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wnloads\actl4001\"/>
    </mc:Choice>
  </mc:AlternateContent>
  <xr:revisionPtr revIDLastSave="0" documentId="13_ncr:1_{9232ECE7-38D7-4E15-8748-F63AA700FDD7}" xr6:coauthVersionLast="47" xr6:coauthVersionMax="47" xr10:uidLastSave="{00000000-0000-0000-0000-000000000000}"/>
  <bookViews>
    <workbookView xWindow="-120" yWindow="-120" windowWidth="29040" windowHeight="15720" firstSheet="90" activeTab="96" xr2:uid="{D0C6B2A6-1B74-45FE-BB57-115D581936A4}"/>
  </bookViews>
  <sheets>
    <sheet name="T.26.04.A" sheetId="1" r:id="rId1"/>
    <sheet name="T.35.04.A" sheetId="2" r:id="rId2"/>
    <sheet name="T.45.04.A" sheetId="3" r:id="rId3"/>
    <sheet name="T.55.04.A" sheetId="4" r:id="rId4"/>
    <sheet name="T.26.04.B" sheetId="5" r:id="rId5"/>
    <sheet name="T.35.04.B" sheetId="6" r:id="rId6"/>
    <sheet name="T.45.04.B" sheetId="7" r:id="rId7"/>
    <sheet name="T.55.04.B" sheetId="8" r:id="rId8"/>
    <sheet name="T.26.04.C" sheetId="9" r:id="rId9"/>
    <sheet name="T.35.04.C" sheetId="10" r:id="rId10"/>
    <sheet name="T.45.04.C" sheetId="11" r:id="rId11"/>
    <sheet name="T.55.04.C" sheetId="12" r:id="rId12"/>
    <sheet name="T.26.04.D" sheetId="13" r:id="rId13"/>
    <sheet name="T.35.04.D" sheetId="14" r:id="rId14"/>
    <sheet name="T.45.04.D" sheetId="15" r:id="rId15"/>
    <sheet name="T.55.04.D" sheetId="16" r:id="rId16"/>
    <sheet name="T.26.04.E" sheetId="17" r:id="rId17"/>
    <sheet name="T.35.04.E" sheetId="18" r:id="rId18"/>
    <sheet name="T.45.04.E" sheetId="19" r:id="rId19"/>
    <sheet name="T.55.04.E" sheetId="20" r:id="rId20"/>
    <sheet name="T.26.04.F" sheetId="21" r:id="rId21"/>
    <sheet name="T.35.04.F" sheetId="22" r:id="rId22"/>
    <sheet name="T.45.04.F" sheetId="23" r:id="rId23"/>
    <sheet name="T.55.04.F" sheetId="24" r:id="rId24"/>
    <sheet name="S.26.04.A" sheetId="25" r:id="rId25"/>
    <sheet name="S.35.04.A" sheetId="26" r:id="rId26"/>
    <sheet name="S.45.04.A" sheetId="27" r:id="rId27"/>
    <sheet name="S.55.04.A" sheetId="28" r:id="rId28"/>
    <sheet name="S.26.04.B" sheetId="29" r:id="rId29"/>
    <sheet name="S.35.04.B" sheetId="30" r:id="rId30"/>
    <sheet name="S.45.04.B" sheetId="31" r:id="rId31"/>
    <sheet name="S.55.04.B" sheetId="32" r:id="rId32"/>
    <sheet name="S.26.04.C" sheetId="33" r:id="rId33"/>
    <sheet name="S.35.04.C" sheetId="34" r:id="rId34"/>
    <sheet name="S.45.04.C" sheetId="35" r:id="rId35"/>
    <sheet name="S.55.04.C" sheetId="36" r:id="rId36"/>
    <sheet name="S.26.04.D" sheetId="37" r:id="rId37"/>
    <sheet name="S.35.04.D" sheetId="38" r:id="rId38"/>
    <sheet name="S.45.04.D" sheetId="39" r:id="rId39"/>
    <sheet name="S.55.04.D" sheetId="40" r:id="rId40"/>
    <sheet name="S.26.04.E" sheetId="41" r:id="rId41"/>
    <sheet name="S.35.04.E" sheetId="42" r:id="rId42"/>
    <sheet name="S.45.04.E" sheetId="43" r:id="rId43"/>
    <sheet name="S.55.04.E" sheetId="44" r:id="rId44"/>
    <sheet name="S.26.04.F" sheetId="45" r:id="rId45"/>
    <sheet name="S.35.04.F" sheetId="46" r:id="rId46"/>
    <sheet name="S.45.04.F" sheetId="47" r:id="rId47"/>
    <sheet name="S.55.04.F" sheetId="48" r:id="rId48"/>
    <sheet name="T.26.04.A (2)" sheetId="49" r:id="rId49"/>
    <sheet name="T.35.04.A (2)" sheetId="50" r:id="rId50"/>
    <sheet name="T.45.04.A (2)" sheetId="51" r:id="rId51"/>
    <sheet name="T.55.04.A (2)" sheetId="52" r:id="rId52"/>
    <sheet name="T.26.04.B (2)" sheetId="53" r:id="rId53"/>
    <sheet name="T.35.04.B (2)" sheetId="54" r:id="rId54"/>
    <sheet name="T.45.04.B (2)" sheetId="55" r:id="rId55"/>
    <sheet name="T.55.04.B (2)" sheetId="56" r:id="rId56"/>
    <sheet name="T.26.04.C (2)" sheetId="57" r:id="rId57"/>
    <sheet name="T.35.04.C (2)" sheetId="58" r:id="rId58"/>
    <sheet name="T.45.04.C (2)" sheetId="59" r:id="rId59"/>
    <sheet name="T.55.04.C (2)" sheetId="60" r:id="rId60"/>
    <sheet name="T.26.04.D (2)" sheetId="61" r:id="rId61"/>
    <sheet name="T.35.04.D (2)" sheetId="62" r:id="rId62"/>
    <sheet name="T.45.04.D (2)" sheetId="63" r:id="rId63"/>
    <sheet name="T.55.04.D (2)" sheetId="64" r:id="rId64"/>
    <sheet name="T.26.04.E (2)" sheetId="65" r:id="rId65"/>
    <sheet name="T.35.04.E (2)" sheetId="66" r:id="rId66"/>
    <sheet name="T.45.04.E (2)" sheetId="67" r:id="rId67"/>
    <sheet name="T.55.04.E (2)" sheetId="68" r:id="rId68"/>
    <sheet name="T.26.04.F (2)" sheetId="69" r:id="rId69"/>
    <sheet name="T.35.04.F (2)" sheetId="70" r:id="rId70"/>
    <sheet name="T.45.04.F (2)" sheetId="71" r:id="rId71"/>
    <sheet name="T.55.04.F (2)" sheetId="72" r:id="rId72"/>
    <sheet name="S.26.04.A (2)" sheetId="73" r:id="rId73"/>
    <sheet name="S.35.04.A (2)" sheetId="74" r:id="rId74"/>
    <sheet name="S.45.04.A (2)" sheetId="75" r:id="rId75"/>
    <sheet name="S.55.04.A (2)" sheetId="76" r:id="rId76"/>
    <sheet name="S.26.04.B (2)" sheetId="77" r:id="rId77"/>
    <sheet name="S.35.04.B (2)" sheetId="78" r:id="rId78"/>
    <sheet name="S.45.04.B (2)" sheetId="79" r:id="rId79"/>
    <sheet name="S.55.04.B (2)" sheetId="80" r:id="rId80"/>
    <sheet name="S.26.04.C (2)" sheetId="81" r:id="rId81"/>
    <sheet name="S.35.04.C (2)" sheetId="82" r:id="rId82"/>
    <sheet name="S.45.04.C (2)" sheetId="83" r:id="rId83"/>
    <sheet name="S.55.04.C (2)" sheetId="84" r:id="rId84"/>
    <sheet name="S.26.04.D (2)" sheetId="85" r:id="rId85"/>
    <sheet name="S.35.04.D (2)" sheetId="86" r:id="rId86"/>
    <sheet name="S.45.04.D (2)" sheetId="87" r:id="rId87"/>
    <sheet name="S.55.04.D (2)" sheetId="88" r:id="rId88"/>
    <sheet name="S.26.04.E (2)" sheetId="89" r:id="rId89"/>
    <sheet name="S.35.04.E (2)" sheetId="90" r:id="rId90"/>
    <sheet name="S.45.04.E (2)" sheetId="91" r:id="rId91"/>
    <sheet name="S.55.04.E (2)" sheetId="92" r:id="rId92"/>
    <sheet name="S.26.04.F (2)" sheetId="93" r:id="rId93"/>
    <sheet name="S.35.04.F (2)" sheetId="94" r:id="rId94"/>
    <sheet name="S.45.04.F (2)" sheetId="95" r:id="rId95"/>
    <sheet name="S.55.04.F (2)" sheetId="96" r:id="rId96"/>
    <sheet name="Premiums" sheetId="97" r:id="rId97"/>
    <sheet name="Mortalities" sheetId="98" r:id="rId98"/>
    <sheet name="EconomicRates" sheetId="99" r:id="rId99"/>
  </sheets>
  <definedNames>
    <definedName name="AX">'S.35.04.A'!$A$12:$C$12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8" i="99" l="1"/>
  <c r="D137" i="99"/>
  <c r="D136" i="99"/>
  <c r="G96" i="96" s="1"/>
  <c r="D135" i="99"/>
  <c r="D134" i="99"/>
  <c r="D133" i="99"/>
  <c r="D132" i="99"/>
  <c r="D131" i="99"/>
  <c r="D130" i="99"/>
  <c r="G90" i="96" s="1"/>
  <c r="D129" i="99"/>
  <c r="J49" i="97"/>
  <c r="I49" i="97"/>
  <c r="H49" i="97"/>
  <c r="G49" i="97"/>
  <c r="E49" i="97"/>
  <c r="D49" i="97"/>
  <c r="J48" i="97"/>
  <c r="I48" i="97"/>
  <c r="H48" i="97"/>
  <c r="G48" i="97"/>
  <c r="E48" i="97"/>
  <c r="D48" i="97"/>
  <c r="J47" i="97"/>
  <c r="I47" i="97"/>
  <c r="H47" i="97"/>
  <c r="G47" i="97"/>
  <c r="E47" i="97"/>
  <c r="D47" i="97"/>
  <c r="J46" i="97"/>
  <c r="I46" i="97"/>
  <c r="H46" i="97"/>
  <c r="G46" i="97"/>
  <c r="E46" i="97"/>
  <c r="D46" i="97"/>
  <c r="J45" i="97"/>
  <c r="I45" i="97"/>
  <c r="H45" i="97"/>
  <c r="G45" i="97"/>
  <c r="E45" i="97"/>
  <c r="D45" i="97"/>
  <c r="J44" i="97"/>
  <c r="I44" i="97"/>
  <c r="H44" i="97"/>
  <c r="G44" i="97"/>
  <c r="E44" i="97"/>
  <c r="D44" i="97"/>
  <c r="J43" i="97"/>
  <c r="I43" i="97"/>
  <c r="H43" i="97"/>
  <c r="G43" i="97"/>
  <c r="E43" i="97"/>
  <c r="D43" i="97"/>
  <c r="J42" i="97"/>
  <c r="I42" i="97"/>
  <c r="H42" i="97"/>
  <c r="G42" i="97"/>
  <c r="E42" i="97"/>
  <c r="D42" i="97"/>
  <c r="J41" i="97"/>
  <c r="I41" i="97"/>
  <c r="H41" i="97"/>
  <c r="G41" i="97"/>
  <c r="E41" i="97"/>
  <c r="D41" i="97"/>
  <c r="J40" i="97"/>
  <c r="I40" i="97"/>
  <c r="H40" i="97"/>
  <c r="G40" i="97"/>
  <c r="E40" i="97"/>
  <c r="D40" i="97"/>
  <c r="J39" i="97"/>
  <c r="I39" i="97"/>
  <c r="H39" i="97"/>
  <c r="G39" i="97"/>
  <c r="E39" i="97"/>
  <c r="D39" i="97"/>
  <c r="J38" i="97"/>
  <c r="I38" i="97"/>
  <c r="H38" i="97"/>
  <c r="G38" i="97"/>
  <c r="E38" i="97"/>
  <c r="D38" i="97"/>
  <c r="J37" i="97"/>
  <c r="I37" i="97"/>
  <c r="H37" i="97"/>
  <c r="G37" i="97"/>
  <c r="E37" i="97"/>
  <c r="D37" i="97"/>
  <c r="J36" i="97"/>
  <c r="I36" i="97"/>
  <c r="H36" i="97"/>
  <c r="G36" i="97"/>
  <c r="E36" i="97"/>
  <c r="D36" i="97"/>
  <c r="J35" i="97"/>
  <c r="I35" i="97"/>
  <c r="H35" i="97"/>
  <c r="G35" i="97"/>
  <c r="E35" i="97"/>
  <c r="D35" i="97"/>
  <c r="J34" i="97"/>
  <c r="I34" i="97"/>
  <c r="H34" i="97"/>
  <c r="G34" i="97"/>
  <c r="E34" i="97"/>
  <c r="D34" i="97"/>
  <c r="J33" i="97"/>
  <c r="I33" i="97"/>
  <c r="H33" i="97"/>
  <c r="G33" i="97"/>
  <c r="E33" i="97"/>
  <c r="D33" i="97"/>
  <c r="J32" i="97"/>
  <c r="I32" i="97"/>
  <c r="H32" i="97"/>
  <c r="G32" i="97"/>
  <c r="E32" i="97"/>
  <c r="D32" i="97"/>
  <c r="J31" i="97"/>
  <c r="I31" i="97"/>
  <c r="H31" i="97"/>
  <c r="G31" i="97"/>
  <c r="E31" i="97"/>
  <c r="D31" i="97"/>
  <c r="J30" i="97"/>
  <c r="I30" i="97"/>
  <c r="H30" i="97"/>
  <c r="G30" i="97"/>
  <c r="E30" i="97"/>
  <c r="D30" i="97"/>
  <c r="J29" i="97"/>
  <c r="I29" i="97"/>
  <c r="H29" i="97"/>
  <c r="G29" i="97"/>
  <c r="E29" i="97"/>
  <c r="D29" i="97"/>
  <c r="J28" i="97"/>
  <c r="I28" i="97"/>
  <c r="H28" i="97"/>
  <c r="G28" i="97"/>
  <c r="E28" i="97"/>
  <c r="D28" i="97"/>
  <c r="J27" i="97"/>
  <c r="I27" i="97"/>
  <c r="H27" i="97"/>
  <c r="G27" i="97"/>
  <c r="E27" i="97"/>
  <c r="D27" i="97"/>
  <c r="J26" i="97"/>
  <c r="I26" i="97"/>
  <c r="H26" i="97"/>
  <c r="G26" i="97"/>
  <c r="E26" i="97"/>
  <c r="D26" i="97"/>
  <c r="J25" i="97"/>
  <c r="I25" i="97"/>
  <c r="H25" i="97"/>
  <c r="G25" i="97"/>
  <c r="E25" i="97"/>
  <c r="D25" i="97"/>
  <c r="J24" i="97"/>
  <c r="I24" i="97"/>
  <c r="H24" i="97"/>
  <c r="G24" i="97"/>
  <c r="E24" i="97"/>
  <c r="D24" i="97"/>
  <c r="J23" i="97"/>
  <c r="I23" i="97"/>
  <c r="H23" i="97"/>
  <c r="G23" i="97"/>
  <c r="E23" i="97"/>
  <c r="D23" i="97"/>
  <c r="J22" i="97"/>
  <c r="I22" i="97"/>
  <c r="H22" i="97"/>
  <c r="G22" i="97"/>
  <c r="E22" i="97"/>
  <c r="D22" i="97"/>
  <c r="J21" i="97"/>
  <c r="I21" i="97"/>
  <c r="H21" i="97"/>
  <c r="G21" i="97"/>
  <c r="E21" i="97"/>
  <c r="D21" i="97"/>
  <c r="J20" i="97"/>
  <c r="I20" i="97"/>
  <c r="H20" i="97"/>
  <c r="G20" i="97"/>
  <c r="E20" i="97"/>
  <c r="D20" i="97"/>
  <c r="J19" i="97"/>
  <c r="I19" i="97"/>
  <c r="H19" i="97"/>
  <c r="G19" i="97"/>
  <c r="E19" i="97"/>
  <c r="D19" i="97"/>
  <c r="J18" i="97"/>
  <c r="I18" i="97"/>
  <c r="H18" i="97"/>
  <c r="G18" i="97"/>
  <c r="E18" i="97"/>
  <c r="D18" i="97"/>
  <c r="J17" i="97"/>
  <c r="I17" i="97"/>
  <c r="H17" i="97"/>
  <c r="G17" i="97"/>
  <c r="E17" i="97"/>
  <c r="D17" i="97"/>
  <c r="J16" i="97"/>
  <c r="I16" i="97"/>
  <c r="H16" i="97"/>
  <c r="G16" i="97"/>
  <c r="E16" i="97"/>
  <c r="D16" i="97"/>
  <c r="J15" i="97"/>
  <c r="I15" i="97"/>
  <c r="H15" i="97"/>
  <c r="G15" i="97"/>
  <c r="E15" i="97"/>
  <c r="D15" i="97"/>
  <c r="J14" i="97"/>
  <c r="I14" i="97"/>
  <c r="H14" i="97"/>
  <c r="G14" i="97"/>
  <c r="E14" i="97"/>
  <c r="D14" i="97"/>
  <c r="J13" i="97"/>
  <c r="I13" i="97"/>
  <c r="H13" i="97"/>
  <c r="G13" i="97"/>
  <c r="E13" i="97"/>
  <c r="D13" i="97"/>
  <c r="J12" i="97"/>
  <c r="I12" i="97"/>
  <c r="H12" i="97"/>
  <c r="G12" i="97"/>
  <c r="E12" i="97"/>
  <c r="D12" i="97"/>
  <c r="J11" i="97"/>
  <c r="I11" i="97"/>
  <c r="H11" i="97"/>
  <c r="G11" i="97"/>
  <c r="E11" i="97"/>
  <c r="D11" i="97"/>
  <c r="J10" i="97"/>
  <c r="I10" i="97"/>
  <c r="H10" i="97"/>
  <c r="G10" i="97"/>
  <c r="E10" i="97"/>
  <c r="D10" i="97"/>
  <c r="J9" i="97"/>
  <c r="I9" i="97"/>
  <c r="H9" i="97"/>
  <c r="G9" i="97"/>
  <c r="E9" i="97"/>
  <c r="D9" i="97"/>
  <c r="J8" i="97"/>
  <c r="I8" i="97"/>
  <c r="H8" i="97"/>
  <c r="G8" i="97"/>
  <c r="E8" i="97"/>
  <c r="D8" i="97"/>
  <c r="J7" i="97"/>
  <c r="I7" i="97"/>
  <c r="H7" i="97"/>
  <c r="G7" i="97"/>
  <c r="E7" i="97"/>
  <c r="D7" i="97"/>
  <c r="J6" i="97"/>
  <c r="I6" i="97"/>
  <c r="H6" i="97"/>
  <c r="G6" i="97"/>
  <c r="E6" i="97"/>
  <c r="D6" i="97"/>
  <c r="J5" i="97"/>
  <c r="I5" i="97"/>
  <c r="H5" i="97"/>
  <c r="G5" i="97"/>
  <c r="E5" i="97"/>
  <c r="D5" i="97"/>
  <c r="J4" i="97"/>
  <c r="I4" i="97"/>
  <c r="H4" i="97"/>
  <c r="G4" i="97"/>
  <c r="E4" i="97"/>
  <c r="D4" i="97"/>
  <c r="J3" i="97"/>
  <c r="I3" i="97"/>
  <c r="H3" i="97"/>
  <c r="G3" i="97"/>
  <c r="E3" i="97"/>
  <c r="D3" i="97"/>
  <c r="D2" i="97"/>
  <c r="G98" i="96"/>
  <c r="F98" i="96"/>
  <c r="AX97" i="96"/>
  <c r="G97" i="96"/>
  <c r="F97" i="96"/>
  <c r="AX96" i="96"/>
  <c r="F96" i="96"/>
  <c r="AX95" i="96"/>
  <c r="G95" i="96"/>
  <c r="F95" i="96"/>
  <c r="AX94" i="96"/>
  <c r="G94" i="96"/>
  <c r="F94" i="96"/>
  <c r="AX93" i="96"/>
  <c r="G93" i="96"/>
  <c r="F93" i="96"/>
  <c r="AX92" i="96"/>
  <c r="G92" i="96"/>
  <c r="F92" i="96"/>
  <c r="AX91" i="96"/>
  <c r="G91" i="96"/>
  <c r="F91" i="96"/>
  <c r="AX90" i="96"/>
  <c r="F90" i="96"/>
  <c r="AX89" i="96"/>
  <c r="G89" i="96"/>
  <c r="F89" i="96"/>
  <c r="AX88" i="96"/>
  <c r="G88" i="96"/>
  <c r="F88" i="96"/>
  <c r="AX87" i="96"/>
  <c r="G87" i="96"/>
  <c r="F87" i="96"/>
  <c r="AX86" i="96"/>
  <c r="G86" i="96"/>
  <c r="F86" i="96"/>
  <c r="AX85" i="96"/>
  <c r="G85" i="96"/>
  <c r="F85" i="96"/>
  <c r="AX84" i="96"/>
  <c r="G84" i="96"/>
  <c r="F84" i="96"/>
  <c r="AX83" i="96"/>
  <c r="G83" i="96"/>
  <c r="F83" i="96"/>
  <c r="AX82" i="96"/>
  <c r="G82" i="96"/>
  <c r="F82" i="96"/>
  <c r="AX81" i="96"/>
  <c r="G81" i="96"/>
  <c r="F81" i="96"/>
  <c r="AX80" i="96"/>
  <c r="G80" i="96"/>
  <c r="F80" i="96"/>
  <c r="AX79" i="96"/>
  <c r="G79" i="96"/>
  <c r="F79" i="96"/>
  <c r="AX78" i="96"/>
  <c r="G78" i="96"/>
  <c r="F78" i="96"/>
  <c r="AX77" i="96"/>
  <c r="G77" i="96"/>
  <c r="F77" i="96"/>
  <c r="AX76" i="96"/>
  <c r="G76" i="96"/>
  <c r="F76" i="96"/>
  <c r="AX75" i="96"/>
  <c r="G75" i="96"/>
  <c r="F75" i="96"/>
  <c r="AX74" i="96"/>
  <c r="G74" i="96"/>
  <c r="F74" i="96"/>
  <c r="AX73" i="96"/>
  <c r="G73" i="96"/>
  <c r="F73" i="96"/>
  <c r="AX72" i="96"/>
  <c r="G72" i="96"/>
  <c r="F72" i="96"/>
  <c r="AX71" i="96"/>
  <c r="G71" i="96"/>
  <c r="F71" i="96"/>
  <c r="AX70" i="96"/>
  <c r="G70" i="96"/>
  <c r="F70" i="96"/>
  <c r="G69" i="96"/>
  <c r="F69" i="96"/>
  <c r="G68" i="96"/>
  <c r="F68" i="96"/>
  <c r="G67" i="96"/>
  <c r="F67" i="96"/>
  <c r="G66" i="96"/>
  <c r="F66" i="96"/>
  <c r="G65" i="96"/>
  <c r="F65" i="96"/>
  <c r="G64" i="96"/>
  <c r="F64" i="96"/>
  <c r="G63" i="96"/>
  <c r="F63" i="96"/>
  <c r="G62" i="96"/>
  <c r="F62" i="96"/>
  <c r="G61" i="96"/>
  <c r="F61" i="96"/>
  <c r="G60" i="96"/>
  <c r="F60" i="96"/>
  <c r="G59" i="96"/>
  <c r="F59" i="96"/>
  <c r="G58" i="96"/>
  <c r="F58" i="96"/>
  <c r="G57" i="96"/>
  <c r="F57" i="96"/>
  <c r="G56" i="96"/>
  <c r="F56" i="96"/>
  <c r="G55" i="96"/>
  <c r="F55" i="96"/>
  <c r="G54" i="96"/>
  <c r="F54" i="96"/>
  <c r="G53" i="96"/>
  <c r="F53" i="96"/>
  <c r="G52" i="96"/>
  <c r="F52" i="96"/>
  <c r="G51" i="96"/>
  <c r="F51" i="96"/>
  <c r="G50" i="96"/>
  <c r="F50" i="96"/>
  <c r="G49" i="96"/>
  <c r="F49" i="96"/>
  <c r="G48" i="96"/>
  <c r="F48" i="96"/>
  <c r="G47" i="96"/>
  <c r="F47" i="96"/>
  <c r="G46" i="96"/>
  <c r="F46" i="96"/>
  <c r="G45" i="96"/>
  <c r="F45" i="96"/>
  <c r="G44" i="96"/>
  <c r="F44" i="96"/>
  <c r="G43" i="96"/>
  <c r="F43" i="96"/>
  <c r="G42" i="96"/>
  <c r="F42" i="96"/>
  <c r="G41" i="96"/>
  <c r="F41" i="96"/>
  <c r="G40" i="96"/>
  <c r="F40" i="96"/>
  <c r="G39" i="96"/>
  <c r="F39" i="96"/>
  <c r="G38" i="96"/>
  <c r="F38" i="96"/>
  <c r="G37" i="96"/>
  <c r="F37" i="96"/>
  <c r="G36" i="96"/>
  <c r="F36" i="96"/>
  <c r="G35" i="96"/>
  <c r="F35" i="96"/>
  <c r="G34" i="96"/>
  <c r="F34" i="96"/>
  <c r="G33" i="96"/>
  <c r="F33" i="96"/>
  <c r="G32" i="96"/>
  <c r="F32" i="96"/>
  <c r="G31" i="96"/>
  <c r="F31" i="96"/>
  <c r="G30" i="96"/>
  <c r="F30" i="96"/>
  <c r="G29" i="96"/>
  <c r="F29" i="96"/>
  <c r="G28" i="96"/>
  <c r="F28" i="96"/>
  <c r="G27" i="96"/>
  <c r="F27" i="96"/>
  <c r="G26" i="96"/>
  <c r="F26" i="96"/>
  <c r="G25" i="96"/>
  <c r="F25" i="96"/>
  <c r="R24" i="96"/>
  <c r="G24" i="96"/>
  <c r="F24" i="96"/>
  <c r="G23" i="96"/>
  <c r="F23" i="96"/>
  <c r="G22" i="96"/>
  <c r="F22" i="96"/>
  <c r="G21" i="96"/>
  <c r="F21" i="96"/>
  <c r="G20" i="96"/>
  <c r="F20" i="96"/>
  <c r="G19" i="96"/>
  <c r="F19" i="96"/>
  <c r="R18" i="96"/>
  <c r="G18" i="96"/>
  <c r="F18" i="96"/>
  <c r="R17" i="96"/>
  <c r="G17" i="96"/>
  <c r="F17" i="96"/>
  <c r="G16" i="96"/>
  <c r="F16" i="96"/>
  <c r="G15" i="96"/>
  <c r="F15" i="96"/>
  <c r="G14" i="96"/>
  <c r="F14" i="96"/>
  <c r="G13" i="96"/>
  <c r="F13" i="96"/>
  <c r="R12" i="96"/>
  <c r="G12" i="96"/>
  <c r="F12" i="96"/>
  <c r="C12" i="96"/>
  <c r="G11" i="96"/>
  <c r="F11" i="96"/>
  <c r="G10" i="96"/>
  <c r="F10" i="96"/>
  <c r="C10" i="96"/>
  <c r="V9" i="96"/>
  <c r="R9" i="96"/>
  <c r="G9" i="96"/>
  <c r="F9" i="96"/>
  <c r="R8" i="96"/>
  <c r="G8" i="96"/>
  <c r="F8" i="96"/>
  <c r="R7" i="96"/>
  <c r="G7" i="96"/>
  <c r="F7" i="96"/>
  <c r="V6" i="96"/>
  <c r="G6" i="96"/>
  <c r="F6" i="96"/>
  <c r="C6" i="96"/>
  <c r="R6" i="96" s="1"/>
  <c r="V5" i="96"/>
  <c r="G5" i="96"/>
  <c r="F5" i="96"/>
  <c r="C5" i="96"/>
  <c r="W4" i="96"/>
  <c r="M68" i="96"/>
  <c r="U68" i="96" s="1"/>
  <c r="M66" i="96"/>
  <c r="U66" i="96" s="1"/>
  <c r="M65" i="96"/>
  <c r="U65" i="96" s="1"/>
  <c r="M62" i="96"/>
  <c r="U62" i="96" s="1"/>
  <c r="M60" i="96"/>
  <c r="U60" i="96" s="1"/>
  <c r="M59" i="96"/>
  <c r="U59" i="96" s="1"/>
  <c r="M56" i="96"/>
  <c r="U56" i="96" s="1"/>
  <c r="M54" i="96"/>
  <c r="U54" i="96" s="1"/>
  <c r="M53" i="96"/>
  <c r="U53" i="96" s="1"/>
  <c r="M50" i="96"/>
  <c r="U50" i="96" s="1"/>
  <c r="M48" i="96"/>
  <c r="U48" i="96" s="1"/>
  <c r="M47" i="96"/>
  <c r="U47" i="96" s="1"/>
  <c r="M44" i="96"/>
  <c r="U44" i="96" s="1"/>
  <c r="M42" i="96"/>
  <c r="U42" i="96" s="1"/>
  <c r="M41" i="96"/>
  <c r="U41" i="96" s="1"/>
  <c r="M38" i="96"/>
  <c r="U38" i="96" s="1"/>
  <c r="M36" i="96"/>
  <c r="U36" i="96" s="1"/>
  <c r="M35" i="96"/>
  <c r="U35" i="96" s="1"/>
  <c r="M32" i="96"/>
  <c r="U32" i="96" s="1"/>
  <c r="M30" i="96"/>
  <c r="U30" i="96" s="1"/>
  <c r="M29" i="96"/>
  <c r="U29" i="96" s="1"/>
  <c r="M26" i="96"/>
  <c r="U26" i="96" s="1"/>
  <c r="M24" i="96"/>
  <c r="U24" i="96" s="1"/>
  <c r="M23" i="96"/>
  <c r="U23" i="96" s="1"/>
  <c r="M20" i="96"/>
  <c r="U20" i="96" s="1"/>
  <c r="M18" i="96"/>
  <c r="U18" i="96" s="1"/>
  <c r="M17" i="96"/>
  <c r="U17" i="96" s="1"/>
  <c r="M14" i="96"/>
  <c r="U14" i="96" s="1"/>
  <c r="M12" i="96"/>
  <c r="U12" i="96" s="1"/>
  <c r="M11" i="96"/>
  <c r="U11" i="96" s="1"/>
  <c r="M8" i="96"/>
  <c r="U8" i="96" s="1"/>
  <c r="M6" i="96"/>
  <c r="U6" i="96" s="1"/>
  <c r="M5" i="96"/>
  <c r="U5" i="96" s="1"/>
  <c r="M4" i="96" a="1"/>
  <c r="M67" i="96" s="1"/>
  <c r="U67" i="96" s="1"/>
  <c r="G4" i="96"/>
  <c r="F4" i="96"/>
  <c r="AT3" i="96"/>
  <c r="C3" i="96"/>
  <c r="O3" i="96" s="1"/>
  <c r="AE3" i="96" s="1"/>
  <c r="AN3" i="96" s="1"/>
  <c r="G98" i="95"/>
  <c r="F98" i="95"/>
  <c r="AX97" i="95"/>
  <c r="G97" i="95"/>
  <c r="F97" i="95"/>
  <c r="AX96" i="95"/>
  <c r="G96" i="95"/>
  <c r="F96" i="95"/>
  <c r="AX95" i="95"/>
  <c r="G95" i="95"/>
  <c r="F95" i="95"/>
  <c r="AX94" i="95"/>
  <c r="G94" i="95"/>
  <c r="F94" i="95"/>
  <c r="AX93" i="95"/>
  <c r="G93" i="95"/>
  <c r="F93" i="95"/>
  <c r="AX92" i="95"/>
  <c r="G92" i="95"/>
  <c r="F92" i="95"/>
  <c r="AX91" i="95"/>
  <c r="G91" i="95"/>
  <c r="F91" i="95"/>
  <c r="AX90" i="95"/>
  <c r="G90" i="95"/>
  <c r="F90" i="95"/>
  <c r="AX89" i="95"/>
  <c r="G89" i="95"/>
  <c r="F89" i="95"/>
  <c r="AX88" i="95"/>
  <c r="G88" i="95"/>
  <c r="F88" i="95"/>
  <c r="AX87" i="95"/>
  <c r="G87" i="95"/>
  <c r="F87" i="95"/>
  <c r="AX86" i="95"/>
  <c r="G86" i="95"/>
  <c r="F86" i="95"/>
  <c r="AX85" i="95"/>
  <c r="G85" i="95"/>
  <c r="F85" i="95"/>
  <c r="AX84" i="95"/>
  <c r="G84" i="95"/>
  <c r="F84" i="95"/>
  <c r="AX83" i="95"/>
  <c r="G83" i="95"/>
  <c r="F83" i="95"/>
  <c r="AX82" i="95"/>
  <c r="G82" i="95"/>
  <c r="F82" i="95"/>
  <c r="AX81" i="95"/>
  <c r="G81" i="95"/>
  <c r="F81" i="95"/>
  <c r="AX80" i="95"/>
  <c r="G80" i="95"/>
  <c r="F80" i="95"/>
  <c r="G79" i="95"/>
  <c r="F79" i="95"/>
  <c r="G78" i="95"/>
  <c r="F78" i="95"/>
  <c r="G77" i="95"/>
  <c r="F77" i="95"/>
  <c r="G76" i="95"/>
  <c r="F76" i="95"/>
  <c r="G75" i="95"/>
  <c r="F75" i="95"/>
  <c r="G74" i="95"/>
  <c r="F74" i="95"/>
  <c r="G73" i="95"/>
  <c r="F73" i="95"/>
  <c r="G72" i="95"/>
  <c r="F72" i="95"/>
  <c r="G71" i="95"/>
  <c r="F71" i="95"/>
  <c r="G70" i="95"/>
  <c r="F70" i="95"/>
  <c r="G69" i="95"/>
  <c r="F69" i="95"/>
  <c r="G68" i="95"/>
  <c r="F68" i="95"/>
  <c r="G67" i="95"/>
  <c r="F67" i="95"/>
  <c r="G66" i="95"/>
  <c r="F66" i="95"/>
  <c r="G65" i="95"/>
  <c r="F65" i="95"/>
  <c r="G64" i="95"/>
  <c r="F64" i="95"/>
  <c r="G63" i="95"/>
  <c r="F63" i="95"/>
  <c r="G62" i="95"/>
  <c r="F62" i="95"/>
  <c r="V61" i="95"/>
  <c r="G61" i="95"/>
  <c r="F61" i="95"/>
  <c r="G60" i="95"/>
  <c r="F60" i="95"/>
  <c r="G59" i="95"/>
  <c r="F59" i="95"/>
  <c r="G58" i="95"/>
  <c r="F58" i="95"/>
  <c r="G57" i="95"/>
  <c r="F57" i="95"/>
  <c r="G56" i="95"/>
  <c r="F56" i="95"/>
  <c r="G55" i="95"/>
  <c r="F55" i="95"/>
  <c r="G54" i="95"/>
  <c r="F54" i="95"/>
  <c r="G53" i="95"/>
  <c r="F53" i="95"/>
  <c r="G52" i="95"/>
  <c r="F52" i="95"/>
  <c r="G51" i="95"/>
  <c r="F51" i="95"/>
  <c r="G50" i="95"/>
  <c r="F50" i="95"/>
  <c r="G49" i="95"/>
  <c r="F49" i="95"/>
  <c r="R48" i="95"/>
  <c r="G48" i="95"/>
  <c r="F48" i="95"/>
  <c r="G47" i="95"/>
  <c r="F47" i="95"/>
  <c r="G46" i="95"/>
  <c r="F46" i="95"/>
  <c r="G45" i="95"/>
  <c r="F45" i="95"/>
  <c r="G44" i="95"/>
  <c r="F44" i="95"/>
  <c r="G43" i="95"/>
  <c r="F43" i="95"/>
  <c r="G42" i="95"/>
  <c r="F42" i="95"/>
  <c r="G41" i="95"/>
  <c r="F41" i="95"/>
  <c r="G40" i="95"/>
  <c r="F40" i="95"/>
  <c r="R39" i="95"/>
  <c r="G39" i="95"/>
  <c r="F39" i="95"/>
  <c r="G38" i="95"/>
  <c r="F38" i="95"/>
  <c r="G37" i="95"/>
  <c r="F37" i="95"/>
  <c r="G36" i="95"/>
  <c r="F36" i="95"/>
  <c r="G35" i="95"/>
  <c r="F35" i="95"/>
  <c r="R34" i="95"/>
  <c r="G34" i="95"/>
  <c r="F34" i="95"/>
  <c r="G33" i="95"/>
  <c r="F33" i="95"/>
  <c r="R32" i="95"/>
  <c r="G32" i="95"/>
  <c r="F32" i="95"/>
  <c r="G31" i="95"/>
  <c r="F31" i="95"/>
  <c r="G30" i="95"/>
  <c r="F30" i="95"/>
  <c r="R29" i="95"/>
  <c r="G29" i="95"/>
  <c r="F29" i="95"/>
  <c r="G28" i="95"/>
  <c r="F28" i="95"/>
  <c r="G27" i="95"/>
  <c r="F27" i="95"/>
  <c r="R26" i="95"/>
  <c r="G26" i="95"/>
  <c r="F26" i="95"/>
  <c r="G25" i="95"/>
  <c r="F25" i="95"/>
  <c r="R24" i="95"/>
  <c r="G24" i="95"/>
  <c r="F24" i="95"/>
  <c r="R23" i="95"/>
  <c r="G23" i="95"/>
  <c r="F23" i="95"/>
  <c r="G22" i="95"/>
  <c r="F22" i="95"/>
  <c r="V21" i="95"/>
  <c r="R21" i="95"/>
  <c r="G21" i="95"/>
  <c r="F21" i="95"/>
  <c r="R20" i="95"/>
  <c r="G20" i="95"/>
  <c r="F20" i="95"/>
  <c r="G19" i="95"/>
  <c r="F19" i="95"/>
  <c r="V18" i="95"/>
  <c r="R18" i="95"/>
  <c r="G18" i="95"/>
  <c r="F18" i="95"/>
  <c r="R17" i="95"/>
  <c r="G17" i="95"/>
  <c r="F17" i="95"/>
  <c r="G16" i="95"/>
  <c r="F16" i="95"/>
  <c r="R15" i="95"/>
  <c r="G15" i="95"/>
  <c r="F15" i="95"/>
  <c r="R14" i="95"/>
  <c r="G14" i="95"/>
  <c r="F14" i="95"/>
  <c r="G13" i="95"/>
  <c r="F13" i="95"/>
  <c r="V12" i="95"/>
  <c r="R12" i="95"/>
  <c r="G12" i="95"/>
  <c r="F12" i="95"/>
  <c r="C12" i="95"/>
  <c r="G11" i="95"/>
  <c r="F11" i="95"/>
  <c r="R10" i="95"/>
  <c r="G10" i="95"/>
  <c r="F10" i="95"/>
  <c r="C10" i="95"/>
  <c r="V71" i="95" s="1"/>
  <c r="V9" i="95"/>
  <c r="R9" i="95"/>
  <c r="G9" i="95"/>
  <c r="F9" i="95"/>
  <c r="G8" i="95"/>
  <c r="F8" i="95"/>
  <c r="G7" i="95"/>
  <c r="F7" i="95"/>
  <c r="V6" i="95"/>
  <c r="R6" i="95"/>
  <c r="G6" i="95"/>
  <c r="F6" i="95"/>
  <c r="C6" i="95"/>
  <c r="R47" i="95" s="1"/>
  <c r="G5" i="95"/>
  <c r="F5" i="95"/>
  <c r="C5" i="95"/>
  <c r="Y4" i="95"/>
  <c r="W4" i="95"/>
  <c r="V4" i="95"/>
  <c r="R4" i="95"/>
  <c r="M76" i="95"/>
  <c r="U76" i="95" s="1"/>
  <c r="M71" i="95"/>
  <c r="U71" i="95" s="1"/>
  <c r="M69" i="95"/>
  <c r="U69" i="95" s="1"/>
  <c r="M64" i="95"/>
  <c r="U64" i="95" s="1"/>
  <c r="M55" i="95"/>
  <c r="U55" i="95" s="1"/>
  <c r="M51" i="95"/>
  <c r="U51" i="95" s="1"/>
  <c r="M49" i="95"/>
  <c r="U49" i="95" s="1"/>
  <c r="M45" i="95"/>
  <c r="U45" i="95" s="1"/>
  <c r="M37" i="95"/>
  <c r="U37" i="95" s="1"/>
  <c r="M33" i="95"/>
  <c r="U33" i="95" s="1"/>
  <c r="M31" i="95"/>
  <c r="U31" i="95" s="1"/>
  <c r="M27" i="95"/>
  <c r="U27" i="95" s="1"/>
  <c r="M19" i="95"/>
  <c r="U19" i="95" s="1"/>
  <c r="M15" i="95"/>
  <c r="U15" i="95" s="1"/>
  <c r="M13" i="95"/>
  <c r="U13" i="95" s="1"/>
  <c r="M9" i="95"/>
  <c r="U9" i="95" s="1"/>
  <c r="M4" i="95" a="1"/>
  <c r="G4" i="95"/>
  <c r="F4" i="95"/>
  <c r="AT3" i="95"/>
  <c r="AH3" i="95"/>
  <c r="AQ3" i="95" s="1"/>
  <c r="R3" i="95"/>
  <c r="C3" i="95"/>
  <c r="O3" i="95" s="1"/>
  <c r="G98" i="94"/>
  <c r="F98" i="94"/>
  <c r="AX97" i="94"/>
  <c r="G97" i="94"/>
  <c r="F97" i="94"/>
  <c r="AX96" i="94"/>
  <c r="G96" i="94"/>
  <c r="F96" i="94"/>
  <c r="AX95" i="94"/>
  <c r="G95" i="94"/>
  <c r="F95" i="94"/>
  <c r="AX94" i="94"/>
  <c r="G94" i="94"/>
  <c r="F94" i="94"/>
  <c r="AX93" i="94"/>
  <c r="G93" i="94"/>
  <c r="F93" i="94"/>
  <c r="AX92" i="94"/>
  <c r="G92" i="94"/>
  <c r="F92" i="94"/>
  <c r="AX91" i="94"/>
  <c r="G91" i="94"/>
  <c r="F91" i="94"/>
  <c r="AX90" i="94"/>
  <c r="G90" i="94"/>
  <c r="F90" i="94"/>
  <c r="G89" i="94"/>
  <c r="F89" i="94"/>
  <c r="G88" i="94"/>
  <c r="F88" i="94"/>
  <c r="G87" i="94"/>
  <c r="F87" i="94"/>
  <c r="G86" i="94"/>
  <c r="F86" i="94"/>
  <c r="G85" i="94"/>
  <c r="F85" i="94"/>
  <c r="G84" i="94"/>
  <c r="F84" i="94"/>
  <c r="G83" i="94"/>
  <c r="F83" i="94"/>
  <c r="G82" i="94"/>
  <c r="F82" i="94"/>
  <c r="G81" i="94"/>
  <c r="F81" i="94"/>
  <c r="G80" i="94"/>
  <c r="F80" i="94"/>
  <c r="G79" i="94"/>
  <c r="F79" i="94"/>
  <c r="G78" i="94"/>
  <c r="F78" i="94"/>
  <c r="G77" i="94"/>
  <c r="F77" i="94"/>
  <c r="G76" i="94"/>
  <c r="F76" i="94"/>
  <c r="G75" i="94"/>
  <c r="F75" i="94"/>
  <c r="G74" i="94"/>
  <c r="F74" i="94"/>
  <c r="G73" i="94"/>
  <c r="F73" i="94"/>
  <c r="G72" i="94"/>
  <c r="F72" i="94"/>
  <c r="G71" i="94"/>
  <c r="F71" i="94"/>
  <c r="G70" i="94"/>
  <c r="F70" i="94"/>
  <c r="G69" i="94"/>
  <c r="F69" i="94"/>
  <c r="G68" i="94"/>
  <c r="F68" i="94"/>
  <c r="G67" i="94"/>
  <c r="F67" i="94"/>
  <c r="G66" i="94"/>
  <c r="F66" i="94"/>
  <c r="G65" i="94"/>
  <c r="F65" i="94"/>
  <c r="G64" i="94"/>
  <c r="F64" i="94"/>
  <c r="G63" i="94"/>
  <c r="F63" i="94"/>
  <c r="G62" i="94"/>
  <c r="F62" i="94"/>
  <c r="G61" i="94"/>
  <c r="F61" i="94"/>
  <c r="G60" i="94"/>
  <c r="F60" i="94"/>
  <c r="G59" i="94"/>
  <c r="F59" i="94"/>
  <c r="G58" i="94"/>
  <c r="F58" i="94"/>
  <c r="G57" i="94"/>
  <c r="F57" i="94"/>
  <c r="G56" i="94"/>
  <c r="F56" i="94"/>
  <c r="G55" i="94"/>
  <c r="F55" i="94"/>
  <c r="G54" i="94"/>
  <c r="F54" i="94"/>
  <c r="G53" i="94"/>
  <c r="F53" i="94"/>
  <c r="G52" i="94"/>
  <c r="F52" i="94"/>
  <c r="V51" i="94"/>
  <c r="G51" i="94"/>
  <c r="F51" i="94"/>
  <c r="G50" i="94"/>
  <c r="F50" i="94"/>
  <c r="G49" i="94"/>
  <c r="F49" i="94"/>
  <c r="G48" i="94"/>
  <c r="F48" i="94"/>
  <c r="G47" i="94"/>
  <c r="F47" i="94"/>
  <c r="G46" i="94"/>
  <c r="F46" i="94"/>
  <c r="G45" i="94"/>
  <c r="F45" i="94"/>
  <c r="G44" i="94"/>
  <c r="F44" i="94"/>
  <c r="G43" i="94"/>
  <c r="F43" i="94"/>
  <c r="G42" i="94"/>
  <c r="F42" i="94"/>
  <c r="G41" i="94"/>
  <c r="F41" i="94"/>
  <c r="G40" i="94"/>
  <c r="F40" i="94"/>
  <c r="G39" i="94"/>
  <c r="F39" i="94"/>
  <c r="G38" i="94"/>
  <c r="F38" i="94"/>
  <c r="G37" i="94"/>
  <c r="F37" i="94"/>
  <c r="G36" i="94"/>
  <c r="F36" i="94"/>
  <c r="G35" i="94"/>
  <c r="F35" i="94"/>
  <c r="G34" i="94"/>
  <c r="F34" i="94"/>
  <c r="G33" i="94"/>
  <c r="F33" i="94"/>
  <c r="G32" i="94"/>
  <c r="F32" i="94"/>
  <c r="G31" i="94"/>
  <c r="F31" i="94"/>
  <c r="V30" i="94"/>
  <c r="G30" i="94"/>
  <c r="F30" i="94"/>
  <c r="G29" i="94"/>
  <c r="F29" i="94"/>
  <c r="V28" i="94"/>
  <c r="G28" i="94"/>
  <c r="F28" i="94"/>
  <c r="G27" i="94"/>
  <c r="F27" i="94"/>
  <c r="V26" i="94"/>
  <c r="G26" i="94"/>
  <c r="F26" i="94"/>
  <c r="G25" i="94"/>
  <c r="F25" i="94"/>
  <c r="G24" i="94"/>
  <c r="F24" i="94"/>
  <c r="V23" i="94"/>
  <c r="G23" i="94"/>
  <c r="F23" i="94"/>
  <c r="G22" i="94"/>
  <c r="F22" i="94"/>
  <c r="V21" i="94"/>
  <c r="G21" i="94"/>
  <c r="F21" i="94"/>
  <c r="G20" i="94"/>
  <c r="F20" i="94"/>
  <c r="G19" i="94"/>
  <c r="F19" i="94"/>
  <c r="G18" i="94"/>
  <c r="F18" i="94"/>
  <c r="V17" i="94"/>
  <c r="G17" i="94"/>
  <c r="F17" i="94"/>
  <c r="V16" i="94"/>
  <c r="G16" i="94"/>
  <c r="F16" i="94"/>
  <c r="V15" i="94"/>
  <c r="G15" i="94"/>
  <c r="F15" i="94"/>
  <c r="G14" i="94"/>
  <c r="F14" i="94"/>
  <c r="G13" i="94"/>
  <c r="F13" i="94"/>
  <c r="V12" i="94"/>
  <c r="G12" i="94"/>
  <c r="F12" i="94"/>
  <c r="C12" i="94"/>
  <c r="V11" i="94"/>
  <c r="G11" i="94"/>
  <c r="F11" i="94"/>
  <c r="V10" i="94"/>
  <c r="G10" i="94"/>
  <c r="F10" i="94"/>
  <c r="C10" i="94"/>
  <c r="V81" i="94" s="1"/>
  <c r="V9" i="94"/>
  <c r="G9" i="94"/>
  <c r="F9" i="94"/>
  <c r="V8" i="94"/>
  <c r="G8" i="94"/>
  <c r="F8" i="94"/>
  <c r="V7" i="94"/>
  <c r="G7" i="94"/>
  <c r="F7" i="94"/>
  <c r="V6" i="94"/>
  <c r="G6" i="94"/>
  <c r="F6" i="94"/>
  <c r="C6" i="94"/>
  <c r="R19" i="94" s="1"/>
  <c r="V5" i="94"/>
  <c r="G5" i="94"/>
  <c r="F5" i="94"/>
  <c r="C5" i="94"/>
  <c r="W4" i="94"/>
  <c r="V4" i="94"/>
  <c r="M80" i="94"/>
  <c r="U80" i="94" s="1"/>
  <c r="M59" i="94"/>
  <c r="U59" i="94" s="1"/>
  <c r="M45" i="94"/>
  <c r="U45" i="94" s="1"/>
  <c r="M31" i="94"/>
  <c r="U31" i="94" s="1"/>
  <c r="M16" i="94"/>
  <c r="U16" i="94" s="1"/>
  <c r="M4" i="94" a="1"/>
  <c r="G4" i="94"/>
  <c r="F4" i="94"/>
  <c r="AT3" i="94"/>
  <c r="C3" i="94"/>
  <c r="O3" i="94" s="1"/>
  <c r="S98" i="93"/>
  <c r="R98" i="93"/>
  <c r="G98" i="93"/>
  <c r="F98" i="93"/>
  <c r="R97" i="93"/>
  <c r="G97" i="93"/>
  <c r="F97" i="93"/>
  <c r="R96" i="93"/>
  <c r="G96" i="93"/>
  <c r="F96" i="93"/>
  <c r="R95" i="93"/>
  <c r="G95" i="93"/>
  <c r="F95" i="93"/>
  <c r="R94" i="93"/>
  <c r="G94" i="93"/>
  <c r="F94" i="93"/>
  <c r="R93" i="93"/>
  <c r="G93" i="93"/>
  <c r="F93" i="93"/>
  <c r="V92" i="93"/>
  <c r="R92" i="93"/>
  <c r="G92" i="93"/>
  <c r="F92" i="93"/>
  <c r="R91" i="93"/>
  <c r="G91" i="93"/>
  <c r="F91" i="93"/>
  <c r="R90" i="93"/>
  <c r="G90" i="93"/>
  <c r="F90" i="93"/>
  <c r="R89" i="93"/>
  <c r="G89" i="93"/>
  <c r="F89" i="93"/>
  <c r="R88" i="93"/>
  <c r="G88" i="93"/>
  <c r="F88" i="93"/>
  <c r="R87" i="93"/>
  <c r="G87" i="93"/>
  <c r="F87" i="93"/>
  <c r="R86" i="93"/>
  <c r="G86" i="93"/>
  <c r="F86" i="93"/>
  <c r="R85" i="93"/>
  <c r="G85" i="93"/>
  <c r="F85" i="93"/>
  <c r="R84" i="93"/>
  <c r="G84" i="93"/>
  <c r="F84" i="93"/>
  <c r="V83" i="93"/>
  <c r="R83" i="93"/>
  <c r="G83" i="93"/>
  <c r="F83" i="93"/>
  <c r="R82" i="93"/>
  <c r="G82" i="93"/>
  <c r="F82" i="93"/>
  <c r="R81" i="93"/>
  <c r="G81" i="93"/>
  <c r="F81" i="93"/>
  <c r="R80" i="93"/>
  <c r="G80" i="93"/>
  <c r="F80" i="93"/>
  <c r="R79" i="93"/>
  <c r="G79" i="93"/>
  <c r="F79" i="93"/>
  <c r="R78" i="93"/>
  <c r="G78" i="93"/>
  <c r="F78" i="93"/>
  <c r="R77" i="93"/>
  <c r="G77" i="93"/>
  <c r="F77" i="93"/>
  <c r="R76" i="93"/>
  <c r="G76" i="93"/>
  <c r="F76" i="93"/>
  <c r="R75" i="93"/>
  <c r="G75" i="93"/>
  <c r="F75" i="93"/>
  <c r="V74" i="93"/>
  <c r="R74" i="93"/>
  <c r="G74" i="93"/>
  <c r="F74" i="93"/>
  <c r="R73" i="93"/>
  <c r="G73" i="93"/>
  <c r="F73" i="93"/>
  <c r="R72" i="93"/>
  <c r="G72" i="93"/>
  <c r="F72" i="93"/>
  <c r="R71" i="93"/>
  <c r="G71" i="93"/>
  <c r="F71" i="93"/>
  <c r="R70" i="93"/>
  <c r="G70" i="93"/>
  <c r="F70" i="93"/>
  <c r="R69" i="93"/>
  <c r="G69" i="93"/>
  <c r="F69" i="93"/>
  <c r="R68" i="93"/>
  <c r="G68" i="93"/>
  <c r="F68" i="93"/>
  <c r="R67" i="93"/>
  <c r="G67" i="93"/>
  <c r="F67" i="93"/>
  <c r="R66" i="93"/>
  <c r="G66" i="93"/>
  <c r="F66" i="93"/>
  <c r="V65" i="93"/>
  <c r="R65" i="93"/>
  <c r="G65" i="93"/>
  <c r="F65" i="93"/>
  <c r="R64" i="93"/>
  <c r="G64" i="93"/>
  <c r="F64" i="93"/>
  <c r="R63" i="93"/>
  <c r="G63" i="93"/>
  <c r="F63" i="93"/>
  <c r="R62" i="93"/>
  <c r="G62" i="93"/>
  <c r="F62" i="93"/>
  <c r="R61" i="93"/>
  <c r="G61" i="93"/>
  <c r="F61" i="93"/>
  <c r="R60" i="93"/>
  <c r="G60" i="93"/>
  <c r="F60" i="93"/>
  <c r="R59" i="93"/>
  <c r="G59" i="93"/>
  <c r="F59" i="93"/>
  <c r="R58" i="93"/>
  <c r="G58" i="93"/>
  <c r="F58" i="93"/>
  <c r="R57" i="93"/>
  <c r="G57" i="93"/>
  <c r="F57" i="93"/>
  <c r="R56" i="93"/>
  <c r="G56" i="93"/>
  <c r="F56" i="93"/>
  <c r="R55" i="93"/>
  <c r="G55" i="93"/>
  <c r="F55" i="93"/>
  <c r="R54" i="93"/>
  <c r="G54" i="93"/>
  <c r="F54" i="93"/>
  <c r="R53" i="93"/>
  <c r="G53" i="93"/>
  <c r="F53" i="93"/>
  <c r="R52" i="93"/>
  <c r="G52" i="93"/>
  <c r="F52" i="93"/>
  <c r="R51" i="93"/>
  <c r="G51" i="93"/>
  <c r="F51" i="93"/>
  <c r="R50" i="93"/>
  <c r="G50" i="93"/>
  <c r="F50" i="93"/>
  <c r="R49" i="93"/>
  <c r="G49" i="93"/>
  <c r="F49" i="93"/>
  <c r="R48" i="93"/>
  <c r="G48" i="93"/>
  <c r="F48" i="93"/>
  <c r="V47" i="93"/>
  <c r="R47" i="93"/>
  <c r="G47" i="93"/>
  <c r="F47" i="93"/>
  <c r="R46" i="93"/>
  <c r="G46" i="93"/>
  <c r="F46" i="93"/>
  <c r="R45" i="93"/>
  <c r="G45" i="93"/>
  <c r="F45" i="93"/>
  <c r="R44" i="93"/>
  <c r="G44" i="93"/>
  <c r="F44" i="93"/>
  <c r="R43" i="93"/>
  <c r="G43" i="93"/>
  <c r="F43" i="93"/>
  <c r="V42" i="93"/>
  <c r="R42" i="93"/>
  <c r="G42" i="93"/>
  <c r="F42" i="93"/>
  <c r="R41" i="93"/>
  <c r="G41" i="93"/>
  <c r="F41" i="93"/>
  <c r="R40" i="93"/>
  <c r="G40" i="93"/>
  <c r="F40" i="93"/>
  <c r="R39" i="93"/>
  <c r="G39" i="93"/>
  <c r="F39" i="93"/>
  <c r="R38" i="93"/>
  <c r="G38" i="93"/>
  <c r="F38" i="93"/>
  <c r="R37" i="93"/>
  <c r="G37" i="93"/>
  <c r="F37" i="93"/>
  <c r="R36" i="93"/>
  <c r="G36" i="93"/>
  <c r="F36" i="93"/>
  <c r="R35" i="93"/>
  <c r="G35" i="93"/>
  <c r="F35" i="93"/>
  <c r="R34" i="93"/>
  <c r="G34" i="93"/>
  <c r="F34" i="93"/>
  <c r="R33" i="93"/>
  <c r="G33" i="93"/>
  <c r="F33" i="93"/>
  <c r="R32" i="93"/>
  <c r="G32" i="93"/>
  <c r="F32" i="93"/>
  <c r="R31" i="93"/>
  <c r="G31" i="93"/>
  <c r="F31" i="93"/>
  <c r="R30" i="93"/>
  <c r="G30" i="93"/>
  <c r="F30" i="93"/>
  <c r="R29" i="93"/>
  <c r="G29" i="93"/>
  <c r="F29" i="93"/>
  <c r="R28" i="93"/>
  <c r="G28" i="93"/>
  <c r="F28" i="93"/>
  <c r="R27" i="93"/>
  <c r="G27" i="93"/>
  <c r="F27" i="93"/>
  <c r="V26" i="93"/>
  <c r="R26" i="93"/>
  <c r="G26" i="93"/>
  <c r="F26" i="93"/>
  <c r="R25" i="93"/>
  <c r="G25" i="93"/>
  <c r="F25" i="93"/>
  <c r="R24" i="93"/>
  <c r="G24" i="93"/>
  <c r="F24" i="93"/>
  <c r="V23" i="93"/>
  <c r="R23" i="93"/>
  <c r="G23" i="93"/>
  <c r="F23" i="93"/>
  <c r="R22" i="93"/>
  <c r="G22" i="93"/>
  <c r="F22" i="93"/>
  <c r="R21" i="93"/>
  <c r="G21" i="93"/>
  <c r="F21" i="93"/>
  <c r="V20" i="93"/>
  <c r="R20" i="93"/>
  <c r="G20" i="93"/>
  <c r="F20" i="93"/>
  <c r="R19" i="93"/>
  <c r="G19" i="93"/>
  <c r="F19" i="93"/>
  <c r="R18" i="93"/>
  <c r="G18" i="93"/>
  <c r="F18" i="93"/>
  <c r="V17" i="93"/>
  <c r="R17" i="93"/>
  <c r="G17" i="93"/>
  <c r="F17" i="93"/>
  <c r="R16" i="93"/>
  <c r="G16" i="93"/>
  <c r="F16" i="93"/>
  <c r="R15" i="93"/>
  <c r="G15" i="93"/>
  <c r="F15" i="93"/>
  <c r="V14" i="93"/>
  <c r="R14" i="93"/>
  <c r="G14" i="93"/>
  <c r="F14" i="93"/>
  <c r="V13" i="93"/>
  <c r="R13" i="93"/>
  <c r="G13" i="93"/>
  <c r="F13" i="93"/>
  <c r="R12" i="93"/>
  <c r="G12" i="93"/>
  <c r="F12" i="93"/>
  <c r="C12" i="93"/>
  <c r="C3" i="93" s="1"/>
  <c r="O3" i="93" s="1"/>
  <c r="P3" i="93" s="1"/>
  <c r="AF3" i="93" s="1"/>
  <c r="AO3" i="93" s="1"/>
  <c r="V11" i="93"/>
  <c r="R11" i="93"/>
  <c r="G11" i="93"/>
  <c r="F11" i="93"/>
  <c r="V10" i="93"/>
  <c r="R10" i="93"/>
  <c r="G10" i="93"/>
  <c r="F10" i="93"/>
  <c r="C10" i="93"/>
  <c r="V68" i="93" s="1"/>
  <c r="V9" i="93"/>
  <c r="R9" i="93"/>
  <c r="G9" i="93"/>
  <c r="F9" i="93"/>
  <c r="V8" i="93"/>
  <c r="R8" i="93"/>
  <c r="G8" i="93"/>
  <c r="F8" i="93"/>
  <c r="V7" i="93"/>
  <c r="R7" i="93"/>
  <c r="G7" i="93"/>
  <c r="F7" i="93"/>
  <c r="R6" i="93"/>
  <c r="G6" i="93"/>
  <c r="F6" i="93"/>
  <c r="V5" i="93"/>
  <c r="R5" i="93"/>
  <c r="G5" i="93"/>
  <c r="F5" i="93"/>
  <c r="C5" i="93"/>
  <c r="W4" i="93"/>
  <c r="V4" i="93"/>
  <c r="Y4" i="93" s="1"/>
  <c r="R4" i="93"/>
  <c r="M97" i="93"/>
  <c r="U97" i="93" s="1"/>
  <c r="M96" i="93"/>
  <c r="U96" i="93" s="1"/>
  <c r="M95" i="93"/>
  <c r="U95" i="93" s="1"/>
  <c r="M94" i="93"/>
  <c r="U94" i="93" s="1"/>
  <c r="M91" i="93"/>
  <c r="U91" i="93" s="1"/>
  <c r="M90" i="93"/>
  <c r="U90" i="93" s="1"/>
  <c r="M89" i="93"/>
  <c r="U89" i="93" s="1"/>
  <c r="M88" i="93"/>
  <c r="U88" i="93" s="1"/>
  <c r="M85" i="93"/>
  <c r="U85" i="93" s="1"/>
  <c r="M84" i="93"/>
  <c r="U84" i="93" s="1"/>
  <c r="M83" i="93"/>
  <c r="U83" i="93" s="1"/>
  <c r="M82" i="93"/>
  <c r="U82" i="93" s="1"/>
  <c r="M79" i="93"/>
  <c r="U79" i="93" s="1"/>
  <c r="M78" i="93"/>
  <c r="U78" i="93" s="1"/>
  <c r="M77" i="93"/>
  <c r="U77" i="93" s="1"/>
  <c r="M76" i="93"/>
  <c r="U76" i="93" s="1"/>
  <c r="M73" i="93"/>
  <c r="U73" i="93" s="1"/>
  <c r="M72" i="93"/>
  <c r="U72" i="93" s="1"/>
  <c r="M71" i="93"/>
  <c r="U71" i="93" s="1"/>
  <c r="M70" i="93"/>
  <c r="U70" i="93" s="1"/>
  <c r="M67" i="93"/>
  <c r="U67" i="93" s="1"/>
  <c r="M66" i="93"/>
  <c r="U66" i="93" s="1"/>
  <c r="M65" i="93"/>
  <c r="U65" i="93" s="1"/>
  <c r="M64" i="93"/>
  <c r="U64" i="93" s="1"/>
  <c r="M61" i="93"/>
  <c r="U61" i="93" s="1"/>
  <c r="M60" i="93"/>
  <c r="U60" i="93" s="1"/>
  <c r="M59" i="93"/>
  <c r="U59" i="93" s="1"/>
  <c r="M58" i="93"/>
  <c r="U58" i="93" s="1"/>
  <c r="M55" i="93"/>
  <c r="U55" i="93" s="1"/>
  <c r="M54" i="93"/>
  <c r="U54" i="93" s="1"/>
  <c r="M53" i="93"/>
  <c r="U53" i="93" s="1"/>
  <c r="M52" i="93"/>
  <c r="U52" i="93" s="1"/>
  <c r="M49" i="93"/>
  <c r="U49" i="93" s="1"/>
  <c r="M48" i="93"/>
  <c r="U48" i="93" s="1"/>
  <c r="M47" i="93"/>
  <c r="U47" i="93" s="1"/>
  <c r="M46" i="93"/>
  <c r="U46" i="93" s="1"/>
  <c r="M43" i="93"/>
  <c r="U43" i="93" s="1"/>
  <c r="M42" i="93"/>
  <c r="U42" i="93" s="1"/>
  <c r="M41" i="93"/>
  <c r="U41" i="93" s="1"/>
  <c r="M40" i="93"/>
  <c r="U40" i="93" s="1"/>
  <c r="M37" i="93"/>
  <c r="U37" i="93" s="1"/>
  <c r="M36" i="93"/>
  <c r="U36" i="93" s="1"/>
  <c r="M35" i="93"/>
  <c r="U35" i="93" s="1"/>
  <c r="M34" i="93"/>
  <c r="U34" i="93" s="1"/>
  <c r="M31" i="93"/>
  <c r="U31" i="93" s="1"/>
  <c r="M30" i="93"/>
  <c r="U30" i="93" s="1"/>
  <c r="M29" i="93"/>
  <c r="U29" i="93" s="1"/>
  <c r="M28" i="93"/>
  <c r="U28" i="93" s="1"/>
  <c r="M25" i="93"/>
  <c r="U25" i="93" s="1"/>
  <c r="M24" i="93"/>
  <c r="U24" i="93" s="1"/>
  <c r="M23" i="93"/>
  <c r="U23" i="93" s="1"/>
  <c r="M22" i="93"/>
  <c r="U22" i="93" s="1"/>
  <c r="M19" i="93"/>
  <c r="U19" i="93" s="1"/>
  <c r="M18" i="93"/>
  <c r="U18" i="93" s="1"/>
  <c r="M17" i="93"/>
  <c r="U17" i="93" s="1"/>
  <c r="M16" i="93"/>
  <c r="U16" i="93" s="1"/>
  <c r="M13" i="93"/>
  <c r="U13" i="93" s="1"/>
  <c r="M12" i="93"/>
  <c r="U12" i="93" s="1"/>
  <c r="M11" i="93"/>
  <c r="U11" i="93" s="1"/>
  <c r="M10" i="93"/>
  <c r="U10" i="93" s="1"/>
  <c r="M7" i="93"/>
  <c r="U7" i="93" s="1"/>
  <c r="M6" i="93"/>
  <c r="U6" i="93" s="1"/>
  <c r="M5" i="93"/>
  <c r="U5" i="93" s="1"/>
  <c r="M4" i="93"/>
  <c r="U4" i="93" s="1"/>
  <c r="X4" i="93" s="1"/>
  <c r="M4" i="93" a="1"/>
  <c r="M93" i="93" s="1"/>
  <c r="U93" i="93" s="1"/>
  <c r="G4" i="93"/>
  <c r="F4" i="93"/>
  <c r="AT3" i="93"/>
  <c r="R3" i="93"/>
  <c r="G98" i="92"/>
  <c r="F98" i="92"/>
  <c r="AX97" i="92"/>
  <c r="G97" i="92"/>
  <c r="F97" i="92"/>
  <c r="AX96" i="92"/>
  <c r="G96" i="92"/>
  <c r="F96" i="92"/>
  <c r="AX95" i="92"/>
  <c r="G95" i="92"/>
  <c r="F95" i="92"/>
  <c r="AX94" i="92"/>
  <c r="G94" i="92"/>
  <c r="F94" i="92"/>
  <c r="AX93" i="92"/>
  <c r="G93" i="92"/>
  <c r="F93" i="92"/>
  <c r="AX92" i="92"/>
  <c r="G92" i="92"/>
  <c r="F92" i="92"/>
  <c r="AX91" i="92"/>
  <c r="G91" i="92"/>
  <c r="F91" i="92"/>
  <c r="AX90" i="92"/>
  <c r="G90" i="92"/>
  <c r="F90" i="92"/>
  <c r="AX89" i="92"/>
  <c r="G89" i="92"/>
  <c r="F89" i="92"/>
  <c r="AX88" i="92"/>
  <c r="G88" i="92"/>
  <c r="F88" i="92"/>
  <c r="AX87" i="92"/>
  <c r="G87" i="92"/>
  <c r="F87" i="92"/>
  <c r="AX86" i="92"/>
  <c r="G86" i="92"/>
  <c r="F86" i="92"/>
  <c r="AX85" i="92"/>
  <c r="G85" i="92"/>
  <c r="F85" i="92"/>
  <c r="AX84" i="92"/>
  <c r="G84" i="92"/>
  <c r="F84" i="92"/>
  <c r="AX83" i="92"/>
  <c r="G83" i="92"/>
  <c r="F83" i="92"/>
  <c r="AX82" i="92"/>
  <c r="G82" i="92"/>
  <c r="F82" i="92"/>
  <c r="AX81" i="92"/>
  <c r="G81" i="92"/>
  <c r="F81" i="92"/>
  <c r="AX80" i="92"/>
  <c r="G80" i="92"/>
  <c r="F80" i="92"/>
  <c r="AX79" i="92"/>
  <c r="G79" i="92"/>
  <c r="F79" i="92"/>
  <c r="AX78" i="92"/>
  <c r="G78" i="92"/>
  <c r="F78" i="92"/>
  <c r="AX77" i="92"/>
  <c r="G77" i="92"/>
  <c r="F77" i="92"/>
  <c r="AX76" i="92"/>
  <c r="G76" i="92"/>
  <c r="F76" i="92"/>
  <c r="AX75" i="92"/>
  <c r="G75" i="92"/>
  <c r="F75" i="92"/>
  <c r="AX74" i="92"/>
  <c r="G74" i="92"/>
  <c r="F74" i="92"/>
  <c r="AX73" i="92"/>
  <c r="G73" i="92"/>
  <c r="F73" i="92"/>
  <c r="AX72" i="92"/>
  <c r="G72" i="92"/>
  <c r="F72" i="92"/>
  <c r="AX71" i="92"/>
  <c r="G71" i="92"/>
  <c r="F71" i="92"/>
  <c r="AX70" i="92"/>
  <c r="G70" i="92"/>
  <c r="F70" i="92"/>
  <c r="G69" i="92"/>
  <c r="F69" i="92"/>
  <c r="G68" i="92"/>
  <c r="F68" i="92"/>
  <c r="G67" i="92"/>
  <c r="F67" i="92"/>
  <c r="G66" i="92"/>
  <c r="F66" i="92"/>
  <c r="G65" i="92"/>
  <c r="F65" i="92"/>
  <c r="G64" i="92"/>
  <c r="F64" i="92"/>
  <c r="G63" i="92"/>
  <c r="F63" i="92"/>
  <c r="G62" i="92"/>
  <c r="F62" i="92"/>
  <c r="G61" i="92"/>
  <c r="F61" i="92"/>
  <c r="G60" i="92"/>
  <c r="F60" i="92"/>
  <c r="G59" i="92"/>
  <c r="F59" i="92"/>
  <c r="R58" i="92"/>
  <c r="G58" i="92"/>
  <c r="F58" i="92"/>
  <c r="G57" i="92"/>
  <c r="F57" i="92"/>
  <c r="R56" i="92"/>
  <c r="G56" i="92"/>
  <c r="F56" i="92"/>
  <c r="R55" i="92"/>
  <c r="G55" i="92"/>
  <c r="F55" i="92"/>
  <c r="G54" i="92"/>
  <c r="F54" i="92"/>
  <c r="G53" i="92"/>
  <c r="F53" i="92"/>
  <c r="G52" i="92"/>
  <c r="F52" i="92"/>
  <c r="G51" i="92"/>
  <c r="F51" i="92"/>
  <c r="G50" i="92"/>
  <c r="F50" i="92"/>
  <c r="R49" i="92"/>
  <c r="G49" i="92"/>
  <c r="F49" i="92"/>
  <c r="G48" i="92"/>
  <c r="F48" i="92"/>
  <c r="R47" i="92"/>
  <c r="G47" i="92"/>
  <c r="F47" i="92"/>
  <c r="R46" i="92"/>
  <c r="G46" i="92"/>
  <c r="F46" i="92"/>
  <c r="G45" i="92"/>
  <c r="F45" i="92"/>
  <c r="G44" i="92"/>
  <c r="F44" i="92"/>
  <c r="G43" i="92"/>
  <c r="F43" i="92"/>
  <c r="G42" i="92"/>
  <c r="F42" i="92"/>
  <c r="G41" i="92"/>
  <c r="F41" i="92"/>
  <c r="R40" i="92"/>
  <c r="G40" i="92"/>
  <c r="F40" i="92"/>
  <c r="G39" i="92"/>
  <c r="F39" i="92"/>
  <c r="R38" i="92"/>
  <c r="G38" i="92"/>
  <c r="F38" i="92"/>
  <c r="R37" i="92"/>
  <c r="G37" i="92"/>
  <c r="F37" i="92"/>
  <c r="G36" i="92"/>
  <c r="F36" i="92"/>
  <c r="G35" i="92"/>
  <c r="F35" i="92"/>
  <c r="G34" i="92"/>
  <c r="F34" i="92"/>
  <c r="G33" i="92"/>
  <c r="F33" i="92"/>
  <c r="G32" i="92"/>
  <c r="F32" i="92"/>
  <c r="R31" i="92"/>
  <c r="G31" i="92"/>
  <c r="F31" i="92"/>
  <c r="G30" i="92"/>
  <c r="F30" i="92"/>
  <c r="R29" i="92"/>
  <c r="G29" i="92"/>
  <c r="F29" i="92"/>
  <c r="R28" i="92"/>
  <c r="G28" i="92"/>
  <c r="F28" i="92"/>
  <c r="G27" i="92"/>
  <c r="F27" i="92"/>
  <c r="R26" i="92"/>
  <c r="G26" i="92"/>
  <c r="F26" i="92"/>
  <c r="G25" i="92"/>
  <c r="F25" i="92"/>
  <c r="R24" i="92"/>
  <c r="G24" i="92"/>
  <c r="F24" i="92"/>
  <c r="R23" i="92"/>
  <c r="G23" i="92"/>
  <c r="F23" i="92"/>
  <c r="G22" i="92"/>
  <c r="F22" i="92"/>
  <c r="R21" i="92"/>
  <c r="G21" i="92"/>
  <c r="F21" i="92"/>
  <c r="R20" i="92"/>
  <c r="G20" i="92"/>
  <c r="F20" i="92"/>
  <c r="G19" i="92"/>
  <c r="F19" i="92"/>
  <c r="R18" i="92"/>
  <c r="G18" i="92"/>
  <c r="F18" i="92"/>
  <c r="R17" i="92"/>
  <c r="G17" i="92"/>
  <c r="F17" i="92"/>
  <c r="G16" i="92"/>
  <c r="F16" i="92"/>
  <c r="R15" i="92"/>
  <c r="G15" i="92"/>
  <c r="F15" i="92"/>
  <c r="R14" i="92"/>
  <c r="G14" i="92"/>
  <c r="F14" i="92"/>
  <c r="G13" i="92"/>
  <c r="F13" i="92"/>
  <c r="R12" i="92"/>
  <c r="G12" i="92"/>
  <c r="F12" i="92"/>
  <c r="C12" i="92"/>
  <c r="R11" i="92"/>
  <c r="G11" i="92"/>
  <c r="F11" i="92"/>
  <c r="R10" i="92"/>
  <c r="G10" i="92"/>
  <c r="F10" i="92"/>
  <c r="C10" i="92"/>
  <c r="R9" i="92"/>
  <c r="G9" i="92"/>
  <c r="F9" i="92"/>
  <c r="V8" i="92"/>
  <c r="G8" i="92"/>
  <c r="F8" i="92"/>
  <c r="G7" i="92"/>
  <c r="F7" i="92"/>
  <c r="R6" i="92"/>
  <c r="G6" i="92"/>
  <c r="F6" i="92"/>
  <c r="C6" i="92"/>
  <c r="R62" i="92" s="1"/>
  <c r="R5" i="92"/>
  <c r="G5" i="92"/>
  <c r="F5" i="92"/>
  <c r="C5" i="92"/>
  <c r="W4" i="92"/>
  <c r="R4" i="92"/>
  <c r="M62" i="92"/>
  <c r="U62" i="92" s="1"/>
  <c r="M58" i="92"/>
  <c r="U58" i="92" s="1"/>
  <c r="M50" i="92"/>
  <c r="U50" i="92" s="1"/>
  <c r="M46" i="92"/>
  <c r="U46" i="92" s="1"/>
  <c r="M38" i="92"/>
  <c r="U38" i="92" s="1"/>
  <c r="M34" i="92"/>
  <c r="U34" i="92" s="1"/>
  <c r="M26" i="92"/>
  <c r="U26" i="92" s="1"/>
  <c r="M22" i="92"/>
  <c r="U22" i="92" s="1"/>
  <c r="M14" i="92"/>
  <c r="U14" i="92" s="1"/>
  <c r="M10" i="92"/>
  <c r="U10" i="92" s="1"/>
  <c r="M4" i="92" a="1"/>
  <c r="G4" i="92"/>
  <c r="F4" i="92"/>
  <c r="AT3" i="92"/>
  <c r="R3" i="92"/>
  <c r="C3" i="92"/>
  <c r="O3" i="92" s="1"/>
  <c r="G98" i="91"/>
  <c r="F98" i="91"/>
  <c r="AX97" i="91"/>
  <c r="G97" i="91"/>
  <c r="F97" i="91"/>
  <c r="AX96" i="91"/>
  <c r="G96" i="91"/>
  <c r="F96" i="91"/>
  <c r="AX95" i="91"/>
  <c r="G95" i="91"/>
  <c r="F95" i="91"/>
  <c r="AX94" i="91"/>
  <c r="G94" i="91"/>
  <c r="F94" i="91"/>
  <c r="AX93" i="91"/>
  <c r="G93" i="91"/>
  <c r="F93" i="91"/>
  <c r="AX92" i="91"/>
  <c r="G92" i="91"/>
  <c r="F92" i="91"/>
  <c r="AX91" i="91"/>
  <c r="G91" i="91"/>
  <c r="F91" i="91"/>
  <c r="AX90" i="91"/>
  <c r="G90" i="91"/>
  <c r="F90" i="91"/>
  <c r="AX89" i="91"/>
  <c r="G89" i="91"/>
  <c r="F89" i="91"/>
  <c r="AX88" i="91"/>
  <c r="G88" i="91"/>
  <c r="F88" i="91"/>
  <c r="AX87" i="91"/>
  <c r="G87" i="91"/>
  <c r="F87" i="91"/>
  <c r="AX86" i="91"/>
  <c r="G86" i="91"/>
  <c r="F86" i="91"/>
  <c r="AX85" i="91"/>
  <c r="G85" i="91"/>
  <c r="F85" i="91"/>
  <c r="AX84" i="91"/>
  <c r="G84" i="91"/>
  <c r="F84" i="91"/>
  <c r="AX83" i="91"/>
  <c r="G83" i="91"/>
  <c r="F83" i="91"/>
  <c r="AX82" i="91"/>
  <c r="G82" i="91"/>
  <c r="F82" i="91"/>
  <c r="AX81" i="91"/>
  <c r="G81" i="91"/>
  <c r="F81" i="91"/>
  <c r="AX80" i="91"/>
  <c r="G80" i="91"/>
  <c r="F80" i="91"/>
  <c r="G79" i="91"/>
  <c r="F79" i="91"/>
  <c r="G78" i="91"/>
  <c r="F78" i="91"/>
  <c r="G77" i="91"/>
  <c r="F77" i="91"/>
  <c r="G76" i="91"/>
  <c r="F76" i="91"/>
  <c r="G75" i="91"/>
  <c r="F75" i="91"/>
  <c r="G74" i="91"/>
  <c r="F74" i="91"/>
  <c r="G73" i="91"/>
  <c r="F73" i="91"/>
  <c r="G72" i="91"/>
  <c r="F72" i="91"/>
  <c r="G71" i="91"/>
  <c r="F71" i="91"/>
  <c r="G70" i="91"/>
  <c r="F70" i="91"/>
  <c r="G69" i="91"/>
  <c r="F69" i="91"/>
  <c r="G68" i="91"/>
  <c r="F68" i="91"/>
  <c r="G67" i="91"/>
  <c r="F67" i="91"/>
  <c r="G66" i="91"/>
  <c r="F66" i="91"/>
  <c r="G65" i="91"/>
  <c r="F65" i="91"/>
  <c r="G64" i="91"/>
  <c r="F64" i="91"/>
  <c r="G63" i="91"/>
  <c r="F63" i="91"/>
  <c r="G62" i="91"/>
  <c r="F62" i="91"/>
  <c r="G61" i="91"/>
  <c r="F61" i="91"/>
  <c r="G60" i="91"/>
  <c r="F60" i="91"/>
  <c r="G59" i="91"/>
  <c r="F59" i="91"/>
  <c r="G58" i="91"/>
  <c r="F58" i="91"/>
  <c r="G57" i="91"/>
  <c r="F57" i="91"/>
  <c r="G56" i="91"/>
  <c r="F56" i="91"/>
  <c r="G55" i="91"/>
  <c r="F55" i="91"/>
  <c r="G54" i="91"/>
  <c r="F54" i="91"/>
  <c r="G53" i="91"/>
  <c r="F53" i="91"/>
  <c r="G52" i="91"/>
  <c r="F52" i="91"/>
  <c r="G51" i="91"/>
  <c r="F51" i="91"/>
  <c r="G50" i="91"/>
  <c r="F50" i="91"/>
  <c r="G49" i="91"/>
  <c r="F49" i="91"/>
  <c r="G48" i="91"/>
  <c r="F48" i="91"/>
  <c r="G47" i="91"/>
  <c r="F47" i="91"/>
  <c r="G46" i="91"/>
  <c r="F46" i="91"/>
  <c r="G45" i="91"/>
  <c r="F45" i="91"/>
  <c r="G44" i="91"/>
  <c r="F44" i="91"/>
  <c r="G43" i="91"/>
  <c r="F43" i="91"/>
  <c r="G42" i="91"/>
  <c r="F42" i="91"/>
  <c r="G41" i="91"/>
  <c r="F41" i="91"/>
  <c r="G40" i="91"/>
  <c r="F40" i="91"/>
  <c r="G39" i="91"/>
  <c r="F39" i="91"/>
  <c r="G38" i="91"/>
  <c r="F38" i="91"/>
  <c r="G37" i="91"/>
  <c r="F37" i="91"/>
  <c r="G36" i="91"/>
  <c r="F36" i="91"/>
  <c r="G35" i="91"/>
  <c r="F35" i="91"/>
  <c r="G34" i="91"/>
  <c r="F34" i="91"/>
  <c r="G33" i="91"/>
  <c r="F33" i="91"/>
  <c r="G32" i="91"/>
  <c r="F32" i="91"/>
  <c r="G31" i="91"/>
  <c r="F31" i="91"/>
  <c r="G30" i="91"/>
  <c r="F30" i="91"/>
  <c r="G29" i="91"/>
  <c r="F29" i="91"/>
  <c r="G28" i="91"/>
  <c r="F28" i="91"/>
  <c r="G27" i="91"/>
  <c r="F27" i="91"/>
  <c r="G26" i="91"/>
  <c r="F26" i="91"/>
  <c r="G25" i="91"/>
  <c r="F25" i="91"/>
  <c r="G24" i="91"/>
  <c r="F24" i="91"/>
  <c r="G23" i="91"/>
  <c r="F23" i="91"/>
  <c r="G22" i="91"/>
  <c r="F22" i="91"/>
  <c r="G21" i="91"/>
  <c r="F21" i="91"/>
  <c r="V20" i="91"/>
  <c r="G20" i="91"/>
  <c r="F20" i="91"/>
  <c r="V19" i="91"/>
  <c r="G19" i="91"/>
  <c r="F19" i="91"/>
  <c r="G18" i="91"/>
  <c r="F18" i="91"/>
  <c r="V17" i="91"/>
  <c r="G17" i="91"/>
  <c r="F17" i="91"/>
  <c r="V16" i="91"/>
  <c r="G16" i="91"/>
  <c r="F16" i="91"/>
  <c r="V15" i="91"/>
  <c r="G15" i="91"/>
  <c r="F15" i="91"/>
  <c r="V14" i="91"/>
  <c r="G14" i="91"/>
  <c r="F14" i="91"/>
  <c r="V13" i="91"/>
  <c r="R13" i="91"/>
  <c r="G13" i="91"/>
  <c r="F13" i="91"/>
  <c r="V12" i="91"/>
  <c r="G12" i="91"/>
  <c r="F12" i="91"/>
  <c r="C12" i="91"/>
  <c r="V11" i="91"/>
  <c r="G11" i="91"/>
  <c r="F11" i="91"/>
  <c r="V10" i="91"/>
  <c r="G10" i="91"/>
  <c r="F10" i="91"/>
  <c r="C10" i="91"/>
  <c r="V9" i="91"/>
  <c r="G9" i="91"/>
  <c r="F9" i="91"/>
  <c r="V8" i="91"/>
  <c r="G8" i="91"/>
  <c r="F8" i="91"/>
  <c r="V7" i="91"/>
  <c r="G7" i="91"/>
  <c r="F7" i="91"/>
  <c r="V6" i="91"/>
  <c r="G6" i="91"/>
  <c r="F6" i="91"/>
  <c r="C6" i="91"/>
  <c r="R8" i="91" s="1"/>
  <c r="V5" i="91"/>
  <c r="G5" i="91"/>
  <c r="F5" i="91"/>
  <c r="C5" i="91"/>
  <c r="W4" i="91"/>
  <c r="V4" i="91"/>
  <c r="Y4" i="91" s="1"/>
  <c r="M79" i="91"/>
  <c r="U79" i="91" s="1"/>
  <c r="M77" i="91"/>
  <c r="U77" i="91" s="1"/>
  <c r="M70" i="91"/>
  <c r="U70" i="91" s="1"/>
  <c r="M69" i="91"/>
  <c r="U69" i="91" s="1"/>
  <c r="M61" i="91"/>
  <c r="U61" i="91" s="1"/>
  <c r="M59" i="91"/>
  <c r="U59" i="91" s="1"/>
  <c r="M52" i="91"/>
  <c r="U52" i="91" s="1"/>
  <c r="M51" i="91"/>
  <c r="U51" i="91" s="1"/>
  <c r="M43" i="91"/>
  <c r="U43" i="91" s="1"/>
  <c r="M41" i="91"/>
  <c r="U41" i="91" s="1"/>
  <c r="M34" i="91"/>
  <c r="U34" i="91" s="1"/>
  <c r="M33" i="91"/>
  <c r="U33" i="91" s="1"/>
  <c r="M25" i="91"/>
  <c r="U25" i="91" s="1"/>
  <c r="M23" i="91"/>
  <c r="U23" i="91" s="1"/>
  <c r="M16" i="91"/>
  <c r="U16" i="91" s="1"/>
  <c r="M15" i="91"/>
  <c r="U15" i="91" s="1"/>
  <c r="M7" i="91"/>
  <c r="U7" i="91" s="1"/>
  <c r="M5" i="91"/>
  <c r="U5" i="91" s="1"/>
  <c r="M4" i="91" a="1"/>
  <c r="M73" i="91" s="1"/>
  <c r="U73" i="91" s="1"/>
  <c r="G4" i="91"/>
  <c r="F4" i="91"/>
  <c r="AT3" i="91"/>
  <c r="C3" i="91"/>
  <c r="O3" i="91" s="1"/>
  <c r="G98" i="90"/>
  <c r="F98" i="90"/>
  <c r="AX97" i="90"/>
  <c r="G97" i="90"/>
  <c r="F97" i="90"/>
  <c r="AX96" i="90"/>
  <c r="G96" i="90"/>
  <c r="F96" i="90"/>
  <c r="AX95" i="90"/>
  <c r="G95" i="90"/>
  <c r="F95" i="90"/>
  <c r="AX94" i="90"/>
  <c r="G94" i="90"/>
  <c r="F94" i="90"/>
  <c r="AX93" i="90"/>
  <c r="G93" i="90"/>
  <c r="F93" i="90"/>
  <c r="AX92" i="90"/>
  <c r="G92" i="90"/>
  <c r="F92" i="90"/>
  <c r="AX91" i="90"/>
  <c r="G91" i="90"/>
  <c r="F91" i="90"/>
  <c r="AX90" i="90"/>
  <c r="G90" i="90"/>
  <c r="F90" i="90"/>
  <c r="G89" i="90"/>
  <c r="F89" i="90"/>
  <c r="G88" i="90"/>
  <c r="F88" i="90"/>
  <c r="G87" i="90"/>
  <c r="F87" i="90"/>
  <c r="G86" i="90"/>
  <c r="F86" i="90"/>
  <c r="G85" i="90"/>
  <c r="F85" i="90"/>
  <c r="G84" i="90"/>
  <c r="F84" i="90"/>
  <c r="V83" i="90"/>
  <c r="G83" i="90"/>
  <c r="F83" i="90"/>
  <c r="G82" i="90"/>
  <c r="F82" i="90"/>
  <c r="V81" i="90"/>
  <c r="G81" i="90"/>
  <c r="F81" i="90"/>
  <c r="G80" i="90"/>
  <c r="F80" i="90"/>
  <c r="R79" i="90"/>
  <c r="G79" i="90"/>
  <c r="F79" i="90"/>
  <c r="G78" i="90"/>
  <c r="F78" i="90"/>
  <c r="G77" i="90"/>
  <c r="F77" i="90"/>
  <c r="G76" i="90"/>
  <c r="F76" i="90"/>
  <c r="G75" i="90"/>
  <c r="F75" i="90"/>
  <c r="G74" i="90"/>
  <c r="F74" i="90"/>
  <c r="G73" i="90"/>
  <c r="F73" i="90"/>
  <c r="G72" i="90"/>
  <c r="F72" i="90"/>
  <c r="G71" i="90"/>
  <c r="F71" i="90"/>
  <c r="R70" i="90"/>
  <c r="G70" i="90"/>
  <c r="F70" i="90"/>
  <c r="G69" i="90"/>
  <c r="F69" i="90"/>
  <c r="G68" i="90"/>
  <c r="F68" i="90"/>
  <c r="G67" i="90"/>
  <c r="F67" i="90"/>
  <c r="G66" i="90"/>
  <c r="F66" i="90"/>
  <c r="G65" i="90"/>
  <c r="F65" i="90"/>
  <c r="V64" i="90"/>
  <c r="G64" i="90"/>
  <c r="F64" i="90"/>
  <c r="G63" i="90"/>
  <c r="F63" i="90"/>
  <c r="G62" i="90"/>
  <c r="F62" i="90"/>
  <c r="G61" i="90"/>
  <c r="F61" i="90"/>
  <c r="G60" i="90"/>
  <c r="F60" i="90"/>
  <c r="G59" i="90"/>
  <c r="F59" i="90"/>
  <c r="G58" i="90"/>
  <c r="F58" i="90"/>
  <c r="G57" i="90"/>
  <c r="F57" i="90"/>
  <c r="V56" i="90"/>
  <c r="G56" i="90"/>
  <c r="F56" i="90"/>
  <c r="G55" i="90"/>
  <c r="F55" i="90"/>
  <c r="V54" i="90"/>
  <c r="G54" i="90"/>
  <c r="F54" i="90"/>
  <c r="G53" i="90"/>
  <c r="F53" i="90"/>
  <c r="R52" i="90"/>
  <c r="G52" i="90"/>
  <c r="F52" i="90"/>
  <c r="G51" i="90"/>
  <c r="F51" i="90"/>
  <c r="G50" i="90"/>
  <c r="F50" i="90"/>
  <c r="G49" i="90"/>
  <c r="F49" i="90"/>
  <c r="G48" i="90"/>
  <c r="F48" i="90"/>
  <c r="G47" i="90"/>
  <c r="F47" i="90"/>
  <c r="G46" i="90"/>
  <c r="F46" i="90"/>
  <c r="G45" i="90"/>
  <c r="F45" i="90"/>
  <c r="G44" i="90"/>
  <c r="F44" i="90"/>
  <c r="R43" i="90"/>
  <c r="G43" i="90"/>
  <c r="F43" i="90"/>
  <c r="G42" i="90"/>
  <c r="F42" i="90"/>
  <c r="U41" i="90"/>
  <c r="G41" i="90"/>
  <c r="F41" i="90"/>
  <c r="R40" i="90"/>
  <c r="G40" i="90"/>
  <c r="F40" i="90"/>
  <c r="G39" i="90"/>
  <c r="F39" i="90"/>
  <c r="G38" i="90"/>
  <c r="F38" i="90"/>
  <c r="G37" i="90"/>
  <c r="F37" i="90"/>
  <c r="V36" i="90"/>
  <c r="G36" i="90"/>
  <c r="F36" i="90"/>
  <c r="G35" i="90"/>
  <c r="F35" i="90"/>
  <c r="R34" i="90"/>
  <c r="G34" i="90"/>
  <c r="F34" i="90"/>
  <c r="G33" i="90"/>
  <c r="F33" i="90"/>
  <c r="G32" i="90"/>
  <c r="F32" i="90"/>
  <c r="R31" i="90"/>
  <c r="G31" i="90"/>
  <c r="F31" i="90"/>
  <c r="G30" i="90"/>
  <c r="F30" i="90"/>
  <c r="G29" i="90"/>
  <c r="F29" i="90"/>
  <c r="G28" i="90"/>
  <c r="F28" i="90"/>
  <c r="V27" i="90"/>
  <c r="G27" i="90"/>
  <c r="F27" i="90"/>
  <c r="G26" i="90"/>
  <c r="F26" i="90"/>
  <c r="R25" i="90"/>
  <c r="G25" i="90"/>
  <c r="F25" i="90"/>
  <c r="V24" i="90"/>
  <c r="G24" i="90"/>
  <c r="F24" i="90"/>
  <c r="G23" i="90"/>
  <c r="F23" i="90"/>
  <c r="R22" i="90"/>
  <c r="G22" i="90"/>
  <c r="F22" i="90"/>
  <c r="V21" i="90"/>
  <c r="R21" i="90"/>
  <c r="G21" i="90"/>
  <c r="F21" i="90"/>
  <c r="G20" i="90"/>
  <c r="F20" i="90"/>
  <c r="V19" i="90"/>
  <c r="G19" i="90"/>
  <c r="F19" i="90"/>
  <c r="R18" i="90"/>
  <c r="G18" i="90"/>
  <c r="F18" i="90"/>
  <c r="G17" i="90"/>
  <c r="F17" i="90"/>
  <c r="R16" i="90"/>
  <c r="G16" i="90"/>
  <c r="F16" i="90"/>
  <c r="R15" i="90"/>
  <c r="G15" i="90"/>
  <c r="F15" i="90"/>
  <c r="U14" i="90"/>
  <c r="G14" i="90"/>
  <c r="F14" i="90"/>
  <c r="R13" i="90"/>
  <c r="G13" i="90"/>
  <c r="F13" i="90"/>
  <c r="V12" i="90"/>
  <c r="R12" i="90"/>
  <c r="G12" i="90"/>
  <c r="F12" i="90"/>
  <c r="C12" i="90"/>
  <c r="C3" i="90" s="1"/>
  <c r="O3" i="90" s="1"/>
  <c r="P3" i="90" s="1"/>
  <c r="AF3" i="90" s="1"/>
  <c r="AO3" i="90" s="1"/>
  <c r="V11" i="90"/>
  <c r="R11" i="90"/>
  <c r="G11" i="90"/>
  <c r="F11" i="90"/>
  <c r="G10" i="90"/>
  <c r="F10" i="90"/>
  <c r="C10" i="90"/>
  <c r="V16" i="90" s="1"/>
  <c r="V9" i="90"/>
  <c r="R9" i="90"/>
  <c r="G9" i="90"/>
  <c r="F9" i="90"/>
  <c r="V8" i="90"/>
  <c r="R8" i="90"/>
  <c r="G8" i="90"/>
  <c r="F8" i="90"/>
  <c r="V7" i="90"/>
  <c r="R7" i="90"/>
  <c r="G7" i="90"/>
  <c r="F7" i="90"/>
  <c r="V6" i="90"/>
  <c r="G6" i="90"/>
  <c r="F6" i="90"/>
  <c r="C6" i="90"/>
  <c r="V5" i="90"/>
  <c r="U5" i="90"/>
  <c r="R5" i="90"/>
  <c r="G5" i="90"/>
  <c r="F5" i="90"/>
  <c r="C5" i="90"/>
  <c r="W4" i="90"/>
  <c r="M89" i="90"/>
  <c r="U89" i="90" s="1"/>
  <c r="M88" i="90"/>
  <c r="U88" i="90" s="1"/>
  <c r="M86" i="90"/>
  <c r="U86" i="90" s="1"/>
  <c r="M85" i="90"/>
  <c r="U85" i="90" s="1"/>
  <c r="M83" i="90"/>
  <c r="U83" i="90" s="1"/>
  <c r="M82" i="90"/>
  <c r="U82" i="90" s="1"/>
  <c r="M80" i="90"/>
  <c r="U80" i="90" s="1"/>
  <c r="M79" i="90"/>
  <c r="U79" i="90" s="1"/>
  <c r="M77" i="90"/>
  <c r="U77" i="90" s="1"/>
  <c r="M76" i="90"/>
  <c r="U76" i="90" s="1"/>
  <c r="M74" i="90"/>
  <c r="U74" i="90" s="1"/>
  <c r="M73" i="90"/>
  <c r="U73" i="90" s="1"/>
  <c r="M71" i="90"/>
  <c r="U71" i="90" s="1"/>
  <c r="M70" i="90"/>
  <c r="U70" i="90" s="1"/>
  <c r="M68" i="90"/>
  <c r="U68" i="90" s="1"/>
  <c r="M67" i="90"/>
  <c r="U67" i="90" s="1"/>
  <c r="M65" i="90"/>
  <c r="U65" i="90" s="1"/>
  <c r="M64" i="90"/>
  <c r="U64" i="90" s="1"/>
  <c r="M62" i="90"/>
  <c r="U62" i="90" s="1"/>
  <c r="M61" i="90"/>
  <c r="U61" i="90" s="1"/>
  <c r="M59" i="90"/>
  <c r="U59" i="90" s="1"/>
  <c r="M58" i="90"/>
  <c r="U58" i="90" s="1"/>
  <c r="M56" i="90"/>
  <c r="U56" i="90" s="1"/>
  <c r="M55" i="90"/>
  <c r="U55" i="90" s="1"/>
  <c r="M53" i="90"/>
  <c r="U53" i="90" s="1"/>
  <c r="M52" i="90"/>
  <c r="U52" i="90" s="1"/>
  <c r="M50" i="90"/>
  <c r="U50" i="90" s="1"/>
  <c r="M49" i="90"/>
  <c r="U49" i="90" s="1"/>
  <c r="M47" i="90"/>
  <c r="U47" i="90" s="1"/>
  <c r="M46" i="90"/>
  <c r="U46" i="90" s="1"/>
  <c r="M44" i="90"/>
  <c r="U44" i="90" s="1"/>
  <c r="M43" i="90"/>
  <c r="U43" i="90" s="1"/>
  <c r="M41" i="90"/>
  <c r="M40" i="90"/>
  <c r="U40" i="90" s="1"/>
  <c r="M38" i="90"/>
  <c r="U38" i="90" s="1"/>
  <c r="M37" i="90"/>
  <c r="U37" i="90" s="1"/>
  <c r="M35" i="90"/>
  <c r="U35" i="90" s="1"/>
  <c r="M34" i="90"/>
  <c r="U34" i="90" s="1"/>
  <c r="M32" i="90"/>
  <c r="U32" i="90" s="1"/>
  <c r="M31" i="90"/>
  <c r="U31" i="90" s="1"/>
  <c r="M29" i="90"/>
  <c r="U29" i="90" s="1"/>
  <c r="M28" i="90"/>
  <c r="U28" i="90" s="1"/>
  <c r="M26" i="90"/>
  <c r="U26" i="90" s="1"/>
  <c r="M25" i="90"/>
  <c r="U25" i="90" s="1"/>
  <c r="M23" i="90"/>
  <c r="U23" i="90" s="1"/>
  <c r="M22" i="90"/>
  <c r="U22" i="90" s="1"/>
  <c r="M20" i="90"/>
  <c r="U20" i="90" s="1"/>
  <c r="M19" i="90"/>
  <c r="U19" i="90" s="1"/>
  <c r="M17" i="90"/>
  <c r="U17" i="90" s="1"/>
  <c r="M16" i="90"/>
  <c r="U16" i="90" s="1"/>
  <c r="M14" i="90"/>
  <c r="M13" i="90"/>
  <c r="U13" i="90" s="1"/>
  <c r="M11" i="90"/>
  <c r="U11" i="90" s="1"/>
  <c r="M10" i="90"/>
  <c r="U10" i="90" s="1"/>
  <c r="M8" i="90"/>
  <c r="U8" i="90" s="1"/>
  <c r="M7" i="90"/>
  <c r="U7" i="90" s="1"/>
  <c r="M5" i="90"/>
  <c r="M4" i="90"/>
  <c r="U4" i="90" s="1"/>
  <c r="M4" i="90" a="1"/>
  <c r="M84" i="90" s="1"/>
  <c r="U84" i="90" s="1"/>
  <c r="G4" i="90"/>
  <c r="F4" i="90"/>
  <c r="AT3" i="90"/>
  <c r="AH3" i="90"/>
  <c r="AQ3" i="90" s="1"/>
  <c r="R3" i="90"/>
  <c r="V98" i="89"/>
  <c r="S98" i="89"/>
  <c r="R98" i="89"/>
  <c r="G98" i="89"/>
  <c r="F98" i="89"/>
  <c r="V97" i="89"/>
  <c r="R97" i="89"/>
  <c r="G97" i="89"/>
  <c r="F97" i="89"/>
  <c r="R96" i="89"/>
  <c r="G96" i="89"/>
  <c r="F96" i="89"/>
  <c r="V95" i="89"/>
  <c r="R95" i="89"/>
  <c r="G95" i="89"/>
  <c r="F95" i="89"/>
  <c r="V94" i="89"/>
  <c r="R94" i="89"/>
  <c r="G94" i="89"/>
  <c r="F94" i="89"/>
  <c r="R93" i="89"/>
  <c r="G93" i="89"/>
  <c r="F93" i="89"/>
  <c r="V92" i="89"/>
  <c r="R92" i="89"/>
  <c r="G92" i="89"/>
  <c r="F92" i="89"/>
  <c r="R91" i="89"/>
  <c r="G91" i="89"/>
  <c r="F91" i="89"/>
  <c r="R90" i="89"/>
  <c r="G90" i="89"/>
  <c r="F90" i="89"/>
  <c r="R89" i="89"/>
  <c r="G89" i="89"/>
  <c r="F89" i="89"/>
  <c r="R88" i="89"/>
  <c r="G88" i="89"/>
  <c r="F88" i="89"/>
  <c r="R87" i="89"/>
  <c r="G87" i="89"/>
  <c r="F87" i="89"/>
  <c r="R86" i="89"/>
  <c r="G86" i="89"/>
  <c r="F86" i="89"/>
  <c r="R85" i="89"/>
  <c r="G85" i="89"/>
  <c r="F85" i="89"/>
  <c r="R84" i="89"/>
  <c r="G84" i="89"/>
  <c r="F84" i="89"/>
  <c r="R83" i="89"/>
  <c r="G83" i="89"/>
  <c r="F83" i="89"/>
  <c r="R82" i="89"/>
  <c r="G82" i="89"/>
  <c r="F82" i="89"/>
  <c r="R81" i="89"/>
  <c r="G81" i="89"/>
  <c r="F81" i="89"/>
  <c r="R80" i="89"/>
  <c r="G80" i="89"/>
  <c r="F80" i="89"/>
  <c r="V79" i="89"/>
  <c r="R79" i="89"/>
  <c r="G79" i="89"/>
  <c r="F79" i="89"/>
  <c r="R78" i="89"/>
  <c r="G78" i="89"/>
  <c r="F78" i="89"/>
  <c r="V77" i="89"/>
  <c r="R77" i="89"/>
  <c r="G77" i="89"/>
  <c r="F77" i="89"/>
  <c r="V76" i="89"/>
  <c r="R76" i="89"/>
  <c r="G76" i="89"/>
  <c r="F76" i="89"/>
  <c r="R75" i="89"/>
  <c r="G75" i="89"/>
  <c r="F75" i="89"/>
  <c r="V74" i="89"/>
  <c r="R74" i="89"/>
  <c r="G74" i="89"/>
  <c r="F74" i="89"/>
  <c r="R73" i="89"/>
  <c r="G73" i="89"/>
  <c r="F73" i="89"/>
  <c r="R72" i="89"/>
  <c r="G72" i="89"/>
  <c r="F72" i="89"/>
  <c r="V71" i="89"/>
  <c r="R71" i="89"/>
  <c r="G71" i="89"/>
  <c r="F71" i="89"/>
  <c r="R70" i="89"/>
  <c r="G70" i="89"/>
  <c r="F70" i="89"/>
  <c r="R69" i="89"/>
  <c r="G69" i="89"/>
  <c r="F69" i="89"/>
  <c r="V68" i="89"/>
  <c r="R68" i="89"/>
  <c r="G68" i="89"/>
  <c r="F68" i="89"/>
  <c r="R67" i="89"/>
  <c r="G67" i="89"/>
  <c r="F67" i="89"/>
  <c r="R66" i="89"/>
  <c r="G66" i="89"/>
  <c r="F66" i="89"/>
  <c r="V65" i="89"/>
  <c r="R65" i="89"/>
  <c r="G65" i="89"/>
  <c r="F65" i="89"/>
  <c r="R64" i="89"/>
  <c r="G64" i="89"/>
  <c r="F64" i="89"/>
  <c r="R63" i="89"/>
  <c r="G63" i="89"/>
  <c r="F63" i="89"/>
  <c r="V62" i="89"/>
  <c r="R62" i="89"/>
  <c r="G62" i="89"/>
  <c r="F62" i="89"/>
  <c r="R61" i="89"/>
  <c r="G61" i="89"/>
  <c r="F61" i="89"/>
  <c r="R60" i="89"/>
  <c r="G60" i="89"/>
  <c r="F60" i="89"/>
  <c r="V59" i="89"/>
  <c r="R59" i="89"/>
  <c r="G59" i="89"/>
  <c r="F59" i="89"/>
  <c r="R58" i="89"/>
  <c r="G58" i="89"/>
  <c r="F58" i="89"/>
  <c r="R57" i="89"/>
  <c r="G57" i="89"/>
  <c r="F57" i="89"/>
  <c r="V56" i="89"/>
  <c r="R56" i="89"/>
  <c r="G56" i="89"/>
  <c r="F56" i="89"/>
  <c r="R55" i="89"/>
  <c r="G55" i="89"/>
  <c r="F55" i="89"/>
  <c r="R54" i="89"/>
  <c r="G54" i="89"/>
  <c r="F54" i="89"/>
  <c r="V53" i="89"/>
  <c r="R53" i="89"/>
  <c r="G53" i="89"/>
  <c r="F53" i="89"/>
  <c r="R52" i="89"/>
  <c r="G52" i="89"/>
  <c r="F52" i="89"/>
  <c r="R51" i="89"/>
  <c r="G51" i="89"/>
  <c r="F51" i="89"/>
  <c r="V50" i="89"/>
  <c r="U50" i="89"/>
  <c r="R50" i="89"/>
  <c r="G50" i="89"/>
  <c r="F50" i="89"/>
  <c r="V49" i="89"/>
  <c r="R49" i="89"/>
  <c r="G49" i="89"/>
  <c r="F49" i="89"/>
  <c r="R48" i="89"/>
  <c r="G48" i="89"/>
  <c r="F48" i="89"/>
  <c r="V47" i="89"/>
  <c r="R47" i="89"/>
  <c r="G47" i="89"/>
  <c r="F47" i="89"/>
  <c r="V46" i="89"/>
  <c r="R46" i="89"/>
  <c r="G46" i="89"/>
  <c r="F46" i="89"/>
  <c r="R45" i="89"/>
  <c r="G45" i="89"/>
  <c r="F45" i="89"/>
  <c r="V44" i="89"/>
  <c r="R44" i="89"/>
  <c r="G44" i="89"/>
  <c r="F44" i="89"/>
  <c r="V43" i="89"/>
  <c r="R43" i="89"/>
  <c r="G43" i="89"/>
  <c r="F43" i="89"/>
  <c r="R42" i="89"/>
  <c r="G42" i="89"/>
  <c r="F42" i="89"/>
  <c r="V41" i="89"/>
  <c r="R41" i="89"/>
  <c r="G41" i="89"/>
  <c r="F41" i="89"/>
  <c r="V40" i="89"/>
  <c r="R40" i="89"/>
  <c r="G40" i="89"/>
  <c r="F40" i="89"/>
  <c r="R39" i="89"/>
  <c r="G39" i="89"/>
  <c r="F39" i="89"/>
  <c r="V38" i="89"/>
  <c r="U38" i="89"/>
  <c r="R38" i="89"/>
  <c r="G38" i="89"/>
  <c r="F38" i="89"/>
  <c r="V37" i="89"/>
  <c r="R37" i="89"/>
  <c r="G37" i="89"/>
  <c r="F37" i="89"/>
  <c r="R36" i="89"/>
  <c r="G36" i="89"/>
  <c r="F36" i="89"/>
  <c r="V35" i="89"/>
  <c r="R35" i="89"/>
  <c r="G35" i="89"/>
  <c r="F35" i="89"/>
  <c r="V34" i="89"/>
  <c r="R34" i="89"/>
  <c r="G34" i="89"/>
  <c r="F34" i="89"/>
  <c r="R33" i="89"/>
  <c r="G33" i="89"/>
  <c r="F33" i="89"/>
  <c r="V32" i="89"/>
  <c r="U32" i="89"/>
  <c r="R32" i="89"/>
  <c r="G32" i="89"/>
  <c r="F32" i="89"/>
  <c r="V31" i="89"/>
  <c r="R31" i="89"/>
  <c r="G31" i="89"/>
  <c r="F31" i="89"/>
  <c r="R30" i="89"/>
  <c r="G30" i="89"/>
  <c r="F30" i="89"/>
  <c r="V29" i="89"/>
  <c r="R29" i="89"/>
  <c r="G29" i="89"/>
  <c r="F29" i="89"/>
  <c r="V28" i="89"/>
  <c r="R28" i="89"/>
  <c r="G28" i="89"/>
  <c r="F28" i="89"/>
  <c r="R27" i="89"/>
  <c r="G27" i="89"/>
  <c r="F27" i="89"/>
  <c r="V26" i="89"/>
  <c r="R26" i="89"/>
  <c r="G26" i="89"/>
  <c r="F26" i="89"/>
  <c r="V25" i="89"/>
  <c r="R25" i="89"/>
  <c r="G25" i="89"/>
  <c r="F25" i="89"/>
  <c r="R24" i="89"/>
  <c r="G24" i="89"/>
  <c r="F24" i="89"/>
  <c r="V23" i="89"/>
  <c r="R23" i="89"/>
  <c r="G23" i="89"/>
  <c r="F23" i="89"/>
  <c r="V22" i="89"/>
  <c r="R22" i="89"/>
  <c r="G22" i="89"/>
  <c r="F22" i="89"/>
  <c r="R21" i="89"/>
  <c r="G21" i="89"/>
  <c r="F21" i="89"/>
  <c r="V20" i="89"/>
  <c r="R20" i="89"/>
  <c r="G20" i="89"/>
  <c r="F20" i="89"/>
  <c r="V19" i="89"/>
  <c r="R19" i="89"/>
  <c r="G19" i="89"/>
  <c r="F19" i="89"/>
  <c r="U18" i="89"/>
  <c r="R18" i="89"/>
  <c r="G18" i="89"/>
  <c r="F18" i="89"/>
  <c r="V17" i="89"/>
  <c r="R17" i="89"/>
  <c r="G17" i="89"/>
  <c r="F17" i="89"/>
  <c r="V16" i="89"/>
  <c r="R16" i="89"/>
  <c r="G16" i="89"/>
  <c r="F16" i="89"/>
  <c r="R15" i="89"/>
  <c r="G15" i="89"/>
  <c r="F15" i="89"/>
  <c r="V14" i="89"/>
  <c r="R14" i="89"/>
  <c r="G14" i="89"/>
  <c r="F14" i="89"/>
  <c r="V13" i="89"/>
  <c r="R13" i="89"/>
  <c r="G13" i="89"/>
  <c r="F13" i="89"/>
  <c r="R12" i="89"/>
  <c r="G12" i="89"/>
  <c r="F12" i="89"/>
  <c r="C12" i="89"/>
  <c r="C3" i="89" s="1"/>
  <c r="O3" i="89" s="1"/>
  <c r="P3" i="89" s="1"/>
  <c r="V11" i="89"/>
  <c r="R11" i="89"/>
  <c r="G11" i="89"/>
  <c r="F11" i="89"/>
  <c r="V10" i="89"/>
  <c r="R10" i="89"/>
  <c r="G10" i="89"/>
  <c r="F10" i="89"/>
  <c r="C10" i="89"/>
  <c r="V9" i="89"/>
  <c r="R9" i="89"/>
  <c r="G9" i="89"/>
  <c r="F9" i="89"/>
  <c r="V8" i="89"/>
  <c r="R8" i="89"/>
  <c r="G8" i="89"/>
  <c r="F8" i="89"/>
  <c r="V7" i="89"/>
  <c r="R7" i="89"/>
  <c r="G7" i="89"/>
  <c r="F7" i="89"/>
  <c r="R6" i="89"/>
  <c r="G6" i="89"/>
  <c r="F6" i="89"/>
  <c r="V5" i="89"/>
  <c r="R5" i="89"/>
  <c r="G5" i="89"/>
  <c r="F5" i="89"/>
  <c r="C5" i="89"/>
  <c r="W4" i="89"/>
  <c r="V4" i="89"/>
  <c r="Y4" i="89" s="1"/>
  <c r="R4" i="89"/>
  <c r="M98" i="89"/>
  <c r="U98" i="89" s="1"/>
  <c r="M97" i="89"/>
  <c r="U97" i="89" s="1"/>
  <c r="M96" i="89"/>
  <c r="U96" i="89" s="1"/>
  <c r="M95" i="89"/>
  <c r="U95" i="89" s="1"/>
  <c r="M94" i="89"/>
  <c r="U94" i="89" s="1"/>
  <c r="M92" i="89"/>
  <c r="U92" i="89" s="1"/>
  <c r="M91" i="89"/>
  <c r="U91" i="89" s="1"/>
  <c r="M90" i="89"/>
  <c r="U90" i="89" s="1"/>
  <c r="M89" i="89"/>
  <c r="U89" i="89" s="1"/>
  <c r="M88" i="89"/>
  <c r="U88" i="89" s="1"/>
  <c r="M86" i="89"/>
  <c r="U86" i="89" s="1"/>
  <c r="M85" i="89"/>
  <c r="U85" i="89" s="1"/>
  <c r="M84" i="89"/>
  <c r="U84" i="89" s="1"/>
  <c r="M83" i="89"/>
  <c r="U83" i="89" s="1"/>
  <c r="M82" i="89"/>
  <c r="U82" i="89" s="1"/>
  <c r="M80" i="89"/>
  <c r="U80" i="89" s="1"/>
  <c r="M79" i="89"/>
  <c r="U79" i="89" s="1"/>
  <c r="M78" i="89"/>
  <c r="U78" i="89" s="1"/>
  <c r="M77" i="89"/>
  <c r="U77" i="89" s="1"/>
  <c r="M76" i="89"/>
  <c r="U76" i="89" s="1"/>
  <c r="M74" i="89"/>
  <c r="U74" i="89" s="1"/>
  <c r="M73" i="89"/>
  <c r="U73" i="89" s="1"/>
  <c r="M72" i="89"/>
  <c r="U72" i="89" s="1"/>
  <c r="M71" i="89"/>
  <c r="U71" i="89" s="1"/>
  <c r="M70" i="89"/>
  <c r="U70" i="89" s="1"/>
  <c r="M68" i="89"/>
  <c r="U68" i="89" s="1"/>
  <c r="M67" i="89"/>
  <c r="U67" i="89" s="1"/>
  <c r="M66" i="89"/>
  <c r="U66" i="89" s="1"/>
  <c r="M65" i="89"/>
  <c r="U65" i="89" s="1"/>
  <c r="M64" i="89"/>
  <c r="U64" i="89" s="1"/>
  <c r="M62" i="89"/>
  <c r="U62" i="89" s="1"/>
  <c r="M61" i="89"/>
  <c r="U61" i="89" s="1"/>
  <c r="M60" i="89"/>
  <c r="U60" i="89" s="1"/>
  <c r="M59" i="89"/>
  <c r="U59" i="89" s="1"/>
  <c r="M58" i="89"/>
  <c r="U58" i="89" s="1"/>
  <c r="M56" i="89"/>
  <c r="U56" i="89" s="1"/>
  <c r="M55" i="89"/>
  <c r="U55" i="89" s="1"/>
  <c r="M54" i="89"/>
  <c r="U54" i="89" s="1"/>
  <c r="M53" i="89"/>
  <c r="U53" i="89" s="1"/>
  <c r="M52" i="89"/>
  <c r="U52" i="89" s="1"/>
  <c r="M50" i="89"/>
  <c r="M49" i="89"/>
  <c r="U49" i="89" s="1"/>
  <c r="M48" i="89"/>
  <c r="U48" i="89" s="1"/>
  <c r="M47" i="89"/>
  <c r="U47" i="89" s="1"/>
  <c r="M46" i="89"/>
  <c r="U46" i="89" s="1"/>
  <c r="M44" i="89"/>
  <c r="U44" i="89" s="1"/>
  <c r="M43" i="89"/>
  <c r="U43" i="89" s="1"/>
  <c r="M42" i="89"/>
  <c r="U42" i="89" s="1"/>
  <c r="M41" i="89"/>
  <c r="U41" i="89" s="1"/>
  <c r="M40" i="89"/>
  <c r="U40" i="89" s="1"/>
  <c r="M38" i="89"/>
  <c r="M37" i="89"/>
  <c r="U37" i="89" s="1"/>
  <c r="M36" i="89"/>
  <c r="U36" i="89" s="1"/>
  <c r="M35" i="89"/>
  <c r="U35" i="89" s="1"/>
  <c r="M34" i="89"/>
  <c r="U34" i="89" s="1"/>
  <c r="M32" i="89"/>
  <c r="M31" i="89"/>
  <c r="U31" i="89" s="1"/>
  <c r="M30" i="89"/>
  <c r="U30" i="89" s="1"/>
  <c r="M29" i="89"/>
  <c r="U29" i="89" s="1"/>
  <c r="M28" i="89"/>
  <c r="U28" i="89" s="1"/>
  <c r="M26" i="89"/>
  <c r="U26" i="89" s="1"/>
  <c r="M25" i="89"/>
  <c r="U25" i="89" s="1"/>
  <c r="M24" i="89"/>
  <c r="U24" i="89" s="1"/>
  <c r="M23" i="89"/>
  <c r="U23" i="89" s="1"/>
  <c r="M22" i="89"/>
  <c r="U22" i="89" s="1"/>
  <c r="M20" i="89"/>
  <c r="U20" i="89" s="1"/>
  <c r="M19" i="89"/>
  <c r="U19" i="89" s="1"/>
  <c r="M18" i="89"/>
  <c r="M17" i="89"/>
  <c r="U17" i="89" s="1"/>
  <c r="M16" i="89"/>
  <c r="U16" i="89" s="1"/>
  <c r="M14" i="89"/>
  <c r="U14" i="89" s="1"/>
  <c r="M13" i="89"/>
  <c r="U13" i="89" s="1"/>
  <c r="M12" i="89"/>
  <c r="U12" i="89" s="1"/>
  <c r="M11" i="89"/>
  <c r="U11" i="89" s="1"/>
  <c r="M10" i="89"/>
  <c r="U10" i="89" s="1"/>
  <c r="M8" i="89"/>
  <c r="U8" i="89" s="1"/>
  <c r="M7" i="89"/>
  <c r="U7" i="89" s="1"/>
  <c r="M6" i="89"/>
  <c r="U6" i="89" s="1"/>
  <c r="M5" i="89"/>
  <c r="U5" i="89" s="1"/>
  <c r="M4" i="89"/>
  <c r="U4" i="89" s="1"/>
  <c r="X4" i="89" s="1"/>
  <c r="M4" i="89" a="1"/>
  <c r="M93" i="89" s="1"/>
  <c r="U93" i="89" s="1"/>
  <c r="G4" i="89"/>
  <c r="F4" i="89"/>
  <c r="AT3" i="89"/>
  <c r="AF3" i="89"/>
  <c r="AO3" i="89" s="1"/>
  <c r="AE3" i="89"/>
  <c r="R3" i="89"/>
  <c r="G98" i="88"/>
  <c r="F98" i="88"/>
  <c r="AX97" i="88"/>
  <c r="G97" i="88"/>
  <c r="F97" i="88"/>
  <c r="AX96" i="88"/>
  <c r="G96" i="88"/>
  <c r="F96" i="88"/>
  <c r="AX95" i="88"/>
  <c r="G95" i="88"/>
  <c r="F95" i="88"/>
  <c r="AX94" i="88"/>
  <c r="G94" i="88"/>
  <c r="F94" i="88"/>
  <c r="AX93" i="88"/>
  <c r="G93" i="88"/>
  <c r="F93" i="88"/>
  <c r="AX92" i="88"/>
  <c r="G92" i="88"/>
  <c r="F92" i="88"/>
  <c r="AX91" i="88"/>
  <c r="G91" i="88"/>
  <c r="F91" i="88"/>
  <c r="AX90" i="88"/>
  <c r="G90" i="88"/>
  <c r="F90" i="88"/>
  <c r="AX89" i="88"/>
  <c r="G89" i="88"/>
  <c r="F89" i="88"/>
  <c r="AX88" i="88"/>
  <c r="G88" i="88"/>
  <c r="F88" i="88"/>
  <c r="AX87" i="88"/>
  <c r="G87" i="88"/>
  <c r="F87" i="88"/>
  <c r="AX86" i="88"/>
  <c r="G86" i="88"/>
  <c r="F86" i="88"/>
  <c r="AX85" i="88"/>
  <c r="G85" i="88"/>
  <c r="F85" i="88"/>
  <c r="AX84" i="88"/>
  <c r="G84" i="88"/>
  <c r="F84" i="88"/>
  <c r="AX83" i="88"/>
  <c r="G83" i="88"/>
  <c r="F83" i="88"/>
  <c r="AX82" i="88"/>
  <c r="G82" i="88"/>
  <c r="F82" i="88"/>
  <c r="AX81" i="88"/>
  <c r="G81" i="88"/>
  <c r="F81" i="88"/>
  <c r="AX80" i="88"/>
  <c r="G80" i="88"/>
  <c r="F80" i="88"/>
  <c r="AX79" i="88"/>
  <c r="G79" i="88"/>
  <c r="F79" i="88"/>
  <c r="AX78" i="88"/>
  <c r="G78" i="88"/>
  <c r="F78" i="88"/>
  <c r="AX77" i="88"/>
  <c r="G77" i="88"/>
  <c r="F77" i="88"/>
  <c r="AX76" i="88"/>
  <c r="G76" i="88"/>
  <c r="F76" i="88"/>
  <c r="AX75" i="88"/>
  <c r="G75" i="88"/>
  <c r="F75" i="88"/>
  <c r="AX74" i="88"/>
  <c r="G74" i="88"/>
  <c r="F74" i="88"/>
  <c r="AX73" i="88"/>
  <c r="G73" i="88"/>
  <c r="F73" i="88"/>
  <c r="AX72" i="88"/>
  <c r="G72" i="88"/>
  <c r="F72" i="88"/>
  <c r="AX71" i="88"/>
  <c r="G71" i="88"/>
  <c r="F71" i="88"/>
  <c r="AX70" i="88"/>
  <c r="G70" i="88"/>
  <c r="F70" i="88"/>
  <c r="V69" i="88"/>
  <c r="G69" i="88"/>
  <c r="F69" i="88"/>
  <c r="G68" i="88"/>
  <c r="F68" i="88"/>
  <c r="G67" i="88"/>
  <c r="F67" i="88"/>
  <c r="R66" i="88"/>
  <c r="G66" i="88"/>
  <c r="F66" i="88"/>
  <c r="R65" i="88"/>
  <c r="G65" i="88"/>
  <c r="F65" i="88"/>
  <c r="G64" i="88"/>
  <c r="F64" i="88"/>
  <c r="G63" i="88"/>
  <c r="F63" i="88"/>
  <c r="R62" i="88"/>
  <c r="G62" i="88"/>
  <c r="F62" i="88"/>
  <c r="G61" i="88"/>
  <c r="F61" i="88"/>
  <c r="V60" i="88"/>
  <c r="R60" i="88"/>
  <c r="G60" i="88"/>
  <c r="F60" i="88"/>
  <c r="V59" i="88"/>
  <c r="G59" i="88"/>
  <c r="F59" i="88"/>
  <c r="G58" i="88"/>
  <c r="F58" i="88"/>
  <c r="R57" i="88"/>
  <c r="G57" i="88"/>
  <c r="F57" i="88"/>
  <c r="R56" i="88"/>
  <c r="G56" i="88"/>
  <c r="F56" i="88"/>
  <c r="G55" i="88"/>
  <c r="F55" i="88"/>
  <c r="V54" i="88"/>
  <c r="G54" i="88"/>
  <c r="F54" i="88"/>
  <c r="R53" i="88"/>
  <c r="G53" i="88"/>
  <c r="F53" i="88"/>
  <c r="G52" i="88"/>
  <c r="F52" i="88"/>
  <c r="V51" i="88"/>
  <c r="R51" i="88"/>
  <c r="G51" i="88"/>
  <c r="F51" i="88"/>
  <c r="V50" i="88"/>
  <c r="G50" i="88"/>
  <c r="F50" i="88"/>
  <c r="G49" i="88"/>
  <c r="F49" i="88"/>
  <c r="R48" i="88"/>
  <c r="G48" i="88"/>
  <c r="F48" i="88"/>
  <c r="V47" i="88"/>
  <c r="R47" i="88"/>
  <c r="G47" i="88"/>
  <c r="F47" i="88"/>
  <c r="G46" i="88"/>
  <c r="F46" i="88"/>
  <c r="V45" i="88"/>
  <c r="G45" i="88"/>
  <c r="F45" i="88"/>
  <c r="R44" i="88"/>
  <c r="G44" i="88"/>
  <c r="F44" i="88"/>
  <c r="G43" i="88"/>
  <c r="F43" i="88"/>
  <c r="V42" i="88"/>
  <c r="R42" i="88"/>
  <c r="G42" i="88"/>
  <c r="F42" i="88"/>
  <c r="V41" i="88"/>
  <c r="G41" i="88"/>
  <c r="F41" i="88"/>
  <c r="U40" i="88"/>
  <c r="G40" i="88"/>
  <c r="F40" i="88"/>
  <c r="R39" i="88"/>
  <c r="G39" i="88"/>
  <c r="F39" i="88"/>
  <c r="V38" i="88"/>
  <c r="R38" i="88"/>
  <c r="G38" i="88"/>
  <c r="F38" i="88"/>
  <c r="G37" i="88"/>
  <c r="F37" i="88"/>
  <c r="V36" i="88"/>
  <c r="G36" i="88"/>
  <c r="F36" i="88"/>
  <c r="R35" i="88"/>
  <c r="G35" i="88"/>
  <c r="F35" i="88"/>
  <c r="G34" i="88"/>
  <c r="F34" i="88"/>
  <c r="V33" i="88"/>
  <c r="R33" i="88"/>
  <c r="G33" i="88"/>
  <c r="F33" i="88"/>
  <c r="V32" i="88"/>
  <c r="G32" i="88"/>
  <c r="F32" i="88"/>
  <c r="G31" i="88"/>
  <c r="F31" i="88"/>
  <c r="R30" i="88"/>
  <c r="G30" i="88"/>
  <c r="F30" i="88"/>
  <c r="V29" i="88"/>
  <c r="R29" i="88"/>
  <c r="G29" i="88"/>
  <c r="F29" i="88"/>
  <c r="G28" i="88"/>
  <c r="F28" i="88"/>
  <c r="V27" i="88"/>
  <c r="R27" i="88"/>
  <c r="G27" i="88"/>
  <c r="F27" i="88"/>
  <c r="R26" i="88"/>
  <c r="G26" i="88"/>
  <c r="F26" i="88"/>
  <c r="G25" i="88"/>
  <c r="F25" i="88"/>
  <c r="V24" i="88"/>
  <c r="R24" i="88"/>
  <c r="G24" i="88"/>
  <c r="F24" i="88"/>
  <c r="V23" i="88"/>
  <c r="G23" i="88"/>
  <c r="F23" i="88"/>
  <c r="U22" i="88"/>
  <c r="G22" i="88"/>
  <c r="F22" i="88"/>
  <c r="R21" i="88"/>
  <c r="G21" i="88"/>
  <c r="F21" i="88"/>
  <c r="V20" i="88"/>
  <c r="R20" i="88"/>
  <c r="G20" i="88"/>
  <c r="F20" i="88"/>
  <c r="G19" i="88"/>
  <c r="F19" i="88"/>
  <c r="V18" i="88"/>
  <c r="R18" i="88"/>
  <c r="G18" i="88"/>
  <c r="F18" i="88"/>
  <c r="R17" i="88"/>
  <c r="G17" i="88"/>
  <c r="F17" i="88"/>
  <c r="G16" i="88"/>
  <c r="F16" i="88"/>
  <c r="V15" i="88"/>
  <c r="R15" i="88"/>
  <c r="G15" i="88"/>
  <c r="F15" i="88"/>
  <c r="V14" i="88"/>
  <c r="G14" i="88"/>
  <c r="F14" i="88"/>
  <c r="G13" i="88"/>
  <c r="F13" i="88"/>
  <c r="R12" i="88"/>
  <c r="G12" i="88"/>
  <c r="F12" i="88"/>
  <c r="C12" i="88"/>
  <c r="C3" i="88" s="1"/>
  <c r="O3" i="88" s="1"/>
  <c r="P3" i="88" s="1"/>
  <c r="AF3" i="88" s="1"/>
  <c r="AO3" i="88" s="1"/>
  <c r="V11" i="88"/>
  <c r="G11" i="88"/>
  <c r="F11" i="88"/>
  <c r="V10" i="88"/>
  <c r="R10" i="88"/>
  <c r="G10" i="88"/>
  <c r="F10" i="88"/>
  <c r="C10" i="88"/>
  <c r="V9" i="88"/>
  <c r="R9" i="88"/>
  <c r="G9" i="88"/>
  <c r="F9" i="88"/>
  <c r="R8" i="88"/>
  <c r="G8" i="88"/>
  <c r="F8" i="88"/>
  <c r="U7" i="88"/>
  <c r="R7" i="88"/>
  <c r="G7" i="88"/>
  <c r="F7" i="88"/>
  <c r="V6" i="88"/>
  <c r="R6" i="88"/>
  <c r="G6" i="88"/>
  <c r="F6" i="88"/>
  <c r="C6" i="88"/>
  <c r="R68" i="88" s="1"/>
  <c r="V5" i="88"/>
  <c r="G5" i="88"/>
  <c r="F5" i="88"/>
  <c r="C5" i="88"/>
  <c r="W4" i="88"/>
  <c r="V4" i="88"/>
  <c r="Y4" i="88" s="1"/>
  <c r="R4" i="88"/>
  <c r="M68" i="88"/>
  <c r="U68" i="88" s="1"/>
  <c r="M67" i="88"/>
  <c r="U67" i="88" s="1"/>
  <c r="M66" i="88"/>
  <c r="U66" i="88" s="1"/>
  <c r="M65" i="88"/>
  <c r="U65" i="88" s="1"/>
  <c r="M64" i="88"/>
  <c r="U64" i="88" s="1"/>
  <c r="M62" i="88"/>
  <c r="U62" i="88" s="1"/>
  <c r="M61" i="88"/>
  <c r="U61" i="88" s="1"/>
  <c r="M60" i="88"/>
  <c r="U60" i="88" s="1"/>
  <c r="M59" i="88"/>
  <c r="U59" i="88" s="1"/>
  <c r="M58" i="88"/>
  <c r="U58" i="88" s="1"/>
  <c r="M56" i="88"/>
  <c r="U56" i="88" s="1"/>
  <c r="M55" i="88"/>
  <c r="U55" i="88" s="1"/>
  <c r="M54" i="88"/>
  <c r="U54" i="88" s="1"/>
  <c r="M53" i="88"/>
  <c r="U53" i="88" s="1"/>
  <c r="M52" i="88"/>
  <c r="U52" i="88" s="1"/>
  <c r="M50" i="88"/>
  <c r="U50" i="88" s="1"/>
  <c r="M49" i="88"/>
  <c r="U49" i="88" s="1"/>
  <c r="M48" i="88"/>
  <c r="U48" i="88" s="1"/>
  <c r="M47" i="88"/>
  <c r="U47" i="88" s="1"/>
  <c r="M46" i="88"/>
  <c r="U46" i="88" s="1"/>
  <c r="M44" i="88"/>
  <c r="U44" i="88" s="1"/>
  <c r="M43" i="88"/>
  <c r="U43" i="88" s="1"/>
  <c r="M42" i="88"/>
  <c r="U42" i="88" s="1"/>
  <c r="M41" i="88"/>
  <c r="U41" i="88" s="1"/>
  <c r="M40" i="88"/>
  <c r="M38" i="88"/>
  <c r="U38" i="88" s="1"/>
  <c r="M37" i="88"/>
  <c r="U37" i="88" s="1"/>
  <c r="M36" i="88"/>
  <c r="U36" i="88" s="1"/>
  <c r="M35" i="88"/>
  <c r="U35" i="88" s="1"/>
  <c r="M34" i="88"/>
  <c r="U34" i="88" s="1"/>
  <c r="M32" i="88"/>
  <c r="U32" i="88" s="1"/>
  <c r="M31" i="88"/>
  <c r="U31" i="88" s="1"/>
  <c r="M30" i="88"/>
  <c r="U30" i="88" s="1"/>
  <c r="M29" i="88"/>
  <c r="U29" i="88" s="1"/>
  <c r="M28" i="88"/>
  <c r="U28" i="88" s="1"/>
  <c r="M26" i="88"/>
  <c r="U26" i="88" s="1"/>
  <c r="M25" i="88"/>
  <c r="U25" i="88" s="1"/>
  <c r="M24" i="88"/>
  <c r="U24" i="88" s="1"/>
  <c r="M23" i="88"/>
  <c r="U23" i="88" s="1"/>
  <c r="M22" i="88"/>
  <c r="M20" i="88"/>
  <c r="U20" i="88" s="1"/>
  <c r="M19" i="88"/>
  <c r="U19" i="88" s="1"/>
  <c r="M18" i="88"/>
  <c r="U18" i="88" s="1"/>
  <c r="M17" i="88"/>
  <c r="U17" i="88" s="1"/>
  <c r="M16" i="88"/>
  <c r="U16" i="88" s="1"/>
  <c r="M14" i="88"/>
  <c r="U14" i="88" s="1"/>
  <c r="M13" i="88"/>
  <c r="U13" i="88" s="1"/>
  <c r="M12" i="88"/>
  <c r="U12" i="88" s="1"/>
  <c r="M11" i="88"/>
  <c r="U11" i="88" s="1"/>
  <c r="M10" i="88"/>
  <c r="U10" i="88" s="1"/>
  <c r="M8" i="88"/>
  <c r="U8" i="88" s="1"/>
  <c r="M7" i="88"/>
  <c r="M6" i="88"/>
  <c r="U6" i="88" s="1"/>
  <c r="M5" i="88"/>
  <c r="U5" i="88" s="1"/>
  <c r="M4" i="88"/>
  <c r="U4" i="88" s="1"/>
  <c r="M4" i="88" a="1"/>
  <c r="M69" i="88" s="1"/>
  <c r="U69" i="88" s="1"/>
  <c r="G4" i="88"/>
  <c r="F4" i="88"/>
  <c r="AT3" i="88"/>
  <c r="AH3" i="88"/>
  <c r="AQ3" i="88" s="1"/>
  <c r="R3" i="88"/>
  <c r="G98" i="87"/>
  <c r="F98" i="87"/>
  <c r="AX97" i="87"/>
  <c r="G97" i="87"/>
  <c r="F97" i="87"/>
  <c r="AX96" i="87"/>
  <c r="G96" i="87"/>
  <c r="F96" i="87"/>
  <c r="AX95" i="87"/>
  <c r="G95" i="87"/>
  <c r="F95" i="87"/>
  <c r="AX94" i="87"/>
  <c r="G94" i="87"/>
  <c r="F94" i="87"/>
  <c r="AX93" i="87"/>
  <c r="G93" i="87"/>
  <c r="F93" i="87"/>
  <c r="AX92" i="87"/>
  <c r="G92" i="87"/>
  <c r="F92" i="87"/>
  <c r="AX91" i="87"/>
  <c r="G91" i="87"/>
  <c r="F91" i="87"/>
  <c r="AX90" i="87"/>
  <c r="G90" i="87"/>
  <c r="F90" i="87"/>
  <c r="AX89" i="87"/>
  <c r="G89" i="87"/>
  <c r="F89" i="87"/>
  <c r="AX88" i="87"/>
  <c r="G88" i="87"/>
  <c r="F88" i="87"/>
  <c r="AX87" i="87"/>
  <c r="G87" i="87"/>
  <c r="F87" i="87"/>
  <c r="AX86" i="87"/>
  <c r="G86" i="87"/>
  <c r="F86" i="87"/>
  <c r="AX85" i="87"/>
  <c r="G85" i="87"/>
  <c r="F85" i="87"/>
  <c r="AX84" i="87"/>
  <c r="G84" i="87"/>
  <c r="F84" i="87"/>
  <c r="AX83" i="87"/>
  <c r="G83" i="87"/>
  <c r="F83" i="87"/>
  <c r="AX82" i="87"/>
  <c r="G82" i="87"/>
  <c r="F82" i="87"/>
  <c r="AX81" i="87"/>
  <c r="G81" i="87"/>
  <c r="F81" i="87"/>
  <c r="AX80" i="87"/>
  <c r="G80" i="87"/>
  <c r="F80" i="87"/>
  <c r="V79" i="87"/>
  <c r="G79" i="87"/>
  <c r="F79" i="87"/>
  <c r="G78" i="87"/>
  <c r="F78" i="87"/>
  <c r="V77" i="87"/>
  <c r="R77" i="87"/>
  <c r="G77" i="87"/>
  <c r="F77" i="87"/>
  <c r="V76" i="87"/>
  <c r="G76" i="87"/>
  <c r="F76" i="87"/>
  <c r="G75" i="87"/>
  <c r="F75" i="87"/>
  <c r="V74" i="87"/>
  <c r="R74" i="87"/>
  <c r="G74" i="87"/>
  <c r="F74" i="87"/>
  <c r="V73" i="87"/>
  <c r="G73" i="87"/>
  <c r="F73" i="87"/>
  <c r="G72" i="87"/>
  <c r="F72" i="87"/>
  <c r="V71" i="87"/>
  <c r="R71" i="87"/>
  <c r="G71" i="87"/>
  <c r="F71" i="87"/>
  <c r="V70" i="87"/>
  <c r="G70" i="87"/>
  <c r="F70" i="87"/>
  <c r="G69" i="87"/>
  <c r="F69" i="87"/>
  <c r="V68" i="87"/>
  <c r="R68" i="87"/>
  <c r="G68" i="87"/>
  <c r="F68" i="87"/>
  <c r="V67" i="87"/>
  <c r="G67" i="87"/>
  <c r="F67" i="87"/>
  <c r="G66" i="87"/>
  <c r="F66" i="87"/>
  <c r="V65" i="87"/>
  <c r="R65" i="87"/>
  <c r="G65" i="87"/>
  <c r="F65" i="87"/>
  <c r="V64" i="87"/>
  <c r="G64" i="87"/>
  <c r="F64" i="87"/>
  <c r="G63" i="87"/>
  <c r="F63" i="87"/>
  <c r="V62" i="87"/>
  <c r="R62" i="87"/>
  <c r="G62" i="87"/>
  <c r="F62" i="87"/>
  <c r="V61" i="87"/>
  <c r="G61" i="87"/>
  <c r="F61" i="87"/>
  <c r="G60" i="87"/>
  <c r="F60" i="87"/>
  <c r="V59" i="87"/>
  <c r="R59" i="87"/>
  <c r="G59" i="87"/>
  <c r="F59" i="87"/>
  <c r="V58" i="87"/>
  <c r="G58" i="87"/>
  <c r="F58" i="87"/>
  <c r="G57" i="87"/>
  <c r="F57" i="87"/>
  <c r="V56" i="87"/>
  <c r="R56" i="87"/>
  <c r="G56" i="87"/>
  <c r="F56" i="87"/>
  <c r="V55" i="87"/>
  <c r="G55" i="87"/>
  <c r="F55" i="87"/>
  <c r="G54" i="87"/>
  <c r="F54" i="87"/>
  <c r="V53" i="87"/>
  <c r="R53" i="87"/>
  <c r="G53" i="87"/>
  <c r="F53" i="87"/>
  <c r="V52" i="87"/>
  <c r="G52" i="87"/>
  <c r="F52" i="87"/>
  <c r="G51" i="87"/>
  <c r="F51" i="87"/>
  <c r="V50" i="87"/>
  <c r="R50" i="87"/>
  <c r="G50" i="87"/>
  <c r="F50" i="87"/>
  <c r="V49" i="87"/>
  <c r="G49" i="87"/>
  <c r="F49" i="87"/>
  <c r="G48" i="87"/>
  <c r="F48" i="87"/>
  <c r="V47" i="87"/>
  <c r="R47" i="87"/>
  <c r="G47" i="87"/>
  <c r="F47" i="87"/>
  <c r="V46" i="87"/>
  <c r="G46" i="87"/>
  <c r="F46" i="87"/>
  <c r="V45" i="87"/>
  <c r="G45" i="87"/>
  <c r="F45" i="87"/>
  <c r="V44" i="87"/>
  <c r="R44" i="87"/>
  <c r="G44" i="87"/>
  <c r="F44" i="87"/>
  <c r="V43" i="87"/>
  <c r="G43" i="87"/>
  <c r="F43" i="87"/>
  <c r="V42" i="87"/>
  <c r="G42" i="87"/>
  <c r="F42" i="87"/>
  <c r="V41" i="87"/>
  <c r="R41" i="87"/>
  <c r="G41" i="87"/>
  <c r="F41" i="87"/>
  <c r="V40" i="87"/>
  <c r="G40" i="87"/>
  <c r="F40" i="87"/>
  <c r="V39" i="87"/>
  <c r="G39" i="87"/>
  <c r="F39" i="87"/>
  <c r="V38" i="87"/>
  <c r="R38" i="87"/>
  <c r="G38" i="87"/>
  <c r="F38" i="87"/>
  <c r="V37" i="87"/>
  <c r="G37" i="87"/>
  <c r="F37" i="87"/>
  <c r="V36" i="87"/>
  <c r="G36" i="87"/>
  <c r="F36" i="87"/>
  <c r="V35" i="87"/>
  <c r="R35" i="87"/>
  <c r="G35" i="87"/>
  <c r="F35" i="87"/>
  <c r="V34" i="87"/>
  <c r="G34" i="87"/>
  <c r="F34" i="87"/>
  <c r="V33" i="87"/>
  <c r="G33" i="87"/>
  <c r="F33" i="87"/>
  <c r="V32" i="87"/>
  <c r="R32" i="87"/>
  <c r="G32" i="87"/>
  <c r="F32" i="87"/>
  <c r="V31" i="87"/>
  <c r="G31" i="87"/>
  <c r="F31" i="87"/>
  <c r="V30" i="87"/>
  <c r="G30" i="87"/>
  <c r="F30" i="87"/>
  <c r="V29" i="87"/>
  <c r="R29" i="87"/>
  <c r="G29" i="87"/>
  <c r="F29" i="87"/>
  <c r="V28" i="87"/>
  <c r="G28" i="87"/>
  <c r="F28" i="87"/>
  <c r="V27" i="87"/>
  <c r="G27" i="87"/>
  <c r="F27" i="87"/>
  <c r="V26" i="87"/>
  <c r="R26" i="87"/>
  <c r="G26" i="87"/>
  <c r="F26" i="87"/>
  <c r="V25" i="87"/>
  <c r="G25" i="87"/>
  <c r="F25" i="87"/>
  <c r="V24" i="87"/>
  <c r="G24" i="87"/>
  <c r="F24" i="87"/>
  <c r="V23" i="87"/>
  <c r="R23" i="87"/>
  <c r="G23" i="87"/>
  <c r="F23" i="87"/>
  <c r="V22" i="87"/>
  <c r="G22" i="87"/>
  <c r="F22" i="87"/>
  <c r="V21" i="87"/>
  <c r="G21" i="87"/>
  <c r="F21" i="87"/>
  <c r="V20" i="87"/>
  <c r="R20" i="87"/>
  <c r="G20" i="87"/>
  <c r="F20" i="87"/>
  <c r="V19" i="87"/>
  <c r="G19" i="87"/>
  <c r="F19" i="87"/>
  <c r="V18" i="87"/>
  <c r="G18" i="87"/>
  <c r="F18" i="87"/>
  <c r="V17" i="87"/>
  <c r="R17" i="87"/>
  <c r="G17" i="87"/>
  <c r="F17" i="87"/>
  <c r="V16" i="87"/>
  <c r="G16" i="87"/>
  <c r="F16" i="87"/>
  <c r="V15" i="87"/>
  <c r="G15" i="87"/>
  <c r="F15" i="87"/>
  <c r="V14" i="87"/>
  <c r="R14" i="87"/>
  <c r="G14" i="87"/>
  <c r="F14" i="87"/>
  <c r="V13" i="87"/>
  <c r="G13" i="87"/>
  <c r="F13" i="87"/>
  <c r="V12" i="87"/>
  <c r="G12" i="87"/>
  <c r="F12" i="87"/>
  <c r="C12" i="87"/>
  <c r="C3" i="87" s="1"/>
  <c r="O3" i="87" s="1"/>
  <c r="V11" i="87"/>
  <c r="R11" i="87"/>
  <c r="G11" i="87"/>
  <c r="F11" i="87"/>
  <c r="V10" i="87"/>
  <c r="R10" i="87"/>
  <c r="G10" i="87"/>
  <c r="F10" i="87"/>
  <c r="C10" i="87"/>
  <c r="V78" i="87" s="1"/>
  <c r="V9" i="87"/>
  <c r="G9" i="87"/>
  <c r="F9" i="87"/>
  <c r="V8" i="87"/>
  <c r="G8" i="87"/>
  <c r="F8" i="87"/>
  <c r="V7" i="87"/>
  <c r="G7" i="87"/>
  <c r="F7" i="87"/>
  <c r="V6" i="87"/>
  <c r="G6" i="87"/>
  <c r="F6" i="87"/>
  <c r="C6" i="87"/>
  <c r="R78" i="87" s="1"/>
  <c r="V5" i="87"/>
  <c r="R5" i="87"/>
  <c r="G5" i="87"/>
  <c r="F5" i="87"/>
  <c r="C5" i="87"/>
  <c r="Y4" i="87"/>
  <c r="W4" i="87"/>
  <c r="V4" i="87"/>
  <c r="R4" i="87"/>
  <c r="M79" i="87"/>
  <c r="U79" i="87" s="1"/>
  <c r="M77" i="87"/>
  <c r="U77" i="87" s="1"/>
  <c r="M76" i="87"/>
  <c r="U76" i="87" s="1"/>
  <c r="M74" i="87"/>
  <c r="U74" i="87" s="1"/>
  <c r="M73" i="87"/>
  <c r="U73" i="87" s="1"/>
  <c r="M71" i="87"/>
  <c r="U71" i="87" s="1"/>
  <c r="M70" i="87"/>
  <c r="U70" i="87" s="1"/>
  <c r="M68" i="87"/>
  <c r="U68" i="87" s="1"/>
  <c r="M67" i="87"/>
  <c r="U67" i="87" s="1"/>
  <c r="M65" i="87"/>
  <c r="U65" i="87" s="1"/>
  <c r="M64" i="87"/>
  <c r="U64" i="87" s="1"/>
  <c r="M62" i="87"/>
  <c r="U62" i="87" s="1"/>
  <c r="M61" i="87"/>
  <c r="U61" i="87" s="1"/>
  <c r="M59" i="87"/>
  <c r="U59" i="87" s="1"/>
  <c r="M58" i="87"/>
  <c r="U58" i="87" s="1"/>
  <c r="M56" i="87"/>
  <c r="U56" i="87" s="1"/>
  <c r="M55" i="87"/>
  <c r="U55" i="87" s="1"/>
  <c r="M53" i="87"/>
  <c r="U53" i="87" s="1"/>
  <c r="M52" i="87"/>
  <c r="U52" i="87" s="1"/>
  <c r="M50" i="87"/>
  <c r="U50" i="87" s="1"/>
  <c r="M49" i="87"/>
  <c r="U49" i="87" s="1"/>
  <c r="M47" i="87"/>
  <c r="U47" i="87" s="1"/>
  <c r="M46" i="87"/>
  <c r="U46" i="87" s="1"/>
  <c r="M44" i="87"/>
  <c r="U44" i="87" s="1"/>
  <c r="M43" i="87"/>
  <c r="U43" i="87" s="1"/>
  <c r="M41" i="87"/>
  <c r="U41" i="87" s="1"/>
  <c r="M40" i="87"/>
  <c r="U40" i="87" s="1"/>
  <c r="M38" i="87"/>
  <c r="U38" i="87" s="1"/>
  <c r="M37" i="87"/>
  <c r="U37" i="87" s="1"/>
  <c r="M35" i="87"/>
  <c r="U35" i="87" s="1"/>
  <c r="M34" i="87"/>
  <c r="U34" i="87" s="1"/>
  <c r="M32" i="87"/>
  <c r="U32" i="87" s="1"/>
  <c r="M31" i="87"/>
  <c r="U31" i="87" s="1"/>
  <c r="M29" i="87"/>
  <c r="U29" i="87" s="1"/>
  <c r="M28" i="87"/>
  <c r="U28" i="87" s="1"/>
  <c r="M26" i="87"/>
  <c r="U26" i="87" s="1"/>
  <c r="M25" i="87"/>
  <c r="U25" i="87" s="1"/>
  <c r="M23" i="87"/>
  <c r="U23" i="87" s="1"/>
  <c r="M22" i="87"/>
  <c r="U22" i="87" s="1"/>
  <c r="M20" i="87"/>
  <c r="U20" i="87" s="1"/>
  <c r="M19" i="87"/>
  <c r="U19" i="87" s="1"/>
  <c r="M17" i="87"/>
  <c r="U17" i="87" s="1"/>
  <c r="M16" i="87"/>
  <c r="U16" i="87" s="1"/>
  <c r="M14" i="87"/>
  <c r="U14" i="87" s="1"/>
  <c r="M13" i="87"/>
  <c r="U13" i="87" s="1"/>
  <c r="M11" i="87"/>
  <c r="U11" i="87" s="1"/>
  <c r="M10" i="87"/>
  <c r="U10" i="87" s="1"/>
  <c r="M8" i="87"/>
  <c r="U8" i="87" s="1"/>
  <c r="M7" i="87"/>
  <c r="U7" i="87" s="1"/>
  <c r="M5" i="87"/>
  <c r="U5" i="87" s="1"/>
  <c r="M4" i="87"/>
  <c r="U4" i="87" s="1"/>
  <c r="X4" i="87" s="1"/>
  <c r="M4" i="87" a="1"/>
  <c r="M78" i="87" s="1"/>
  <c r="U78" i="87" s="1"/>
  <c r="G4" i="87"/>
  <c r="F4" i="87"/>
  <c r="AT3" i="87"/>
  <c r="AH3" i="87"/>
  <c r="AQ3" i="87" s="1"/>
  <c r="R3" i="87"/>
  <c r="G98" i="86"/>
  <c r="F98" i="86"/>
  <c r="AX97" i="86"/>
  <c r="G97" i="86"/>
  <c r="F97" i="86"/>
  <c r="AX96" i="86"/>
  <c r="G96" i="86"/>
  <c r="F96" i="86"/>
  <c r="AX95" i="86"/>
  <c r="G95" i="86"/>
  <c r="F95" i="86"/>
  <c r="AX94" i="86"/>
  <c r="G94" i="86"/>
  <c r="F94" i="86"/>
  <c r="AX93" i="86"/>
  <c r="G93" i="86"/>
  <c r="F93" i="86"/>
  <c r="AX92" i="86"/>
  <c r="G92" i="86"/>
  <c r="F92" i="86"/>
  <c r="AX91" i="86"/>
  <c r="G91" i="86"/>
  <c r="F91" i="86"/>
  <c r="AX90" i="86"/>
  <c r="G90" i="86"/>
  <c r="F90" i="86"/>
  <c r="G89" i="86"/>
  <c r="F89" i="86"/>
  <c r="V88" i="86"/>
  <c r="G88" i="86"/>
  <c r="F88" i="86"/>
  <c r="G87" i="86"/>
  <c r="F87" i="86"/>
  <c r="V86" i="86"/>
  <c r="G86" i="86"/>
  <c r="F86" i="86"/>
  <c r="V85" i="86"/>
  <c r="G85" i="86"/>
  <c r="F85" i="86"/>
  <c r="G84" i="86"/>
  <c r="F84" i="86"/>
  <c r="V83" i="86"/>
  <c r="G83" i="86"/>
  <c r="F83" i="86"/>
  <c r="V82" i="86"/>
  <c r="G82" i="86"/>
  <c r="F82" i="86"/>
  <c r="G81" i="86"/>
  <c r="F81" i="86"/>
  <c r="V80" i="86"/>
  <c r="G80" i="86"/>
  <c r="F80" i="86"/>
  <c r="V79" i="86"/>
  <c r="G79" i="86"/>
  <c r="F79" i="86"/>
  <c r="G78" i="86"/>
  <c r="F78" i="86"/>
  <c r="V77" i="86"/>
  <c r="G77" i="86"/>
  <c r="F77" i="86"/>
  <c r="V76" i="86"/>
  <c r="G76" i="86"/>
  <c r="F76" i="86"/>
  <c r="G75" i="86"/>
  <c r="F75" i="86"/>
  <c r="V74" i="86"/>
  <c r="G74" i="86"/>
  <c r="F74" i="86"/>
  <c r="V73" i="86"/>
  <c r="G73" i="86"/>
  <c r="F73" i="86"/>
  <c r="G72" i="86"/>
  <c r="F72" i="86"/>
  <c r="V71" i="86"/>
  <c r="G71" i="86"/>
  <c r="F71" i="86"/>
  <c r="V70" i="86"/>
  <c r="R70" i="86"/>
  <c r="G70" i="86"/>
  <c r="F70" i="86"/>
  <c r="G69" i="86"/>
  <c r="F69" i="86"/>
  <c r="V68" i="86"/>
  <c r="G68" i="86"/>
  <c r="F68" i="86"/>
  <c r="V67" i="86"/>
  <c r="R67" i="86"/>
  <c r="G67" i="86"/>
  <c r="F67" i="86"/>
  <c r="G66" i="86"/>
  <c r="F66" i="86"/>
  <c r="V65" i="86"/>
  <c r="G65" i="86"/>
  <c r="F65" i="86"/>
  <c r="V64" i="86"/>
  <c r="G64" i="86"/>
  <c r="F64" i="86"/>
  <c r="G63" i="86"/>
  <c r="F63" i="86"/>
  <c r="V62" i="86"/>
  <c r="G62" i="86"/>
  <c r="F62" i="86"/>
  <c r="V61" i="86"/>
  <c r="G61" i="86"/>
  <c r="F61" i="86"/>
  <c r="G60" i="86"/>
  <c r="F60" i="86"/>
  <c r="V59" i="86"/>
  <c r="G59" i="86"/>
  <c r="F59" i="86"/>
  <c r="V58" i="86"/>
  <c r="G58" i="86"/>
  <c r="F58" i="86"/>
  <c r="G57" i="86"/>
  <c r="F57" i="86"/>
  <c r="V56" i="86"/>
  <c r="G56" i="86"/>
  <c r="F56" i="86"/>
  <c r="V55" i="86"/>
  <c r="G55" i="86"/>
  <c r="F55" i="86"/>
  <c r="G54" i="86"/>
  <c r="F54" i="86"/>
  <c r="V53" i="86"/>
  <c r="G53" i="86"/>
  <c r="F53" i="86"/>
  <c r="V52" i="86"/>
  <c r="R52" i="86"/>
  <c r="G52" i="86"/>
  <c r="F52" i="86"/>
  <c r="G51" i="86"/>
  <c r="F51" i="86"/>
  <c r="V50" i="86"/>
  <c r="R50" i="86"/>
  <c r="G50" i="86"/>
  <c r="F50" i="86"/>
  <c r="V49" i="86"/>
  <c r="R49" i="86"/>
  <c r="G49" i="86"/>
  <c r="F49" i="86"/>
  <c r="G48" i="86"/>
  <c r="F48" i="86"/>
  <c r="V47" i="86"/>
  <c r="G47" i="86"/>
  <c r="F47" i="86"/>
  <c r="V46" i="86"/>
  <c r="G46" i="86"/>
  <c r="F46" i="86"/>
  <c r="G45" i="86"/>
  <c r="F45" i="86"/>
  <c r="V44" i="86"/>
  <c r="G44" i="86"/>
  <c r="F44" i="86"/>
  <c r="V43" i="86"/>
  <c r="G43" i="86"/>
  <c r="F43" i="86"/>
  <c r="G42" i="86"/>
  <c r="F42" i="86"/>
  <c r="V41" i="86"/>
  <c r="G41" i="86"/>
  <c r="F41" i="86"/>
  <c r="V40" i="86"/>
  <c r="G40" i="86"/>
  <c r="F40" i="86"/>
  <c r="G39" i="86"/>
  <c r="F39" i="86"/>
  <c r="V38" i="86"/>
  <c r="G38" i="86"/>
  <c r="F38" i="86"/>
  <c r="V37" i="86"/>
  <c r="G37" i="86"/>
  <c r="F37" i="86"/>
  <c r="G36" i="86"/>
  <c r="F36" i="86"/>
  <c r="V35" i="86"/>
  <c r="G35" i="86"/>
  <c r="F35" i="86"/>
  <c r="V34" i="86"/>
  <c r="R34" i="86"/>
  <c r="G34" i="86"/>
  <c r="F34" i="86"/>
  <c r="G33" i="86"/>
  <c r="F33" i="86"/>
  <c r="V32" i="86"/>
  <c r="G32" i="86"/>
  <c r="F32" i="86"/>
  <c r="V31" i="86"/>
  <c r="R31" i="86"/>
  <c r="G31" i="86"/>
  <c r="F31" i="86"/>
  <c r="V30" i="86"/>
  <c r="G30" i="86"/>
  <c r="F30" i="86"/>
  <c r="V29" i="86"/>
  <c r="R29" i="86"/>
  <c r="G29" i="86"/>
  <c r="F29" i="86"/>
  <c r="V28" i="86"/>
  <c r="G28" i="86"/>
  <c r="F28" i="86"/>
  <c r="V27" i="86"/>
  <c r="G27" i="86"/>
  <c r="F27" i="86"/>
  <c r="V26" i="86"/>
  <c r="G26" i="86"/>
  <c r="F26" i="86"/>
  <c r="V25" i="86"/>
  <c r="G25" i="86"/>
  <c r="F25" i="86"/>
  <c r="V24" i="86"/>
  <c r="G24" i="86"/>
  <c r="F24" i="86"/>
  <c r="V23" i="86"/>
  <c r="G23" i="86"/>
  <c r="F23" i="86"/>
  <c r="V22" i="86"/>
  <c r="G22" i="86"/>
  <c r="F22" i="86"/>
  <c r="V21" i="86"/>
  <c r="G21" i="86"/>
  <c r="F21" i="86"/>
  <c r="V20" i="86"/>
  <c r="G20" i="86"/>
  <c r="F20" i="86"/>
  <c r="V19" i="86"/>
  <c r="G19" i="86"/>
  <c r="F19" i="86"/>
  <c r="V18" i="86"/>
  <c r="G18" i="86"/>
  <c r="F18" i="86"/>
  <c r="V17" i="86"/>
  <c r="G17" i="86"/>
  <c r="F17" i="86"/>
  <c r="V16" i="86"/>
  <c r="G16" i="86"/>
  <c r="F16" i="86"/>
  <c r="V15" i="86"/>
  <c r="G15" i="86"/>
  <c r="F15" i="86"/>
  <c r="V14" i="86"/>
  <c r="G14" i="86"/>
  <c r="F14" i="86"/>
  <c r="V13" i="86"/>
  <c r="G13" i="86"/>
  <c r="F13" i="86"/>
  <c r="V12" i="86"/>
  <c r="G12" i="86"/>
  <c r="F12" i="86"/>
  <c r="C12" i="86"/>
  <c r="V11" i="86"/>
  <c r="R11" i="86"/>
  <c r="G11" i="86"/>
  <c r="F11" i="86"/>
  <c r="V10" i="86"/>
  <c r="R10" i="86"/>
  <c r="G10" i="86"/>
  <c r="F10" i="86"/>
  <c r="C10" i="86"/>
  <c r="V89" i="86" s="1"/>
  <c r="V9" i="86"/>
  <c r="R9" i="86"/>
  <c r="G9" i="86"/>
  <c r="F9" i="86"/>
  <c r="V8" i="86"/>
  <c r="R8" i="86"/>
  <c r="G8" i="86"/>
  <c r="F8" i="86"/>
  <c r="V7" i="86"/>
  <c r="R7" i="86"/>
  <c r="G7" i="86"/>
  <c r="F7" i="86"/>
  <c r="V6" i="86"/>
  <c r="G6" i="86"/>
  <c r="F6" i="86"/>
  <c r="C6" i="86"/>
  <c r="V5" i="86"/>
  <c r="G5" i="86"/>
  <c r="F5" i="86"/>
  <c r="C5" i="86"/>
  <c r="Y4" i="86"/>
  <c r="W4" i="86"/>
  <c r="V4" i="86"/>
  <c r="R4" i="86"/>
  <c r="M74" i="86"/>
  <c r="U74" i="86" s="1"/>
  <c r="M53" i="86"/>
  <c r="U53" i="86" s="1"/>
  <c r="M32" i="86"/>
  <c r="U32" i="86" s="1"/>
  <c r="M14" i="86"/>
  <c r="U14" i="86" s="1"/>
  <c r="M4" i="86" a="1"/>
  <c r="M81" i="86" s="1"/>
  <c r="U81" i="86" s="1"/>
  <c r="G4" i="86"/>
  <c r="F4" i="86"/>
  <c r="AT3" i="86"/>
  <c r="C3" i="86"/>
  <c r="O3" i="86" s="1"/>
  <c r="S98" i="85"/>
  <c r="R98" i="85"/>
  <c r="G98" i="85"/>
  <c r="F98" i="85"/>
  <c r="R97" i="85"/>
  <c r="G97" i="85"/>
  <c r="F97" i="85"/>
  <c r="R96" i="85"/>
  <c r="G96" i="85"/>
  <c r="F96" i="85"/>
  <c r="R95" i="85"/>
  <c r="G95" i="85"/>
  <c r="F95" i="85"/>
  <c r="R94" i="85"/>
  <c r="G94" i="85"/>
  <c r="F94" i="85"/>
  <c r="R93" i="85"/>
  <c r="G93" i="85"/>
  <c r="F93" i="85"/>
  <c r="R92" i="85"/>
  <c r="G92" i="85"/>
  <c r="F92" i="85"/>
  <c r="R91" i="85"/>
  <c r="G91" i="85"/>
  <c r="F91" i="85"/>
  <c r="R90" i="85"/>
  <c r="G90" i="85"/>
  <c r="F90" i="85"/>
  <c r="V89" i="85"/>
  <c r="R89" i="85"/>
  <c r="G89" i="85"/>
  <c r="F89" i="85"/>
  <c r="R88" i="85"/>
  <c r="G88" i="85"/>
  <c r="F88" i="85"/>
  <c r="R87" i="85"/>
  <c r="G87" i="85"/>
  <c r="F87" i="85"/>
  <c r="R86" i="85"/>
  <c r="G86" i="85"/>
  <c r="F86" i="85"/>
  <c r="R85" i="85"/>
  <c r="G85" i="85"/>
  <c r="F85" i="85"/>
  <c r="R84" i="85"/>
  <c r="G84" i="85"/>
  <c r="F84" i="85"/>
  <c r="R83" i="85"/>
  <c r="G83" i="85"/>
  <c r="F83" i="85"/>
  <c r="R82" i="85"/>
  <c r="G82" i="85"/>
  <c r="F82" i="85"/>
  <c r="R81" i="85"/>
  <c r="G81" i="85"/>
  <c r="F81" i="85"/>
  <c r="V80" i="85"/>
  <c r="R80" i="85"/>
  <c r="G80" i="85"/>
  <c r="F80" i="85"/>
  <c r="R79" i="85"/>
  <c r="G79" i="85"/>
  <c r="F79" i="85"/>
  <c r="R78" i="85"/>
  <c r="G78" i="85"/>
  <c r="F78" i="85"/>
  <c r="R77" i="85"/>
  <c r="G77" i="85"/>
  <c r="F77" i="85"/>
  <c r="R76" i="85"/>
  <c r="G76" i="85"/>
  <c r="F76" i="85"/>
  <c r="R75" i="85"/>
  <c r="G75" i="85"/>
  <c r="F75" i="85"/>
  <c r="R74" i="85"/>
  <c r="G74" i="85"/>
  <c r="F74" i="85"/>
  <c r="R73" i="85"/>
  <c r="G73" i="85"/>
  <c r="F73" i="85"/>
  <c r="R72" i="85"/>
  <c r="G72" i="85"/>
  <c r="F72" i="85"/>
  <c r="V71" i="85"/>
  <c r="R71" i="85"/>
  <c r="G71" i="85"/>
  <c r="F71" i="85"/>
  <c r="R70" i="85"/>
  <c r="G70" i="85"/>
  <c r="F70" i="85"/>
  <c r="R69" i="85"/>
  <c r="G69" i="85"/>
  <c r="F69" i="85"/>
  <c r="R68" i="85"/>
  <c r="G68" i="85"/>
  <c r="F68" i="85"/>
  <c r="R67" i="85"/>
  <c r="G67" i="85"/>
  <c r="F67" i="85"/>
  <c r="R66" i="85"/>
  <c r="G66" i="85"/>
  <c r="F66" i="85"/>
  <c r="V65" i="85"/>
  <c r="R65" i="85"/>
  <c r="G65" i="85"/>
  <c r="F65" i="85"/>
  <c r="R64" i="85"/>
  <c r="G64" i="85"/>
  <c r="F64" i="85"/>
  <c r="R63" i="85"/>
  <c r="G63" i="85"/>
  <c r="F63" i="85"/>
  <c r="V62" i="85"/>
  <c r="R62" i="85"/>
  <c r="G62" i="85"/>
  <c r="F62" i="85"/>
  <c r="R61" i="85"/>
  <c r="G61" i="85"/>
  <c r="F61" i="85"/>
  <c r="R60" i="85"/>
  <c r="G60" i="85"/>
  <c r="F60" i="85"/>
  <c r="R59" i="85"/>
  <c r="G59" i="85"/>
  <c r="F59" i="85"/>
  <c r="R58" i="85"/>
  <c r="G58" i="85"/>
  <c r="F58" i="85"/>
  <c r="R57" i="85"/>
  <c r="G57" i="85"/>
  <c r="F57" i="85"/>
  <c r="V56" i="85"/>
  <c r="R56" i="85"/>
  <c r="G56" i="85"/>
  <c r="F56" i="85"/>
  <c r="R55" i="85"/>
  <c r="G55" i="85"/>
  <c r="F55" i="85"/>
  <c r="R54" i="85"/>
  <c r="G54" i="85"/>
  <c r="F54" i="85"/>
  <c r="V53" i="85"/>
  <c r="R53" i="85"/>
  <c r="G53" i="85"/>
  <c r="F53" i="85"/>
  <c r="R52" i="85"/>
  <c r="G52" i="85"/>
  <c r="F52" i="85"/>
  <c r="R51" i="85"/>
  <c r="G51" i="85"/>
  <c r="F51" i="85"/>
  <c r="R50" i="85"/>
  <c r="G50" i="85"/>
  <c r="F50" i="85"/>
  <c r="R49" i="85"/>
  <c r="G49" i="85"/>
  <c r="F49" i="85"/>
  <c r="R48" i="85"/>
  <c r="G48" i="85"/>
  <c r="F48" i="85"/>
  <c r="V47" i="85"/>
  <c r="R47" i="85"/>
  <c r="G47" i="85"/>
  <c r="F47" i="85"/>
  <c r="R46" i="85"/>
  <c r="G46" i="85"/>
  <c r="F46" i="85"/>
  <c r="R45" i="85"/>
  <c r="G45" i="85"/>
  <c r="F45" i="85"/>
  <c r="V44" i="85"/>
  <c r="R44" i="85"/>
  <c r="G44" i="85"/>
  <c r="F44" i="85"/>
  <c r="R43" i="85"/>
  <c r="G43" i="85"/>
  <c r="F43" i="85"/>
  <c r="R42" i="85"/>
  <c r="G42" i="85"/>
  <c r="F42" i="85"/>
  <c r="R41" i="85"/>
  <c r="G41" i="85"/>
  <c r="F41" i="85"/>
  <c r="R40" i="85"/>
  <c r="G40" i="85"/>
  <c r="F40" i="85"/>
  <c r="R39" i="85"/>
  <c r="G39" i="85"/>
  <c r="F39" i="85"/>
  <c r="V38" i="85"/>
  <c r="R38" i="85"/>
  <c r="G38" i="85"/>
  <c r="F38" i="85"/>
  <c r="R37" i="85"/>
  <c r="G37" i="85"/>
  <c r="F37" i="85"/>
  <c r="R36" i="85"/>
  <c r="G36" i="85"/>
  <c r="F36" i="85"/>
  <c r="V35" i="85"/>
  <c r="R35" i="85"/>
  <c r="G35" i="85"/>
  <c r="F35" i="85"/>
  <c r="R34" i="85"/>
  <c r="G34" i="85"/>
  <c r="F34" i="85"/>
  <c r="R33" i="85"/>
  <c r="G33" i="85"/>
  <c r="F33" i="85"/>
  <c r="R32" i="85"/>
  <c r="G32" i="85"/>
  <c r="F32" i="85"/>
  <c r="R31" i="85"/>
  <c r="G31" i="85"/>
  <c r="F31" i="85"/>
  <c r="R30" i="85"/>
  <c r="G30" i="85"/>
  <c r="F30" i="85"/>
  <c r="V29" i="85"/>
  <c r="R29" i="85"/>
  <c r="G29" i="85"/>
  <c r="F29" i="85"/>
  <c r="R28" i="85"/>
  <c r="G28" i="85"/>
  <c r="F28" i="85"/>
  <c r="R27" i="85"/>
  <c r="G27" i="85"/>
  <c r="F27" i="85"/>
  <c r="V26" i="85"/>
  <c r="R26" i="85"/>
  <c r="G26" i="85"/>
  <c r="F26" i="85"/>
  <c r="R25" i="85"/>
  <c r="G25" i="85"/>
  <c r="F25" i="85"/>
  <c r="R24" i="85"/>
  <c r="G24" i="85"/>
  <c r="F24" i="85"/>
  <c r="R23" i="85"/>
  <c r="G23" i="85"/>
  <c r="F23" i="85"/>
  <c r="R22" i="85"/>
  <c r="G22" i="85"/>
  <c r="F22" i="85"/>
  <c r="R21" i="85"/>
  <c r="G21" i="85"/>
  <c r="F21" i="85"/>
  <c r="V20" i="85"/>
  <c r="R20" i="85"/>
  <c r="G20" i="85"/>
  <c r="F20" i="85"/>
  <c r="R19" i="85"/>
  <c r="G19" i="85"/>
  <c r="F19" i="85"/>
  <c r="R18" i="85"/>
  <c r="G18" i="85"/>
  <c r="F18" i="85"/>
  <c r="V17" i="85"/>
  <c r="R17" i="85"/>
  <c r="G17" i="85"/>
  <c r="F17" i="85"/>
  <c r="R16" i="85"/>
  <c r="G16" i="85"/>
  <c r="F16" i="85"/>
  <c r="R15" i="85"/>
  <c r="G15" i="85"/>
  <c r="F15" i="85"/>
  <c r="R14" i="85"/>
  <c r="G14" i="85"/>
  <c r="F14" i="85"/>
  <c r="R13" i="85"/>
  <c r="G13" i="85"/>
  <c r="F13" i="85"/>
  <c r="R12" i="85"/>
  <c r="G12" i="85"/>
  <c r="F12" i="85"/>
  <c r="C12" i="85"/>
  <c r="R11" i="85"/>
  <c r="G11" i="85"/>
  <c r="F11" i="85"/>
  <c r="R10" i="85"/>
  <c r="G10" i="85"/>
  <c r="F10" i="85"/>
  <c r="C10" i="85"/>
  <c r="V92" i="85" s="1"/>
  <c r="V9" i="85"/>
  <c r="R9" i="85"/>
  <c r="G9" i="85"/>
  <c r="F9" i="85"/>
  <c r="R8" i="85"/>
  <c r="G8" i="85"/>
  <c r="F8" i="85"/>
  <c r="R7" i="85"/>
  <c r="G7" i="85"/>
  <c r="F7" i="85"/>
  <c r="R6" i="85"/>
  <c r="G6" i="85"/>
  <c r="F6" i="85"/>
  <c r="V5" i="85"/>
  <c r="R5" i="85"/>
  <c r="G5" i="85"/>
  <c r="F5" i="85"/>
  <c r="C5" i="85"/>
  <c r="W4" i="85"/>
  <c r="V4" i="85"/>
  <c r="Y4" i="85" s="1"/>
  <c r="R4" i="85"/>
  <c r="M96" i="85"/>
  <c r="U96" i="85" s="1"/>
  <c r="M95" i="85"/>
  <c r="U95" i="85" s="1"/>
  <c r="M90" i="85"/>
  <c r="U90" i="85" s="1"/>
  <c r="M89" i="85"/>
  <c r="U89" i="85" s="1"/>
  <c r="M84" i="85"/>
  <c r="U84" i="85" s="1"/>
  <c r="M83" i="85"/>
  <c r="U83" i="85" s="1"/>
  <c r="M78" i="85"/>
  <c r="U78" i="85" s="1"/>
  <c r="M77" i="85"/>
  <c r="U77" i="85" s="1"/>
  <c r="M72" i="85"/>
  <c r="U72" i="85" s="1"/>
  <c r="M71" i="85"/>
  <c r="U71" i="85" s="1"/>
  <c r="M66" i="85"/>
  <c r="U66" i="85" s="1"/>
  <c r="M65" i="85"/>
  <c r="U65" i="85" s="1"/>
  <c r="M60" i="85"/>
  <c r="U60" i="85" s="1"/>
  <c r="M59" i="85"/>
  <c r="U59" i="85" s="1"/>
  <c r="M54" i="85"/>
  <c r="U54" i="85" s="1"/>
  <c r="M53" i="85"/>
  <c r="U53" i="85" s="1"/>
  <c r="M48" i="85"/>
  <c r="U48" i="85" s="1"/>
  <c r="M47" i="85"/>
  <c r="U47" i="85" s="1"/>
  <c r="M42" i="85"/>
  <c r="U42" i="85" s="1"/>
  <c r="M41" i="85"/>
  <c r="U41" i="85" s="1"/>
  <c r="M36" i="85"/>
  <c r="U36" i="85" s="1"/>
  <c r="M35" i="85"/>
  <c r="U35" i="85" s="1"/>
  <c r="M30" i="85"/>
  <c r="U30" i="85" s="1"/>
  <c r="M29" i="85"/>
  <c r="U29" i="85" s="1"/>
  <c r="M24" i="85"/>
  <c r="U24" i="85" s="1"/>
  <c r="M23" i="85"/>
  <c r="U23" i="85" s="1"/>
  <c r="M18" i="85"/>
  <c r="U18" i="85" s="1"/>
  <c r="M17" i="85"/>
  <c r="U17" i="85" s="1"/>
  <c r="M12" i="85"/>
  <c r="U12" i="85" s="1"/>
  <c r="M11" i="85"/>
  <c r="U11" i="85" s="1"/>
  <c r="M6" i="85"/>
  <c r="U6" i="85" s="1"/>
  <c r="M5" i="85"/>
  <c r="U5" i="85" s="1"/>
  <c r="M4" i="85" a="1"/>
  <c r="M94" i="85" s="1"/>
  <c r="U94" i="85" s="1"/>
  <c r="G4" i="85"/>
  <c r="F4" i="85"/>
  <c r="AT3" i="85"/>
  <c r="R3" i="85"/>
  <c r="C3" i="85"/>
  <c r="O3" i="85" s="1"/>
  <c r="AE3" i="85" s="1"/>
  <c r="G98" i="84"/>
  <c r="F98" i="84"/>
  <c r="AX97" i="84"/>
  <c r="G97" i="84"/>
  <c r="F97" i="84"/>
  <c r="AX96" i="84"/>
  <c r="G96" i="84"/>
  <c r="F96" i="84"/>
  <c r="AX95" i="84"/>
  <c r="G95" i="84"/>
  <c r="F95" i="84"/>
  <c r="AX94" i="84"/>
  <c r="G94" i="84"/>
  <c r="F94" i="84"/>
  <c r="AX93" i="84"/>
  <c r="G93" i="84"/>
  <c r="F93" i="84"/>
  <c r="AX92" i="84"/>
  <c r="G92" i="84"/>
  <c r="F92" i="84"/>
  <c r="AX91" i="84"/>
  <c r="G91" i="84"/>
  <c r="F91" i="84"/>
  <c r="AX90" i="84"/>
  <c r="G90" i="84"/>
  <c r="F90" i="84"/>
  <c r="AX89" i="84"/>
  <c r="G89" i="84"/>
  <c r="F89" i="84"/>
  <c r="AX88" i="84"/>
  <c r="G88" i="84"/>
  <c r="F88" i="84"/>
  <c r="AX87" i="84"/>
  <c r="G87" i="84"/>
  <c r="F87" i="84"/>
  <c r="AX86" i="84"/>
  <c r="G86" i="84"/>
  <c r="F86" i="84"/>
  <c r="AX85" i="84"/>
  <c r="G85" i="84"/>
  <c r="F85" i="84"/>
  <c r="AX84" i="84"/>
  <c r="G84" i="84"/>
  <c r="F84" i="84"/>
  <c r="AX83" i="84"/>
  <c r="G83" i="84"/>
  <c r="F83" i="84"/>
  <c r="AX82" i="84"/>
  <c r="G82" i="84"/>
  <c r="F82" i="84"/>
  <c r="AX81" i="84"/>
  <c r="G81" i="84"/>
  <c r="F81" i="84"/>
  <c r="AX80" i="84"/>
  <c r="G80" i="84"/>
  <c r="F80" i="84"/>
  <c r="AX79" i="84"/>
  <c r="G79" i="84"/>
  <c r="F79" i="84"/>
  <c r="AX78" i="84"/>
  <c r="G78" i="84"/>
  <c r="F78" i="84"/>
  <c r="AX77" i="84"/>
  <c r="G77" i="84"/>
  <c r="F77" i="84"/>
  <c r="AX76" i="84"/>
  <c r="G76" i="84"/>
  <c r="F76" i="84"/>
  <c r="AX75" i="84"/>
  <c r="G75" i="84"/>
  <c r="F75" i="84"/>
  <c r="AX74" i="84"/>
  <c r="G74" i="84"/>
  <c r="F74" i="84"/>
  <c r="AX73" i="84"/>
  <c r="G73" i="84"/>
  <c r="F73" i="84"/>
  <c r="AX72" i="84"/>
  <c r="G72" i="84"/>
  <c r="F72" i="84"/>
  <c r="AX71" i="84"/>
  <c r="G71" i="84"/>
  <c r="F71" i="84"/>
  <c r="AX70" i="84"/>
  <c r="G70" i="84"/>
  <c r="F70" i="84"/>
  <c r="G69" i="84"/>
  <c r="F69" i="84"/>
  <c r="G68" i="84"/>
  <c r="F68" i="84"/>
  <c r="V67" i="84"/>
  <c r="G67" i="84"/>
  <c r="F67" i="84"/>
  <c r="G66" i="84"/>
  <c r="F66" i="84"/>
  <c r="G65" i="84"/>
  <c r="F65" i="84"/>
  <c r="R64" i="84"/>
  <c r="G64" i="84"/>
  <c r="F64" i="84"/>
  <c r="V63" i="84"/>
  <c r="G63" i="84"/>
  <c r="F63" i="84"/>
  <c r="G62" i="84"/>
  <c r="F62" i="84"/>
  <c r="G61" i="84"/>
  <c r="F61" i="84"/>
  <c r="R60" i="84"/>
  <c r="G60" i="84"/>
  <c r="F60" i="84"/>
  <c r="G59" i="84"/>
  <c r="F59" i="84"/>
  <c r="V58" i="84"/>
  <c r="G58" i="84"/>
  <c r="F58" i="84"/>
  <c r="G57" i="84"/>
  <c r="F57" i="84"/>
  <c r="G56" i="84"/>
  <c r="F56" i="84"/>
  <c r="R55" i="84"/>
  <c r="G55" i="84"/>
  <c r="F55" i="84"/>
  <c r="V54" i="84"/>
  <c r="G54" i="84"/>
  <c r="F54" i="84"/>
  <c r="G53" i="84"/>
  <c r="F53" i="84"/>
  <c r="G52" i="84"/>
  <c r="F52" i="84"/>
  <c r="R51" i="84"/>
  <c r="G51" i="84"/>
  <c r="F51" i="84"/>
  <c r="G50" i="84"/>
  <c r="F50" i="84"/>
  <c r="V49" i="84"/>
  <c r="G49" i="84"/>
  <c r="F49" i="84"/>
  <c r="G48" i="84"/>
  <c r="F48" i="84"/>
  <c r="G47" i="84"/>
  <c r="F47" i="84"/>
  <c r="R46" i="84"/>
  <c r="G46" i="84"/>
  <c r="F46" i="84"/>
  <c r="V45" i="84"/>
  <c r="G45" i="84"/>
  <c r="F45" i="84"/>
  <c r="G44" i="84"/>
  <c r="F44" i="84"/>
  <c r="G43" i="84"/>
  <c r="F43" i="84"/>
  <c r="R42" i="84"/>
  <c r="G42" i="84"/>
  <c r="F42" i="84"/>
  <c r="G41" i="84"/>
  <c r="F41" i="84"/>
  <c r="V40" i="84"/>
  <c r="G40" i="84"/>
  <c r="F40" i="84"/>
  <c r="V39" i="84"/>
  <c r="G39" i="84"/>
  <c r="F39" i="84"/>
  <c r="G38" i="84"/>
  <c r="F38" i="84"/>
  <c r="R37" i="84"/>
  <c r="G37" i="84"/>
  <c r="F37" i="84"/>
  <c r="V36" i="84"/>
  <c r="R36" i="84"/>
  <c r="G36" i="84"/>
  <c r="F36" i="84"/>
  <c r="G35" i="84"/>
  <c r="F35" i="84"/>
  <c r="G34" i="84"/>
  <c r="F34" i="84"/>
  <c r="R33" i="84"/>
  <c r="G33" i="84"/>
  <c r="F33" i="84"/>
  <c r="G32" i="84"/>
  <c r="F32" i="84"/>
  <c r="V31" i="84"/>
  <c r="G31" i="84"/>
  <c r="F31" i="84"/>
  <c r="V30" i="84"/>
  <c r="G30" i="84"/>
  <c r="F30" i="84"/>
  <c r="G29" i="84"/>
  <c r="F29" i="84"/>
  <c r="V28" i="84"/>
  <c r="R28" i="84"/>
  <c r="G28" i="84"/>
  <c r="F28" i="84"/>
  <c r="V27" i="84"/>
  <c r="R27" i="84"/>
  <c r="G27" i="84"/>
  <c r="F27" i="84"/>
  <c r="G26" i="84"/>
  <c r="F26" i="84"/>
  <c r="R25" i="84"/>
  <c r="G25" i="84"/>
  <c r="F25" i="84"/>
  <c r="R24" i="84"/>
  <c r="G24" i="84"/>
  <c r="F24" i="84"/>
  <c r="G23" i="84"/>
  <c r="F23" i="84"/>
  <c r="V22" i="84"/>
  <c r="G22" i="84"/>
  <c r="F22" i="84"/>
  <c r="V21" i="84"/>
  <c r="G21" i="84"/>
  <c r="F21" i="84"/>
  <c r="G20" i="84"/>
  <c r="F20" i="84"/>
  <c r="V19" i="84"/>
  <c r="R19" i="84"/>
  <c r="G19" i="84"/>
  <c r="F19" i="84"/>
  <c r="V18" i="84"/>
  <c r="R18" i="84"/>
  <c r="G18" i="84"/>
  <c r="F18" i="84"/>
  <c r="G17" i="84"/>
  <c r="F17" i="84"/>
  <c r="R16" i="84"/>
  <c r="G16" i="84"/>
  <c r="F16" i="84"/>
  <c r="R15" i="84"/>
  <c r="G15" i="84"/>
  <c r="F15" i="84"/>
  <c r="G14" i="84"/>
  <c r="F14" i="84"/>
  <c r="V13" i="84"/>
  <c r="G13" i="84"/>
  <c r="F13" i="84"/>
  <c r="V12" i="84"/>
  <c r="G12" i="84"/>
  <c r="F12" i="84"/>
  <c r="C12" i="84"/>
  <c r="V11" i="84"/>
  <c r="G11" i="84"/>
  <c r="F11" i="84"/>
  <c r="G10" i="84"/>
  <c r="F10" i="84"/>
  <c r="C10" i="84"/>
  <c r="V61" i="84" s="1"/>
  <c r="V9" i="84"/>
  <c r="G9" i="84"/>
  <c r="F9" i="84"/>
  <c r="V8" i="84"/>
  <c r="U8" i="84"/>
  <c r="G8" i="84"/>
  <c r="F8" i="84"/>
  <c r="V7" i="84"/>
  <c r="G7" i="84"/>
  <c r="F7" i="84"/>
  <c r="V6" i="84"/>
  <c r="R6" i="84"/>
  <c r="G6" i="84"/>
  <c r="F6" i="84"/>
  <c r="C6" i="84"/>
  <c r="R67" i="84" s="1"/>
  <c r="V5" i="84"/>
  <c r="R5" i="84"/>
  <c r="G5" i="84"/>
  <c r="F5" i="84"/>
  <c r="C5" i="84"/>
  <c r="W4" i="84"/>
  <c r="R4" i="84"/>
  <c r="M66" i="84"/>
  <c r="U66" i="84" s="1"/>
  <c r="M65" i="84"/>
  <c r="U65" i="84" s="1"/>
  <c r="M64" i="84"/>
  <c r="U64" i="84" s="1"/>
  <c r="M63" i="84"/>
  <c r="U63" i="84" s="1"/>
  <c r="M59" i="84"/>
  <c r="U59" i="84" s="1"/>
  <c r="M58" i="84"/>
  <c r="U58" i="84" s="1"/>
  <c r="M57" i="84"/>
  <c r="U57" i="84" s="1"/>
  <c r="M56" i="84"/>
  <c r="U56" i="84" s="1"/>
  <c r="M52" i="84"/>
  <c r="U52" i="84" s="1"/>
  <c r="M51" i="84"/>
  <c r="U51" i="84" s="1"/>
  <c r="M50" i="84"/>
  <c r="U50" i="84" s="1"/>
  <c r="M48" i="84"/>
  <c r="U48" i="84" s="1"/>
  <c r="M45" i="84"/>
  <c r="U45" i="84" s="1"/>
  <c r="M44" i="84"/>
  <c r="U44" i="84" s="1"/>
  <c r="M42" i="84"/>
  <c r="U42" i="84" s="1"/>
  <c r="M41" i="84"/>
  <c r="U41" i="84" s="1"/>
  <c r="M38" i="84"/>
  <c r="U38" i="84" s="1"/>
  <c r="M36" i="84"/>
  <c r="U36" i="84" s="1"/>
  <c r="M35" i="84"/>
  <c r="U35" i="84" s="1"/>
  <c r="M34" i="84"/>
  <c r="U34" i="84" s="1"/>
  <c r="M30" i="84"/>
  <c r="U30" i="84" s="1"/>
  <c r="M29" i="84"/>
  <c r="U29" i="84" s="1"/>
  <c r="M28" i="84"/>
  <c r="U28" i="84" s="1"/>
  <c r="M27" i="84"/>
  <c r="U27" i="84" s="1"/>
  <c r="M23" i="84"/>
  <c r="U23" i="84" s="1"/>
  <c r="M22" i="84"/>
  <c r="U22" i="84" s="1"/>
  <c r="M21" i="84"/>
  <c r="U21" i="84" s="1"/>
  <c r="M20" i="84"/>
  <c r="U20" i="84" s="1"/>
  <c r="M16" i="84"/>
  <c r="U16" i="84" s="1"/>
  <c r="M15" i="84"/>
  <c r="U15" i="84" s="1"/>
  <c r="M14" i="84"/>
  <c r="U14" i="84" s="1"/>
  <c r="M12" i="84"/>
  <c r="U12" i="84" s="1"/>
  <c r="M9" i="84"/>
  <c r="U9" i="84" s="1"/>
  <c r="M8" i="84"/>
  <c r="M6" i="84"/>
  <c r="U6" i="84" s="1"/>
  <c r="M5" i="84"/>
  <c r="U5" i="84" s="1"/>
  <c r="M4" i="84" a="1"/>
  <c r="G4" i="84"/>
  <c r="F4" i="84"/>
  <c r="AT3" i="84"/>
  <c r="C3" i="84"/>
  <c r="O3" i="84" s="1"/>
  <c r="G98" i="83"/>
  <c r="F98" i="83"/>
  <c r="AX97" i="83"/>
  <c r="G97" i="83"/>
  <c r="F97" i="83"/>
  <c r="AX96" i="83"/>
  <c r="G96" i="83"/>
  <c r="F96" i="83"/>
  <c r="AX95" i="83"/>
  <c r="G95" i="83"/>
  <c r="F95" i="83"/>
  <c r="AX94" i="83"/>
  <c r="G94" i="83"/>
  <c r="F94" i="83"/>
  <c r="AX93" i="83"/>
  <c r="G93" i="83"/>
  <c r="F93" i="83"/>
  <c r="AX92" i="83"/>
  <c r="G92" i="83"/>
  <c r="F92" i="83"/>
  <c r="AX91" i="83"/>
  <c r="G91" i="83"/>
  <c r="F91" i="83"/>
  <c r="AX90" i="83"/>
  <c r="G90" i="83"/>
  <c r="F90" i="83"/>
  <c r="AX89" i="83"/>
  <c r="G89" i="83"/>
  <c r="F89" i="83"/>
  <c r="AX88" i="83"/>
  <c r="G88" i="83"/>
  <c r="F88" i="83"/>
  <c r="AX87" i="83"/>
  <c r="G87" i="83"/>
  <c r="F87" i="83"/>
  <c r="AX86" i="83"/>
  <c r="G86" i="83"/>
  <c r="F86" i="83"/>
  <c r="AX85" i="83"/>
  <c r="G85" i="83"/>
  <c r="F85" i="83"/>
  <c r="AX84" i="83"/>
  <c r="G84" i="83"/>
  <c r="F84" i="83"/>
  <c r="AX83" i="83"/>
  <c r="G83" i="83"/>
  <c r="F83" i="83"/>
  <c r="AX82" i="83"/>
  <c r="G82" i="83"/>
  <c r="F82" i="83"/>
  <c r="AX81" i="83"/>
  <c r="G81" i="83"/>
  <c r="F81" i="83"/>
  <c r="AX80" i="83"/>
  <c r="G80" i="83"/>
  <c r="F80" i="83"/>
  <c r="G79" i="83"/>
  <c r="F79" i="83"/>
  <c r="G78" i="83"/>
  <c r="F78" i="83"/>
  <c r="G77" i="83"/>
  <c r="F77" i="83"/>
  <c r="G76" i="83"/>
  <c r="F76" i="83"/>
  <c r="R75" i="83"/>
  <c r="G75" i="83"/>
  <c r="F75" i="83"/>
  <c r="G74" i="83"/>
  <c r="F74" i="83"/>
  <c r="G73" i="83"/>
  <c r="F73" i="83"/>
  <c r="G72" i="83"/>
  <c r="F72" i="83"/>
  <c r="G71" i="83"/>
  <c r="F71" i="83"/>
  <c r="G70" i="83"/>
  <c r="F70" i="83"/>
  <c r="G69" i="83"/>
  <c r="F69" i="83"/>
  <c r="G68" i="83"/>
  <c r="F68" i="83"/>
  <c r="G67" i="83"/>
  <c r="F67" i="83"/>
  <c r="G66" i="83"/>
  <c r="F66" i="83"/>
  <c r="U65" i="83"/>
  <c r="G65" i="83"/>
  <c r="F65" i="83"/>
  <c r="G64" i="83"/>
  <c r="F64" i="83"/>
  <c r="G63" i="83"/>
  <c r="F63" i="83"/>
  <c r="G62" i="83"/>
  <c r="F62" i="83"/>
  <c r="G61" i="83"/>
  <c r="F61" i="83"/>
  <c r="G60" i="83"/>
  <c r="F60" i="83"/>
  <c r="G59" i="83"/>
  <c r="F59" i="83"/>
  <c r="G58" i="83"/>
  <c r="F58" i="83"/>
  <c r="G57" i="83"/>
  <c r="F57" i="83"/>
  <c r="G56" i="83"/>
  <c r="F56" i="83"/>
  <c r="V55" i="83"/>
  <c r="G55" i="83"/>
  <c r="F55" i="83"/>
  <c r="G54" i="83"/>
  <c r="F54" i="83"/>
  <c r="G53" i="83"/>
  <c r="F53" i="83"/>
  <c r="G52" i="83"/>
  <c r="F52" i="83"/>
  <c r="G51" i="83"/>
  <c r="F51" i="83"/>
  <c r="G50" i="83"/>
  <c r="F50" i="83"/>
  <c r="G49" i="83"/>
  <c r="F49" i="83"/>
  <c r="G48" i="83"/>
  <c r="F48" i="83"/>
  <c r="G47" i="83"/>
  <c r="F47" i="83"/>
  <c r="G46" i="83"/>
  <c r="F46" i="83"/>
  <c r="G45" i="83"/>
  <c r="F45" i="83"/>
  <c r="G44" i="83"/>
  <c r="F44" i="83"/>
  <c r="G43" i="83"/>
  <c r="F43" i="83"/>
  <c r="G42" i="83"/>
  <c r="F42" i="83"/>
  <c r="G41" i="83"/>
  <c r="F41" i="83"/>
  <c r="G40" i="83"/>
  <c r="F40" i="83"/>
  <c r="R39" i="83"/>
  <c r="G39" i="83"/>
  <c r="F39" i="83"/>
  <c r="G38" i="83"/>
  <c r="F38" i="83"/>
  <c r="G37" i="83"/>
  <c r="F37" i="83"/>
  <c r="G36" i="83"/>
  <c r="F36" i="83"/>
  <c r="G35" i="83"/>
  <c r="F35" i="83"/>
  <c r="G34" i="83"/>
  <c r="F34" i="83"/>
  <c r="V33" i="83"/>
  <c r="G33" i="83"/>
  <c r="F33" i="83"/>
  <c r="G32" i="83"/>
  <c r="F32" i="83"/>
  <c r="G31" i="83"/>
  <c r="F31" i="83"/>
  <c r="G30" i="83"/>
  <c r="F30" i="83"/>
  <c r="G29" i="83"/>
  <c r="F29" i="83"/>
  <c r="G28" i="83"/>
  <c r="F28" i="83"/>
  <c r="G27" i="83"/>
  <c r="F27" i="83"/>
  <c r="G26" i="83"/>
  <c r="F26" i="83"/>
  <c r="G25" i="83"/>
  <c r="F25" i="83"/>
  <c r="V24" i="83"/>
  <c r="G24" i="83"/>
  <c r="F24" i="83"/>
  <c r="V23" i="83"/>
  <c r="G23" i="83"/>
  <c r="F23" i="83"/>
  <c r="G22" i="83"/>
  <c r="F22" i="83"/>
  <c r="G21" i="83"/>
  <c r="F21" i="83"/>
  <c r="G20" i="83"/>
  <c r="F20" i="83"/>
  <c r="R19" i="83"/>
  <c r="G19" i="83"/>
  <c r="F19" i="83"/>
  <c r="G18" i="83"/>
  <c r="F18" i="83"/>
  <c r="G17" i="83"/>
  <c r="F17" i="83"/>
  <c r="G16" i="83"/>
  <c r="F16" i="83"/>
  <c r="G15" i="83"/>
  <c r="F15" i="83"/>
  <c r="G14" i="83"/>
  <c r="F14" i="83"/>
  <c r="G13" i="83"/>
  <c r="F13" i="83"/>
  <c r="G12" i="83"/>
  <c r="F12" i="83"/>
  <c r="C12" i="83"/>
  <c r="C3" i="83" s="1"/>
  <c r="O3" i="83" s="1"/>
  <c r="P3" i="83" s="1"/>
  <c r="AF3" i="83" s="1"/>
  <c r="AO3" i="83" s="1"/>
  <c r="V11" i="83"/>
  <c r="G11" i="83"/>
  <c r="F11" i="83"/>
  <c r="G10" i="83"/>
  <c r="F10" i="83"/>
  <c r="C10" i="83"/>
  <c r="V59" i="83" s="1"/>
  <c r="V9" i="83"/>
  <c r="G9" i="83"/>
  <c r="F9" i="83"/>
  <c r="G8" i="83"/>
  <c r="F8" i="83"/>
  <c r="G7" i="83"/>
  <c r="F7" i="83"/>
  <c r="G6" i="83"/>
  <c r="F6" i="83"/>
  <c r="C6" i="83"/>
  <c r="R13" i="83" s="1"/>
  <c r="V5" i="83"/>
  <c r="G5" i="83"/>
  <c r="F5" i="83"/>
  <c r="C5" i="83"/>
  <c r="W4" i="83"/>
  <c r="M79" i="83"/>
  <c r="U79" i="83" s="1"/>
  <c r="M78" i="83"/>
  <c r="U78" i="83" s="1"/>
  <c r="M77" i="83"/>
  <c r="U77" i="83" s="1"/>
  <c r="M76" i="83"/>
  <c r="U76" i="83" s="1"/>
  <c r="M73" i="83"/>
  <c r="U73" i="83" s="1"/>
  <c r="M72" i="83"/>
  <c r="U72" i="83" s="1"/>
  <c r="M71" i="83"/>
  <c r="U71" i="83" s="1"/>
  <c r="M70" i="83"/>
  <c r="U70" i="83" s="1"/>
  <c r="M67" i="83"/>
  <c r="U67" i="83" s="1"/>
  <c r="M66" i="83"/>
  <c r="U66" i="83" s="1"/>
  <c r="M65" i="83"/>
  <c r="M64" i="83"/>
  <c r="U64" i="83" s="1"/>
  <c r="M61" i="83"/>
  <c r="U61" i="83" s="1"/>
  <c r="M60" i="83"/>
  <c r="U60" i="83" s="1"/>
  <c r="M59" i="83"/>
  <c r="U59" i="83" s="1"/>
  <c r="M58" i="83"/>
  <c r="U58" i="83" s="1"/>
  <c r="M55" i="83"/>
  <c r="U55" i="83" s="1"/>
  <c r="M54" i="83"/>
  <c r="U54" i="83" s="1"/>
  <c r="M53" i="83"/>
  <c r="U53" i="83" s="1"/>
  <c r="M52" i="83"/>
  <c r="U52" i="83" s="1"/>
  <c r="M49" i="83"/>
  <c r="U49" i="83" s="1"/>
  <c r="M48" i="83"/>
  <c r="U48" i="83" s="1"/>
  <c r="M47" i="83"/>
  <c r="U47" i="83" s="1"/>
  <c r="M46" i="83"/>
  <c r="U46" i="83" s="1"/>
  <c r="M43" i="83"/>
  <c r="U43" i="83" s="1"/>
  <c r="M42" i="83"/>
  <c r="U42" i="83" s="1"/>
  <c r="M41" i="83"/>
  <c r="U41" i="83" s="1"/>
  <c r="M40" i="83"/>
  <c r="U40" i="83" s="1"/>
  <c r="M37" i="83"/>
  <c r="U37" i="83" s="1"/>
  <c r="M36" i="83"/>
  <c r="U36" i="83" s="1"/>
  <c r="M35" i="83"/>
  <c r="U35" i="83" s="1"/>
  <c r="M34" i="83"/>
  <c r="U34" i="83" s="1"/>
  <c r="M31" i="83"/>
  <c r="U31" i="83" s="1"/>
  <c r="M30" i="83"/>
  <c r="U30" i="83" s="1"/>
  <c r="M29" i="83"/>
  <c r="U29" i="83" s="1"/>
  <c r="M28" i="83"/>
  <c r="U28" i="83" s="1"/>
  <c r="M25" i="83"/>
  <c r="U25" i="83" s="1"/>
  <c r="M24" i="83"/>
  <c r="U24" i="83" s="1"/>
  <c r="M23" i="83"/>
  <c r="U23" i="83" s="1"/>
  <c r="M22" i="83"/>
  <c r="U22" i="83" s="1"/>
  <c r="M19" i="83"/>
  <c r="U19" i="83" s="1"/>
  <c r="M18" i="83"/>
  <c r="U18" i="83" s="1"/>
  <c r="M17" i="83"/>
  <c r="U17" i="83" s="1"/>
  <c r="M16" i="83"/>
  <c r="U16" i="83" s="1"/>
  <c r="M13" i="83"/>
  <c r="U13" i="83" s="1"/>
  <c r="M12" i="83"/>
  <c r="U12" i="83" s="1"/>
  <c r="M11" i="83"/>
  <c r="U11" i="83" s="1"/>
  <c r="M10" i="83"/>
  <c r="U10" i="83" s="1"/>
  <c r="M7" i="83"/>
  <c r="U7" i="83" s="1"/>
  <c r="M6" i="83"/>
  <c r="U6" i="83" s="1"/>
  <c r="M5" i="83"/>
  <c r="U5" i="83" s="1"/>
  <c r="M4" i="83"/>
  <c r="U4" i="83" s="1"/>
  <c r="X4" i="83" s="1"/>
  <c r="M4" i="83" a="1"/>
  <c r="M75" i="83" s="1"/>
  <c r="U75" i="83" s="1"/>
  <c r="G4" i="83"/>
  <c r="F4" i="83"/>
  <c r="AT3" i="83"/>
  <c r="G98" i="82"/>
  <c r="F98" i="82"/>
  <c r="AX97" i="82"/>
  <c r="G97" i="82"/>
  <c r="F97" i="82"/>
  <c r="AX96" i="82"/>
  <c r="G96" i="82"/>
  <c r="F96" i="82"/>
  <c r="AX95" i="82"/>
  <c r="G95" i="82"/>
  <c r="F95" i="82"/>
  <c r="AX94" i="82"/>
  <c r="G94" i="82"/>
  <c r="F94" i="82"/>
  <c r="AX93" i="82"/>
  <c r="G93" i="82"/>
  <c r="F93" i="82"/>
  <c r="AX92" i="82"/>
  <c r="G92" i="82"/>
  <c r="F92" i="82"/>
  <c r="AX91" i="82"/>
  <c r="G91" i="82"/>
  <c r="F91" i="82"/>
  <c r="AX90" i="82"/>
  <c r="G90" i="82"/>
  <c r="F90" i="82"/>
  <c r="G89" i="82"/>
  <c r="F89" i="82"/>
  <c r="R88" i="82"/>
  <c r="G88" i="82"/>
  <c r="F88" i="82"/>
  <c r="G87" i="82"/>
  <c r="F87" i="82"/>
  <c r="G86" i="82"/>
  <c r="F86" i="82"/>
  <c r="R85" i="82"/>
  <c r="G85" i="82"/>
  <c r="F85" i="82"/>
  <c r="G84" i="82"/>
  <c r="F84" i="82"/>
  <c r="G83" i="82"/>
  <c r="F83" i="82"/>
  <c r="G82" i="82"/>
  <c r="F82" i="82"/>
  <c r="G81" i="82"/>
  <c r="F81" i="82"/>
  <c r="G80" i="82"/>
  <c r="F80" i="82"/>
  <c r="R79" i="82"/>
  <c r="G79" i="82"/>
  <c r="F79" i="82"/>
  <c r="G78" i="82"/>
  <c r="F78" i="82"/>
  <c r="G77" i="82"/>
  <c r="F77" i="82"/>
  <c r="R76" i="82"/>
  <c r="G76" i="82"/>
  <c r="F76" i="82"/>
  <c r="G75" i="82"/>
  <c r="F75" i="82"/>
  <c r="G74" i="82"/>
  <c r="F74" i="82"/>
  <c r="G73" i="82"/>
  <c r="F73" i="82"/>
  <c r="G72" i="82"/>
  <c r="F72" i="82"/>
  <c r="G71" i="82"/>
  <c r="F71" i="82"/>
  <c r="R70" i="82"/>
  <c r="G70" i="82"/>
  <c r="F70" i="82"/>
  <c r="G69" i="82"/>
  <c r="F69" i="82"/>
  <c r="G68" i="82"/>
  <c r="F68" i="82"/>
  <c r="R67" i="82"/>
  <c r="G67" i="82"/>
  <c r="F67" i="82"/>
  <c r="G66" i="82"/>
  <c r="F66" i="82"/>
  <c r="G65" i="82"/>
  <c r="F65" i="82"/>
  <c r="G64" i="82"/>
  <c r="F64" i="82"/>
  <c r="G63" i="82"/>
  <c r="F63" i="82"/>
  <c r="G62" i="82"/>
  <c r="F62" i="82"/>
  <c r="R61" i="82"/>
  <c r="G61" i="82"/>
  <c r="F61" i="82"/>
  <c r="G60" i="82"/>
  <c r="F60" i="82"/>
  <c r="G59" i="82"/>
  <c r="F59" i="82"/>
  <c r="R58" i="82"/>
  <c r="G58" i="82"/>
  <c r="F58" i="82"/>
  <c r="G57" i="82"/>
  <c r="F57" i="82"/>
  <c r="G56" i="82"/>
  <c r="F56" i="82"/>
  <c r="G55" i="82"/>
  <c r="F55" i="82"/>
  <c r="G54" i="82"/>
  <c r="F54" i="82"/>
  <c r="G53" i="82"/>
  <c r="F53" i="82"/>
  <c r="R52" i="82"/>
  <c r="G52" i="82"/>
  <c r="F52" i="82"/>
  <c r="G51" i="82"/>
  <c r="F51" i="82"/>
  <c r="G50" i="82"/>
  <c r="F50" i="82"/>
  <c r="R49" i="82"/>
  <c r="G49" i="82"/>
  <c r="F49" i="82"/>
  <c r="G48" i="82"/>
  <c r="F48" i="82"/>
  <c r="G47" i="82"/>
  <c r="F47" i="82"/>
  <c r="G46" i="82"/>
  <c r="F46" i="82"/>
  <c r="G45" i="82"/>
  <c r="F45" i="82"/>
  <c r="G44" i="82"/>
  <c r="F44" i="82"/>
  <c r="R43" i="82"/>
  <c r="G43" i="82"/>
  <c r="F43" i="82"/>
  <c r="G42" i="82"/>
  <c r="F42" i="82"/>
  <c r="G41" i="82"/>
  <c r="F41" i="82"/>
  <c r="R40" i="82"/>
  <c r="G40" i="82"/>
  <c r="F40" i="82"/>
  <c r="G39" i="82"/>
  <c r="F39" i="82"/>
  <c r="G38" i="82"/>
  <c r="F38" i="82"/>
  <c r="G37" i="82"/>
  <c r="F37" i="82"/>
  <c r="G36" i="82"/>
  <c r="F36" i="82"/>
  <c r="G35" i="82"/>
  <c r="F35" i="82"/>
  <c r="R34" i="82"/>
  <c r="G34" i="82"/>
  <c r="F34" i="82"/>
  <c r="R33" i="82"/>
  <c r="G33" i="82"/>
  <c r="F33" i="82"/>
  <c r="G32" i="82"/>
  <c r="F32" i="82"/>
  <c r="G31" i="82"/>
  <c r="F31" i="82"/>
  <c r="G30" i="82"/>
  <c r="F30" i="82"/>
  <c r="G29" i="82"/>
  <c r="F29" i="82"/>
  <c r="R28" i="82"/>
  <c r="G28" i="82"/>
  <c r="F28" i="82"/>
  <c r="R27" i="82"/>
  <c r="G27" i="82"/>
  <c r="F27" i="82"/>
  <c r="V26" i="82"/>
  <c r="G26" i="82"/>
  <c r="F26" i="82"/>
  <c r="R25" i="82"/>
  <c r="G25" i="82"/>
  <c r="F25" i="82"/>
  <c r="R24" i="82"/>
  <c r="G24" i="82"/>
  <c r="F24" i="82"/>
  <c r="V23" i="82"/>
  <c r="G23" i="82"/>
  <c r="F23" i="82"/>
  <c r="R22" i="82"/>
  <c r="G22" i="82"/>
  <c r="F22" i="82"/>
  <c r="R21" i="82"/>
  <c r="G21" i="82"/>
  <c r="F21" i="82"/>
  <c r="V20" i="82"/>
  <c r="G20" i="82"/>
  <c r="F20" i="82"/>
  <c r="R19" i="82"/>
  <c r="G19" i="82"/>
  <c r="F19" i="82"/>
  <c r="R18" i="82"/>
  <c r="G18" i="82"/>
  <c r="F18" i="82"/>
  <c r="V17" i="82"/>
  <c r="G17" i="82"/>
  <c r="F17" i="82"/>
  <c r="R16" i="82"/>
  <c r="G16" i="82"/>
  <c r="F16" i="82"/>
  <c r="R15" i="82"/>
  <c r="G15" i="82"/>
  <c r="F15" i="82"/>
  <c r="V14" i="82"/>
  <c r="G14" i="82"/>
  <c r="F14" i="82"/>
  <c r="R13" i="82"/>
  <c r="G13" i="82"/>
  <c r="F13" i="82"/>
  <c r="R12" i="82"/>
  <c r="G12" i="82"/>
  <c r="F12" i="82"/>
  <c r="C12" i="82"/>
  <c r="G11" i="82"/>
  <c r="F11" i="82"/>
  <c r="G10" i="82"/>
  <c r="F10" i="82"/>
  <c r="C10" i="82"/>
  <c r="V5" i="82" s="1"/>
  <c r="V9" i="82"/>
  <c r="G9" i="82"/>
  <c r="F9" i="82"/>
  <c r="R8" i="82"/>
  <c r="G8" i="82"/>
  <c r="F8" i="82"/>
  <c r="R7" i="82"/>
  <c r="G7" i="82"/>
  <c r="F7" i="82"/>
  <c r="R6" i="82"/>
  <c r="G6" i="82"/>
  <c r="F6" i="82"/>
  <c r="C6" i="82"/>
  <c r="G5" i="82"/>
  <c r="F5" i="82"/>
  <c r="C5" i="82"/>
  <c r="W4" i="82"/>
  <c r="M80" i="82"/>
  <c r="U80" i="82" s="1"/>
  <c r="M68" i="82"/>
  <c r="U68" i="82" s="1"/>
  <c r="M56" i="82"/>
  <c r="U56" i="82" s="1"/>
  <c r="M44" i="82"/>
  <c r="U44" i="82" s="1"/>
  <c r="M32" i="82"/>
  <c r="U32" i="82" s="1"/>
  <c r="M20" i="82"/>
  <c r="U20" i="82" s="1"/>
  <c r="M8" i="82"/>
  <c r="U8" i="82" s="1"/>
  <c r="M4" i="82" a="1"/>
  <c r="M86" i="82" s="1"/>
  <c r="U86" i="82" s="1"/>
  <c r="G4" i="82"/>
  <c r="F4" i="82"/>
  <c r="AT3" i="82"/>
  <c r="C3" i="82"/>
  <c r="O3" i="82" s="1"/>
  <c r="S98" i="81"/>
  <c r="R98" i="81"/>
  <c r="G98" i="81"/>
  <c r="F98" i="81"/>
  <c r="R97" i="81"/>
  <c r="G97" i="81"/>
  <c r="F97" i="81"/>
  <c r="R96" i="81"/>
  <c r="G96" i="81"/>
  <c r="F96" i="81"/>
  <c r="R95" i="81"/>
  <c r="G95" i="81"/>
  <c r="F95" i="81"/>
  <c r="R94" i="81"/>
  <c r="G94" i="81"/>
  <c r="F94" i="81"/>
  <c r="R93" i="81"/>
  <c r="G93" i="81"/>
  <c r="F93" i="81"/>
  <c r="R92" i="81"/>
  <c r="G92" i="81"/>
  <c r="F92" i="81"/>
  <c r="R91" i="81"/>
  <c r="G91" i="81"/>
  <c r="F91" i="81"/>
  <c r="R90" i="81"/>
  <c r="G90" i="81"/>
  <c r="F90" i="81"/>
  <c r="R89" i="81"/>
  <c r="G89" i="81"/>
  <c r="F89" i="81"/>
  <c r="R88" i="81"/>
  <c r="G88" i="81"/>
  <c r="F88" i="81"/>
  <c r="R87" i="81"/>
  <c r="G87" i="81"/>
  <c r="F87" i="81"/>
  <c r="R86" i="81"/>
  <c r="G86" i="81"/>
  <c r="F86" i="81"/>
  <c r="U85" i="81"/>
  <c r="R85" i="81"/>
  <c r="G85" i="81"/>
  <c r="F85" i="81"/>
  <c r="R84" i="81"/>
  <c r="G84" i="81"/>
  <c r="F84" i="81"/>
  <c r="R83" i="81"/>
  <c r="G83" i="81"/>
  <c r="F83" i="81"/>
  <c r="R82" i="81"/>
  <c r="G82" i="81"/>
  <c r="F82" i="81"/>
  <c r="R81" i="81"/>
  <c r="G81" i="81"/>
  <c r="F81" i="81"/>
  <c r="R80" i="81"/>
  <c r="G80" i="81"/>
  <c r="F80" i="81"/>
  <c r="R79" i="81"/>
  <c r="G79" i="81"/>
  <c r="F79" i="81"/>
  <c r="R78" i="81"/>
  <c r="G78" i="81"/>
  <c r="F78" i="81"/>
  <c r="R77" i="81"/>
  <c r="G77" i="81"/>
  <c r="F77" i="81"/>
  <c r="R76" i="81"/>
  <c r="G76" i="81"/>
  <c r="F76" i="81"/>
  <c r="R75" i="81"/>
  <c r="G75" i="81"/>
  <c r="F75" i="81"/>
  <c r="R74" i="81"/>
  <c r="G74" i="81"/>
  <c r="F74" i="81"/>
  <c r="R73" i="81"/>
  <c r="G73" i="81"/>
  <c r="F73" i="81"/>
  <c r="R72" i="81"/>
  <c r="G72" i="81"/>
  <c r="F72" i="81"/>
  <c r="R71" i="81"/>
  <c r="G71" i="81"/>
  <c r="F71" i="81"/>
  <c r="R70" i="81"/>
  <c r="G70" i="81"/>
  <c r="F70" i="81"/>
  <c r="R69" i="81"/>
  <c r="G69" i="81"/>
  <c r="F69" i="81"/>
  <c r="R68" i="81"/>
  <c r="G68" i="81"/>
  <c r="F68" i="81"/>
  <c r="R67" i="81"/>
  <c r="G67" i="81"/>
  <c r="F67" i="81"/>
  <c r="R66" i="81"/>
  <c r="G66" i="81"/>
  <c r="F66" i="81"/>
  <c r="R65" i="81"/>
  <c r="G65" i="81"/>
  <c r="F65" i="81"/>
  <c r="R64" i="81"/>
  <c r="G64" i="81"/>
  <c r="F64" i="81"/>
  <c r="R63" i="81"/>
  <c r="G63" i="81"/>
  <c r="F63" i="81"/>
  <c r="R62" i="81"/>
  <c r="G62" i="81"/>
  <c r="F62" i="81"/>
  <c r="R61" i="81"/>
  <c r="G61" i="81"/>
  <c r="F61" i="81"/>
  <c r="R60" i="81"/>
  <c r="G60" i="81"/>
  <c r="F60" i="81"/>
  <c r="R59" i="81"/>
  <c r="G59" i="81"/>
  <c r="F59" i="81"/>
  <c r="R58" i="81"/>
  <c r="G58" i="81"/>
  <c r="F58" i="81"/>
  <c r="R57" i="81"/>
  <c r="G57" i="81"/>
  <c r="F57" i="81"/>
  <c r="R56" i="81"/>
  <c r="G56" i="81"/>
  <c r="F56" i="81"/>
  <c r="R55" i="81"/>
  <c r="G55" i="81"/>
  <c r="F55" i="81"/>
  <c r="R54" i="81"/>
  <c r="G54" i="81"/>
  <c r="F54" i="81"/>
  <c r="R53" i="81"/>
  <c r="G53" i="81"/>
  <c r="F53" i="81"/>
  <c r="R52" i="81"/>
  <c r="G52" i="81"/>
  <c r="F52" i="81"/>
  <c r="R51" i="81"/>
  <c r="G51" i="81"/>
  <c r="F51" i="81"/>
  <c r="R50" i="81"/>
  <c r="G50" i="81"/>
  <c r="F50" i="81"/>
  <c r="R49" i="81"/>
  <c r="G49" i="81"/>
  <c r="F49" i="81"/>
  <c r="R48" i="81"/>
  <c r="G48" i="81"/>
  <c r="F48" i="81"/>
  <c r="R47" i="81"/>
  <c r="G47" i="81"/>
  <c r="F47" i="81"/>
  <c r="R46" i="81"/>
  <c r="G46" i="81"/>
  <c r="F46" i="81"/>
  <c r="R45" i="81"/>
  <c r="G45" i="81"/>
  <c r="F45" i="81"/>
  <c r="R44" i="81"/>
  <c r="G44" i="81"/>
  <c r="F44" i="81"/>
  <c r="R43" i="81"/>
  <c r="G43" i="81"/>
  <c r="F43" i="81"/>
  <c r="R42" i="81"/>
  <c r="G42" i="81"/>
  <c r="F42" i="81"/>
  <c r="R41" i="81"/>
  <c r="G41" i="81"/>
  <c r="F41" i="81"/>
  <c r="R40" i="81"/>
  <c r="G40" i="81"/>
  <c r="F40" i="81"/>
  <c r="R39" i="81"/>
  <c r="G39" i="81"/>
  <c r="F39" i="81"/>
  <c r="R38" i="81"/>
  <c r="G38" i="81"/>
  <c r="F38" i="81"/>
  <c r="R37" i="81"/>
  <c r="G37" i="81"/>
  <c r="F37" i="81"/>
  <c r="R36" i="81"/>
  <c r="G36" i="81"/>
  <c r="F36" i="81"/>
  <c r="R35" i="81"/>
  <c r="G35" i="81"/>
  <c r="F35" i="81"/>
  <c r="R34" i="81"/>
  <c r="G34" i="81"/>
  <c r="F34" i="81"/>
  <c r="R33" i="81"/>
  <c r="G33" i="81"/>
  <c r="F33" i="81"/>
  <c r="R32" i="81"/>
  <c r="G32" i="81"/>
  <c r="F32" i="81"/>
  <c r="U31" i="81"/>
  <c r="R31" i="81"/>
  <c r="G31" i="81"/>
  <c r="F31" i="81"/>
  <c r="R30" i="81"/>
  <c r="G30" i="81"/>
  <c r="F30" i="81"/>
  <c r="R29" i="81"/>
  <c r="G29" i="81"/>
  <c r="F29" i="81"/>
  <c r="R28" i="81"/>
  <c r="G28" i="81"/>
  <c r="F28" i="81"/>
  <c r="R27" i="81"/>
  <c r="G27" i="81"/>
  <c r="F27" i="81"/>
  <c r="R26" i="81"/>
  <c r="G26" i="81"/>
  <c r="F26" i="81"/>
  <c r="R25" i="81"/>
  <c r="G25" i="81"/>
  <c r="F25" i="81"/>
  <c r="R24" i="81"/>
  <c r="G24" i="81"/>
  <c r="F24" i="81"/>
  <c r="R23" i="81"/>
  <c r="G23" i="81"/>
  <c r="F23" i="81"/>
  <c r="R22" i="81"/>
  <c r="G22" i="81"/>
  <c r="F22" i="81"/>
  <c r="R21" i="81"/>
  <c r="G21" i="81"/>
  <c r="F21" i="81"/>
  <c r="R20" i="81"/>
  <c r="G20" i="81"/>
  <c r="F20" i="81"/>
  <c r="R19" i="81"/>
  <c r="G19" i="81"/>
  <c r="F19" i="81"/>
  <c r="R18" i="81"/>
  <c r="G18" i="81"/>
  <c r="F18" i="81"/>
  <c r="R17" i="81"/>
  <c r="G17" i="81"/>
  <c r="F17" i="81"/>
  <c r="R16" i="81"/>
  <c r="G16" i="81"/>
  <c r="F16" i="81"/>
  <c r="R15" i="81"/>
  <c r="G15" i="81"/>
  <c r="F15" i="81"/>
  <c r="R14" i="81"/>
  <c r="G14" i="81"/>
  <c r="F14" i="81"/>
  <c r="V13" i="81"/>
  <c r="R13" i="81"/>
  <c r="G13" i="81"/>
  <c r="F13" i="81"/>
  <c r="R12" i="81"/>
  <c r="G12" i="81"/>
  <c r="F12" i="81"/>
  <c r="C12" i="81"/>
  <c r="R11" i="81"/>
  <c r="G11" i="81"/>
  <c r="F11" i="81"/>
  <c r="V10" i="81"/>
  <c r="R10" i="81"/>
  <c r="G10" i="81"/>
  <c r="F10" i="81"/>
  <c r="C10" i="81"/>
  <c r="V98" i="81" s="1"/>
  <c r="V9" i="81"/>
  <c r="R9" i="81"/>
  <c r="G9" i="81"/>
  <c r="F9" i="81"/>
  <c r="V8" i="81"/>
  <c r="R8" i="81"/>
  <c r="G8" i="81"/>
  <c r="F8" i="81"/>
  <c r="U7" i="81"/>
  <c r="R7" i="81"/>
  <c r="G7" i="81"/>
  <c r="F7" i="81"/>
  <c r="R6" i="81"/>
  <c r="G6" i="81"/>
  <c r="F6" i="81"/>
  <c r="V5" i="81"/>
  <c r="R5" i="81"/>
  <c r="G5" i="81"/>
  <c r="F5" i="81"/>
  <c r="C5" i="81"/>
  <c r="W4" i="81"/>
  <c r="R4" i="81"/>
  <c r="M98" i="81"/>
  <c r="U98" i="81" s="1"/>
  <c r="M97" i="81"/>
  <c r="U97" i="81" s="1"/>
  <c r="M96" i="81"/>
  <c r="U96" i="81" s="1"/>
  <c r="M95" i="81"/>
  <c r="U95" i="81" s="1"/>
  <c r="M92" i="81"/>
  <c r="U92" i="81" s="1"/>
  <c r="M91" i="81"/>
  <c r="U91" i="81" s="1"/>
  <c r="M90" i="81"/>
  <c r="U90" i="81" s="1"/>
  <c r="M89" i="81"/>
  <c r="U89" i="81" s="1"/>
  <c r="M86" i="81"/>
  <c r="U86" i="81" s="1"/>
  <c r="M85" i="81"/>
  <c r="M84" i="81"/>
  <c r="U84" i="81" s="1"/>
  <c r="M83" i="81"/>
  <c r="U83" i="81" s="1"/>
  <c r="M80" i="81"/>
  <c r="U80" i="81" s="1"/>
  <c r="M79" i="81"/>
  <c r="U79" i="81" s="1"/>
  <c r="M78" i="81"/>
  <c r="U78" i="81" s="1"/>
  <c r="M77" i="81"/>
  <c r="U77" i="81" s="1"/>
  <c r="M74" i="81"/>
  <c r="U74" i="81" s="1"/>
  <c r="M73" i="81"/>
  <c r="U73" i="81" s="1"/>
  <c r="M72" i="81"/>
  <c r="U72" i="81" s="1"/>
  <c r="M71" i="81"/>
  <c r="U71" i="81" s="1"/>
  <c r="M68" i="81"/>
  <c r="U68" i="81" s="1"/>
  <c r="M67" i="81"/>
  <c r="U67" i="81" s="1"/>
  <c r="M66" i="81"/>
  <c r="U66" i="81" s="1"/>
  <c r="M65" i="81"/>
  <c r="U65" i="81" s="1"/>
  <c r="M62" i="81"/>
  <c r="U62" i="81" s="1"/>
  <c r="M61" i="81"/>
  <c r="U61" i="81" s="1"/>
  <c r="M60" i="81"/>
  <c r="U60" i="81" s="1"/>
  <c r="M59" i="81"/>
  <c r="U59" i="81" s="1"/>
  <c r="M56" i="81"/>
  <c r="U56" i="81" s="1"/>
  <c r="M55" i="81"/>
  <c r="U55" i="81" s="1"/>
  <c r="M54" i="81"/>
  <c r="U54" i="81" s="1"/>
  <c r="M53" i="81"/>
  <c r="U53" i="81" s="1"/>
  <c r="M50" i="81"/>
  <c r="U50" i="81" s="1"/>
  <c r="M49" i="81"/>
  <c r="U49" i="81" s="1"/>
  <c r="M48" i="81"/>
  <c r="U48" i="81" s="1"/>
  <c r="M47" i="81"/>
  <c r="U47" i="81" s="1"/>
  <c r="M44" i="81"/>
  <c r="U44" i="81" s="1"/>
  <c r="M43" i="81"/>
  <c r="U43" i="81" s="1"/>
  <c r="M42" i="81"/>
  <c r="U42" i="81" s="1"/>
  <c r="M41" i="81"/>
  <c r="U41" i="81" s="1"/>
  <c r="M38" i="81"/>
  <c r="U38" i="81" s="1"/>
  <c r="M37" i="81"/>
  <c r="U37" i="81" s="1"/>
  <c r="M36" i="81"/>
  <c r="U36" i="81" s="1"/>
  <c r="M35" i="81"/>
  <c r="U35" i="81" s="1"/>
  <c r="M32" i="81"/>
  <c r="U32" i="81" s="1"/>
  <c r="M31" i="81"/>
  <c r="M30" i="81"/>
  <c r="U30" i="81" s="1"/>
  <c r="M29" i="81"/>
  <c r="U29" i="81" s="1"/>
  <c r="M26" i="81"/>
  <c r="U26" i="81" s="1"/>
  <c r="M25" i="81"/>
  <c r="U25" i="81" s="1"/>
  <c r="M24" i="81"/>
  <c r="U24" i="81" s="1"/>
  <c r="M23" i="81"/>
  <c r="U23" i="81" s="1"/>
  <c r="M20" i="81"/>
  <c r="U20" i="81" s="1"/>
  <c r="M19" i="81"/>
  <c r="U19" i="81" s="1"/>
  <c r="M18" i="81"/>
  <c r="U18" i="81" s="1"/>
  <c r="M17" i="81"/>
  <c r="U17" i="81" s="1"/>
  <c r="M14" i="81"/>
  <c r="U14" i="81" s="1"/>
  <c r="M13" i="81"/>
  <c r="U13" i="81" s="1"/>
  <c r="M12" i="81"/>
  <c r="U12" i="81" s="1"/>
  <c r="M11" i="81"/>
  <c r="U11" i="81" s="1"/>
  <c r="M8" i="81"/>
  <c r="U8" i="81" s="1"/>
  <c r="M7" i="81"/>
  <c r="M6" i="81"/>
  <c r="U6" i="81" s="1"/>
  <c r="M5" i="81"/>
  <c r="U5" i="81" s="1"/>
  <c r="M4" i="81" a="1"/>
  <c r="M94" i="81" s="1"/>
  <c r="U94" i="81" s="1"/>
  <c r="G4" i="81"/>
  <c r="F4" i="81"/>
  <c r="AT3" i="81"/>
  <c r="R3" i="81"/>
  <c r="C3" i="81"/>
  <c r="O3" i="81" s="1"/>
  <c r="AE3" i="81" s="1"/>
  <c r="AN3" i="81" s="1"/>
  <c r="G98" i="80"/>
  <c r="F98" i="80"/>
  <c r="AX97" i="80"/>
  <c r="G97" i="80"/>
  <c r="F97" i="80"/>
  <c r="AX96" i="80"/>
  <c r="G96" i="80"/>
  <c r="F96" i="80"/>
  <c r="AX95" i="80"/>
  <c r="G95" i="80"/>
  <c r="F95" i="80"/>
  <c r="AX94" i="80"/>
  <c r="G94" i="80"/>
  <c r="F94" i="80"/>
  <c r="AX93" i="80"/>
  <c r="G93" i="80"/>
  <c r="F93" i="80"/>
  <c r="AX92" i="80"/>
  <c r="G92" i="80"/>
  <c r="F92" i="80"/>
  <c r="AX91" i="80"/>
  <c r="G91" i="80"/>
  <c r="F91" i="80"/>
  <c r="AX90" i="80"/>
  <c r="G90" i="80"/>
  <c r="F90" i="80"/>
  <c r="AX89" i="80"/>
  <c r="G89" i="80"/>
  <c r="F89" i="80"/>
  <c r="AX88" i="80"/>
  <c r="G88" i="80"/>
  <c r="F88" i="80"/>
  <c r="AX87" i="80"/>
  <c r="G87" i="80"/>
  <c r="F87" i="80"/>
  <c r="AX86" i="80"/>
  <c r="G86" i="80"/>
  <c r="F86" i="80"/>
  <c r="AX85" i="80"/>
  <c r="G85" i="80"/>
  <c r="F85" i="80"/>
  <c r="AX84" i="80"/>
  <c r="G84" i="80"/>
  <c r="F84" i="80"/>
  <c r="AX83" i="80"/>
  <c r="G83" i="80"/>
  <c r="F83" i="80"/>
  <c r="AX82" i="80"/>
  <c r="G82" i="80"/>
  <c r="F82" i="80"/>
  <c r="AX81" i="80"/>
  <c r="G81" i="80"/>
  <c r="F81" i="80"/>
  <c r="AX80" i="80"/>
  <c r="G80" i="80"/>
  <c r="F80" i="80"/>
  <c r="AX79" i="80"/>
  <c r="G79" i="80"/>
  <c r="F79" i="80"/>
  <c r="AX78" i="80"/>
  <c r="G78" i="80"/>
  <c r="F78" i="80"/>
  <c r="AX77" i="80"/>
  <c r="G77" i="80"/>
  <c r="F77" i="80"/>
  <c r="AX76" i="80"/>
  <c r="G76" i="80"/>
  <c r="F76" i="80"/>
  <c r="AX75" i="80"/>
  <c r="G75" i="80"/>
  <c r="F75" i="80"/>
  <c r="AX74" i="80"/>
  <c r="G74" i="80"/>
  <c r="F74" i="80"/>
  <c r="AX73" i="80"/>
  <c r="G73" i="80"/>
  <c r="F73" i="80"/>
  <c r="AX72" i="80"/>
  <c r="G72" i="80"/>
  <c r="F72" i="80"/>
  <c r="AX71" i="80"/>
  <c r="G71" i="80"/>
  <c r="F71" i="80"/>
  <c r="AX70" i="80"/>
  <c r="G70" i="80"/>
  <c r="F70" i="80"/>
  <c r="G69" i="80"/>
  <c r="F69" i="80"/>
  <c r="G68" i="80"/>
  <c r="F68" i="80"/>
  <c r="G67" i="80"/>
  <c r="F67" i="80"/>
  <c r="R66" i="80"/>
  <c r="G66" i="80"/>
  <c r="F66" i="80"/>
  <c r="G65" i="80"/>
  <c r="F65" i="80"/>
  <c r="G64" i="80"/>
  <c r="F64" i="80"/>
  <c r="R63" i="80"/>
  <c r="G63" i="80"/>
  <c r="F63" i="80"/>
  <c r="G62" i="80"/>
  <c r="F62" i="80"/>
  <c r="G61" i="80"/>
  <c r="F61" i="80"/>
  <c r="V60" i="80"/>
  <c r="R60" i="80"/>
  <c r="G60" i="80"/>
  <c r="F60" i="80"/>
  <c r="R59" i="80"/>
  <c r="G59" i="80"/>
  <c r="F59" i="80"/>
  <c r="G58" i="80"/>
  <c r="F58" i="80"/>
  <c r="V57" i="80"/>
  <c r="R57" i="80"/>
  <c r="G57" i="80"/>
  <c r="F57" i="80"/>
  <c r="R56" i="80"/>
  <c r="G56" i="80"/>
  <c r="F56" i="80"/>
  <c r="G55" i="80"/>
  <c r="F55" i="80"/>
  <c r="V54" i="80"/>
  <c r="R54" i="80"/>
  <c r="G54" i="80"/>
  <c r="F54" i="80"/>
  <c r="R53" i="80"/>
  <c r="G53" i="80"/>
  <c r="F53" i="80"/>
  <c r="G52" i="80"/>
  <c r="F52" i="80"/>
  <c r="V51" i="80"/>
  <c r="R51" i="80"/>
  <c r="G51" i="80"/>
  <c r="F51" i="80"/>
  <c r="R50" i="80"/>
  <c r="G50" i="80"/>
  <c r="F50" i="80"/>
  <c r="G49" i="80"/>
  <c r="F49" i="80"/>
  <c r="V48" i="80"/>
  <c r="R48" i="80"/>
  <c r="G48" i="80"/>
  <c r="F48" i="80"/>
  <c r="R47" i="80"/>
  <c r="G47" i="80"/>
  <c r="F47" i="80"/>
  <c r="G46" i="80"/>
  <c r="F46" i="80"/>
  <c r="V45" i="80"/>
  <c r="R45" i="80"/>
  <c r="G45" i="80"/>
  <c r="F45" i="80"/>
  <c r="R44" i="80"/>
  <c r="G44" i="80"/>
  <c r="F44" i="80"/>
  <c r="G43" i="80"/>
  <c r="F43" i="80"/>
  <c r="V42" i="80"/>
  <c r="R42" i="80"/>
  <c r="G42" i="80"/>
  <c r="F42" i="80"/>
  <c r="R41" i="80"/>
  <c r="G41" i="80"/>
  <c r="F41" i="80"/>
  <c r="G40" i="80"/>
  <c r="F40" i="80"/>
  <c r="V39" i="80"/>
  <c r="R39" i="80"/>
  <c r="G39" i="80"/>
  <c r="F39" i="80"/>
  <c r="R38" i="80"/>
  <c r="G38" i="80"/>
  <c r="F38" i="80"/>
  <c r="G37" i="80"/>
  <c r="F37" i="80"/>
  <c r="V36" i="80"/>
  <c r="R36" i="80"/>
  <c r="G36" i="80"/>
  <c r="F36" i="80"/>
  <c r="R35" i="80"/>
  <c r="G35" i="80"/>
  <c r="F35" i="80"/>
  <c r="G34" i="80"/>
  <c r="F34" i="80"/>
  <c r="V33" i="80"/>
  <c r="R33" i="80"/>
  <c r="G33" i="80"/>
  <c r="F33" i="80"/>
  <c r="R32" i="80"/>
  <c r="G32" i="80"/>
  <c r="F32" i="80"/>
  <c r="G31" i="80"/>
  <c r="F31" i="80"/>
  <c r="V30" i="80"/>
  <c r="R30" i="80"/>
  <c r="G30" i="80"/>
  <c r="F30" i="80"/>
  <c r="R29" i="80"/>
  <c r="G29" i="80"/>
  <c r="F29" i="80"/>
  <c r="G28" i="80"/>
  <c r="F28" i="80"/>
  <c r="V27" i="80"/>
  <c r="R27" i="80"/>
  <c r="G27" i="80"/>
  <c r="F27" i="80"/>
  <c r="R26" i="80"/>
  <c r="G26" i="80"/>
  <c r="F26" i="80"/>
  <c r="G25" i="80"/>
  <c r="F25" i="80"/>
  <c r="V24" i="80"/>
  <c r="R24" i="80"/>
  <c r="G24" i="80"/>
  <c r="F24" i="80"/>
  <c r="R23" i="80"/>
  <c r="G23" i="80"/>
  <c r="F23" i="80"/>
  <c r="G22" i="80"/>
  <c r="F22" i="80"/>
  <c r="V21" i="80"/>
  <c r="R21" i="80"/>
  <c r="G21" i="80"/>
  <c r="F21" i="80"/>
  <c r="R20" i="80"/>
  <c r="G20" i="80"/>
  <c r="F20" i="80"/>
  <c r="G19" i="80"/>
  <c r="F19" i="80"/>
  <c r="V18" i="80"/>
  <c r="R18" i="80"/>
  <c r="G18" i="80"/>
  <c r="F18" i="80"/>
  <c r="R17" i="80"/>
  <c r="G17" i="80"/>
  <c r="F17" i="80"/>
  <c r="G16" i="80"/>
  <c r="F16" i="80"/>
  <c r="V15" i="80"/>
  <c r="R15" i="80"/>
  <c r="G15" i="80"/>
  <c r="F15" i="80"/>
  <c r="R14" i="80"/>
  <c r="G14" i="80"/>
  <c r="F14" i="80"/>
  <c r="G13" i="80"/>
  <c r="F13" i="80"/>
  <c r="V12" i="80"/>
  <c r="R12" i="80"/>
  <c r="G12" i="80"/>
  <c r="F12" i="80"/>
  <c r="C12" i="80"/>
  <c r="R11" i="80"/>
  <c r="G11" i="80"/>
  <c r="F11" i="80"/>
  <c r="R10" i="80"/>
  <c r="G10" i="80"/>
  <c r="F10" i="80"/>
  <c r="C10" i="80"/>
  <c r="V67" i="80" s="1"/>
  <c r="V9" i="80"/>
  <c r="R9" i="80"/>
  <c r="G9" i="80"/>
  <c r="F9" i="80"/>
  <c r="V8" i="80"/>
  <c r="G8" i="80"/>
  <c r="F8" i="80"/>
  <c r="V7" i="80"/>
  <c r="G7" i="80"/>
  <c r="F7" i="80"/>
  <c r="V6" i="80"/>
  <c r="R6" i="80"/>
  <c r="G6" i="80"/>
  <c r="F6" i="80"/>
  <c r="C6" i="80"/>
  <c r="R5" i="80"/>
  <c r="G5" i="80"/>
  <c r="F5" i="80"/>
  <c r="C5" i="80"/>
  <c r="W4" i="80"/>
  <c r="R4" i="80"/>
  <c r="M65" i="80"/>
  <c r="U65" i="80" s="1"/>
  <c r="M59" i="80"/>
  <c r="U59" i="80" s="1"/>
  <c r="M53" i="80"/>
  <c r="U53" i="80" s="1"/>
  <c r="M47" i="80"/>
  <c r="U47" i="80" s="1"/>
  <c r="M41" i="80"/>
  <c r="U41" i="80" s="1"/>
  <c r="M35" i="80"/>
  <c r="U35" i="80" s="1"/>
  <c r="M29" i="80"/>
  <c r="U29" i="80" s="1"/>
  <c r="M23" i="80"/>
  <c r="U23" i="80" s="1"/>
  <c r="M17" i="80"/>
  <c r="U17" i="80" s="1"/>
  <c r="M11" i="80"/>
  <c r="U11" i="80" s="1"/>
  <c r="M5" i="80"/>
  <c r="U5" i="80" s="1"/>
  <c r="M4" i="80" a="1"/>
  <c r="M64" i="80" s="1"/>
  <c r="U64" i="80" s="1"/>
  <c r="G4" i="80"/>
  <c r="F4" i="80"/>
  <c r="AT3" i="80"/>
  <c r="C3" i="80"/>
  <c r="O3" i="80" s="1"/>
  <c r="AE3" i="80" s="1"/>
  <c r="AN3" i="80" s="1"/>
  <c r="G98" i="79"/>
  <c r="F98" i="79"/>
  <c r="AX97" i="79"/>
  <c r="G97" i="79"/>
  <c r="F97" i="79"/>
  <c r="AX96" i="79"/>
  <c r="G96" i="79"/>
  <c r="F96" i="79"/>
  <c r="AX95" i="79"/>
  <c r="G95" i="79"/>
  <c r="F95" i="79"/>
  <c r="AX94" i="79"/>
  <c r="G94" i="79"/>
  <c r="F94" i="79"/>
  <c r="AX93" i="79"/>
  <c r="G93" i="79"/>
  <c r="F93" i="79"/>
  <c r="AX92" i="79"/>
  <c r="G92" i="79"/>
  <c r="F92" i="79"/>
  <c r="AX91" i="79"/>
  <c r="G91" i="79"/>
  <c r="F91" i="79"/>
  <c r="AX90" i="79"/>
  <c r="G90" i="79"/>
  <c r="F90" i="79"/>
  <c r="AX89" i="79"/>
  <c r="G89" i="79"/>
  <c r="F89" i="79"/>
  <c r="AX88" i="79"/>
  <c r="G88" i="79"/>
  <c r="F88" i="79"/>
  <c r="AX87" i="79"/>
  <c r="G87" i="79"/>
  <c r="F87" i="79"/>
  <c r="AX86" i="79"/>
  <c r="G86" i="79"/>
  <c r="F86" i="79"/>
  <c r="AX85" i="79"/>
  <c r="G85" i="79"/>
  <c r="F85" i="79"/>
  <c r="AX84" i="79"/>
  <c r="G84" i="79"/>
  <c r="F84" i="79"/>
  <c r="AX83" i="79"/>
  <c r="G83" i="79"/>
  <c r="F83" i="79"/>
  <c r="AX82" i="79"/>
  <c r="G82" i="79"/>
  <c r="F82" i="79"/>
  <c r="AX81" i="79"/>
  <c r="G81" i="79"/>
  <c r="F81" i="79"/>
  <c r="AX80" i="79"/>
  <c r="G80" i="79"/>
  <c r="F80" i="79"/>
  <c r="G79" i="79"/>
  <c r="F79" i="79"/>
  <c r="G78" i="79"/>
  <c r="F78" i="79"/>
  <c r="G77" i="79"/>
  <c r="F77" i="79"/>
  <c r="G76" i="79"/>
  <c r="F76" i="79"/>
  <c r="G75" i="79"/>
  <c r="F75" i="79"/>
  <c r="G74" i="79"/>
  <c r="F74" i="79"/>
  <c r="G73" i="79"/>
  <c r="F73" i="79"/>
  <c r="G72" i="79"/>
  <c r="F72" i="79"/>
  <c r="G71" i="79"/>
  <c r="F71" i="79"/>
  <c r="G70" i="79"/>
  <c r="F70" i="79"/>
  <c r="G69" i="79"/>
  <c r="F69" i="79"/>
  <c r="G68" i="79"/>
  <c r="F68" i="79"/>
  <c r="G67" i="79"/>
  <c r="F67" i="79"/>
  <c r="G66" i="79"/>
  <c r="F66" i="79"/>
  <c r="G65" i="79"/>
  <c r="F65" i="79"/>
  <c r="G64" i="79"/>
  <c r="F64" i="79"/>
  <c r="G63" i="79"/>
  <c r="F63" i="79"/>
  <c r="G62" i="79"/>
  <c r="F62" i="79"/>
  <c r="G61" i="79"/>
  <c r="F61" i="79"/>
  <c r="G60" i="79"/>
  <c r="F60" i="79"/>
  <c r="G59" i="79"/>
  <c r="F59" i="79"/>
  <c r="G58" i="79"/>
  <c r="F58" i="79"/>
  <c r="G57" i="79"/>
  <c r="F57" i="79"/>
  <c r="G56" i="79"/>
  <c r="F56" i="79"/>
  <c r="G55" i="79"/>
  <c r="F55" i="79"/>
  <c r="R54" i="79"/>
  <c r="G54" i="79"/>
  <c r="F54" i="79"/>
  <c r="G53" i="79"/>
  <c r="F53" i="79"/>
  <c r="G52" i="79"/>
  <c r="F52" i="79"/>
  <c r="R51" i="79"/>
  <c r="G51" i="79"/>
  <c r="F51" i="79"/>
  <c r="G50" i="79"/>
  <c r="F50" i="79"/>
  <c r="V49" i="79"/>
  <c r="G49" i="79"/>
  <c r="F49" i="79"/>
  <c r="G48" i="79"/>
  <c r="F48" i="79"/>
  <c r="G47" i="79"/>
  <c r="F47" i="79"/>
  <c r="R46" i="79"/>
  <c r="G46" i="79"/>
  <c r="F46" i="79"/>
  <c r="R45" i="79"/>
  <c r="G45" i="79"/>
  <c r="F45" i="79"/>
  <c r="G44" i="79"/>
  <c r="F44" i="79"/>
  <c r="G43" i="79"/>
  <c r="F43" i="79"/>
  <c r="R42" i="79"/>
  <c r="G42" i="79"/>
  <c r="F42" i="79"/>
  <c r="G41" i="79"/>
  <c r="F41" i="79"/>
  <c r="V40" i="79"/>
  <c r="G40" i="79"/>
  <c r="F40" i="79"/>
  <c r="G39" i="79"/>
  <c r="F39" i="79"/>
  <c r="G38" i="79"/>
  <c r="F38" i="79"/>
  <c r="R37" i="79"/>
  <c r="G37" i="79"/>
  <c r="F37" i="79"/>
  <c r="R36" i="79"/>
  <c r="G36" i="79"/>
  <c r="F36" i="79"/>
  <c r="U35" i="79"/>
  <c r="G35" i="79"/>
  <c r="F35" i="79"/>
  <c r="R34" i="79"/>
  <c r="G34" i="79"/>
  <c r="F34" i="79"/>
  <c r="R33" i="79"/>
  <c r="G33" i="79"/>
  <c r="F33" i="79"/>
  <c r="G32" i="79"/>
  <c r="F32" i="79"/>
  <c r="V31" i="79"/>
  <c r="G31" i="79"/>
  <c r="F31" i="79"/>
  <c r="G30" i="79"/>
  <c r="F30" i="79"/>
  <c r="G29" i="79"/>
  <c r="F29" i="79"/>
  <c r="R28" i="79"/>
  <c r="G28" i="79"/>
  <c r="F28" i="79"/>
  <c r="R27" i="79"/>
  <c r="G27" i="79"/>
  <c r="F27" i="79"/>
  <c r="G26" i="79"/>
  <c r="F26" i="79"/>
  <c r="R25" i="79"/>
  <c r="G25" i="79"/>
  <c r="F25" i="79"/>
  <c r="R24" i="79"/>
  <c r="G24" i="79"/>
  <c r="F24" i="79"/>
  <c r="G23" i="79"/>
  <c r="F23" i="79"/>
  <c r="V22" i="79"/>
  <c r="G22" i="79"/>
  <c r="F22" i="79"/>
  <c r="G21" i="79"/>
  <c r="F21" i="79"/>
  <c r="G20" i="79"/>
  <c r="F20" i="79"/>
  <c r="R19" i="79"/>
  <c r="G19" i="79"/>
  <c r="F19" i="79"/>
  <c r="R18" i="79"/>
  <c r="G18" i="79"/>
  <c r="F18" i="79"/>
  <c r="U17" i="79"/>
  <c r="G17" i="79"/>
  <c r="F17" i="79"/>
  <c r="R16" i="79"/>
  <c r="G16" i="79"/>
  <c r="F16" i="79"/>
  <c r="R15" i="79"/>
  <c r="G15" i="79"/>
  <c r="F15" i="79"/>
  <c r="G14" i="79"/>
  <c r="F14" i="79"/>
  <c r="V13" i="79"/>
  <c r="G13" i="79"/>
  <c r="F13" i="79"/>
  <c r="G12" i="79"/>
  <c r="F12" i="79"/>
  <c r="C12" i="79"/>
  <c r="C3" i="79" s="1"/>
  <c r="O3" i="79" s="1"/>
  <c r="P3" i="79" s="1"/>
  <c r="AF3" i="79" s="1"/>
  <c r="AO3" i="79" s="1"/>
  <c r="V11" i="79"/>
  <c r="R11" i="79"/>
  <c r="G11" i="79"/>
  <c r="F11" i="79"/>
  <c r="G10" i="79"/>
  <c r="F10" i="79"/>
  <c r="C10" i="79"/>
  <c r="V52" i="79" s="1"/>
  <c r="G9" i="79"/>
  <c r="F9" i="79"/>
  <c r="V8" i="79"/>
  <c r="G8" i="79"/>
  <c r="F8" i="79"/>
  <c r="V7" i="79"/>
  <c r="R7" i="79"/>
  <c r="G7" i="79"/>
  <c r="F7" i="79"/>
  <c r="G6" i="79"/>
  <c r="F6" i="79"/>
  <c r="C6" i="79"/>
  <c r="R52" i="79" s="1"/>
  <c r="V5" i="79"/>
  <c r="R5" i="79"/>
  <c r="G5" i="79"/>
  <c r="F5" i="79"/>
  <c r="C5" i="79"/>
  <c r="W4" i="79"/>
  <c r="V4" i="79"/>
  <c r="Y4" i="79" s="1"/>
  <c r="U4" i="79"/>
  <c r="X4" i="79" s="1"/>
  <c r="M79" i="79"/>
  <c r="U79" i="79" s="1"/>
  <c r="M78" i="79"/>
  <c r="U78" i="79" s="1"/>
  <c r="M77" i="79"/>
  <c r="U77" i="79" s="1"/>
  <c r="M76" i="79"/>
  <c r="U76" i="79" s="1"/>
  <c r="M73" i="79"/>
  <c r="U73" i="79" s="1"/>
  <c r="M72" i="79"/>
  <c r="U72" i="79" s="1"/>
  <c r="M71" i="79"/>
  <c r="U71" i="79" s="1"/>
  <c r="M70" i="79"/>
  <c r="U70" i="79" s="1"/>
  <c r="M67" i="79"/>
  <c r="U67" i="79" s="1"/>
  <c r="M66" i="79"/>
  <c r="U66" i="79" s="1"/>
  <c r="M65" i="79"/>
  <c r="U65" i="79" s="1"/>
  <c r="M64" i="79"/>
  <c r="U64" i="79" s="1"/>
  <c r="M61" i="79"/>
  <c r="U61" i="79" s="1"/>
  <c r="M60" i="79"/>
  <c r="U60" i="79" s="1"/>
  <c r="M59" i="79"/>
  <c r="U59" i="79" s="1"/>
  <c r="M58" i="79"/>
  <c r="U58" i="79" s="1"/>
  <c r="M55" i="79"/>
  <c r="U55" i="79" s="1"/>
  <c r="M54" i="79"/>
  <c r="U54" i="79" s="1"/>
  <c r="M53" i="79"/>
  <c r="U53" i="79" s="1"/>
  <c r="M52" i="79"/>
  <c r="U52" i="79" s="1"/>
  <c r="M49" i="79"/>
  <c r="U49" i="79" s="1"/>
  <c r="M48" i="79"/>
  <c r="U48" i="79" s="1"/>
  <c r="M47" i="79"/>
  <c r="U47" i="79" s="1"/>
  <c r="M46" i="79"/>
  <c r="U46" i="79" s="1"/>
  <c r="M43" i="79"/>
  <c r="U43" i="79" s="1"/>
  <c r="M42" i="79"/>
  <c r="U42" i="79" s="1"/>
  <c r="M41" i="79"/>
  <c r="U41" i="79" s="1"/>
  <c r="M40" i="79"/>
  <c r="U40" i="79" s="1"/>
  <c r="M37" i="79"/>
  <c r="U37" i="79" s="1"/>
  <c r="M36" i="79"/>
  <c r="U36" i="79" s="1"/>
  <c r="M35" i="79"/>
  <c r="M34" i="79"/>
  <c r="U34" i="79" s="1"/>
  <c r="M31" i="79"/>
  <c r="U31" i="79" s="1"/>
  <c r="M30" i="79"/>
  <c r="U30" i="79" s="1"/>
  <c r="M29" i="79"/>
  <c r="U29" i="79" s="1"/>
  <c r="M28" i="79"/>
  <c r="U28" i="79" s="1"/>
  <c r="M25" i="79"/>
  <c r="U25" i="79" s="1"/>
  <c r="M24" i="79"/>
  <c r="U24" i="79" s="1"/>
  <c r="M23" i="79"/>
  <c r="U23" i="79" s="1"/>
  <c r="M22" i="79"/>
  <c r="U22" i="79" s="1"/>
  <c r="M19" i="79"/>
  <c r="U19" i="79" s="1"/>
  <c r="M18" i="79"/>
  <c r="U18" i="79" s="1"/>
  <c r="M17" i="79"/>
  <c r="M16" i="79"/>
  <c r="U16" i="79" s="1"/>
  <c r="M13" i="79"/>
  <c r="U13" i="79" s="1"/>
  <c r="M12" i="79"/>
  <c r="U12" i="79" s="1"/>
  <c r="M11" i="79"/>
  <c r="U11" i="79" s="1"/>
  <c r="M10" i="79"/>
  <c r="U10" i="79" s="1"/>
  <c r="M7" i="79"/>
  <c r="U7" i="79" s="1"/>
  <c r="M6" i="79"/>
  <c r="U6" i="79" s="1"/>
  <c r="M5" i="79"/>
  <c r="U5" i="79" s="1"/>
  <c r="M4" i="79"/>
  <c r="M4" i="79" a="1"/>
  <c r="M75" i="79" s="1"/>
  <c r="U75" i="79" s="1"/>
  <c r="G4" i="79"/>
  <c r="F4" i="79"/>
  <c r="AT3" i="79"/>
  <c r="R3" i="79"/>
  <c r="G98" i="78"/>
  <c r="F98" i="78"/>
  <c r="AX97" i="78"/>
  <c r="G97" i="78"/>
  <c r="F97" i="78"/>
  <c r="AX96" i="78"/>
  <c r="G96" i="78"/>
  <c r="F96" i="78"/>
  <c r="AX95" i="78"/>
  <c r="G95" i="78"/>
  <c r="F95" i="78"/>
  <c r="AX94" i="78"/>
  <c r="G94" i="78"/>
  <c r="F94" i="78"/>
  <c r="AX93" i="78"/>
  <c r="G93" i="78"/>
  <c r="F93" i="78"/>
  <c r="AX92" i="78"/>
  <c r="G92" i="78"/>
  <c r="F92" i="78"/>
  <c r="AX91" i="78"/>
  <c r="G91" i="78"/>
  <c r="F91" i="78"/>
  <c r="AX90" i="78"/>
  <c r="G90" i="78"/>
  <c r="F90" i="78"/>
  <c r="G89" i="78"/>
  <c r="F89" i="78"/>
  <c r="G88" i="78"/>
  <c r="F88" i="78"/>
  <c r="G87" i="78"/>
  <c r="F87" i="78"/>
  <c r="G86" i="78"/>
  <c r="F86" i="78"/>
  <c r="V85" i="78"/>
  <c r="G85" i="78"/>
  <c r="F85" i="78"/>
  <c r="G84" i="78"/>
  <c r="F84" i="78"/>
  <c r="G83" i="78"/>
  <c r="F83" i="78"/>
  <c r="G82" i="78"/>
  <c r="F82" i="78"/>
  <c r="R81" i="78"/>
  <c r="G81" i="78"/>
  <c r="F81" i="78"/>
  <c r="G80" i="78"/>
  <c r="F80" i="78"/>
  <c r="G79" i="78"/>
  <c r="F79" i="78"/>
  <c r="G78" i="78"/>
  <c r="F78" i="78"/>
  <c r="G77" i="78"/>
  <c r="F77" i="78"/>
  <c r="V76" i="78"/>
  <c r="G76" i="78"/>
  <c r="F76" i="78"/>
  <c r="G75" i="78"/>
  <c r="F75" i="78"/>
  <c r="V74" i="78"/>
  <c r="G74" i="78"/>
  <c r="F74" i="78"/>
  <c r="G73" i="78"/>
  <c r="F73" i="78"/>
  <c r="V72" i="78"/>
  <c r="R72" i="78"/>
  <c r="G72" i="78"/>
  <c r="F72" i="78"/>
  <c r="G71" i="78"/>
  <c r="F71" i="78"/>
  <c r="V70" i="78"/>
  <c r="G70" i="78"/>
  <c r="F70" i="78"/>
  <c r="G69" i="78"/>
  <c r="F69" i="78"/>
  <c r="V68" i="78"/>
  <c r="G68" i="78"/>
  <c r="F68" i="78"/>
  <c r="V67" i="78"/>
  <c r="G67" i="78"/>
  <c r="F67" i="78"/>
  <c r="G66" i="78"/>
  <c r="F66" i="78"/>
  <c r="V65" i="78"/>
  <c r="G65" i="78"/>
  <c r="F65" i="78"/>
  <c r="V64" i="78"/>
  <c r="G64" i="78"/>
  <c r="F64" i="78"/>
  <c r="G63" i="78"/>
  <c r="F63" i="78"/>
  <c r="V62" i="78"/>
  <c r="G62" i="78"/>
  <c r="F62" i="78"/>
  <c r="V61" i="78"/>
  <c r="G61" i="78"/>
  <c r="F61" i="78"/>
  <c r="G60" i="78"/>
  <c r="F60" i="78"/>
  <c r="V59" i="78"/>
  <c r="G59" i="78"/>
  <c r="F59" i="78"/>
  <c r="V58" i="78"/>
  <c r="G58" i="78"/>
  <c r="F58" i="78"/>
  <c r="G57" i="78"/>
  <c r="F57" i="78"/>
  <c r="V56" i="78"/>
  <c r="G56" i="78"/>
  <c r="F56" i="78"/>
  <c r="V55" i="78"/>
  <c r="G55" i="78"/>
  <c r="F55" i="78"/>
  <c r="G54" i="78"/>
  <c r="F54" i="78"/>
  <c r="V53" i="78"/>
  <c r="G53" i="78"/>
  <c r="F53" i="78"/>
  <c r="V52" i="78"/>
  <c r="G52" i="78"/>
  <c r="F52" i="78"/>
  <c r="G51" i="78"/>
  <c r="F51" i="78"/>
  <c r="V50" i="78"/>
  <c r="G50" i="78"/>
  <c r="F50" i="78"/>
  <c r="V49" i="78"/>
  <c r="G49" i="78"/>
  <c r="F49" i="78"/>
  <c r="G48" i="78"/>
  <c r="F48" i="78"/>
  <c r="V47" i="78"/>
  <c r="G47" i="78"/>
  <c r="F47" i="78"/>
  <c r="V46" i="78"/>
  <c r="G46" i="78"/>
  <c r="F46" i="78"/>
  <c r="G45" i="78"/>
  <c r="F45" i="78"/>
  <c r="V44" i="78"/>
  <c r="G44" i="78"/>
  <c r="F44" i="78"/>
  <c r="V43" i="78"/>
  <c r="G43" i="78"/>
  <c r="F43" i="78"/>
  <c r="G42" i="78"/>
  <c r="F42" i="78"/>
  <c r="V41" i="78"/>
  <c r="G41" i="78"/>
  <c r="F41" i="78"/>
  <c r="V40" i="78"/>
  <c r="G40" i="78"/>
  <c r="F40" i="78"/>
  <c r="G39" i="78"/>
  <c r="F39" i="78"/>
  <c r="V38" i="78"/>
  <c r="G38" i="78"/>
  <c r="F38" i="78"/>
  <c r="V37" i="78"/>
  <c r="G37" i="78"/>
  <c r="F37" i="78"/>
  <c r="G36" i="78"/>
  <c r="F36" i="78"/>
  <c r="V35" i="78"/>
  <c r="G35" i="78"/>
  <c r="F35" i="78"/>
  <c r="V34" i="78"/>
  <c r="G34" i="78"/>
  <c r="F34" i="78"/>
  <c r="G33" i="78"/>
  <c r="F33" i="78"/>
  <c r="V32" i="78"/>
  <c r="G32" i="78"/>
  <c r="F32" i="78"/>
  <c r="V31" i="78"/>
  <c r="G31" i="78"/>
  <c r="F31" i="78"/>
  <c r="G30" i="78"/>
  <c r="F30" i="78"/>
  <c r="V29" i="78"/>
  <c r="G29" i="78"/>
  <c r="F29" i="78"/>
  <c r="V28" i="78"/>
  <c r="G28" i="78"/>
  <c r="F28" i="78"/>
  <c r="G27" i="78"/>
  <c r="F27" i="78"/>
  <c r="V26" i="78"/>
  <c r="G26" i="78"/>
  <c r="F26" i="78"/>
  <c r="V25" i="78"/>
  <c r="G25" i="78"/>
  <c r="F25" i="78"/>
  <c r="G24" i="78"/>
  <c r="F24" i="78"/>
  <c r="V23" i="78"/>
  <c r="G23" i="78"/>
  <c r="F23" i="78"/>
  <c r="V22" i="78"/>
  <c r="G22" i="78"/>
  <c r="F22" i="78"/>
  <c r="G21" i="78"/>
  <c r="F21" i="78"/>
  <c r="V20" i="78"/>
  <c r="G20" i="78"/>
  <c r="F20" i="78"/>
  <c r="V19" i="78"/>
  <c r="G19" i="78"/>
  <c r="F19" i="78"/>
  <c r="G18" i="78"/>
  <c r="F18" i="78"/>
  <c r="V17" i="78"/>
  <c r="G17" i="78"/>
  <c r="F17" i="78"/>
  <c r="V16" i="78"/>
  <c r="G16" i="78"/>
  <c r="F16" i="78"/>
  <c r="G15" i="78"/>
  <c r="F15" i="78"/>
  <c r="V14" i="78"/>
  <c r="G14" i="78"/>
  <c r="F14" i="78"/>
  <c r="V13" i="78"/>
  <c r="G13" i="78"/>
  <c r="F13" i="78"/>
  <c r="G12" i="78"/>
  <c r="F12" i="78"/>
  <c r="C12" i="78"/>
  <c r="V11" i="78"/>
  <c r="G11" i="78"/>
  <c r="F11" i="78"/>
  <c r="V10" i="78"/>
  <c r="G10" i="78"/>
  <c r="F10" i="78"/>
  <c r="C10" i="78"/>
  <c r="V9" i="78"/>
  <c r="G9" i="78"/>
  <c r="F9" i="78"/>
  <c r="V8" i="78"/>
  <c r="G8" i="78"/>
  <c r="F8" i="78"/>
  <c r="V7" i="78"/>
  <c r="G7" i="78"/>
  <c r="F7" i="78"/>
  <c r="G6" i="78"/>
  <c r="F6" i="78"/>
  <c r="C6" i="78"/>
  <c r="R84" i="78" s="1"/>
  <c r="V5" i="78"/>
  <c r="G5" i="78"/>
  <c r="F5" i="78"/>
  <c r="C5" i="78"/>
  <c r="W4" i="78"/>
  <c r="V4" i="78"/>
  <c r="Y4" i="78" s="1"/>
  <c r="M87" i="78"/>
  <c r="U87" i="78" s="1"/>
  <c r="M81" i="78"/>
  <c r="U81" i="78" s="1"/>
  <c r="M51" i="78"/>
  <c r="U51" i="78" s="1"/>
  <c r="M45" i="78"/>
  <c r="U45" i="78" s="1"/>
  <c r="M15" i="78"/>
  <c r="U15" i="78" s="1"/>
  <c r="M9" i="78"/>
  <c r="U9" i="78" s="1"/>
  <c r="M4" i="78" a="1"/>
  <c r="M69" i="78" s="1"/>
  <c r="U69" i="78" s="1"/>
  <c r="G4" i="78"/>
  <c r="F4" i="78"/>
  <c r="AT3" i="78"/>
  <c r="C3" i="78"/>
  <c r="O3" i="78" s="1"/>
  <c r="S98" i="77"/>
  <c r="R98" i="77"/>
  <c r="G98" i="77"/>
  <c r="F98" i="77"/>
  <c r="R97" i="77"/>
  <c r="G97" i="77"/>
  <c r="F97" i="77"/>
  <c r="R96" i="77"/>
  <c r="G96" i="77"/>
  <c r="F96" i="77"/>
  <c r="R95" i="77"/>
  <c r="G95" i="77"/>
  <c r="F95" i="77"/>
  <c r="R94" i="77"/>
  <c r="G94" i="77"/>
  <c r="F94" i="77"/>
  <c r="R93" i="77"/>
  <c r="G93" i="77"/>
  <c r="F93" i="77"/>
  <c r="R92" i="77"/>
  <c r="G92" i="77"/>
  <c r="F92" i="77"/>
  <c r="R91" i="77"/>
  <c r="G91" i="77"/>
  <c r="F91" i="77"/>
  <c r="R90" i="77"/>
  <c r="G90" i="77"/>
  <c r="F90" i="77"/>
  <c r="R89" i="77"/>
  <c r="G89" i="77"/>
  <c r="F89" i="77"/>
  <c r="R88" i="77"/>
  <c r="G88" i="77"/>
  <c r="F88" i="77"/>
  <c r="R87" i="77"/>
  <c r="G87" i="77"/>
  <c r="F87" i="77"/>
  <c r="R86" i="77"/>
  <c r="G86" i="77"/>
  <c r="F86" i="77"/>
  <c r="R85" i="77"/>
  <c r="G85" i="77"/>
  <c r="F85" i="77"/>
  <c r="R84" i="77"/>
  <c r="G84" i="77"/>
  <c r="F84" i="77"/>
  <c r="R83" i="77"/>
  <c r="G83" i="77"/>
  <c r="F83" i="77"/>
  <c r="R82" i="77"/>
  <c r="G82" i="77"/>
  <c r="F82" i="77"/>
  <c r="R81" i="77"/>
  <c r="G81" i="77"/>
  <c r="F81" i="77"/>
  <c r="R80" i="77"/>
  <c r="G80" i="77"/>
  <c r="F80" i="77"/>
  <c r="R79" i="77"/>
  <c r="G79" i="77"/>
  <c r="F79" i="77"/>
  <c r="R78" i="77"/>
  <c r="G78" i="77"/>
  <c r="F78" i="77"/>
  <c r="R77" i="77"/>
  <c r="G77" i="77"/>
  <c r="F77" i="77"/>
  <c r="R76" i="77"/>
  <c r="G76" i="77"/>
  <c r="F76" i="77"/>
  <c r="R75" i="77"/>
  <c r="G75" i="77"/>
  <c r="F75" i="77"/>
  <c r="V74" i="77"/>
  <c r="R74" i="77"/>
  <c r="G74" i="77"/>
  <c r="F74" i="77"/>
  <c r="R73" i="77"/>
  <c r="G73" i="77"/>
  <c r="F73" i="77"/>
  <c r="R72" i="77"/>
  <c r="G72" i="77"/>
  <c r="F72" i="77"/>
  <c r="R71" i="77"/>
  <c r="G71" i="77"/>
  <c r="F71" i="77"/>
  <c r="R70" i="77"/>
  <c r="G70" i="77"/>
  <c r="F70" i="77"/>
  <c r="R69" i="77"/>
  <c r="G69" i="77"/>
  <c r="F69" i="77"/>
  <c r="R68" i="77"/>
  <c r="G68" i="77"/>
  <c r="F68" i="77"/>
  <c r="R67" i="77"/>
  <c r="G67" i="77"/>
  <c r="F67" i="77"/>
  <c r="R66" i="77"/>
  <c r="G66" i="77"/>
  <c r="F66" i="77"/>
  <c r="R65" i="77"/>
  <c r="G65" i="77"/>
  <c r="F65" i="77"/>
  <c r="R64" i="77"/>
  <c r="G64" i="77"/>
  <c r="F64" i="77"/>
  <c r="R63" i="77"/>
  <c r="G63" i="77"/>
  <c r="F63" i="77"/>
  <c r="R62" i="77"/>
  <c r="G62" i="77"/>
  <c r="F62" i="77"/>
  <c r="R61" i="77"/>
  <c r="G61" i="77"/>
  <c r="F61" i="77"/>
  <c r="R60" i="77"/>
  <c r="G60" i="77"/>
  <c r="F60" i="77"/>
  <c r="R59" i="77"/>
  <c r="G59" i="77"/>
  <c r="F59" i="77"/>
  <c r="R58" i="77"/>
  <c r="G58" i="77"/>
  <c r="F58" i="77"/>
  <c r="R57" i="77"/>
  <c r="G57" i="77"/>
  <c r="F57" i="77"/>
  <c r="R56" i="77"/>
  <c r="G56" i="77"/>
  <c r="F56" i="77"/>
  <c r="R55" i="77"/>
  <c r="G55" i="77"/>
  <c r="F55" i="77"/>
  <c r="R54" i="77"/>
  <c r="G54" i="77"/>
  <c r="F54" i="77"/>
  <c r="R53" i="77"/>
  <c r="G53" i="77"/>
  <c r="F53" i="77"/>
  <c r="R52" i="77"/>
  <c r="G52" i="77"/>
  <c r="F52" i="77"/>
  <c r="R51" i="77"/>
  <c r="G51" i="77"/>
  <c r="F51" i="77"/>
  <c r="R50" i="77"/>
  <c r="G50" i="77"/>
  <c r="F50" i="77"/>
  <c r="R49" i="77"/>
  <c r="G49" i="77"/>
  <c r="F49" i="77"/>
  <c r="R48" i="77"/>
  <c r="G48" i="77"/>
  <c r="F48" i="77"/>
  <c r="R47" i="77"/>
  <c r="G47" i="77"/>
  <c r="F47" i="77"/>
  <c r="R46" i="77"/>
  <c r="G46" i="77"/>
  <c r="F46" i="77"/>
  <c r="R45" i="77"/>
  <c r="G45" i="77"/>
  <c r="F45" i="77"/>
  <c r="R44" i="77"/>
  <c r="G44" i="77"/>
  <c r="F44" i="77"/>
  <c r="R43" i="77"/>
  <c r="G43" i="77"/>
  <c r="F43" i="77"/>
  <c r="R42" i="77"/>
  <c r="G42" i="77"/>
  <c r="F42" i="77"/>
  <c r="R41" i="77"/>
  <c r="G41" i="77"/>
  <c r="F41" i="77"/>
  <c r="R40" i="77"/>
  <c r="G40" i="77"/>
  <c r="F40" i="77"/>
  <c r="R39" i="77"/>
  <c r="G39" i="77"/>
  <c r="F39" i="77"/>
  <c r="V38" i="77"/>
  <c r="R38" i="77"/>
  <c r="G38" i="77"/>
  <c r="F38" i="77"/>
  <c r="R37" i="77"/>
  <c r="G37" i="77"/>
  <c r="F37" i="77"/>
  <c r="R36" i="77"/>
  <c r="G36" i="77"/>
  <c r="F36" i="77"/>
  <c r="R35" i="77"/>
  <c r="G35" i="77"/>
  <c r="F35" i="77"/>
  <c r="R34" i="77"/>
  <c r="G34" i="77"/>
  <c r="F34" i="77"/>
  <c r="R33" i="77"/>
  <c r="G33" i="77"/>
  <c r="F33" i="77"/>
  <c r="R32" i="77"/>
  <c r="G32" i="77"/>
  <c r="F32" i="77"/>
  <c r="R31" i="77"/>
  <c r="G31" i="77"/>
  <c r="F31" i="77"/>
  <c r="R30" i="77"/>
  <c r="G30" i="77"/>
  <c r="F30" i="77"/>
  <c r="R29" i="77"/>
  <c r="G29" i="77"/>
  <c r="F29" i="77"/>
  <c r="R28" i="77"/>
  <c r="G28" i="77"/>
  <c r="F28" i="77"/>
  <c r="R27" i="77"/>
  <c r="G27" i="77"/>
  <c r="F27" i="77"/>
  <c r="R26" i="77"/>
  <c r="G26" i="77"/>
  <c r="F26" i="77"/>
  <c r="R25" i="77"/>
  <c r="G25" i="77"/>
  <c r="F25" i="77"/>
  <c r="R24" i="77"/>
  <c r="G24" i="77"/>
  <c r="F24" i="77"/>
  <c r="R23" i="77"/>
  <c r="G23" i="77"/>
  <c r="F23" i="77"/>
  <c r="R22" i="77"/>
  <c r="G22" i="77"/>
  <c r="F22" i="77"/>
  <c r="R21" i="77"/>
  <c r="G21" i="77"/>
  <c r="F21" i="77"/>
  <c r="R20" i="77"/>
  <c r="G20" i="77"/>
  <c r="F20" i="77"/>
  <c r="U19" i="77"/>
  <c r="R19" i="77"/>
  <c r="G19" i="77"/>
  <c r="F19" i="77"/>
  <c r="R18" i="77"/>
  <c r="G18" i="77"/>
  <c r="F18" i="77"/>
  <c r="R17" i="77"/>
  <c r="G17" i="77"/>
  <c r="F17" i="77"/>
  <c r="R16" i="77"/>
  <c r="G16" i="77"/>
  <c r="F16" i="77"/>
  <c r="R15" i="77"/>
  <c r="G15" i="77"/>
  <c r="F15" i="77"/>
  <c r="R14" i="77"/>
  <c r="G14" i="77"/>
  <c r="F14" i="77"/>
  <c r="R13" i="77"/>
  <c r="G13" i="77"/>
  <c r="F13" i="77"/>
  <c r="R12" i="77"/>
  <c r="G12" i="77"/>
  <c r="F12" i="77"/>
  <c r="C12" i="77"/>
  <c r="R11" i="77"/>
  <c r="G11" i="77"/>
  <c r="F11" i="77"/>
  <c r="R10" i="77"/>
  <c r="G10" i="77"/>
  <c r="F10" i="77"/>
  <c r="C10" i="77"/>
  <c r="R9" i="77"/>
  <c r="G9" i="77"/>
  <c r="F9" i="77"/>
  <c r="U8" i="77"/>
  <c r="R8" i="77"/>
  <c r="G8" i="77"/>
  <c r="F8" i="77"/>
  <c r="R7" i="77"/>
  <c r="G7" i="77"/>
  <c r="F7" i="77"/>
  <c r="R6" i="77"/>
  <c r="G6" i="77"/>
  <c r="F6" i="77"/>
  <c r="R5" i="77"/>
  <c r="G5" i="77"/>
  <c r="F5" i="77"/>
  <c r="C5" i="77"/>
  <c r="W4" i="77"/>
  <c r="R4" i="77"/>
  <c r="M98" i="77"/>
  <c r="U98" i="77" s="1"/>
  <c r="M97" i="77"/>
  <c r="U97" i="77" s="1"/>
  <c r="M96" i="77"/>
  <c r="U96" i="77" s="1"/>
  <c r="M95" i="77"/>
  <c r="U95" i="77" s="1"/>
  <c r="M92" i="77"/>
  <c r="U92" i="77" s="1"/>
  <c r="M91" i="77"/>
  <c r="U91" i="77" s="1"/>
  <c r="M90" i="77"/>
  <c r="U90" i="77" s="1"/>
  <c r="M89" i="77"/>
  <c r="U89" i="77" s="1"/>
  <c r="M86" i="77"/>
  <c r="U86" i="77" s="1"/>
  <c r="M85" i="77"/>
  <c r="U85" i="77" s="1"/>
  <c r="M84" i="77"/>
  <c r="U84" i="77" s="1"/>
  <c r="M83" i="77"/>
  <c r="U83" i="77" s="1"/>
  <c r="M80" i="77"/>
  <c r="U80" i="77" s="1"/>
  <c r="M79" i="77"/>
  <c r="U79" i="77" s="1"/>
  <c r="M78" i="77"/>
  <c r="U78" i="77" s="1"/>
  <c r="M77" i="77"/>
  <c r="U77" i="77" s="1"/>
  <c r="M74" i="77"/>
  <c r="U74" i="77" s="1"/>
  <c r="M73" i="77"/>
  <c r="U73" i="77" s="1"/>
  <c r="M72" i="77"/>
  <c r="U72" i="77" s="1"/>
  <c r="M71" i="77"/>
  <c r="U71" i="77" s="1"/>
  <c r="M68" i="77"/>
  <c r="U68" i="77" s="1"/>
  <c r="M67" i="77"/>
  <c r="U67" i="77" s="1"/>
  <c r="M66" i="77"/>
  <c r="U66" i="77" s="1"/>
  <c r="M65" i="77"/>
  <c r="U65" i="77" s="1"/>
  <c r="M62" i="77"/>
  <c r="U62" i="77" s="1"/>
  <c r="M61" i="77"/>
  <c r="U61" i="77" s="1"/>
  <c r="M60" i="77"/>
  <c r="U60" i="77" s="1"/>
  <c r="M59" i="77"/>
  <c r="U59" i="77" s="1"/>
  <c r="M56" i="77"/>
  <c r="U56" i="77" s="1"/>
  <c r="M55" i="77"/>
  <c r="U55" i="77" s="1"/>
  <c r="M54" i="77"/>
  <c r="U54" i="77" s="1"/>
  <c r="M53" i="77"/>
  <c r="U53" i="77" s="1"/>
  <c r="M50" i="77"/>
  <c r="U50" i="77" s="1"/>
  <c r="M49" i="77"/>
  <c r="U49" i="77" s="1"/>
  <c r="M48" i="77"/>
  <c r="U48" i="77" s="1"/>
  <c r="M47" i="77"/>
  <c r="U47" i="77" s="1"/>
  <c r="M44" i="77"/>
  <c r="U44" i="77" s="1"/>
  <c r="M43" i="77"/>
  <c r="U43" i="77" s="1"/>
  <c r="M42" i="77"/>
  <c r="U42" i="77" s="1"/>
  <c r="M41" i="77"/>
  <c r="U41" i="77" s="1"/>
  <c r="M38" i="77"/>
  <c r="U38" i="77" s="1"/>
  <c r="M37" i="77"/>
  <c r="U37" i="77" s="1"/>
  <c r="M36" i="77"/>
  <c r="U36" i="77" s="1"/>
  <c r="M35" i="77"/>
  <c r="U35" i="77" s="1"/>
  <c r="M32" i="77"/>
  <c r="U32" i="77" s="1"/>
  <c r="M31" i="77"/>
  <c r="U31" i="77" s="1"/>
  <c r="M30" i="77"/>
  <c r="U30" i="77" s="1"/>
  <c r="M29" i="77"/>
  <c r="U29" i="77" s="1"/>
  <c r="M26" i="77"/>
  <c r="U26" i="77" s="1"/>
  <c r="M25" i="77"/>
  <c r="U25" i="77" s="1"/>
  <c r="M24" i="77"/>
  <c r="U24" i="77" s="1"/>
  <c r="M23" i="77"/>
  <c r="U23" i="77" s="1"/>
  <c r="M20" i="77"/>
  <c r="U20" i="77" s="1"/>
  <c r="M19" i="77"/>
  <c r="M18" i="77"/>
  <c r="U18" i="77" s="1"/>
  <c r="M17" i="77"/>
  <c r="U17" i="77" s="1"/>
  <c r="M14" i="77"/>
  <c r="U14" i="77" s="1"/>
  <c r="M13" i="77"/>
  <c r="U13" i="77" s="1"/>
  <c r="M12" i="77"/>
  <c r="U12" i="77" s="1"/>
  <c r="M11" i="77"/>
  <c r="U11" i="77" s="1"/>
  <c r="M8" i="77"/>
  <c r="M7" i="77"/>
  <c r="U7" i="77" s="1"/>
  <c r="M6" i="77"/>
  <c r="U6" i="77" s="1"/>
  <c r="M5" i="77"/>
  <c r="U5" i="77" s="1"/>
  <c r="M4" i="77" a="1"/>
  <c r="M94" i="77" s="1"/>
  <c r="U94" i="77" s="1"/>
  <c r="G4" i="77"/>
  <c r="F4" i="77"/>
  <c r="AT3" i="77"/>
  <c r="AH3" i="77"/>
  <c r="AQ3" i="77" s="1"/>
  <c r="R3" i="77"/>
  <c r="C3" i="77"/>
  <c r="O3" i="77" s="1"/>
  <c r="AE3" i="77" s="1"/>
  <c r="G98" i="76"/>
  <c r="F98" i="76"/>
  <c r="AX97" i="76"/>
  <c r="G97" i="76"/>
  <c r="F97" i="76"/>
  <c r="AX96" i="76"/>
  <c r="G96" i="76"/>
  <c r="F96" i="76"/>
  <c r="AX95" i="76"/>
  <c r="G95" i="76"/>
  <c r="F95" i="76"/>
  <c r="AX94" i="76"/>
  <c r="G94" i="76"/>
  <c r="F94" i="76"/>
  <c r="AX93" i="76"/>
  <c r="G93" i="76"/>
  <c r="F93" i="76"/>
  <c r="AX92" i="76"/>
  <c r="G92" i="76"/>
  <c r="F92" i="76"/>
  <c r="AX91" i="76"/>
  <c r="G91" i="76"/>
  <c r="F91" i="76"/>
  <c r="AX90" i="76"/>
  <c r="G90" i="76"/>
  <c r="F90" i="76"/>
  <c r="AX89" i="76"/>
  <c r="G89" i="76"/>
  <c r="F89" i="76"/>
  <c r="AX88" i="76"/>
  <c r="G88" i="76"/>
  <c r="F88" i="76"/>
  <c r="AX87" i="76"/>
  <c r="G87" i="76"/>
  <c r="F87" i="76"/>
  <c r="AX86" i="76"/>
  <c r="G86" i="76"/>
  <c r="F86" i="76"/>
  <c r="AX85" i="76"/>
  <c r="G85" i="76"/>
  <c r="F85" i="76"/>
  <c r="AX84" i="76"/>
  <c r="G84" i="76"/>
  <c r="F84" i="76"/>
  <c r="AX83" i="76"/>
  <c r="G83" i="76"/>
  <c r="F83" i="76"/>
  <c r="AX82" i="76"/>
  <c r="G82" i="76"/>
  <c r="F82" i="76"/>
  <c r="AX81" i="76"/>
  <c r="G81" i="76"/>
  <c r="F81" i="76"/>
  <c r="AX80" i="76"/>
  <c r="G80" i="76"/>
  <c r="F80" i="76"/>
  <c r="AX79" i="76"/>
  <c r="G79" i="76"/>
  <c r="F79" i="76"/>
  <c r="AX78" i="76"/>
  <c r="G78" i="76"/>
  <c r="F78" i="76"/>
  <c r="AX77" i="76"/>
  <c r="G77" i="76"/>
  <c r="F77" i="76"/>
  <c r="AX76" i="76"/>
  <c r="G76" i="76"/>
  <c r="F76" i="76"/>
  <c r="AX75" i="76"/>
  <c r="G75" i="76"/>
  <c r="F75" i="76"/>
  <c r="AX74" i="76"/>
  <c r="G74" i="76"/>
  <c r="F74" i="76"/>
  <c r="AX73" i="76"/>
  <c r="G73" i="76"/>
  <c r="F73" i="76"/>
  <c r="AX72" i="76"/>
  <c r="G72" i="76"/>
  <c r="F72" i="76"/>
  <c r="AX71" i="76"/>
  <c r="G71" i="76"/>
  <c r="F71" i="76"/>
  <c r="AX70" i="76"/>
  <c r="G70" i="76"/>
  <c r="F70" i="76"/>
  <c r="V69" i="76"/>
  <c r="R69" i="76"/>
  <c r="G69" i="76"/>
  <c r="F69" i="76"/>
  <c r="G68" i="76"/>
  <c r="F68" i="76"/>
  <c r="R67" i="76"/>
  <c r="G67" i="76"/>
  <c r="F67" i="76"/>
  <c r="G66" i="76"/>
  <c r="F66" i="76"/>
  <c r="G65" i="76"/>
  <c r="F65" i="76"/>
  <c r="G64" i="76"/>
  <c r="F64" i="76"/>
  <c r="R63" i="76"/>
  <c r="G63" i="76"/>
  <c r="F63" i="76"/>
  <c r="G62" i="76"/>
  <c r="F62" i="76"/>
  <c r="G61" i="76"/>
  <c r="F61" i="76"/>
  <c r="R60" i="76"/>
  <c r="G60" i="76"/>
  <c r="F60" i="76"/>
  <c r="G59" i="76"/>
  <c r="F59" i="76"/>
  <c r="G58" i="76"/>
  <c r="F58" i="76"/>
  <c r="R57" i="76"/>
  <c r="G57" i="76"/>
  <c r="F57" i="76"/>
  <c r="G56" i="76"/>
  <c r="F56" i="76"/>
  <c r="G55" i="76"/>
  <c r="F55" i="76"/>
  <c r="R54" i="76"/>
  <c r="G54" i="76"/>
  <c r="F54" i="76"/>
  <c r="G53" i="76"/>
  <c r="F53" i="76"/>
  <c r="G52" i="76"/>
  <c r="F52" i="76"/>
  <c r="R51" i="76"/>
  <c r="G51" i="76"/>
  <c r="F51" i="76"/>
  <c r="G50" i="76"/>
  <c r="F50" i="76"/>
  <c r="G49" i="76"/>
  <c r="F49" i="76"/>
  <c r="R48" i="76"/>
  <c r="G48" i="76"/>
  <c r="F48" i="76"/>
  <c r="G47" i="76"/>
  <c r="F47" i="76"/>
  <c r="G46" i="76"/>
  <c r="F46" i="76"/>
  <c r="R45" i="76"/>
  <c r="G45" i="76"/>
  <c r="F45" i="76"/>
  <c r="G44" i="76"/>
  <c r="F44" i="76"/>
  <c r="G43" i="76"/>
  <c r="F43" i="76"/>
  <c r="R42" i="76"/>
  <c r="G42" i="76"/>
  <c r="F42" i="76"/>
  <c r="G41" i="76"/>
  <c r="F41" i="76"/>
  <c r="G40" i="76"/>
  <c r="F40" i="76"/>
  <c r="R39" i="76"/>
  <c r="G39" i="76"/>
  <c r="F39" i="76"/>
  <c r="G38" i="76"/>
  <c r="F38" i="76"/>
  <c r="U37" i="76"/>
  <c r="G37" i="76"/>
  <c r="F37" i="76"/>
  <c r="R36" i="76"/>
  <c r="G36" i="76"/>
  <c r="F36" i="76"/>
  <c r="G35" i="76"/>
  <c r="F35" i="76"/>
  <c r="G34" i="76"/>
  <c r="F34" i="76"/>
  <c r="R33" i="76"/>
  <c r="G33" i="76"/>
  <c r="F33" i="76"/>
  <c r="G32" i="76"/>
  <c r="F32" i="76"/>
  <c r="G31" i="76"/>
  <c r="F31" i="76"/>
  <c r="R30" i="76"/>
  <c r="G30" i="76"/>
  <c r="F30" i="76"/>
  <c r="G29" i="76"/>
  <c r="F29" i="76"/>
  <c r="G28" i="76"/>
  <c r="F28" i="76"/>
  <c r="R27" i="76"/>
  <c r="G27" i="76"/>
  <c r="F27" i="76"/>
  <c r="G26" i="76"/>
  <c r="F26" i="76"/>
  <c r="G25" i="76"/>
  <c r="F25" i="76"/>
  <c r="R24" i="76"/>
  <c r="G24" i="76"/>
  <c r="F24" i="76"/>
  <c r="G23" i="76"/>
  <c r="F23" i="76"/>
  <c r="G22" i="76"/>
  <c r="F22" i="76"/>
  <c r="R21" i="76"/>
  <c r="G21" i="76"/>
  <c r="F21" i="76"/>
  <c r="G20" i="76"/>
  <c r="F20" i="76"/>
  <c r="G19" i="76"/>
  <c r="F19" i="76"/>
  <c r="R18" i="76"/>
  <c r="G18" i="76"/>
  <c r="F18" i="76"/>
  <c r="G17" i="76"/>
  <c r="F17" i="76"/>
  <c r="G16" i="76"/>
  <c r="F16" i="76"/>
  <c r="R15" i="76"/>
  <c r="G15" i="76"/>
  <c r="F15" i="76"/>
  <c r="G14" i="76"/>
  <c r="F14" i="76"/>
  <c r="G13" i="76"/>
  <c r="F13" i="76"/>
  <c r="R12" i="76"/>
  <c r="G12" i="76"/>
  <c r="F12" i="76"/>
  <c r="C12" i="76"/>
  <c r="G11" i="76"/>
  <c r="F11" i="76"/>
  <c r="G10" i="76"/>
  <c r="F10" i="76"/>
  <c r="C10" i="76"/>
  <c r="G9" i="76"/>
  <c r="F9" i="76"/>
  <c r="G8" i="76"/>
  <c r="F8" i="76"/>
  <c r="G7" i="76"/>
  <c r="F7" i="76"/>
  <c r="R6" i="76"/>
  <c r="G6" i="76"/>
  <c r="F6" i="76"/>
  <c r="C6" i="76"/>
  <c r="R9" i="76" s="1"/>
  <c r="G5" i="76"/>
  <c r="F5" i="76"/>
  <c r="C5" i="76"/>
  <c r="W4" i="76"/>
  <c r="M68" i="76"/>
  <c r="U68" i="76" s="1"/>
  <c r="M67" i="76"/>
  <c r="U67" i="76" s="1"/>
  <c r="M66" i="76"/>
  <c r="U66" i="76" s="1"/>
  <c r="M62" i="76"/>
  <c r="U62" i="76" s="1"/>
  <c r="M61" i="76"/>
  <c r="U61" i="76" s="1"/>
  <c r="M60" i="76"/>
  <c r="U60" i="76" s="1"/>
  <c r="M56" i="76"/>
  <c r="U56" i="76" s="1"/>
  <c r="M55" i="76"/>
  <c r="U55" i="76" s="1"/>
  <c r="M54" i="76"/>
  <c r="U54" i="76" s="1"/>
  <c r="M50" i="76"/>
  <c r="U50" i="76" s="1"/>
  <c r="M49" i="76"/>
  <c r="U49" i="76" s="1"/>
  <c r="M48" i="76"/>
  <c r="U48" i="76" s="1"/>
  <c r="M44" i="76"/>
  <c r="U44" i="76" s="1"/>
  <c r="M43" i="76"/>
  <c r="U43" i="76" s="1"/>
  <c r="M42" i="76"/>
  <c r="U42" i="76" s="1"/>
  <c r="M38" i="76"/>
  <c r="U38" i="76" s="1"/>
  <c r="M37" i="76"/>
  <c r="M36" i="76"/>
  <c r="U36" i="76" s="1"/>
  <c r="M32" i="76"/>
  <c r="U32" i="76" s="1"/>
  <c r="M31" i="76"/>
  <c r="U31" i="76" s="1"/>
  <c r="M30" i="76"/>
  <c r="U30" i="76" s="1"/>
  <c r="M26" i="76"/>
  <c r="U26" i="76" s="1"/>
  <c r="M25" i="76"/>
  <c r="U25" i="76" s="1"/>
  <c r="M24" i="76"/>
  <c r="U24" i="76" s="1"/>
  <c r="M20" i="76"/>
  <c r="U20" i="76" s="1"/>
  <c r="M19" i="76"/>
  <c r="U19" i="76" s="1"/>
  <c r="M18" i="76"/>
  <c r="U18" i="76" s="1"/>
  <c r="M14" i="76"/>
  <c r="U14" i="76" s="1"/>
  <c r="M13" i="76"/>
  <c r="U13" i="76" s="1"/>
  <c r="M12" i="76"/>
  <c r="U12" i="76" s="1"/>
  <c r="M8" i="76"/>
  <c r="U8" i="76" s="1"/>
  <c r="M7" i="76"/>
  <c r="U7" i="76" s="1"/>
  <c r="M6" i="76"/>
  <c r="U6" i="76" s="1"/>
  <c r="M4" i="76" a="1"/>
  <c r="M65" i="76" s="1"/>
  <c r="U65" i="76" s="1"/>
  <c r="G4" i="76"/>
  <c r="F4" i="76"/>
  <c r="AT3" i="76"/>
  <c r="AH3" i="76"/>
  <c r="AQ3" i="76" s="1"/>
  <c r="R3" i="76"/>
  <c r="C3" i="76"/>
  <c r="O3" i="76" s="1"/>
  <c r="G98" i="75"/>
  <c r="F98" i="75"/>
  <c r="AX97" i="75"/>
  <c r="G97" i="75"/>
  <c r="F97" i="75"/>
  <c r="AX96" i="75"/>
  <c r="G96" i="75"/>
  <c r="F96" i="75"/>
  <c r="AX95" i="75"/>
  <c r="G95" i="75"/>
  <c r="F95" i="75"/>
  <c r="AX94" i="75"/>
  <c r="G94" i="75"/>
  <c r="F94" i="75"/>
  <c r="AX93" i="75"/>
  <c r="G93" i="75"/>
  <c r="F93" i="75"/>
  <c r="AX92" i="75"/>
  <c r="G92" i="75"/>
  <c r="F92" i="75"/>
  <c r="AX91" i="75"/>
  <c r="G91" i="75"/>
  <c r="F91" i="75"/>
  <c r="AX90" i="75"/>
  <c r="G90" i="75"/>
  <c r="F90" i="75"/>
  <c r="AX89" i="75"/>
  <c r="G89" i="75"/>
  <c r="F89" i="75"/>
  <c r="AX88" i="75"/>
  <c r="G88" i="75"/>
  <c r="F88" i="75"/>
  <c r="AX87" i="75"/>
  <c r="G87" i="75"/>
  <c r="F87" i="75"/>
  <c r="AX86" i="75"/>
  <c r="G86" i="75"/>
  <c r="F86" i="75"/>
  <c r="AX85" i="75"/>
  <c r="G85" i="75"/>
  <c r="F85" i="75"/>
  <c r="AX84" i="75"/>
  <c r="G84" i="75"/>
  <c r="F84" i="75"/>
  <c r="AX83" i="75"/>
  <c r="G83" i="75"/>
  <c r="F83" i="75"/>
  <c r="AX82" i="75"/>
  <c r="G82" i="75"/>
  <c r="F82" i="75"/>
  <c r="AX81" i="75"/>
  <c r="G81" i="75"/>
  <c r="F81" i="75"/>
  <c r="AX80" i="75"/>
  <c r="G80" i="75"/>
  <c r="F80" i="75"/>
  <c r="V79" i="75"/>
  <c r="G79" i="75"/>
  <c r="F79" i="75"/>
  <c r="V78" i="75"/>
  <c r="G78" i="75"/>
  <c r="F78" i="75"/>
  <c r="V77" i="75"/>
  <c r="G77" i="75"/>
  <c r="F77" i="75"/>
  <c r="V76" i="75"/>
  <c r="G76" i="75"/>
  <c r="F76" i="75"/>
  <c r="V75" i="75"/>
  <c r="G75" i="75"/>
  <c r="F75" i="75"/>
  <c r="V74" i="75"/>
  <c r="G74" i="75"/>
  <c r="F74" i="75"/>
  <c r="V73" i="75"/>
  <c r="G73" i="75"/>
  <c r="F73" i="75"/>
  <c r="V72" i="75"/>
  <c r="G72" i="75"/>
  <c r="F72" i="75"/>
  <c r="V71" i="75"/>
  <c r="G71" i="75"/>
  <c r="F71" i="75"/>
  <c r="V70" i="75"/>
  <c r="G70" i="75"/>
  <c r="F70" i="75"/>
  <c r="V69" i="75"/>
  <c r="G69" i="75"/>
  <c r="F69" i="75"/>
  <c r="V68" i="75"/>
  <c r="G68" i="75"/>
  <c r="F68" i="75"/>
  <c r="V67" i="75"/>
  <c r="G67" i="75"/>
  <c r="F67" i="75"/>
  <c r="V66" i="75"/>
  <c r="G66" i="75"/>
  <c r="F66" i="75"/>
  <c r="V65" i="75"/>
  <c r="G65" i="75"/>
  <c r="F65" i="75"/>
  <c r="V64" i="75"/>
  <c r="G64" i="75"/>
  <c r="F64" i="75"/>
  <c r="V63" i="75"/>
  <c r="G63" i="75"/>
  <c r="F63" i="75"/>
  <c r="V62" i="75"/>
  <c r="G62" i="75"/>
  <c r="F62" i="75"/>
  <c r="V61" i="75"/>
  <c r="G61" i="75"/>
  <c r="F61" i="75"/>
  <c r="V60" i="75"/>
  <c r="G60" i="75"/>
  <c r="F60" i="75"/>
  <c r="V59" i="75"/>
  <c r="G59" i="75"/>
  <c r="F59" i="75"/>
  <c r="V58" i="75"/>
  <c r="G58" i="75"/>
  <c r="F58" i="75"/>
  <c r="V57" i="75"/>
  <c r="G57" i="75"/>
  <c r="F57" i="75"/>
  <c r="V56" i="75"/>
  <c r="G56" i="75"/>
  <c r="F56" i="75"/>
  <c r="V55" i="75"/>
  <c r="G55" i="75"/>
  <c r="F55" i="75"/>
  <c r="V54" i="75"/>
  <c r="G54" i="75"/>
  <c r="F54" i="75"/>
  <c r="V53" i="75"/>
  <c r="G53" i="75"/>
  <c r="F53" i="75"/>
  <c r="V52" i="75"/>
  <c r="G52" i="75"/>
  <c r="F52" i="75"/>
  <c r="V51" i="75"/>
  <c r="G51" i="75"/>
  <c r="F51" i="75"/>
  <c r="V50" i="75"/>
  <c r="G50" i="75"/>
  <c r="F50" i="75"/>
  <c r="V49" i="75"/>
  <c r="G49" i="75"/>
  <c r="F49" i="75"/>
  <c r="V48" i="75"/>
  <c r="G48" i="75"/>
  <c r="F48" i="75"/>
  <c r="V47" i="75"/>
  <c r="G47" i="75"/>
  <c r="F47" i="75"/>
  <c r="V46" i="75"/>
  <c r="G46" i="75"/>
  <c r="F46" i="75"/>
  <c r="V45" i="75"/>
  <c r="G45" i="75"/>
  <c r="F45" i="75"/>
  <c r="V44" i="75"/>
  <c r="G44" i="75"/>
  <c r="F44" i="75"/>
  <c r="V43" i="75"/>
  <c r="G43" i="75"/>
  <c r="F43" i="75"/>
  <c r="V42" i="75"/>
  <c r="G42" i="75"/>
  <c r="F42" i="75"/>
  <c r="V41" i="75"/>
  <c r="G41" i="75"/>
  <c r="F41" i="75"/>
  <c r="V40" i="75"/>
  <c r="G40" i="75"/>
  <c r="F40" i="75"/>
  <c r="V39" i="75"/>
  <c r="G39" i="75"/>
  <c r="F39" i="75"/>
  <c r="V38" i="75"/>
  <c r="G38" i="75"/>
  <c r="F38" i="75"/>
  <c r="V37" i="75"/>
  <c r="G37" i="75"/>
  <c r="F37" i="75"/>
  <c r="V36" i="75"/>
  <c r="G36" i="75"/>
  <c r="F36" i="75"/>
  <c r="V35" i="75"/>
  <c r="G35" i="75"/>
  <c r="F35" i="75"/>
  <c r="V34" i="75"/>
  <c r="G34" i="75"/>
  <c r="F34" i="75"/>
  <c r="V33" i="75"/>
  <c r="G33" i="75"/>
  <c r="F33" i="75"/>
  <c r="V32" i="75"/>
  <c r="G32" i="75"/>
  <c r="F32" i="75"/>
  <c r="V31" i="75"/>
  <c r="G31" i="75"/>
  <c r="F31" i="75"/>
  <c r="V30" i="75"/>
  <c r="G30" i="75"/>
  <c r="F30" i="75"/>
  <c r="V29" i="75"/>
  <c r="G29" i="75"/>
  <c r="F29" i="75"/>
  <c r="V28" i="75"/>
  <c r="G28" i="75"/>
  <c r="F28" i="75"/>
  <c r="V27" i="75"/>
  <c r="G27" i="75"/>
  <c r="F27" i="75"/>
  <c r="V26" i="75"/>
  <c r="G26" i="75"/>
  <c r="F26" i="75"/>
  <c r="V25" i="75"/>
  <c r="G25" i="75"/>
  <c r="F25" i="75"/>
  <c r="V24" i="75"/>
  <c r="G24" i="75"/>
  <c r="F24" i="75"/>
  <c r="V23" i="75"/>
  <c r="G23" i="75"/>
  <c r="F23" i="75"/>
  <c r="V22" i="75"/>
  <c r="G22" i="75"/>
  <c r="F22" i="75"/>
  <c r="V21" i="75"/>
  <c r="G21" i="75"/>
  <c r="F21" i="75"/>
  <c r="V20" i="75"/>
  <c r="G20" i="75"/>
  <c r="F20" i="75"/>
  <c r="V19" i="75"/>
  <c r="G19" i="75"/>
  <c r="F19" i="75"/>
  <c r="V18" i="75"/>
  <c r="G18" i="75"/>
  <c r="F18" i="75"/>
  <c r="V17" i="75"/>
  <c r="G17" i="75"/>
  <c r="F17" i="75"/>
  <c r="V16" i="75"/>
  <c r="G16" i="75"/>
  <c r="F16" i="75"/>
  <c r="V15" i="75"/>
  <c r="G15" i="75"/>
  <c r="F15" i="75"/>
  <c r="V14" i="75"/>
  <c r="G14" i="75"/>
  <c r="F14" i="75"/>
  <c r="V13" i="75"/>
  <c r="G13" i="75"/>
  <c r="F13" i="75"/>
  <c r="V12" i="75"/>
  <c r="G12" i="75"/>
  <c r="F12" i="75"/>
  <c r="C12" i="75"/>
  <c r="V11" i="75"/>
  <c r="G11" i="75"/>
  <c r="F11" i="75"/>
  <c r="V10" i="75"/>
  <c r="G10" i="75"/>
  <c r="F10" i="75"/>
  <c r="C10" i="75"/>
  <c r="V9" i="75"/>
  <c r="G9" i="75"/>
  <c r="F9" i="75"/>
  <c r="V8" i="75"/>
  <c r="R8" i="75"/>
  <c r="G8" i="75"/>
  <c r="F8" i="75"/>
  <c r="V7" i="75"/>
  <c r="G7" i="75"/>
  <c r="F7" i="75"/>
  <c r="V6" i="75"/>
  <c r="G6" i="75"/>
  <c r="F6" i="75"/>
  <c r="C6" i="75"/>
  <c r="V5" i="75"/>
  <c r="G5" i="75"/>
  <c r="F5" i="75"/>
  <c r="C5" i="75"/>
  <c r="Y4" i="75"/>
  <c r="W4" i="75"/>
  <c r="V4" i="75"/>
  <c r="M76" i="75"/>
  <c r="U76" i="75" s="1"/>
  <c r="M70" i="75"/>
  <c r="U70" i="75" s="1"/>
  <c r="M69" i="75"/>
  <c r="U69" i="75" s="1"/>
  <c r="M63" i="75"/>
  <c r="U63" i="75" s="1"/>
  <c r="M58" i="75"/>
  <c r="U58" i="75" s="1"/>
  <c r="M52" i="75"/>
  <c r="U52" i="75" s="1"/>
  <c r="M51" i="75"/>
  <c r="U51" i="75" s="1"/>
  <c r="M45" i="75"/>
  <c r="U45" i="75" s="1"/>
  <c r="M40" i="75"/>
  <c r="U40" i="75" s="1"/>
  <c r="M34" i="75"/>
  <c r="U34" i="75" s="1"/>
  <c r="M33" i="75"/>
  <c r="U33" i="75" s="1"/>
  <c r="M27" i="75"/>
  <c r="U27" i="75" s="1"/>
  <c r="M22" i="75"/>
  <c r="U22" i="75" s="1"/>
  <c r="M16" i="75"/>
  <c r="U16" i="75" s="1"/>
  <c r="M15" i="75"/>
  <c r="U15" i="75" s="1"/>
  <c r="M9" i="75"/>
  <c r="U9" i="75" s="1"/>
  <c r="M4" i="75"/>
  <c r="U4" i="75" s="1"/>
  <c r="X4" i="75" s="1"/>
  <c r="M4" i="75" a="1"/>
  <c r="G4" i="75"/>
  <c r="F4" i="75"/>
  <c r="AT3" i="75"/>
  <c r="C3" i="75"/>
  <c r="O3" i="75" s="1"/>
  <c r="G98" i="74"/>
  <c r="F98" i="74"/>
  <c r="AX97" i="74"/>
  <c r="G97" i="74"/>
  <c r="F97" i="74"/>
  <c r="AX96" i="74"/>
  <c r="G96" i="74"/>
  <c r="F96" i="74"/>
  <c r="AX95" i="74"/>
  <c r="G95" i="74"/>
  <c r="F95" i="74"/>
  <c r="AX94" i="74"/>
  <c r="G94" i="74"/>
  <c r="F94" i="74"/>
  <c r="AX93" i="74"/>
  <c r="G93" i="74"/>
  <c r="F93" i="74"/>
  <c r="AX92" i="74"/>
  <c r="G92" i="74"/>
  <c r="F92" i="74"/>
  <c r="AX91" i="74"/>
  <c r="G91" i="74"/>
  <c r="F91" i="74"/>
  <c r="AX90" i="74"/>
  <c r="G90" i="74"/>
  <c r="F90" i="74"/>
  <c r="V89" i="74"/>
  <c r="G89" i="74"/>
  <c r="F89" i="74"/>
  <c r="R88" i="74"/>
  <c r="G88" i="74"/>
  <c r="F88" i="74"/>
  <c r="V87" i="74"/>
  <c r="G87" i="74"/>
  <c r="F87" i="74"/>
  <c r="V86" i="74"/>
  <c r="G86" i="74"/>
  <c r="F86" i="74"/>
  <c r="R85" i="74"/>
  <c r="G85" i="74"/>
  <c r="F85" i="74"/>
  <c r="V84" i="74"/>
  <c r="G84" i="74"/>
  <c r="F84" i="74"/>
  <c r="V83" i="74"/>
  <c r="G83" i="74"/>
  <c r="F83" i="74"/>
  <c r="R82" i="74"/>
  <c r="G82" i="74"/>
  <c r="F82" i="74"/>
  <c r="V81" i="74"/>
  <c r="G81" i="74"/>
  <c r="F81" i="74"/>
  <c r="V80" i="74"/>
  <c r="U80" i="74"/>
  <c r="G80" i="74"/>
  <c r="F80" i="74"/>
  <c r="R79" i="74"/>
  <c r="G79" i="74"/>
  <c r="F79" i="74"/>
  <c r="V78" i="74"/>
  <c r="G78" i="74"/>
  <c r="F78" i="74"/>
  <c r="V77" i="74"/>
  <c r="G77" i="74"/>
  <c r="F77" i="74"/>
  <c r="R76" i="74"/>
  <c r="G76" i="74"/>
  <c r="F76" i="74"/>
  <c r="V75" i="74"/>
  <c r="G75" i="74"/>
  <c r="F75" i="74"/>
  <c r="V74" i="74"/>
  <c r="G74" i="74"/>
  <c r="F74" i="74"/>
  <c r="R73" i="74"/>
  <c r="G73" i="74"/>
  <c r="F73" i="74"/>
  <c r="V72" i="74"/>
  <c r="G72" i="74"/>
  <c r="F72" i="74"/>
  <c r="V71" i="74"/>
  <c r="G71" i="74"/>
  <c r="F71" i="74"/>
  <c r="R70" i="74"/>
  <c r="G70" i="74"/>
  <c r="F70" i="74"/>
  <c r="V69" i="74"/>
  <c r="G69" i="74"/>
  <c r="F69" i="74"/>
  <c r="V68" i="74"/>
  <c r="G68" i="74"/>
  <c r="F68" i="74"/>
  <c r="R67" i="74"/>
  <c r="G67" i="74"/>
  <c r="F67" i="74"/>
  <c r="V66" i="74"/>
  <c r="G66" i="74"/>
  <c r="F66" i="74"/>
  <c r="V65" i="74"/>
  <c r="G65" i="74"/>
  <c r="F65" i="74"/>
  <c r="V64" i="74"/>
  <c r="R64" i="74"/>
  <c r="G64" i="74"/>
  <c r="F64" i="74"/>
  <c r="V63" i="74"/>
  <c r="G63" i="74"/>
  <c r="F63" i="74"/>
  <c r="V62" i="74"/>
  <c r="G62" i="74"/>
  <c r="F62" i="74"/>
  <c r="V61" i="74"/>
  <c r="G61" i="74"/>
  <c r="F61" i="74"/>
  <c r="V60" i="74"/>
  <c r="G60" i="74"/>
  <c r="F60" i="74"/>
  <c r="V59" i="74"/>
  <c r="G59" i="74"/>
  <c r="F59" i="74"/>
  <c r="V58" i="74"/>
  <c r="R58" i="74"/>
  <c r="G58" i="74"/>
  <c r="F58" i="74"/>
  <c r="V57" i="74"/>
  <c r="G57" i="74"/>
  <c r="F57" i="74"/>
  <c r="V56" i="74"/>
  <c r="G56" i="74"/>
  <c r="F56" i="74"/>
  <c r="V55" i="74"/>
  <c r="R55" i="74"/>
  <c r="G55" i="74"/>
  <c r="F55" i="74"/>
  <c r="V54" i="74"/>
  <c r="G54" i="74"/>
  <c r="F54" i="74"/>
  <c r="V53" i="74"/>
  <c r="G53" i="74"/>
  <c r="F53" i="74"/>
  <c r="V52" i="74"/>
  <c r="G52" i="74"/>
  <c r="F52" i="74"/>
  <c r="V51" i="74"/>
  <c r="G51" i="74"/>
  <c r="F51" i="74"/>
  <c r="V50" i="74"/>
  <c r="G50" i="74"/>
  <c r="F50" i="74"/>
  <c r="V49" i="74"/>
  <c r="R49" i="74"/>
  <c r="G49" i="74"/>
  <c r="F49" i="74"/>
  <c r="V48" i="74"/>
  <c r="G48" i="74"/>
  <c r="F48" i="74"/>
  <c r="V47" i="74"/>
  <c r="G47" i="74"/>
  <c r="F47" i="74"/>
  <c r="V46" i="74"/>
  <c r="R46" i="74"/>
  <c r="G46" i="74"/>
  <c r="F46" i="74"/>
  <c r="V45" i="74"/>
  <c r="G45" i="74"/>
  <c r="F45" i="74"/>
  <c r="V44" i="74"/>
  <c r="G44" i="74"/>
  <c r="F44" i="74"/>
  <c r="V43" i="74"/>
  <c r="G43" i="74"/>
  <c r="F43" i="74"/>
  <c r="V42" i="74"/>
  <c r="G42" i="74"/>
  <c r="F42" i="74"/>
  <c r="V41" i="74"/>
  <c r="G41" i="74"/>
  <c r="F41" i="74"/>
  <c r="V40" i="74"/>
  <c r="R40" i="74"/>
  <c r="G40" i="74"/>
  <c r="F40" i="74"/>
  <c r="V39" i="74"/>
  <c r="G39" i="74"/>
  <c r="F39" i="74"/>
  <c r="V38" i="74"/>
  <c r="U38" i="74"/>
  <c r="G38" i="74"/>
  <c r="F38" i="74"/>
  <c r="V37" i="74"/>
  <c r="R37" i="74"/>
  <c r="G37" i="74"/>
  <c r="F37" i="74"/>
  <c r="V36" i="74"/>
  <c r="G36" i="74"/>
  <c r="F36" i="74"/>
  <c r="V35" i="74"/>
  <c r="G35" i="74"/>
  <c r="F35" i="74"/>
  <c r="V34" i="74"/>
  <c r="G34" i="74"/>
  <c r="F34" i="74"/>
  <c r="V33" i="74"/>
  <c r="G33" i="74"/>
  <c r="F33" i="74"/>
  <c r="V32" i="74"/>
  <c r="G32" i="74"/>
  <c r="F32" i="74"/>
  <c r="V31" i="74"/>
  <c r="R31" i="74"/>
  <c r="G31" i="74"/>
  <c r="F31" i="74"/>
  <c r="V30" i="74"/>
  <c r="G30" i="74"/>
  <c r="F30" i="74"/>
  <c r="V29" i="74"/>
  <c r="G29" i="74"/>
  <c r="F29" i="74"/>
  <c r="V28" i="74"/>
  <c r="R28" i="74"/>
  <c r="G28" i="74"/>
  <c r="F28" i="74"/>
  <c r="V27" i="74"/>
  <c r="G27" i="74"/>
  <c r="F27" i="74"/>
  <c r="V26" i="74"/>
  <c r="G26" i="74"/>
  <c r="F26" i="74"/>
  <c r="V25" i="74"/>
  <c r="G25" i="74"/>
  <c r="F25" i="74"/>
  <c r="V24" i="74"/>
  <c r="G24" i="74"/>
  <c r="F24" i="74"/>
  <c r="V23" i="74"/>
  <c r="G23" i="74"/>
  <c r="F23" i="74"/>
  <c r="V22" i="74"/>
  <c r="R22" i="74"/>
  <c r="G22" i="74"/>
  <c r="F22" i="74"/>
  <c r="V21" i="74"/>
  <c r="G21" i="74"/>
  <c r="F21" i="74"/>
  <c r="V20" i="74"/>
  <c r="U20" i="74"/>
  <c r="G20" i="74"/>
  <c r="F20" i="74"/>
  <c r="V19" i="74"/>
  <c r="R19" i="74"/>
  <c r="G19" i="74"/>
  <c r="F19" i="74"/>
  <c r="V18" i="74"/>
  <c r="G18" i="74"/>
  <c r="F18" i="74"/>
  <c r="V17" i="74"/>
  <c r="G17" i="74"/>
  <c r="F17" i="74"/>
  <c r="V16" i="74"/>
  <c r="G16" i="74"/>
  <c r="F16" i="74"/>
  <c r="V15" i="74"/>
  <c r="G15" i="74"/>
  <c r="F15" i="74"/>
  <c r="V14" i="74"/>
  <c r="G14" i="74"/>
  <c r="F14" i="74"/>
  <c r="V13" i="74"/>
  <c r="R13" i="74"/>
  <c r="G13" i="74"/>
  <c r="F13" i="74"/>
  <c r="V12" i="74"/>
  <c r="G12" i="74"/>
  <c r="F12" i="74"/>
  <c r="C12" i="74"/>
  <c r="C3" i="74" s="1"/>
  <c r="O3" i="74" s="1"/>
  <c r="V11" i="74"/>
  <c r="G11" i="74"/>
  <c r="F11" i="74"/>
  <c r="V10" i="74"/>
  <c r="G10" i="74"/>
  <c r="F10" i="74"/>
  <c r="C10" i="74"/>
  <c r="V88" i="74" s="1"/>
  <c r="V9" i="74"/>
  <c r="G9" i="74"/>
  <c r="F9" i="74"/>
  <c r="V8" i="74"/>
  <c r="R8" i="74"/>
  <c r="G8" i="74"/>
  <c r="F8" i="74"/>
  <c r="V7" i="74"/>
  <c r="R7" i="74"/>
  <c r="G7" i="74"/>
  <c r="F7" i="74"/>
  <c r="V6" i="74"/>
  <c r="G6" i="74"/>
  <c r="F6" i="74"/>
  <c r="C6" i="74"/>
  <c r="V5" i="74"/>
  <c r="G5" i="74"/>
  <c r="F5" i="74"/>
  <c r="C5" i="74"/>
  <c r="Y4" i="74"/>
  <c r="W4" i="74"/>
  <c r="V4" i="74"/>
  <c r="M86" i="74"/>
  <c r="U86" i="74" s="1"/>
  <c r="M85" i="74"/>
  <c r="U85" i="74" s="1"/>
  <c r="M80" i="74"/>
  <c r="M79" i="74"/>
  <c r="U79" i="74" s="1"/>
  <c r="M74" i="74"/>
  <c r="U74" i="74" s="1"/>
  <c r="M73" i="74"/>
  <c r="U73" i="74" s="1"/>
  <c r="M68" i="74"/>
  <c r="U68" i="74" s="1"/>
  <c r="M67" i="74"/>
  <c r="U67" i="74" s="1"/>
  <c r="M62" i="74"/>
  <c r="U62" i="74" s="1"/>
  <c r="M61" i="74"/>
  <c r="U61" i="74" s="1"/>
  <c r="M56" i="74"/>
  <c r="U56" i="74" s="1"/>
  <c r="M55" i="74"/>
  <c r="U55" i="74" s="1"/>
  <c r="M50" i="74"/>
  <c r="U50" i="74" s="1"/>
  <c r="M49" i="74"/>
  <c r="U49" i="74" s="1"/>
  <c r="M44" i="74"/>
  <c r="U44" i="74" s="1"/>
  <c r="M43" i="74"/>
  <c r="U43" i="74" s="1"/>
  <c r="M38" i="74"/>
  <c r="M37" i="74"/>
  <c r="U37" i="74" s="1"/>
  <c r="M32" i="74"/>
  <c r="U32" i="74" s="1"/>
  <c r="M31" i="74"/>
  <c r="U31" i="74" s="1"/>
  <c r="M26" i="74"/>
  <c r="U26" i="74" s="1"/>
  <c r="M25" i="74"/>
  <c r="U25" i="74" s="1"/>
  <c r="M20" i="74"/>
  <c r="M19" i="74"/>
  <c r="U19" i="74" s="1"/>
  <c r="M14" i="74"/>
  <c r="U14" i="74" s="1"/>
  <c r="M13" i="74"/>
  <c r="U13" i="74" s="1"/>
  <c r="M8" i="74"/>
  <c r="U8" i="74" s="1"/>
  <c r="M7" i="74"/>
  <c r="U7" i="74" s="1"/>
  <c r="M4" i="74" a="1"/>
  <c r="M84" i="74" s="1"/>
  <c r="U84" i="74" s="1"/>
  <c r="G4" i="74"/>
  <c r="F4" i="74"/>
  <c r="AT3" i="74"/>
  <c r="AH3" i="74"/>
  <c r="AQ3" i="74" s="1"/>
  <c r="R3" i="74"/>
  <c r="V98" i="73"/>
  <c r="S98" i="73"/>
  <c r="R98" i="73"/>
  <c r="I98" i="73"/>
  <c r="J98" i="73" s="1"/>
  <c r="H98" i="73"/>
  <c r="G98" i="73"/>
  <c r="F98" i="73"/>
  <c r="V97" i="73"/>
  <c r="R97" i="73"/>
  <c r="G97" i="73"/>
  <c r="F97" i="73"/>
  <c r="V96" i="73"/>
  <c r="R96" i="73"/>
  <c r="G96" i="73"/>
  <c r="H96" i="73" s="1"/>
  <c r="I96" i="73" s="1"/>
  <c r="J96" i="73" s="1"/>
  <c r="F96" i="73"/>
  <c r="V95" i="73"/>
  <c r="R95" i="73"/>
  <c r="I95" i="73"/>
  <c r="J95" i="73" s="1"/>
  <c r="H95" i="73"/>
  <c r="G95" i="73"/>
  <c r="F95" i="73"/>
  <c r="V94" i="73"/>
  <c r="R94" i="73"/>
  <c r="H94" i="73"/>
  <c r="I94" i="73" s="1"/>
  <c r="J94" i="73" s="1"/>
  <c r="G94" i="73"/>
  <c r="F94" i="73"/>
  <c r="V93" i="73"/>
  <c r="R93" i="73"/>
  <c r="G93" i="73"/>
  <c r="H93" i="73" s="1"/>
  <c r="I93" i="73" s="1"/>
  <c r="J93" i="73" s="1"/>
  <c r="F93" i="73"/>
  <c r="V92" i="73"/>
  <c r="R92" i="73"/>
  <c r="J92" i="73"/>
  <c r="I92" i="73"/>
  <c r="H92" i="73"/>
  <c r="G92" i="73"/>
  <c r="F92" i="73"/>
  <c r="V91" i="73"/>
  <c r="R91" i="73"/>
  <c r="G91" i="73"/>
  <c r="F91" i="73"/>
  <c r="V90" i="73"/>
  <c r="R90" i="73"/>
  <c r="G90" i="73"/>
  <c r="H90" i="73" s="1"/>
  <c r="I90" i="73" s="1"/>
  <c r="J90" i="73" s="1"/>
  <c r="F90" i="73"/>
  <c r="V89" i="73"/>
  <c r="R89" i="73"/>
  <c r="I89" i="73"/>
  <c r="J89" i="73" s="1"/>
  <c r="H89" i="73"/>
  <c r="G89" i="73"/>
  <c r="F89" i="73"/>
  <c r="V88" i="73"/>
  <c r="R88" i="73"/>
  <c r="G88" i="73"/>
  <c r="F88" i="73"/>
  <c r="V87" i="73"/>
  <c r="R87" i="73"/>
  <c r="G87" i="73"/>
  <c r="H87" i="73" s="1"/>
  <c r="I87" i="73" s="1"/>
  <c r="J87" i="73" s="1"/>
  <c r="F87" i="73"/>
  <c r="V86" i="73"/>
  <c r="R86" i="73"/>
  <c r="I86" i="73"/>
  <c r="J86" i="73" s="1"/>
  <c r="H86" i="73"/>
  <c r="G86" i="73"/>
  <c r="F86" i="73"/>
  <c r="V85" i="73"/>
  <c r="R85" i="73"/>
  <c r="H85" i="73"/>
  <c r="I85" i="73" s="1"/>
  <c r="J85" i="73" s="1"/>
  <c r="G85" i="73"/>
  <c r="F85" i="73"/>
  <c r="V84" i="73"/>
  <c r="R84" i="73"/>
  <c r="G84" i="73"/>
  <c r="H84" i="73" s="1"/>
  <c r="I84" i="73" s="1"/>
  <c r="J84" i="73" s="1"/>
  <c r="F84" i="73"/>
  <c r="V83" i="73"/>
  <c r="R83" i="73"/>
  <c r="J83" i="73"/>
  <c r="I83" i="73"/>
  <c r="H83" i="73"/>
  <c r="G83" i="73"/>
  <c r="F83" i="73"/>
  <c r="V82" i="73"/>
  <c r="R82" i="73"/>
  <c r="G82" i="73"/>
  <c r="F82" i="73"/>
  <c r="V81" i="73"/>
  <c r="R81" i="73"/>
  <c r="G81" i="73"/>
  <c r="H81" i="73" s="1"/>
  <c r="I81" i="73" s="1"/>
  <c r="J81" i="73" s="1"/>
  <c r="F81" i="73"/>
  <c r="V80" i="73"/>
  <c r="R80" i="73"/>
  <c r="I80" i="73"/>
  <c r="J80" i="73" s="1"/>
  <c r="H80" i="73"/>
  <c r="G80" i="73"/>
  <c r="F80" i="73"/>
  <c r="V79" i="73"/>
  <c r="R79" i="73"/>
  <c r="G79" i="73"/>
  <c r="F79" i="73"/>
  <c r="V78" i="73"/>
  <c r="R78" i="73"/>
  <c r="G78" i="73"/>
  <c r="H78" i="73" s="1"/>
  <c r="I78" i="73" s="1"/>
  <c r="J78" i="73" s="1"/>
  <c r="F78" i="73"/>
  <c r="V77" i="73"/>
  <c r="R77" i="73"/>
  <c r="I77" i="73"/>
  <c r="J77" i="73" s="1"/>
  <c r="H77" i="73"/>
  <c r="G77" i="73"/>
  <c r="F77" i="73"/>
  <c r="V76" i="73"/>
  <c r="R76" i="73"/>
  <c r="H76" i="73"/>
  <c r="I76" i="73" s="1"/>
  <c r="J76" i="73" s="1"/>
  <c r="G76" i="73"/>
  <c r="F76" i="73"/>
  <c r="V75" i="73"/>
  <c r="R75" i="73"/>
  <c r="G75" i="73"/>
  <c r="H75" i="73" s="1"/>
  <c r="I75" i="73" s="1"/>
  <c r="J75" i="73" s="1"/>
  <c r="F75" i="73"/>
  <c r="V74" i="73"/>
  <c r="R74" i="73"/>
  <c r="J74" i="73"/>
  <c r="I74" i="73"/>
  <c r="H74" i="73"/>
  <c r="G74" i="73"/>
  <c r="F74" i="73"/>
  <c r="V73" i="73"/>
  <c r="R73" i="73"/>
  <c r="G73" i="73"/>
  <c r="F73" i="73"/>
  <c r="V72" i="73"/>
  <c r="R72" i="73"/>
  <c r="G72" i="73"/>
  <c r="H72" i="73" s="1"/>
  <c r="I72" i="73" s="1"/>
  <c r="J72" i="73" s="1"/>
  <c r="F72" i="73"/>
  <c r="V71" i="73"/>
  <c r="R71" i="73"/>
  <c r="I71" i="73"/>
  <c r="J71" i="73" s="1"/>
  <c r="H71" i="73"/>
  <c r="G71" i="73"/>
  <c r="F71" i="73"/>
  <c r="V70" i="73"/>
  <c r="R70" i="73"/>
  <c r="G70" i="73"/>
  <c r="F70" i="73"/>
  <c r="V69" i="73"/>
  <c r="R69" i="73"/>
  <c r="G69" i="73"/>
  <c r="H69" i="73" s="1"/>
  <c r="I69" i="73" s="1"/>
  <c r="J69" i="73" s="1"/>
  <c r="F69" i="73"/>
  <c r="V68" i="73"/>
  <c r="R68" i="73"/>
  <c r="I68" i="73"/>
  <c r="J68" i="73" s="1"/>
  <c r="H68" i="73"/>
  <c r="G68" i="73"/>
  <c r="F68" i="73"/>
  <c r="V67" i="73"/>
  <c r="R67" i="73"/>
  <c r="H67" i="73"/>
  <c r="I67" i="73" s="1"/>
  <c r="J67" i="73" s="1"/>
  <c r="G67" i="73"/>
  <c r="F67" i="73"/>
  <c r="V66" i="73"/>
  <c r="R66" i="73"/>
  <c r="G66" i="73"/>
  <c r="H66" i="73" s="1"/>
  <c r="I66" i="73" s="1"/>
  <c r="J66" i="73" s="1"/>
  <c r="F66" i="73"/>
  <c r="V65" i="73"/>
  <c r="R65" i="73"/>
  <c r="J65" i="73"/>
  <c r="I65" i="73"/>
  <c r="H65" i="73"/>
  <c r="G65" i="73"/>
  <c r="F65" i="73"/>
  <c r="V64" i="73"/>
  <c r="R64" i="73"/>
  <c r="G64" i="73"/>
  <c r="F64" i="73"/>
  <c r="V63" i="73"/>
  <c r="R63" i="73"/>
  <c r="G63" i="73"/>
  <c r="H63" i="73" s="1"/>
  <c r="I63" i="73" s="1"/>
  <c r="J63" i="73" s="1"/>
  <c r="F63" i="73"/>
  <c r="V62" i="73"/>
  <c r="R62" i="73"/>
  <c r="I62" i="73"/>
  <c r="J62" i="73" s="1"/>
  <c r="H62" i="73"/>
  <c r="G62" i="73"/>
  <c r="F62" i="73"/>
  <c r="V61" i="73"/>
  <c r="R61" i="73"/>
  <c r="G61" i="73"/>
  <c r="F61" i="73"/>
  <c r="V60" i="73"/>
  <c r="R60" i="73"/>
  <c r="G60" i="73"/>
  <c r="H60" i="73" s="1"/>
  <c r="I60" i="73" s="1"/>
  <c r="J60" i="73" s="1"/>
  <c r="F60" i="73"/>
  <c r="V59" i="73"/>
  <c r="R59" i="73"/>
  <c r="I59" i="73"/>
  <c r="J59" i="73" s="1"/>
  <c r="H59" i="73"/>
  <c r="G59" i="73"/>
  <c r="F59" i="73"/>
  <c r="V58" i="73"/>
  <c r="R58" i="73"/>
  <c r="H58" i="73"/>
  <c r="I58" i="73" s="1"/>
  <c r="J58" i="73" s="1"/>
  <c r="G58" i="73"/>
  <c r="F58" i="73"/>
  <c r="V57" i="73"/>
  <c r="R57" i="73"/>
  <c r="G57" i="73"/>
  <c r="H57" i="73" s="1"/>
  <c r="I57" i="73" s="1"/>
  <c r="J57" i="73" s="1"/>
  <c r="F57" i="73"/>
  <c r="V56" i="73"/>
  <c r="R56" i="73"/>
  <c r="I56" i="73"/>
  <c r="J56" i="73" s="1"/>
  <c r="H56" i="73"/>
  <c r="G56" i="73"/>
  <c r="F56" i="73"/>
  <c r="V55" i="73"/>
  <c r="R55" i="73"/>
  <c r="G55" i="73"/>
  <c r="F55" i="73"/>
  <c r="V54" i="73"/>
  <c r="R54" i="73"/>
  <c r="G54" i="73"/>
  <c r="H54" i="73" s="1"/>
  <c r="I54" i="73" s="1"/>
  <c r="J54" i="73" s="1"/>
  <c r="F54" i="73"/>
  <c r="V53" i="73"/>
  <c r="R53" i="73"/>
  <c r="H53" i="73"/>
  <c r="I53" i="73" s="1"/>
  <c r="J53" i="73" s="1"/>
  <c r="G53" i="73"/>
  <c r="F53" i="73"/>
  <c r="V52" i="73"/>
  <c r="R52" i="73"/>
  <c r="G52" i="73"/>
  <c r="F52" i="73"/>
  <c r="V51" i="73"/>
  <c r="R51" i="73"/>
  <c r="G51" i="73"/>
  <c r="F51" i="73"/>
  <c r="V50" i="73"/>
  <c r="R50" i="73"/>
  <c r="H50" i="73"/>
  <c r="I50" i="73" s="1"/>
  <c r="J50" i="73" s="1"/>
  <c r="G50" i="73"/>
  <c r="F50" i="73"/>
  <c r="V49" i="73"/>
  <c r="R49" i="73"/>
  <c r="G49" i="73"/>
  <c r="F49" i="73"/>
  <c r="V48" i="73"/>
  <c r="R48" i="73"/>
  <c r="G48" i="73"/>
  <c r="F48" i="73"/>
  <c r="V47" i="73"/>
  <c r="R47" i="73"/>
  <c r="H47" i="73"/>
  <c r="I47" i="73" s="1"/>
  <c r="J47" i="73" s="1"/>
  <c r="G47" i="73"/>
  <c r="F47" i="73"/>
  <c r="V46" i="73"/>
  <c r="R46" i="73"/>
  <c r="G46" i="73"/>
  <c r="F46" i="73"/>
  <c r="V45" i="73"/>
  <c r="R45" i="73"/>
  <c r="G45" i="73"/>
  <c r="F45" i="73"/>
  <c r="V44" i="73"/>
  <c r="R44" i="73"/>
  <c r="H44" i="73"/>
  <c r="I44" i="73" s="1"/>
  <c r="J44" i="73" s="1"/>
  <c r="G44" i="73"/>
  <c r="F44" i="73"/>
  <c r="V43" i="73"/>
  <c r="R43" i="73"/>
  <c r="G43" i="73"/>
  <c r="F43" i="73"/>
  <c r="V42" i="73"/>
  <c r="R42" i="73"/>
  <c r="G42" i="73"/>
  <c r="F42" i="73"/>
  <c r="V41" i="73"/>
  <c r="R41" i="73"/>
  <c r="H41" i="73"/>
  <c r="I41" i="73" s="1"/>
  <c r="J41" i="73" s="1"/>
  <c r="G41" i="73"/>
  <c r="F41" i="73"/>
  <c r="V40" i="73"/>
  <c r="R40" i="73"/>
  <c r="G40" i="73"/>
  <c r="F40" i="73"/>
  <c r="V39" i="73"/>
  <c r="R39" i="73"/>
  <c r="G39" i="73"/>
  <c r="F39" i="73"/>
  <c r="V38" i="73"/>
  <c r="R38" i="73"/>
  <c r="H38" i="73"/>
  <c r="I38" i="73" s="1"/>
  <c r="J38" i="73" s="1"/>
  <c r="G38" i="73"/>
  <c r="F38" i="73"/>
  <c r="V37" i="73"/>
  <c r="R37" i="73"/>
  <c r="G37" i="73"/>
  <c r="F37" i="73"/>
  <c r="V36" i="73"/>
  <c r="R36" i="73"/>
  <c r="G36" i="73"/>
  <c r="F36" i="73"/>
  <c r="V35" i="73"/>
  <c r="R35" i="73"/>
  <c r="H35" i="73"/>
  <c r="I35" i="73" s="1"/>
  <c r="J35" i="73" s="1"/>
  <c r="G35" i="73"/>
  <c r="F35" i="73"/>
  <c r="V34" i="73"/>
  <c r="R34" i="73"/>
  <c r="G34" i="73"/>
  <c r="F34" i="73"/>
  <c r="V33" i="73"/>
  <c r="R33" i="73"/>
  <c r="G33" i="73"/>
  <c r="F33" i="73"/>
  <c r="V32" i="73"/>
  <c r="R32" i="73"/>
  <c r="H32" i="73"/>
  <c r="I32" i="73" s="1"/>
  <c r="J32" i="73" s="1"/>
  <c r="G32" i="73"/>
  <c r="F32" i="73"/>
  <c r="V31" i="73"/>
  <c r="R31" i="73"/>
  <c r="G31" i="73"/>
  <c r="F31" i="73"/>
  <c r="V30" i="73"/>
  <c r="R30" i="73"/>
  <c r="G30" i="73"/>
  <c r="F30" i="73"/>
  <c r="V29" i="73"/>
  <c r="R29" i="73"/>
  <c r="H29" i="73"/>
  <c r="I29" i="73" s="1"/>
  <c r="J29" i="73" s="1"/>
  <c r="G29" i="73"/>
  <c r="F29" i="73"/>
  <c r="V28" i="73"/>
  <c r="R28" i="73"/>
  <c r="G28" i="73"/>
  <c r="F28" i="73"/>
  <c r="V27" i="73"/>
  <c r="R27" i="73"/>
  <c r="G27" i="73"/>
  <c r="F27" i="73"/>
  <c r="V26" i="73"/>
  <c r="R26" i="73"/>
  <c r="H26" i="73"/>
  <c r="I26" i="73" s="1"/>
  <c r="J26" i="73" s="1"/>
  <c r="G26" i="73"/>
  <c r="F26" i="73"/>
  <c r="V25" i="73"/>
  <c r="R25" i="73"/>
  <c r="G25" i="73"/>
  <c r="F25" i="73"/>
  <c r="V24" i="73"/>
  <c r="R24" i="73"/>
  <c r="G24" i="73"/>
  <c r="F24" i="73"/>
  <c r="V23" i="73"/>
  <c r="R23" i="73"/>
  <c r="H23" i="73"/>
  <c r="I23" i="73" s="1"/>
  <c r="J23" i="73" s="1"/>
  <c r="G23" i="73"/>
  <c r="F23" i="73"/>
  <c r="V22" i="73"/>
  <c r="R22" i="73"/>
  <c r="G22" i="73"/>
  <c r="F22" i="73"/>
  <c r="V21" i="73"/>
  <c r="R21" i="73"/>
  <c r="G21" i="73"/>
  <c r="F21" i="73"/>
  <c r="V20" i="73"/>
  <c r="R20" i="73"/>
  <c r="H20" i="73"/>
  <c r="I20" i="73" s="1"/>
  <c r="J20" i="73" s="1"/>
  <c r="G20" i="73"/>
  <c r="F20" i="73"/>
  <c r="V19" i="73"/>
  <c r="R19" i="73"/>
  <c r="G19" i="73"/>
  <c r="F19" i="73"/>
  <c r="V18" i="73"/>
  <c r="R18" i="73"/>
  <c r="G18" i="73"/>
  <c r="F18" i="73"/>
  <c r="V17" i="73"/>
  <c r="R17" i="73"/>
  <c r="H17" i="73"/>
  <c r="I17" i="73" s="1"/>
  <c r="J17" i="73" s="1"/>
  <c r="G17" i="73"/>
  <c r="F17" i="73"/>
  <c r="V16" i="73"/>
  <c r="R16" i="73"/>
  <c r="G16" i="73"/>
  <c r="F16" i="73"/>
  <c r="V15" i="73"/>
  <c r="R15" i="73"/>
  <c r="G15" i="73"/>
  <c r="F15" i="73"/>
  <c r="V14" i="73"/>
  <c r="R14" i="73"/>
  <c r="H14" i="73"/>
  <c r="I14" i="73" s="1"/>
  <c r="J14" i="73" s="1"/>
  <c r="G14" i="73"/>
  <c r="F14" i="73"/>
  <c r="V13" i="73"/>
  <c r="R13" i="73"/>
  <c r="G13" i="73"/>
  <c r="F13" i="73"/>
  <c r="V12" i="73"/>
  <c r="R12" i="73"/>
  <c r="G12" i="73"/>
  <c r="F12" i="73"/>
  <c r="C12" i="73"/>
  <c r="V11" i="73"/>
  <c r="R11" i="73"/>
  <c r="I11" i="73"/>
  <c r="J11" i="73" s="1"/>
  <c r="G11" i="73"/>
  <c r="F11" i="73"/>
  <c r="V10" i="73"/>
  <c r="R10" i="73"/>
  <c r="H10" i="73"/>
  <c r="I10" i="73" s="1"/>
  <c r="J10" i="73" s="1"/>
  <c r="G10" i="73"/>
  <c r="F10" i="73"/>
  <c r="V9" i="73"/>
  <c r="R9" i="73"/>
  <c r="I9" i="73"/>
  <c r="J9" i="73" s="1"/>
  <c r="H9" i="73"/>
  <c r="G9" i="73"/>
  <c r="F9" i="73"/>
  <c r="C9" i="73"/>
  <c r="H11" i="73" s="1"/>
  <c r="V8" i="73"/>
  <c r="R8" i="73"/>
  <c r="G8" i="73"/>
  <c r="H8" i="73" s="1"/>
  <c r="I8" i="73" s="1"/>
  <c r="J8" i="73" s="1"/>
  <c r="F8" i="73"/>
  <c r="C8" i="73"/>
  <c r="Q66" i="73" s="1"/>
  <c r="B8" i="73"/>
  <c r="V7" i="73"/>
  <c r="R7" i="73"/>
  <c r="H7" i="73"/>
  <c r="I7" i="73" s="1"/>
  <c r="J7" i="73" s="1"/>
  <c r="G7" i="73"/>
  <c r="F7" i="73"/>
  <c r="V6" i="73"/>
  <c r="R6" i="73"/>
  <c r="I6" i="73"/>
  <c r="J6" i="73" s="1"/>
  <c r="H6" i="73"/>
  <c r="G6" i="73"/>
  <c r="F6" i="73"/>
  <c r="V5" i="73"/>
  <c r="R5" i="73"/>
  <c r="G5" i="73"/>
  <c r="F5" i="73"/>
  <c r="Y4" i="73"/>
  <c r="W4" i="73"/>
  <c r="V4" i="73"/>
  <c r="R4" i="73"/>
  <c r="M97" i="73"/>
  <c r="U97" i="73" s="1"/>
  <c r="M87" i="73"/>
  <c r="U87" i="73" s="1"/>
  <c r="M79" i="73"/>
  <c r="U79" i="73" s="1"/>
  <c r="M69" i="73"/>
  <c r="U69" i="73" s="1"/>
  <c r="M61" i="73"/>
  <c r="U61" i="73" s="1"/>
  <c r="M51" i="73"/>
  <c r="U51" i="73" s="1"/>
  <c r="M43" i="73"/>
  <c r="U43" i="73" s="1"/>
  <c r="M33" i="73"/>
  <c r="U33" i="73" s="1"/>
  <c r="M25" i="73"/>
  <c r="U25" i="73" s="1"/>
  <c r="M15" i="73"/>
  <c r="U15" i="73" s="1"/>
  <c r="M7" i="73"/>
  <c r="U7" i="73" s="1"/>
  <c r="M4" i="73" a="1"/>
  <c r="M92" i="73" s="1"/>
  <c r="U92" i="73" s="1"/>
  <c r="G4" i="73"/>
  <c r="H4" i="73" s="1"/>
  <c r="I4" i="73" s="1"/>
  <c r="J4" i="73" s="1"/>
  <c r="K4" i="73" s="1"/>
  <c r="F4" i="73"/>
  <c r="AT3" i="73"/>
  <c r="R3" i="73"/>
  <c r="AH3" i="73" s="1"/>
  <c r="AQ3" i="73" s="1"/>
  <c r="Q3" i="73"/>
  <c r="AG3" i="73" s="1"/>
  <c r="AP3" i="73" s="1"/>
  <c r="C3" i="73"/>
  <c r="O3" i="73" s="1"/>
  <c r="P3" i="73" s="1"/>
  <c r="AF3" i="73" s="1"/>
  <c r="AO3" i="73" s="1"/>
  <c r="R23" i="72"/>
  <c r="G23" i="72"/>
  <c r="F23" i="72"/>
  <c r="R22" i="72"/>
  <c r="G22" i="72"/>
  <c r="F22" i="72"/>
  <c r="R21" i="72"/>
  <c r="G21" i="72"/>
  <c r="F21" i="72"/>
  <c r="R20" i="72"/>
  <c r="G20" i="72"/>
  <c r="F20" i="72"/>
  <c r="R19" i="72"/>
  <c r="G19" i="72"/>
  <c r="F19" i="72"/>
  <c r="R18" i="72"/>
  <c r="G18" i="72"/>
  <c r="F18" i="72"/>
  <c r="R17" i="72"/>
  <c r="G17" i="72"/>
  <c r="F17" i="72"/>
  <c r="R16" i="72"/>
  <c r="G16" i="72"/>
  <c r="F16" i="72"/>
  <c r="R15" i="72"/>
  <c r="G15" i="72"/>
  <c r="F15" i="72"/>
  <c r="R14" i="72"/>
  <c r="G14" i="72"/>
  <c r="F14" i="72"/>
  <c r="R13" i="72"/>
  <c r="G13" i="72"/>
  <c r="F13" i="72"/>
  <c r="R12" i="72"/>
  <c r="G12" i="72"/>
  <c r="F12" i="72"/>
  <c r="C12" i="72"/>
  <c r="R11" i="72"/>
  <c r="G11" i="72"/>
  <c r="F11" i="72"/>
  <c r="R10" i="72"/>
  <c r="G10" i="72"/>
  <c r="F10" i="72"/>
  <c r="C10" i="72"/>
  <c r="R9" i="72"/>
  <c r="G9" i="72"/>
  <c r="F9" i="72"/>
  <c r="V8" i="72"/>
  <c r="G8" i="72"/>
  <c r="F8" i="72"/>
  <c r="C8" i="72"/>
  <c r="Q7" i="72" s="1"/>
  <c r="B8" i="72"/>
  <c r="Q3" i="72" s="1"/>
  <c r="AG3" i="72" s="1"/>
  <c r="AP3" i="72" s="1"/>
  <c r="R7" i="72"/>
  <c r="G7" i="72"/>
  <c r="F7" i="72"/>
  <c r="R6" i="72"/>
  <c r="G6" i="72"/>
  <c r="F6" i="72"/>
  <c r="C6" i="72"/>
  <c r="R8" i="72" s="1"/>
  <c r="R5" i="72"/>
  <c r="G5" i="72"/>
  <c r="F5" i="72"/>
  <c r="C5" i="72"/>
  <c r="B5" i="72"/>
  <c r="W4" i="72"/>
  <c r="V4" i="72"/>
  <c r="Y4" i="72" s="1"/>
  <c r="R4" i="72"/>
  <c r="M20" i="72"/>
  <c r="U20" i="72" s="1"/>
  <c r="M19" i="72"/>
  <c r="U19" i="72" s="1"/>
  <c r="M15" i="72"/>
  <c r="U15" i="72" s="1"/>
  <c r="M14" i="72"/>
  <c r="U14" i="72" s="1"/>
  <c r="M12" i="72"/>
  <c r="U12" i="72" s="1"/>
  <c r="M9" i="72"/>
  <c r="U9" i="72" s="1"/>
  <c r="M7" i="72"/>
  <c r="U7" i="72" s="1"/>
  <c r="M6" i="72"/>
  <c r="U6" i="72" s="1"/>
  <c r="M4" i="72" a="1"/>
  <c r="G4" i="72"/>
  <c r="F4" i="72"/>
  <c r="AT3" i="72"/>
  <c r="R3" i="72"/>
  <c r="C3" i="72"/>
  <c r="O8" i="72" s="1"/>
  <c r="P8" i="72" s="1"/>
  <c r="V23" i="71"/>
  <c r="G23" i="71"/>
  <c r="F23" i="71"/>
  <c r="V22" i="71"/>
  <c r="U22" i="71"/>
  <c r="G22" i="71"/>
  <c r="F22" i="71"/>
  <c r="V21" i="71"/>
  <c r="G21" i="71"/>
  <c r="F21" i="71"/>
  <c r="V20" i="71"/>
  <c r="G20" i="71"/>
  <c r="F20" i="71"/>
  <c r="V19" i="71"/>
  <c r="G19" i="71"/>
  <c r="F19" i="71"/>
  <c r="V18" i="71"/>
  <c r="G18" i="71"/>
  <c r="F18" i="71"/>
  <c r="V17" i="71"/>
  <c r="G17" i="71"/>
  <c r="F17" i="71"/>
  <c r="V16" i="71"/>
  <c r="U16" i="71"/>
  <c r="G16" i="71"/>
  <c r="F16" i="71"/>
  <c r="V15" i="71"/>
  <c r="G15" i="71"/>
  <c r="F15" i="71"/>
  <c r="V14" i="71"/>
  <c r="G14" i="71"/>
  <c r="F14" i="71"/>
  <c r="V13" i="71"/>
  <c r="G13" i="71"/>
  <c r="F13" i="71"/>
  <c r="V12" i="71"/>
  <c r="G12" i="71"/>
  <c r="F12" i="71"/>
  <c r="C12" i="71"/>
  <c r="C3" i="71" s="1"/>
  <c r="O23" i="71" s="1"/>
  <c r="P23" i="71" s="1"/>
  <c r="V11" i="71"/>
  <c r="G11" i="71"/>
  <c r="F11" i="71"/>
  <c r="V10" i="71"/>
  <c r="G10" i="71"/>
  <c r="F10" i="71"/>
  <c r="C10" i="71"/>
  <c r="V9" i="71"/>
  <c r="G9" i="71"/>
  <c r="F9" i="71"/>
  <c r="V8" i="71"/>
  <c r="G8" i="71"/>
  <c r="F8" i="71"/>
  <c r="C8" i="71"/>
  <c r="B8" i="71"/>
  <c r="Q3" i="71" s="1"/>
  <c r="AG3" i="71" s="1"/>
  <c r="AP3" i="71" s="1"/>
  <c r="V7" i="71"/>
  <c r="U7" i="71"/>
  <c r="G7" i="71"/>
  <c r="F7" i="71"/>
  <c r="V6" i="71"/>
  <c r="G6" i="71"/>
  <c r="F6" i="71"/>
  <c r="C6" i="71"/>
  <c r="R3" i="71" s="1"/>
  <c r="V5" i="71"/>
  <c r="G5" i="71"/>
  <c r="F5" i="71"/>
  <c r="C5" i="71"/>
  <c r="B5" i="71"/>
  <c r="Y4" i="71"/>
  <c r="W4" i="71"/>
  <c r="V4" i="71"/>
  <c r="U4" i="71"/>
  <c r="X4" i="71" s="1"/>
  <c r="Z4" i="71" s="1"/>
  <c r="M23" i="71"/>
  <c r="U23" i="71" s="1"/>
  <c r="M22" i="71"/>
  <c r="M20" i="71"/>
  <c r="U20" i="71" s="1"/>
  <c r="M19" i="71"/>
  <c r="U19" i="71" s="1"/>
  <c r="M18" i="71"/>
  <c r="U18" i="71" s="1"/>
  <c r="M17" i="71"/>
  <c r="U17" i="71" s="1"/>
  <c r="M16" i="71"/>
  <c r="M14" i="71"/>
  <c r="U14" i="71" s="1"/>
  <c r="M13" i="71"/>
  <c r="U13" i="71" s="1"/>
  <c r="M12" i="71"/>
  <c r="U12" i="71" s="1"/>
  <c r="M11" i="71"/>
  <c r="U11" i="71" s="1"/>
  <c r="M10" i="71"/>
  <c r="U10" i="71" s="1"/>
  <c r="M8" i="71"/>
  <c r="U8" i="71" s="1"/>
  <c r="M7" i="71"/>
  <c r="M6" i="71"/>
  <c r="U6" i="71" s="1"/>
  <c r="M5" i="71"/>
  <c r="U5" i="71" s="1"/>
  <c r="M4" i="71"/>
  <c r="M4" i="71" a="1"/>
  <c r="M21" i="71" s="1"/>
  <c r="U21" i="71" s="1"/>
  <c r="G4" i="71"/>
  <c r="F4" i="71"/>
  <c r="AT3" i="71"/>
  <c r="V23" i="70"/>
  <c r="G23" i="70"/>
  <c r="F23" i="70"/>
  <c r="V22" i="70"/>
  <c r="G22" i="70"/>
  <c r="F22" i="70"/>
  <c r="V21" i="70"/>
  <c r="G21" i="70"/>
  <c r="F21" i="70"/>
  <c r="V20" i="70"/>
  <c r="G20" i="70"/>
  <c r="F20" i="70"/>
  <c r="V19" i="70"/>
  <c r="G19" i="70"/>
  <c r="F19" i="70"/>
  <c r="V18" i="70"/>
  <c r="G18" i="70"/>
  <c r="F18" i="70"/>
  <c r="V17" i="70"/>
  <c r="G17" i="70"/>
  <c r="F17" i="70"/>
  <c r="V16" i="70"/>
  <c r="G16" i="70"/>
  <c r="F16" i="70"/>
  <c r="V15" i="70"/>
  <c r="G15" i="70"/>
  <c r="F15" i="70"/>
  <c r="V14" i="70"/>
  <c r="G14" i="70"/>
  <c r="F14" i="70"/>
  <c r="V13" i="70"/>
  <c r="U13" i="70"/>
  <c r="G13" i="70"/>
  <c r="F13" i="70"/>
  <c r="V12" i="70"/>
  <c r="G12" i="70"/>
  <c r="F12" i="70"/>
  <c r="C12" i="70"/>
  <c r="C3" i="70" s="1"/>
  <c r="V11" i="70"/>
  <c r="G11" i="70"/>
  <c r="F11" i="70"/>
  <c r="V10" i="70"/>
  <c r="R10" i="70"/>
  <c r="G10" i="70"/>
  <c r="F10" i="70"/>
  <c r="C10" i="70"/>
  <c r="V8" i="70" s="1"/>
  <c r="V9" i="70"/>
  <c r="G9" i="70"/>
  <c r="F9" i="70"/>
  <c r="Q8" i="70"/>
  <c r="G8" i="70"/>
  <c r="F8" i="70"/>
  <c r="C8" i="70"/>
  <c r="Q9" i="70" s="1"/>
  <c r="B8" i="70"/>
  <c r="Q3" i="70" s="1"/>
  <c r="AG3" i="70" s="1"/>
  <c r="AP3" i="70" s="1"/>
  <c r="V7" i="70"/>
  <c r="G7" i="70"/>
  <c r="F7" i="70"/>
  <c r="V6" i="70"/>
  <c r="G6" i="70"/>
  <c r="F6" i="70"/>
  <c r="C6" i="70"/>
  <c r="R8" i="70" s="1"/>
  <c r="V5" i="70"/>
  <c r="Q5" i="70"/>
  <c r="G5" i="70"/>
  <c r="F5" i="70"/>
  <c r="C5" i="70"/>
  <c r="B5" i="70"/>
  <c r="W4" i="70"/>
  <c r="Y4" i="70" s="1"/>
  <c r="V4" i="70"/>
  <c r="R4" i="70"/>
  <c r="M23" i="70"/>
  <c r="U23" i="70" s="1"/>
  <c r="M22" i="70"/>
  <c r="U22" i="70" s="1"/>
  <c r="M19" i="70"/>
  <c r="U19" i="70" s="1"/>
  <c r="M18" i="70"/>
  <c r="U18" i="70" s="1"/>
  <c r="M17" i="70"/>
  <c r="U17" i="70" s="1"/>
  <c r="M16" i="70"/>
  <c r="U16" i="70" s="1"/>
  <c r="M13" i="70"/>
  <c r="M12" i="70"/>
  <c r="U12" i="70" s="1"/>
  <c r="M11" i="70"/>
  <c r="U11" i="70" s="1"/>
  <c r="M10" i="70"/>
  <c r="U10" i="70" s="1"/>
  <c r="M7" i="70"/>
  <c r="U7" i="70" s="1"/>
  <c r="M6" i="70"/>
  <c r="U6" i="70" s="1"/>
  <c r="M5" i="70"/>
  <c r="U5" i="70" s="1"/>
  <c r="M4" i="70"/>
  <c r="U4" i="70" s="1"/>
  <c r="X4" i="70" s="1"/>
  <c r="Z4" i="70" s="1"/>
  <c r="W5" i="70" s="1"/>
  <c r="M4" i="70" a="1"/>
  <c r="M21" i="70" s="1"/>
  <c r="U21" i="70" s="1"/>
  <c r="G4" i="70"/>
  <c r="F4" i="70"/>
  <c r="AT3" i="70"/>
  <c r="R3" i="70"/>
  <c r="V23" i="69"/>
  <c r="R23" i="69"/>
  <c r="G23" i="69"/>
  <c r="F23" i="69"/>
  <c r="V22" i="69"/>
  <c r="R22" i="69"/>
  <c r="G22" i="69"/>
  <c r="F22" i="69"/>
  <c r="R21" i="69"/>
  <c r="G21" i="69"/>
  <c r="F21" i="69"/>
  <c r="V20" i="69"/>
  <c r="R20" i="69"/>
  <c r="Q20" i="69"/>
  <c r="G20" i="69"/>
  <c r="F20" i="69"/>
  <c r="V19" i="69"/>
  <c r="R19" i="69"/>
  <c r="G19" i="69"/>
  <c r="F19" i="69"/>
  <c r="R18" i="69"/>
  <c r="G18" i="69"/>
  <c r="F18" i="69"/>
  <c r="V17" i="69"/>
  <c r="R17" i="69"/>
  <c r="G17" i="69"/>
  <c r="F17" i="69"/>
  <c r="V16" i="69"/>
  <c r="R16" i="69"/>
  <c r="G16" i="69"/>
  <c r="F16" i="69"/>
  <c r="R15" i="69"/>
  <c r="G15" i="69"/>
  <c r="F15" i="69"/>
  <c r="V14" i="69"/>
  <c r="R14" i="69"/>
  <c r="G14" i="69"/>
  <c r="F14" i="69"/>
  <c r="V13" i="69"/>
  <c r="R13" i="69"/>
  <c r="G13" i="69"/>
  <c r="F13" i="69"/>
  <c r="R12" i="69"/>
  <c r="G12" i="69"/>
  <c r="F12" i="69"/>
  <c r="C12" i="69"/>
  <c r="C3" i="69" s="1"/>
  <c r="O18" i="69" s="1"/>
  <c r="P18" i="69" s="1"/>
  <c r="R11" i="69"/>
  <c r="G11" i="69"/>
  <c r="F11" i="69"/>
  <c r="V10" i="69"/>
  <c r="R10" i="69"/>
  <c r="Q10" i="69"/>
  <c r="G10" i="69"/>
  <c r="F10" i="69"/>
  <c r="C10" i="69"/>
  <c r="V8" i="69" s="1"/>
  <c r="V9" i="69"/>
  <c r="R9" i="69"/>
  <c r="Q9" i="69"/>
  <c r="G9" i="69"/>
  <c r="F9" i="69"/>
  <c r="R8" i="69"/>
  <c r="G8" i="69"/>
  <c r="F8" i="69"/>
  <c r="C8" i="69"/>
  <c r="Q11" i="69" s="1"/>
  <c r="B8" i="69"/>
  <c r="Q3" i="69" s="1"/>
  <c r="AG3" i="69" s="1"/>
  <c r="AP3" i="69" s="1"/>
  <c r="V7" i="69"/>
  <c r="R7" i="69"/>
  <c r="G7" i="69"/>
  <c r="F7" i="69"/>
  <c r="R6" i="69"/>
  <c r="G6" i="69"/>
  <c r="F6" i="69"/>
  <c r="V5" i="69"/>
  <c r="R5" i="69"/>
  <c r="G5" i="69"/>
  <c r="F5" i="69"/>
  <c r="C5" i="69"/>
  <c r="B5" i="69"/>
  <c r="W4" i="69"/>
  <c r="R4" i="69"/>
  <c r="M4" i="69" a="1"/>
  <c r="G4" i="69"/>
  <c r="F4" i="69"/>
  <c r="AT3" i="69"/>
  <c r="AH3" i="69"/>
  <c r="AQ3" i="69" s="1"/>
  <c r="R3" i="69"/>
  <c r="G23" i="68"/>
  <c r="F23" i="68"/>
  <c r="G22" i="68"/>
  <c r="F22" i="68"/>
  <c r="G21" i="68"/>
  <c r="F21" i="68"/>
  <c r="G20" i="68"/>
  <c r="F20" i="68"/>
  <c r="G19" i="68"/>
  <c r="F19" i="68"/>
  <c r="G18" i="68"/>
  <c r="F18" i="68"/>
  <c r="G17" i="68"/>
  <c r="F17" i="68"/>
  <c r="G16" i="68"/>
  <c r="F16" i="68"/>
  <c r="G15" i="68"/>
  <c r="F15" i="68"/>
  <c r="G14" i="68"/>
  <c r="F14" i="68"/>
  <c r="G13" i="68"/>
  <c r="F13" i="68"/>
  <c r="G12" i="68"/>
  <c r="F12" i="68"/>
  <c r="C12" i="68"/>
  <c r="G11" i="68"/>
  <c r="F11" i="68"/>
  <c r="G10" i="68"/>
  <c r="F10" i="68"/>
  <c r="C10" i="68"/>
  <c r="V11" i="68" s="1"/>
  <c r="V9" i="68"/>
  <c r="G9" i="68"/>
  <c r="F9" i="68"/>
  <c r="V8" i="68"/>
  <c r="R8" i="68"/>
  <c r="G8" i="68"/>
  <c r="F8" i="68"/>
  <c r="C8" i="68"/>
  <c r="Q9" i="68" s="1"/>
  <c r="B8" i="68"/>
  <c r="Q3" i="68" s="1"/>
  <c r="AG3" i="68" s="1"/>
  <c r="AP3" i="68" s="1"/>
  <c r="V7" i="68"/>
  <c r="G7" i="68"/>
  <c r="F7" i="68"/>
  <c r="V6" i="68"/>
  <c r="G6" i="68"/>
  <c r="F6" i="68"/>
  <c r="C6" i="68"/>
  <c r="V5" i="68"/>
  <c r="Q5" i="68"/>
  <c r="G5" i="68"/>
  <c r="F5" i="68"/>
  <c r="C5" i="68"/>
  <c r="B5" i="68"/>
  <c r="W4" i="68"/>
  <c r="V4" i="68"/>
  <c r="Y4" i="68" s="1"/>
  <c r="M23" i="68"/>
  <c r="U23" i="68" s="1"/>
  <c r="M17" i="68"/>
  <c r="U17" i="68" s="1"/>
  <c r="M11" i="68"/>
  <c r="U11" i="68" s="1"/>
  <c r="M5" i="68"/>
  <c r="U5" i="68" s="1"/>
  <c r="M4" i="68" a="1"/>
  <c r="M22" i="68" s="1"/>
  <c r="U22" i="68" s="1"/>
  <c r="G4" i="68"/>
  <c r="F4" i="68"/>
  <c r="AT3" i="68"/>
  <c r="C3" i="68"/>
  <c r="O11" i="68" s="1"/>
  <c r="P11" i="68" s="1"/>
  <c r="V23" i="67"/>
  <c r="G23" i="67"/>
  <c r="F23" i="67"/>
  <c r="V22" i="67"/>
  <c r="G22" i="67"/>
  <c r="F22" i="67"/>
  <c r="V21" i="67"/>
  <c r="G21" i="67"/>
  <c r="F21" i="67"/>
  <c r="V20" i="67"/>
  <c r="G20" i="67"/>
  <c r="F20" i="67"/>
  <c r="V19" i="67"/>
  <c r="G19" i="67"/>
  <c r="F19" i="67"/>
  <c r="V18" i="67"/>
  <c r="U18" i="67"/>
  <c r="G18" i="67"/>
  <c r="F18" i="67"/>
  <c r="V17" i="67"/>
  <c r="G17" i="67"/>
  <c r="F17" i="67"/>
  <c r="V16" i="67"/>
  <c r="G16" i="67"/>
  <c r="F16" i="67"/>
  <c r="V15" i="67"/>
  <c r="G15" i="67"/>
  <c r="F15" i="67"/>
  <c r="V14" i="67"/>
  <c r="G14" i="67"/>
  <c r="F14" i="67"/>
  <c r="V13" i="67"/>
  <c r="G13" i="67"/>
  <c r="F13" i="67"/>
  <c r="V12" i="67"/>
  <c r="G12" i="67"/>
  <c r="F12" i="67"/>
  <c r="C12" i="67"/>
  <c r="C3" i="67" s="1"/>
  <c r="V11" i="67"/>
  <c r="U11" i="67"/>
  <c r="G11" i="67"/>
  <c r="F11" i="67"/>
  <c r="V10" i="67"/>
  <c r="G10" i="67"/>
  <c r="F10" i="67"/>
  <c r="C10" i="67"/>
  <c r="V9" i="67"/>
  <c r="G9" i="67"/>
  <c r="F9" i="67"/>
  <c r="V8" i="67"/>
  <c r="Q8" i="67"/>
  <c r="G8" i="67"/>
  <c r="F8" i="67"/>
  <c r="C8" i="67"/>
  <c r="Q23" i="67" s="1"/>
  <c r="B8" i="67"/>
  <c r="Q3" i="67" s="1"/>
  <c r="AG3" i="67" s="1"/>
  <c r="AP3" i="67" s="1"/>
  <c r="V7" i="67"/>
  <c r="Q7" i="67"/>
  <c r="G7" i="67"/>
  <c r="F7" i="67"/>
  <c r="V6" i="67"/>
  <c r="U6" i="67"/>
  <c r="Q6" i="67"/>
  <c r="G6" i="67"/>
  <c r="F6" i="67"/>
  <c r="C6" i="67"/>
  <c r="R23" i="67" s="1"/>
  <c r="V5" i="67"/>
  <c r="R5" i="67"/>
  <c r="Q5" i="67"/>
  <c r="G5" i="67"/>
  <c r="F5" i="67"/>
  <c r="C5" i="67"/>
  <c r="B5" i="67"/>
  <c r="W4" i="67"/>
  <c r="V4" i="67"/>
  <c r="M23" i="67"/>
  <c r="U23" i="67" s="1"/>
  <c r="M22" i="67"/>
  <c r="U22" i="67" s="1"/>
  <c r="M20" i="67"/>
  <c r="U20" i="67" s="1"/>
  <c r="M19" i="67"/>
  <c r="U19" i="67" s="1"/>
  <c r="M18" i="67"/>
  <c r="M17" i="67"/>
  <c r="U17" i="67" s="1"/>
  <c r="M16" i="67"/>
  <c r="U16" i="67" s="1"/>
  <c r="M14" i="67"/>
  <c r="U14" i="67" s="1"/>
  <c r="M13" i="67"/>
  <c r="U13" i="67" s="1"/>
  <c r="M12" i="67"/>
  <c r="U12" i="67" s="1"/>
  <c r="M11" i="67"/>
  <c r="M10" i="67"/>
  <c r="U10" i="67" s="1"/>
  <c r="M8" i="67"/>
  <c r="U8" i="67" s="1"/>
  <c r="M7" i="67"/>
  <c r="U7" i="67" s="1"/>
  <c r="M6" i="67"/>
  <c r="M5" i="67"/>
  <c r="U5" i="67" s="1"/>
  <c r="M4" i="67"/>
  <c r="U4" i="67" s="1"/>
  <c r="X4" i="67" s="1"/>
  <c r="M4" i="67" a="1"/>
  <c r="M21" i="67" s="1"/>
  <c r="U21" i="67" s="1"/>
  <c r="G4" i="67"/>
  <c r="F4" i="67"/>
  <c r="AT3" i="67"/>
  <c r="R3" i="67"/>
  <c r="R23" i="66"/>
  <c r="G23" i="66"/>
  <c r="F23" i="66"/>
  <c r="R22" i="66"/>
  <c r="G22" i="66"/>
  <c r="F22" i="66"/>
  <c r="R21" i="66"/>
  <c r="G21" i="66"/>
  <c r="F21" i="66"/>
  <c r="R20" i="66"/>
  <c r="G20" i="66"/>
  <c r="F20" i="66"/>
  <c r="R19" i="66"/>
  <c r="G19" i="66"/>
  <c r="F19" i="66"/>
  <c r="R18" i="66"/>
  <c r="G18" i="66"/>
  <c r="F18" i="66"/>
  <c r="R17" i="66"/>
  <c r="G17" i="66"/>
  <c r="F17" i="66"/>
  <c r="R16" i="66"/>
  <c r="G16" i="66"/>
  <c r="F16" i="66"/>
  <c r="R15" i="66"/>
  <c r="G15" i="66"/>
  <c r="F15" i="66"/>
  <c r="R14" i="66"/>
  <c r="G14" i="66"/>
  <c r="F14" i="66"/>
  <c r="R13" i="66"/>
  <c r="G13" i="66"/>
  <c r="F13" i="66"/>
  <c r="R12" i="66"/>
  <c r="G12" i="66"/>
  <c r="F12" i="66"/>
  <c r="C12" i="66"/>
  <c r="G11" i="66"/>
  <c r="F11" i="66"/>
  <c r="R10" i="66"/>
  <c r="G10" i="66"/>
  <c r="F10" i="66"/>
  <c r="C10" i="66"/>
  <c r="V9" i="66"/>
  <c r="R9" i="66"/>
  <c r="G9" i="66"/>
  <c r="F9" i="66"/>
  <c r="G8" i="66"/>
  <c r="F8" i="66"/>
  <c r="C8" i="66"/>
  <c r="Q23" i="66" s="1"/>
  <c r="B8" i="66"/>
  <c r="Q3" i="66" s="1"/>
  <c r="AG3" i="66" s="1"/>
  <c r="AP3" i="66" s="1"/>
  <c r="R7" i="66"/>
  <c r="G7" i="66"/>
  <c r="F7" i="66"/>
  <c r="R6" i="66"/>
  <c r="G6" i="66"/>
  <c r="F6" i="66"/>
  <c r="C6" i="66"/>
  <c r="R11" i="66" s="1"/>
  <c r="Q5" i="66"/>
  <c r="G5" i="66"/>
  <c r="F5" i="66"/>
  <c r="C5" i="66"/>
  <c r="B5" i="66"/>
  <c r="W4" i="66"/>
  <c r="V4" i="66"/>
  <c r="Y4" i="66" s="1"/>
  <c r="R4" i="66"/>
  <c r="M4" i="66" a="1"/>
  <c r="G4" i="66"/>
  <c r="F4" i="66"/>
  <c r="AT3" i="66"/>
  <c r="R3" i="66"/>
  <c r="C3" i="66"/>
  <c r="O9" i="66" s="1"/>
  <c r="P9" i="66" s="1"/>
  <c r="R23" i="65"/>
  <c r="G23" i="65"/>
  <c r="F23" i="65"/>
  <c r="R22" i="65"/>
  <c r="Q22" i="65"/>
  <c r="G22" i="65"/>
  <c r="F22" i="65"/>
  <c r="R21" i="65"/>
  <c r="G21" i="65"/>
  <c r="F21" i="65"/>
  <c r="R20" i="65"/>
  <c r="G20" i="65"/>
  <c r="F20" i="65"/>
  <c r="R19" i="65"/>
  <c r="Q19" i="65"/>
  <c r="G19" i="65"/>
  <c r="F19" i="65"/>
  <c r="R18" i="65"/>
  <c r="G18" i="65"/>
  <c r="F18" i="65"/>
  <c r="R17" i="65"/>
  <c r="G17" i="65"/>
  <c r="F17" i="65"/>
  <c r="R16" i="65"/>
  <c r="Q16" i="65"/>
  <c r="G16" i="65"/>
  <c r="F16" i="65"/>
  <c r="R15" i="65"/>
  <c r="G15" i="65"/>
  <c r="F15" i="65"/>
  <c r="R14" i="65"/>
  <c r="G14" i="65"/>
  <c r="F14" i="65"/>
  <c r="R13" i="65"/>
  <c r="Q13" i="65"/>
  <c r="G13" i="65"/>
  <c r="F13" i="65"/>
  <c r="R12" i="65"/>
  <c r="G12" i="65"/>
  <c r="F12" i="65"/>
  <c r="C12" i="65"/>
  <c r="C3" i="65" s="1"/>
  <c r="V11" i="65"/>
  <c r="R11" i="65"/>
  <c r="G11" i="65"/>
  <c r="F11" i="65"/>
  <c r="R10" i="65"/>
  <c r="G10" i="65"/>
  <c r="F10" i="65"/>
  <c r="C10" i="65"/>
  <c r="V23" i="65" s="1"/>
  <c r="V9" i="65"/>
  <c r="R9" i="65"/>
  <c r="G9" i="65"/>
  <c r="F9" i="65"/>
  <c r="V8" i="65"/>
  <c r="R8" i="65"/>
  <c r="Q8" i="65"/>
  <c r="G8" i="65"/>
  <c r="F8" i="65"/>
  <c r="C8" i="65"/>
  <c r="Q11" i="65" s="1"/>
  <c r="B8" i="65"/>
  <c r="Q3" i="65" s="1"/>
  <c r="AG3" i="65" s="1"/>
  <c r="AP3" i="65" s="1"/>
  <c r="V7" i="65"/>
  <c r="R7" i="65"/>
  <c r="Q7" i="65"/>
  <c r="G7" i="65"/>
  <c r="F7" i="65"/>
  <c r="V6" i="65"/>
  <c r="R6" i="65"/>
  <c r="Q6" i="65"/>
  <c r="G6" i="65"/>
  <c r="F6" i="65"/>
  <c r="V5" i="65"/>
  <c r="U5" i="65"/>
  <c r="R5" i="65"/>
  <c r="Q5" i="65"/>
  <c r="G5" i="65"/>
  <c r="F5" i="65"/>
  <c r="C5" i="65"/>
  <c r="B5" i="65"/>
  <c r="W4" i="65"/>
  <c r="R4" i="65"/>
  <c r="M23" i="65"/>
  <c r="U23" i="65" s="1"/>
  <c r="M22" i="65"/>
  <c r="U22" i="65" s="1"/>
  <c r="M20" i="65"/>
  <c r="U20" i="65" s="1"/>
  <c r="M19" i="65"/>
  <c r="U19" i="65" s="1"/>
  <c r="M17" i="65"/>
  <c r="U17" i="65" s="1"/>
  <c r="M16" i="65"/>
  <c r="U16" i="65" s="1"/>
  <c r="M14" i="65"/>
  <c r="U14" i="65" s="1"/>
  <c r="M13" i="65"/>
  <c r="U13" i="65" s="1"/>
  <c r="M11" i="65"/>
  <c r="U11" i="65" s="1"/>
  <c r="M10" i="65"/>
  <c r="U10" i="65" s="1"/>
  <c r="M8" i="65"/>
  <c r="U8" i="65" s="1"/>
  <c r="M7" i="65"/>
  <c r="U7" i="65" s="1"/>
  <c r="M5" i="65"/>
  <c r="M4" i="65"/>
  <c r="U4" i="65" s="1"/>
  <c r="X4" i="65" s="1"/>
  <c r="AH4" i="65" s="1"/>
  <c r="M4" i="65" a="1"/>
  <c r="M18" i="65" s="1"/>
  <c r="U18" i="65" s="1"/>
  <c r="G4" i="65"/>
  <c r="F4" i="65"/>
  <c r="AT3" i="65"/>
  <c r="R3" i="65"/>
  <c r="AH3" i="65" s="1"/>
  <c r="AQ3" i="65" s="1"/>
  <c r="V23" i="64"/>
  <c r="R23" i="64"/>
  <c r="G23" i="64"/>
  <c r="F23" i="64"/>
  <c r="V22" i="64"/>
  <c r="R22" i="64"/>
  <c r="G22" i="64"/>
  <c r="F22" i="64"/>
  <c r="V21" i="64"/>
  <c r="R21" i="64"/>
  <c r="G21" i="64"/>
  <c r="F21" i="64"/>
  <c r="V20" i="64"/>
  <c r="R20" i="64"/>
  <c r="G20" i="64"/>
  <c r="F20" i="64"/>
  <c r="V19" i="64"/>
  <c r="R19" i="64"/>
  <c r="G19" i="64"/>
  <c r="F19" i="64"/>
  <c r="V18" i="64"/>
  <c r="R18" i="64"/>
  <c r="G18" i="64"/>
  <c r="F18" i="64"/>
  <c r="V17" i="64"/>
  <c r="R17" i="64"/>
  <c r="G17" i="64"/>
  <c r="F17" i="64"/>
  <c r="V16" i="64"/>
  <c r="R16" i="64"/>
  <c r="G16" i="64"/>
  <c r="F16" i="64"/>
  <c r="V15" i="64"/>
  <c r="R15" i="64"/>
  <c r="G15" i="64"/>
  <c r="F15" i="64"/>
  <c r="V14" i="64"/>
  <c r="R14" i="64"/>
  <c r="G14" i="64"/>
  <c r="F14" i="64"/>
  <c r="V13" i="64"/>
  <c r="R13" i="64"/>
  <c r="G13" i="64"/>
  <c r="F13" i="64"/>
  <c r="V12" i="64"/>
  <c r="R12" i="64"/>
  <c r="G12" i="64"/>
  <c r="F12" i="64"/>
  <c r="C12" i="64"/>
  <c r="R11" i="64"/>
  <c r="G11" i="64"/>
  <c r="F11" i="64"/>
  <c r="R10" i="64"/>
  <c r="G10" i="64"/>
  <c r="F10" i="64"/>
  <c r="C10" i="64"/>
  <c r="V11" i="64" s="1"/>
  <c r="V9" i="64"/>
  <c r="R9" i="64"/>
  <c r="G9" i="64"/>
  <c r="F9" i="64"/>
  <c r="G8" i="64"/>
  <c r="F8" i="64"/>
  <c r="C8" i="64"/>
  <c r="Q9" i="64" s="1"/>
  <c r="B8" i="64"/>
  <c r="Q3" i="64" s="1"/>
  <c r="AG3" i="64" s="1"/>
  <c r="AP3" i="64" s="1"/>
  <c r="V7" i="64"/>
  <c r="R7" i="64"/>
  <c r="G7" i="64"/>
  <c r="F7" i="64"/>
  <c r="V6" i="64"/>
  <c r="R6" i="64"/>
  <c r="G6" i="64"/>
  <c r="F6" i="64"/>
  <c r="C6" i="64"/>
  <c r="R8" i="64" s="1"/>
  <c r="R5" i="64"/>
  <c r="G5" i="64"/>
  <c r="F5" i="64"/>
  <c r="C5" i="64"/>
  <c r="B5" i="64"/>
  <c r="Y4" i="64"/>
  <c r="W4" i="64"/>
  <c r="V4" i="64"/>
  <c r="R4" i="64"/>
  <c r="M18" i="64"/>
  <c r="U18" i="64" s="1"/>
  <c r="M12" i="64"/>
  <c r="U12" i="64" s="1"/>
  <c r="M6" i="64"/>
  <c r="U6" i="64" s="1"/>
  <c r="M4" i="64" a="1"/>
  <c r="M23" i="64" s="1"/>
  <c r="U23" i="64" s="1"/>
  <c r="G4" i="64"/>
  <c r="F4" i="64"/>
  <c r="AT3" i="64"/>
  <c r="R3" i="64"/>
  <c r="C3" i="64"/>
  <c r="O11" i="64" s="1"/>
  <c r="P11" i="64" s="1"/>
  <c r="G23" i="63"/>
  <c r="F23" i="63"/>
  <c r="G22" i="63"/>
  <c r="F22" i="63"/>
  <c r="G21" i="63"/>
  <c r="F21" i="63"/>
  <c r="G20" i="63"/>
  <c r="F20" i="63"/>
  <c r="G19" i="63"/>
  <c r="F19" i="63"/>
  <c r="G18" i="63"/>
  <c r="F18" i="63"/>
  <c r="G17" i="63"/>
  <c r="F17" i="63"/>
  <c r="G16" i="63"/>
  <c r="F16" i="63"/>
  <c r="G15" i="63"/>
  <c r="F15" i="63"/>
  <c r="G14" i="63"/>
  <c r="F14" i="63"/>
  <c r="G13" i="63"/>
  <c r="F13" i="63"/>
  <c r="G12" i="63"/>
  <c r="F12" i="63"/>
  <c r="C12" i="63"/>
  <c r="C3" i="63" s="1"/>
  <c r="O5" i="63" s="1"/>
  <c r="P5" i="63" s="1"/>
  <c r="V11" i="63"/>
  <c r="G11" i="63"/>
  <c r="F11" i="63"/>
  <c r="Q10" i="63"/>
  <c r="G10" i="63"/>
  <c r="F10" i="63"/>
  <c r="C10" i="63"/>
  <c r="V10" i="63" s="1"/>
  <c r="V9" i="63"/>
  <c r="G9" i="63"/>
  <c r="F9" i="63"/>
  <c r="V8" i="63"/>
  <c r="G8" i="63"/>
  <c r="F8" i="63"/>
  <c r="C8" i="63"/>
  <c r="Q8" i="63" s="1"/>
  <c r="B8" i="63"/>
  <c r="V7" i="63"/>
  <c r="G7" i="63"/>
  <c r="F7" i="63"/>
  <c r="V6" i="63"/>
  <c r="Q6" i="63"/>
  <c r="G6" i="63"/>
  <c r="F6" i="63"/>
  <c r="C6" i="63"/>
  <c r="V5" i="63"/>
  <c r="Q5" i="63"/>
  <c r="G5" i="63"/>
  <c r="F5" i="63"/>
  <c r="C5" i="63"/>
  <c r="B5" i="63"/>
  <c r="Y4" i="63"/>
  <c r="W4" i="63"/>
  <c r="V4" i="63"/>
  <c r="M23" i="63"/>
  <c r="U23" i="63" s="1"/>
  <c r="M17" i="63"/>
  <c r="U17" i="63" s="1"/>
  <c r="M11" i="63"/>
  <c r="U11" i="63" s="1"/>
  <c r="M5" i="63"/>
  <c r="U5" i="63" s="1"/>
  <c r="M4" i="63" a="1"/>
  <c r="M22" i="63" s="1"/>
  <c r="U22" i="63" s="1"/>
  <c r="G4" i="63"/>
  <c r="F4" i="63"/>
  <c r="AT3" i="63"/>
  <c r="Q3" i="63"/>
  <c r="AG3" i="63" s="1"/>
  <c r="AP3" i="63" s="1"/>
  <c r="V23" i="62"/>
  <c r="G23" i="62"/>
  <c r="F23" i="62"/>
  <c r="V22" i="62"/>
  <c r="G22" i="62"/>
  <c r="F22" i="62"/>
  <c r="V21" i="62"/>
  <c r="G21" i="62"/>
  <c r="F21" i="62"/>
  <c r="V20" i="62"/>
  <c r="G20" i="62"/>
  <c r="F20" i="62"/>
  <c r="V19" i="62"/>
  <c r="G19" i="62"/>
  <c r="F19" i="62"/>
  <c r="V18" i="62"/>
  <c r="G18" i="62"/>
  <c r="F18" i="62"/>
  <c r="V17" i="62"/>
  <c r="G17" i="62"/>
  <c r="F17" i="62"/>
  <c r="V16" i="62"/>
  <c r="G16" i="62"/>
  <c r="F16" i="62"/>
  <c r="V15" i="62"/>
  <c r="G15" i="62"/>
  <c r="F15" i="62"/>
  <c r="V14" i="62"/>
  <c r="G14" i="62"/>
  <c r="F14" i="62"/>
  <c r="V13" i="62"/>
  <c r="G13" i="62"/>
  <c r="F13" i="62"/>
  <c r="V12" i="62"/>
  <c r="G12" i="62"/>
  <c r="F12" i="62"/>
  <c r="C12" i="62"/>
  <c r="C3" i="62" s="1"/>
  <c r="V11" i="62"/>
  <c r="G11" i="62"/>
  <c r="F11" i="62"/>
  <c r="V10" i="62"/>
  <c r="G10" i="62"/>
  <c r="F10" i="62"/>
  <c r="C10" i="62"/>
  <c r="V9" i="62"/>
  <c r="G9" i="62"/>
  <c r="F9" i="62"/>
  <c r="V8" i="62"/>
  <c r="Q8" i="62"/>
  <c r="G8" i="62"/>
  <c r="F8" i="62"/>
  <c r="C8" i="62"/>
  <c r="Q23" i="62" s="1"/>
  <c r="B8" i="62"/>
  <c r="V7" i="62"/>
  <c r="Q7" i="62"/>
  <c r="G7" i="62"/>
  <c r="F7" i="62"/>
  <c r="V6" i="62"/>
  <c r="U6" i="62"/>
  <c r="Q6" i="62"/>
  <c r="G6" i="62"/>
  <c r="F6" i="62"/>
  <c r="C6" i="62"/>
  <c r="R23" i="62" s="1"/>
  <c r="V5" i="62"/>
  <c r="U5" i="62"/>
  <c r="Q5" i="62"/>
  <c r="G5" i="62"/>
  <c r="F5" i="62"/>
  <c r="C5" i="62"/>
  <c r="B5" i="62"/>
  <c r="W4" i="62"/>
  <c r="V4" i="62"/>
  <c r="M23" i="62"/>
  <c r="U23" i="62" s="1"/>
  <c r="M22" i="62"/>
  <c r="U22" i="62" s="1"/>
  <c r="M20" i="62"/>
  <c r="U20" i="62" s="1"/>
  <c r="M19" i="62"/>
  <c r="U19" i="62" s="1"/>
  <c r="M18" i="62"/>
  <c r="U18" i="62" s="1"/>
  <c r="M17" i="62"/>
  <c r="U17" i="62" s="1"/>
  <c r="M16" i="62"/>
  <c r="U16" i="62" s="1"/>
  <c r="M14" i="62"/>
  <c r="U14" i="62" s="1"/>
  <c r="M13" i="62"/>
  <c r="U13" i="62" s="1"/>
  <c r="M12" i="62"/>
  <c r="U12" i="62" s="1"/>
  <c r="M11" i="62"/>
  <c r="U11" i="62" s="1"/>
  <c r="M10" i="62"/>
  <c r="U10" i="62" s="1"/>
  <c r="M8" i="62"/>
  <c r="U8" i="62" s="1"/>
  <c r="M7" i="62"/>
  <c r="U7" i="62" s="1"/>
  <c r="M6" i="62"/>
  <c r="M5" i="62"/>
  <c r="M4" i="62"/>
  <c r="U4" i="62" s="1"/>
  <c r="X4" i="62" s="1"/>
  <c r="M4" i="62" a="1"/>
  <c r="M21" i="62" s="1"/>
  <c r="U21" i="62" s="1"/>
  <c r="G4" i="62"/>
  <c r="F4" i="62"/>
  <c r="AT3" i="62"/>
  <c r="R3" i="62"/>
  <c r="Q3" i="62"/>
  <c r="AG3" i="62" s="1"/>
  <c r="AP3" i="62" s="1"/>
  <c r="O3" i="62"/>
  <c r="P3" i="62" s="1"/>
  <c r="AF3" i="62" s="1"/>
  <c r="AO3" i="62" s="1"/>
  <c r="R23" i="61"/>
  <c r="G23" i="61"/>
  <c r="F23" i="61"/>
  <c r="R22" i="61"/>
  <c r="G22" i="61"/>
  <c r="F22" i="61"/>
  <c r="R21" i="61"/>
  <c r="G21" i="61"/>
  <c r="F21" i="61"/>
  <c r="R20" i="61"/>
  <c r="G20" i="61"/>
  <c r="F20" i="61"/>
  <c r="R19" i="61"/>
  <c r="G19" i="61"/>
  <c r="F19" i="61"/>
  <c r="R18" i="61"/>
  <c r="G18" i="61"/>
  <c r="F18" i="61"/>
  <c r="R17" i="61"/>
  <c r="G17" i="61"/>
  <c r="F17" i="61"/>
  <c r="R16" i="61"/>
  <c r="G16" i="61"/>
  <c r="F16" i="61"/>
  <c r="R15" i="61"/>
  <c r="G15" i="61"/>
  <c r="F15" i="61"/>
  <c r="R14" i="61"/>
  <c r="G14" i="61"/>
  <c r="F14" i="61"/>
  <c r="R13" i="61"/>
  <c r="G13" i="61"/>
  <c r="F13" i="61"/>
  <c r="R12" i="61"/>
  <c r="G12" i="61"/>
  <c r="F12" i="61"/>
  <c r="C12" i="61"/>
  <c r="R11" i="61"/>
  <c r="G11" i="61"/>
  <c r="F11" i="61"/>
  <c r="R10" i="61"/>
  <c r="G10" i="61"/>
  <c r="F10" i="61"/>
  <c r="C10" i="61"/>
  <c r="V9" i="61"/>
  <c r="R9" i="61"/>
  <c r="G9" i="61"/>
  <c r="F9" i="61"/>
  <c r="R8" i="61"/>
  <c r="G8" i="61"/>
  <c r="F8" i="61"/>
  <c r="C8" i="61"/>
  <c r="Q23" i="61" s="1"/>
  <c r="B8" i="61"/>
  <c r="Q3" i="61" s="1"/>
  <c r="AG3" i="61" s="1"/>
  <c r="AP3" i="61" s="1"/>
  <c r="R7" i="61"/>
  <c r="G7" i="61"/>
  <c r="F7" i="61"/>
  <c r="R6" i="61"/>
  <c r="G6" i="61"/>
  <c r="F6" i="61"/>
  <c r="R5" i="61"/>
  <c r="G5" i="61"/>
  <c r="F5" i="61"/>
  <c r="C5" i="61"/>
  <c r="B5" i="61"/>
  <c r="W4" i="61"/>
  <c r="R4" i="61"/>
  <c r="M12" i="61"/>
  <c r="U12" i="61" s="1"/>
  <c r="M4" i="61" a="1"/>
  <c r="G4" i="61"/>
  <c r="F4" i="61"/>
  <c r="AT3" i="61"/>
  <c r="R3" i="61"/>
  <c r="C3" i="61"/>
  <c r="O7" i="61" s="1"/>
  <c r="P7" i="61" s="1"/>
  <c r="G23" i="60"/>
  <c r="F23" i="60"/>
  <c r="G22" i="60"/>
  <c r="F22" i="60"/>
  <c r="G21" i="60"/>
  <c r="F21" i="60"/>
  <c r="G20" i="60"/>
  <c r="F20" i="60"/>
  <c r="G19" i="60"/>
  <c r="F19" i="60"/>
  <c r="G18" i="60"/>
  <c r="F18" i="60"/>
  <c r="G17" i="60"/>
  <c r="F17" i="60"/>
  <c r="G16" i="60"/>
  <c r="F16" i="60"/>
  <c r="G15" i="60"/>
  <c r="F15" i="60"/>
  <c r="G14" i="60"/>
  <c r="F14" i="60"/>
  <c r="G13" i="60"/>
  <c r="F13" i="60"/>
  <c r="G12" i="60"/>
  <c r="F12" i="60"/>
  <c r="C12" i="60"/>
  <c r="C3" i="60" s="1"/>
  <c r="O3" i="60" s="1"/>
  <c r="P3" i="60" s="1"/>
  <c r="AF3" i="60" s="1"/>
  <c r="AO3" i="60" s="1"/>
  <c r="V11" i="60"/>
  <c r="G11" i="60"/>
  <c r="F11" i="60"/>
  <c r="V10" i="60"/>
  <c r="R10" i="60"/>
  <c r="G10" i="60"/>
  <c r="F10" i="60"/>
  <c r="C10" i="60"/>
  <c r="V23" i="60" s="1"/>
  <c r="V9" i="60"/>
  <c r="G9" i="60"/>
  <c r="F9" i="60"/>
  <c r="V8" i="60"/>
  <c r="G8" i="60"/>
  <c r="F8" i="60"/>
  <c r="C8" i="60"/>
  <c r="Q10" i="60" s="1"/>
  <c r="B8" i="60"/>
  <c r="Q3" i="60" s="1"/>
  <c r="AG3" i="60" s="1"/>
  <c r="AP3" i="60" s="1"/>
  <c r="G7" i="60"/>
  <c r="F7" i="60"/>
  <c r="G6" i="60"/>
  <c r="F6" i="60"/>
  <c r="C6" i="60"/>
  <c r="V5" i="60"/>
  <c r="R5" i="60"/>
  <c r="G5" i="60"/>
  <c r="F5" i="60"/>
  <c r="C5" i="60"/>
  <c r="B5" i="60"/>
  <c r="W4" i="60"/>
  <c r="V4" i="60"/>
  <c r="Y4" i="60" s="1"/>
  <c r="M23" i="60"/>
  <c r="U23" i="60" s="1"/>
  <c r="M22" i="60"/>
  <c r="U22" i="60" s="1"/>
  <c r="M20" i="60"/>
  <c r="U20" i="60" s="1"/>
  <c r="M19" i="60"/>
  <c r="U19" i="60" s="1"/>
  <c r="M17" i="60"/>
  <c r="U17" i="60" s="1"/>
  <c r="M16" i="60"/>
  <c r="U16" i="60" s="1"/>
  <c r="M14" i="60"/>
  <c r="U14" i="60" s="1"/>
  <c r="M13" i="60"/>
  <c r="U13" i="60" s="1"/>
  <c r="M11" i="60"/>
  <c r="U11" i="60" s="1"/>
  <c r="M10" i="60"/>
  <c r="U10" i="60" s="1"/>
  <c r="M8" i="60"/>
  <c r="U8" i="60" s="1"/>
  <c r="M7" i="60"/>
  <c r="U7" i="60" s="1"/>
  <c r="M5" i="60"/>
  <c r="U5" i="60" s="1"/>
  <c r="M4" i="60"/>
  <c r="U4" i="60" s="1"/>
  <c r="X4" i="60" s="1"/>
  <c r="M4" i="60" a="1"/>
  <c r="M18" i="60" s="1"/>
  <c r="U18" i="60" s="1"/>
  <c r="G4" i="60"/>
  <c r="F4" i="60"/>
  <c r="AT3" i="60"/>
  <c r="R3" i="60"/>
  <c r="AH3" i="60" s="1"/>
  <c r="AQ3" i="60" s="1"/>
  <c r="V23" i="59"/>
  <c r="R23" i="59"/>
  <c r="G23" i="59"/>
  <c r="F23" i="59"/>
  <c r="V22" i="59"/>
  <c r="R22" i="59"/>
  <c r="G22" i="59"/>
  <c r="F22" i="59"/>
  <c r="V21" i="59"/>
  <c r="R21" i="59"/>
  <c r="G21" i="59"/>
  <c r="F21" i="59"/>
  <c r="V20" i="59"/>
  <c r="R20" i="59"/>
  <c r="G20" i="59"/>
  <c r="F20" i="59"/>
  <c r="V19" i="59"/>
  <c r="R19" i="59"/>
  <c r="G19" i="59"/>
  <c r="F19" i="59"/>
  <c r="V18" i="59"/>
  <c r="R18" i="59"/>
  <c r="G18" i="59"/>
  <c r="F18" i="59"/>
  <c r="V17" i="59"/>
  <c r="R17" i="59"/>
  <c r="G17" i="59"/>
  <c r="F17" i="59"/>
  <c r="V16" i="59"/>
  <c r="R16" i="59"/>
  <c r="G16" i="59"/>
  <c r="F16" i="59"/>
  <c r="V15" i="59"/>
  <c r="R15" i="59"/>
  <c r="G15" i="59"/>
  <c r="F15" i="59"/>
  <c r="V14" i="59"/>
  <c r="R14" i="59"/>
  <c r="G14" i="59"/>
  <c r="F14" i="59"/>
  <c r="V13" i="59"/>
  <c r="R13" i="59"/>
  <c r="G13" i="59"/>
  <c r="F13" i="59"/>
  <c r="V12" i="59"/>
  <c r="R12" i="59"/>
  <c r="G12" i="59"/>
  <c r="F12" i="59"/>
  <c r="C12" i="59"/>
  <c r="R11" i="59"/>
  <c r="G11" i="59"/>
  <c r="F11" i="59"/>
  <c r="R10" i="59"/>
  <c r="G10" i="59"/>
  <c r="F10" i="59"/>
  <c r="C10" i="59"/>
  <c r="V7" i="59" s="1"/>
  <c r="V9" i="59"/>
  <c r="R9" i="59"/>
  <c r="G9" i="59"/>
  <c r="F9" i="59"/>
  <c r="G8" i="59"/>
  <c r="F8" i="59"/>
  <c r="C8" i="59"/>
  <c r="Q8" i="59" s="1"/>
  <c r="B8" i="59"/>
  <c r="Q3" i="59" s="1"/>
  <c r="AG3" i="59" s="1"/>
  <c r="AP3" i="59" s="1"/>
  <c r="R7" i="59"/>
  <c r="G7" i="59"/>
  <c r="F7" i="59"/>
  <c r="R6" i="59"/>
  <c r="G6" i="59"/>
  <c r="F6" i="59"/>
  <c r="C6" i="59"/>
  <c r="R8" i="59" s="1"/>
  <c r="R5" i="59"/>
  <c r="Q5" i="59"/>
  <c r="G5" i="59"/>
  <c r="F5" i="59"/>
  <c r="C5" i="59"/>
  <c r="B5" i="59"/>
  <c r="Y4" i="59"/>
  <c r="W4" i="59"/>
  <c r="V4" i="59"/>
  <c r="R4" i="59"/>
  <c r="M21" i="59"/>
  <c r="U21" i="59" s="1"/>
  <c r="M12" i="59"/>
  <c r="U12" i="59" s="1"/>
  <c r="M4" i="59" a="1"/>
  <c r="G4" i="59"/>
  <c r="F4" i="59"/>
  <c r="AT3" i="59"/>
  <c r="R3" i="59"/>
  <c r="C3" i="59"/>
  <c r="O23" i="59" s="1"/>
  <c r="P23" i="59" s="1"/>
  <c r="V23" i="58"/>
  <c r="G23" i="58"/>
  <c r="F23" i="58"/>
  <c r="G22" i="58"/>
  <c r="F22" i="58"/>
  <c r="G21" i="58"/>
  <c r="F21" i="58"/>
  <c r="G20" i="58"/>
  <c r="F20" i="58"/>
  <c r="G19" i="58"/>
  <c r="F19" i="58"/>
  <c r="G18" i="58"/>
  <c r="F18" i="58"/>
  <c r="V17" i="58"/>
  <c r="Q17" i="58"/>
  <c r="G17" i="58"/>
  <c r="F17" i="58"/>
  <c r="G16" i="58"/>
  <c r="F16" i="58"/>
  <c r="G15" i="58"/>
  <c r="F15" i="58"/>
  <c r="G14" i="58"/>
  <c r="F14" i="58"/>
  <c r="G13" i="58"/>
  <c r="F13" i="58"/>
  <c r="G12" i="58"/>
  <c r="F12" i="58"/>
  <c r="C12" i="58"/>
  <c r="G11" i="58"/>
  <c r="F11" i="58"/>
  <c r="Q10" i="58"/>
  <c r="G10" i="58"/>
  <c r="F10" i="58"/>
  <c r="C10" i="58"/>
  <c r="V10" i="58" s="1"/>
  <c r="G9" i="58"/>
  <c r="F9" i="58"/>
  <c r="V8" i="58"/>
  <c r="G8" i="58"/>
  <c r="F8" i="58"/>
  <c r="C8" i="58"/>
  <c r="Q8" i="58" s="1"/>
  <c r="B8" i="58"/>
  <c r="Q3" i="58" s="1"/>
  <c r="AG3" i="58" s="1"/>
  <c r="AP3" i="58" s="1"/>
  <c r="Q7" i="58"/>
  <c r="G7" i="58"/>
  <c r="F7" i="58"/>
  <c r="Q6" i="58"/>
  <c r="G6" i="58"/>
  <c r="F6" i="58"/>
  <c r="C6" i="58"/>
  <c r="Q5" i="58"/>
  <c r="G5" i="58"/>
  <c r="F5" i="58"/>
  <c r="C5" i="58"/>
  <c r="B5" i="58"/>
  <c r="W4" i="58"/>
  <c r="M12" i="58"/>
  <c r="U12" i="58" s="1"/>
  <c r="M4" i="58" a="1"/>
  <c r="M21" i="58" s="1"/>
  <c r="U21" i="58" s="1"/>
  <c r="G4" i="58"/>
  <c r="F4" i="58"/>
  <c r="AT3" i="58"/>
  <c r="C3" i="58"/>
  <c r="O23" i="58" s="1"/>
  <c r="P23" i="58" s="1"/>
  <c r="V23" i="57"/>
  <c r="R23" i="57"/>
  <c r="G23" i="57"/>
  <c r="F23" i="57"/>
  <c r="V22" i="57"/>
  <c r="R22" i="57"/>
  <c r="G22" i="57"/>
  <c r="F22" i="57"/>
  <c r="V21" i="57"/>
  <c r="R21" i="57"/>
  <c r="G21" i="57"/>
  <c r="F21" i="57"/>
  <c r="V20" i="57"/>
  <c r="R20" i="57"/>
  <c r="G20" i="57"/>
  <c r="F20" i="57"/>
  <c r="V19" i="57"/>
  <c r="R19" i="57"/>
  <c r="G19" i="57"/>
  <c r="F19" i="57"/>
  <c r="V18" i="57"/>
  <c r="R18" i="57"/>
  <c r="G18" i="57"/>
  <c r="F18" i="57"/>
  <c r="V17" i="57"/>
  <c r="R17" i="57"/>
  <c r="G17" i="57"/>
  <c r="F17" i="57"/>
  <c r="V16" i="57"/>
  <c r="R16" i="57"/>
  <c r="G16" i="57"/>
  <c r="F16" i="57"/>
  <c r="V15" i="57"/>
  <c r="R15" i="57"/>
  <c r="G15" i="57"/>
  <c r="F15" i="57"/>
  <c r="V14" i="57"/>
  <c r="R14" i="57"/>
  <c r="G14" i="57"/>
  <c r="F14" i="57"/>
  <c r="V13" i="57"/>
  <c r="R13" i="57"/>
  <c r="G13" i="57"/>
  <c r="F13" i="57"/>
  <c r="V12" i="57"/>
  <c r="R12" i="57"/>
  <c r="G12" i="57"/>
  <c r="F12" i="57"/>
  <c r="C12" i="57"/>
  <c r="V11" i="57"/>
  <c r="R11" i="57"/>
  <c r="G11" i="57"/>
  <c r="F11" i="57"/>
  <c r="V10" i="57"/>
  <c r="R10" i="57"/>
  <c r="G10" i="57"/>
  <c r="F10" i="57"/>
  <c r="C10" i="57"/>
  <c r="V9" i="57"/>
  <c r="R9" i="57"/>
  <c r="G9" i="57"/>
  <c r="F9" i="57"/>
  <c r="V8" i="57"/>
  <c r="R8" i="57"/>
  <c r="G8" i="57"/>
  <c r="F8" i="57"/>
  <c r="C8" i="57"/>
  <c r="B8" i="57"/>
  <c r="Q3" i="57" s="1"/>
  <c r="AG3" i="57" s="1"/>
  <c r="AP3" i="57" s="1"/>
  <c r="V7" i="57"/>
  <c r="R7" i="57"/>
  <c r="G7" i="57"/>
  <c r="F7" i="57"/>
  <c r="V6" i="57"/>
  <c r="R6" i="57"/>
  <c r="G6" i="57"/>
  <c r="F6" i="57"/>
  <c r="V5" i="57"/>
  <c r="R5" i="57"/>
  <c r="G5" i="57"/>
  <c r="F5" i="57"/>
  <c r="C5" i="57"/>
  <c r="B5" i="57"/>
  <c r="W4" i="57"/>
  <c r="V4" i="57"/>
  <c r="R4" i="57"/>
  <c r="M16" i="57"/>
  <c r="U16" i="57" s="1"/>
  <c r="M15" i="57"/>
  <c r="U15" i="57" s="1"/>
  <c r="M7" i="57"/>
  <c r="U7" i="57" s="1"/>
  <c r="M6" i="57"/>
  <c r="U6" i="57" s="1"/>
  <c r="M4" i="57" a="1"/>
  <c r="M19" i="57" s="1"/>
  <c r="U19" i="57" s="1"/>
  <c r="G4" i="57"/>
  <c r="F4" i="57"/>
  <c r="AT3" i="57"/>
  <c r="R3" i="57"/>
  <c r="C3" i="57"/>
  <c r="O8" i="57" s="1"/>
  <c r="P8" i="57" s="1"/>
  <c r="V23" i="56"/>
  <c r="G23" i="56"/>
  <c r="F23" i="56"/>
  <c r="V22" i="56"/>
  <c r="G22" i="56"/>
  <c r="F22" i="56"/>
  <c r="V21" i="56"/>
  <c r="R21" i="56"/>
  <c r="G21" i="56"/>
  <c r="F21" i="56"/>
  <c r="V20" i="56"/>
  <c r="G20" i="56"/>
  <c r="F20" i="56"/>
  <c r="V19" i="56"/>
  <c r="G19" i="56"/>
  <c r="F19" i="56"/>
  <c r="G18" i="56"/>
  <c r="F18" i="56"/>
  <c r="V17" i="56"/>
  <c r="G17" i="56"/>
  <c r="F17" i="56"/>
  <c r="V16" i="56"/>
  <c r="G16" i="56"/>
  <c r="F16" i="56"/>
  <c r="V15" i="56"/>
  <c r="R15" i="56"/>
  <c r="G15" i="56"/>
  <c r="F15" i="56"/>
  <c r="V14" i="56"/>
  <c r="G14" i="56"/>
  <c r="F14" i="56"/>
  <c r="V13" i="56"/>
  <c r="G13" i="56"/>
  <c r="F13" i="56"/>
  <c r="G12" i="56"/>
  <c r="F12" i="56"/>
  <c r="C12" i="56"/>
  <c r="V11" i="56"/>
  <c r="G11" i="56"/>
  <c r="F11" i="56"/>
  <c r="G10" i="56"/>
  <c r="F10" i="56"/>
  <c r="C10" i="56"/>
  <c r="V10" i="56" s="1"/>
  <c r="V9" i="56"/>
  <c r="G9" i="56"/>
  <c r="F9" i="56"/>
  <c r="V8" i="56"/>
  <c r="Q8" i="56"/>
  <c r="G8" i="56"/>
  <c r="F8" i="56"/>
  <c r="C8" i="56"/>
  <c r="Q11" i="56" s="1"/>
  <c r="B8" i="56"/>
  <c r="Q3" i="56" s="1"/>
  <c r="V7" i="56"/>
  <c r="R7" i="56"/>
  <c r="Q7" i="56"/>
  <c r="G7" i="56"/>
  <c r="F7" i="56"/>
  <c r="V6" i="56"/>
  <c r="Q6" i="56"/>
  <c r="G6" i="56"/>
  <c r="F6" i="56"/>
  <c r="C6" i="56"/>
  <c r="R23" i="56" s="1"/>
  <c r="V5" i="56"/>
  <c r="R5" i="56"/>
  <c r="Q5" i="56"/>
  <c r="G5" i="56"/>
  <c r="F5" i="56"/>
  <c r="C5" i="56"/>
  <c r="B5" i="56"/>
  <c r="W4" i="56"/>
  <c r="V4" i="56"/>
  <c r="Y4" i="56" s="1"/>
  <c r="M18" i="56"/>
  <c r="U18" i="56" s="1"/>
  <c r="M17" i="56"/>
  <c r="U17" i="56" s="1"/>
  <c r="M9" i="56"/>
  <c r="U9" i="56" s="1"/>
  <c r="M8" i="56"/>
  <c r="U8" i="56" s="1"/>
  <c r="M4" i="56" a="1"/>
  <c r="M20" i="56" s="1"/>
  <c r="U20" i="56" s="1"/>
  <c r="G4" i="56"/>
  <c r="F4" i="56"/>
  <c r="AT3" i="56"/>
  <c r="AG3" i="56"/>
  <c r="AP3" i="56" s="1"/>
  <c r="C3" i="56"/>
  <c r="O23" i="56" s="1"/>
  <c r="P23" i="56" s="1"/>
  <c r="R23" i="55"/>
  <c r="G23" i="55"/>
  <c r="F23" i="55"/>
  <c r="G22" i="55"/>
  <c r="F22" i="55"/>
  <c r="R21" i="55"/>
  <c r="G21" i="55"/>
  <c r="F21" i="55"/>
  <c r="R20" i="55"/>
  <c r="G20" i="55"/>
  <c r="F20" i="55"/>
  <c r="G19" i="55"/>
  <c r="F19" i="55"/>
  <c r="R18" i="55"/>
  <c r="G18" i="55"/>
  <c r="F18" i="55"/>
  <c r="R17" i="55"/>
  <c r="G17" i="55"/>
  <c r="F17" i="55"/>
  <c r="G16" i="55"/>
  <c r="F16" i="55"/>
  <c r="R15" i="55"/>
  <c r="G15" i="55"/>
  <c r="F15" i="55"/>
  <c r="R14" i="55"/>
  <c r="G14" i="55"/>
  <c r="F14" i="55"/>
  <c r="G13" i="55"/>
  <c r="F13" i="55"/>
  <c r="R12" i="55"/>
  <c r="G12" i="55"/>
  <c r="F12" i="55"/>
  <c r="C12" i="55"/>
  <c r="G11" i="55"/>
  <c r="F11" i="55"/>
  <c r="V10" i="55"/>
  <c r="R10" i="55"/>
  <c r="G10" i="55"/>
  <c r="F10" i="55"/>
  <c r="C10" i="55"/>
  <c r="V5" i="55" s="1"/>
  <c r="V9" i="55"/>
  <c r="R9" i="55"/>
  <c r="G9" i="55"/>
  <c r="F9" i="55"/>
  <c r="G8" i="55"/>
  <c r="F8" i="55"/>
  <c r="C8" i="55"/>
  <c r="Q10" i="55" s="1"/>
  <c r="B8" i="55"/>
  <c r="Q3" i="55" s="1"/>
  <c r="AG3" i="55" s="1"/>
  <c r="AP3" i="55" s="1"/>
  <c r="V7" i="55"/>
  <c r="R7" i="55"/>
  <c r="G7" i="55"/>
  <c r="F7" i="55"/>
  <c r="V6" i="55"/>
  <c r="R6" i="55"/>
  <c r="G6" i="55"/>
  <c r="F6" i="55"/>
  <c r="C6" i="55"/>
  <c r="R19" i="55" s="1"/>
  <c r="Q5" i="55"/>
  <c r="G5" i="55"/>
  <c r="F5" i="55"/>
  <c r="C5" i="55"/>
  <c r="B5" i="55"/>
  <c r="W4" i="55"/>
  <c r="V4" i="55"/>
  <c r="Y4" i="55" s="1"/>
  <c r="R4" i="55"/>
  <c r="M21" i="55"/>
  <c r="U21" i="55" s="1"/>
  <c r="M9" i="55"/>
  <c r="U9" i="55" s="1"/>
  <c r="M4" i="55" a="1"/>
  <c r="M15" i="55" s="1"/>
  <c r="U15" i="55" s="1"/>
  <c r="G4" i="55"/>
  <c r="F4" i="55"/>
  <c r="AT3" i="55"/>
  <c r="R3" i="55"/>
  <c r="C3" i="55"/>
  <c r="O11" i="55" s="1"/>
  <c r="P11" i="55" s="1"/>
  <c r="G23" i="54"/>
  <c r="F23" i="54"/>
  <c r="G22" i="54"/>
  <c r="F22" i="54"/>
  <c r="G21" i="54"/>
  <c r="F21" i="54"/>
  <c r="G20" i="54"/>
  <c r="F20" i="54"/>
  <c r="G19" i="54"/>
  <c r="F19" i="54"/>
  <c r="G18" i="54"/>
  <c r="F18" i="54"/>
  <c r="G17" i="54"/>
  <c r="F17" i="54"/>
  <c r="G16" i="54"/>
  <c r="F16" i="54"/>
  <c r="G15" i="54"/>
  <c r="F15" i="54"/>
  <c r="G14" i="54"/>
  <c r="F14" i="54"/>
  <c r="G13" i="54"/>
  <c r="F13" i="54"/>
  <c r="G12" i="54"/>
  <c r="F12" i="54"/>
  <c r="C12" i="54"/>
  <c r="V11" i="54"/>
  <c r="R11" i="54"/>
  <c r="G11" i="54"/>
  <c r="F11" i="54"/>
  <c r="G10" i="54"/>
  <c r="F10" i="54"/>
  <c r="C10" i="54"/>
  <c r="V23" i="54" s="1"/>
  <c r="V9" i="54"/>
  <c r="G9" i="54"/>
  <c r="F9" i="54"/>
  <c r="V8" i="54"/>
  <c r="G8" i="54"/>
  <c r="F8" i="54"/>
  <c r="C8" i="54"/>
  <c r="Q11" i="54" s="1"/>
  <c r="B8" i="54"/>
  <c r="V7" i="54"/>
  <c r="Q7" i="54"/>
  <c r="G7" i="54"/>
  <c r="F7" i="54"/>
  <c r="V6" i="54"/>
  <c r="Q6" i="54"/>
  <c r="G6" i="54"/>
  <c r="F6" i="54"/>
  <c r="C6" i="54"/>
  <c r="R10" i="54" s="1"/>
  <c r="V5" i="54"/>
  <c r="R5" i="54"/>
  <c r="Q5" i="54"/>
  <c r="G5" i="54"/>
  <c r="F5" i="54"/>
  <c r="C5" i="54"/>
  <c r="B5" i="54"/>
  <c r="Y4" i="54"/>
  <c r="W4" i="54"/>
  <c r="V4" i="54"/>
  <c r="R4" i="54"/>
  <c r="M23" i="54"/>
  <c r="U23" i="54" s="1"/>
  <c r="M20" i="54"/>
  <c r="U20" i="54" s="1"/>
  <c r="M18" i="54"/>
  <c r="U18" i="54" s="1"/>
  <c r="M17" i="54"/>
  <c r="U17" i="54" s="1"/>
  <c r="M14" i="54"/>
  <c r="U14" i="54" s="1"/>
  <c r="M12" i="54"/>
  <c r="U12" i="54" s="1"/>
  <c r="M11" i="54"/>
  <c r="U11" i="54" s="1"/>
  <c r="M8" i="54"/>
  <c r="U8" i="54" s="1"/>
  <c r="M6" i="54"/>
  <c r="U6" i="54" s="1"/>
  <c r="M5" i="54"/>
  <c r="U5" i="54" s="1"/>
  <c r="M4" i="54" a="1"/>
  <c r="M19" i="54" s="1"/>
  <c r="U19" i="54" s="1"/>
  <c r="G4" i="54"/>
  <c r="F4" i="54"/>
  <c r="AT3" i="54"/>
  <c r="Q3" i="54"/>
  <c r="AG3" i="54" s="1"/>
  <c r="AP3" i="54" s="1"/>
  <c r="C3" i="54"/>
  <c r="O23" i="54" s="1"/>
  <c r="P23" i="54" s="1"/>
  <c r="R23" i="53"/>
  <c r="G23" i="53"/>
  <c r="F23" i="53"/>
  <c r="R22" i="53"/>
  <c r="G22" i="53"/>
  <c r="F22" i="53"/>
  <c r="R21" i="53"/>
  <c r="G21" i="53"/>
  <c r="F21" i="53"/>
  <c r="R20" i="53"/>
  <c r="G20" i="53"/>
  <c r="F20" i="53"/>
  <c r="R19" i="53"/>
  <c r="G19" i="53"/>
  <c r="F19" i="53"/>
  <c r="R18" i="53"/>
  <c r="G18" i="53"/>
  <c r="F18" i="53"/>
  <c r="R17" i="53"/>
  <c r="G17" i="53"/>
  <c r="F17" i="53"/>
  <c r="R16" i="53"/>
  <c r="G16" i="53"/>
  <c r="F16" i="53"/>
  <c r="R15" i="53"/>
  <c r="G15" i="53"/>
  <c r="F15" i="53"/>
  <c r="R14" i="53"/>
  <c r="G14" i="53"/>
  <c r="F14" i="53"/>
  <c r="R13" i="53"/>
  <c r="G13" i="53"/>
  <c r="F13" i="53"/>
  <c r="R12" i="53"/>
  <c r="G12" i="53"/>
  <c r="F12" i="53"/>
  <c r="C12" i="53"/>
  <c r="V11" i="53"/>
  <c r="R11" i="53"/>
  <c r="G11" i="53"/>
  <c r="F11" i="53"/>
  <c r="V10" i="53"/>
  <c r="R10" i="53"/>
  <c r="G10" i="53"/>
  <c r="F10" i="53"/>
  <c r="C10" i="53"/>
  <c r="V23" i="53" s="1"/>
  <c r="V9" i="53"/>
  <c r="R9" i="53"/>
  <c r="G9" i="53"/>
  <c r="F9" i="53"/>
  <c r="V8" i="53"/>
  <c r="R8" i="53"/>
  <c r="G8" i="53"/>
  <c r="F8" i="53"/>
  <c r="C8" i="53"/>
  <c r="Q11" i="53" s="1"/>
  <c r="B8" i="53"/>
  <c r="R7" i="53"/>
  <c r="G7" i="53"/>
  <c r="F7" i="53"/>
  <c r="R6" i="53"/>
  <c r="G6" i="53"/>
  <c r="F6" i="53"/>
  <c r="R5" i="53"/>
  <c r="G5" i="53"/>
  <c r="F5" i="53"/>
  <c r="C5" i="53"/>
  <c r="B5" i="53"/>
  <c r="Y4" i="53"/>
  <c r="W4" i="53"/>
  <c r="V4" i="53"/>
  <c r="R4" i="53"/>
  <c r="M22" i="53"/>
  <c r="U22" i="53" s="1"/>
  <c r="M18" i="53"/>
  <c r="U18" i="53" s="1"/>
  <c r="M16" i="53"/>
  <c r="U16" i="53" s="1"/>
  <c r="M12" i="53"/>
  <c r="U12" i="53" s="1"/>
  <c r="M10" i="53"/>
  <c r="U10" i="53" s="1"/>
  <c r="M6" i="53"/>
  <c r="U6" i="53" s="1"/>
  <c r="M4" i="53"/>
  <c r="U4" i="53" s="1"/>
  <c r="X4" i="53" s="1"/>
  <c r="AH4" i="53" s="1"/>
  <c r="M4" i="53" a="1"/>
  <c r="M23" i="53" s="1"/>
  <c r="U23" i="53" s="1"/>
  <c r="G4" i="53"/>
  <c r="F4" i="53"/>
  <c r="AT3" i="53"/>
  <c r="R3" i="53"/>
  <c r="Q3" i="53"/>
  <c r="AG3" i="53" s="1"/>
  <c r="AP3" i="53" s="1"/>
  <c r="C3" i="53"/>
  <c r="O23" i="53" s="1"/>
  <c r="P23" i="53" s="1"/>
  <c r="G23" i="52"/>
  <c r="F23" i="52"/>
  <c r="U22" i="52"/>
  <c r="G22" i="52"/>
  <c r="F22" i="52"/>
  <c r="G21" i="52"/>
  <c r="F21" i="52"/>
  <c r="G20" i="52"/>
  <c r="F20" i="52"/>
  <c r="G19" i="52"/>
  <c r="F19" i="52"/>
  <c r="G18" i="52"/>
  <c r="F18" i="52"/>
  <c r="G17" i="52"/>
  <c r="F17" i="52"/>
  <c r="G16" i="52"/>
  <c r="F16" i="52"/>
  <c r="G15" i="52"/>
  <c r="F15" i="52"/>
  <c r="G14" i="52"/>
  <c r="F14" i="52"/>
  <c r="G13" i="52"/>
  <c r="F13" i="52"/>
  <c r="G12" i="52"/>
  <c r="F12" i="52"/>
  <c r="C12" i="52"/>
  <c r="C3" i="52" s="1"/>
  <c r="O5" i="52" s="1"/>
  <c r="P5" i="52" s="1"/>
  <c r="V11" i="52"/>
  <c r="G11" i="52"/>
  <c r="F11" i="52"/>
  <c r="G10" i="52"/>
  <c r="F10" i="52"/>
  <c r="C10" i="52"/>
  <c r="V10" i="52" s="1"/>
  <c r="V9" i="52"/>
  <c r="G9" i="52"/>
  <c r="F9" i="52"/>
  <c r="V8" i="52"/>
  <c r="R8" i="52"/>
  <c r="G8" i="52"/>
  <c r="F8" i="52"/>
  <c r="C8" i="52"/>
  <c r="Q8" i="52" s="1"/>
  <c r="B8" i="52"/>
  <c r="V7" i="52"/>
  <c r="Q7" i="52"/>
  <c r="G7" i="52"/>
  <c r="F7" i="52"/>
  <c r="V6" i="52"/>
  <c r="Q6" i="52"/>
  <c r="G6" i="52"/>
  <c r="F6" i="52"/>
  <c r="C6" i="52"/>
  <c r="V5" i="52"/>
  <c r="Q5" i="52"/>
  <c r="G5" i="52"/>
  <c r="F5" i="52"/>
  <c r="C5" i="52"/>
  <c r="B5" i="52"/>
  <c r="W4" i="52"/>
  <c r="V4" i="52"/>
  <c r="Y4" i="52" s="1"/>
  <c r="M23" i="52"/>
  <c r="U23" i="52" s="1"/>
  <c r="M17" i="52"/>
  <c r="U17" i="52" s="1"/>
  <c r="M11" i="52"/>
  <c r="U11" i="52" s="1"/>
  <c r="M5" i="52"/>
  <c r="U5" i="52" s="1"/>
  <c r="M4" i="52" a="1"/>
  <c r="M22" i="52" s="1"/>
  <c r="G4" i="52"/>
  <c r="F4" i="52"/>
  <c r="AT3" i="52"/>
  <c r="Q3" i="52"/>
  <c r="AG3" i="52" s="1"/>
  <c r="AP3" i="52" s="1"/>
  <c r="V23" i="51"/>
  <c r="G23" i="51"/>
  <c r="F23" i="51"/>
  <c r="V22" i="51"/>
  <c r="G22" i="51"/>
  <c r="F22" i="51"/>
  <c r="V21" i="51"/>
  <c r="G21" i="51"/>
  <c r="F21" i="51"/>
  <c r="V20" i="51"/>
  <c r="G20" i="51"/>
  <c r="F20" i="51"/>
  <c r="V19" i="51"/>
  <c r="G19" i="51"/>
  <c r="F19" i="51"/>
  <c r="V18" i="51"/>
  <c r="U18" i="51"/>
  <c r="G18" i="51"/>
  <c r="F18" i="51"/>
  <c r="V17" i="51"/>
  <c r="G17" i="51"/>
  <c r="F17" i="51"/>
  <c r="V16" i="51"/>
  <c r="G16" i="51"/>
  <c r="F16" i="51"/>
  <c r="V15" i="51"/>
  <c r="G15" i="51"/>
  <c r="F15" i="51"/>
  <c r="V14" i="51"/>
  <c r="G14" i="51"/>
  <c r="F14" i="51"/>
  <c r="V13" i="51"/>
  <c r="G13" i="51"/>
  <c r="F13" i="51"/>
  <c r="V12" i="51"/>
  <c r="U12" i="51"/>
  <c r="G12" i="51"/>
  <c r="F12" i="51"/>
  <c r="C12" i="51"/>
  <c r="C3" i="51" s="1"/>
  <c r="O10" i="51" s="1"/>
  <c r="P10" i="51" s="1"/>
  <c r="V11" i="51"/>
  <c r="U11" i="51"/>
  <c r="G11" i="51"/>
  <c r="F11" i="51"/>
  <c r="V10" i="51"/>
  <c r="G10" i="51"/>
  <c r="F10" i="51"/>
  <c r="C10" i="51"/>
  <c r="V9" i="51"/>
  <c r="G9" i="51"/>
  <c r="F9" i="51"/>
  <c r="V8" i="51"/>
  <c r="Q8" i="51"/>
  <c r="G8" i="51"/>
  <c r="F8" i="51"/>
  <c r="C8" i="51"/>
  <c r="Q23" i="51" s="1"/>
  <c r="B8" i="51"/>
  <c r="V7" i="51"/>
  <c r="Q7" i="51"/>
  <c r="G7" i="51"/>
  <c r="F7" i="51"/>
  <c r="V6" i="51"/>
  <c r="Q6" i="51"/>
  <c r="G6" i="51"/>
  <c r="F6" i="51"/>
  <c r="C6" i="51"/>
  <c r="R23" i="51" s="1"/>
  <c r="V5" i="51"/>
  <c r="R5" i="51"/>
  <c r="Q5" i="51"/>
  <c r="G5" i="51"/>
  <c r="F5" i="51"/>
  <c r="C5" i="51"/>
  <c r="B5" i="51"/>
  <c r="W4" i="51"/>
  <c r="V4" i="51"/>
  <c r="M23" i="51"/>
  <c r="U23" i="51" s="1"/>
  <c r="M22" i="51"/>
  <c r="U22" i="51" s="1"/>
  <c r="M20" i="51"/>
  <c r="U20" i="51" s="1"/>
  <c r="M19" i="51"/>
  <c r="U19" i="51" s="1"/>
  <c r="M18" i="51"/>
  <c r="M17" i="51"/>
  <c r="U17" i="51" s="1"/>
  <c r="M16" i="51"/>
  <c r="U16" i="51" s="1"/>
  <c r="M14" i="51"/>
  <c r="U14" i="51" s="1"/>
  <c r="M13" i="51"/>
  <c r="U13" i="51" s="1"/>
  <c r="M12" i="51"/>
  <c r="M11" i="51"/>
  <c r="M10" i="51"/>
  <c r="U10" i="51" s="1"/>
  <c r="M8" i="51"/>
  <c r="U8" i="51" s="1"/>
  <c r="M7" i="51"/>
  <c r="U7" i="51" s="1"/>
  <c r="M6" i="51"/>
  <c r="U6" i="51" s="1"/>
  <c r="M5" i="51"/>
  <c r="U5" i="51" s="1"/>
  <c r="M4" i="51"/>
  <c r="U4" i="51" s="1"/>
  <c r="X4" i="51" s="1"/>
  <c r="M4" i="51" a="1"/>
  <c r="M21" i="51" s="1"/>
  <c r="U21" i="51" s="1"/>
  <c r="G4" i="51"/>
  <c r="F4" i="51"/>
  <c r="AT3" i="51"/>
  <c r="R3" i="51"/>
  <c r="Q3" i="51"/>
  <c r="AG3" i="51" s="1"/>
  <c r="AP3" i="51" s="1"/>
  <c r="O3" i="51"/>
  <c r="R23" i="50"/>
  <c r="G23" i="50"/>
  <c r="F23" i="50"/>
  <c r="R22" i="50"/>
  <c r="G22" i="50"/>
  <c r="F22" i="50"/>
  <c r="R21" i="50"/>
  <c r="G21" i="50"/>
  <c r="F21" i="50"/>
  <c r="R20" i="50"/>
  <c r="G20" i="50"/>
  <c r="F20" i="50"/>
  <c r="R19" i="50"/>
  <c r="G19" i="50"/>
  <c r="F19" i="50"/>
  <c r="R18" i="50"/>
  <c r="G18" i="50"/>
  <c r="F18" i="50"/>
  <c r="R17" i="50"/>
  <c r="G17" i="50"/>
  <c r="F17" i="50"/>
  <c r="R16" i="50"/>
  <c r="G16" i="50"/>
  <c r="F16" i="50"/>
  <c r="R15" i="50"/>
  <c r="G15" i="50"/>
  <c r="F15" i="50"/>
  <c r="R14" i="50"/>
  <c r="G14" i="50"/>
  <c r="F14" i="50"/>
  <c r="R13" i="50"/>
  <c r="G13" i="50"/>
  <c r="F13" i="50"/>
  <c r="R12" i="50"/>
  <c r="G12" i="50"/>
  <c r="F12" i="50"/>
  <c r="C12" i="50"/>
  <c r="G11" i="50"/>
  <c r="F11" i="50"/>
  <c r="R10" i="50"/>
  <c r="G10" i="50"/>
  <c r="F10" i="50"/>
  <c r="C10" i="50"/>
  <c r="V9" i="50" s="1"/>
  <c r="R9" i="50"/>
  <c r="G9" i="50"/>
  <c r="F9" i="50"/>
  <c r="G8" i="50"/>
  <c r="F8" i="50"/>
  <c r="C8" i="50"/>
  <c r="Q23" i="50" s="1"/>
  <c r="B8" i="50"/>
  <c r="R7" i="50"/>
  <c r="G7" i="50"/>
  <c r="F7" i="50"/>
  <c r="R6" i="50"/>
  <c r="G6" i="50"/>
  <c r="F6" i="50"/>
  <c r="C6" i="50"/>
  <c r="R11" i="50" s="1"/>
  <c r="Q5" i="50"/>
  <c r="G5" i="50"/>
  <c r="F5" i="50"/>
  <c r="C5" i="50"/>
  <c r="B5" i="50"/>
  <c r="W4" i="50"/>
  <c r="R4" i="50"/>
  <c r="M21" i="50"/>
  <c r="U21" i="50" s="1"/>
  <c r="M9" i="50"/>
  <c r="U9" i="50" s="1"/>
  <c r="M4" i="50" a="1"/>
  <c r="M15" i="50" s="1"/>
  <c r="U15" i="50" s="1"/>
  <c r="G4" i="50"/>
  <c r="F4" i="50"/>
  <c r="AT3" i="50"/>
  <c r="R3" i="50"/>
  <c r="Q3" i="50"/>
  <c r="AG3" i="50" s="1"/>
  <c r="AP3" i="50" s="1"/>
  <c r="C3" i="50"/>
  <c r="AC23" i="49"/>
  <c r="V23" i="49"/>
  <c r="R23" i="49"/>
  <c r="H23" i="49"/>
  <c r="I23" i="49" s="1"/>
  <c r="J23" i="49" s="1"/>
  <c r="G23" i="49"/>
  <c r="F23" i="49"/>
  <c r="V22" i="49"/>
  <c r="R22" i="49"/>
  <c r="H22" i="49"/>
  <c r="I22" i="49" s="1"/>
  <c r="J22" i="49" s="1"/>
  <c r="G22" i="49"/>
  <c r="F22" i="49"/>
  <c r="V21" i="49"/>
  <c r="R21" i="49"/>
  <c r="H21" i="49"/>
  <c r="I21" i="49" s="1"/>
  <c r="J21" i="49" s="1"/>
  <c r="G21" i="49"/>
  <c r="F21" i="49"/>
  <c r="V20" i="49"/>
  <c r="R20" i="49"/>
  <c r="H20" i="49"/>
  <c r="I20" i="49" s="1"/>
  <c r="J20" i="49" s="1"/>
  <c r="G20" i="49"/>
  <c r="F20" i="49"/>
  <c r="V19" i="49"/>
  <c r="R19" i="49"/>
  <c r="H19" i="49"/>
  <c r="I19" i="49" s="1"/>
  <c r="J19" i="49" s="1"/>
  <c r="G19" i="49"/>
  <c r="F19" i="49"/>
  <c r="V18" i="49"/>
  <c r="R18" i="49"/>
  <c r="H18" i="49"/>
  <c r="I18" i="49" s="1"/>
  <c r="J18" i="49" s="1"/>
  <c r="G18" i="49"/>
  <c r="F18" i="49"/>
  <c r="V17" i="49"/>
  <c r="R17" i="49"/>
  <c r="H17" i="49"/>
  <c r="I17" i="49" s="1"/>
  <c r="J17" i="49" s="1"/>
  <c r="G17" i="49"/>
  <c r="F17" i="49"/>
  <c r="V16" i="49"/>
  <c r="R16" i="49"/>
  <c r="H16" i="49"/>
  <c r="I16" i="49" s="1"/>
  <c r="J16" i="49" s="1"/>
  <c r="G16" i="49"/>
  <c r="F16" i="49"/>
  <c r="V15" i="49"/>
  <c r="R15" i="49"/>
  <c r="H15" i="49"/>
  <c r="I15" i="49" s="1"/>
  <c r="J15" i="49" s="1"/>
  <c r="G15" i="49"/>
  <c r="F15" i="49"/>
  <c r="V14" i="49"/>
  <c r="R14" i="49"/>
  <c r="H14" i="49"/>
  <c r="I14" i="49" s="1"/>
  <c r="J14" i="49" s="1"/>
  <c r="G14" i="49"/>
  <c r="F14" i="49"/>
  <c r="V13" i="49"/>
  <c r="R13" i="49"/>
  <c r="H13" i="49"/>
  <c r="I13" i="49" s="1"/>
  <c r="J13" i="49" s="1"/>
  <c r="G13" i="49"/>
  <c r="F13" i="49"/>
  <c r="V12" i="49"/>
  <c r="R12" i="49"/>
  <c r="H12" i="49"/>
  <c r="I12" i="49" s="1"/>
  <c r="J12" i="49" s="1"/>
  <c r="G12" i="49"/>
  <c r="F12" i="49"/>
  <c r="V11" i="49"/>
  <c r="R11" i="49"/>
  <c r="H11" i="49"/>
  <c r="I11" i="49" s="1"/>
  <c r="J11" i="49" s="1"/>
  <c r="G11" i="49"/>
  <c r="F11" i="49"/>
  <c r="V10" i="49"/>
  <c r="R10" i="49"/>
  <c r="G10" i="49"/>
  <c r="F10" i="49"/>
  <c r="H10" i="49" s="1"/>
  <c r="I10" i="49" s="1"/>
  <c r="J10" i="49" s="1"/>
  <c r="V9" i="49"/>
  <c r="R9" i="49"/>
  <c r="G9" i="49"/>
  <c r="F9" i="49"/>
  <c r="H9" i="49" s="1"/>
  <c r="I9" i="49" s="1"/>
  <c r="J9" i="49" s="1"/>
  <c r="C9" i="49"/>
  <c r="V8" i="49"/>
  <c r="R8" i="49"/>
  <c r="Q8" i="49"/>
  <c r="H8" i="49"/>
  <c r="I8" i="49" s="1"/>
  <c r="J8" i="49" s="1"/>
  <c r="G8" i="49"/>
  <c r="F8" i="49"/>
  <c r="C8" i="49"/>
  <c r="Q10" i="49" s="1"/>
  <c r="B8" i="49"/>
  <c r="Q3" i="49" s="1"/>
  <c r="AG3" i="49" s="1"/>
  <c r="AP3" i="49" s="1"/>
  <c r="V7" i="49"/>
  <c r="R7" i="49"/>
  <c r="G7" i="49"/>
  <c r="F7" i="49"/>
  <c r="H7" i="49" s="1"/>
  <c r="I7" i="49" s="1"/>
  <c r="J7" i="49" s="1"/>
  <c r="V6" i="49"/>
  <c r="R6" i="49"/>
  <c r="G6" i="49"/>
  <c r="F6" i="49"/>
  <c r="H6" i="49" s="1"/>
  <c r="I6" i="49" s="1"/>
  <c r="J6" i="49" s="1"/>
  <c r="V5" i="49"/>
  <c r="R5" i="49"/>
  <c r="G5" i="49"/>
  <c r="F5" i="49"/>
  <c r="H5" i="49" s="1"/>
  <c r="I5" i="49" s="1"/>
  <c r="J5" i="49" s="1"/>
  <c r="W4" i="49"/>
  <c r="V4" i="49"/>
  <c r="Y4" i="49" s="1"/>
  <c r="R4" i="49"/>
  <c r="M21" i="49"/>
  <c r="U21" i="49" s="1"/>
  <c r="M15" i="49"/>
  <c r="U15" i="49" s="1"/>
  <c r="M9" i="49"/>
  <c r="U9" i="49" s="1"/>
  <c r="M4" i="49" a="1"/>
  <c r="G4" i="49"/>
  <c r="F4" i="49"/>
  <c r="H4" i="49" s="1"/>
  <c r="I4" i="49" s="1"/>
  <c r="J4" i="49" s="1"/>
  <c r="K4" i="49" s="1"/>
  <c r="AT3" i="49"/>
  <c r="R3" i="49"/>
  <c r="C3" i="49"/>
  <c r="O5" i="49" s="1"/>
  <c r="P5" i="49" s="1"/>
  <c r="G98" i="48"/>
  <c r="F98" i="48"/>
  <c r="AX97" i="48"/>
  <c r="G97" i="48"/>
  <c r="F97" i="48"/>
  <c r="AX96" i="48"/>
  <c r="G96" i="48"/>
  <c r="F96" i="48"/>
  <c r="AX95" i="48"/>
  <c r="G95" i="48"/>
  <c r="F95" i="48"/>
  <c r="AX94" i="48"/>
  <c r="G94" i="48"/>
  <c r="F94" i="48"/>
  <c r="AX93" i="48"/>
  <c r="G93" i="48"/>
  <c r="F93" i="48"/>
  <c r="AX92" i="48"/>
  <c r="G92" i="48"/>
  <c r="F92" i="48"/>
  <c r="AX91" i="48"/>
  <c r="G91" i="48"/>
  <c r="F91" i="48"/>
  <c r="AX90" i="48"/>
  <c r="G90" i="48"/>
  <c r="F90" i="48"/>
  <c r="AX89" i="48"/>
  <c r="G89" i="48"/>
  <c r="F89" i="48"/>
  <c r="AX88" i="48"/>
  <c r="G88" i="48"/>
  <c r="F88" i="48"/>
  <c r="AX87" i="48"/>
  <c r="G87" i="48"/>
  <c r="F87" i="48"/>
  <c r="AX86" i="48"/>
  <c r="G86" i="48"/>
  <c r="F86" i="48"/>
  <c r="AX85" i="48"/>
  <c r="G85" i="48"/>
  <c r="F85" i="48"/>
  <c r="AX84" i="48"/>
  <c r="G84" i="48"/>
  <c r="F84" i="48"/>
  <c r="AX83" i="48"/>
  <c r="G83" i="48"/>
  <c r="F83" i="48"/>
  <c r="AX82" i="48"/>
  <c r="G82" i="48"/>
  <c r="F82" i="48"/>
  <c r="AX81" i="48"/>
  <c r="G81" i="48"/>
  <c r="F81" i="48"/>
  <c r="AX80" i="48"/>
  <c r="G80" i="48"/>
  <c r="F80" i="48"/>
  <c r="AX79" i="48"/>
  <c r="G79" i="48"/>
  <c r="F79" i="48"/>
  <c r="AX78" i="48"/>
  <c r="G78" i="48"/>
  <c r="F78" i="48"/>
  <c r="AX77" i="48"/>
  <c r="G77" i="48"/>
  <c r="F77" i="48"/>
  <c r="AX76" i="48"/>
  <c r="G76" i="48"/>
  <c r="F76" i="48"/>
  <c r="AX75" i="48"/>
  <c r="G75" i="48"/>
  <c r="F75" i="48"/>
  <c r="AX74" i="48"/>
  <c r="G74" i="48"/>
  <c r="F74" i="48"/>
  <c r="AX73" i="48"/>
  <c r="G73" i="48"/>
  <c r="F73" i="48"/>
  <c r="AX72" i="48"/>
  <c r="G72" i="48"/>
  <c r="F72" i="48"/>
  <c r="AX71" i="48"/>
  <c r="G71" i="48"/>
  <c r="F71" i="48"/>
  <c r="AX70" i="48"/>
  <c r="G70" i="48"/>
  <c r="F70" i="48"/>
  <c r="V69" i="48"/>
  <c r="G69" i="48"/>
  <c r="F69" i="48"/>
  <c r="V68" i="48"/>
  <c r="G68" i="48"/>
  <c r="F68" i="48"/>
  <c r="V67" i="48"/>
  <c r="G67" i="48"/>
  <c r="F67" i="48"/>
  <c r="V66" i="48"/>
  <c r="G66" i="48"/>
  <c r="F66" i="48"/>
  <c r="V65" i="48"/>
  <c r="G65" i="48"/>
  <c r="F65" i="48"/>
  <c r="V64" i="48"/>
  <c r="G64" i="48"/>
  <c r="F64" i="48"/>
  <c r="V63" i="48"/>
  <c r="G63" i="48"/>
  <c r="F63" i="48"/>
  <c r="V62" i="48"/>
  <c r="G62" i="48"/>
  <c r="F62" i="48"/>
  <c r="V61" i="48"/>
  <c r="G61" i="48"/>
  <c r="F61" i="48"/>
  <c r="V60" i="48"/>
  <c r="G60" i="48"/>
  <c r="F60" i="48"/>
  <c r="V59" i="48"/>
  <c r="G59" i="48"/>
  <c r="F59" i="48"/>
  <c r="V58" i="48"/>
  <c r="G58" i="48"/>
  <c r="F58" i="48"/>
  <c r="V57" i="48"/>
  <c r="G57" i="48"/>
  <c r="F57" i="48"/>
  <c r="V56" i="48"/>
  <c r="G56" i="48"/>
  <c r="F56" i="48"/>
  <c r="V55" i="48"/>
  <c r="G55" i="48"/>
  <c r="F55" i="48"/>
  <c r="V54" i="48"/>
  <c r="G54" i="48"/>
  <c r="F54" i="48"/>
  <c r="V53" i="48"/>
  <c r="G53" i="48"/>
  <c r="F53" i="48"/>
  <c r="V52" i="48"/>
  <c r="G52" i="48"/>
  <c r="F52" i="48"/>
  <c r="V51" i="48"/>
  <c r="G51" i="48"/>
  <c r="F51" i="48"/>
  <c r="V50" i="48"/>
  <c r="G50" i="48"/>
  <c r="F50" i="48"/>
  <c r="V49" i="48"/>
  <c r="G49" i="48"/>
  <c r="F49" i="48"/>
  <c r="V48" i="48"/>
  <c r="G48" i="48"/>
  <c r="F48" i="48"/>
  <c r="V47" i="48"/>
  <c r="G47" i="48"/>
  <c r="F47" i="48"/>
  <c r="V46" i="48"/>
  <c r="G46" i="48"/>
  <c r="F46" i="48"/>
  <c r="V45" i="48"/>
  <c r="G45" i="48"/>
  <c r="F45" i="48"/>
  <c r="V44" i="48"/>
  <c r="G44" i="48"/>
  <c r="F44" i="48"/>
  <c r="V43" i="48"/>
  <c r="G43" i="48"/>
  <c r="F43" i="48"/>
  <c r="V42" i="48"/>
  <c r="G42" i="48"/>
  <c r="F42" i="48"/>
  <c r="V41" i="48"/>
  <c r="G41" i="48"/>
  <c r="F41" i="48"/>
  <c r="V40" i="48"/>
  <c r="G40" i="48"/>
  <c r="F40" i="48"/>
  <c r="V39" i="48"/>
  <c r="G39" i="48"/>
  <c r="F39" i="48"/>
  <c r="V38" i="48"/>
  <c r="G38" i="48"/>
  <c r="F38" i="48"/>
  <c r="V37" i="48"/>
  <c r="G37" i="48"/>
  <c r="F37" i="48"/>
  <c r="V36" i="48"/>
  <c r="G36" i="48"/>
  <c r="F36" i="48"/>
  <c r="V35" i="48"/>
  <c r="G35" i="48"/>
  <c r="F35" i="48"/>
  <c r="V34" i="48"/>
  <c r="G34" i="48"/>
  <c r="F34" i="48"/>
  <c r="V33" i="48"/>
  <c r="G33" i="48"/>
  <c r="F33" i="48"/>
  <c r="V32" i="48"/>
  <c r="G32" i="48"/>
  <c r="F32" i="48"/>
  <c r="V31" i="48"/>
  <c r="G31" i="48"/>
  <c r="F31" i="48"/>
  <c r="V30" i="48"/>
  <c r="G30" i="48"/>
  <c r="F30" i="48"/>
  <c r="V29" i="48"/>
  <c r="G29" i="48"/>
  <c r="F29" i="48"/>
  <c r="V28" i="48"/>
  <c r="G28" i="48"/>
  <c r="F28" i="48"/>
  <c r="V27" i="48"/>
  <c r="G27" i="48"/>
  <c r="F27" i="48"/>
  <c r="V26" i="48"/>
  <c r="G26" i="48"/>
  <c r="F26" i="48"/>
  <c r="V25" i="48"/>
  <c r="G25" i="48"/>
  <c r="F25" i="48"/>
  <c r="V24" i="48"/>
  <c r="G24" i="48"/>
  <c r="F24" i="48"/>
  <c r="V23" i="48"/>
  <c r="G23" i="48"/>
  <c r="F23" i="48"/>
  <c r="V22" i="48"/>
  <c r="G22" i="48"/>
  <c r="F22" i="48"/>
  <c r="V21" i="48"/>
  <c r="G21" i="48"/>
  <c r="F21" i="48"/>
  <c r="V20" i="48"/>
  <c r="G20" i="48"/>
  <c r="F20" i="48"/>
  <c r="V19" i="48"/>
  <c r="G19" i="48"/>
  <c r="F19" i="48"/>
  <c r="V18" i="48"/>
  <c r="G18" i="48"/>
  <c r="F18" i="48"/>
  <c r="V17" i="48"/>
  <c r="G17" i="48"/>
  <c r="F17" i="48"/>
  <c r="V16" i="48"/>
  <c r="G16" i="48"/>
  <c r="F16" i="48"/>
  <c r="V15" i="48"/>
  <c r="G15" i="48"/>
  <c r="F15" i="48"/>
  <c r="V14" i="48"/>
  <c r="G14" i="48"/>
  <c r="F14" i="48"/>
  <c r="V13" i="48"/>
  <c r="G13" i="48"/>
  <c r="F13" i="48"/>
  <c r="V12" i="48"/>
  <c r="G12" i="48"/>
  <c r="F12" i="48"/>
  <c r="C12" i="48"/>
  <c r="V11" i="48"/>
  <c r="R11" i="48"/>
  <c r="G11" i="48"/>
  <c r="F11" i="48"/>
  <c r="V10" i="48"/>
  <c r="G10" i="48"/>
  <c r="F10" i="48"/>
  <c r="C10" i="48"/>
  <c r="V9" i="48"/>
  <c r="G9" i="48"/>
  <c r="F9" i="48"/>
  <c r="V8" i="48"/>
  <c r="G8" i="48"/>
  <c r="F8" i="48"/>
  <c r="V7" i="48"/>
  <c r="G7" i="48"/>
  <c r="F7" i="48"/>
  <c r="V6" i="48"/>
  <c r="G6" i="48"/>
  <c r="F6" i="48"/>
  <c r="C6" i="48"/>
  <c r="R69" i="48" s="1"/>
  <c r="V5" i="48"/>
  <c r="R5" i="48"/>
  <c r="G5" i="48"/>
  <c r="F5" i="48"/>
  <c r="C5" i="48"/>
  <c r="W4" i="48"/>
  <c r="V4" i="48"/>
  <c r="Y4" i="48" s="1"/>
  <c r="M69" i="48"/>
  <c r="U69" i="48" s="1"/>
  <c r="M66" i="48"/>
  <c r="U66" i="48" s="1"/>
  <c r="M51" i="48"/>
  <c r="U51" i="48" s="1"/>
  <c r="M48" i="48"/>
  <c r="U48" i="48" s="1"/>
  <c r="M42" i="48"/>
  <c r="U42" i="48" s="1"/>
  <c r="M33" i="48"/>
  <c r="U33" i="48" s="1"/>
  <c r="M31" i="48"/>
  <c r="U31" i="48" s="1"/>
  <c r="M21" i="48"/>
  <c r="U21" i="48" s="1"/>
  <c r="M19" i="48"/>
  <c r="U19" i="48" s="1"/>
  <c r="M15" i="48"/>
  <c r="U15" i="48" s="1"/>
  <c r="M9" i="48"/>
  <c r="U9" i="48" s="1"/>
  <c r="M7" i="48"/>
  <c r="U7" i="48" s="1"/>
  <c r="M4" i="48" a="1"/>
  <c r="G4" i="48"/>
  <c r="F4" i="48"/>
  <c r="AT3" i="48"/>
  <c r="R3" i="48"/>
  <c r="O3" i="48"/>
  <c r="P3" i="48" s="1"/>
  <c r="AF3" i="48" s="1"/>
  <c r="AO3" i="48" s="1"/>
  <c r="G98" i="47"/>
  <c r="F98" i="47"/>
  <c r="AX97" i="47"/>
  <c r="G97" i="47"/>
  <c r="F97" i="47"/>
  <c r="AX96" i="47"/>
  <c r="G96" i="47"/>
  <c r="F96" i="47"/>
  <c r="AX95" i="47"/>
  <c r="G95" i="47"/>
  <c r="F95" i="47"/>
  <c r="AX94" i="47"/>
  <c r="G94" i="47"/>
  <c r="F94" i="47"/>
  <c r="AX93" i="47"/>
  <c r="G93" i="47"/>
  <c r="F93" i="47"/>
  <c r="AX92" i="47"/>
  <c r="G92" i="47"/>
  <c r="F92" i="47"/>
  <c r="AX91" i="47"/>
  <c r="G91" i="47"/>
  <c r="F91" i="47"/>
  <c r="AX90" i="47"/>
  <c r="G90" i="47"/>
  <c r="F90" i="47"/>
  <c r="AX89" i="47"/>
  <c r="G89" i="47"/>
  <c r="F89" i="47"/>
  <c r="AX88" i="47"/>
  <c r="G88" i="47"/>
  <c r="F88" i="47"/>
  <c r="AX87" i="47"/>
  <c r="G87" i="47"/>
  <c r="F87" i="47"/>
  <c r="AX86" i="47"/>
  <c r="G86" i="47"/>
  <c r="F86" i="47"/>
  <c r="AX85" i="47"/>
  <c r="G85" i="47"/>
  <c r="F85" i="47"/>
  <c r="AX84" i="47"/>
  <c r="G84" i="47"/>
  <c r="F84" i="47"/>
  <c r="AX83" i="47"/>
  <c r="G83" i="47"/>
  <c r="F83" i="47"/>
  <c r="AX82" i="47"/>
  <c r="G82" i="47"/>
  <c r="F82" i="47"/>
  <c r="AX81" i="47"/>
  <c r="G81" i="47"/>
  <c r="F81" i="47"/>
  <c r="AX80" i="47"/>
  <c r="G80" i="47"/>
  <c r="F80" i="47"/>
  <c r="V79" i="47"/>
  <c r="R79" i="47"/>
  <c r="G79" i="47"/>
  <c r="F79" i="47"/>
  <c r="G78" i="47"/>
  <c r="F78" i="47"/>
  <c r="V77" i="47"/>
  <c r="G77" i="47"/>
  <c r="F77" i="47"/>
  <c r="V76" i="47"/>
  <c r="R76" i="47"/>
  <c r="G76" i="47"/>
  <c r="F76" i="47"/>
  <c r="G75" i="47"/>
  <c r="F75" i="47"/>
  <c r="V74" i="47"/>
  <c r="R74" i="47"/>
  <c r="G74" i="47"/>
  <c r="F74" i="47"/>
  <c r="V73" i="47"/>
  <c r="G73" i="47"/>
  <c r="F73" i="47"/>
  <c r="G72" i="47"/>
  <c r="F72" i="47"/>
  <c r="V71" i="47"/>
  <c r="G71" i="47"/>
  <c r="F71" i="47"/>
  <c r="V70" i="47"/>
  <c r="R70" i="47"/>
  <c r="G70" i="47"/>
  <c r="F70" i="47"/>
  <c r="G69" i="47"/>
  <c r="F69" i="47"/>
  <c r="V68" i="47"/>
  <c r="G68" i="47"/>
  <c r="F68" i="47"/>
  <c r="V67" i="47"/>
  <c r="R67" i="47"/>
  <c r="G67" i="47"/>
  <c r="F67" i="47"/>
  <c r="G66" i="47"/>
  <c r="F66" i="47"/>
  <c r="V65" i="47"/>
  <c r="R65" i="47"/>
  <c r="G65" i="47"/>
  <c r="F65" i="47"/>
  <c r="V64" i="47"/>
  <c r="G64" i="47"/>
  <c r="F64" i="47"/>
  <c r="G63" i="47"/>
  <c r="F63" i="47"/>
  <c r="V62" i="47"/>
  <c r="G62" i="47"/>
  <c r="F62" i="47"/>
  <c r="V61" i="47"/>
  <c r="R61" i="47"/>
  <c r="G61" i="47"/>
  <c r="F61" i="47"/>
  <c r="G60" i="47"/>
  <c r="F60" i="47"/>
  <c r="V59" i="47"/>
  <c r="G59" i="47"/>
  <c r="F59" i="47"/>
  <c r="V58" i="47"/>
  <c r="R58" i="47"/>
  <c r="G58" i="47"/>
  <c r="F58" i="47"/>
  <c r="G57" i="47"/>
  <c r="F57" i="47"/>
  <c r="V56" i="47"/>
  <c r="R56" i="47"/>
  <c r="G56" i="47"/>
  <c r="F56" i="47"/>
  <c r="V55" i="47"/>
  <c r="R55" i="47"/>
  <c r="G55" i="47"/>
  <c r="F55" i="47"/>
  <c r="G54" i="47"/>
  <c r="F54" i="47"/>
  <c r="V53" i="47"/>
  <c r="U53" i="47"/>
  <c r="G53" i="47"/>
  <c r="F53" i="47"/>
  <c r="V52" i="47"/>
  <c r="R52" i="47"/>
  <c r="G52" i="47"/>
  <c r="F52" i="47"/>
  <c r="G51" i="47"/>
  <c r="F51" i="47"/>
  <c r="V50" i="47"/>
  <c r="G50" i="47"/>
  <c r="F50" i="47"/>
  <c r="V49" i="47"/>
  <c r="R49" i="47"/>
  <c r="G49" i="47"/>
  <c r="F49" i="47"/>
  <c r="G48" i="47"/>
  <c r="F48" i="47"/>
  <c r="V47" i="47"/>
  <c r="R47" i="47"/>
  <c r="G47" i="47"/>
  <c r="F47" i="47"/>
  <c r="V46" i="47"/>
  <c r="R46" i="47"/>
  <c r="G46" i="47"/>
  <c r="F46" i="47"/>
  <c r="G45" i="47"/>
  <c r="F45" i="47"/>
  <c r="V44" i="47"/>
  <c r="U44" i="47"/>
  <c r="G44" i="47"/>
  <c r="F44" i="47"/>
  <c r="V43" i="47"/>
  <c r="R43" i="47"/>
  <c r="G43" i="47"/>
  <c r="F43" i="47"/>
  <c r="G42" i="47"/>
  <c r="F42" i="47"/>
  <c r="V41" i="47"/>
  <c r="G41" i="47"/>
  <c r="F41" i="47"/>
  <c r="V40" i="47"/>
  <c r="R40" i="47"/>
  <c r="G40" i="47"/>
  <c r="F40" i="47"/>
  <c r="G39" i="47"/>
  <c r="F39" i="47"/>
  <c r="V38" i="47"/>
  <c r="R38" i="47"/>
  <c r="G38" i="47"/>
  <c r="F38" i="47"/>
  <c r="V37" i="47"/>
  <c r="R37" i="47"/>
  <c r="G37" i="47"/>
  <c r="F37" i="47"/>
  <c r="G36" i="47"/>
  <c r="F36" i="47"/>
  <c r="V35" i="47"/>
  <c r="G35" i="47"/>
  <c r="F35" i="47"/>
  <c r="V34" i="47"/>
  <c r="R34" i="47"/>
  <c r="G34" i="47"/>
  <c r="F34" i="47"/>
  <c r="G33" i="47"/>
  <c r="F33" i="47"/>
  <c r="V32" i="47"/>
  <c r="U32" i="47"/>
  <c r="G32" i="47"/>
  <c r="F32" i="47"/>
  <c r="V31" i="47"/>
  <c r="R31" i="47"/>
  <c r="G31" i="47"/>
  <c r="F31" i="47"/>
  <c r="G30" i="47"/>
  <c r="F30" i="47"/>
  <c r="V29" i="47"/>
  <c r="R29" i="47"/>
  <c r="G29" i="47"/>
  <c r="F29" i="47"/>
  <c r="V28" i="47"/>
  <c r="R28" i="47"/>
  <c r="G28" i="47"/>
  <c r="F28" i="47"/>
  <c r="G27" i="47"/>
  <c r="F27" i="47"/>
  <c r="V26" i="47"/>
  <c r="G26" i="47"/>
  <c r="F26" i="47"/>
  <c r="V25" i="47"/>
  <c r="R25" i="47"/>
  <c r="G25" i="47"/>
  <c r="F25" i="47"/>
  <c r="G24" i="47"/>
  <c r="F24" i="47"/>
  <c r="V23" i="47"/>
  <c r="G23" i="47"/>
  <c r="F23" i="47"/>
  <c r="V22" i="47"/>
  <c r="R22" i="47"/>
  <c r="G22" i="47"/>
  <c r="F22" i="47"/>
  <c r="G21" i="47"/>
  <c r="F21" i="47"/>
  <c r="V20" i="47"/>
  <c r="R20" i="47"/>
  <c r="G20" i="47"/>
  <c r="F20" i="47"/>
  <c r="V19" i="47"/>
  <c r="R19" i="47"/>
  <c r="G19" i="47"/>
  <c r="F19" i="47"/>
  <c r="G18" i="47"/>
  <c r="F18" i="47"/>
  <c r="V17" i="47"/>
  <c r="G17" i="47"/>
  <c r="F17" i="47"/>
  <c r="V16" i="47"/>
  <c r="R16" i="47"/>
  <c r="G16" i="47"/>
  <c r="F16" i="47"/>
  <c r="G15" i="47"/>
  <c r="F15" i="47"/>
  <c r="V14" i="47"/>
  <c r="G14" i="47"/>
  <c r="F14" i="47"/>
  <c r="V13" i="47"/>
  <c r="R13" i="47"/>
  <c r="G13" i="47"/>
  <c r="F13" i="47"/>
  <c r="U12" i="47"/>
  <c r="G12" i="47"/>
  <c r="F12" i="47"/>
  <c r="C12" i="47"/>
  <c r="V11" i="47"/>
  <c r="R11" i="47"/>
  <c r="G11" i="47"/>
  <c r="F11" i="47"/>
  <c r="V10" i="47"/>
  <c r="R10" i="47"/>
  <c r="G10" i="47"/>
  <c r="F10" i="47"/>
  <c r="C10" i="47"/>
  <c r="V78" i="47" s="1"/>
  <c r="V9" i="47"/>
  <c r="G9" i="47"/>
  <c r="F9" i="47"/>
  <c r="V8" i="47"/>
  <c r="R8" i="47"/>
  <c r="G8" i="47"/>
  <c r="F8" i="47"/>
  <c r="V7" i="47"/>
  <c r="G7" i="47"/>
  <c r="F7" i="47"/>
  <c r="G6" i="47"/>
  <c r="F6" i="47"/>
  <c r="C6" i="47"/>
  <c r="R73" i="47" s="1"/>
  <c r="V5" i="47"/>
  <c r="R5" i="47"/>
  <c r="G5" i="47"/>
  <c r="F5" i="47"/>
  <c r="C5" i="47"/>
  <c r="W4" i="47"/>
  <c r="V4" i="47"/>
  <c r="Y4" i="47" s="1"/>
  <c r="R4" i="47"/>
  <c r="M79" i="47"/>
  <c r="U79" i="47" s="1"/>
  <c r="M78" i="47"/>
  <c r="U78" i="47" s="1"/>
  <c r="M77" i="47"/>
  <c r="U77" i="47" s="1"/>
  <c r="M76" i="47"/>
  <c r="U76" i="47" s="1"/>
  <c r="M74" i="47"/>
  <c r="U74" i="47" s="1"/>
  <c r="M73" i="47"/>
  <c r="U73" i="47" s="1"/>
  <c r="M72" i="47"/>
  <c r="U72" i="47" s="1"/>
  <c r="M71" i="47"/>
  <c r="U71" i="47" s="1"/>
  <c r="M70" i="47"/>
  <c r="U70" i="47" s="1"/>
  <c r="M68" i="47"/>
  <c r="U68" i="47" s="1"/>
  <c r="M67" i="47"/>
  <c r="U67" i="47" s="1"/>
  <c r="M66" i="47"/>
  <c r="U66" i="47" s="1"/>
  <c r="M65" i="47"/>
  <c r="U65" i="47" s="1"/>
  <c r="M64" i="47"/>
  <c r="U64" i="47" s="1"/>
  <c r="M62" i="47"/>
  <c r="U62" i="47" s="1"/>
  <c r="M61" i="47"/>
  <c r="U61" i="47" s="1"/>
  <c r="M60" i="47"/>
  <c r="U60" i="47" s="1"/>
  <c r="M59" i="47"/>
  <c r="U59" i="47" s="1"/>
  <c r="M58" i="47"/>
  <c r="U58" i="47" s="1"/>
  <c r="M56" i="47"/>
  <c r="U56" i="47" s="1"/>
  <c r="M55" i="47"/>
  <c r="U55" i="47" s="1"/>
  <c r="M54" i="47"/>
  <c r="U54" i="47" s="1"/>
  <c r="M53" i="47"/>
  <c r="M52" i="47"/>
  <c r="U52" i="47" s="1"/>
  <c r="M50" i="47"/>
  <c r="U50" i="47" s="1"/>
  <c r="M49" i="47"/>
  <c r="U49" i="47" s="1"/>
  <c r="M48" i="47"/>
  <c r="U48" i="47" s="1"/>
  <c r="M47" i="47"/>
  <c r="U47" i="47" s="1"/>
  <c r="M46" i="47"/>
  <c r="U46" i="47" s="1"/>
  <c r="M44" i="47"/>
  <c r="M43" i="47"/>
  <c r="U43" i="47" s="1"/>
  <c r="M42" i="47"/>
  <c r="U42" i="47" s="1"/>
  <c r="M41" i="47"/>
  <c r="U41" i="47" s="1"/>
  <c r="M40" i="47"/>
  <c r="U40" i="47" s="1"/>
  <c r="M38" i="47"/>
  <c r="U38" i="47" s="1"/>
  <c r="M37" i="47"/>
  <c r="U37" i="47" s="1"/>
  <c r="M36" i="47"/>
  <c r="U36" i="47" s="1"/>
  <c r="M35" i="47"/>
  <c r="U35" i="47" s="1"/>
  <c r="M34" i="47"/>
  <c r="U34" i="47" s="1"/>
  <c r="M32" i="47"/>
  <c r="M31" i="47"/>
  <c r="U31" i="47" s="1"/>
  <c r="M30" i="47"/>
  <c r="U30" i="47" s="1"/>
  <c r="M29" i="47"/>
  <c r="U29" i="47" s="1"/>
  <c r="M28" i="47"/>
  <c r="U28" i="47" s="1"/>
  <c r="M26" i="47"/>
  <c r="U26" i="47" s="1"/>
  <c r="M25" i="47"/>
  <c r="U25" i="47" s="1"/>
  <c r="M24" i="47"/>
  <c r="U24" i="47" s="1"/>
  <c r="M23" i="47"/>
  <c r="U23" i="47" s="1"/>
  <c r="M22" i="47"/>
  <c r="U22" i="47" s="1"/>
  <c r="M20" i="47"/>
  <c r="U20" i="47" s="1"/>
  <c r="M19" i="47"/>
  <c r="U19" i="47" s="1"/>
  <c r="M18" i="47"/>
  <c r="U18" i="47" s="1"/>
  <c r="M17" i="47"/>
  <c r="U17" i="47" s="1"/>
  <c r="M16" i="47"/>
  <c r="U16" i="47" s="1"/>
  <c r="M14" i="47"/>
  <c r="U14" i="47" s="1"/>
  <c r="M13" i="47"/>
  <c r="U13" i="47" s="1"/>
  <c r="M12" i="47"/>
  <c r="M11" i="47"/>
  <c r="U11" i="47" s="1"/>
  <c r="M10" i="47"/>
  <c r="U10" i="47" s="1"/>
  <c r="M8" i="47"/>
  <c r="U8" i="47" s="1"/>
  <c r="M7" i="47"/>
  <c r="U7" i="47" s="1"/>
  <c r="M6" i="47"/>
  <c r="U6" i="47" s="1"/>
  <c r="M5" i="47"/>
  <c r="U5" i="47" s="1"/>
  <c r="M4" i="47"/>
  <c r="U4" i="47" s="1"/>
  <c r="X4" i="47" s="1"/>
  <c r="M4" i="47" a="1"/>
  <c r="M75" i="47" s="1"/>
  <c r="U75" i="47" s="1"/>
  <c r="G4" i="47"/>
  <c r="F4" i="47"/>
  <c r="AT3" i="47"/>
  <c r="AH3" i="47"/>
  <c r="AQ3" i="47" s="1"/>
  <c r="R3" i="47"/>
  <c r="O3" i="47"/>
  <c r="AE3" i="47" s="1"/>
  <c r="AN3" i="47" s="1"/>
  <c r="G98" i="46"/>
  <c r="F98" i="46"/>
  <c r="AX97" i="46"/>
  <c r="G97" i="46"/>
  <c r="F97" i="46"/>
  <c r="AX96" i="46"/>
  <c r="G96" i="46"/>
  <c r="F96" i="46"/>
  <c r="AX95" i="46"/>
  <c r="G95" i="46"/>
  <c r="F95" i="46"/>
  <c r="AX94" i="46"/>
  <c r="G94" i="46"/>
  <c r="F94" i="46"/>
  <c r="AX93" i="46"/>
  <c r="G93" i="46"/>
  <c r="F93" i="46"/>
  <c r="AX92" i="46"/>
  <c r="G92" i="46"/>
  <c r="F92" i="46"/>
  <c r="AX91" i="46"/>
  <c r="G91" i="46"/>
  <c r="F91" i="46"/>
  <c r="AX90" i="46"/>
  <c r="G90" i="46"/>
  <c r="F90" i="46"/>
  <c r="G89" i="46"/>
  <c r="F89" i="46"/>
  <c r="V88" i="46"/>
  <c r="G88" i="46"/>
  <c r="F88" i="46"/>
  <c r="G87" i="46"/>
  <c r="F87" i="46"/>
  <c r="G86" i="46"/>
  <c r="F86" i="46"/>
  <c r="G85" i="46"/>
  <c r="F85" i="46"/>
  <c r="V84" i="46"/>
  <c r="G84" i="46"/>
  <c r="F84" i="46"/>
  <c r="G83" i="46"/>
  <c r="F83" i="46"/>
  <c r="G82" i="46"/>
  <c r="F82" i="46"/>
  <c r="G81" i="46"/>
  <c r="F81" i="46"/>
  <c r="G80" i="46"/>
  <c r="F80" i="46"/>
  <c r="V79" i="46"/>
  <c r="G79" i="46"/>
  <c r="F79" i="46"/>
  <c r="G78" i="46"/>
  <c r="F78" i="46"/>
  <c r="G77" i="46"/>
  <c r="F77" i="46"/>
  <c r="G76" i="46"/>
  <c r="F76" i="46"/>
  <c r="G75" i="46"/>
  <c r="F75" i="46"/>
  <c r="G74" i="46"/>
  <c r="F74" i="46"/>
  <c r="G73" i="46"/>
  <c r="F73" i="46"/>
  <c r="V72" i="46"/>
  <c r="G72" i="46"/>
  <c r="F72" i="46"/>
  <c r="G71" i="46"/>
  <c r="F71" i="46"/>
  <c r="V70" i="46"/>
  <c r="G70" i="46"/>
  <c r="F70" i="46"/>
  <c r="V69" i="46"/>
  <c r="G69" i="46"/>
  <c r="F69" i="46"/>
  <c r="G68" i="46"/>
  <c r="F68" i="46"/>
  <c r="R67" i="46"/>
  <c r="G67" i="46"/>
  <c r="F67" i="46"/>
  <c r="V66" i="46"/>
  <c r="G66" i="46"/>
  <c r="F66" i="46"/>
  <c r="G65" i="46"/>
  <c r="F65" i="46"/>
  <c r="G64" i="46"/>
  <c r="F64" i="46"/>
  <c r="R63" i="46"/>
  <c r="G63" i="46"/>
  <c r="F63" i="46"/>
  <c r="G62" i="46"/>
  <c r="F62" i="46"/>
  <c r="G61" i="46"/>
  <c r="F61" i="46"/>
  <c r="V60" i="46"/>
  <c r="G60" i="46"/>
  <c r="F60" i="46"/>
  <c r="G59" i="46"/>
  <c r="F59" i="46"/>
  <c r="G58" i="46"/>
  <c r="F58" i="46"/>
  <c r="V57" i="46"/>
  <c r="R57" i="46"/>
  <c r="G57" i="46"/>
  <c r="F57" i="46"/>
  <c r="G56" i="46"/>
  <c r="F56" i="46"/>
  <c r="G55" i="46"/>
  <c r="F55" i="46"/>
  <c r="G54" i="46"/>
  <c r="F54" i="46"/>
  <c r="G53" i="46"/>
  <c r="F53" i="46"/>
  <c r="V52" i="46"/>
  <c r="G52" i="46"/>
  <c r="F52" i="46"/>
  <c r="G51" i="46"/>
  <c r="F51" i="46"/>
  <c r="G50" i="46"/>
  <c r="F50" i="46"/>
  <c r="G49" i="46"/>
  <c r="F49" i="46"/>
  <c r="G48" i="46"/>
  <c r="F48" i="46"/>
  <c r="G47" i="46"/>
  <c r="F47" i="46"/>
  <c r="G46" i="46"/>
  <c r="F46" i="46"/>
  <c r="V45" i="46"/>
  <c r="G45" i="46"/>
  <c r="F45" i="46"/>
  <c r="G44" i="46"/>
  <c r="F44" i="46"/>
  <c r="V43" i="46"/>
  <c r="G43" i="46"/>
  <c r="F43" i="46"/>
  <c r="V42" i="46"/>
  <c r="G42" i="46"/>
  <c r="F42" i="46"/>
  <c r="G41" i="46"/>
  <c r="F41" i="46"/>
  <c r="R40" i="46"/>
  <c r="G40" i="46"/>
  <c r="F40" i="46"/>
  <c r="V39" i="46"/>
  <c r="G39" i="46"/>
  <c r="F39" i="46"/>
  <c r="G38" i="46"/>
  <c r="F38" i="46"/>
  <c r="G37" i="46"/>
  <c r="F37" i="46"/>
  <c r="V36" i="46"/>
  <c r="R36" i="46"/>
  <c r="G36" i="46"/>
  <c r="F36" i="46"/>
  <c r="G35" i="46"/>
  <c r="F35" i="46"/>
  <c r="G34" i="46"/>
  <c r="F34" i="46"/>
  <c r="V33" i="46"/>
  <c r="G33" i="46"/>
  <c r="F33" i="46"/>
  <c r="G32" i="46"/>
  <c r="F32" i="46"/>
  <c r="G31" i="46"/>
  <c r="F31" i="46"/>
  <c r="V30" i="46"/>
  <c r="R30" i="46"/>
  <c r="G30" i="46"/>
  <c r="F30" i="46"/>
  <c r="G29" i="46"/>
  <c r="F29" i="46"/>
  <c r="G28" i="46"/>
  <c r="F28" i="46"/>
  <c r="G27" i="46"/>
  <c r="F27" i="46"/>
  <c r="G26" i="46"/>
  <c r="F26" i="46"/>
  <c r="V25" i="46"/>
  <c r="G25" i="46"/>
  <c r="F25" i="46"/>
  <c r="V24" i="46"/>
  <c r="G24" i="46"/>
  <c r="F24" i="46"/>
  <c r="V23" i="46"/>
  <c r="G23" i="46"/>
  <c r="F23" i="46"/>
  <c r="G22" i="46"/>
  <c r="F22" i="46"/>
  <c r="V21" i="46"/>
  <c r="R21" i="46"/>
  <c r="G21" i="46"/>
  <c r="F21" i="46"/>
  <c r="V20" i="46"/>
  <c r="G20" i="46"/>
  <c r="F20" i="46"/>
  <c r="G19" i="46"/>
  <c r="F19" i="46"/>
  <c r="G18" i="46"/>
  <c r="F18" i="46"/>
  <c r="G17" i="46"/>
  <c r="F17" i="46"/>
  <c r="G16" i="46"/>
  <c r="F16" i="46"/>
  <c r="G15" i="46"/>
  <c r="F15" i="46"/>
  <c r="G14" i="46"/>
  <c r="F14" i="46"/>
  <c r="G13" i="46"/>
  <c r="F13" i="46"/>
  <c r="V12" i="46"/>
  <c r="G12" i="46"/>
  <c r="F12" i="46"/>
  <c r="C12" i="46"/>
  <c r="V11" i="46"/>
  <c r="R11" i="46"/>
  <c r="G11" i="46"/>
  <c r="F11" i="46"/>
  <c r="V10" i="46"/>
  <c r="G10" i="46"/>
  <c r="F10" i="46"/>
  <c r="C10" i="46"/>
  <c r="V81" i="46" s="1"/>
  <c r="V9" i="46"/>
  <c r="G9" i="46"/>
  <c r="F9" i="46"/>
  <c r="V8" i="46"/>
  <c r="G8" i="46"/>
  <c r="F8" i="46"/>
  <c r="V7" i="46"/>
  <c r="G7" i="46"/>
  <c r="F7" i="46"/>
  <c r="G6" i="46"/>
  <c r="F6" i="46"/>
  <c r="C6" i="46"/>
  <c r="R87" i="46" s="1"/>
  <c r="R5" i="46"/>
  <c r="G5" i="46"/>
  <c r="F5" i="46"/>
  <c r="C5" i="46"/>
  <c r="W4" i="46"/>
  <c r="V4" i="46"/>
  <c r="Y4" i="46" s="1"/>
  <c r="M88" i="46"/>
  <c r="U88" i="46" s="1"/>
  <c r="M85" i="46"/>
  <c r="U85" i="46" s="1"/>
  <c r="M82" i="46"/>
  <c r="U82" i="46" s="1"/>
  <c r="M80" i="46"/>
  <c r="U80" i="46" s="1"/>
  <c r="M75" i="46"/>
  <c r="U75" i="46" s="1"/>
  <c r="M74" i="46"/>
  <c r="U74" i="46" s="1"/>
  <c r="M71" i="46"/>
  <c r="U71" i="46" s="1"/>
  <c r="M67" i="46"/>
  <c r="U67" i="46" s="1"/>
  <c r="M65" i="46"/>
  <c r="U65" i="46" s="1"/>
  <c r="M63" i="46"/>
  <c r="U63" i="46" s="1"/>
  <c r="M58" i="46"/>
  <c r="U58" i="46" s="1"/>
  <c r="M57" i="46"/>
  <c r="U57" i="46" s="1"/>
  <c r="M53" i="46"/>
  <c r="U53" i="46" s="1"/>
  <c r="M50" i="46"/>
  <c r="U50" i="46" s="1"/>
  <c r="M49" i="46"/>
  <c r="U49" i="46" s="1"/>
  <c r="M45" i="46"/>
  <c r="U45" i="46" s="1"/>
  <c r="M41" i="46"/>
  <c r="U41" i="46" s="1"/>
  <c r="M39" i="46"/>
  <c r="U39" i="46" s="1"/>
  <c r="M37" i="46"/>
  <c r="U37" i="46" s="1"/>
  <c r="M32" i="46"/>
  <c r="U32" i="46" s="1"/>
  <c r="M31" i="46"/>
  <c r="U31" i="46" s="1"/>
  <c r="M28" i="46"/>
  <c r="U28" i="46" s="1"/>
  <c r="M23" i="46"/>
  <c r="U23" i="46" s="1"/>
  <c r="M22" i="46"/>
  <c r="U22" i="46" s="1"/>
  <c r="M20" i="46"/>
  <c r="U20" i="46" s="1"/>
  <c r="M15" i="46"/>
  <c r="U15" i="46" s="1"/>
  <c r="M14" i="46"/>
  <c r="U14" i="46" s="1"/>
  <c r="M10" i="46"/>
  <c r="U10" i="46" s="1"/>
  <c r="M7" i="46"/>
  <c r="U7" i="46" s="1"/>
  <c r="M5" i="46"/>
  <c r="U5" i="46" s="1"/>
  <c r="M4" i="46" a="1"/>
  <c r="G4" i="46"/>
  <c r="F4" i="46"/>
  <c r="AT3" i="46"/>
  <c r="O3" i="46"/>
  <c r="AE3" i="46" s="1"/>
  <c r="V98" i="45"/>
  <c r="S98" i="45"/>
  <c r="R98" i="45"/>
  <c r="G98" i="45"/>
  <c r="F98" i="45"/>
  <c r="R97" i="45"/>
  <c r="G97" i="45"/>
  <c r="F97" i="45"/>
  <c r="R96" i="45"/>
  <c r="G96" i="45"/>
  <c r="F96" i="45"/>
  <c r="R95" i="45"/>
  <c r="G95" i="45"/>
  <c r="F95" i="45"/>
  <c r="R94" i="45"/>
  <c r="G94" i="45"/>
  <c r="F94" i="45"/>
  <c r="V93" i="45"/>
  <c r="R93" i="45"/>
  <c r="G93" i="45"/>
  <c r="F93" i="45"/>
  <c r="V92" i="45"/>
  <c r="R92" i="45"/>
  <c r="G92" i="45"/>
  <c r="F92" i="45"/>
  <c r="R91" i="45"/>
  <c r="G91" i="45"/>
  <c r="F91" i="45"/>
  <c r="R90" i="45"/>
  <c r="G90" i="45"/>
  <c r="F90" i="45"/>
  <c r="R89" i="45"/>
  <c r="G89" i="45"/>
  <c r="F89" i="45"/>
  <c r="R88" i="45"/>
  <c r="G88" i="45"/>
  <c r="F88" i="45"/>
  <c r="V87" i="45"/>
  <c r="R87" i="45"/>
  <c r="G87" i="45"/>
  <c r="F87" i="45"/>
  <c r="V86" i="45"/>
  <c r="R86" i="45"/>
  <c r="G86" i="45"/>
  <c r="F86" i="45"/>
  <c r="R85" i="45"/>
  <c r="G85" i="45"/>
  <c r="F85" i="45"/>
  <c r="R84" i="45"/>
  <c r="G84" i="45"/>
  <c r="F84" i="45"/>
  <c r="R83" i="45"/>
  <c r="G83" i="45"/>
  <c r="F83" i="45"/>
  <c r="V82" i="45"/>
  <c r="R82" i="45"/>
  <c r="G82" i="45"/>
  <c r="F82" i="45"/>
  <c r="V81" i="45"/>
  <c r="R81" i="45"/>
  <c r="G81" i="45"/>
  <c r="F81" i="45"/>
  <c r="R80" i="45"/>
  <c r="G80" i="45"/>
  <c r="F80" i="45"/>
  <c r="R79" i="45"/>
  <c r="G79" i="45"/>
  <c r="F79" i="45"/>
  <c r="R78" i="45"/>
  <c r="G78" i="45"/>
  <c r="F78" i="45"/>
  <c r="R77" i="45"/>
  <c r="G77" i="45"/>
  <c r="F77" i="45"/>
  <c r="V76" i="45"/>
  <c r="R76" i="45"/>
  <c r="G76" i="45"/>
  <c r="F76" i="45"/>
  <c r="V75" i="45"/>
  <c r="R75" i="45"/>
  <c r="G75" i="45"/>
  <c r="F75" i="45"/>
  <c r="R74" i="45"/>
  <c r="G74" i="45"/>
  <c r="F74" i="45"/>
  <c r="R73" i="45"/>
  <c r="G73" i="45"/>
  <c r="F73" i="45"/>
  <c r="R72" i="45"/>
  <c r="G72" i="45"/>
  <c r="F72" i="45"/>
  <c r="R71" i="45"/>
  <c r="G71" i="45"/>
  <c r="F71" i="45"/>
  <c r="V70" i="45"/>
  <c r="R70" i="45"/>
  <c r="G70" i="45"/>
  <c r="F70" i="45"/>
  <c r="V69" i="45"/>
  <c r="R69" i="45"/>
  <c r="G69" i="45"/>
  <c r="F69" i="45"/>
  <c r="R68" i="45"/>
  <c r="G68" i="45"/>
  <c r="F68" i="45"/>
  <c r="R67" i="45"/>
  <c r="G67" i="45"/>
  <c r="F67" i="45"/>
  <c r="R66" i="45"/>
  <c r="G66" i="45"/>
  <c r="F66" i="45"/>
  <c r="R65" i="45"/>
  <c r="G65" i="45"/>
  <c r="F65" i="45"/>
  <c r="R64" i="45"/>
  <c r="G64" i="45"/>
  <c r="F64" i="45"/>
  <c r="R63" i="45"/>
  <c r="G63" i="45"/>
  <c r="F63" i="45"/>
  <c r="R62" i="45"/>
  <c r="G62" i="45"/>
  <c r="F62" i="45"/>
  <c r="R61" i="45"/>
  <c r="G61" i="45"/>
  <c r="F61" i="45"/>
  <c r="R60" i="45"/>
  <c r="G60" i="45"/>
  <c r="F60" i="45"/>
  <c r="R59" i="45"/>
  <c r="G59" i="45"/>
  <c r="F59" i="45"/>
  <c r="R58" i="45"/>
  <c r="G58" i="45"/>
  <c r="F58" i="45"/>
  <c r="R57" i="45"/>
  <c r="G57" i="45"/>
  <c r="F57" i="45"/>
  <c r="R56" i="45"/>
  <c r="G56" i="45"/>
  <c r="F56" i="45"/>
  <c r="R55" i="45"/>
  <c r="G55" i="45"/>
  <c r="F55" i="45"/>
  <c r="R54" i="45"/>
  <c r="G54" i="45"/>
  <c r="F54" i="45"/>
  <c r="R53" i="45"/>
  <c r="G53" i="45"/>
  <c r="F53" i="45"/>
  <c r="R52" i="45"/>
  <c r="G52" i="45"/>
  <c r="F52" i="45"/>
  <c r="R51" i="45"/>
  <c r="G51" i="45"/>
  <c r="F51" i="45"/>
  <c r="R50" i="45"/>
  <c r="G50" i="45"/>
  <c r="F50" i="45"/>
  <c r="R49" i="45"/>
  <c r="G49" i="45"/>
  <c r="F49" i="45"/>
  <c r="R48" i="45"/>
  <c r="G48" i="45"/>
  <c r="F48" i="45"/>
  <c r="R47" i="45"/>
  <c r="G47" i="45"/>
  <c r="F47" i="45"/>
  <c r="R46" i="45"/>
  <c r="G46" i="45"/>
  <c r="F46" i="45"/>
  <c r="R45" i="45"/>
  <c r="G45" i="45"/>
  <c r="F45" i="45"/>
  <c r="R44" i="45"/>
  <c r="G44" i="45"/>
  <c r="F44" i="45"/>
  <c r="R43" i="45"/>
  <c r="G43" i="45"/>
  <c r="F43" i="45"/>
  <c r="R42" i="45"/>
  <c r="G42" i="45"/>
  <c r="F42" i="45"/>
  <c r="R41" i="45"/>
  <c r="G41" i="45"/>
  <c r="F41" i="45"/>
  <c r="R40" i="45"/>
  <c r="G40" i="45"/>
  <c r="F40" i="45"/>
  <c r="R39" i="45"/>
  <c r="G39" i="45"/>
  <c r="F39" i="45"/>
  <c r="R38" i="45"/>
  <c r="G38" i="45"/>
  <c r="F38" i="45"/>
  <c r="R37" i="45"/>
  <c r="G37" i="45"/>
  <c r="F37" i="45"/>
  <c r="R36" i="45"/>
  <c r="G36" i="45"/>
  <c r="F36" i="45"/>
  <c r="R35" i="45"/>
  <c r="G35" i="45"/>
  <c r="F35" i="45"/>
  <c r="R34" i="45"/>
  <c r="G34" i="45"/>
  <c r="F34" i="45"/>
  <c r="R33" i="45"/>
  <c r="G33" i="45"/>
  <c r="F33" i="45"/>
  <c r="R32" i="45"/>
  <c r="G32" i="45"/>
  <c r="F32" i="45"/>
  <c r="R31" i="45"/>
  <c r="G31" i="45"/>
  <c r="F31" i="45"/>
  <c r="R30" i="45"/>
  <c r="G30" i="45"/>
  <c r="F30" i="45"/>
  <c r="R29" i="45"/>
  <c r="G29" i="45"/>
  <c r="F29" i="45"/>
  <c r="R28" i="45"/>
  <c r="G28" i="45"/>
  <c r="F28" i="45"/>
  <c r="R27" i="45"/>
  <c r="G27" i="45"/>
  <c r="F27" i="45"/>
  <c r="R26" i="45"/>
  <c r="G26" i="45"/>
  <c r="F26" i="45"/>
  <c r="R25" i="45"/>
  <c r="G25" i="45"/>
  <c r="F25" i="45"/>
  <c r="R24" i="45"/>
  <c r="G24" i="45"/>
  <c r="F24" i="45"/>
  <c r="R23" i="45"/>
  <c r="G23" i="45"/>
  <c r="F23" i="45"/>
  <c r="R22" i="45"/>
  <c r="G22" i="45"/>
  <c r="F22" i="45"/>
  <c r="R21" i="45"/>
  <c r="G21" i="45"/>
  <c r="F21" i="45"/>
  <c r="R20" i="45"/>
  <c r="G20" i="45"/>
  <c r="F20" i="45"/>
  <c r="R19" i="45"/>
  <c r="G19" i="45"/>
  <c r="F19" i="45"/>
  <c r="R18" i="45"/>
  <c r="G18" i="45"/>
  <c r="F18" i="45"/>
  <c r="R17" i="45"/>
  <c r="G17" i="45"/>
  <c r="F17" i="45"/>
  <c r="R16" i="45"/>
  <c r="G16" i="45"/>
  <c r="F16" i="45"/>
  <c r="R15" i="45"/>
  <c r="G15" i="45"/>
  <c r="F15" i="45"/>
  <c r="R14" i="45"/>
  <c r="G14" i="45"/>
  <c r="F14" i="45"/>
  <c r="R13" i="45"/>
  <c r="G13" i="45"/>
  <c r="F13" i="45"/>
  <c r="R12" i="45"/>
  <c r="G12" i="45"/>
  <c r="F12" i="45"/>
  <c r="C12" i="45"/>
  <c r="V11" i="45"/>
  <c r="R11" i="45"/>
  <c r="G11" i="45"/>
  <c r="F11" i="45"/>
  <c r="R10" i="45"/>
  <c r="G10" i="45"/>
  <c r="F10" i="45"/>
  <c r="C10" i="45"/>
  <c r="V96" i="45" s="1"/>
  <c r="V9" i="45"/>
  <c r="R9" i="45"/>
  <c r="G9" i="45"/>
  <c r="F9" i="45"/>
  <c r="R8" i="45"/>
  <c r="G8" i="45"/>
  <c r="F8" i="45"/>
  <c r="V7" i="45"/>
  <c r="R7" i="45"/>
  <c r="G7" i="45"/>
  <c r="F7" i="45"/>
  <c r="R6" i="45"/>
  <c r="G6" i="45"/>
  <c r="F6" i="45"/>
  <c r="U5" i="45"/>
  <c r="R5" i="45"/>
  <c r="G5" i="45"/>
  <c r="F5" i="45"/>
  <c r="C5" i="45"/>
  <c r="W4" i="45"/>
  <c r="V4" i="45"/>
  <c r="Y4" i="45" s="1"/>
  <c r="R4" i="45"/>
  <c r="M97" i="45"/>
  <c r="U97" i="45" s="1"/>
  <c r="M96" i="45"/>
  <c r="U96" i="45" s="1"/>
  <c r="M95" i="45"/>
  <c r="U95" i="45" s="1"/>
  <c r="M94" i="45"/>
  <c r="U94" i="45" s="1"/>
  <c r="M91" i="45"/>
  <c r="U91" i="45" s="1"/>
  <c r="M90" i="45"/>
  <c r="U90" i="45" s="1"/>
  <c r="M89" i="45"/>
  <c r="U89" i="45" s="1"/>
  <c r="M88" i="45"/>
  <c r="U88" i="45" s="1"/>
  <c r="M85" i="45"/>
  <c r="U85" i="45" s="1"/>
  <c r="M84" i="45"/>
  <c r="U84" i="45" s="1"/>
  <c r="M83" i="45"/>
  <c r="U83" i="45" s="1"/>
  <c r="M82" i="45"/>
  <c r="U82" i="45" s="1"/>
  <c r="M79" i="45"/>
  <c r="U79" i="45" s="1"/>
  <c r="M78" i="45"/>
  <c r="U78" i="45" s="1"/>
  <c r="M77" i="45"/>
  <c r="U77" i="45" s="1"/>
  <c r="M76" i="45"/>
  <c r="U76" i="45" s="1"/>
  <c r="M73" i="45"/>
  <c r="U73" i="45" s="1"/>
  <c r="M72" i="45"/>
  <c r="U72" i="45" s="1"/>
  <c r="M71" i="45"/>
  <c r="U71" i="45" s="1"/>
  <c r="M70" i="45"/>
  <c r="U70" i="45" s="1"/>
  <c r="M67" i="45"/>
  <c r="U67" i="45" s="1"/>
  <c r="M66" i="45"/>
  <c r="U66" i="45" s="1"/>
  <c r="M65" i="45"/>
  <c r="U65" i="45" s="1"/>
  <c r="M64" i="45"/>
  <c r="U64" i="45" s="1"/>
  <c r="M61" i="45"/>
  <c r="U61" i="45" s="1"/>
  <c r="M60" i="45"/>
  <c r="U60" i="45" s="1"/>
  <c r="M59" i="45"/>
  <c r="U59" i="45" s="1"/>
  <c r="M58" i="45"/>
  <c r="U58" i="45" s="1"/>
  <c r="M55" i="45"/>
  <c r="U55" i="45" s="1"/>
  <c r="M54" i="45"/>
  <c r="U54" i="45" s="1"/>
  <c r="M53" i="45"/>
  <c r="U53" i="45" s="1"/>
  <c r="M52" i="45"/>
  <c r="U52" i="45" s="1"/>
  <c r="M49" i="45"/>
  <c r="U49" i="45" s="1"/>
  <c r="M48" i="45"/>
  <c r="U48" i="45" s="1"/>
  <c r="M47" i="45"/>
  <c r="U47" i="45" s="1"/>
  <c r="M46" i="45"/>
  <c r="U46" i="45" s="1"/>
  <c r="M43" i="45"/>
  <c r="U43" i="45" s="1"/>
  <c r="M42" i="45"/>
  <c r="U42" i="45" s="1"/>
  <c r="M41" i="45"/>
  <c r="U41" i="45" s="1"/>
  <c r="M40" i="45"/>
  <c r="U40" i="45" s="1"/>
  <c r="M37" i="45"/>
  <c r="U37" i="45" s="1"/>
  <c r="M36" i="45"/>
  <c r="U36" i="45" s="1"/>
  <c r="M35" i="45"/>
  <c r="U35" i="45" s="1"/>
  <c r="M34" i="45"/>
  <c r="U34" i="45" s="1"/>
  <c r="M31" i="45"/>
  <c r="U31" i="45" s="1"/>
  <c r="M30" i="45"/>
  <c r="U30" i="45" s="1"/>
  <c r="M29" i="45"/>
  <c r="U29" i="45" s="1"/>
  <c r="M28" i="45"/>
  <c r="U28" i="45" s="1"/>
  <c r="M25" i="45"/>
  <c r="U25" i="45" s="1"/>
  <c r="M24" i="45"/>
  <c r="U24" i="45" s="1"/>
  <c r="M23" i="45"/>
  <c r="U23" i="45" s="1"/>
  <c r="M22" i="45"/>
  <c r="U22" i="45" s="1"/>
  <c r="M19" i="45"/>
  <c r="U19" i="45" s="1"/>
  <c r="M18" i="45"/>
  <c r="U18" i="45" s="1"/>
  <c r="M17" i="45"/>
  <c r="U17" i="45" s="1"/>
  <c r="M16" i="45"/>
  <c r="U16" i="45" s="1"/>
  <c r="M13" i="45"/>
  <c r="U13" i="45" s="1"/>
  <c r="M12" i="45"/>
  <c r="U12" i="45" s="1"/>
  <c r="M11" i="45"/>
  <c r="U11" i="45" s="1"/>
  <c r="M10" i="45"/>
  <c r="U10" i="45" s="1"/>
  <c r="M7" i="45"/>
  <c r="U7" i="45" s="1"/>
  <c r="M6" i="45"/>
  <c r="U6" i="45" s="1"/>
  <c r="M5" i="45"/>
  <c r="M4" i="45"/>
  <c r="U4" i="45" s="1"/>
  <c r="X4" i="45" s="1"/>
  <c r="M4" i="45" a="1"/>
  <c r="M93" i="45" s="1"/>
  <c r="U93" i="45" s="1"/>
  <c r="G4" i="45"/>
  <c r="F4" i="45"/>
  <c r="AT3" i="45"/>
  <c r="R3" i="45"/>
  <c r="O3" i="45"/>
  <c r="P3" i="45" s="1"/>
  <c r="AF3" i="45" s="1"/>
  <c r="AO3" i="45" s="1"/>
  <c r="G98" i="44"/>
  <c r="F98" i="44"/>
  <c r="AX97" i="44"/>
  <c r="G97" i="44"/>
  <c r="F97" i="44"/>
  <c r="AX96" i="44"/>
  <c r="G96" i="44"/>
  <c r="F96" i="44"/>
  <c r="AX95" i="44"/>
  <c r="G95" i="44"/>
  <c r="F95" i="44"/>
  <c r="AX94" i="44"/>
  <c r="G94" i="44"/>
  <c r="F94" i="44"/>
  <c r="AX93" i="44"/>
  <c r="G93" i="44"/>
  <c r="F93" i="44"/>
  <c r="AX92" i="44"/>
  <c r="G92" i="44"/>
  <c r="F92" i="44"/>
  <c r="AX91" i="44"/>
  <c r="G91" i="44"/>
  <c r="F91" i="44"/>
  <c r="AX90" i="44"/>
  <c r="G90" i="44"/>
  <c r="F90" i="44"/>
  <c r="AX89" i="44"/>
  <c r="G89" i="44"/>
  <c r="F89" i="44"/>
  <c r="AX88" i="44"/>
  <c r="G88" i="44"/>
  <c r="F88" i="44"/>
  <c r="AX87" i="44"/>
  <c r="G87" i="44"/>
  <c r="F87" i="44"/>
  <c r="AX86" i="44"/>
  <c r="G86" i="44"/>
  <c r="F86" i="44"/>
  <c r="AX85" i="44"/>
  <c r="G85" i="44"/>
  <c r="F85" i="44"/>
  <c r="AX84" i="44"/>
  <c r="G84" i="44"/>
  <c r="F84" i="44"/>
  <c r="AX83" i="44"/>
  <c r="G83" i="44"/>
  <c r="F83" i="44"/>
  <c r="AX82" i="44"/>
  <c r="G82" i="44"/>
  <c r="F82" i="44"/>
  <c r="AX81" i="44"/>
  <c r="G81" i="44"/>
  <c r="F81" i="44"/>
  <c r="AX80" i="44"/>
  <c r="G80" i="44"/>
  <c r="F80" i="44"/>
  <c r="AX79" i="44"/>
  <c r="G79" i="44"/>
  <c r="F79" i="44"/>
  <c r="AX78" i="44"/>
  <c r="G78" i="44"/>
  <c r="F78" i="44"/>
  <c r="AX77" i="44"/>
  <c r="G77" i="44"/>
  <c r="F77" i="44"/>
  <c r="AX76" i="44"/>
  <c r="G76" i="44"/>
  <c r="F76" i="44"/>
  <c r="AX75" i="44"/>
  <c r="G75" i="44"/>
  <c r="F75" i="44"/>
  <c r="AX74" i="44"/>
  <c r="G74" i="44"/>
  <c r="F74" i="44"/>
  <c r="AX73" i="44"/>
  <c r="G73" i="44"/>
  <c r="F73" i="44"/>
  <c r="AX72" i="44"/>
  <c r="G72" i="44"/>
  <c r="F72" i="44"/>
  <c r="AX71" i="44"/>
  <c r="G71" i="44"/>
  <c r="F71" i="44"/>
  <c r="AX70" i="44"/>
  <c r="G70" i="44"/>
  <c r="F70" i="44"/>
  <c r="V69" i="44"/>
  <c r="G69" i="44"/>
  <c r="F69" i="44"/>
  <c r="G68" i="44"/>
  <c r="F68" i="44"/>
  <c r="V67" i="44"/>
  <c r="G67" i="44"/>
  <c r="F67" i="44"/>
  <c r="V66" i="44"/>
  <c r="G66" i="44"/>
  <c r="F66" i="44"/>
  <c r="G65" i="44"/>
  <c r="F65" i="44"/>
  <c r="V64" i="44"/>
  <c r="G64" i="44"/>
  <c r="F64" i="44"/>
  <c r="V63" i="44"/>
  <c r="G63" i="44"/>
  <c r="F63" i="44"/>
  <c r="G62" i="44"/>
  <c r="F62" i="44"/>
  <c r="V61" i="44"/>
  <c r="G61" i="44"/>
  <c r="F61" i="44"/>
  <c r="V60" i="44"/>
  <c r="G60" i="44"/>
  <c r="F60" i="44"/>
  <c r="G59" i="44"/>
  <c r="F59" i="44"/>
  <c r="V58" i="44"/>
  <c r="G58" i="44"/>
  <c r="F58" i="44"/>
  <c r="V57" i="44"/>
  <c r="G57" i="44"/>
  <c r="F57" i="44"/>
  <c r="G56" i="44"/>
  <c r="F56" i="44"/>
  <c r="V55" i="44"/>
  <c r="G55" i="44"/>
  <c r="F55" i="44"/>
  <c r="V54" i="44"/>
  <c r="G54" i="44"/>
  <c r="F54" i="44"/>
  <c r="G53" i="44"/>
  <c r="F53" i="44"/>
  <c r="V52" i="44"/>
  <c r="G52" i="44"/>
  <c r="F52" i="44"/>
  <c r="V51" i="44"/>
  <c r="G51" i="44"/>
  <c r="F51" i="44"/>
  <c r="G50" i="44"/>
  <c r="F50" i="44"/>
  <c r="V49" i="44"/>
  <c r="G49" i="44"/>
  <c r="F49" i="44"/>
  <c r="V48" i="44"/>
  <c r="G48" i="44"/>
  <c r="F48" i="44"/>
  <c r="G47" i="44"/>
  <c r="F47" i="44"/>
  <c r="V46" i="44"/>
  <c r="G46" i="44"/>
  <c r="F46" i="44"/>
  <c r="V45" i="44"/>
  <c r="G45" i="44"/>
  <c r="F45" i="44"/>
  <c r="G44" i="44"/>
  <c r="F44" i="44"/>
  <c r="V43" i="44"/>
  <c r="G43" i="44"/>
  <c r="F43" i="44"/>
  <c r="V42" i="44"/>
  <c r="G42" i="44"/>
  <c r="F42" i="44"/>
  <c r="G41" i="44"/>
  <c r="F41" i="44"/>
  <c r="V40" i="44"/>
  <c r="G40" i="44"/>
  <c r="F40" i="44"/>
  <c r="V39" i="44"/>
  <c r="G39" i="44"/>
  <c r="F39" i="44"/>
  <c r="G38" i="44"/>
  <c r="F38" i="44"/>
  <c r="V37" i="44"/>
  <c r="G37" i="44"/>
  <c r="F37" i="44"/>
  <c r="V36" i="44"/>
  <c r="G36" i="44"/>
  <c r="F36" i="44"/>
  <c r="G35" i="44"/>
  <c r="F35" i="44"/>
  <c r="V34" i="44"/>
  <c r="G34" i="44"/>
  <c r="F34" i="44"/>
  <c r="V33" i="44"/>
  <c r="G33" i="44"/>
  <c r="F33" i="44"/>
  <c r="G32" i="44"/>
  <c r="F32" i="44"/>
  <c r="V31" i="44"/>
  <c r="G31" i="44"/>
  <c r="F31" i="44"/>
  <c r="V30" i="44"/>
  <c r="G30" i="44"/>
  <c r="F30" i="44"/>
  <c r="G29" i="44"/>
  <c r="F29" i="44"/>
  <c r="V28" i="44"/>
  <c r="G28" i="44"/>
  <c r="F28" i="44"/>
  <c r="V27" i="44"/>
  <c r="G27" i="44"/>
  <c r="F27" i="44"/>
  <c r="G26" i="44"/>
  <c r="F26" i="44"/>
  <c r="V25" i="44"/>
  <c r="G25" i="44"/>
  <c r="F25" i="44"/>
  <c r="V24" i="44"/>
  <c r="G24" i="44"/>
  <c r="F24" i="44"/>
  <c r="G23" i="44"/>
  <c r="F23" i="44"/>
  <c r="V22" i="44"/>
  <c r="G22" i="44"/>
  <c r="F22" i="44"/>
  <c r="V21" i="44"/>
  <c r="G21" i="44"/>
  <c r="F21" i="44"/>
  <c r="G20" i="44"/>
  <c r="F20" i="44"/>
  <c r="V19" i="44"/>
  <c r="G19" i="44"/>
  <c r="F19" i="44"/>
  <c r="V18" i="44"/>
  <c r="G18" i="44"/>
  <c r="F18" i="44"/>
  <c r="G17" i="44"/>
  <c r="F17" i="44"/>
  <c r="V16" i="44"/>
  <c r="G16" i="44"/>
  <c r="F16" i="44"/>
  <c r="V15" i="44"/>
  <c r="G15" i="44"/>
  <c r="F15" i="44"/>
  <c r="G14" i="44"/>
  <c r="F14" i="44"/>
  <c r="V13" i="44"/>
  <c r="G13" i="44"/>
  <c r="F13" i="44"/>
  <c r="V12" i="44"/>
  <c r="G12" i="44"/>
  <c r="F12" i="44"/>
  <c r="C12" i="44"/>
  <c r="V11" i="44"/>
  <c r="R11" i="44"/>
  <c r="G11" i="44"/>
  <c r="F11" i="44"/>
  <c r="G10" i="44"/>
  <c r="F10" i="44"/>
  <c r="C10" i="44"/>
  <c r="V68" i="44" s="1"/>
  <c r="V9" i="44"/>
  <c r="G9" i="44"/>
  <c r="F9" i="44"/>
  <c r="V8" i="44"/>
  <c r="G8" i="44"/>
  <c r="F8" i="44"/>
  <c r="V7" i="44"/>
  <c r="G7" i="44"/>
  <c r="F7" i="44"/>
  <c r="V6" i="44"/>
  <c r="G6" i="44"/>
  <c r="F6" i="44"/>
  <c r="C6" i="44"/>
  <c r="R69" i="44" s="1"/>
  <c r="V5" i="44"/>
  <c r="R5" i="44"/>
  <c r="G5" i="44"/>
  <c r="F5" i="44"/>
  <c r="C5" i="44"/>
  <c r="Y4" i="44"/>
  <c r="W4" i="44"/>
  <c r="V4" i="44"/>
  <c r="M69" i="44"/>
  <c r="U69" i="44" s="1"/>
  <c r="M63" i="44"/>
  <c r="U63" i="44" s="1"/>
  <c r="M57" i="44"/>
  <c r="U57" i="44" s="1"/>
  <c r="M33" i="44"/>
  <c r="U33" i="44" s="1"/>
  <c r="M27" i="44"/>
  <c r="U27" i="44" s="1"/>
  <c r="M21" i="44"/>
  <c r="U21" i="44" s="1"/>
  <c r="M4" i="44" a="1"/>
  <c r="G4" i="44"/>
  <c r="F4" i="44"/>
  <c r="AT3" i="44"/>
  <c r="O3" i="44"/>
  <c r="AE3" i="44" s="1"/>
  <c r="G98" i="43"/>
  <c r="F98" i="43"/>
  <c r="AX97" i="43"/>
  <c r="G97" i="43"/>
  <c r="F97" i="43"/>
  <c r="AX96" i="43"/>
  <c r="G96" i="43"/>
  <c r="F96" i="43"/>
  <c r="AX95" i="43"/>
  <c r="G95" i="43"/>
  <c r="F95" i="43"/>
  <c r="AX94" i="43"/>
  <c r="G94" i="43"/>
  <c r="F94" i="43"/>
  <c r="AX93" i="43"/>
  <c r="G93" i="43"/>
  <c r="F93" i="43"/>
  <c r="AX92" i="43"/>
  <c r="G92" i="43"/>
  <c r="F92" i="43"/>
  <c r="AX91" i="43"/>
  <c r="G91" i="43"/>
  <c r="F91" i="43"/>
  <c r="AX90" i="43"/>
  <c r="G90" i="43"/>
  <c r="F90" i="43"/>
  <c r="AX89" i="43"/>
  <c r="G89" i="43"/>
  <c r="F89" i="43"/>
  <c r="AX88" i="43"/>
  <c r="G88" i="43"/>
  <c r="F88" i="43"/>
  <c r="AX87" i="43"/>
  <c r="G87" i="43"/>
  <c r="F87" i="43"/>
  <c r="AX86" i="43"/>
  <c r="G86" i="43"/>
  <c r="F86" i="43"/>
  <c r="AX85" i="43"/>
  <c r="G85" i="43"/>
  <c r="F85" i="43"/>
  <c r="AX84" i="43"/>
  <c r="G84" i="43"/>
  <c r="F84" i="43"/>
  <c r="AX83" i="43"/>
  <c r="G83" i="43"/>
  <c r="F83" i="43"/>
  <c r="AX82" i="43"/>
  <c r="G82" i="43"/>
  <c r="F82" i="43"/>
  <c r="AX81" i="43"/>
  <c r="G81" i="43"/>
  <c r="F81" i="43"/>
  <c r="AX80" i="43"/>
  <c r="G80" i="43"/>
  <c r="F80" i="43"/>
  <c r="G79" i="43"/>
  <c r="F79" i="43"/>
  <c r="G78" i="43"/>
  <c r="F78" i="43"/>
  <c r="G77" i="43"/>
  <c r="F77" i="43"/>
  <c r="G76" i="43"/>
  <c r="F76" i="43"/>
  <c r="G75" i="43"/>
  <c r="F75" i="43"/>
  <c r="G74" i="43"/>
  <c r="F74" i="43"/>
  <c r="G73" i="43"/>
  <c r="F73" i="43"/>
  <c r="G72" i="43"/>
  <c r="F72" i="43"/>
  <c r="G71" i="43"/>
  <c r="F71" i="43"/>
  <c r="G70" i="43"/>
  <c r="F70" i="43"/>
  <c r="G69" i="43"/>
  <c r="F69" i="43"/>
  <c r="G68" i="43"/>
  <c r="F68" i="43"/>
  <c r="G67" i="43"/>
  <c r="F67" i="43"/>
  <c r="G66" i="43"/>
  <c r="F66" i="43"/>
  <c r="G65" i="43"/>
  <c r="F65" i="43"/>
  <c r="G64" i="43"/>
  <c r="F64" i="43"/>
  <c r="G63" i="43"/>
  <c r="F63" i="43"/>
  <c r="G62" i="43"/>
  <c r="F62" i="43"/>
  <c r="G61" i="43"/>
  <c r="F61" i="43"/>
  <c r="G60" i="43"/>
  <c r="F60" i="43"/>
  <c r="U59" i="43"/>
  <c r="G59" i="43"/>
  <c r="F59" i="43"/>
  <c r="G58" i="43"/>
  <c r="F58" i="43"/>
  <c r="G57" i="43"/>
  <c r="F57" i="43"/>
  <c r="G56" i="43"/>
  <c r="F56" i="43"/>
  <c r="G55" i="43"/>
  <c r="F55" i="43"/>
  <c r="G54" i="43"/>
  <c r="F54" i="43"/>
  <c r="U53" i="43"/>
  <c r="G53" i="43"/>
  <c r="F53" i="43"/>
  <c r="G52" i="43"/>
  <c r="F52" i="43"/>
  <c r="G51" i="43"/>
  <c r="F51" i="43"/>
  <c r="G50" i="43"/>
  <c r="F50" i="43"/>
  <c r="G49" i="43"/>
  <c r="F49" i="43"/>
  <c r="G48" i="43"/>
  <c r="F48" i="43"/>
  <c r="G47" i="43"/>
  <c r="F47" i="43"/>
  <c r="G46" i="43"/>
  <c r="F46" i="43"/>
  <c r="G45" i="43"/>
  <c r="F45" i="43"/>
  <c r="G44" i="43"/>
  <c r="F44" i="43"/>
  <c r="G43" i="43"/>
  <c r="F43" i="43"/>
  <c r="G42" i="43"/>
  <c r="F42" i="43"/>
  <c r="G41" i="43"/>
  <c r="F41" i="43"/>
  <c r="G40" i="43"/>
  <c r="F40" i="43"/>
  <c r="G39" i="43"/>
  <c r="F39" i="43"/>
  <c r="G38" i="43"/>
  <c r="F38" i="43"/>
  <c r="G37" i="43"/>
  <c r="F37" i="43"/>
  <c r="G36" i="43"/>
  <c r="F36" i="43"/>
  <c r="G35" i="43"/>
  <c r="F35" i="43"/>
  <c r="G34" i="43"/>
  <c r="F34" i="43"/>
  <c r="G33" i="43"/>
  <c r="F33" i="43"/>
  <c r="G32" i="43"/>
  <c r="F32" i="43"/>
  <c r="G31" i="43"/>
  <c r="F31" i="43"/>
  <c r="G30" i="43"/>
  <c r="F30" i="43"/>
  <c r="G29" i="43"/>
  <c r="F29" i="43"/>
  <c r="G28" i="43"/>
  <c r="F28" i="43"/>
  <c r="G27" i="43"/>
  <c r="F27" i="43"/>
  <c r="G26" i="43"/>
  <c r="F26" i="43"/>
  <c r="G25" i="43"/>
  <c r="F25" i="43"/>
  <c r="G24" i="43"/>
  <c r="F24" i="43"/>
  <c r="U23" i="43"/>
  <c r="G23" i="43"/>
  <c r="F23" i="43"/>
  <c r="G22" i="43"/>
  <c r="F22" i="43"/>
  <c r="G21" i="43"/>
  <c r="F21" i="43"/>
  <c r="G20" i="43"/>
  <c r="F20" i="43"/>
  <c r="G19" i="43"/>
  <c r="F19" i="43"/>
  <c r="G18" i="43"/>
  <c r="F18" i="43"/>
  <c r="U17" i="43"/>
  <c r="G17" i="43"/>
  <c r="F17" i="43"/>
  <c r="G16" i="43"/>
  <c r="F16" i="43"/>
  <c r="G15" i="43"/>
  <c r="F15" i="43"/>
  <c r="G14" i="43"/>
  <c r="F14" i="43"/>
  <c r="G13" i="43"/>
  <c r="F13" i="43"/>
  <c r="G12" i="43"/>
  <c r="F12" i="43"/>
  <c r="C12" i="43"/>
  <c r="V11" i="43"/>
  <c r="G11" i="43"/>
  <c r="F11" i="43"/>
  <c r="U10" i="43"/>
  <c r="G10" i="43"/>
  <c r="F10" i="43"/>
  <c r="C10" i="43"/>
  <c r="V78" i="43" s="1"/>
  <c r="V9" i="43"/>
  <c r="G9" i="43"/>
  <c r="F9" i="43"/>
  <c r="G8" i="43"/>
  <c r="F8" i="43"/>
  <c r="G7" i="43"/>
  <c r="F7" i="43"/>
  <c r="G6" i="43"/>
  <c r="F6" i="43"/>
  <c r="C6" i="43"/>
  <c r="R76" i="43" s="1"/>
  <c r="V5" i="43"/>
  <c r="G5" i="43"/>
  <c r="F5" i="43"/>
  <c r="C5" i="43"/>
  <c r="W4" i="43"/>
  <c r="M79" i="43"/>
  <c r="U79" i="43" s="1"/>
  <c r="M78" i="43"/>
  <c r="U78" i="43" s="1"/>
  <c r="M77" i="43"/>
  <c r="U77" i="43" s="1"/>
  <c r="M76" i="43"/>
  <c r="U76" i="43" s="1"/>
  <c r="M73" i="43"/>
  <c r="U73" i="43" s="1"/>
  <c r="M72" i="43"/>
  <c r="U72" i="43" s="1"/>
  <c r="M71" i="43"/>
  <c r="U71" i="43" s="1"/>
  <c r="M70" i="43"/>
  <c r="U70" i="43" s="1"/>
  <c r="M67" i="43"/>
  <c r="U67" i="43" s="1"/>
  <c r="M66" i="43"/>
  <c r="U66" i="43" s="1"/>
  <c r="M65" i="43"/>
  <c r="U65" i="43" s="1"/>
  <c r="M64" i="43"/>
  <c r="U64" i="43" s="1"/>
  <c r="M61" i="43"/>
  <c r="U61" i="43" s="1"/>
  <c r="M60" i="43"/>
  <c r="U60" i="43" s="1"/>
  <c r="M59" i="43"/>
  <c r="M58" i="43"/>
  <c r="U58" i="43" s="1"/>
  <c r="M55" i="43"/>
  <c r="U55" i="43" s="1"/>
  <c r="M54" i="43"/>
  <c r="U54" i="43" s="1"/>
  <c r="M53" i="43"/>
  <c r="M52" i="43"/>
  <c r="U52" i="43" s="1"/>
  <c r="M49" i="43"/>
  <c r="U49" i="43" s="1"/>
  <c r="M48" i="43"/>
  <c r="U48" i="43" s="1"/>
  <c r="M47" i="43"/>
  <c r="U47" i="43" s="1"/>
  <c r="M46" i="43"/>
  <c r="U46" i="43" s="1"/>
  <c r="M43" i="43"/>
  <c r="U43" i="43" s="1"/>
  <c r="M42" i="43"/>
  <c r="U42" i="43" s="1"/>
  <c r="M41" i="43"/>
  <c r="U41" i="43" s="1"/>
  <c r="M40" i="43"/>
  <c r="U40" i="43" s="1"/>
  <c r="M37" i="43"/>
  <c r="U37" i="43" s="1"/>
  <c r="M36" i="43"/>
  <c r="U36" i="43" s="1"/>
  <c r="M35" i="43"/>
  <c r="U35" i="43" s="1"/>
  <c r="M34" i="43"/>
  <c r="U34" i="43" s="1"/>
  <c r="M31" i="43"/>
  <c r="U31" i="43" s="1"/>
  <c r="M30" i="43"/>
  <c r="U30" i="43" s="1"/>
  <c r="M29" i="43"/>
  <c r="U29" i="43" s="1"/>
  <c r="M28" i="43"/>
  <c r="U28" i="43" s="1"/>
  <c r="M25" i="43"/>
  <c r="U25" i="43" s="1"/>
  <c r="M24" i="43"/>
  <c r="U24" i="43" s="1"/>
  <c r="M23" i="43"/>
  <c r="M22" i="43"/>
  <c r="U22" i="43" s="1"/>
  <c r="M19" i="43"/>
  <c r="U19" i="43" s="1"/>
  <c r="M18" i="43"/>
  <c r="U18" i="43" s="1"/>
  <c r="M17" i="43"/>
  <c r="M16" i="43"/>
  <c r="U16" i="43" s="1"/>
  <c r="M13" i="43"/>
  <c r="U13" i="43" s="1"/>
  <c r="M12" i="43"/>
  <c r="U12" i="43" s="1"/>
  <c r="M11" i="43"/>
  <c r="U11" i="43" s="1"/>
  <c r="M10" i="43"/>
  <c r="M7" i="43"/>
  <c r="U7" i="43" s="1"/>
  <c r="M6" i="43"/>
  <c r="U6" i="43" s="1"/>
  <c r="M5" i="43"/>
  <c r="U5" i="43" s="1"/>
  <c r="M4" i="43"/>
  <c r="U4" i="43" s="1"/>
  <c r="X4" i="43" s="1"/>
  <c r="M4" i="43" a="1"/>
  <c r="M75" i="43" s="1"/>
  <c r="U75" i="43" s="1"/>
  <c r="G4" i="43"/>
  <c r="F4" i="43"/>
  <c r="AT3" i="43"/>
  <c r="O3" i="43"/>
  <c r="P3" i="43" s="1"/>
  <c r="AF3" i="43" s="1"/>
  <c r="AO3" i="43" s="1"/>
  <c r="G98" i="42"/>
  <c r="F98" i="42"/>
  <c r="AX97" i="42"/>
  <c r="G97" i="42"/>
  <c r="F97" i="42"/>
  <c r="AX96" i="42"/>
  <c r="G96" i="42"/>
  <c r="F96" i="42"/>
  <c r="AX95" i="42"/>
  <c r="G95" i="42"/>
  <c r="F95" i="42"/>
  <c r="AX94" i="42"/>
  <c r="G94" i="42"/>
  <c r="F94" i="42"/>
  <c r="AX93" i="42"/>
  <c r="G93" i="42"/>
  <c r="F93" i="42"/>
  <c r="AX92" i="42"/>
  <c r="G92" i="42"/>
  <c r="F92" i="42"/>
  <c r="AX91" i="42"/>
  <c r="G91" i="42"/>
  <c r="F91" i="42"/>
  <c r="AX90" i="42"/>
  <c r="G90" i="42"/>
  <c r="F90" i="42"/>
  <c r="G89" i="42"/>
  <c r="F89" i="42"/>
  <c r="G88" i="42"/>
  <c r="F88" i="42"/>
  <c r="R87" i="42"/>
  <c r="G87" i="42"/>
  <c r="F87" i="42"/>
  <c r="G86" i="42"/>
  <c r="F86" i="42"/>
  <c r="G85" i="42"/>
  <c r="F85" i="42"/>
  <c r="R84" i="42"/>
  <c r="G84" i="42"/>
  <c r="F84" i="42"/>
  <c r="G83" i="42"/>
  <c r="F83" i="42"/>
  <c r="G82" i="42"/>
  <c r="F82" i="42"/>
  <c r="R81" i="42"/>
  <c r="G81" i="42"/>
  <c r="F81" i="42"/>
  <c r="G80" i="42"/>
  <c r="F80" i="42"/>
  <c r="G79" i="42"/>
  <c r="F79" i="42"/>
  <c r="R78" i="42"/>
  <c r="G78" i="42"/>
  <c r="F78" i="42"/>
  <c r="G77" i="42"/>
  <c r="F77" i="42"/>
  <c r="G76" i="42"/>
  <c r="F76" i="42"/>
  <c r="R75" i="42"/>
  <c r="G75" i="42"/>
  <c r="F75" i="42"/>
  <c r="G74" i="42"/>
  <c r="F74" i="42"/>
  <c r="G73" i="42"/>
  <c r="F73" i="42"/>
  <c r="R72" i="42"/>
  <c r="G72" i="42"/>
  <c r="F72" i="42"/>
  <c r="G71" i="42"/>
  <c r="F71" i="42"/>
  <c r="G70" i="42"/>
  <c r="F70" i="42"/>
  <c r="R69" i="42"/>
  <c r="G69" i="42"/>
  <c r="F69" i="42"/>
  <c r="G68" i="42"/>
  <c r="F68" i="42"/>
  <c r="G67" i="42"/>
  <c r="F67" i="42"/>
  <c r="R66" i="42"/>
  <c r="G66" i="42"/>
  <c r="F66" i="42"/>
  <c r="V65" i="42"/>
  <c r="G65" i="42"/>
  <c r="F65" i="42"/>
  <c r="G64" i="42"/>
  <c r="F64" i="42"/>
  <c r="R63" i="42"/>
  <c r="G63" i="42"/>
  <c r="F63" i="42"/>
  <c r="V62" i="42"/>
  <c r="G62" i="42"/>
  <c r="F62" i="42"/>
  <c r="G61" i="42"/>
  <c r="F61" i="42"/>
  <c r="R60" i="42"/>
  <c r="G60" i="42"/>
  <c r="F60" i="42"/>
  <c r="V59" i="42"/>
  <c r="G59" i="42"/>
  <c r="F59" i="42"/>
  <c r="G58" i="42"/>
  <c r="F58" i="42"/>
  <c r="R57" i="42"/>
  <c r="G57" i="42"/>
  <c r="F57" i="42"/>
  <c r="V56" i="42"/>
  <c r="G56" i="42"/>
  <c r="F56" i="42"/>
  <c r="G55" i="42"/>
  <c r="F55" i="42"/>
  <c r="R54" i="42"/>
  <c r="G54" i="42"/>
  <c r="F54" i="42"/>
  <c r="V53" i="42"/>
  <c r="G53" i="42"/>
  <c r="F53" i="42"/>
  <c r="G52" i="42"/>
  <c r="F52" i="42"/>
  <c r="R51" i="42"/>
  <c r="G51" i="42"/>
  <c r="F51" i="42"/>
  <c r="V50" i="42"/>
  <c r="G50" i="42"/>
  <c r="F50" i="42"/>
  <c r="G49" i="42"/>
  <c r="F49" i="42"/>
  <c r="R48" i="42"/>
  <c r="G48" i="42"/>
  <c r="F48" i="42"/>
  <c r="V47" i="42"/>
  <c r="G47" i="42"/>
  <c r="F47" i="42"/>
  <c r="G46" i="42"/>
  <c r="F46" i="42"/>
  <c r="R45" i="42"/>
  <c r="G45" i="42"/>
  <c r="F45" i="42"/>
  <c r="V44" i="42"/>
  <c r="G44" i="42"/>
  <c r="F44" i="42"/>
  <c r="G43" i="42"/>
  <c r="F43" i="42"/>
  <c r="R42" i="42"/>
  <c r="G42" i="42"/>
  <c r="F42" i="42"/>
  <c r="V41" i="42"/>
  <c r="G41" i="42"/>
  <c r="F41" i="42"/>
  <c r="G40" i="42"/>
  <c r="F40" i="42"/>
  <c r="R39" i="42"/>
  <c r="G39" i="42"/>
  <c r="F39" i="42"/>
  <c r="V38" i="42"/>
  <c r="G38" i="42"/>
  <c r="F38" i="42"/>
  <c r="G37" i="42"/>
  <c r="F37" i="42"/>
  <c r="R36" i="42"/>
  <c r="G36" i="42"/>
  <c r="F36" i="42"/>
  <c r="V35" i="42"/>
  <c r="G35" i="42"/>
  <c r="F35" i="42"/>
  <c r="G34" i="42"/>
  <c r="F34" i="42"/>
  <c r="R33" i="42"/>
  <c r="G33" i="42"/>
  <c r="F33" i="42"/>
  <c r="V32" i="42"/>
  <c r="G32" i="42"/>
  <c r="F32" i="42"/>
  <c r="G31" i="42"/>
  <c r="F31" i="42"/>
  <c r="R30" i="42"/>
  <c r="G30" i="42"/>
  <c r="F30" i="42"/>
  <c r="V29" i="42"/>
  <c r="G29" i="42"/>
  <c r="F29" i="42"/>
  <c r="G28" i="42"/>
  <c r="F28" i="42"/>
  <c r="R27" i="42"/>
  <c r="G27" i="42"/>
  <c r="F27" i="42"/>
  <c r="V26" i="42"/>
  <c r="G26" i="42"/>
  <c r="F26" i="42"/>
  <c r="G25" i="42"/>
  <c r="F25" i="42"/>
  <c r="R24" i="42"/>
  <c r="G24" i="42"/>
  <c r="F24" i="42"/>
  <c r="V23" i="42"/>
  <c r="G23" i="42"/>
  <c r="F23" i="42"/>
  <c r="G22" i="42"/>
  <c r="F22" i="42"/>
  <c r="R21" i="42"/>
  <c r="G21" i="42"/>
  <c r="F21" i="42"/>
  <c r="V20" i="42"/>
  <c r="G20" i="42"/>
  <c r="F20" i="42"/>
  <c r="G19" i="42"/>
  <c r="F19" i="42"/>
  <c r="R18" i="42"/>
  <c r="G18" i="42"/>
  <c r="F18" i="42"/>
  <c r="V17" i="42"/>
  <c r="G17" i="42"/>
  <c r="F17" i="42"/>
  <c r="G16" i="42"/>
  <c r="F16" i="42"/>
  <c r="R15" i="42"/>
  <c r="G15" i="42"/>
  <c r="F15" i="42"/>
  <c r="V14" i="42"/>
  <c r="G14" i="42"/>
  <c r="F14" i="42"/>
  <c r="G13" i="42"/>
  <c r="F13" i="42"/>
  <c r="R12" i="42"/>
  <c r="G12" i="42"/>
  <c r="F12" i="42"/>
  <c r="C12" i="42"/>
  <c r="G11" i="42"/>
  <c r="F11" i="42"/>
  <c r="G10" i="42"/>
  <c r="F10" i="42"/>
  <c r="C10" i="42"/>
  <c r="V9" i="42"/>
  <c r="R9" i="42"/>
  <c r="G9" i="42"/>
  <c r="F9" i="42"/>
  <c r="G8" i="42"/>
  <c r="F8" i="42"/>
  <c r="G7" i="42"/>
  <c r="F7" i="42"/>
  <c r="V6" i="42"/>
  <c r="R6" i="42"/>
  <c r="G6" i="42"/>
  <c r="F6" i="42"/>
  <c r="C6" i="42"/>
  <c r="R89" i="42" s="1"/>
  <c r="G5" i="42"/>
  <c r="F5" i="42"/>
  <c r="C5" i="42"/>
  <c r="W4" i="42"/>
  <c r="V4" i="42"/>
  <c r="Y4" i="42" s="1"/>
  <c r="M85" i="42"/>
  <c r="U85" i="42" s="1"/>
  <c r="M82" i="42"/>
  <c r="U82" i="42" s="1"/>
  <c r="M81" i="42"/>
  <c r="U81" i="42" s="1"/>
  <c r="M73" i="42"/>
  <c r="U73" i="42" s="1"/>
  <c r="M70" i="42"/>
  <c r="U70" i="42" s="1"/>
  <c r="M69" i="42"/>
  <c r="U69" i="42" s="1"/>
  <c r="M61" i="42"/>
  <c r="U61" i="42" s="1"/>
  <c r="M58" i="42"/>
  <c r="U58" i="42" s="1"/>
  <c r="M57" i="42"/>
  <c r="U57" i="42" s="1"/>
  <c r="M49" i="42"/>
  <c r="U49" i="42" s="1"/>
  <c r="M46" i="42"/>
  <c r="U46" i="42" s="1"/>
  <c r="M45" i="42"/>
  <c r="U45" i="42" s="1"/>
  <c r="M37" i="42"/>
  <c r="U37" i="42" s="1"/>
  <c r="M34" i="42"/>
  <c r="U34" i="42" s="1"/>
  <c r="M33" i="42"/>
  <c r="U33" i="42" s="1"/>
  <c r="M25" i="42"/>
  <c r="U25" i="42" s="1"/>
  <c r="M22" i="42"/>
  <c r="U22" i="42" s="1"/>
  <c r="M21" i="42"/>
  <c r="U21" i="42" s="1"/>
  <c r="M13" i="42"/>
  <c r="U13" i="42" s="1"/>
  <c r="M10" i="42"/>
  <c r="U10" i="42" s="1"/>
  <c r="M9" i="42"/>
  <c r="U9" i="42" s="1"/>
  <c r="M4" i="42" a="1"/>
  <c r="G4" i="42"/>
  <c r="F4" i="42"/>
  <c r="AT3" i="42"/>
  <c r="R3" i="42"/>
  <c r="O3" i="42"/>
  <c r="S98" i="41"/>
  <c r="R98" i="41"/>
  <c r="G98" i="41"/>
  <c r="F98" i="41"/>
  <c r="R97" i="41"/>
  <c r="G97" i="41"/>
  <c r="F97" i="41"/>
  <c r="R96" i="41"/>
  <c r="G96" i="41"/>
  <c r="F96" i="41"/>
  <c r="R95" i="41"/>
  <c r="G95" i="41"/>
  <c r="F95" i="41"/>
  <c r="R94" i="41"/>
  <c r="G94" i="41"/>
  <c r="F94" i="41"/>
  <c r="R93" i="41"/>
  <c r="G93" i="41"/>
  <c r="F93" i="41"/>
  <c r="R92" i="41"/>
  <c r="G92" i="41"/>
  <c r="F92" i="41"/>
  <c r="R91" i="41"/>
  <c r="G91" i="41"/>
  <c r="F91" i="41"/>
  <c r="R90" i="41"/>
  <c r="G90" i="41"/>
  <c r="F90" i="41"/>
  <c r="R89" i="41"/>
  <c r="G89" i="41"/>
  <c r="F89" i="41"/>
  <c r="R88" i="41"/>
  <c r="G88" i="41"/>
  <c r="F88" i="41"/>
  <c r="R87" i="41"/>
  <c r="G87" i="41"/>
  <c r="F87" i="41"/>
  <c r="R86" i="41"/>
  <c r="G86" i="41"/>
  <c r="F86" i="41"/>
  <c r="R85" i="41"/>
  <c r="G85" i="41"/>
  <c r="F85" i="41"/>
  <c r="R84" i="41"/>
  <c r="G84" i="41"/>
  <c r="F84" i="41"/>
  <c r="R83" i="41"/>
  <c r="G83" i="41"/>
  <c r="F83" i="41"/>
  <c r="R82" i="41"/>
  <c r="G82" i="41"/>
  <c r="F82" i="41"/>
  <c r="R81" i="41"/>
  <c r="G81" i="41"/>
  <c r="F81" i="41"/>
  <c r="R80" i="41"/>
  <c r="G80" i="41"/>
  <c r="F80" i="41"/>
  <c r="R79" i="41"/>
  <c r="G79" i="41"/>
  <c r="F79" i="41"/>
  <c r="R78" i="41"/>
  <c r="G78" i="41"/>
  <c r="F78" i="41"/>
  <c r="R77" i="41"/>
  <c r="G77" i="41"/>
  <c r="F77" i="41"/>
  <c r="R76" i="41"/>
  <c r="G76" i="41"/>
  <c r="F76" i="41"/>
  <c r="R75" i="41"/>
  <c r="G75" i="41"/>
  <c r="F75" i="41"/>
  <c r="R74" i="41"/>
  <c r="G74" i="41"/>
  <c r="F74" i="41"/>
  <c r="R73" i="41"/>
  <c r="G73" i="41"/>
  <c r="F73" i="41"/>
  <c r="R72" i="41"/>
  <c r="G72" i="41"/>
  <c r="F72" i="41"/>
  <c r="R71" i="41"/>
  <c r="G71" i="41"/>
  <c r="F71" i="41"/>
  <c r="R70" i="41"/>
  <c r="G70" i="41"/>
  <c r="F70" i="41"/>
  <c r="R69" i="41"/>
  <c r="G69" i="41"/>
  <c r="F69" i="41"/>
  <c r="R68" i="41"/>
  <c r="G68" i="41"/>
  <c r="F68" i="41"/>
  <c r="R67" i="41"/>
  <c r="G67" i="41"/>
  <c r="F67" i="41"/>
  <c r="R66" i="41"/>
  <c r="G66" i="41"/>
  <c r="F66" i="41"/>
  <c r="R65" i="41"/>
  <c r="G65" i="41"/>
  <c r="F65" i="41"/>
  <c r="R64" i="41"/>
  <c r="G64" i="41"/>
  <c r="F64" i="41"/>
  <c r="R63" i="41"/>
  <c r="G63" i="41"/>
  <c r="F63" i="41"/>
  <c r="R62" i="41"/>
  <c r="G62" i="41"/>
  <c r="F62" i="41"/>
  <c r="R61" i="41"/>
  <c r="G61" i="41"/>
  <c r="F61" i="41"/>
  <c r="R60" i="41"/>
  <c r="G60" i="41"/>
  <c r="F60" i="41"/>
  <c r="R59" i="41"/>
  <c r="G59" i="41"/>
  <c r="F59" i="41"/>
  <c r="R58" i="41"/>
  <c r="G58" i="41"/>
  <c r="F58" i="41"/>
  <c r="R57" i="41"/>
  <c r="G57" i="41"/>
  <c r="F57" i="41"/>
  <c r="R56" i="41"/>
  <c r="G56" i="41"/>
  <c r="F56" i="41"/>
  <c r="R55" i="41"/>
  <c r="G55" i="41"/>
  <c r="F55" i="41"/>
  <c r="V54" i="41"/>
  <c r="R54" i="41"/>
  <c r="G54" i="41"/>
  <c r="F54" i="41"/>
  <c r="R53" i="41"/>
  <c r="G53" i="41"/>
  <c r="F53" i="41"/>
  <c r="R52" i="41"/>
  <c r="G52" i="41"/>
  <c r="F52" i="41"/>
  <c r="R51" i="41"/>
  <c r="G51" i="41"/>
  <c r="F51" i="41"/>
  <c r="R50" i="41"/>
  <c r="G50" i="41"/>
  <c r="F50" i="41"/>
  <c r="R49" i="41"/>
  <c r="G49" i="41"/>
  <c r="F49" i="41"/>
  <c r="V48" i="41"/>
  <c r="R48" i="41"/>
  <c r="G48" i="41"/>
  <c r="F48" i="41"/>
  <c r="R47" i="41"/>
  <c r="G47" i="41"/>
  <c r="F47" i="41"/>
  <c r="R46" i="41"/>
  <c r="G46" i="41"/>
  <c r="F46" i="41"/>
  <c r="V45" i="41"/>
  <c r="R45" i="41"/>
  <c r="G45" i="41"/>
  <c r="F45" i="41"/>
  <c r="V44" i="41"/>
  <c r="R44" i="41"/>
  <c r="G44" i="41"/>
  <c r="F44" i="41"/>
  <c r="R43" i="41"/>
  <c r="G43" i="41"/>
  <c r="F43" i="41"/>
  <c r="R42" i="41"/>
  <c r="G42" i="41"/>
  <c r="F42" i="41"/>
  <c r="R41" i="41"/>
  <c r="G41" i="41"/>
  <c r="F41" i="41"/>
  <c r="R40" i="41"/>
  <c r="G40" i="41"/>
  <c r="F40" i="41"/>
  <c r="R39" i="41"/>
  <c r="G39" i="41"/>
  <c r="F39" i="41"/>
  <c r="R38" i="41"/>
  <c r="G38" i="41"/>
  <c r="F38" i="41"/>
  <c r="R37" i="41"/>
  <c r="G37" i="41"/>
  <c r="F37" i="41"/>
  <c r="V36" i="41"/>
  <c r="R36" i="41"/>
  <c r="G36" i="41"/>
  <c r="F36" i="41"/>
  <c r="V35" i="41"/>
  <c r="R35" i="41"/>
  <c r="G35" i="41"/>
  <c r="F35" i="41"/>
  <c r="R34" i="41"/>
  <c r="G34" i="41"/>
  <c r="F34" i="41"/>
  <c r="R33" i="41"/>
  <c r="G33" i="41"/>
  <c r="F33" i="41"/>
  <c r="V32" i="41"/>
  <c r="R32" i="41"/>
  <c r="G32" i="41"/>
  <c r="F32" i="41"/>
  <c r="R31" i="41"/>
  <c r="G31" i="41"/>
  <c r="F31" i="41"/>
  <c r="V30" i="41"/>
  <c r="R30" i="41"/>
  <c r="G30" i="41"/>
  <c r="F30" i="41"/>
  <c r="R29" i="41"/>
  <c r="G29" i="41"/>
  <c r="F29" i="41"/>
  <c r="R28" i="41"/>
  <c r="G28" i="41"/>
  <c r="F28" i="41"/>
  <c r="R27" i="41"/>
  <c r="G27" i="41"/>
  <c r="F27" i="41"/>
  <c r="V26" i="41"/>
  <c r="R26" i="41"/>
  <c r="G26" i="41"/>
  <c r="F26" i="41"/>
  <c r="R25" i="41"/>
  <c r="G25" i="41"/>
  <c r="F25" i="41"/>
  <c r="R24" i="41"/>
  <c r="G24" i="41"/>
  <c r="F24" i="41"/>
  <c r="R23" i="41"/>
  <c r="G23" i="41"/>
  <c r="F23" i="41"/>
  <c r="R22" i="41"/>
  <c r="G22" i="41"/>
  <c r="F22" i="41"/>
  <c r="R21" i="41"/>
  <c r="G21" i="41"/>
  <c r="F21" i="41"/>
  <c r="R20" i="41"/>
  <c r="G20" i="41"/>
  <c r="F20" i="41"/>
  <c r="R19" i="41"/>
  <c r="G19" i="41"/>
  <c r="F19" i="41"/>
  <c r="R18" i="41"/>
  <c r="G18" i="41"/>
  <c r="F18" i="41"/>
  <c r="R17" i="41"/>
  <c r="G17" i="41"/>
  <c r="F17" i="41"/>
  <c r="R16" i="41"/>
  <c r="G16" i="41"/>
  <c r="F16" i="41"/>
  <c r="R15" i="41"/>
  <c r="G15" i="41"/>
  <c r="F15" i="41"/>
  <c r="V14" i="41"/>
  <c r="R14" i="41"/>
  <c r="G14" i="41"/>
  <c r="F14" i="41"/>
  <c r="R13" i="41"/>
  <c r="G13" i="41"/>
  <c r="F13" i="41"/>
  <c r="R12" i="41"/>
  <c r="G12" i="41"/>
  <c r="F12" i="41"/>
  <c r="C12" i="41"/>
  <c r="V11" i="41"/>
  <c r="R11" i="41"/>
  <c r="G11" i="41"/>
  <c r="F11" i="41"/>
  <c r="R10" i="41"/>
  <c r="G10" i="41"/>
  <c r="F10" i="41"/>
  <c r="C10" i="41"/>
  <c r="V75" i="41" s="1"/>
  <c r="R9" i="41"/>
  <c r="G9" i="41"/>
  <c r="F9" i="41"/>
  <c r="R8" i="41"/>
  <c r="G8" i="41"/>
  <c r="F8" i="41"/>
  <c r="R7" i="41"/>
  <c r="G7" i="41"/>
  <c r="F7" i="41"/>
  <c r="R6" i="41"/>
  <c r="G6" i="41"/>
  <c r="F6" i="41"/>
  <c r="V5" i="41"/>
  <c r="R5" i="41"/>
  <c r="G5" i="41"/>
  <c r="F5" i="41"/>
  <c r="C5" i="41"/>
  <c r="W4" i="41"/>
  <c r="R4" i="41"/>
  <c r="M4" i="41" a="1"/>
  <c r="M94" i="41" s="1"/>
  <c r="U94" i="41" s="1"/>
  <c r="G4" i="41"/>
  <c r="F4" i="41"/>
  <c r="AT3" i="41"/>
  <c r="R3" i="41"/>
  <c r="O3" i="41"/>
  <c r="AE3" i="41" s="1"/>
  <c r="G98" i="40"/>
  <c r="F98" i="40"/>
  <c r="AX97" i="40"/>
  <c r="G97" i="40"/>
  <c r="F97" i="40"/>
  <c r="AX96" i="40"/>
  <c r="G96" i="40"/>
  <c r="F96" i="40"/>
  <c r="AX95" i="40"/>
  <c r="G95" i="40"/>
  <c r="F95" i="40"/>
  <c r="AX94" i="40"/>
  <c r="G94" i="40"/>
  <c r="F94" i="40"/>
  <c r="AX93" i="40"/>
  <c r="G93" i="40"/>
  <c r="F93" i="40"/>
  <c r="AX92" i="40"/>
  <c r="G92" i="40"/>
  <c r="F92" i="40"/>
  <c r="AX91" i="40"/>
  <c r="G91" i="40"/>
  <c r="F91" i="40"/>
  <c r="AX90" i="40"/>
  <c r="G90" i="40"/>
  <c r="F90" i="40"/>
  <c r="AX89" i="40"/>
  <c r="G89" i="40"/>
  <c r="F89" i="40"/>
  <c r="AX88" i="40"/>
  <c r="G88" i="40"/>
  <c r="F88" i="40"/>
  <c r="AX87" i="40"/>
  <c r="G87" i="40"/>
  <c r="F87" i="40"/>
  <c r="AX86" i="40"/>
  <c r="G86" i="40"/>
  <c r="F86" i="40"/>
  <c r="AX85" i="40"/>
  <c r="G85" i="40"/>
  <c r="F85" i="40"/>
  <c r="AX84" i="40"/>
  <c r="G84" i="40"/>
  <c r="F84" i="40"/>
  <c r="AX83" i="40"/>
  <c r="G83" i="40"/>
  <c r="F83" i="40"/>
  <c r="AX82" i="40"/>
  <c r="G82" i="40"/>
  <c r="F82" i="40"/>
  <c r="AX81" i="40"/>
  <c r="G81" i="40"/>
  <c r="F81" i="40"/>
  <c r="AX80" i="40"/>
  <c r="G80" i="40"/>
  <c r="F80" i="40"/>
  <c r="AX79" i="40"/>
  <c r="G79" i="40"/>
  <c r="F79" i="40"/>
  <c r="AX78" i="40"/>
  <c r="G78" i="40"/>
  <c r="F78" i="40"/>
  <c r="AX77" i="40"/>
  <c r="G77" i="40"/>
  <c r="F77" i="40"/>
  <c r="AX76" i="40"/>
  <c r="G76" i="40"/>
  <c r="F76" i="40"/>
  <c r="AX75" i="40"/>
  <c r="G75" i="40"/>
  <c r="F75" i="40"/>
  <c r="AX74" i="40"/>
  <c r="G74" i="40"/>
  <c r="F74" i="40"/>
  <c r="AX73" i="40"/>
  <c r="G73" i="40"/>
  <c r="F73" i="40"/>
  <c r="AX72" i="40"/>
  <c r="G72" i="40"/>
  <c r="F72" i="40"/>
  <c r="AX71" i="40"/>
  <c r="G71" i="40"/>
  <c r="F71" i="40"/>
  <c r="AX70" i="40"/>
  <c r="G70" i="40"/>
  <c r="F70" i="40"/>
  <c r="V69" i="40"/>
  <c r="G69" i="40"/>
  <c r="F69" i="40"/>
  <c r="V68" i="40"/>
  <c r="G68" i="40"/>
  <c r="F68" i="40"/>
  <c r="G67" i="40"/>
  <c r="F67" i="40"/>
  <c r="R66" i="40"/>
  <c r="G66" i="40"/>
  <c r="F66" i="40"/>
  <c r="G65" i="40"/>
  <c r="F65" i="40"/>
  <c r="V64" i="40"/>
  <c r="G64" i="40"/>
  <c r="F64" i="40"/>
  <c r="V63" i="40"/>
  <c r="G63" i="40"/>
  <c r="F63" i="40"/>
  <c r="R62" i="40"/>
  <c r="G62" i="40"/>
  <c r="F62" i="40"/>
  <c r="G61" i="40"/>
  <c r="F61" i="40"/>
  <c r="V60" i="40"/>
  <c r="G60" i="40"/>
  <c r="F60" i="40"/>
  <c r="R59" i="40"/>
  <c r="G59" i="40"/>
  <c r="F59" i="40"/>
  <c r="V58" i="40"/>
  <c r="G58" i="40"/>
  <c r="F58" i="40"/>
  <c r="V57" i="40"/>
  <c r="G57" i="40"/>
  <c r="F57" i="40"/>
  <c r="R56" i="40"/>
  <c r="G56" i="40"/>
  <c r="F56" i="40"/>
  <c r="V55" i="40"/>
  <c r="G55" i="40"/>
  <c r="F55" i="40"/>
  <c r="V54" i="40"/>
  <c r="G54" i="40"/>
  <c r="F54" i="40"/>
  <c r="R53" i="40"/>
  <c r="G53" i="40"/>
  <c r="F53" i="40"/>
  <c r="V52" i="40"/>
  <c r="G52" i="40"/>
  <c r="F52" i="40"/>
  <c r="V51" i="40"/>
  <c r="G51" i="40"/>
  <c r="F51" i="40"/>
  <c r="R50" i="40"/>
  <c r="G50" i="40"/>
  <c r="F50" i="40"/>
  <c r="V49" i="40"/>
  <c r="G49" i="40"/>
  <c r="F49" i="40"/>
  <c r="V48" i="40"/>
  <c r="G48" i="40"/>
  <c r="F48" i="40"/>
  <c r="R47" i="40"/>
  <c r="G47" i="40"/>
  <c r="F47" i="40"/>
  <c r="V46" i="40"/>
  <c r="G46" i="40"/>
  <c r="F46" i="40"/>
  <c r="V45" i="40"/>
  <c r="G45" i="40"/>
  <c r="F45" i="40"/>
  <c r="R44" i="40"/>
  <c r="G44" i="40"/>
  <c r="F44" i="40"/>
  <c r="V43" i="40"/>
  <c r="G43" i="40"/>
  <c r="F43" i="40"/>
  <c r="V42" i="40"/>
  <c r="G42" i="40"/>
  <c r="F42" i="40"/>
  <c r="V41" i="40"/>
  <c r="R41" i="40"/>
  <c r="G41" i="40"/>
  <c r="F41" i="40"/>
  <c r="V40" i="40"/>
  <c r="G40" i="40"/>
  <c r="F40" i="40"/>
  <c r="V39" i="40"/>
  <c r="G39" i="40"/>
  <c r="F39" i="40"/>
  <c r="V38" i="40"/>
  <c r="R38" i="40"/>
  <c r="G38" i="40"/>
  <c r="F38" i="40"/>
  <c r="V37" i="40"/>
  <c r="G37" i="40"/>
  <c r="F37" i="40"/>
  <c r="V36" i="40"/>
  <c r="G36" i="40"/>
  <c r="F36" i="40"/>
  <c r="V35" i="40"/>
  <c r="R35" i="40"/>
  <c r="G35" i="40"/>
  <c r="F35" i="40"/>
  <c r="V34" i="40"/>
  <c r="G34" i="40"/>
  <c r="F34" i="40"/>
  <c r="V33" i="40"/>
  <c r="G33" i="40"/>
  <c r="F33" i="40"/>
  <c r="V32" i="40"/>
  <c r="R32" i="40"/>
  <c r="G32" i="40"/>
  <c r="F32" i="40"/>
  <c r="V31" i="40"/>
  <c r="G31" i="40"/>
  <c r="F31" i="40"/>
  <c r="V30" i="40"/>
  <c r="G30" i="40"/>
  <c r="F30" i="40"/>
  <c r="V29" i="40"/>
  <c r="R29" i="40"/>
  <c r="G29" i="40"/>
  <c r="F29" i="40"/>
  <c r="V28" i="40"/>
  <c r="G28" i="40"/>
  <c r="F28" i="40"/>
  <c r="V27" i="40"/>
  <c r="G27" i="40"/>
  <c r="F27" i="40"/>
  <c r="V26" i="40"/>
  <c r="R26" i="40"/>
  <c r="G26" i="40"/>
  <c r="F26" i="40"/>
  <c r="V25" i="40"/>
  <c r="G25" i="40"/>
  <c r="F25" i="40"/>
  <c r="V24" i="40"/>
  <c r="G24" i="40"/>
  <c r="F24" i="40"/>
  <c r="V23" i="40"/>
  <c r="R23" i="40"/>
  <c r="G23" i="40"/>
  <c r="F23" i="40"/>
  <c r="V22" i="40"/>
  <c r="G22" i="40"/>
  <c r="F22" i="40"/>
  <c r="V21" i="40"/>
  <c r="G21" i="40"/>
  <c r="F21" i="40"/>
  <c r="V20" i="40"/>
  <c r="R20" i="40"/>
  <c r="G20" i="40"/>
  <c r="F20" i="40"/>
  <c r="V19" i="40"/>
  <c r="G19" i="40"/>
  <c r="F19" i="40"/>
  <c r="V18" i="40"/>
  <c r="G18" i="40"/>
  <c r="F18" i="40"/>
  <c r="V17" i="40"/>
  <c r="R17" i="40"/>
  <c r="G17" i="40"/>
  <c r="F17" i="40"/>
  <c r="V16" i="40"/>
  <c r="G16" i="40"/>
  <c r="F16" i="40"/>
  <c r="V15" i="40"/>
  <c r="G15" i="40"/>
  <c r="F15" i="40"/>
  <c r="V14" i="40"/>
  <c r="R14" i="40"/>
  <c r="G14" i="40"/>
  <c r="F14" i="40"/>
  <c r="V13" i="40"/>
  <c r="G13" i="40"/>
  <c r="F13" i="40"/>
  <c r="V12" i="40"/>
  <c r="G12" i="40"/>
  <c r="F12" i="40"/>
  <c r="C12" i="40"/>
  <c r="V11" i="40"/>
  <c r="R11" i="40"/>
  <c r="G11" i="40"/>
  <c r="F11" i="40"/>
  <c r="V10" i="40"/>
  <c r="R10" i="40"/>
  <c r="G10" i="40"/>
  <c r="F10" i="40"/>
  <c r="C10" i="40"/>
  <c r="V65" i="40" s="1"/>
  <c r="V9" i="40"/>
  <c r="R9" i="40"/>
  <c r="G9" i="40"/>
  <c r="F9" i="40"/>
  <c r="V8" i="40"/>
  <c r="G8" i="40"/>
  <c r="F8" i="40"/>
  <c r="V7" i="40"/>
  <c r="G7" i="40"/>
  <c r="F7" i="40"/>
  <c r="V6" i="40"/>
  <c r="G6" i="40"/>
  <c r="F6" i="40"/>
  <c r="C6" i="40"/>
  <c r="V5" i="40"/>
  <c r="R5" i="40"/>
  <c r="G5" i="40"/>
  <c r="F5" i="40"/>
  <c r="C5" i="40"/>
  <c r="Y4" i="40"/>
  <c r="W4" i="40"/>
  <c r="V4" i="40"/>
  <c r="R4" i="40"/>
  <c r="M69" i="40"/>
  <c r="U69" i="40" s="1"/>
  <c r="M67" i="40"/>
  <c r="U67" i="40" s="1"/>
  <c r="M63" i="40"/>
  <c r="U63" i="40" s="1"/>
  <c r="M61" i="40"/>
  <c r="U61" i="40" s="1"/>
  <c r="M59" i="40"/>
  <c r="U59" i="40" s="1"/>
  <c r="M58" i="40"/>
  <c r="U58" i="40" s="1"/>
  <c r="M53" i="40"/>
  <c r="U53" i="40" s="1"/>
  <c r="M52" i="40"/>
  <c r="U52" i="40" s="1"/>
  <c r="M51" i="40"/>
  <c r="U51" i="40" s="1"/>
  <c r="M49" i="40"/>
  <c r="U49" i="40" s="1"/>
  <c r="M45" i="40"/>
  <c r="U45" i="40" s="1"/>
  <c r="M43" i="40"/>
  <c r="U43" i="40" s="1"/>
  <c r="M41" i="40"/>
  <c r="U41" i="40" s="1"/>
  <c r="M40" i="40"/>
  <c r="U40" i="40" s="1"/>
  <c r="M35" i="40"/>
  <c r="U35" i="40" s="1"/>
  <c r="M34" i="40"/>
  <c r="U34" i="40" s="1"/>
  <c r="M33" i="40"/>
  <c r="U33" i="40" s="1"/>
  <c r="M31" i="40"/>
  <c r="U31" i="40" s="1"/>
  <c r="M27" i="40"/>
  <c r="U27" i="40" s="1"/>
  <c r="M25" i="40"/>
  <c r="U25" i="40" s="1"/>
  <c r="M23" i="40"/>
  <c r="U23" i="40" s="1"/>
  <c r="M22" i="40"/>
  <c r="U22" i="40" s="1"/>
  <c r="M17" i="40"/>
  <c r="U17" i="40" s="1"/>
  <c r="M16" i="40"/>
  <c r="U16" i="40" s="1"/>
  <c r="M15" i="40"/>
  <c r="U15" i="40" s="1"/>
  <c r="M13" i="40"/>
  <c r="U13" i="40" s="1"/>
  <c r="M9" i="40"/>
  <c r="U9" i="40" s="1"/>
  <c r="M7" i="40"/>
  <c r="U7" i="40" s="1"/>
  <c r="M5" i="40"/>
  <c r="U5" i="40" s="1"/>
  <c r="M4" i="40"/>
  <c r="U4" i="40" s="1"/>
  <c r="X4" i="40" s="1"/>
  <c r="M4" i="40" a="1"/>
  <c r="M64" i="40" s="1"/>
  <c r="U64" i="40" s="1"/>
  <c r="G4" i="40"/>
  <c r="F4" i="40"/>
  <c r="AT3" i="40"/>
  <c r="R3" i="40"/>
  <c r="O3" i="40"/>
  <c r="AE3" i="40" s="1"/>
  <c r="AN3" i="40" s="1"/>
  <c r="G98" i="39"/>
  <c r="F98" i="39"/>
  <c r="AX97" i="39"/>
  <c r="G97" i="39"/>
  <c r="F97" i="39"/>
  <c r="AX96" i="39"/>
  <c r="G96" i="39"/>
  <c r="F96" i="39"/>
  <c r="AX95" i="39"/>
  <c r="G95" i="39"/>
  <c r="F95" i="39"/>
  <c r="AX94" i="39"/>
  <c r="G94" i="39"/>
  <c r="F94" i="39"/>
  <c r="AX93" i="39"/>
  <c r="G93" i="39"/>
  <c r="F93" i="39"/>
  <c r="AX92" i="39"/>
  <c r="G92" i="39"/>
  <c r="F92" i="39"/>
  <c r="AX91" i="39"/>
  <c r="G91" i="39"/>
  <c r="F91" i="39"/>
  <c r="AX90" i="39"/>
  <c r="G90" i="39"/>
  <c r="F90" i="39"/>
  <c r="AX89" i="39"/>
  <c r="G89" i="39"/>
  <c r="F89" i="39"/>
  <c r="AX88" i="39"/>
  <c r="G88" i="39"/>
  <c r="F88" i="39"/>
  <c r="AX87" i="39"/>
  <c r="G87" i="39"/>
  <c r="F87" i="39"/>
  <c r="AX86" i="39"/>
  <c r="G86" i="39"/>
  <c r="F86" i="39"/>
  <c r="AX85" i="39"/>
  <c r="G85" i="39"/>
  <c r="F85" i="39"/>
  <c r="AX84" i="39"/>
  <c r="G84" i="39"/>
  <c r="F84" i="39"/>
  <c r="AX83" i="39"/>
  <c r="G83" i="39"/>
  <c r="F83" i="39"/>
  <c r="AX82" i="39"/>
  <c r="G82" i="39"/>
  <c r="F82" i="39"/>
  <c r="AX81" i="39"/>
  <c r="G81" i="39"/>
  <c r="F81" i="39"/>
  <c r="AX80" i="39"/>
  <c r="G80" i="39"/>
  <c r="F80" i="39"/>
  <c r="G79" i="39"/>
  <c r="F79" i="39"/>
  <c r="G78" i="39"/>
  <c r="F78" i="39"/>
  <c r="G77" i="39"/>
  <c r="F77" i="39"/>
  <c r="G76" i="39"/>
  <c r="F76" i="39"/>
  <c r="G75" i="39"/>
  <c r="F75" i="39"/>
  <c r="G74" i="39"/>
  <c r="F74" i="39"/>
  <c r="G73" i="39"/>
  <c r="F73" i="39"/>
  <c r="G72" i="39"/>
  <c r="F72" i="39"/>
  <c r="G71" i="39"/>
  <c r="F71" i="39"/>
  <c r="G70" i="39"/>
  <c r="F70" i="39"/>
  <c r="G69" i="39"/>
  <c r="F69" i="39"/>
  <c r="G68" i="39"/>
  <c r="F68" i="39"/>
  <c r="G67" i="39"/>
  <c r="F67" i="39"/>
  <c r="G66" i="39"/>
  <c r="F66" i="39"/>
  <c r="G65" i="39"/>
  <c r="F65" i="39"/>
  <c r="G64" i="39"/>
  <c r="F64" i="39"/>
  <c r="G63" i="39"/>
  <c r="F63" i="39"/>
  <c r="G62" i="39"/>
  <c r="F62" i="39"/>
  <c r="G61" i="39"/>
  <c r="F61" i="39"/>
  <c r="G60" i="39"/>
  <c r="F60" i="39"/>
  <c r="G59" i="39"/>
  <c r="F59" i="39"/>
  <c r="G58" i="39"/>
  <c r="F58" i="39"/>
  <c r="G57" i="39"/>
  <c r="F57" i="39"/>
  <c r="G56" i="39"/>
  <c r="F56" i="39"/>
  <c r="G55" i="39"/>
  <c r="F55" i="39"/>
  <c r="G54" i="39"/>
  <c r="F54" i="39"/>
  <c r="G53" i="39"/>
  <c r="F53" i="39"/>
  <c r="G52" i="39"/>
  <c r="F52" i="39"/>
  <c r="G51" i="39"/>
  <c r="F51" i="39"/>
  <c r="G50" i="39"/>
  <c r="F50" i="39"/>
  <c r="G49" i="39"/>
  <c r="F49" i="39"/>
  <c r="G48" i="39"/>
  <c r="F48" i="39"/>
  <c r="G47" i="39"/>
  <c r="F47" i="39"/>
  <c r="G46" i="39"/>
  <c r="F46" i="39"/>
  <c r="G45" i="39"/>
  <c r="F45" i="39"/>
  <c r="G44" i="39"/>
  <c r="F44" i="39"/>
  <c r="G43" i="39"/>
  <c r="F43" i="39"/>
  <c r="G42" i="39"/>
  <c r="F42" i="39"/>
  <c r="G41" i="39"/>
  <c r="F41" i="39"/>
  <c r="G40" i="39"/>
  <c r="F40" i="39"/>
  <c r="R39" i="39"/>
  <c r="G39" i="39"/>
  <c r="F39" i="39"/>
  <c r="G38" i="39"/>
  <c r="F38" i="39"/>
  <c r="G37" i="39"/>
  <c r="F37" i="39"/>
  <c r="R36" i="39"/>
  <c r="G36" i="39"/>
  <c r="F36" i="39"/>
  <c r="G35" i="39"/>
  <c r="F35" i="39"/>
  <c r="G34" i="39"/>
  <c r="F34" i="39"/>
  <c r="R33" i="39"/>
  <c r="G33" i="39"/>
  <c r="F33" i="39"/>
  <c r="G32" i="39"/>
  <c r="F32" i="39"/>
  <c r="G31" i="39"/>
  <c r="F31" i="39"/>
  <c r="R30" i="39"/>
  <c r="G30" i="39"/>
  <c r="F30" i="39"/>
  <c r="G29" i="39"/>
  <c r="F29" i="39"/>
  <c r="G28" i="39"/>
  <c r="F28" i="39"/>
  <c r="R27" i="39"/>
  <c r="G27" i="39"/>
  <c r="F27" i="39"/>
  <c r="G26" i="39"/>
  <c r="F26" i="39"/>
  <c r="G25" i="39"/>
  <c r="F25" i="39"/>
  <c r="R24" i="39"/>
  <c r="G24" i="39"/>
  <c r="F24" i="39"/>
  <c r="G23" i="39"/>
  <c r="F23" i="39"/>
  <c r="G22" i="39"/>
  <c r="F22" i="39"/>
  <c r="R21" i="39"/>
  <c r="G21" i="39"/>
  <c r="F21" i="39"/>
  <c r="R20" i="39"/>
  <c r="G20" i="39"/>
  <c r="F20" i="39"/>
  <c r="G19" i="39"/>
  <c r="F19" i="39"/>
  <c r="R18" i="39"/>
  <c r="G18" i="39"/>
  <c r="F18" i="39"/>
  <c r="R17" i="39"/>
  <c r="G17" i="39"/>
  <c r="F17" i="39"/>
  <c r="G16" i="39"/>
  <c r="F16" i="39"/>
  <c r="R15" i="39"/>
  <c r="G15" i="39"/>
  <c r="F15" i="39"/>
  <c r="R14" i="39"/>
  <c r="G14" i="39"/>
  <c r="F14" i="39"/>
  <c r="G13" i="39"/>
  <c r="F13" i="39"/>
  <c r="R12" i="39"/>
  <c r="G12" i="39"/>
  <c r="F12" i="39"/>
  <c r="C12" i="39"/>
  <c r="R11" i="39"/>
  <c r="G11" i="39"/>
  <c r="F11" i="39"/>
  <c r="R10" i="39"/>
  <c r="G10" i="39"/>
  <c r="F10" i="39"/>
  <c r="C10" i="39"/>
  <c r="V77" i="39" s="1"/>
  <c r="V9" i="39"/>
  <c r="G9" i="39"/>
  <c r="F9" i="39"/>
  <c r="V8" i="39"/>
  <c r="U8" i="39"/>
  <c r="G8" i="39"/>
  <c r="F8" i="39"/>
  <c r="V7" i="39"/>
  <c r="G7" i="39"/>
  <c r="F7" i="39"/>
  <c r="R6" i="39"/>
  <c r="G6" i="39"/>
  <c r="F6" i="39"/>
  <c r="C6" i="39"/>
  <c r="R78" i="39" s="1"/>
  <c r="R5" i="39"/>
  <c r="G5" i="39"/>
  <c r="F5" i="39"/>
  <c r="C5" i="39"/>
  <c r="W4" i="39"/>
  <c r="V4" i="39"/>
  <c r="Y4" i="39" s="1"/>
  <c r="R4" i="39"/>
  <c r="M79" i="39"/>
  <c r="U79" i="39" s="1"/>
  <c r="M78" i="39"/>
  <c r="U78" i="39" s="1"/>
  <c r="M77" i="39"/>
  <c r="U77" i="39" s="1"/>
  <c r="M76" i="39"/>
  <c r="U76" i="39" s="1"/>
  <c r="M74" i="39"/>
  <c r="U74" i="39" s="1"/>
  <c r="M73" i="39"/>
  <c r="U73" i="39" s="1"/>
  <c r="M72" i="39"/>
  <c r="U72" i="39" s="1"/>
  <c r="M71" i="39"/>
  <c r="U71" i="39" s="1"/>
  <c r="M70" i="39"/>
  <c r="U70" i="39" s="1"/>
  <c r="M68" i="39"/>
  <c r="U68" i="39" s="1"/>
  <c r="M67" i="39"/>
  <c r="U67" i="39" s="1"/>
  <c r="M66" i="39"/>
  <c r="U66" i="39" s="1"/>
  <c r="M65" i="39"/>
  <c r="U65" i="39" s="1"/>
  <c r="M64" i="39"/>
  <c r="U64" i="39" s="1"/>
  <c r="M62" i="39"/>
  <c r="U62" i="39" s="1"/>
  <c r="M61" i="39"/>
  <c r="U61" i="39" s="1"/>
  <c r="M60" i="39"/>
  <c r="U60" i="39" s="1"/>
  <c r="M59" i="39"/>
  <c r="U59" i="39" s="1"/>
  <c r="M58" i="39"/>
  <c r="U58" i="39" s="1"/>
  <c r="M56" i="39"/>
  <c r="U56" i="39" s="1"/>
  <c r="M55" i="39"/>
  <c r="U55" i="39" s="1"/>
  <c r="M54" i="39"/>
  <c r="U54" i="39" s="1"/>
  <c r="M53" i="39"/>
  <c r="U53" i="39" s="1"/>
  <c r="M52" i="39"/>
  <c r="U52" i="39" s="1"/>
  <c r="M50" i="39"/>
  <c r="U50" i="39" s="1"/>
  <c r="M49" i="39"/>
  <c r="U49" i="39" s="1"/>
  <c r="M48" i="39"/>
  <c r="U48" i="39" s="1"/>
  <c r="M47" i="39"/>
  <c r="U47" i="39" s="1"/>
  <c r="M46" i="39"/>
  <c r="U46" i="39" s="1"/>
  <c r="M44" i="39"/>
  <c r="U44" i="39" s="1"/>
  <c r="M43" i="39"/>
  <c r="U43" i="39" s="1"/>
  <c r="M42" i="39"/>
  <c r="U42" i="39" s="1"/>
  <c r="M41" i="39"/>
  <c r="U41" i="39" s="1"/>
  <c r="M40" i="39"/>
  <c r="U40" i="39" s="1"/>
  <c r="M38" i="39"/>
  <c r="U38" i="39" s="1"/>
  <c r="M37" i="39"/>
  <c r="U37" i="39" s="1"/>
  <c r="M36" i="39"/>
  <c r="U36" i="39" s="1"/>
  <c r="M35" i="39"/>
  <c r="U35" i="39" s="1"/>
  <c r="M34" i="39"/>
  <c r="U34" i="39" s="1"/>
  <c r="M32" i="39"/>
  <c r="U32" i="39" s="1"/>
  <c r="M31" i="39"/>
  <c r="U31" i="39" s="1"/>
  <c r="M30" i="39"/>
  <c r="U30" i="39" s="1"/>
  <c r="M29" i="39"/>
  <c r="U29" i="39" s="1"/>
  <c r="M28" i="39"/>
  <c r="U28" i="39" s="1"/>
  <c r="M26" i="39"/>
  <c r="U26" i="39" s="1"/>
  <c r="M25" i="39"/>
  <c r="U25" i="39" s="1"/>
  <c r="M24" i="39"/>
  <c r="U24" i="39" s="1"/>
  <c r="M23" i="39"/>
  <c r="U23" i="39" s="1"/>
  <c r="M22" i="39"/>
  <c r="U22" i="39" s="1"/>
  <c r="M20" i="39"/>
  <c r="U20" i="39" s="1"/>
  <c r="M19" i="39"/>
  <c r="U19" i="39" s="1"/>
  <c r="M18" i="39"/>
  <c r="U18" i="39" s="1"/>
  <c r="M17" i="39"/>
  <c r="U17" i="39" s="1"/>
  <c r="M16" i="39"/>
  <c r="U16" i="39" s="1"/>
  <c r="M14" i="39"/>
  <c r="U14" i="39" s="1"/>
  <c r="M13" i="39"/>
  <c r="U13" i="39" s="1"/>
  <c r="M12" i="39"/>
  <c r="U12" i="39" s="1"/>
  <c r="M11" i="39"/>
  <c r="U11" i="39" s="1"/>
  <c r="M10" i="39"/>
  <c r="U10" i="39" s="1"/>
  <c r="M8" i="39"/>
  <c r="M7" i="39"/>
  <c r="U7" i="39" s="1"/>
  <c r="M6" i="39"/>
  <c r="U6" i="39" s="1"/>
  <c r="M5" i="39"/>
  <c r="U5" i="39" s="1"/>
  <c r="M4" i="39"/>
  <c r="U4" i="39" s="1"/>
  <c r="X4" i="39" s="1"/>
  <c r="M4" i="39" a="1"/>
  <c r="M75" i="39" s="1"/>
  <c r="U75" i="39" s="1"/>
  <c r="G4" i="39"/>
  <c r="F4" i="39"/>
  <c r="AT3" i="39"/>
  <c r="R3" i="39"/>
  <c r="O3" i="39"/>
  <c r="AE3" i="39" s="1"/>
  <c r="G98" i="38"/>
  <c r="F98" i="38"/>
  <c r="AX97" i="38"/>
  <c r="G97" i="38"/>
  <c r="F97" i="38"/>
  <c r="AX96" i="38"/>
  <c r="G96" i="38"/>
  <c r="F96" i="38"/>
  <c r="AX95" i="38"/>
  <c r="G95" i="38"/>
  <c r="F95" i="38"/>
  <c r="AX94" i="38"/>
  <c r="G94" i="38"/>
  <c r="F94" i="38"/>
  <c r="AX93" i="38"/>
  <c r="G93" i="38"/>
  <c r="F93" i="38"/>
  <c r="AX92" i="38"/>
  <c r="G92" i="38"/>
  <c r="F92" i="38"/>
  <c r="AX91" i="38"/>
  <c r="G91" i="38"/>
  <c r="F91" i="38"/>
  <c r="AX90" i="38"/>
  <c r="G90" i="38"/>
  <c r="F90" i="38"/>
  <c r="G89" i="38"/>
  <c r="F89" i="38"/>
  <c r="G88" i="38"/>
  <c r="F88" i="38"/>
  <c r="G87" i="38"/>
  <c r="F87" i="38"/>
  <c r="G86" i="38"/>
  <c r="F86" i="38"/>
  <c r="G85" i="38"/>
  <c r="F85" i="38"/>
  <c r="G84" i="38"/>
  <c r="F84" i="38"/>
  <c r="G83" i="38"/>
  <c r="F83" i="38"/>
  <c r="G82" i="38"/>
  <c r="F82" i="38"/>
  <c r="G81" i="38"/>
  <c r="F81" i="38"/>
  <c r="G80" i="38"/>
  <c r="F80" i="38"/>
  <c r="G79" i="38"/>
  <c r="F79" i="38"/>
  <c r="G78" i="38"/>
  <c r="F78" i="38"/>
  <c r="G77" i="38"/>
  <c r="F77" i="38"/>
  <c r="G76" i="38"/>
  <c r="F76" i="38"/>
  <c r="G75" i="38"/>
  <c r="F75" i="38"/>
  <c r="G74" i="38"/>
  <c r="F74" i="38"/>
  <c r="G73" i="38"/>
  <c r="F73" i="38"/>
  <c r="G72" i="38"/>
  <c r="F72" i="38"/>
  <c r="G71" i="38"/>
  <c r="F71" i="38"/>
  <c r="G70" i="38"/>
  <c r="F70" i="38"/>
  <c r="G69" i="38"/>
  <c r="F69" i="38"/>
  <c r="G68" i="38"/>
  <c r="F68" i="38"/>
  <c r="G67" i="38"/>
  <c r="F67" i="38"/>
  <c r="G66" i="38"/>
  <c r="F66" i="38"/>
  <c r="G65" i="38"/>
  <c r="F65" i="38"/>
  <c r="G64" i="38"/>
  <c r="F64" i="38"/>
  <c r="G63" i="38"/>
  <c r="F63" i="38"/>
  <c r="G62" i="38"/>
  <c r="F62" i="38"/>
  <c r="G61" i="38"/>
  <c r="F61" i="38"/>
  <c r="G60" i="38"/>
  <c r="F60" i="38"/>
  <c r="G59" i="38"/>
  <c r="F59" i="38"/>
  <c r="G58" i="38"/>
  <c r="F58" i="38"/>
  <c r="G57" i="38"/>
  <c r="F57" i="38"/>
  <c r="G56" i="38"/>
  <c r="F56" i="38"/>
  <c r="G55" i="38"/>
  <c r="F55" i="38"/>
  <c r="G54" i="38"/>
  <c r="F54" i="38"/>
  <c r="G53" i="38"/>
  <c r="F53" i="38"/>
  <c r="G52" i="38"/>
  <c r="F52" i="38"/>
  <c r="G51" i="38"/>
  <c r="F51" i="38"/>
  <c r="G50" i="38"/>
  <c r="F50" i="38"/>
  <c r="G49" i="38"/>
  <c r="F49" i="38"/>
  <c r="G48" i="38"/>
  <c r="F48" i="38"/>
  <c r="G47" i="38"/>
  <c r="F47" i="38"/>
  <c r="G46" i="38"/>
  <c r="F46" i="38"/>
  <c r="G45" i="38"/>
  <c r="F45" i="38"/>
  <c r="G44" i="38"/>
  <c r="F44" i="38"/>
  <c r="G43" i="38"/>
  <c r="F43" i="38"/>
  <c r="G42" i="38"/>
  <c r="F42" i="38"/>
  <c r="G41" i="38"/>
  <c r="F41" i="38"/>
  <c r="G40" i="38"/>
  <c r="F40" i="38"/>
  <c r="G39" i="38"/>
  <c r="F39" i="38"/>
  <c r="G38" i="38"/>
  <c r="F38" i="38"/>
  <c r="G37" i="38"/>
  <c r="F37" i="38"/>
  <c r="G36" i="38"/>
  <c r="F36" i="38"/>
  <c r="G35" i="38"/>
  <c r="F35" i="38"/>
  <c r="G34" i="38"/>
  <c r="F34" i="38"/>
  <c r="G33" i="38"/>
  <c r="F33" i="38"/>
  <c r="G32" i="38"/>
  <c r="F32" i="38"/>
  <c r="G31" i="38"/>
  <c r="F31" i="38"/>
  <c r="G30" i="38"/>
  <c r="F30" i="38"/>
  <c r="G29" i="38"/>
  <c r="F29" i="38"/>
  <c r="G28" i="38"/>
  <c r="F28" i="38"/>
  <c r="G27" i="38"/>
  <c r="F27" i="38"/>
  <c r="G26" i="38"/>
  <c r="F26" i="38"/>
  <c r="G25" i="38"/>
  <c r="F25" i="38"/>
  <c r="G24" i="38"/>
  <c r="F24" i="38"/>
  <c r="G23" i="38"/>
  <c r="F23" i="38"/>
  <c r="G22" i="38"/>
  <c r="F22" i="38"/>
  <c r="G21" i="38"/>
  <c r="F21" i="38"/>
  <c r="G20" i="38"/>
  <c r="F20" i="38"/>
  <c r="G19" i="38"/>
  <c r="F19" i="38"/>
  <c r="G18" i="38"/>
  <c r="F18" i="38"/>
  <c r="G17" i="38"/>
  <c r="F17" i="38"/>
  <c r="G16" i="38"/>
  <c r="F16" i="38"/>
  <c r="G15" i="38"/>
  <c r="F15" i="38"/>
  <c r="G14" i="38"/>
  <c r="F14" i="38"/>
  <c r="G13" i="38"/>
  <c r="F13" i="38"/>
  <c r="G12" i="38"/>
  <c r="F12" i="38"/>
  <c r="C12" i="38"/>
  <c r="G11" i="38"/>
  <c r="F11" i="38"/>
  <c r="G10" i="38"/>
  <c r="F10" i="38"/>
  <c r="C10" i="38"/>
  <c r="V88" i="38" s="1"/>
  <c r="V9" i="38"/>
  <c r="G9" i="38"/>
  <c r="F9" i="38"/>
  <c r="G8" i="38"/>
  <c r="F8" i="38"/>
  <c r="G7" i="38"/>
  <c r="F7" i="38"/>
  <c r="R6" i="38"/>
  <c r="G6" i="38"/>
  <c r="F6" i="38"/>
  <c r="C6" i="38"/>
  <c r="R11" i="38" s="1"/>
  <c r="V5" i="38"/>
  <c r="G5" i="38"/>
  <c r="F5" i="38"/>
  <c r="C5" i="38"/>
  <c r="W4" i="38"/>
  <c r="V4" i="38"/>
  <c r="Y4" i="38" s="1"/>
  <c r="M4" i="38" a="1"/>
  <c r="M89" i="38" s="1"/>
  <c r="U89" i="38" s="1"/>
  <c r="G4" i="38"/>
  <c r="F4" i="38"/>
  <c r="AT3" i="38"/>
  <c r="O3" i="38"/>
  <c r="P3" i="38" s="1"/>
  <c r="AF3" i="38" s="1"/>
  <c r="AO3" i="38" s="1"/>
  <c r="S98" i="37"/>
  <c r="R98" i="37"/>
  <c r="G98" i="37"/>
  <c r="F98" i="37"/>
  <c r="R97" i="37"/>
  <c r="G97" i="37"/>
  <c r="F97" i="37"/>
  <c r="R96" i="37"/>
  <c r="G96" i="37"/>
  <c r="F96" i="37"/>
  <c r="R95" i="37"/>
  <c r="G95" i="37"/>
  <c r="F95" i="37"/>
  <c r="R94" i="37"/>
  <c r="G94" i="37"/>
  <c r="F94" i="37"/>
  <c r="R93" i="37"/>
  <c r="G93" i="37"/>
  <c r="F93" i="37"/>
  <c r="R92" i="37"/>
  <c r="G92" i="37"/>
  <c r="F92" i="37"/>
  <c r="R91" i="37"/>
  <c r="G91" i="37"/>
  <c r="F91" i="37"/>
  <c r="R90" i="37"/>
  <c r="G90" i="37"/>
  <c r="F90" i="37"/>
  <c r="R89" i="37"/>
  <c r="G89" i="37"/>
  <c r="F89" i="37"/>
  <c r="R88" i="37"/>
  <c r="G88" i="37"/>
  <c r="F88" i="37"/>
  <c r="R87" i="37"/>
  <c r="G87" i="37"/>
  <c r="F87" i="37"/>
  <c r="R86" i="37"/>
  <c r="G86" i="37"/>
  <c r="F86" i="37"/>
  <c r="R85" i="37"/>
  <c r="G85" i="37"/>
  <c r="F85" i="37"/>
  <c r="R84" i="37"/>
  <c r="G84" i="37"/>
  <c r="F84" i="37"/>
  <c r="R83" i="37"/>
  <c r="G83" i="37"/>
  <c r="F83" i="37"/>
  <c r="R82" i="37"/>
  <c r="G82" i="37"/>
  <c r="F82" i="37"/>
  <c r="R81" i="37"/>
  <c r="G81" i="37"/>
  <c r="F81" i="37"/>
  <c r="R80" i="37"/>
  <c r="G80" i="37"/>
  <c r="F80" i="37"/>
  <c r="R79" i="37"/>
  <c r="G79" i="37"/>
  <c r="F79" i="37"/>
  <c r="R78" i="37"/>
  <c r="G78" i="37"/>
  <c r="F78" i="37"/>
  <c r="R77" i="37"/>
  <c r="G77" i="37"/>
  <c r="F77" i="37"/>
  <c r="R76" i="37"/>
  <c r="G76" i="37"/>
  <c r="F76" i="37"/>
  <c r="R75" i="37"/>
  <c r="G75" i="37"/>
  <c r="F75" i="37"/>
  <c r="R74" i="37"/>
  <c r="G74" i="37"/>
  <c r="F74" i="37"/>
  <c r="R73" i="37"/>
  <c r="G73" i="37"/>
  <c r="F73" i="37"/>
  <c r="R72" i="37"/>
  <c r="G72" i="37"/>
  <c r="F72" i="37"/>
  <c r="R71" i="37"/>
  <c r="G71" i="37"/>
  <c r="F71" i="37"/>
  <c r="R70" i="37"/>
  <c r="G70" i="37"/>
  <c r="F70" i="37"/>
  <c r="R69" i="37"/>
  <c r="G69" i="37"/>
  <c r="F69" i="37"/>
  <c r="R68" i="37"/>
  <c r="G68" i="37"/>
  <c r="F68" i="37"/>
  <c r="R67" i="37"/>
  <c r="G67" i="37"/>
  <c r="F67" i="37"/>
  <c r="R66" i="37"/>
  <c r="G66" i="37"/>
  <c r="F66" i="37"/>
  <c r="R65" i="37"/>
  <c r="G65" i="37"/>
  <c r="F65" i="37"/>
  <c r="R64" i="37"/>
  <c r="G64" i="37"/>
  <c r="F64" i="37"/>
  <c r="R63" i="37"/>
  <c r="G63" i="37"/>
  <c r="F63" i="37"/>
  <c r="R62" i="37"/>
  <c r="G62" i="37"/>
  <c r="F62" i="37"/>
  <c r="R61" i="37"/>
  <c r="G61" i="37"/>
  <c r="F61" i="37"/>
  <c r="R60" i="37"/>
  <c r="G60" i="37"/>
  <c r="F60" i="37"/>
  <c r="R59" i="37"/>
  <c r="G59" i="37"/>
  <c r="F59" i="37"/>
  <c r="R58" i="37"/>
  <c r="G58" i="37"/>
  <c r="F58" i="37"/>
  <c r="R57" i="37"/>
  <c r="G57" i="37"/>
  <c r="F57" i="37"/>
  <c r="R56" i="37"/>
  <c r="G56" i="37"/>
  <c r="F56" i="37"/>
  <c r="R55" i="37"/>
  <c r="G55" i="37"/>
  <c r="F55" i="37"/>
  <c r="R54" i="37"/>
  <c r="G54" i="37"/>
  <c r="F54" i="37"/>
  <c r="R53" i="37"/>
  <c r="G53" i="37"/>
  <c r="F53" i="37"/>
  <c r="R52" i="37"/>
  <c r="G52" i="37"/>
  <c r="F52" i="37"/>
  <c r="R51" i="37"/>
  <c r="G51" i="37"/>
  <c r="F51" i="37"/>
  <c r="R50" i="37"/>
  <c r="G50" i="37"/>
  <c r="F50" i="37"/>
  <c r="R49" i="37"/>
  <c r="G49" i="37"/>
  <c r="F49" i="37"/>
  <c r="R48" i="37"/>
  <c r="G48" i="37"/>
  <c r="F48" i="37"/>
  <c r="R47" i="37"/>
  <c r="G47" i="37"/>
  <c r="F47" i="37"/>
  <c r="R46" i="37"/>
  <c r="G46" i="37"/>
  <c r="F46" i="37"/>
  <c r="R45" i="37"/>
  <c r="G45" i="37"/>
  <c r="F45" i="37"/>
  <c r="R44" i="37"/>
  <c r="G44" i="37"/>
  <c r="F44" i="37"/>
  <c r="R43" i="37"/>
  <c r="G43" i="37"/>
  <c r="F43" i="37"/>
  <c r="R42" i="37"/>
  <c r="G42" i="37"/>
  <c r="F42" i="37"/>
  <c r="R41" i="37"/>
  <c r="G41" i="37"/>
  <c r="F41" i="37"/>
  <c r="R40" i="37"/>
  <c r="G40" i="37"/>
  <c r="F40" i="37"/>
  <c r="R39" i="37"/>
  <c r="G39" i="37"/>
  <c r="F39" i="37"/>
  <c r="R38" i="37"/>
  <c r="G38" i="37"/>
  <c r="F38" i="37"/>
  <c r="R37" i="37"/>
  <c r="G37" i="37"/>
  <c r="F37" i="37"/>
  <c r="R36" i="37"/>
  <c r="G36" i="37"/>
  <c r="F36" i="37"/>
  <c r="R35" i="37"/>
  <c r="G35" i="37"/>
  <c r="F35" i="37"/>
  <c r="R34" i="37"/>
  <c r="G34" i="37"/>
  <c r="F34" i="37"/>
  <c r="R33" i="37"/>
  <c r="G33" i="37"/>
  <c r="F33" i="37"/>
  <c r="V32" i="37"/>
  <c r="R32" i="37"/>
  <c r="G32" i="37"/>
  <c r="F32" i="37"/>
  <c r="R31" i="37"/>
  <c r="G31" i="37"/>
  <c r="F31" i="37"/>
  <c r="V30" i="37"/>
  <c r="R30" i="37"/>
  <c r="G30" i="37"/>
  <c r="F30" i="37"/>
  <c r="R29" i="37"/>
  <c r="G29" i="37"/>
  <c r="F29" i="37"/>
  <c r="R28" i="37"/>
  <c r="G28" i="37"/>
  <c r="F28" i="37"/>
  <c r="V27" i="37"/>
  <c r="R27" i="37"/>
  <c r="G27" i="37"/>
  <c r="F27" i="37"/>
  <c r="V26" i="37"/>
  <c r="R26" i="37"/>
  <c r="G26" i="37"/>
  <c r="F26" i="37"/>
  <c r="R25" i="37"/>
  <c r="G25" i="37"/>
  <c r="F25" i="37"/>
  <c r="V24" i="37"/>
  <c r="R24" i="37"/>
  <c r="G24" i="37"/>
  <c r="F24" i="37"/>
  <c r="V23" i="37"/>
  <c r="R23" i="37"/>
  <c r="G23" i="37"/>
  <c r="F23" i="37"/>
  <c r="R22" i="37"/>
  <c r="G22" i="37"/>
  <c r="F22" i="37"/>
  <c r="V21" i="37"/>
  <c r="R21" i="37"/>
  <c r="G21" i="37"/>
  <c r="F21" i="37"/>
  <c r="V20" i="37"/>
  <c r="R20" i="37"/>
  <c r="G20" i="37"/>
  <c r="F20" i="37"/>
  <c r="R19" i="37"/>
  <c r="G19" i="37"/>
  <c r="F19" i="37"/>
  <c r="V18" i="37"/>
  <c r="R18" i="37"/>
  <c r="G18" i="37"/>
  <c r="F18" i="37"/>
  <c r="V17" i="37"/>
  <c r="R17" i="37"/>
  <c r="G17" i="37"/>
  <c r="F17" i="37"/>
  <c r="R16" i="37"/>
  <c r="G16" i="37"/>
  <c r="F16" i="37"/>
  <c r="V15" i="37"/>
  <c r="R15" i="37"/>
  <c r="G15" i="37"/>
  <c r="F15" i="37"/>
  <c r="V14" i="37"/>
  <c r="R14" i="37"/>
  <c r="G14" i="37"/>
  <c r="F14" i="37"/>
  <c r="R13" i="37"/>
  <c r="G13" i="37"/>
  <c r="F13" i="37"/>
  <c r="V12" i="37"/>
  <c r="R12" i="37"/>
  <c r="G12" i="37"/>
  <c r="F12" i="37"/>
  <c r="C12" i="37"/>
  <c r="V11" i="37"/>
  <c r="R11" i="37"/>
  <c r="G11" i="37"/>
  <c r="F11" i="37"/>
  <c r="V10" i="37"/>
  <c r="R10" i="37"/>
  <c r="G10" i="37"/>
  <c r="F10" i="37"/>
  <c r="C10" i="37"/>
  <c r="V9" i="37"/>
  <c r="R9" i="37"/>
  <c r="G9" i="37"/>
  <c r="F9" i="37"/>
  <c r="R8" i="37"/>
  <c r="G8" i="37"/>
  <c r="F8" i="37"/>
  <c r="R7" i="37"/>
  <c r="G7" i="37"/>
  <c r="F7" i="37"/>
  <c r="V6" i="37"/>
  <c r="R6" i="37"/>
  <c r="G6" i="37"/>
  <c r="F6" i="37"/>
  <c r="V5" i="37"/>
  <c r="R5" i="37"/>
  <c r="G5" i="37"/>
  <c r="F5" i="37"/>
  <c r="C5" i="37"/>
  <c r="Y4" i="37"/>
  <c r="W4" i="37"/>
  <c r="V4" i="37"/>
  <c r="R4" i="37"/>
  <c r="M4" i="37" a="1"/>
  <c r="M95" i="37" s="1"/>
  <c r="U95" i="37" s="1"/>
  <c r="G4" i="37"/>
  <c r="F4" i="37"/>
  <c r="AT3" i="37"/>
  <c r="R3" i="37"/>
  <c r="O3" i="37"/>
  <c r="P3" i="37" s="1"/>
  <c r="AF3" i="37" s="1"/>
  <c r="AO3" i="37" s="1"/>
  <c r="G98" i="36"/>
  <c r="F98" i="36"/>
  <c r="AX97" i="36"/>
  <c r="G97" i="36"/>
  <c r="F97" i="36"/>
  <c r="AX96" i="36"/>
  <c r="G96" i="36"/>
  <c r="F96" i="36"/>
  <c r="AX95" i="36"/>
  <c r="G95" i="36"/>
  <c r="F95" i="36"/>
  <c r="AX94" i="36"/>
  <c r="G94" i="36"/>
  <c r="F94" i="36"/>
  <c r="AX93" i="36"/>
  <c r="G93" i="36"/>
  <c r="F93" i="36"/>
  <c r="AX92" i="36"/>
  <c r="G92" i="36"/>
  <c r="F92" i="36"/>
  <c r="AX91" i="36"/>
  <c r="G91" i="36"/>
  <c r="F91" i="36"/>
  <c r="AX90" i="36"/>
  <c r="G90" i="36"/>
  <c r="F90" i="36"/>
  <c r="AX89" i="36"/>
  <c r="G89" i="36"/>
  <c r="F89" i="36"/>
  <c r="AX88" i="36"/>
  <c r="G88" i="36"/>
  <c r="F88" i="36"/>
  <c r="AX87" i="36"/>
  <c r="G87" i="36"/>
  <c r="F87" i="36"/>
  <c r="AX86" i="36"/>
  <c r="G86" i="36"/>
  <c r="F86" i="36"/>
  <c r="AX85" i="36"/>
  <c r="G85" i="36"/>
  <c r="F85" i="36"/>
  <c r="AX84" i="36"/>
  <c r="G84" i="36"/>
  <c r="F84" i="36"/>
  <c r="AX83" i="36"/>
  <c r="G83" i="36"/>
  <c r="F83" i="36"/>
  <c r="AX82" i="36"/>
  <c r="G82" i="36"/>
  <c r="F82" i="36"/>
  <c r="AX81" i="36"/>
  <c r="G81" i="36"/>
  <c r="F81" i="36"/>
  <c r="AX80" i="36"/>
  <c r="G80" i="36"/>
  <c r="F80" i="36"/>
  <c r="AX79" i="36"/>
  <c r="G79" i="36"/>
  <c r="F79" i="36"/>
  <c r="AX78" i="36"/>
  <c r="G78" i="36"/>
  <c r="F78" i="36"/>
  <c r="AX77" i="36"/>
  <c r="G77" i="36"/>
  <c r="F77" i="36"/>
  <c r="AX76" i="36"/>
  <c r="G76" i="36"/>
  <c r="F76" i="36"/>
  <c r="AX75" i="36"/>
  <c r="G75" i="36"/>
  <c r="F75" i="36"/>
  <c r="AX74" i="36"/>
  <c r="G74" i="36"/>
  <c r="F74" i="36"/>
  <c r="AX73" i="36"/>
  <c r="G73" i="36"/>
  <c r="F73" i="36"/>
  <c r="AX72" i="36"/>
  <c r="G72" i="36"/>
  <c r="F72" i="36"/>
  <c r="AX71" i="36"/>
  <c r="G71" i="36"/>
  <c r="F71" i="36"/>
  <c r="AX70" i="36"/>
  <c r="G70" i="36"/>
  <c r="F70" i="36"/>
  <c r="G69" i="36"/>
  <c r="F69" i="36"/>
  <c r="G68" i="36"/>
  <c r="F68" i="36"/>
  <c r="G67" i="36"/>
  <c r="F67" i="36"/>
  <c r="G66" i="36"/>
  <c r="F66" i="36"/>
  <c r="G65" i="36"/>
  <c r="F65" i="36"/>
  <c r="G64" i="36"/>
  <c r="F64" i="36"/>
  <c r="G63" i="36"/>
  <c r="F63" i="36"/>
  <c r="G62" i="36"/>
  <c r="F62" i="36"/>
  <c r="G61" i="36"/>
  <c r="F61" i="36"/>
  <c r="G60" i="36"/>
  <c r="F60" i="36"/>
  <c r="G59" i="36"/>
  <c r="F59" i="36"/>
  <c r="G58" i="36"/>
  <c r="F58" i="36"/>
  <c r="G57" i="36"/>
  <c r="F57" i="36"/>
  <c r="G56" i="36"/>
  <c r="F56" i="36"/>
  <c r="G55" i="36"/>
  <c r="F55" i="36"/>
  <c r="G54" i="36"/>
  <c r="F54" i="36"/>
  <c r="G53" i="36"/>
  <c r="F53" i="36"/>
  <c r="G52" i="36"/>
  <c r="F52" i="36"/>
  <c r="R51" i="36"/>
  <c r="G51" i="36"/>
  <c r="F51" i="36"/>
  <c r="G50" i="36"/>
  <c r="F50" i="36"/>
  <c r="G49" i="36"/>
  <c r="F49" i="36"/>
  <c r="R48" i="36"/>
  <c r="G48" i="36"/>
  <c r="F48" i="36"/>
  <c r="G47" i="36"/>
  <c r="F47" i="36"/>
  <c r="G46" i="36"/>
  <c r="F46" i="36"/>
  <c r="R45" i="36"/>
  <c r="G45" i="36"/>
  <c r="F45" i="36"/>
  <c r="G44" i="36"/>
  <c r="F44" i="36"/>
  <c r="G43" i="36"/>
  <c r="F43" i="36"/>
  <c r="R42" i="36"/>
  <c r="G42" i="36"/>
  <c r="F42" i="36"/>
  <c r="G41" i="36"/>
  <c r="F41" i="36"/>
  <c r="G40" i="36"/>
  <c r="F40" i="36"/>
  <c r="R39" i="36"/>
  <c r="G39" i="36"/>
  <c r="F39" i="36"/>
  <c r="G38" i="36"/>
  <c r="F38" i="36"/>
  <c r="G37" i="36"/>
  <c r="F37" i="36"/>
  <c r="R36" i="36"/>
  <c r="G36" i="36"/>
  <c r="F36" i="36"/>
  <c r="G35" i="36"/>
  <c r="F35" i="36"/>
  <c r="G34" i="36"/>
  <c r="F34" i="36"/>
  <c r="R33" i="36"/>
  <c r="G33" i="36"/>
  <c r="F33" i="36"/>
  <c r="G32" i="36"/>
  <c r="F32" i="36"/>
  <c r="G31" i="36"/>
  <c r="F31" i="36"/>
  <c r="R30" i="36"/>
  <c r="G30" i="36"/>
  <c r="F30" i="36"/>
  <c r="G29" i="36"/>
  <c r="F29" i="36"/>
  <c r="G28" i="36"/>
  <c r="F28" i="36"/>
  <c r="R27" i="36"/>
  <c r="G27" i="36"/>
  <c r="F27" i="36"/>
  <c r="G26" i="36"/>
  <c r="F26" i="36"/>
  <c r="G25" i="36"/>
  <c r="F25" i="36"/>
  <c r="R24" i="36"/>
  <c r="G24" i="36"/>
  <c r="F24" i="36"/>
  <c r="R23" i="36"/>
  <c r="G23" i="36"/>
  <c r="F23" i="36"/>
  <c r="G22" i="36"/>
  <c r="F22" i="36"/>
  <c r="R21" i="36"/>
  <c r="G21" i="36"/>
  <c r="F21" i="36"/>
  <c r="R20" i="36"/>
  <c r="G20" i="36"/>
  <c r="F20" i="36"/>
  <c r="G19" i="36"/>
  <c r="F19" i="36"/>
  <c r="R18" i="36"/>
  <c r="G18" i="36"/>
  <c r="F18" i="36"/>
  <c r="R17" i="36"/>
  <c r="G17" i="36"/>
  <c r="F17" i="36"/>
  <c r="G16" i="36"/>
  <c r="F16" i="36"/>
  <c r="R15" i="36"/>
  <c r="G15" i="36"/>
  <c r="F15" i="36"/>
  <c r="R14" i="36"/>
  <c r="G14" i="36"/>
  <c r="F14" i="36"/>
  <c r="G13" i="36"/>
  <c r="F13" i="36"/>
  <c r="R12" i="36"/>
  <c r="G12" i="36"/>
  <c r="F12" i="36"/>
  <c r="C12" i="36"/>
  <c r="R11" i="36"/>
  <c r="G11" i="36"/>
  <c r="F11" i="36"/>
  <c r="R10" i="36"/>
  <c r="G10" i="36"/>
  <c r="F10" i="36"/>
  <c r="C10" i="36"/>
  <c r="V67" i="36" s="1"/>
  <c r="V9" i="36"/>
  <c r="G9" i="36"/>
  <c r="F9" i="36"/>
  <c r="V8" i="36"/>
  <c r="G8" i="36"/>
  <c r="F8" i="36"/>
  <c r="V7" i="36"/>
  <c r="G7" i="36"/>
  <c r="F7" i="36"/>
  <c r="R6" i="36"/>
  <c r="G6" i="36"/>
  <c r="F6" i="36"/>
  <c r="C6" i="36"/>
  <c r="R68" i="36" s="1"/>
  <c r="R5" i="36"/>
  <c r="G5" i="36"/>
  <c r="F5" i="36"/>
  <c r="C5" i="36"/>
  <c r="W4" i="36"/>
  <c r="V4" i="36"/>
  <c r="Y4" i="36" s="1"/>
  <c r="R4" i="36"/>
  <c r="M4" i="36" a="1"/>
  <c r="M64" i="36" s="1"/>
  <c r="U64" i="36" s="1"/>
  <c r="G4" i="36"/>
  <c r="F4" i="36"/>
  <c r="AT3" i="36"/>
  <c r="R3" i="36"/>
  <c r="O3" i="36"/>
  <c r="AE3" i="36" s="1"/>
  <c r="G98" i="35"/>
  <c r="F98" i="35"/>
  <c r="AX97" i="35"/>
  <c r="G97" i="35"/>
  <c r="F97" i="35"/>
  <c r="AX96" i="35"/>
  <c r="G96" i="35"/>
  <c r="F96" i="35"/>
  <c r="AX95" i="35"/>
  <c r="G95" i="35"/>
  <c r="F95" i="35"/>
  <c r="AX94" i="35"/>
  <c r="G94" i="35"/>
  <c r="F94" i="35"/>
  <c r="AX93" i="35"/>
  <c r="G93" i="35"/>
  <c r="F93" i="35"/>
  <c r="AX92" i="35"/>
  <c r="G92" i="35"/>
  <c r="F92" i="35"/>
  <c r="AX91" i="35"/>
  <c r="G91" i="35"/>
  <c r="F91" i="35"/>
  <c r="AX90" i="35"/>
  <c r="G90" i="35"/>
  <c r="F90" i="35"/>
  <c r="AX89" i="35"/>
  <c r="G89" i="35"/>
  <c r="F89" i="35"/>
  <c r="AX88" i="35"/>
  <c r="G88" i="35"/>
  <c r="F88" i="35"/>
  <c r="AX87" i="35"/>
  <c r="G87" i="35"/>
  <c r="F87" i="35"/>
  <c r="AX86" i="35"/>
  <c r="G86" i="35"/>
  <c r="F86" i="35"/>
  <c r="AX85" i="35"/>
  <c r="G85" i="35"/>
  <c r="F85" i="35"/>
  <c r="AX84" i="35"/>
  <c r="G84" i="35"/>
  <c r="F84" i="35"/>
  <c r="AX83" i="35"/>
  <c r="G83" i="35"/>
  <c r="F83" i="35"/>
  <c r="AX82" i="35"/>
  <c r="G82" i="35"/>
  <c r="F82" i="35"/>
  <c r="AX81" i="35"/>
  <c r="G81" i="35"/>
  <c r="F81" i="35"/>
  <c r="AX80" i="35"/>
  <c r="G80" i="35"/>
  <c r="F80" i="35"/>
  <c r="G79" i="35"/>
  <c r="F79" i="35"/>
  <c r="G78" i="35"/>
  <c r="F78" i="35"/>
  <c r="G77" i="35"/>
  <c r="F77" i="35"/>
  <c r="G76" i="35"/>
  <c r="F76" i="35"/>
  <c r="G75" i="35"/>
  <c r="F75" i="35"/>
  <c r="G74" i="35"/>
  <c r="F74" i="35"/>
  <c r="G73" i="35"/>
  <c r="F73" i="35"/>
  <c r="G72" i="35"/>
  <c r="F72" i="35"/>
  <c r="G71" i="35"/>
  <c r="F71" i="35"/>
  <c r="G70" i="35"/>
  <c r="F70" i="35"/>
  <c r="G69" i="35"/>
  <c r="F69" i="35"/>
  <c r="G68" i="35"/>
  <c r="F68" i="35"/>
  <c r="G67" i="35"/>
  <c r="F67" i="35"/>
  <c r="G66" i="35"/>
  <c r="F66" i="35"/>
  <c r="G65" i="35"/>
  <c r="F65" i="35"/>
  <c r="G64" i="35"/>
  <c r="F64" i="35"/>
  <c r="V63" i="35"/>
  <c r="G63" i="35"/>
  <c r="F63" i="35"/>
  <c r="G62" i="35"/>
  <c r="F62" i="35"/>
  <c r="G61" i="35"/>
  <c r="F61" i="35"/>
  <c r="V60" i="35"/>
  <c r="G60" i="35"/>
  <c r="F60" i="35"/>
  <c r="G59" i="35"/>
  <c r="F59" i="35"/>
  <c r="G58" i="35"/>
  <c r="F58" i="35"/>
  <c r="V57" i="35"/>
  <c r="G57" i="35"/>
  <c r="F57" i="35"/>
  <c r="G56" i="35"/>
  <c r="F56" i="35"/>
  <c r="G55" i="35"/>
  <c r="F55" i="35"/>
  <c r="V54" i="35"/>
  <c r="G54" i="35"/>
  <c r="F54" i="35"/>
  <c r="G53" i="35"/>
  <c r="F53" i="35"/>
  <c r="G52" i="35"/>
  <c r="F52" i="35"/>
  <c r="V51" i="35"/>
  <c r="G51" i="35"/>
  <c r="F51" i="35"/>
  <c r="G50" i="35"/>
  <c r="F50" i="35"/>
  <c r="G49" i="35"/>
  <c r="F49" i="35"/>
  <c r="V48" i="35"/>
  <c r="G48" i="35"/>
  <c r="F48" i="35"/>
  <c r="G47" i="35"/>
  <c r="F47" i="35"/>
  <c r="G46" i="35"/>
  <c r="F46" i="35"/>
  <c r="V45" i="35"/>
  <c r="G45" i="35"/>
  <c r="F45" i="35"/>
  <c r="G44" i="35"/>
  <c r="F44" i="35"/>
  <c r="G43" i="35"/>
  <c r="F43" i="35"/>
  <c r="V42" i="35"/>
  <c r="G42" i="35"/>
  <c r="F42" i="35"/>
  <c r="G41" i="35"/>
  <c r="F41" i="35"/>
  <c r="G40" i="35"/>
  <c r="F40" i="35"/>
  <c r="V39" i="35"/>
  <c r="G39" i="35"/>
  <c r="F39" i="35"/>
  <c r="G38" i="35"/>
  <c r="F38" i="35"/>
  <c r="G37" i="35"/>
  <c r="F37" i="35"/>
  <c r="V36" i="35"/>
  <c r="G36" i="35"/>
  <c r="F36" i="35"/>
  <c r="G35" i="35"/>
  <c r="F35" i="35"/>
  <c r="G34" i="35"/>
  <c r="F34" i="35"/>
  <c r="V33" i="35"/>
  <c r="G33" i="35"/>
  <c r="F33" i="35"/>
  <c r="G32" i="35"/>
  <c r="F32" i="35"/>
  <c r="G31" i="35"/>
  <c r="F31" i="35"/>
  <c r="V30" i="35"/>
  <c r="G30" i="35"/>
  <c r="F30" i="35"/>
  <c r="G29" i="35"/>
  <c r="F29" i="35"/>
  <c r="G28" i="35"/>
  <c r="F28" i="35"/>
  <c r="V27" i="35"/>
  <c r="G27" i="35"/>
  <c r="F27" i="35"/>
  <c r="G26" i="35"/>
  <c r="F26" i="35"/>
  <c r="G25" i="35"/>
  <c r="F25" i="35"/>
  <c r="V24" i="35"/>
  <c r="G24" i="35"/>
  <c r="F24" i="35"/>
  <c r="V23" i="35"/>
  <c r="G23" i="35"/>
  <c r="F23" i="35"/>
  <c r="G22" i="35"/>
  <c r="F22" i="35"/>
  <c r="V21" i="35"/>
  <c r="G21" i="35"/>
  <c r="F21" i="35"/>
  <c r="V20" i="35"/>
  <c r="G20" i="35"/>
  <c r="F20" i="35"/>
  <c r="G19" i="35"/>
  <c r="F19" i="35"/>
  <c r="V18" i="35"/>
  <c r="G18" i="35"/>
  <c r="F18" i="35"/>
  <c r="V17" i="35"/>
  <c r="G17" i="35"/>
  <c r="F17" i="35"/>
  <c r="G16" i="35"/>
  <c r="F16" i="35"/>
  <c r="V15" i="35"/>
  <c r="G15" i="35"/>
  <c r="F15" i="35"/>
  <c r="V14" i="35"/>
  <c r="G14" i="35"/>
  <c r="F14" i="35"/>
  <c r="G13" i="35"/>
  <c r="F13" i="35"/>
  <c r="V12" i="35"/>
  <c r="G12" i="35"/>
  <c r="F12" i="35"/>
  <c r="C12" i="35"/>
  <c r="V11" i="35"/>
  <c r="G11" i="35"/>
  <c r="F11" i="35"/>
  <c r="V10" i="35"/>
  <c r="G10" i="35"/>
  <c r="F10" i="35"/>
  <c r="C10" i="35"/>
  <c r="V77" i="35" s="1"/>
  <c r="V9" i="35"/>
  <c r="G9" i="35"/>
  <c r="F9" i="35"/>
  <c r="G8" i="35"/>
  <c r="F8" i="35"/>
  <c r="V7" i="35"/>
  <c r="G7" i="35"/>
  <c r="F7" i="35"/>
  <c r="V6" i="35"/>
  <c r="G6" i="35"/>
  <c r="F6" i="35"/>
  <c r="C6" i="35"/>
  <c r="R79" i="35" s="1"/>
  <c r="V5" i="35"/>
  <c r="G5" i="35"/>
  <c r="F5" i="35"/>
  <c r="C5" i="35"/>
  <c r="Y4" i="35"/>
  <c r="W4" i="35"/>
  <c r="V4" i="35"/>
  <c r="R4" i="35"/>
  <c r="M4" i="35" a="1"/>
  <c r="M77" i="35" s="1"/>
  <c r="U77" i="35" s="1"/>
  <c r="G4" i="35"/>
  <c r="F4" i="35"/>
  <c r="AT3" i="35"/>
  <c r="O3" i="35"/>
  <c r="P3" i="35" s="1"/>
  <c r="AF3" i="35" s="1"/>
  <c r="AO3" i="35" s="1"/>
  <c r="G98" i="34"/>
  <c r="F98" i="34"/>
  <c r="AX97" i="34"/>
  <c r="G97" i="34"/>
  <c r="F97" i="34"/>
  <c r="AX96" i="34"/>
  <c r="G96" i="34"/>
  <c r="F96" i="34"/>
  <c r="AX95" i="34"/>
  <c r="G95" i="34"/>
  <c r="F95" i="34"/>
  <c r="AX94" i="34"/>
  <c r="G94" i="34"/>
  <c r="F94" i="34"/>
  <c r="AX93" i="34"/>
  <c r="G93" i="34"/>
  <c r="F93" i="34"/>
  <c r="AX92" i="34"/>
  <c r="G92" i="34"/>
  <c r="F92" i="34"/>
  <c r="AX91" i="34"/>
  <c r="G91" i="34"/>
  <c r="F91" i="34"/>
  <c r="AX90" i="34"/>
  <c r="G90" i="34"/>
  <c r="F90" i="34"/>
  <c r="G89" i="34"/>
  <c r="F89" i="34"/>
  <c r="G88" i="34"/>
  <c r="F88" i="34"/>
  <c r="G87" i="34"/>
  <c r="F87" i="34"/>
  <c r="G86" i="34"/>
  <c r="F86" i="34"/>
  <c r="G85" i="34"/>
  <c r="F85" i="34"/>
  <c r="G84" i="34"/>
  <c r="F84" i="34"/>
  <c r="G83" i="34"/>
  <c r="F83" i="34"/>
  <c r="G82" i="34"/>
  <c r="F82" i="34"/>
  <c r="G81" i="34"/>
  <c r="F81" i="34"/>
  <c r="G80" i="34"/>
  <c r="F80" i="34"/>
  <c r="G79" i="34"/>
  <c r="F79" i="34"/>
  <c r="G78" i="34"/>
  <c r="F78" i="34"/>
  <c r="G77" i="34"/>
  <c r="F77" i="34"/>
  <c r="V76" i="34"/>
  <c r="G76" i="34"/>
  <c r="F76" i="34"/>
  <c r="V75" i="34"/>
  <c r="G75" i="34"/>
  <c r="F75" i="34"/>
  <c r="G74" i="34"/>
  <c r="F74" i="34"/>
  <c r="V73" i="34"/>
  <c r="G73" i="34"/>
  <c r="F73" i="34"/>
  <c r="V72" i="34"/>
  <c r="G72" i="34"/>
  <c r="F72" i="34"/>
  <c r="G71" i="34"/>
  <c r="F71" i="34"/>
  <c r="V70" i="34"/>
  <c r="G70" i="34"/>
  <c r="F70" i="34"/>
  <c r="V69" i="34"/>
  <c r="G69" i="34"/>
  <c r="F69" i="34"/>
  <c r="G68" i="34"/>
  <c r="F68" i="34"/>
  <c r="V67" i="34"/>
  <c r="G67" i="34"/>
  <c r="F67" i="34"/>
  <c r="V66" i="34"/>
  <c r="G66" i="34"/>
  <c r="F66" i="34"/>
  <c r="G65" i="34"/>
  <c r="F65" i="34"/>
  <c r="V64" i="34"/>
  <c r="G64" i="34"/>
  <c r="F64" i="34"/>
  <c r="V63" i="34"/>
  <c r="G63" i="34"/>
  <c r="F63" i="34"/>
  <c r="R62" i="34"/>
  <c r="G62" i="34"/>
  <c r="F62" i="34"/>
  <c r="V61" i="34"/>
  <c r="G61" i="34"/>
  <c r="F61" i="34"/>
  <c r="V60" i="34"/>
  <c r="G60" i="34"/>
  <c r="F60" i="34"/>
  <c r="R59" i="34"/>
  <c r="G59" i="34"/>
  <c r="F59" i="34"/>
  <c r="V58" i="34"/>
  <c r="G58" i="34"/>
  <c r="F58" i="34"/>
  <c r="V57" i="34"/>
  <c r="G57" i="34"/>
  <c r="F57" i="34"/>
  <c r="R56" i="34"/>
  <c r="G56" i="34"/>
  <c r="F56" i="34"/>
  <c r="V55" i="34"/>
  <c r="G55" i="34"/>
  <c r="F55" i="34"/>
  <c r="V54" i="34"/>
  <c r="G54" i="34"/>
  <c r="F54" i="34"/>
  <c r="R53" i="34"/>
  <c r="G53" i="34"/>
  <c r="F53" i="34"/>
  <c r="V52" i="34"/>
  <c r="G52" i="34"/>
  <c r="F52" i="34"/>
  <c r="V51" i="34"/>
  <c r="G51" i="34"/>
  <c r="F51" i="34"/>
  <c r="R50" i="34"/>
  <c r="G50" i="34"/>
  <c r="F50" i="34"/>
  <c r="V49" i="34"/>
  <c r="G49" i="34"/>
  <c r="F49" i="34"/>
  <c r="V48" i="34"/>
  <c r="G48" i="34"/>
  <c r="F48" i="34"/>
  <c r="R47" i="34"/>
  <c r="G47" i="34"/>
  <c r="F47" i="34"/>
  <c r="V46" i="34"/>
  <c r="G46" i="34"/>
  <c r="F46" i="34"/>
  <c r="V45" i="34"/>
  <c r="G45" i="34"/>
  <c r="F45" i="34"/>
  <c r="R44" i="34"/>
  <c r="G44" i="34"/>
  <c r="F44" i="34"/>
  <c r="V43" i="34"/>
  <c r="G43" i="34"/>
  <c r="F43" i="34"/>
  <c r="V42" i="34"/>
  <c r="G42" i="34"/>
  <c r="F42" i="34"/>
  <c r="R41" i="34"/>
  <c r="G41" i="34"/>
  <c r="F41" i="34"/>
  <c r="V40" i="34"/>
  <c r="G40" i="34"/>
  <c r="F40" i="34"/>
  <c r="V39" i="34"/>
  <c r="G39" i="34"/>
  <c r="F39" i="34"/>
  <c r="R38" i="34"/>
  <c r="G38" i="34"/>
  <c r="F38" i="34"/>
  <c r="V37" i="34"/>
  <c r="G37" i="34"/>
  <c r="F37" i="34"/>
  <c r="V36" i="34"/>
  <c r="G36" i="34"/>
  <c r="F36" i="34"/>
  <c r="R35" i="34"/>
  <c r="G35" i="34"/>
  <c r="F35" i="34"/>
  <c r="V34" i="34"/>
  <c r="G34" i="34"/>
  <c r="F34" i="34"/>
  <c r="V33" i="34"/>
  <c r="G33" i="34"/>
  <c r="F33" i="34"/>
  <c r="R32" i="34"/>
  <c r="G32" i="34"/>
  <c r="F32" i="34"/>
  <c r="V31" i="34"/>
  <c r="G31" i="34"/>
  <c r="F31" i="34"/>
  <c r="V30" i="34"/>
  <c r="G30" i="34"/>
  <c r="F30" i="34"/>
  <c r="R29" i="34"/>
  <c r="G29" i="34"/>
  <c r="F29" i="34"/>
  <c r="V28" i="34"/>
  <c r="G28" i="34"/>
  <c r="F28" i="34"/>
  <c r="V27" i="34"/>
  <c r="G27" i="34"/>
  <c r="F27" i="34"/>
  <c r="R26" i="34"/>
  <c r="G26" i="34"/>
  <c r="F26" i="34"/>
  <c r="V25" i="34"/>
  <c r="G25" i="34"/>
  <c r="F25" i="34"/>
  <c r="V24" i="34"/>
  <c r="G24" i="34"/>
  <c r="F24" i="34"/>
  <c r="R23" i="34"/>
  <c r="G23" i="34"/>
  <c r="F23" i="34"/>
  <c r="V22" i="34"/>
  <c r="G22" i="34"/>
  <c r="F22" i="34"/>
  <c r="V21" i="34"/>
  <c r="G21" i="34"/>
  <c r="F21" i="34"/>
  <c r="R20" i="34"/>
  <c r="G20" i="34"/>
  <c r="F20" i="34"/>
  <c r="V19" i="34"/>
  <c r="G19" i="34"/>
  <c r="F19" i="34"/>
  <c r="V18" i="34"/>
  <c r="G18" i="34"/>
  <c r="F18" i="34"/>
  <c r="R17" i="34"/>
  <c r="G17" i="34"/>
  <c r="F17" i="34"/>
  <c r="V16" i="34"/>
  <c r="G16" i="34"/>
  <c r="F16" i="34"/>
  <c r="V15" i="34"/>
  <c r="G15" i="34"/>
  <c r="F15" i="34"/>
  <c r="R14" i="34"/>
  <c r="G14" i="34"/>
  <c r="F14" i="34"/>
  <c r="V13" i="34"/>
  <c r="G13" i="34"/>
  <c r="F13" i="34"/>
  <c r="V12" i="34"/>
  <c r="G12" i="34"/>
  <c r="F12" i="34"/>
  <c r="C12" i="34"/>
  <c r="V11" i="34"/>
  <c r="R11" i="34"/>
  <c r="G11" i="34"/>
  <c r="F11" i="34"/>
  <c r="R10" i="34"/>
  <c r="G10" i="34"/>
  <c r="F10" i="34"/>
  <c r="C10" i="34"/>
  <c r="V87" i="34" s="1"/>
  <c r="V9" i="34"/>
  <c r="R9" i="34"/>
  <c r="G9" i="34"/>
  <c r="F9" i="34"/>
  <c r="V8" i="34"/>
  <c r="G8" i="34"/>
  <c r="F8" i="34"/>
  <c r="V7" i="34"/>
  <c r="G7" i="34"/>
  <c r="F7" i="34"/>
  <c r="V6" i="34"/>
  <c r="G6" i="34"/>
  <c r="F6" i="34"/>
  <c r="C6" i="34"/>
  <c r="R88" i="34" s="1"/>
  <c r="V5" i="34"/>
  <c r="R5" i="34"/>
  <c r="G5" i="34"/>
  <c r="F5" i="34"/>
  <c r="C5" i="34"/>
  <c r="Y4" i="34"/>
  <c r="W4" i="34"/>
  <c r="V4" i="34"/>
  <c r="R4" i="34"/>
  <c r="M89" i="34"/>
  <c r="U89" i="34" s="1"/>
  <c r="M86" i="34"/>
  <c r="U86" i="34" s="1"/>
  <c r="M85" i="34"/>
  <c r="U85" i="34" s="1"/>
  <c r="M84" i="34"/>
  <c r="U84" i="34" s="1"/>
  <c r="M83" i="34"/>
  <c r="U83" i="34" s="1"/>
  <c r="M80" i="34"/>
  <c r="U80" i="34" s="1"/>
  <c r="M79" i="34"/>
  <c r="U79" i="34" s="1"/>
  <c r="M78" i="34"/>
  <c r="U78" i="34" s="1"/>
  <c r="M77" i="34"/>
  <c r="U77" i="34" s="1"/>
  <c r="M74" i="34"/>
  <c r="U74" i="34" s="1"/>
  <c r="M73" i="34"/>
  <c r="U73" i="34" s="1"/>
  <c r="M72" i="34"/>
  <c r="U72" i="34" s="1"/>
  <c r="M71" i="34"/>
  <c r="U71" i="34" s="1"/>
  <c r="M68" i="34"/>
  <c r="U68" i="34" s="1"/>
  <c r="M67" i="34"/>
  <c r="U67" i="34" s="1"/>
  <c r="M66" i="34"/>
  <c r="U66" i="34" s="1"/>
  <c r="M65" i="34"/>
  <c r="U65" i="34" s="1"/>
  <c r="M62" i="34"/>
  <c r="U62" i="34" s="1"/>
  <c r="M61" i="34"/>
  <c r="U61" i="34" s="1"/>
  <c r="M60" i="34"/>
  <c r="U60" i="34" s="1"/>
  <c r="M59" i="34"/>
  <c r="U59" i="34" s="1"/>
  <c r="M56" i="34"/>
  <c r="U56" i="34" s="1"/>
  <c r="M55" i="34"/>
  <c r="U55" i="34" s="1"/>
  <c r="M54" i="34"/>
  <c r="U54" i="34" s="1"/>
  <c r="M53" i="34"/>
  <c r="U53" i="34" s="1"/>
  <c r="M50" i="34"/>
  <c r="U50" i="34" s="1"/>
  <c r="M49" i="34"/>
  <c r="U49" i="34" s="1"/>
  <c r="M48" i="34"/>
  <c r="U48" i="34" s="1"/>
  <c r="M47" i="34"/>
  <c r="U47" i="34" s="1"/>
  <c r="M44" i="34"/>
  <c r="U44" i="34" s="1"/>
  <c r="M43" i="34"/>
  <c r="U43" i="34" s="1"/>
  <c r="M42" i="34"/>
  <c r="U42" i="34" s="1"/>
  <c r="M41" i="34"/>
  <c r="U41" i="34" s="1"/>
  <c r="M38" i="34"/>
  <c r="U38" i="34" s="1"/>
  <c r="M37" i="34"/>
  <c r="U37" i="34" s="1"/>
  <c r="M36" i="34"/>
  <c r="U36" i="34" s="1"/>
  <c r="M35" i="34"/>
  <c r="U35" i="34" s="1"/>
  <c r="M32" i="34"/>
  <c r="U32" i="34" s="1"/>
  <c r="M31" i="34"/>
  <c r="U31" i="34" s="1"/>
  <c r="M30" i="34"/>
  <c r="U30" i="34" s="1"/>
  <c r="M29" i="34"/>
  <c r="U29" i="34" s="1"/>
  <c r="M26" i="34"/>
  <c r="U26" i="34" s="1"/>
  <c r="M25" i="34"/>
  <c r="U25" i="34" s="1"/>
  <c r="M24" i="34"/>
  <c r="U24" i="34" s="1"/>
  <c r="M23" i="34"/>
  <c r="U23" i="34" s="1"/>
  <c r="M20" i="34"/>
  <c r="U20" i="34" s="1"/>
  <c r="M19" i="34"/>
  <c r="U19" i="34" s="1"/>
  <c r="M18" i="34"/>
  <c r="U18" i="34" s="1"/>
  <c r="M17" i="34"/>
  <c r="U17" i="34" s="1"/>
  <c r="M14" i="34"/>
  <c r="U14" i="34" s="1"/>
  <c r="M13" i="34"/>
  <c r="U13" i="34" s="1"/>
  <c r="M12" i="34"/>
  <c r="U12" i="34" s="1"/>
  <c r="M11" i="34"/>
  <c r="U11" i="34" s="1"/>
  <c r="M8" i="34"/>
  <c r="U8" i="34" s="1"/>
  <c r="M7" i="34"/>
  <c r="U7" i="34" s="1"/>
  <c r="M6" i="34"/>
  <c r="U6" i="34" s="1"/>
  <c r="M5" i="34"/>
  <c r="U5" i="34" s="1"/>
  <c r="M4" i="34" a="1"/>
  <c r="M88" i="34" s="1"/>
  <c r="U88" i="34" s="1"/>
  <c r="G4" i="34"/>
  <c r="F4" i="34"/>
  <c r="AT3" i="34"/>
  <c r="R3" i="34"/>
  <c r="O3" i="34"/>
  <c r="AE3" i="34" s="1"/>
  <c r="S98" i="33"/>
  <c r="R98" i="33"/>
  <c r="G98" i="33"/>
  <c r="F98" i="33"/>
  <c r="R97" i="33"/>
  <c r="G97" i="33"/>
  <c r="F97" i="33"/>
  <c r="R96" i="33"/>
  <c r="G96" i="33"/>
  <c r="F96" i="33"/>
  <c r="R95" i="33"/>
  <c r="G95" i="33"/>
  <c r="F95" i="33"/>
  <c r="R94" i="33"/>
  <c r="G94" i="33"/>
  <c r="F94" i="33"/>
  <c r="R93" i="33"/>
  <c r="G93" i="33"/>
  <c r="F93" i="33"/>
  <c r="R92" i="33"/>
  <c r="G92" i="33"/>
  <c r="F92" i="33"/>
  <c r="R91" i="33"/>
  <c r="G91" i="33"/>
  <c r="F91" i="33"/>
  <c r="R90" i="33"/>
  <c r="G90" i="33"/>
  <c r="F90" i="33"/>
  <c r="R89" i="33"/>
  <c r="G89" i="33"/>
  <c r="F89" i="33"/>
  <c r="R88" i="33"/>
  <c r="G88" i="33"/>
  <c r="F88" i="33"/>
  <c r="R87" i="33"/>
  <c r="G87" i="33"/>
  <c r="F87" i="33"/>
  <c r="R86" i="33"/>
  <c r="G86" i="33"/>
  <c r="F86" i="33"/>
  <c r="R85" i="33"/>
  <c r="G85" i="33"/>
  <c r="F85" i="33"/>
  <c r="R84" i="33"/>
  <c r="G84" i="33"/>
  <c r="F84" i="33"/>
  <c r="R83" i="33"/>
  <c r="G83" i="33"/>
  <c r="F83" i="33"/>
  <c r="R82" i="33"/>
  <c r="G82" i="33"/>
  <c r="F82" i="33"/>
  <c r="R81" i="33"/>
  <c r="G81" i="33"/>
  <c r="F81" i="33"/>
  <c r="R80" i="33"/>
  <c r="G80" i="33"/>
  <c r="F80" i="33"/>
  <c r="V79" i="33"/>
  <c r="R79" i="33"/>
  <c r="G79" i="33"/>
  <c r="F79" i="33"/>
  <c r="V78" i="33"/>
  <c r="R78" i="33"/>
  <c r="G78" i="33"/>
  <c r="F78" i="33"/>
  <c r="R77" i="33"/>
  <c r="G77" i="33"/>
  <c r="F77" i="33"/>
  <c r="V76" i="33"/>
  <c r="R76" i="33"/>
  <c r="G76" i="33"/>
  <c r="F76" i="33"/>
  <c r="V75" i="33"/>
  <c r="R75" i="33"/>
  <c r="G75" i="33"/>
  <c r="F75" i="33"/>
  <c r="R74" i="33"/>
  <c r="G74" i="33"/>
  <c r="F74" i="33"/>
  <c r="V73" i="33"/>
  <c r="R73" i="33"/>
  <c r="G73" i="33"/>
  <c r="F73" i="33"/>
  <c r="V72" i="33"/>
  <c r="R72" i="33"/>
  <c r="G72" i="33"/>
  <c r="F72" i="33"/>
  <c r="R71" i="33"/>
  <c r="G71" i="33"/>
  <c r="F71" i="33"/>
  <c r="V70" i="33"/>
  <c r="R70" i="33"/>
  <c r="G70" i="33"/>
  <c r="F70" i="33"/>
  <c r="V69" i="33"/>
  <c r="R69" i="33"/>
  <c r="G69" i="33"/>
  <c r="F69" i="33"/>
  <c r="R68" i="33"/>
  <c r="G68" i="33"/>
  <c r="F68" i="33"/>
  <c r="V67" i="33"/>
  <c r="R67" i="33"/>
  <c r="G67" i="33"/>
  <c r="F67" i="33"/>
  <c r="V66" i="33"/>
  <c r="R66" i="33"/>
  <c r="G66" i="33"/>
  <c r="F66" i="33"/>
  <c r="R65" i="33"/>
  <c r="G65" i="33"/>
  <c r="F65" i="33"/>
  <c r="V64" i="33"/>
  <c r="R64" i="33"/>
  <c r="G64" i="33"/>
  <c r="F64" i="33"/>
  <c r="V63" i="33"/>
  <c r="R63" i="33"/>
  <c r="G63" i="33"/>
  <c r="F63" i="33"/>
  <c r="R62" i="33"/>
  <c r="G62" i="33"/>
  <c r="F62" i="33"/>
  <c r="V61" i="33"/>
  <c r="R61" i="33"/>
  <c r="G61" i="33"/>
  <c r="F61" i="33"/>
  <c r="V60" i="33"/>
  <c r="R60" i="33"/>
  <c r="G60" i="33"/>
  <c r="F60" i="33"/>
  <c r="R59" i="33"/>
  <c r="G59" i="33"/>
  <c r="F59" i="33"/>
  <c r="V58" i="33"/>
  <c r="R58" i="33"/>
  <c r="G58" i="33"/>
  <c r="F58" i="33"/>
  <c r="V57" i="33"/>
  <c r="R57" i="33"/>
  <c r="G57" i="33"/>
  <c r="F57" i="33"/>
  <c r="R56" i="33"/>
  <c r="G56" i="33"/>
  <c r="F56" i="33"/>
  <c r="V55" i="33"/>
  <c r="R55" i="33"/>
  <c r="G55" i="33"/>
  <c r="F55" i="33"/>
  <c r="V54" i="33"/>
  <c r="R54" i="33"/>
  <c r="G54" i="33"/>
  <c r="F54" i="33"/>
  <c r="R53" i="33"/>
  <c r="G53" i="33"/>
  <c r="F53" i="33"/>
  <c r="V52" i="33"/>
  <c r="R52" i="33"/>
  <c r="G52" i="33"/>
  <c r="F52" i="33"/>
  <c r="V51" i="33"/>
  <c r="R51" i="33"/>
  <c r="G51" i="33"/>
  <c r="F51" i="33"/>
  <c r="R50" i="33"/>
  <c r="G50" i="33"/>
  <c r="F50" i="33"/>
  <c r="V49" i="33"/>
  <c r="R49" i="33"/>
  <c r="G49" i="33"/>
  <c r="F49" i="33"/>
  <c r="V48" i="33"/>
  <c r="R48" i="33"/>
  <c r="G48" i="33"/>
  <c r="F48" i="33"/>
  <c r="R47" i="33"/>
  <c r="G47" i="33"/>
  <c r="F47" i="33"/>
  <c r="V46" i="33"/>
  <c r="R46" i="33"/>
  <c r="G46" i="33"/>
  <c r="F46" i="33"/>
  <c r="V45" i="33"/>
  <c r="R45" i="33"/>
  <c r="G45" i="33"/>
  <c r="F45" i="33"/>
  <c r="R44" i="33"/>
  <c r="G44" i="33"/>
  <c r="F44" i="33"/>
  <c r="V43" i="33"/>
  <c r="R43" i="33"/>
  <c r="G43" i="33"/>
  <c r="F43" i="33"/>
  <c r="V42" i="33"/>
  <c r="R42" i="33"/>
  <c r="G42" i="33"/>
  <c r="F42" i="33"/>
  <c r="R41" i="33"/>
  <c r="G41" i="33"/>
  <c r="F41" i="33"/>
  <c r="V40" i="33"/>
  <c r="R40" i="33"/>
  <c r="G40" i="33"/>
  <c r="F40" i="33"/>
  <c r="V39" i="33"/>
  <c r="R39" i="33"/>
  <c r="G39" i="33"/>
  <c r="F39" i="33"/>
  <c r="R38" i="33"/>
  <c r="G38" i="33"/>
  <c r="F38" i="33"/>
  <c r="V37" i="33"/>
  <c r="R37" i="33"/>
  <c r="G37" i="33"/>
  <c r="F37" i="33"/>
  <c r="V36" i="33"/>
  <c r="R36" i="33"/>
  <c r="G36" i="33"/>
  <c r="F36" i="33"/>
  <c r="R35" i="33"/>
  <c r="G35" i="33"/>
  <c r="F35" i="33"/>
  <c r="V34" i="33"/>
  <c r="R34" i="33"/>
  <c r="G34" i="33"/>
  <c r="F34" i="33"/>
  <c r="V33" i="33"/>
  <c r="R33" i="33"/>
  <c r="G33" i="33"/>
  <c r="F33" i="33"/>
  <c r="R32" i="33"/>
  <c r="G32" i="33"/>
  <c r="F32" i="33"/>
  <c r="V31" i="33"/>
  <c r="R31" i="33"/>
  <c r="G31" i="33"/>
  <c r="F31" i="33"/>
  <c r="V30" i="33"/>
  <c r="R30" i="33"/>
  <c r="G30" i="33"/>
  <c r="F30" i="33"/>
  <c r="R29" i="33"/>
  <c r="G29" i="33"/>
  <c r="F29" i="33"/>
  <c r="V28" i="33"/>
  <c r="R28" i="33"/>
  <c r="G28" i="33"/>
  <c r="F28" i="33"/>
  <c r="V27" i="33"/>
  <c r="R27" i="33"/>
  <c r="G27" i="33"/>
  <c r="F27" i="33"/>
  <c r="R26" i="33"/>
  <c r="G26" i="33"/>
  <c r="F26" i="33"/>
  <c r="V25" i="33"/>
  <c r="R25" i="33"/>
  <c r="G25" i="33"/>
  <c r="F25" i="33"/>
  <c r="V24" i="33"/>
  <c r="R24" i="33"/>
  <c r="G24" i="33"/>
  <c r="F24" i="33"/>
  <c r="R23" i="33"/>
  <c r="G23" i="33"/>
  <c r="F23" i="33"/>
  <c r="V22" i="33"/>
  <c r="R22" i="33"/>
  <c r="G22" i="33"/>
  <c r="F22" i="33"/>
  <c r="V21" i="33"/>
  <c r="R21" i="33"/>
  <c r="G21" i="33"/>
  <c r="F21" i="33"/>
  <c r="R20" i="33"/>
  <c r="G20" i="33"/>
  <c r="F20" i="33"/>
  <c r="V19" i="33"/>
  <c r="R19" i="33"/>
  <c r="G19" i="33"/>
  <c r="F19" i="33"/>
  <c r="V18" i="33"/>
  <c r="R18" i="33"/>
  <c r="G18" i="33"/>
  <c r="F18" i="33"/>
  <c r="R17" i="33"/>
  <c r="G17" i="33"/>
  <c r="F17" i="33"/>
  <c r="V16" i="33"/>
  <c r="R16" i="33"/>
  <c r="G16" i="33"/>
  <c r="F16" i="33"/>
  <c r="V15" i="33"/>
  <c r="R15" i="33"/>
  <c r="G15" i="33"/>
  <c r="F15" i="33"/>
  <c r="R14" i="33"/>
  <c r="G14" i="33"/>
  <c r="F14" i="33"/>
  <c r="V13" i="33"/>
  <c r="R13" i="33"/>
  <c r="G13" i="33"/>
  <c r="F13" i="33"/>
  <c r="V12" i="33"/>
  <c r="R12" i="33"/>
  <c r="G12" i="33"/>
  <c r="F12" i="33"/>
  <c r="C12" i="33"/>
  <c r="V11" i="33"/>
  <c r="R11" i="33"/>
  <c r="G11" i="33"/>
  <c r="F11" i="33"/>
  <c r="R10" i="33"/>
  <c r="G10" i="33"/>
  <c r="F10" i="33"/>
  <c r="C10" i="33"/>
  <c r="V96" i="33" s="1"/>
  <c r="V9" i="33"/>
  <c r="R9" i="33"/>
  <c r="G9" i="33"/>
  <c r="F9" i="33"/>
  <c r="V8" i="33"/>
  <c r="R8" i="33"/>
  <c r="G8" i="33"/>
  <c r="F8" i="33"/>
  <c r="V7" i="33"/>
  <c r="R7" i="33"/>
  <c r="G7" i="33"/>
  <c r="F7" i="33"/>
  <c r="V6" i="33"/>
  <c r="R6" i="33"/>
  <c r="G6" i="33"/>
  <c r="F6" i="33"/>
  <c r="V5" i="33"/>
  <c r="R5" i="33"/>
  <c r="G5" i="33"/>
  <c r="F5" i="33"/>
  <c r="C5" i="33"/>
  <c r="Y4" i="33"/>
  <c r="W4" i="33"/>
  <c r="V4" i="33"/>
  <c r="R4" i="33"/>
  <c r="M4" i="33" a="1"/>
  <c r="M94" i="33" s="1"/>
  <c r="U94" i="33" s="1"/>
  <c r="G4" i="33"/>
  <c r="F4" i="33"/>
  <c r="AT3" i="33"/>
  <c r="R3" i="33"/>
  <c r="O3" i="33"/>
  <c r="AE3" i="33" s="1"/>
  <c r="G98" i="32"/>
  <c r="F98" i="32"/>
  <c r="AX97" i="32"/>
  <c r="G97" i="32"/>
  <c r="F97" i="32"/>
  <c r="AX96" i="32"/>
  <c r="G96" i="32"/>
  <c r="F96" i="32"/>
  <c r="AX95" i="32"/>
  <c r="G95" i="32"/>
  <c r="F95" i="32"/>
  <c r="AX94" i="32"/>
  <c r="G94" i="32"/>
  <c r="F94" i="32"/>
  <c r="AX93" i="32"/>
  <c r="G93" i="32"/>
  <c r="F93" i="32"/>
  <c r="AX92" i="32"/>
  <c r="G92" i="32"/>
  <c r="F92" i="32"/>
  <c r="AX91" i="32"/>
  <c r="G91" i="32"/>
  <c r="F91" i="32"/>
  <c r="AX90" i="32"/>
  <c r="G90" i="32"/>
  <c r="F90" i="32"/>
  <c r="AX89" i="32"/>
  <c r="G89" i="32"/>
  <c r="F89" i="32"/>
  <c r="AX88" i="32"/>
  <c r="G88" i="32"/>
  <c r="F88" i="32"/>
  <c r="AX87" i="32"/>
  <c r="G87" i="32"/>
  <c r="F87" i="32"/>
  <c r="AX86" i="32"/>
  <c r="G86" i="32"/>
  <c r="F86" i="32"/>
  <c r="AX85" i="32"/>
  <c r="G85" i="32"/>
  <c r="F85" i="32"/>
  <c r="AX84" i="32"/>
  <c r="G84" i="32"/>
  <c r="F84" i="32"/>
  <c r="AX83" i="32"/>
  <c r="G83" i="32"/>
  <c r="F83" i="32"/>
  <c r="AX82" i="32"/>
  <c r="G82" i="32"/>
  <c r="F82" i="32"/>
  <c r="AX81" i="32"/>
  <c r="G81" i="32"/>
  <c r="F81" i="32"/>
  <c r="AX80" i="32"/>
  <c r="G80" i="32"/>
  <c r="F80" i="32"/>
  <c r="AX79" i="32"/>
  <c r="G79" i="32"/>
  <c r="F79" i="32"/>
  <c r="AX78" i="32"/>
  <c r="G78" i="32"/>
  <c r="F78" i="32"/>
  <c r="AX77" i="32"/>
  <c r="G77" i="32"/>
  <c r="F77" i="32"/>
  <c r="AX76" i="32"/>
  <c r="G76" i="32"/>
  <c r="F76" i="32"/>
  <c r="AX75" i="32"/>
  <c r="G75" i="32"/>
  <c r="F75" i="32"/>
  <c r="AX74" i="32"/>
  <c r="G74" i="32"/>
  <c r="F74" i="32"/>
  <c r="AX73" i="32"/>
  <c r="G73" i="32"/>
  <c r="F73" i="32"/>
  <c r="AX72" i="32"/>
  <c r="G72" i="32"/>
  <c r="F72" i="32"/>
  <c r="AX71" i="32"/>
  <c r="G71" i="32"/>
  <c r="F71" i="32"/>
  <c r="AX70" i="32"/>
  <c r="G70" i="32"/>
  <c r="F70" i="32"/>
  <c r="G69" i="32"/>
  <c r="F69" i="32"/>
  <c r="G68" i="32"/>
  <c r="F68" i="32"/>
  <c r="G67" i="32"/>
  <c r="F67" i="32"/>
  <c r="G66" i="32"/>
  <c r="F66" i="32"/>
  <c r="G65" i="32"/>
  <c r="F65" i="32"/>
  <c r="G64" i="32"/>
  <c r="F64" i="32"/>
  <c r="G63" i="32"/>
  <c r="F63" i="32"/>
  <c r="G62" i="32"/>
  <c r="F62" i="32"/>
  <c r="G61" i="32"/>
  <c r="F61" i="32"/>
  <c r="G60" i="32"/>
  <c r="F60" i="32"/>
  <c r="G59" i="32"/>
  <c r="F59" i="32"/>
  <c r="G58" i="32"/>
  <c r="F58" i="32"/>
  <c r="G57" i="32"/>
  <c r="F57" i="32"/>
  <c r="G56" i="32"/>
  <c r="F56" i="32"/>
  <c r="G55" i="32"/>
  <c r="F55" i="32"/>
  <c r="G54" i="32"/>
  <c r="F54" i="32"/>
  <c r="G53" i="32"/>
  <c r="F53" i="32"/>
  <c r="G52" i="32"/>
  <c r="F52" i="32"/>
  <c r="G51" i="32"/>
  <c r="F51" i="32"/>
  <c r="G50" i="32"/>
  <c r="F50" i="32"/>
  <c r="G49" i="32"/>
  <c r="F49" i="32"/>
  <c r="G48" i="32"/>
  <c r="F48" i="32"/>
  <c r="G47" i="32"/>
  <c r="F47" i="32"/>
  <c r="G46" i="32"/>
  <c r="F46" i="32"/>
  <c r="G45" i="32"/>
  <c r="F45" i="32"/>
  <c r="G44" i="32"/>
  <c r="F44" i="32"/>
  <c r="G43" i="32"/>
  <c r="F43" i="32"/>
  <c r="G42" i="32"/>
  <c r="F42" i="32"/>
  <c r="G41" i="32"/>
  <c r="F41" i="32"/>
  <c r="G40" i="32"/>
  <c r="F40" i="32"/>
  <c r="G39" i="32"/>
  <c r="F39" i="32"/>
  <c r="G38" i="32"/>
  <c r="F38" i="32"/>
  <c r="G37" i="32"/>
  <c r="F37" i="32"/>
  <c r="G36" i="32"/>
  <c r="F36" i="32"/>
  <c r="V35" i="32"/>
  <c r="G35" i="32"/>
  <c r="F35" i="32"/>
  <c r="G34" i="32"/>
  <c r="F34" i="32"/>
  <c r="G33" i="32"/>
  <c r="F33" i="32"/>
  <c r="V32" i="32"/>
  <c r="G32" i="32"/>
  <c r="F32" i="32"/>
  <c r="U31" i="32"/>
  <c r="G31" i="32"/>
  <c r="F31" i="32"/>
  <c r="G30" i="32"/>
  <c r="F30" i="32"/>
  <c r="V29" i="32"/>
  <c r="G29" i="32"/>
  <c r="F29" i="32"/>
  <c r="G28" i="32"/>
  <c r="F28" i="32"/>
  <c r="G27" i="32"/>
  <c r="F27" i="32"/>
  <c r="V26" i="32"/>
  <c r="G26" i="32"/>
  <c r="F26" i="32"/>
  <c r="G25" i="32"/>
  <c r="F25" i="32"/>
  <c r="G24" i="32"/>
  <c r="F24" i="32"/>
  <c r="V23" i="32"/>
  <c r="G23" i="32"/>
  <c r="F23" i="32"/>
  <c r="G22" i="32"/>
  <c r="F22" i="32"/>
  <c r="G21" i="32"/>
  <c r="F21" i="32"/>
  <c r="V20" i="32"/>
  <c r="G20" i="32"/>
  <c r="F20" i="32"/>
  <c r="U19" i="32"/>
  <c r="G19" i="32"/>
  <c r="F19" i="32"/>
  <c r="G18" i="32"/>
  <c r="F18" i="32"/>
  <c r="V17" i="32"/>
  <c r="G17" i="32"/>
  <c r="F17" i="32"/>
  <c r="G16" i="32"/>
  <c r="F16" i="32"/>
  <c r="G15" i="32"/>
  <c r="F15" i="32"/>
  <c r="V14" i="32"/>
  <c r="G14" i="32"/>
  <c r="F14" i="32"/>
  <c r="G13" i="32"/>
  <c r="F13" i="32"/>
  <c r="G12" i="32"/>
  <c r="F12" i="32"/>
  <c r="C12" i="32"/>
  <c r="V11" i="32"/>
  <c r="G11" i="32"/>
  <c r="F11" i="32"/>
  <c r="V10" i="32"/>
  <c r="G10" i="32"/>
  <c r="F10" i="32"/>
  <c r="C10" i="32"/>
  <c r="V9" i="32"/>
  <c r="G9" i="32"/>
  <c r="F9" i="32"/>
  <c r="G8" i="32"/>
  <c r="F8" i="32"/>
  <c r="U7" i="32"/>
  <c r="G7" i="32"/>
  <c r="F7" i="32"/>
  <c r="G6" i="32"/>
  <c r="F6" i="32"/>
  <c r="C6" i="32"/>
  <c r="R42" i="32" s="1"/>
  <c r="V5" i="32"/>
  <c r="G5" i="32"/>
  <c r="F5" i="32"/>
  <c r="C5" i="32"/>
  <c r="W4" i="32"/>
  <c r="V4" i="32"/>
  <c r="Y4" i="32" s="1"/>
  <c r="M68" i="32"/>
  <c r="U68" i="32" s="1"/>
  <c r="M67" i="32"/>
  <c r="U67" i="32" s="1"/>
  <c r="M66" i="32"/>
  <c r="U66" i="32" s="1"/>
  <c r="M62" i="32"/>
  <c r="U62" i="32" s="1"/>
  <c r="M61" i="32"/>
  <c r="U61" i="32" s="1"/>
  <c r="M60" i="32"/>
  <c r="U60" i="32" s="1"/>
  <c r="M56" i="32"/>
  <c r="U56" i="32" s="1"/>
  <c r="M55" i="32"/>
  <c r="U55" i="32" s="1"/>
  <c r="M54" i="32"/>
  <c r="U54" i="32" s="1"/>
  <c r="M50" i="32"/>
  <c r="U50" i="32" s="1"/>
  <c r="M49" i="32"/>
  <c r="U49" i="32" s="1"/>
  <c r="M48" i="32"/>
  <c r="U48" i="32" s="1"/>
  <c r="M44" i="32"/>
  <c r="U44" i="32" s="1"/>
  <c r="M43" i="32"/>
  <c r="U43" i="32" s="1"/>
  <c r="M42" i="32"/>
  <c r="U42" i="32" s="1"/>
  <c r="M38" i="32"/>
  <c r="U38" i="32" s="1"/>
  <c r="M37" i="32"/>
  <c r="U37" i="32" s="1"/>
  <c r="M36" i="32"/>
  <c r="U36" i="32" s="1"/>
  <c r="M32" i="32"/>
  <c r="U32" i="32" s="1"/>
  <c r="M31" i="32"/>
  <c r="M30" i="32"/>
  <c r="U30" i="32" s="1"/>
  <c r="M26" i="32"/>
  <c r="U26" i="32" s="1"/>
  <c r="M25" i="32"/>
  <c r="U25" i="32" s="1"/>
  <c r="M24" i="32"/>
  <c r="U24" i="32" s="1"/>
  <c r="M20" i="32"/>
  <c r="U20" i="32" s="1"/>
  <c r="M19" i="32"/>
  <c r="M18" i="32"/>
  <c r="U18" i="32" s="1"/>
  <c r="M14" i="32"/>
  <c r="U14" i="32" s="1"/>
  <c r="M13" i="32"/>
  <c r="U13" i="32" s="1"/>
  <c r="M12" i="32"/>
  <c r="U12" i="32" s="1"/>
  <c r="M8" i="32"/>
  <c r="U8" i="32" s="1"/>
  <c r="M7" i="32"/>
  <c r="M6" i="32"/>
  <c r="U6" i="32" s="1"/>
  <c r="M4" i="32" a="1"/>
  <c r="M69" i="32" s="1"/>
  <c r="U69" i="32" s="1"/>
  <c r="G4" i="32"/>
  <c r="F4" i="32"/>
  <c r="AT3" i="32"/>
  <c r="O3" i="32"/>
  <c r="P3" i="32" s="1"/>
  <c r="AF3" i="32" s="1"/>
  <c r="AO3" i="32" s="1"/>
  <c r="G98" i="31"/>
  <c r="F98" i="31"/>
  <c r="AX97" i="31"/>
  <c r="G97" i="31"/>
  <c r="F97" i="31"/>
  <c r="AX96" i="31"/>
  <c r="G96" i="31"/>
  <c r="F96" i="31"/>
  <c r="AX95" i="31"/>
  <c r="G95" i="31"/>
  <c r="F95" i="31"/>
  <c r="AX94" i="31"/>
  <c r="G94" i="31"/>
  <c r="F94" i="31"/>
  <c r="AX93" i="31"/>
  <c r="G93" i="31"/>
  <c r="F93" i="31"/>
  <c r="AX92" i="31"/>
  <c r="G92" i="31"/>
  <c r="F92" i="31"/>
  <c r="AX91" i="31"/>
  <c r="G91" i="31"/>
  <c r="F91" i="31"/>
  <c r="AX90" i="31"/>
  <c r="G90" i="31"/>
  <c r="F90" i="31"/>
  <c r="AX89" i="31"/>
  <c r="G89" i="31"/>
  <c r="F89" i="31"/>
  <c r="AX88" i="31"/>
  <c r="G88" i="31"/>
  <c r="F88" i="31"/>
  <c r="AX87" i="31"/>
  <c r="G87" i="31"/>
  <c r="F87" i="31"/>
  <c r="AX86" i="31"/>
  <c r="G86" i="31"/>
  <c r="F86" i="31"/>
  <c r="AX85" i="31"/>
  <c r="G85" i="31"/>
  <c r="F85" i="31"/>
  <c r="AX84" i="31"/>
  <c r="G84" i="31"/>
  <c r="F84" i="31"/>
  <c r="AX83" i="31"/>
  <c r="G83" i="31"/>
  <c r="F83" i="31"/>
  <c r="AX82" i="31"/>
  <c r="G82" i="31"/>
  <c r="F82" i="31"/>
  <c r="AX81" i="31"/>
  <c r="G81" i="31"/>
  <c r="F81" i="31"/>
  <c r="AX80" i="31"/>
  <c r="G80" i="31"/>
  <c r="F80" i="31"/>
  <c r="G79" i="31"/>
  <c r="F79" i="31"/>
  <c r="G78" i="31"/>
  <c r="F78" i="31"/>
  <c r="R77" i="31"/>
  <c r="G77" i="31"/>
  <c r="F77" i="31"/>
  <c r="G76" i="31"/>
  <c r="F76" i="31"/>
  <c r="G75" i="31"/>
  <c r="F75" i="31"/>
  <c r="R74" i="31"/>
  <c r="G74" i="31"/>
  <c r="F74" i="31"/>
  <c r="G73" i="31"/>
  <c r="F73" i="31"/>
  <c r="G72" i="31"/>
  <c r="F72" i="31"/>
  <c r="R71" i="31"/>
  <c r="G71" i="31"/>
  <c r="F71" i="31"/>
  <c r="G70" i="31"/>
  <c r="F70" i="31"/>
  <c r="G69" i="31"/>
  <c r="F69" i="31"/>
  <c r="R68" i="31"/>
  <c r="G68" i="31"/>
  <c r="F68" i="31"/>
  <c r="G67" i="31"/>
  <c r="F67" i="31"/>
  <c r="G66" i="31"/>
  <c r="F66" i="31"/>
  <c r="R65" i="31"/>
  <c r="G65" i="31"/>
  <c r="F65" i="31"/>
  <c r="G64" i="31"/>
  <c r="F64" i="31"/>
  <c r="G63" i="31"/>
  <c r="F63" i="31"/>
  <c r="R62" i="31"/>
  <c r="G62" i="31"/>
  <c r="F62" i="31"/>
  <c r="G61" i="31"/>
  <c r="F61" i="31"/>
  <c r="G60" i="31"/>
  <c r="F60" i="31"/>
  <c r="R59" i="31"/>
  <c r="G59" i="31"/>
  <c r="F59" i="31"/>
  <c r="G58" i="31"/>
  <c r="F58" i="31"/>
  <c r="G57" i="31"/>
  <c r="F57" i="31"/>
  <c r="R56" i="31"/>
  <c r="G56" i="31"/>
  <c r="F56" i="31"/>
  <c r="G55" i="31"/>
  <c r="F55" i="31"/>
  <c r="G54" i="31"/>
  <c r="F54" i="31"/>
  <c r="R53" i="31"/>
  <c r="G53" i="31"/>
  <c r="F53" i="31"/>
  <c r="G52" i="31"/>
  <c r="F52" i="31"/>
  <c r="G51" i="31"/>
  <c r="F51" i="31"/>
  <c r="R50" i="31"/>
  <c r="G50" i="31"/>
  <c r="F50" i="31"/>
  <c r="G49" i="31"/>
  <c r="F49" i="31"/>
  <c r="G48" i="31"/>
  <c r="F48" i="31"/>
  <c r="R47" i="31"/>
  <c r="G47" i="31"/>
  <c r="F47" i="31"/>
  <c r="R46" i="31"/>
  <c r="G46" i="31"/>
  <c r="F46" i="31"/>
  <c r="G45" i="31"/>
  <c r="F45" i="31"/>
  <c r="R44" i="31"/>
  <c r="G44" i="31"/>
  <c r="F44" i="31"/>
  <c r="G43" i="31"/>
  <c r="F43" i="31"/>
  <c r="G42" i="31"/>
  <c r="F42" i="31"/>
  <c r="G41" i="31"/>
  <c r="F41" i="31"/>
  <c r="R40" i="31"/>
  <c r="G40" i="31"/>
  <c r="F40" i="31"/>
  <c r="G39" i="31"/>
  <c r="F39" i="31"/>
  <c r="R38" i="31"/>
  <c r="G38" i="31"/>
  <c r="F38" i="31"/>
  <c r="G37" i="31"/>
  <c r="F37" i="31"/>
  <c r="R36" i="31"/>
  <c r="G36" i="31"/>
  <c r="F36" i="31"/>
  <c r="R35" i="31"/>
  <c r="G35" i="31"/>
  <c r="F35" i="31"/>
  <c r="G34" i="31"/>
  <c r="F34" i="31"/>
  <c r="R33" i="31"/>
  <c r="G33" i="31"/>
  <c r="F33" i="31"/>
  <c r="R32" i="31"/>
  <c r="G32" i="31"/>
  <c r="F32" i="31"/>
  <c r="G31" i="31"/>
  <c r="F31" i="31"/>
  <c r="R30" i="31"/>
  <c r="G30" i="31"/>
  <c r="F30" i="31"/>
  <c r="R29" i="31"/>
  <c r="G29" i="31"/>
  <c r="F29" i="31"/>
  <c r="G28" i="31"/>
  <c r="F28" i="31"/>
  <c r="R27" i="31"/>
  <c r="G27" i="31"/>
  <c r="F27" i="31"/>
  <c r="R26" i="31"/>
  <c r="G26" i="31"/>
  <c r="F26" i="31"/>
  <c r="G25" i="31"/>
  <c r="F25" i="31"/>
  <c r="R24" i="31"/>
  <c r="G24" i="31"/>
  <c r="F24" i="31"/>
  <c r="R23" i="31"/>
  <c r="G23" i="31"/>
  <c r="F23" i="31"/>
  <c r="G22" i="31"/>
  <c r="F22" i="31"/>
  <c r="R21" i="31"/>
  <c r="G21" i="31"/>
  <c r="F21" i="31"/>
  <c r="R20" i="31"/>
  <c r="G20" i="31"/>
  <c r="F20" i="31"/>
  <c r="G19" i="31"/>
  <c r="F19" i="31"/>
  <c r="R18" i="31"/>
  <c r="G18" i="31"/>
  <c r="F18" i="31"/>
  <c r="R17" i="31"/>
  <c r="G17" i="31"/>
  <c r="F17" i="31"/>
  <c r="G16" i="31"/>
  <c r="F16" i="31"/>
  <c r="R15" i="31"/>
  <c r="G15" i="31"/>
  <c r="F15" i="31"/>
  <c r="R14" i="31"/>
  <c r="G14" i="31"/>
  <c r="F14" i="31"/>
  <c r="G13" i="31"/>
  <c r="F13" i="31"/>
  <c r="R12" i="31"/>
  <c r="G12" i="31"/>
  <c r="F12" i="31"/>
  <c r="C12" i="31"/>
  <c r="R11" i="31"/>
  <c r="G11" i="31"/>
  <c r="F11" i="31"/>
  <c r="R10" i="31"/>
  <c r="G10" i="31"/>
  <c r="F10" i="31"/>
  <c r="C10" i="31"/>
  <c r="V45" i="31" s="1"/>
  <c r="V9" i="31"/>
  <c r="R9" i="31"/>
  <c r="G9" i="31"/>
  <c r="F9" i="31"/>
  <c r="V8" i="31"/>
  <c r="G8" i="31"/>
  <c r="F8" i="31"/>
  <c r="V7" i="31"/>
  <c r="G7" i="31"/>
  <c r="F7" i="31"/>
  <c r="R6" i="31"/>
  <c r="G6" i="31"/>
  <c r="F6" i="31"/>
  <c r="C6" i="31"/>
  <c r="R5" i="31"/>
  <c r="G5" i="31"/>
  <c r="F5" i="31"/>
  <c r="C5" i="31"/>
  <c r="W4" i="31"/>
  <c r="R4" i="31"/>
  <c r="M79" i="31"/>
  <c r="U79" i="31" s="1"/>
  <c r="M78" i="31"/>
  <c r="U78" i="31" s="1"/>
  <c r="M74" i="31"/>
  <c r="U74" i="31" s="1"/>
  <c r="M73" i="31"/>
  <c r="U73" i="31" s="1"/>
  <c r="M72" i="31"/>
  <c r="U72" i="31" s="1"/>
  <c r="M68" i="31"/>
  <c r="U68" i="31" s="1"/>
  <c r="M67" i="31"/>
  <c r="U67" i="31" s="1"/>
  <c r="M66" i="31"/>
  <c r="U66" i="31" s="1"/>
  <c r="M62" i="31"/>
  <c r="U62" i="31" s="1"/>
  <c r="M61" i="31"/>
  <c r="U61" i="31" s="1"/>
  <c r="M60" i="31"/>
  <c r="U60" i="31" s="1"/>
  <c r="M56" i="31"/>
  <c r="U56" i="31" s="1"/>
  <c r="M55" i="31"/>
  <c r="U55" i="31" s="1"/>
  <c r="M54" i="31"/>
  <c r="U54" i="31" s="1"/>
  <c r="M50" i="31"/>
  <c r="U50" i="31" s="1"/>
  <c r="M49" i="31"/>
  <c r="U49" i="31" s="1"/>
  <c r="M48" i="31"/>
  <c r="U48" i="31" s="1"/>
  <c r="M44" i="31"/>
  <c r="U44" i="31" s="1"/>
  <c r="M43" i="31"/>
  <c r="U43" i="31" s="1"/>
  <c r="M42" i="31"/>
  <c r="U42" i="31" s="1"/>
  <c r="M38" i="31"/>
  <c r="U38" i="31" s="1"/>
  <c r="M37" i="31"/>
  <c r="U37" i="31" s="1"/>
  <c r="M36" i="31"/>
  <c r="U36" i="31" s="1"/>
  <c r="M32" i="31"/>
  <c r="U32" i="31" s="1"/>
  <c r="M31" i="31"/>
  <c r="U31" i="31" s="1"/>
  <c r="M30" i="31"/>
  <c r="U30" i="31" s="1"/>
  <c r="M26" i="31"/>
  <c r="U26" i="31" s="1"/>
  <c r="M25" i="31"/>
  <c r="U25" i="31" s="1"/>
  <c r="M24" i="31"/>
  <c r="U24" i="31" s="1"/>
  <c r="M20" i="31"/>
  <c r="U20" i="31" s="1"/>
  <c r="M19" i="31"/>
  <c r="U19" i="31" s="1"/>
  <c r="M18" i="31"/>
  <c r="U18" i="31" s="1"/>
  <c r="M14" i="31"/>
  <c r="U14" i="31" s="1"/>
  <c r="M13" i="31"/>
  <c r="U13" i="31" s="1"/>
  <c r="M12" i="31"/>
  <c r="U12" i="31" s="1"/>
  <c r="M8" i="31"/>
  <c r="U8" i="31" s="1"/>
  <c r="M7" i="31"/>
  <c r="U7" i="31" s="1"/>
  <c r="M6" i="31"/>
  <c r="U6" i="31" s="1"/>
  <c r="M4" i="31" a="1"/>
  <c r="M75" i="31" s="1"/>
  <c r="U75" i="31" s="1"/>
  <c r="G4" i="31"/>
  <c r="F4" i="31"/>
  <c r="AT3" i="31"/>
  <c r="R3" i="31"/>
  <c r="O3" i="31"/>
  <c r="AE3" i="31" s="1"/>
  <c r="G98" i="30"/>
  <c r="F98" i="30"/>
  <c r="AX97" i="30"/>
  <c r="G97" i="30"/>
  <c r="F97" i="30"/>
  <c r="AX96" i="30"/>
  <c r="G96" i="30"/>
  <c r="F96" i="30"/>
  <c r="AX95" i="30"/>
  <c r="G95" i="30"/>
  <c r="F95" i="30"/>
  <c r="AX94" i="30"/>
  <c r="G94" i="30"/>
  <c r="F94" i="30"/>
  <c r="AX93" i="30"/>
  <c r="G93" i="30"/>
  <c r="F93" i="30"/>
  <c r="AX92" i="30"/>
  <c r="G92" i="30"/>
  <c r="F92" i="30"/>
  <c r="AX91" i="30"/>
  <c r="G91" i="30"/>
  <c r="F91" i="30"/>
  <c r="AX90" i="30"/>
  <c r="G90" i="30"/>
  <c r="F90" i="30"/>
  <c r="G89" i="30"/>
  <c r="F89" i="30"/>
  <c r="G88" i="30"/>
  <c r="F88" i="30"/>
  <c r="G87" i="30"/>
  <c r="F87" i="30"/>
  <c r="G86" i="30"/>
  <c r="F86" i="30"/>
  <c r="G85" i="30"/>
  <c r="F85" i="30"/>
  <c r="G84" i="30"/>
  <c r="F84" i="30"/>
  <c r="G83" i="30"/>
  <c r="F83" i="30"/>
  <c r="G82" i="30"/>
  <c r="F82" i="30"/>
  <c r="G81" i="30"/>
  <c r="F81" i="30"/>
  <c r="G80" i="30"/>
  <c r="F80" i="30"/>
  <c r="G79" i="30"/>
  <c r="F79" i="30"/>
  <c r="G78" i="30"/>
  <c r="F78" i="30"/>
  <c r="G77" i="30"/>
  <c r="F77" i="30"/>
  <c r="G76" i="30"/>
  <c r="F76" i="30"/>
  <c r="G75" i="30"/>
  <c r="F75" i="30"/>
  <c r="G74" i="30"/>
  <c r="F74" i="30"/>
  <c r="G73" i="30"/>
  <c r="F73" i="30"/>
  <c r="G72" i="30"/>
  <c r="F72" i="30"/>
  <c r="G71" i="30"/>
  <c r="F71" i="30"/>
  <c r="G70" i="30"/>
  <c r="F70" i="30"/>
  <c r="R69" i="30"/>
  <c r="G69" i="30"/>
  <c r="F69" i="30"/>
  <c r="G68" i="30"/>
  <c r="F68" i="30"/>
  <c r="G67" i="30"/>
  <c r="F67" i="30"/>
  <c r="R66" i="30"/>
  <c r="G66" i="30"/>
  <c r="F66" i="30"/>
  <c r="G65" i="30"/>
  <c r="F65" i="30"/>
  <c r="G64" i="30"/>
  <c r="F64" i="30"/>
  <c r="R63" i="30"/>
  <c r="G63" i="30"/>
  <c r="F63" i="30"/>
  <c r="G62" i="30"/>
  <c r="F62" i="30"/>
  <c r="G61" i="30"/>
  <c r="F61" i="30"/>
  <c r="R60" i="30"/>
  <c r="G60" i="30"/>
  <c r="F60" i="30"/>
  <c r="G59" i="30"/>
  <c r="F59" i="30"/>
  <c r="G58" i="30"/>
  <c r="F58" i="30"/>
  <c r="R57" i="30"/>
  <c r="G57" i="30"/>
  <c r="F57" i="30"/>
  <c r="G56" i="30"/>
  <c r="F56" i="30"/>
  <c r="G55" i="30"/>
  <c r="F55" i="30"/>
  <c r="R54" i="30"/>
  <c r="G54" i="30"/>
  <c r="F54" i="30"/>
  <c r="G53" i="30"/>
  <c r="F53" i="30"/>
  <c r="G52" i="30"/>
  <c r="F52" i="30"/>
  <c r="R51" i="30"/>
  <c r="G51" i="30"/>
  <c r="F51" i="30"/>
  <c r="G50" i="30"/>
  <c r="F50" i="30"/>
  <c r="G49" i="30"/>
  <c r="F49" i="30"/>
  <c r="R48" i="30"/>
  <c r="G48" i="30"/>
  <c r="F48" i="30"/>
  <c r="G47" i="30"/>
  <c r="F47" i="30"/>
  <c r="G46" i="30"/>
  <c r="F46" i="30"/>
  <c r="R45" i="30"/>
  <c r="G45" i="30"/>
  <c r="F45" i="30"/>
  <c r="G44" i="30"/>
  <c r="F44" i="30"/>
  <c r="G43" i="30"/>
  <c r="F43" i="30"/>
  <c r="R42" i="30"/>
  <c r="G42" i="30"/>
  <c r="F42" i="30"/>
  <c r="G41" i="30"/>
  <c r="F41" i="30"/>
  <c r="G40" i="30"/>
  <c r="F40" i="30"/>
  <c r="R39" i="30"/>
  <c r="G39" i="30"/>
  <c r="F39" i="30"/>
  <c r="G38" i="30"/>
  <c r="F38" i="30"/>
  <c r="G37" i="30"/>
  <c r="F37" i="30"/>
  <c r="R36" i="30"/>
  <c r="G36" i="30"/>
  <c r="F36" i="30"/>
  <c r="R35" i="30"/>
  <c r="G35" i="30"/>
  <c r="F35" i="30"/>
  <c r="G34" i="30"/>
  <c r="F34" i="30"/>
  <c r="R33" i="30"/>
  <c r="G33" i="30"/>
  <c r="F33" i="30"/>
  <c r="R32" i="30"/>
  <c r="G32" i="30"/>
  <c r="F32" i="30"/>
  <c r="G31" i="30"/>
  <c r="F31" i="30"/>
  <c r="R30" i="30"/>
  <c r="G30" i="30"/>
  <c r="F30" i="30"/>
  <c r="R29" i="30"/>
  <c r="G29" i="30"/>
  <c r="F29" i="30"/>
  <c r="G28" i="30"/>
  <c r="F28" i="30"/>
  <c r="R27" i="30"/>
  <c r="G27" i="30"/>
  <c r="F27" i="30"/>
  <c r="R26" i="30"/>
  <c r="G26" i="30"/>
  <c r="F26" i="30"/>
  <c r="G25" i="30"/>
  <c r="F25" i="30"/>
  <c r="R24" i="30"/>
  <c r="G24" i="30"/>
  <c r="F24" i="30"/>
  <c r="R23" i="30"/>
  <c r="G23" i="30"/>
  <c r="F23" i="30"/>
  <c r="G22" i="30"/>
  <c r="F22" i="30"/>
  <c r="R21" i="30"/>
  <c r="G21" i="30"/>
  <c r="F21" i="30"/>
  <c r="R20" i="30"/>
  <c r="G20" i="30"/>
  <c r="F20" i="30"/>
  <c r="G19" i="30"/>
  <c r="F19" i="30"/>
  <c r="R18" i="30"/>
  <c r="G18" i="30"/>
  <c r="F18" i="30"/>
  <c r="R17" i="30"/>
  <c r="G17" i="30"/>
  <c r="F17" i="30"/>
  <c r="G16" i="30"/>
  <c r="F16" i="30"/>
  <c r="R15" i="30"/>
  <c r="G15" i="30"/>
  <c r="F15" i="30"/>
  <c r="R14" i="30"/>
  <c r="G14" i="30"/>
  <c r="F14" i="30"/>
  <c r="G13" i="30"/>
  <c r="F13" i="30"/>
  <c r="R12" i="30"/>
  <c r="G12" i="30"/>
  <c r="F12" i="30"/>
  <c r="C12" i="30"/>
  <c r="R11" i="30"/>
  <c r="G11" i="30"/>
  <c r="F11" i="30"/>
  <c r="R10" i="30"/>
  <c r="G10" i="30"/>
  <c r="F10" i="30"/>
  <c r="C10" i="30"/>
  <c r="V88" i="30" s="1"/>
  <c r="V9" i="30"/>
  <c r="G9" i="30"/>
  <c r="F9" i="30"/>
  <c r="V8" i="30"/>
  <c r="G8" i="30"/>
  <c r="F8" i="30"/>
  <c r="V7" i="30"/>
  <c r="G7" i="30"/>
  <c r="F7" i="30"/>
  <c r="R6" i="30"/>
  <c r="G6" i="30"/>
  <c r="F6" i="30"/>
  <c r="C6" i="30"/>
  <c r="R89" i="30" s="1"/>
  <c r="R5" i="30"/>
  <c r="G5" i="30"/>
  <c r="F5" i="30"/>
  <c r="C5" i="30"/>
  <c r="W4" i="30"/>
  <c r="V4" i="30"/>
  <c r="Y4" i="30" s="1"/>
  <c r="R4" i="30"/>
  <c r="M4" i="30" a="1"/>
  <c r="M84" i="30" s="1"/>
  <c r="U84" i="30" s="1"/>
  <c r="G4" i="30"/>
  <c r="F4" i="30"/>
  <c r="AT3" i="30"/>
  <c r="R3" i="30"/>
  <c r="O3" i="30"/>
  <c r="P3" i="30" s="1"/>
  <c r="AF3" i="30" s="1"/>
  <c r="AO3" i="30" s="1"/>
  <c r="S98" i="29"/>
  <c r="R98" i="29"/>
  <c r="G98" i="29"/>
  <c r="F98" i="29"/>
  <c r="R97" i="29"/>
  <c r="G97" i="29"/>
  <c r="F97" i="29"/>
  <c r="R96" i="29"/>
  <c r="G96" i="29"/>
  <c r="F96" i="29"/>
  <c r="R95" i="29"/>
  <c r="G95" i="29"/>
  <c r="F95" i="29"/>
  <c r="R94" i="29"/>
  <c r="G94" i="29"/>
  <c r="F94" i="29"/>
  <c r="R93" i="29"/>
  <c r="G93" i="29"/>
  <c r="F93" i="29"/>
  <c r="R92" i="29"/>
  <c r="G92" i="29"/>
  <c r="F92" i="29"/>
  <c r="R91" i="29"/>
  <c r="G91" i="29"/>
  <c r="F91" i="29"/>
  <c r="R90" i="29"/>
  <c r="G90" i="29"/>
  <c r="F90" i="29"/>
  <c r="R89" i="29"/>
  <c r="G89" i="29"/>
  <c r="F89" i="29"/>
  <c r="R88" i="29"/>
  <c r="G88" i="29"/>
  <c r="F88" i="29"/>
  <c r="R87" i="29"/>
  <c r="G87" i="29"/>
  <c r="F87" i="29"/>
  <c r="R86" i="29"/>
  <c r="G86" i="29"/>
  <c r="F86" i="29"/>
  <c r="R85" i="29"/>
  <c r="G85" i="29"/>
  <c r="F85" i="29"/>
  <c r="R84" i="29"/>
  <c r="G84" i="29"/>
  <c r="F84" i="29"/>
  <c r="R83" i="29"/>
  <c r="G83" i="29"/>
  <c r="F83" i="29"/>
  <c r="R82" i="29"/>
  <c r="G82" i="29"/>
  <c r="F82" i="29"/>
  <c r="R81" i="29"/>
  <c r="G81" i="29"/>
  <c r="F81" i="29"/>
  <c r="R80" i="29"/>
  <c r="G80" i="29"/>
  <c r="F80" i="29"/>
  <c r="R79" i="29"/>
  <c r="G79" i="29"/>
  <c r="F79" i="29"/>
  <c r="R78" i="29"/>
  <c r="G78" i="29"/>
  <c r="F78" i="29"/>
  <c r="R77" i="29"/>
  <c r="G77" i="29"/>
  <c r="F77" i="29"/>
  <c r="R76" i="29"/>
  <c r="G76" i="29"/>
  <c r="F76" i="29"/>
  <c r="R75" i="29"/>
  <c r="G75" i="29"/>
  <c r="F75" i="29"/>
  <c r="R74" i="29"/>
  <c r="G74" i="29"/>
  <c r="F74" i="29"/>
  <c r="R73" i="29"/>
  <c r="G73" i="29"/>
  <c r="F73" i="29"/>
  <c r="R72" i="29"/>
  <c r="G72" i="29"/>
  <c r="F72" i="29"/>
  <c r="R71" i="29"/>
  <c r="G71" i="29"/>
  <c r="F71" i="29"/>
  <c r="R70" i="29"/>
  <c r="G70" i="29"/>
  <c r="F70" i="29"/>
  <c r="R69" i="29"/>
  <c r="G69" i="29"/>
  <c r="F69" i="29"/>
  <c r="R68" i="29"/>
  <c r="G68" i="29"/>
  <c r="F68" i="29"/>
  <c r="R67" i="29"/>
  <c r="G67" i="29"/>
  <c r="F67" i="29"/>
  <c r="R66" i="29"/>
  <c r="G66" i="29"/>
  <c r="F66" i="29"/>
  <c r="R65" i="29"/>
  <c r="G65" i="29"/>
  <c r="F65" i="29"/>
  <c r="R64" i="29"/>
  <c r="G64" i="29"/>
  <c r="F64" i="29"/>
  <c r="R63" i="29"/>
  <c r="G63" i="29"/>
  <c r="F63" i="29"/>
  <c r="R62" i="29"/>
  <c r="G62" i="29"/>
  <c r="F62" i="29"/>
  <c r="R61" i="29"/>
  <c r="G61" i="29"/>
  <c r="F61" i="29"/>
  <c r="R60" i="29"/>
  <c r="G60" i="29"/>
  <c r="F60" i="29"/>
  <c r="R59" i="29"/>
  <c r="G59" i="29"/>
  <c r="F59" i="29"/>
  <c r="R58" i="29"/>
  <c r="G58" i="29"/>
  <c r="F58" i="29"/>
  <c r="R57" i="29"/>
  <c r="G57" i="29"/>
  <c r="F57" i="29"/>
  <c r="R56" i="29"/>
  <c r="G56" i="29"/>
  <c r="F56" i="29"/>
  <c r="R55" i="29"/>
  <c r="G55" i="29"/>
  <c r="F55" i="29"/>
  <c r="R54" i="29"/>
  <c r="G54" i="29"/>
  <c r="F54" i="29"/>
  <c r="R53" i="29"/>
  <c r="G53" i="29"/>
  <c r="F53" i="29"/>
  <c r="R52" i="29"/>
  <c r="G52" i="29"/>
  <c r="F52" i="29"/>
  <c r="R51" i="29"/>
  <c r="G51" i="29"/>
  <c r="F51" i="29"/>
  <c r="R50" i="29"/>
  <c r="G50" i="29"/>
  <c r="F50" i="29"/>
  <c r="R49" i="29"/>
  <c r="G49" i="29"/>
  <c r="F49" i="29"/>
  <c r="R48" i="29"/>
  <c r="G48" i="29"/>
  <c r="F48" i="29"/>
  <c r="R47" i="29"/>
  <c r="G47" i="29"/>
  <c r="F47" i="29"/>
  <c r="R46" i="29"/>
  <c r="G46" i="29"/>
  <c r="F46" i="29"/>
  <c r="R45" i="29"/>
  <c r="G45" i="29"/>
  <c r="F45" i="29"/>
  <c r="R44" i="29"/>
  <c r="G44" i="29"/>
  <c r="F44" i="29"/>
  <c r="R43" i="29"/>
  <c r="G43" i="29"/>
  <c r="F43" i="29"/>
  <c r="R42" i="29"/>
  <c r="G42" i="29"/>
  <c r="F42" i="29"/>
  <c r="R41" i="29"/>
  <c r="G41" i="29"/>
  <c r="F41" i="29"/>
  <c r="R40" i="29"/>
  <c r="G40" i="29"/>
  <c r="F40" i="29"/>
  <c r="R39" i="29"/>
  <c r="G39" i="29"/>
  <c r="F39" i="29"/>
  <c r="R38" i="29"/>
  <c r="G38" i="29"/>
  <c r="F38" i="29"/>
  <c r="R37" i="29"/>
  <c r="G37" i="29"/>
  <c r="F37" i="29"/>
  <c r="R36" i="29"/>
  <c r="G36" i="29"/>
  <c r="F36" i="29"/>
  <c r="R35" i="29"/>
  <c r="G35" i="29"/>
  <c r="F35" i="29"/>
  <c r="R34" i="29"/>
  <c r="G34" i="29"/>
  <c r="F34" i="29"/>
  <c r="R33" i="29"/>
  <c r="G33" i="29"/>
  <c r="F33" i="29"/>
  <c r="R32" i="29"/>
  <c r="G32" i="29"/>
  <c r="F32" i="29"/>
  <c r="R31" i="29"/>
  <c r="G31" i="29"/>
  <c r="F31" i="29"/>
  <c r="R30" i="29"/>
  <c r="G30" i="29"/>
  <c r="F30" i="29"/>
  <c r="R29" i="29"/>
  <c r="G29" i="29"/>
  <c r="F29" i="29"/>
  <c r="R28" i="29"/>
  <c r="G28" i="29"/>
  <c r="F28" i="29"/>
  <c r="R27" i="29"/>
  <c r="G27" i="29"/>
  <c r="F27" i="29"/>
  <c r="R26" i="29"/>
  <c r="G26" i="29"/>
  <c r="F26" i="29"/>
  <c r="R25" i="29"/>
  <c r="G25" i="29"/>
  <c r="F25" i="29"/>
  <c r="R24" i="29"/>
  <c r="G24" i="29"/>
  <c r="F24" i="29"/>
  <c r="R23" i="29"/>
  <c r="G23" i="29"/>
  <c r="F23" i="29"/>
  <c r="R22" i="29"/>
  <c r="G22" i="29"/>
  <c r="F22" i="29"/>
  <c r="R21" i="29"/>
  <c r="G21" i="29"/>
  <c r="F21" i="29"/>
  <c r="R20" i="29"/>
  <c r="G20" i="29"/>
  <c r="F20" i="29"/>
  <c r="R19" i="29"/>
  <c r="G19" i="29"/>
  <c r="F19" i="29"/>
  <c r="R18" i="29"/>
  <c r="G18" i="29"/>
  <c r="F18" i="29"/>
  <c r="R17" i="29"/>
  <c r="G17" i="29"/>
  <c r="F17" i="29"/>
  <c r="R16" i="29"/>
  <c r="G16" i="29"/>
  <c r="F16" i="29"/>
  <c r="R15" i="29"/>
  <c r="G15" i="29"/>
  <c r="F15" i="29"/>
  <c r="R14" i="29"/>
  <c r="G14" i="29"/>
  <c r="F14" i="29"/>
  <c r="R13" i="29"/>
  <c r="G13" i="29"/>
  <c r="F13" i="29"/>
  <c r="R12" i="29"/>
  <c r="G12" i="29"/>
  <c r="F12" i="29"/>
  <c r="C12" i="29"/>
  <c r="R11" i="29"/>
  <c r="G11" i="29"/>
  <c r="F11" i="29"/>
  <c r="R10" i="29"/>
  <c r="G10" i="29"/>
  <c r="F10" i="29"/>
  <c r="C10" i="29"/>
  <c r="V97" i="29" s="1"/>
  <c r="V9" i="29"/>
  <c r="R9" i="29"/>
  <c r="G9" i="29"/>
  <c r="F9" i="29"/>
  <c r="U8" i="29"/>
  <c r="R8" i="29"/>
  <c r="G8" i="29"/>
  <c r="F8" i="29"/>
  <c r="V7" i="29"/>
  <c r="R7" i="29"/>
  <c r="G7" i="29"/>
  <c r="F7" i="29"/>
  <c r="R6" i="29"/>
  <c r="G6" i="29"/>
  <c r="F6" i="29"/>
  <c r="V5" i="29"/>
  <c r="R5" i="29"/>
  <c r="G5" i="29"/>
  <c r="F5" i="29"/>
  <c r="C5" i="29"/>
  <c r="W4" i="29"/>
  <c r="V4" i="29"/>
  <c r="Y4" i="29" s="1"/>
  <c r="R4" i="29"/>
  <c r="M98" i="29"/>
  <c r="U98" i="29" s="1"/>
  <c r="M97" i="29"/>
  <c r="U97" i="29" s="1"/>
  <c r="M96" i="29"/>
  <c r="U96" i="29" s="1"/>
  <c r="M95" i="29"/>
  <c r="U95" i="29" s="1"/>
  <c r="M92" i="29"/>
  <c r="U92" i="29" s="1"/>
  <c r="M91" i="29"/>
  <c r="U91" i="29" s="1"/>
  <c r="M90" i="29"/>
  <c r="U90" i="29" s="1"/>
  <c r="M89" i="29"/>
  <c r="U89" i="29" s="1"/>
  <c r="M86" i="29"/>
  <c r="U86" i="29" s="1"/>
  <c r="M85" i="29"/>
  <c r="U85" i="29" s="1"/>
  <c r="M84" i="29"/>
  <c r="U84" i="29" s="1"/>
  <c r="M83" i="29"/>
  <c r="U83" i="29" s="1"/>
  <c r="M80" i="29"/>
  <c r="U80" i="29" s="1"/>
  <c r="M79" i="29"/>
  <c r="U79" i="29" s="1"/>
  <c r="M78" i="29"/>
  <c r="U78" i="29" s="1"/>
  <c r="M77" i="29"/>
  <c r="U77" i="29" s="1"/>
  <c r="M74" i="29"/>
  <c r="U74" i="29" s="1"/>
  <c r="M73" i="29"/>
  <c r="U73" i="29" s="1"/>
  <c r="M72" i="29"/>
  <c r="U72" i="29" s="1"/>
  <c r="M71" i="29"/>
  <c r="U71" i="29" s="1"/>
  <c r="M68" i="29"/>
  <c r="U68" i="29" s="1"/>
  <c r="M67" i="29"/>
  <c r="U67" i="29" s="1"/>
  <c r="M66" i="29"/>
  <c r="U66" i="29" s="1"/>
  <c r="M65" i="29"/>
  <c r="U65" i="29" s="1"/>
  <c r="M62" i="29"/>
  <c r="U62" i="29" s="1"/>
  <c r="M61" i="29"/>
  <c r="U61" i="29" s="1"/>
  <c r="M60" i="29"/>
  <c r="U60" i="29" s="1"/>
  <c r="M59" i="29"/>
  <c r="U59" i="29" s="1"/>
  <c r="M56" i="29"/>
  <c r="U56" i="29" s="1"/>
  <c r="M55" i="29"/>
  <c r="U55" i="29" s="1"/>
  <c r="M54" i="29"/>
  <c r="U54" i="29" s="1"/>
  <c r="M53" i="29"/>
  <c r="U53" i="29" s="1"/>
  <c r="M50" i="29"/>
  <c r="U50" i="29" s="1"/>
  <c r="M49" i="29"/>
  <c r="U49" i="29" s="1"/>
  <c r="M48" i="29"/>
  <c r="U48" i="29" s="1"/>
  <c r="M47" i="29"/>
  <c r="U47" i="29" s="1"/>
  <c r="M44" i="29"/>
  <c r="U44" i="29" s="1"/>
  <c r="M43" i="29"/>
  <c r="U43" i="29" s="1"/>
  <c r="M42" i="29"/>
  <c r="U42" i="29" s="1"/>
  <c r="M41" i="29"/>
  <c r="U41" i="29" s="1"/>
  <c r="M38" i="29"/>
  <c r="U38" i="29" s="1"/>
  <c r="M37" i="29"/>
  <c r="U37" i="29" s="1"/>
  <c r="M36" i="29"/>
  <c r="U36" i="29" s="1"/>
  <c r="M35" i="29"/>
  <c r="U35" i="29" s="1"/>
  <c r="M32" i="29"/>
  <c r="U32" i="29" s="1"/>
  <c r="M31" i="29"/>
  <c r="U31" i="29" s="1"/>
  <c r="M30" i="29"/>
  <c r="U30" i="29" s="1"/>
  <c r="M29" i="29"/>
  <c r="U29" i="29" s="1"/>
  <c r="M26" i="29"/>
  <c r="U26" i="29" s="1"/>
  <c r="M25" i="29"/>
  <c r="U25" i="29" s="1"/>
  <c r="M24" i="29"/>
  <c r="U24" i="29" s="1"/>
  <c r="M23" i="29"/>
  <c r="U23" i="29" s="1"/>
  <c r="M20" i="29"/>
  <c r="U20" i="29" s="1"/>
  <c r="M19" i="29"/>
  <c r="U19" i="29" s="1"/>
  <c r="M18" i="29"/>
  <c r="U18" i="29" s="1"/>
  <c r="M17" i="29"/>
  <c r="U17" i="29" s="1"/>
  <c r="M14" i="29"/>
  <c r="U14" i="29" s="1"/>
  <c r="M13" i="29"/>
  <c r="U13" i="29" s="1"/>
  <c r="M12" i="29"/>
  <c r="U12" i="29" s="1"/>
  <c r="M11" i="29"/>
  <c r="U11" i="29" s="1"/>
  <c r="M8" i="29"/>
  <c r="M7" i="29"/>
  <c r="U7" i="29" s="1"/>
  <c r="M6" i="29"/>
  <c r="U6" i="29" s="1"/>
  <c r="M5" i="29"/>
  <c r="U5" i="29" s="1"/>
  <c r="M4" i="29" a="1"/>
  <c r="M94" i="29" s="1"/>
  <c r="U94" i="29" s="1"/>
  <c r="G4" i="29"/>
  <c r="F4" i="29"/>
  <c r="AT3" i="29"/>
  <c r="R3" i="29"/>
  <c r="O3" i="29"/>
  <c r="AE3" i="29" s="1"/>
  <c r="G98" i="28"/>
  <c r="F98" i="28"/>
  <c r="AX97" i="28"/>
  <c r="G97" i="28"/>
  <c r="F97" i="28"/>
  <c r="AX96" i="28"/>
  <c r="G96" i="28"/>
  <c r="F96" i="28"/>
  <c r="AX95" i="28"/>
  <c r="G95" i="28"/>
  <c r="F95" i="28"/>
  <c r="AX94" i="28"/>
  <c r="G94" i="28"/>
  <c r="F94" i="28"/>
  <c r="AX93" i="28"/>
  <c r="G93" i="28"/>
  <c r="F93" i="28"/>
  <c r="AX92" i="28"/>
  <c r="G92" i="28"/>
  <c r="F92" i="28"/>
  <c r="AX91" i="28"/>
  <c r="G91" i="28"/>
  <c r="F91" i="28"/>
  <c r="AX90" i="28"/>
  <c r="G90" i="28"/>
  <c r="F90" i="28"/>
  <c r="AX89" i="28"/>
  <c r="G89" i="28"/>
  <c r="F89" i="28"/>
  <c r="AX88" i="28"/>
  <c r="G88" i="28"/>
  <c r="F88" i="28"/>
  <c r="AX87" i="28"/>
  <c r="G87" i="28"/>
  <c r="F87" i="28"/>
  <c r="AX86" i="28"/>
  <c r="G86" i="28"/>
  <c r="F86" i="28"/>
  <c r="AX85" i="28"/>
  <c r="G85" i="28"/>
  <c r="F85" i="28"/>
  <c r="AX84" i="28"/>
  <c r="G84" i="28"/>
  <c r="F84" i="28"/>
  <c r="AX83" i="28"/>
  <c r="G83" i="28"/>
  <c r="F83" i="28"/>
  <c r="AX82" i="28"/>
  <c r="G82" i="28"/>
  <c r="F82" i="28"/>
  <c r="AX81" i="28"/>
  <c r="G81" i="28"/>
  <c r="F81" i="28"/>
  <c r="AX80" i="28"/>
  <c r="G80" i="28"/>
  <c r="F80" i="28"/>
  <c r="AX79" i="28"/>
  <c r="G79" i="28"/>
  <c r="F79" i="28"/>
  <c r="AX78" i="28"/>
  <c r="G78" i="28"/>
  <c r="F78" i="28"/>
  <c r="AX77" i="28"/>
  <c r="G77" i="28"/>
  <c r="F77" i="28"/>
  <c r="AX76" i="28"/>
  <c r="G76" i="28"/>
  <c r="F76" i="28"/>
  <c r="AX75" i="28"/>
  <c r="G75" i="28"/>
  <c r="F75" i="28"/>
  <c r="AX74" i="28"/>
  <c r="G74" i="28"/>
  <c r="F74" i="28"/>
  <c r="AX73" i="28"/>
  <c r="G73" i="28"/>
  <c r="F73" i="28"/>
  <c r="AX72" i="28"/>
  <c r="G72" i="28"/>
  <c r="F72" i="28"/>
  <c r="AX71" i="28"/>
  <c r="G71" i="28"/>
  <c r="F71" i="28"/>
  <c r="AX70" i="28"/>
  <c r="G70" i="28"/>
  <c r="F70" i="28"/>
  <c r="V69" i="28"/>
  <c r="G69" i="28"/>
  <c r="F69" i="28"/>
  <c r="G68" i="28"/>
  <c r="F68" i="28"/>
  <c r="G67" i="28"/>
  <c r="F67" i="28"/>
  <c r="V66" i="28"/>
  <c r="G66" i="28"/>
  <c r="F66" i="28"/>
  <c r="G65" i="28"/>
  <c r="F65" i="28"/>
  <c r="G64" i="28"/>
  <c r="F64" i="28"/>
  <c r="V63" i="28"/>
  <c r="G63" i="28"/>
  <c r="F63" i="28"/>
  <c r="G62" i="28"/>
  <c r="F62" i="28"/>
  <c r="G61" i="28"/>
  <c r="F61" i="28"/>
  <c r="V60" i="28"/>
  <c r="G60" i="28"/>
  <c r="F60" i="28"/>
  <c r="G59" i="28"/>
  <c r="F59" i="28"/>
  <c r="G58" i="28"/>
  <c r="F58" i="28"/>
  <c r="V57" i="28"/>
  <c r="G57" i="28"/>
  <c r="F57" i="28"/>
  <c r="G56" i="28"/>
  <c r="F56" i="28"/>
  <c r="G55" i="28"/>
  <c r="F55" i="28"/>
  <c r="V54" i="28"/>
  <c r="G54" i="28"/>
  <c r="F54" i="28"/>
  <c r="G53" i="28"/>
  <c r="F53" i="28"/>
  <c r="G52" i="28"/>
  <c r="F52" i="28"/>
  <c r="V51" i="28"/>
  <c r="G51" i="28"/>
  <c r="F51" i="28"/>
  <c r="G50" i="28"/>
  <c r="F50" i="28"/>
  <c r="G49" i="28"/>
  <c r="F49" i="28"/>
  <c r="V48" i="28"/>
  <c r="G48" i="28"/>
  <c r="F48" i="28"/>
  <c r="G47" i="28"/>
  <c r="F47" i="28"/>
  <c r="G46" i="28"/>
  <c r="F46" i="28"/>
  <c r="V45" i="28"/>
  <c r="G45" i="28"/>
  <c r="F45" i="28"/>
  <c r="G44" i="28"/>
  <c r="F44" i="28"/>
  <c r="G43" i="28"/>
  <c r="F43" i="28"/>
  <c r="V42" i="28"/>
  <c r="G42" i="28"/>
  <c r="F42" i="28"/>
  <c r="G41" i="28"/>
  <c r="F41" i="28"/>
  <c r="G40" i="28"/>
  <c r="F40" i="28"/>
  <c r="V39" i="28"/>
  <c r="G39" i="28"/>
  <c r="F39" i="28"/>
  <c r="G38" i="28"/>
  <c r="F38" i="28"/>
  <c r="G37" i="28"/>
  <c r="F37" i="28"/>
  <c r="V36" i="28"/>
  <c r="G36" i="28"/>
  <c r="F36" i="28"/>
  <c r="G35" i="28"/>
  <c r="F35" i="28"/>
  <c r="G34" i="28"/>
  <c r="F34" i="28"/>
  <c r="V33" i="28"/>
  <c r="G33" i="28"/>
  <c r="F33" i="28"/>
  <c r="V32" i="28"/>
  <c r="G32" i="28"/>
  <c r="F32" i="28"/>
  <c r="G31" i="28"/>
  <c r="F31" i="28"/>
  <c r="V30" i="28"/>
  <c r="G30" i="28"/>
  <c r="F30" i="28"/>
  <c r="V29" i="28"/>
  <c r="G29" i="28"/>
  <c r="F29" i="28"/>
  <c r="G28" i="28"/>
  <c r="F28" i="28"/>
  <c r="V27" i="28"/>
  <c r="G27" i="28"/>
  <c r="F27" i="28"/>
  <c r="V26" i="28"/>
  <c r="G26" i="28"/>
  <c r="F26" i="28"/>
  <c r="G25" i="28"/>
  <c r="F25" i="28"/>
  <c r="V24" i="28"/>
  <c r="G24" i="28"/>
  <c r="F24" i="28"/>
  <c r="V23" i="28"/>
  <c r="G23" i="28"/>
  <c r="F23" i="28"/>
  <c r="G22" i="28"/>
  <c r="F22" i="28"/>
  <c r="V21" i="28"/>
  <c r="G21" i="28"/>
  <c r="F21" i="28"/>
  <c r="V20" i="28"/>
  <c r="G20" i="28"/>
  <c r="F20" i="28"/>
  <c r="G19" i="28"/>
  <c r="F19" i="28"/>
  <c r="V18" i="28"/>
  <c r="G18" i="28"/>
  <c r="F18" i="28"/>
  <c r="V17" i="28"/>
  <c r="G17" i="28"/>
  <c r="F17" i="28"/>
  <c r="G16" i="28"/>
  <c r="F16" i="28"/>
  <c r="V15" i="28"/>
  <c r="G15" i="28"/>
  <c r="F15" i="28"/>
  <c r="V14" i="28"/>
  <c r="G14" i="28"/>
  <c r="F14" i="28"/>
  <c r="G13" i="28"/>
  <c r="F13" i="28"/>
  <c r="V12" i="28"/>
  <c r="G12" i="28"/>
  <c r="F12" i="28"/>
  <c r="C12" i="28"/>
  <c r="V11" i="28"/>
  <c r="G11" i="28"/>
  <c r="F11" i="28"/>
  <c r="V10" i="28"/>
  <c r="G10" i="28"/>
  <c r="F10" i="28"/>
  <c r="C10" i="28"/>
  <c r="V68" i="28" s="1"/>
  <c r="V9" i="28"/>
  <c r="G9" i="28"/>
  <c r="F9" i="28"/>
  <c r="V8" i="28"/>
  <c r="G8" i="28"/>
  <c r="F8" i="28"/>
  <c r="V7" i="28"/>
  <c r="G7" i="28"/>
  <c r="F7" i="28"/>
  <c r="V6" i="28"/>
  <c r="G6" i="28"/>
  <c r="F6" i="28"/>
  <c r="C6" i="28"/>
  <c r="R3" i="28" s="1"/>
  <c r="V5" i="28"/>
  <c r="G5" i="28"/>
  <c r="F5" i="28"/>
  <c r="C5" i="28"/>
  <c r="Y4" i="28"/>
  <c r="W4" i="28"/>
  <c r="V4" i="28"/>
  <c r="R4" i="28"/>
  <c r="M67" i="28"/>
  <c r="U67" i="28" s="1"/>
  <c r="M66" i="28"/>
  <c r="U66" i="28" s="1"/>
  <c r="M65" i="28"/>
  <c r="U65" i="28" s="1"/>
  <c r="M64" i="28"/>
  <c r="U64" i="28" s="1"/>
  <c r="M61" i="28"/>
  <c r="U61" i="28" s="1"/>
  <c r="M60" i="28"/>
  <c r="U60" i="28" s="1"/>
  <c r="M59" i="28"/>
  <c r="U59" i="28" s="1"/>
  <c r="M58" i="28"/>
  <c r="U58" i="28" s="1"/>
  <c r="M55" i="28"/>
  <c r="U55" i="28" s="1"/>
  <c r="M54" i="28"/>
  <c r="U54" i="28" s="1"/>
  <c r="M53" i="28"/>
  <c r="U53" i="28" s="1"/>
  <c r="M52" i="28"/>
  <c r="U52" i="28" s="1"/>
  <c r="M49" i="28"/>
  <c r="U49" i="28" s="1"/>
  <c r="M48" i="28"/>
  <c r="U48" i="28" s="1"/>
  <c r="M47" i="28"/>
  <c r="U47" i="28" s="1"/>
  <c r="M46" i="28"/>
  <c r="U46" i="28" s="1"/>
  <c r="M43" i="28"/>
  <c r="U43" i="28" s="1"/>
  <c r="M42" i="28"/>
  <c r="U42" i="28" s="1"/>
  <c r="M41" i="28"/>
  <c r="U41" i="28" s="1"/>
  <c r="M40" i="28"/>
  <c r="U40" i="28" s="1"/>
  <c r="M37" i="28"/>
  <c r="U37" i="28" s="1"/>
  <c r="M36" i="28"/>
  <c r="U36" i="28" s="1"/>
  <c r="M35" i="28"/>
  <c r="U35" i="28" s="1"/>
  <c r="M34" i="28"/>
  <c r="U34" i="28" s="1"/>
  <c r="M31" i="28"/>
  <c r="U31" i="28" s="1"/>
  <c r="M30" i="28"/>
  <c r="U30" i="28" s="1"/>
  <c r="M29" i="28"/>
  <c r="U29" i="28" s="1"/>
  <c r="M28" i="28"/>
  <c r="U28" i="28" s="1"/>
  <c r="M25" i="28"/>
  <c r="U25" i="28" s="1"/>
  <c r="M24" i="28"/>
  <c r="U24" i="28" s="1"/>
  <c r="M23" i="28"/>
  <c r="U23" i="28" s="1"/>
  <c r="M22" i="28"/>
  <c r="U22" i="28" s="1"/>
  <c r="M19" i="28"/>
  <c r="U19" i="28" s="1"/>
  <c r="M18" i="28"/>
  <c r="U18" i="28" s="1"/>
  <c r="M17" i="28"/>
  <c r="U17" i="28" s="1"/>
  <c r="M16" i="28"/>
  <c r="U16" i="28" s="1"/>
  <c r="M13" i="28"/>
  <c r="U13" i="28" s="1"/>
  <c r="M12" i="28"/>
  <c r="U12" i="28" s="1"/>
  <c r="M11" i="28"/>
  <c r="U11" i="28" s="1"/>
  <c r="M10" i="28"/>
  <c r="U10" i="28" s="1"/>
  <c r="M7" i="28"/>
  <c r="U7" i="28" s="1"/>
  <c r="M6" i="28"/>
  <c r="U6" i="28" s="1"/>
  <c r="M5" i="28"/>
  <c r="U5" i="28" s="1"/>
  <c r="M4" i="28"/>
  <c r="U4" i="28" s="1"/>
  <c r="X4" i="28" s="1"/>
  <c r="M4" i="28" a="1"/>
  <c r="M69" i="28" s="1"/>
  <c r="U69" i="28" s="1"/>
  <c r="G4" i="28"/>
  <c r="F4" i="28"/>
  <c r="AT3" i="28"/>
  <c r="O3" i="28"/>
  <c r="P3" i="28" s="1"/>
  <c r="AF3" i="28" s="1"/>
  <c r="AO3" i="28" s="1"/>
  <c r="G98" i="27"/>
  <c r="F98" i="27"/>
  <c r="AX97" i="27"/>
  <c r="G97" i="27"/>
  <c r="F97" i="27"/>
  <c r="AX96" i="27"/>
  <c r="G96" i="27"/>
  <c r="F96" i="27"/>
  <c r="AX95" i="27"/>
  <c r="G95" i="27"/>
  <c r="F95" i="27"/>
  <c r="AX94" i="27"/>
  <c r="G94" i="27"/>
  <c r="F94" i="27"/>
  <c r="AX93" i="27"/>
  <c r="G93" i="27"/>
  <c r="F93" i="27"/>
  <c r="AX92" i="27"/>
  <c r="G92" i="27"/>
  <c r="F92" i="27"/>
  <c r="AX91" i="27"/>
  <c r="G91" i="27"/>
  <c r="F91" i="27"/>
  <c r="AX90" i="27"/>
  <c r="G90" i="27"/>
  <c r="F90" i="27"/>
  <c r="AX89" i="27"/>
  <c r="G89" i="27"/>
  <c r="F89" i="27"/>
  <c r="AX88" i="27"/>
  <c r="G88" i="27"/>
  <c r="F88" i="27"/>
  <c r="AX87" i="27"/>
  <c r="G87" i="27"/>
  <c r="F87" i="27"/>
  <c r="AX86" i="27"/>
  <c r="G86" i="27"/>
  <c r="F86" i="27"/>
  <c r="AX85" i="27"/>
  <c r="G85" i="27"/>
  <c r="F85" i="27"/>
  <c r="AX84" i="27"/>
  <c r="G84" i="27"/>
  <c r="F84" i="27"/>
  <c r="AX83" i="27"/>
  <c r="G83" i="27"/>
  <c r="F83" i="27"/>
  <c r="AX82" i="27"/>
  <c r="G82" i="27"/>
  <c r="F82" i="27"/>
  <c r="AX81" i="27"/>
  <c r="G81" i="27"/>
  <c r="F81" i="27"/>
  <c r="AX80" i="27"/>
  <c r="G80" i="27"/>
  <c r="F80" i="27"/>
  <c r="G79" i="27"/>
  <c r="F79" i="27"/>
  <c r="R78" i="27"/>
  <c r="G78" i="27"/>
  <c r="F78" i="27"/>
  <c r="G77" i="27"/>
  <c r="F77" i="27"/>
  <c r="G76" i="27"/>
  <c r="F76" i="27"/>
  <c r="R75" i="27"/>
  <c r="G75" i="27"/>
  <c r="F75" i="27"/>
  <c r="G74" i="27"/>
  <c r="F74" i="27"/>
  <c r="G73" i="27"/>
  <c r="F73" i="27"/>
  <c r="R72" i="27"/>
  <c r="G72" i="27"/>
  <c r="F72" i="27"/>
  <c r="G71" i="27"/>
  <c r="F71" i="27"/>
  <c r="G70" i="27"/>
  <c r="F70" i="27"/>
  <c r="R69" i="27"/>
  <c r="G69" i="27"/>
  <c r="F69" i="27"/>
  <c r="G68" i="27"/>
  <c r="F68" i="27"/>
  <c r="G67" i="27"/>
  <c r="F67" i="27"/>
  <c r="R66" i="27"/>
  <c r="G66" i="27"/>
  <c r="F66" i="27"/>
  <c r="G65" i="27"/>
  <c r="F65" i="27"/>
  <c r="G64" i="27"/>
  <c r="F64" i="27"/>
  <c r="R63" i="27"/>
  <c r="G63" i="27"/>
  <c r="F63" i="27"/>
  <c r="G62" i="27"/>
  <c r="F62" i="27"/>
  <c r="G61" i="27"/>
  <c r="F61" i="27"/>
  <c r="R60" i="27"/>
  <c r="G60" i="27"/>
  <c r="F60" i="27"/>
  <c r="G59" i="27"/>
  <c r="F59" i="27"/>
  <c r="G58" i="27"/>
  <c r="F58" i="27"/>
  <c r="R57" i="27"/>
  <c r="G57" i="27"/>
  <c r="F57" i="27"/>
  <c r="G56" i="27"/>
  <c r="F56" i="27"/>
  <c r="G55" i="27"/>
  <c r="F55" i="27"/>
  <c r="R54" i="27"/>
  <c r="G54" i="27"/>
  <c r="F54" i="27"/>
  <c r="G53" i="27"/>
  <c r="F53" i="27"/>
  <c r="G52" i="27"/>
  <c r="F52" i="27"/>
  <c r="R51" i="27"/>
  <c r="G51" i="27"/>
  <c r="F51" i="27"/>
  <c r="G50" i="27"/>
  <c r="F50" i="27"/>
  <c r="G49" i="27"/>
  <c r="F49" i="27"/>
  <c r="R48" i="27"/>
  <c r="G48" i="27"/>
  <c r="F48" i="27"/>
  <c r="G47" i="27"/>
  <c r="F47" i="27"/>
  <c r="G46" i="27"/>
  <c r="F46" i="27"/>
  <c r="R45" i="27"/>
  <c r="G45" i="27"/>
  <c r="F45" i="27"/>
  <c r="G44" i="27"/>
  <c r="F44" i="27"/>
  <c r="G43" i="27"/>
  <c r="F43" i="27"/>
  <c r="R42" i="27"/>
  <c r="G42" i="27"/>
  <c r="F42" i="27"/>
  <c r="G41" i="27"/>
  <c r="F41" i="27"/>
  <c r="G40" i="27"/>
  <c r="F40" i="27"/>
  <c r="R39" i="27"/>
  <c r="G39" i="27"/>
  <c r="F39" i="27"/>
  <c r="G38" i="27"/>
  <c r="F38" i="27"/>
  <c r="G37" i="27"/>
  <c r="F37" i="27"/>
  <c r="R36" i="27"/>
  <c r="G36" i="27"/>
  <c r="F36" i="27"/>
  <c r="G35" i="27"/>
  <c r="F35" i="27"/>
  <c r="G34" i="27"/>
  <c r="F34" i="27"/>
  <c r="R33" i="27"/>
  <c r="G33" i="27"/>
  <c r="F33" i="27"/>
  <c r="G32" i="27"/>
  <c r="F32" i="27"/>
  <c r="G31" i="27"/>
  <c r="F31" i="27"/>
  <c r="R30" i="27"/>
  <c r="G30" i="27"/>
  <c r="F30" i="27"/>
  <c r="G29" i="27"/>
  <c r="F29" i="27"/>
  <c r="G28" i="27"/>
  <c r="F28" i="27"/>
  <c r="R27" i="27"/>
  <c r="G27" i="27"/>
  <c r="F27" i="27"/>
  <c r="R26" i="27"/>
  <c r="G26" i="27"/>
  <c r="F26" i="27"/>
  <c r="G25" i="27"/>
  <c r="F25" i="27"/>
  <c r="R24" i="27"/>
  <c r="G24" i="27"/>
  <c r="F24" i="27"/>
  <c r="R23" i="27"/>
  <c r="G23" i="27"/>
  <c r="F23" i="27"/>
  <c r="G22" i="27"/>
  <c r="F22" i="27"/>
  <c r="R21" i="27"/>
  <c r="G21" i="27"/>
  <c r="F21" i="27"/>
  <c r="R20" i="27"/>
  <c r="G20" i="27"/>
  <c r="F20" i="27"/>
  <c r="G19" i="27"/>
  <c r="F19" i="27"/>
  <c r="R18" i="27"/>
  <c r="G18" i="27"/>
  <c r="F18" i="27"/>
  <c r="R17" i="27"/>
  <c r="G17" i="27"/>
  <c r="F17" i="27"/>
  <c r="G16" i="27"/>
  <c r="F16" i="27"/>
  <c r="R15" i="27"/>
  <c r="G15" i="27"/>
  <c r="F15" i="27"/>
  <c r="R14" i="27"/>
  <c r="G14" i="27"/>
  <c r="F14" i="27"/>
  <c r="V13" i="27"/>
  <c r="G13" i="27"/>
  <c r="F13" i="27"/>
  <c r="R12" i="27"/>
  <c r="G12" i="27"/>
  <c r="F12" i="27"/>
  <c r="C12" i="27"/>
  <c r="R11" i="27"/>
  <c r="G11" i="27"/>
  <c r="F11" i="27"/>
  <c r="V10" i="27"/>
  <c r="R10" i="27"/>
  <c r="G10" i="27"/>
  <c r="F10" i="27"/>
  <c r="C10" i="27"/>
  <c r="V79" i="27" s="1"/>
  <c r="V9" i="27"/>
  <c r="G9" i="27"/>
  <c r="F9" i="27"/>
  <c r="V8" i="27"/>
  <c r="U8" i="27"/>
  <c r="G8" i="27"/>
  <c r="F8" i="27"/>
  <c r="V7" i="27"/>
  <c r="G7" i="27"/>
  <c r="F7" i="27"/>
  <c r="R6" i="27"/>
  <c r="G6" i="27"/>
  <c r="F6" i="27"/>
  <c r="C6" i="27"/>
  <c r="R77" i="27" s="1"/>
  <c r="R5" i="27"/>
  <c r="G5" i="27"/>
  <c r="F5" i="27"/>
  <c r="C5" i="27"/>
  <c r="W4" i="27"/>
  <c r="V4" i="27"/>
  <c r="Y4" i="27" s="1"/>
  <c r="R4" i="27"/>
  <c r="M79" i="27"/>
  <c r="U79" i="27" s="1"/>
  <c r="M78" i="27"/>
  <c r="U78" i="27" s="1"/>
  <c r="M77" i="27"/>
  <c r="U77" i="27" s="1"/>
  <c r="M74" i="27"/>
  <c r="U74" i="27" s="1"/>
  <c r="M73" i="27"/>
  <c r="U73" i="27" s="1"/>
  <c r="M72" i="27"/>
  <c r="U72" i="27" s="1"/>
  <c r="M71" i="27"/>
  <c r="U71" i="27" s="1"/>
  <c r="M68" i="27"/>
  <c r="U68" i="27" s="1"/>
  <c r="M67" i="27"/>
  <c r="U67" i="27" s="1"/>
  <c r="M66" i="27"/>
  <c r="U66" i="27" s="1"/>
  <c r="M65" i="27"/>
  <c r="U65" i="27" s="1"/>
  <c r="M62" i="27"/>
  <c r="U62" i="27" s="1"/>
  <c r="M61" i="27"/>
  <c r="U61" i="27" s="1"/>
  <c r="M60" i="27"/>
  <c r="U60" i="27" s="1"/>
  <c r="M59" i="27"/>
  <c r="U59" i="27" s="1"/>
  <c r="M56" i="27"/>
  <c r="U56" i="27" s="1"/>
  <c r="M55" i="27"/>
  <c r="U55" i="27" s="1"/>
  <c r="M54" i="27"/>
  <c r="U54" i="27" s="1"/>
  <c r="M53" i="27"/>
  <c r="U53" i="27" s="1"/>
  <c r="M50" i="27"/>
  <c r="U50" i="27" s="1"/>
  <c r="M49" i="27"/>
  <c r="U49" i="27" s="1"/>
  <c r="M48" i="27"/>
  <c r="U48" i="27" s="1"/>
  <c r="M47" i="27"/>
  <c r="U47" i="27" s="1"/>
  <c r="M44" i="27"/>
  <c r="U44" i="27" s="1"/>
  <c r="M43" i="27"/>
  <c r="U43" i="27" s="1"/>
  <c r="M42" i="27"/>
  <c r="U42" i="27" s="1"/>
  <c r="M41" i="27"/>
  <c r="U41" i="27" s="1"/>
  <c r="M38" i="27"/>
  <c r="U38" i="27" s="1"/>
  <c r="M37" i="27"/>
  <c r="U37" i="27" s="1"/>
  <c r="M36" i="27"/>
  <c r="U36" i="27" s="1"/>
  <c r="M35" i="27"/>
  <c r="U35" i="27" s="1"/>
  <c r="M32" i="27"/>
  <c r="U32" i="27" s="1"/>
  <c r="M31" i="27"/>
  <c r="U31" i="27" s="1"/>
  <c r="M30" i="27"/>
  <c r="U30" i="27" s="1"/>
  <c r="M29" i="27"/>
  <c r="U29" i="27" s="1"/>
  <c r="M26" i="27"/>
  <c r="U26" i="27" s="1"/>
  <c r="M25" i="27"/>
  <c r="U25" i="27" s="1"/>
  <c r="M24" i="27"/>
  <c r="U24" i="27" s="1"/>
  <c r="M23" i="27"/>
  <c r="U23" i="27" s="1"/>
  <c r="M20" i="27"/>
  <c r="U20" i="27" s="1"/>
  <c r="M19" i="27"/>
  <c r="U19" i="27" s="1"/>
  <c r="M18" i="27"/>
  <c r="U18" i="27" s="1"/>
  <c r="M17" i="27"/>
  <c r="U17" i="27" s="1"/>
  <c r="M14" i="27"/>
  <c r="U14" i="27" s="1"/>
  <c r="M13" i="27"/>
  <c r="U13" i="27" s="1"/>
  <c r="M12" i="27"/>
  <c r="U12" i="27" s="1"/>
  <c r="M11" i="27"/>
  <c r="U11" i="27" s="1"/>
  <c r="M8" i="27"/>
  <c r="M7" i="27"/>
  <c r="U7" i="27" s="1"/>
  <c r="M6" i="27"/>
  <c r="U6" i="27" s="1"/>
  <c r="M5" i="27"/>
  <c r="U5" i="27" s="1"/>
  <c r="M4" i="27" a="1"/>
  <c r="M76" i="27" s="1"/>
  <c r="U76" i="27" s="1"/>
  <c r="G4" i="27"/>
  <c r="F4" i="27"/>
  <c r="AT3" i="27"/>
  <c r="AH3" i="27"/>
  <c r="AQ3" i="27" s="1"/>
  <c r="R3" i="27"/>
  <c r="O3" i="27"/>
  <c r="AE3" i="27" s="1"/>
  <c r="AN3" i="27" s="1"/>
  <c r="G98" i="26"/>
  <c r="F98" i="26"/>
  <c r="AX97" i="26"/>
  <c r="G97" i="26"/>
  <c r="F97" i="26"/>
  <c r="AX96" i="26"/>
  <c r="G96" i="26"/>
  <c r="F96" i="26"/>
  <c r="AX95" i="26"/>
  <c r="G95" i="26"/>
  <c r="F95" i="26"/>
  <c r="AX94" i="26"/>
  <c r="G94" i="26"/>
  <c r="F94" i="26"/>
  <c r="AX93" i="26"/>
  <c r="G93" i="26"/>
  <c r="F93" i="26"/>
  <c r="AX92" i="26"/>
  <c r="G92" i="26"/>
  <c r="F92" i="26"/>
  <c r="AX91" i="26"/>
  <c r="G91" i="26"/>
  <c r="F91" i="26"/>
  <c r="AX90" i="26"/>
  <c r="G90" i="26"/>
  <c r="F90" i="26"/>
  <c r="V89" i="26"/>
  <c r="G89" i="26"/>
  <c r="F89" i="26"/>
  <c r="G88" i="26"/>
  <c r="F88" i="26"/>
  <c r="G87" i="26"/>
  <c r="F87" i="26"/>
  <c r="V86" i="26"/>
  <c r="G86" i="26"/>
  <c r="F86" i="26"/>
  <c r="G85" i="26"/>
  <c r="F85" i="26"/>
  <c r="G84" i="26"/>
  <c r="F84" i="26"/>
  <c r="V83" i="26"/>
  <c r="G83" i="26"/>
  <c r="F83" i="26"/>
  <c r="G82" i="26"/>
  <c r="F82" i="26"/>
  <c r="G81" i="26"/>
  <c r="F81" i="26"/>
  <c r="V80" i="26"/>
  <c r="G80" i="26"/>
  <c r="F80" i="26"/>
  <c r="G79" i="26"/>
  <c r="F79" i="26"/>
  <c r="G78" i="26"/>
  <c r="F78" i="26"/>
  <c r="V77" i="26"/>
  <c r="G77" i="26"/>
  <c r="F77" i="26"/>
  <c r="G76" i="26"/>
  <c r="F76" i="26"/>
  <c r="G75" i="26"/>
  <c r="F75" i="26"/>
  <c r="V74" i="26"/>
  <c r="G74" i="26"/>
  <c r="F74" i="26"/>
  <c r="G73" i="26"/>
  <c r="F73" i="26"/>
  <c r="G72" i="26"/>
  <c r="F72" i="26"/>
  <c r="V71" i="26"/>
  <c r="G71" i="26"/>
  <c r="F71" i="26"/>
  <c r="G70" i="26"/>
  <c r="F70" i="26"/>
  <c r="G69" i="26"/>
  <c r="F69" i="26"/>
  <c r="V68" i="26"/>
  <c r="G68" i="26"/>
  <c r="F68" i="26"/>
  <c r="G67" i="26"/>
  <c r="F67" i="26"/>
  <c r="G66" i="26"/>
  <c r="F66" i="26"/>
  <c r="V65" i="26"/>
  <c r="G65" i="26"/>
  <c r="F65" i="26"/>
  <c r="G64" i="26"/>
  <c r="F64" i="26"/>
  <c r="G63" i="26"/>
  <c r="F63" i="26"/>
  <c r="V62" i="26"/>
  <c r="G62" i="26"/>
  <c r="F62" i="26"/>
  <c r="G61" i="26"/>
  <c r="F61" i="26"/>
  <c r="G60" i="26"/>
  <c r="F60" i="26"/>
  <c r="V59" i="26"/>
  <c r="G59" i="26"/>
  <c r="F59" i="26"/>
  <c r="G58" i="26"/>
  <c r="F58" i="26"/>
  <c r="G57" i="26"/>
  <c r="F57" i="26"/>
  <c r="V56" i="26"/>
  <c r="G56" i="26"/>
  <c r="F56" i="26"/>
  <c r="G55" i="26"/>
  <c r="F55" i="26"/>
  <c r="G54" i="26"/>
  <c r="F54" i="26"/>
  <c r="V53" i="26"/>
  <c r="G53" i="26"/>
  <c r="F53" i="26"/>
  <c r="G52" i="26"/>
  <c r="F52" i="26"/>
  <c r="G51" i="26"/>
  <c r="F51" i="26"/>
  <c r="V50" i="26"/>
  <c r="G50" i="26"/>
  <c r="F50" i="26"/>
  <c r="G49" i="26"/>
  <c r="F49" i="26"/>
  <c r="G48" i="26"/>
  <c r="F48" i="26"/>
  <c r="V47" i="26"/>
  <c r="G47" i="26"/>
  <c r="F47" i="26"/>
  <c r="G46" i="26"/>
  <c r="F46" i="26"/>
  <c r="G45" i="26"/>
  <c r="F45" i="26"/>
  <c r="V44" i="26"/>
  <c r="G44" i="26"/>
  <c r="F44" i="26"/>
  <c r="G43" i="26"/>
  <c r="F43" i="26"/>
  <c r="G42" i="26"/>
  <c r="F42" i="26"/>
  <c r="V41" i="26"/>
  <c r="G41" i="26"/>
  <c r="F41" i="26"/>
  <c r="G40" i="26"/>
  <c r="F40" i="26"/>
  <c r="G39" i="26"/>
  <c r="F39" i="26"/>
  <c r="V38" i="26"/>
  <c r="G38" i="26"/>
  <c r="F38" i="26"/>
  <c r="G37" i="26"/>
  <c r="F37" i="26"/>
  <c r="G36" i="26"/>
  <c r="F36" i="26"/>
  <c r="V35" i="26"/>
  <c r="G35" i="26"/>
  <c r="F35" i="26"/>
  <c r="G34" i="26"/>
  <c r="F34" i="26"/>
  <c r="G33" i="26"/>
  <c r="F33" i="26"/>
  <c r="V32" i="26"/>
  <c r="G32" i="26"/>
  <c r="F32" i="26"/>
  <c r="G31" i="26"/>
  <c r="F31" i="26"/>
  <c r="G30" i="26"/>
  <c r="F30" i="26"/>
  <c r="V29" i="26"/>
  <c r="G29" i="26"/>
  <c r="F29" i="26"/>
  <c r="G28" i="26"/>
  <c r="F28" i="26"/>
  <c r="G27" i="26"/>
  <c r="F27" i="26"/>
  <c r="V26" i="26"/>
  <c r="G26" i="26"/>
  <c r="F26" i="26"/>
  <c r="G25" i="26"/>
  <c r="F25" i="26"/>
  <c r="G24" i="26"/>
  <c r="F24" i="26"/>
  <c r="G23" i="26"/>
  <c r="F23" i="26"/>
  <c r="V22" i="26"/>
  <c r="G22" i="26"/>
  <c r="F22" i="26"/>
  <c r="G21" i="26"/>
  <c r="F21" i="26"/>
  <c r="V20" i="26"/>
  <c r="G20" i="26"/>
  <c r="F20" i="26"/>
  <c r="V19" i="26"/>
  <c r="G19" i="26"/>
  <c r="F19" i="26"/>
  <c r="G18" i="26"/>
  <c r="F18" i="26"/>
  <c r="V17" i="26"/>
  <c r="G17" i="26"/>
  <c r="F17" i="26"/>
  <c r="V16" i="26"/>
  <c r="G16" i="26"/>
  <c r="F16" i="26"/>
  <c r="G15" i="26"/>
  <c r="F15" i="26"/>
  <c r="G14" i="26"/>
  <c r="F14" i="26"/>
  <c r="V13" i="26"/>
  <c r="R13" i="26"/>
  <c r="G13" i="26"/>
  <c r="F13" i="26"/>
  <c r="G12" i="26"/>
  <c r="F12" i="26"/>
  <c r="C12" i="26"/>
  <c r="V11" i="26"/>
  <c r="G11" i="26"/>
  <c r="F11" i="26"/>
  <c r="V10" i="26"/>
  <c r="G10" i="26"/>
  <c r="F10" i="26"/>
  <c r="C10" i="26"/>
  <c r="V25" i="26" s="1"/>
  <c r="V9" i="26"/>
  <c r="G9" i="26"/>
  <c r="F9" i="26"/>
  <c r="V8" i="26"/>
  <c r="G8" i="26"/>
  <c r="F8" i="26"/>
  <c r="V7" i="26"/>
  <c r="G7" i="26"/>
  <c r="F7" i="26"/>
  <c r="V6" i="26"/>
  <c r="R6" i="26"/>
  <c r="G6" i="26"/>
  <c r="F6" i="26"/>
  <c r="C6" i="26"/>
  <c r="R18" i="26" s="1"/>
  <c r="V5" i="26"/>
  <c r="G5" i="26"/>
  <c r="F5" i="26"/>
  <c r="C5" i="26"/>
  <c r="W4" i="26"/>
  <c r="V4" i="26"/>
  <c r="Y4" i="26" s="1"/>
  <c r="M88" i="26"/>
  <c r="U88" i="26" s="1"/>
  <c r="M82" i="26"/>
  <c r="U82" i="26" s="1"/>
  <c r="M76" i="26"/>
  <c r="U76" i="26" s="1"/>
  <c r="M70" i="26"/>
  <c r="U70" i="26" s="1"/>
  <c r="M64" i="26"/>
  <c r="U64" i="26" s="1"/>
  <c r="M58" i="26"/>
  <c r="U58" i="26" s="1"/>
  <c r="M52" i="26"/>
  <c r="U52" i="26" s="1"/>
  <c r="M46" i="26"/>
  <c r="U46" i="26" s="1"/>
  <c r="M40" i="26"/>
  <c r="U40" i="26" s="1"/>
  <c r="M34" i="26"/>
  <c r="U34" i="26" s="1"/>
  <c r="M28" i="26"/>
  <c r="U28" i="26" s="1"/>
  <c r="M22" i="26"/>
  <c r="U22" i="26" s="1"/>
  <c r="M16" i="26"/>
  <c r="U16" i="26" s="1"/>
  <c r="M10" i="26"/>
  <c r="U10" i="26" s="1"/>
  <c r="M4" i="26"/>
  <c r="U4" i="26" s="1"/>
  <c r="X4" i="26" s="1"/>
  <c r="M4" i="26" a="1"/>
  <c r="M87" i="26" s="1"/>
  <c r="U87" i="26" s="1"/>
  <c r="G4" i="26"/>
  <c r="F4" i="26"/>
  <c r="AT3" i="26"/>
  <c r="R3" i="26"/>
  <c r="O3" i="26"/>
  <c r="AE3" i="26" s="1"/>
  <c r="V98" i="25"/>
  <c r="S98" i="25"/>
  <c r="R98" i="25"/>
  <c r="J98" i="25"/>
  <c r="I98" i="25"/>
  <c r="H98" i="25"/>
  <c r="G98" i="25"/>
  <c r="F98" i="25"/>
  <c r="V97" i="25"/>
  <c r="R97" i="25"/>
  <c r="I97" i="25"/>
  <c r="J97" i="25" s="1"/>
  <c r="H97" i="25"/>
  <c r="G97" i="25"/>
  <c r="F97" i="25"/>
  <c r="V96" i="25"/>
  <c r="R96" i="25"/>
  <c r="G96" i="25"/>
  <c r="F96" i="25"/>
  <c r="V95" i="25"/>
  <c r="R95" i="25"/>
  <c r="J95" i="25"/>
  <c r="I95" i="25"/>
  <c r="H95" i="25"/>
  <c r="G95" i="25"/>
  <c r="F95" i="25"/>
  <c r="V94" i="25"/>
  <c r="R94" i="25"/>
  <c r="H94" i="25"/>
  <c r="I94" i="25" s="1"/>
  <c r="J94" i="25" s="1"/>
  <c r="G94" i="25"/>
  <c r="F94" i="25"/>
  <c r="V93" i="25"/>
  <c r="R93" i="25"/>
  <c r="G93" i="25"/>
  <c r="F93" i="25"/>
  <c r="V92" i="25"/>
  <c r="R92" i="25"/>
  <c r="J92" i="25"/>
  <c r="I92" i="25"/>
  <c r="H92" i="25"/>
  <c r="G92" i="25"/>
  <c r="F92" i="25"/>
  <c r="V91" i="25"/>
  <c r="R91" i="25"/>
  <c r="H91" i="25"/>
  <c r="I91" i="25" s="1"/>
  <c r="J91" i="25" s="1"/>
  <c r="G91" i="25"/>
  <c r="F91" i="25"/>
  <c r="V90" i="25"/>
  <c r="R90" i="25"/>
  <c r="G90" i="25"/>
  <c r="F90" i="25"/>
  <c r="V89" i="25"/>
  <c r="R89" i="25"/>
  <c r="J89" i="25"/>
  <c r="I89" i="25"/>
  <c r="H89" i="25"/>
  <c r="G89" i="25"/>
  <c r="F89" i="25"/>
  <c r="V88" i="25"/>
  <c r="R88" i="25"/>
  <c r="H88" i="25"/>
  <c r="I88" i="25" s="1"/>
  <c r="J88" i="25" s="1"/>
  <c r="G88" i="25"/>
  <c r="F88" i="25"/>
  <c r="V87" i="25"/>
  <c r="R87" i="25"/>
  <c r="G87" i="25"/>
  <c r="F87" i="25"/>
  <c r="V86" i="25"/>
  <c r="R86" i="25"/>
  <c r="J86" i="25"/>
  <c r="I86" i="25"/>
  <c r="H86" i="25"/>
  <c r="G86" i="25"/>
  <c r="F86" i="25"/>
  <c r="V85" i="25"/>
  <c r="R85" i="25"/>
  <c r="H85" i="25"/>
  <c r="I85" i="25" s="1"/>
  <c r="J85" i="25" s="1"/>
  <c r="G85" i="25"/>
  <c r="F85" i="25"/>
  <c r="V84" i="25"/>
  <c r="R84" i="25"/>
  <c r="G84" i="25"/>
  <c r="F84" i="25"/>
  <c r="V83" i="25"/>
  <c r="R83" i="25"/>
  <c r="J83" i="25"/>
  <c r="I83" i="25"/>
  <c r="H83" i="25"/>
  <c r="G83" i="25"/>
  <c r="F83" i="25"/>
  <c r="V82" i="25"/>
  <c r="R82" i="25"/>
  <c r="H82" i="25"/>
  <c r="I82" i="25" s="1"/>
  <c r="J82" i="25" s="1"/>
  <c r="G82" i="25"/>
  <c r="F82" i="25"/>
  <c r="V81" i="25"/>
  <c r="R81" i="25"/>
  <c r="G81" i="25"/>
  <c r="F81" i="25"/>
  <c r="V80" i="25"/>
  <c r="R80" i="25"/>
  <c r="J80" i="25"/>
  <c r="I80" i="25"/>
  <c r="H80" i="25"/>
  <c r="G80" i="25"/>
  <c r="F80" i="25"/>
  <c r="V79" i="25"/>
  <c r="R79" i="25"/>
  <c r="H79" i="25"/>
  <c r="I79" i="25" s="1"/>
  <c r="J79" i="25" s="1"/>
  <c r="G79" i="25"/>
  <c r="F79" i="25"/>
  <c r="V78" i="25"/>
  <c r="R78" i="25"/>
  <c r="G78" i="25"/>
  <c r="F78" i="25"/>
  <c r="V77" i="25"/>
  <c r="R77" i="25"/>
  <c r="J77" i="25"/>
  <c r="I77" i="25"/>
  <c r="H77" i="25"/>
  <c r="G77" i="25"/>
  <c r="F77" i="25"/>
  <c r="V76" i="25"/>
  <c r="R76" i="25"/>
  <c r="H76" i="25"/>
  <c r="I76" i="25" s="1"/>
  <c r="J76" i="25" s="1"/>
  <c r="G76" i="25"/>
  <c r="F76" i="25"/>
  <c r="V75" i="25"/>
  <c r="R75" i="25"/>
  <c r="G75" i="25"/>
  <c r="F75" i="25"/>
  <c r="V74" i="25"/>
  <c r="R74" i="25"/>
  <c r="J74" i="25"/>
  <c r="I74" i="25"/>
  <c r="H74" i="25"/>
  <c r="G74" i="25"/>
  <c r="F74" i="25"/>
  <c r="V73" i="25"/>
  <c r="R73" i="25"/>
  <c r="H73" i="25"/>
  <c r="I73" i="25" s="1"/>
  <c r="J73" i="25" s="1"/>
  <c r="G73" i="25"/>
  <c r="F73" i="25"/>
  <c r="V72" i="25"/>
  <c r="R72" i="25"/>
  <c r="G72" i="25"/>
  <c r="F72" i="25"/>
  <c r="V71" i="25"/>
  <c r="R71" i="25"/>
  <c r="J71" i="25"/>
  <c r="I71" i="25"/>
  <c r="H71" i="25"/>
  <c r="G71" i="25"/>
  <c r="F71" i="25"/>
  <c r="V70" i="25"/>
  <c r="R70" i="25"/>
  <c r="H70" i="25"/>
  <c r="I70" i="25" s="1"/>
  <c r="J70" i="25" s="1"/>
  <c r="G70" i="25"/>
  <c r="F70" i="25"/>
  <c r="V69" i="25"/>
  <c r="R69" i="25"/>
  <c r="G69" i="25"/>
  <c r="F69" i="25"/>
  <c r="V68" i="25"/>
  <c r="R68" i="25"/>
  <c r="J68" i="25"/>
  <c r="I68" i="25"/>
  <c r="H68" i="25"/>
  <c r="G68" i="25"/>
  <c r="F68" i="25"/>
  <c r="V67" i="25"/>
  <c r="R67" i="25"/>
  <c r="H67" i="25"/>
  <c r="I67" i="25" s="1"/>
  <c r="J67" i="25" s="1"/>
  <c r="G67" i="25"/>
  <c r="F67" i="25"/>
  <c r="V66" i="25"/>
  <c r="R66" i="25"/>
  <c r="G66" i="25"/>
  <c r="F66" i="25"/>
  <c r="V65" i="25"/>
  <c r="R65" i="25"/>
  <c r="J65" i="25"/>
  <c r="I65" i="25"/>
  <c r="H65" i="25"/>
  <c r="G65" i="25"/>
  <c r="F65" i="25"/>
  <c r="V64" i="25"/>
  <c r="R64" i="25"/>
  <c r="I64" i="25"/>
  <c r="J64" i="25" s="1"/>
  <c r="H64" i="25"/>
  <c r="G64" i="25"/>
  <c r="F64" i="25"/>
  <c r="V63" i="25"/>
  <c r="R63" i="25"/>
  <c r="G63" i="25"/>
  <c r="F63" i="25"/>
  <c r="V62" i="25"/>
  <c r="R62" i="25"/>
  <c r="J62" i="25"/>
  <c r="I62" i="25"/>
  <c r="H62" i="25"/>
  <c r="G62" i="25"/>
  <c r="F62" i="25"/>
  <c r="V61" i="25"/>
  <c r="R61" i="25"/>
  <c r="I61" i="25"/>
  <c r="J61" i="25" s="1"/>
  <c r="H61" i="25"/>
  <c r="G61" i="25"/>
  <c r="F61" i="25"/>
  <c r="V60" i="25"/>
  <c r="R60" i="25"/>
  <c r="G60" i="25"/>
  <c r="F60" i="25"/>
  <c r="V59" i="25"/>
  <c r="R59" i="25"/>
  <c r="J59" i="25"/>
  <c r="I59" i="25"/>
  <c r="H59" i="25"/>
  <c r="G59" i="25"/>
  <c r="F59" i="25"/>
  <c r="V58" i="25"/>
  <c r="R58" i="25"/>
  <c r="I58" i="25"/>
  <c r="J58" i="25" s="1"/>
  <c r="H58" i="25"/>
  <c r="G58" i="25"/>
  <c r="F58" i="25"/>
  <c r="V57" i="25"/>
  <c r="R57" i="25"/>
  <c r="G57" i="25"/>
  <c r="F57" i="25"/>
  <c r="V56" i="25"/>
  <c r="R56" i="25"/>
  <c r="J56" i="25"/>
  <c r="I56" i="25"/>
  <c r="H56" i="25"/>
  <c r="G56" i="25"/>
  <c r="F56" i="25"/>
  <c r="V55" i="25"/>
  <c r="R55" i="25"/>
  <c r="I55" i="25"/>
  <c r="J55" i="25" s="1"/>
  <c r="H55" i="25"/>
  <c r="G55" i="25"/>
  <c r="F55" i="25"/>
  <c r="V54" i="25"/>
  <c r="R54" i="25"/>
  <c r="G54" i="25"/>
  <c r="F54" i="25"/>
  <c r="V53" i="25"/>
  <c r="R53" i="25"/>
  <c r="J53" i="25"/>
  <c r="I53" i="25"/>
  <c r="H53" i="25"/>
  <c r="G53" i="25"/>
  <c r="F53" i="25"/>
  <c r="V52" i="25"/>
  <c r="R52" i="25"/>
  <c r="I52" i="25"/>
  <c r="J52" i="25" s="1"/>
  <c r="H52" i="25"/>
  <c r="G52" i="25"/>
  <c r="F52" i="25"/>
  <c r="V51" i="25"/>
  <c r="R51" i="25"/>
  <c r="G51" i="25"/>
  <c r="F51" i="25"/>
  <c r="V50" i="25"/>
  <c r="R50" i="25"/>
  <c r="J50" i="25"/>
  <c r="I50" i="25"/>
  <c r="H50" i="25"/>
  <c r="G50" i="25"/>
  <c r="F50" i="25"/>
  <c r="V49" i="25"/>
  <c r="R49" i="25"/>
  <c r="I49" i="25"/>
  <c r="J49" i="25" s="1"/>
  <c r="H49" i="25"/>
  <c r="G49" i="25"/>
  <c r="F49" i="25"/>
  <c r="V48" i="25"/>
  <c r="R48" i="25"/>
  <c r="G48" i="25"/>
  <c r="F48" i="25"/>
  <c r="V47" i="25"/>
  <c r="R47" i="25"/>
  <c r="H47" i="25"/>
  <c r="I47" i="25" s="1"/>
  <c r="J47" i="25" s="1"/>
  <c r="G47" i="25"/>
  <c r="F47" i="25"/>
  <c r="V46" i="25"/>
  <c r="R46" i="25"/>
  <c r="I46" i="25"/>
  <c r="J46" i="25" s="1"/>
  <c r="H46" i="25"/>
  <c r="G46" i="25"/>
  <c r="F46" i="25"/>
  <c r="V45" i="25"/>
  <c r="R45" i="25"/>
  <c r="G45" i="25"/>
  <c r="F45" i="25"/>
  <c r="V44" i="25"/>
  <c r="R44" i="25"/>
  <c r="J44" i="25"/>
  <c r="I44" i="25"/>
  <c r="H44" i="25"/>
  <c r="G44" i="25"/>
  <c r="F44" i="25"/>
  <c r="V43" i="25"/>
  <c r="R43" i="25"/>
  <c r="I43" i="25"/>
  <c r="J43" i="25" s="1"/>
  <c r="H43" i="25"/>
  <c r="G43" i="25"/>
  <c r="F43" i="25"/>
  <c r="V42" i="25"/>
  <c r="R42" i="25"/>
  <c r="G42" i="25"/>
  <c r="F42" i="25"/>
  <c r="V41" i="25"/>
  <c r="R41" i="25"/>
  <c r="H41" i="25"/>
  <c r="I41" i="25" s="1"/>
  <c r="J41" i="25" s="1"/>
  <c r="G41" i="25"/>
  <c r="F41" i="25"/>
  <c r="V40" i="25"/>
  <c r="R40" i="25"/>
  <c r="I40" i="25"/>
  <c r="J40" i="25" s="1"/>
  <c r="H40" i="25"/>
  <c r="G40" i="25"/>
  <c r="F40" i="25"/>
  <c r="V39" i="25"/>
  <c r="R39" i="25"/>
  <c r="G39" i="25"/>
  <c r="F39" i="25"/>
  <c r="V38" i="25"/>
  <c r="R38" i="25"/>
  <c r="H38" i="25"/>
  <c r="I38" i="25" s="1"/>
  <c r="J38" i="25" s="1"/>
  <c r="G38" i="25"/>
  <c r="F38" i="25"/>
  <c r="V37" i="25"/>
  <c r="R37" i="25"/>
  <c r="I37" i="25"/>
  <c r="J37" i="25" s="1"/>
  <c r="H37" i="25"/>
  <c r="G37" i="25"/>
  <c r="F37" i="25"/>
  <c r="V36" i="25"/>
  <c r="R36" i="25"/>
  <c r="G36" i="25"/>
  <c r="F36" i="25"/>
  <c r="V35" i="25"/>
  <c r="R35" i="25"/>
  <c r="J35" i="25"/>
  <c r="I35" i="25"/>
  <c r="H35" i="25"/>
  <c r="G35" i="25"/>
  <c r="F35" i="25"/>
  <c r="V34" i="25"/>
  <c r="R34" i="25"/>
  <c r="I34" i="25"/>
  <c r="J34" i="25" s="1"/>
  <c r="H34" i="25"/>
  <c r="G34" i="25"/>
  <c r="F34" i="25"/>
  <c r="V33" i="25"/>
  <c r="R33" i="25"/>
  <c r="G33" i="25"/>
  <c r="F33" i="25"/>
  <c r="V32" i="25"/>
  <c r="R32" i="25"/>
  <c r="J32" i="25"/>
  <c r="I32" i="25"/>
  <c r="H32" i="25"/>
  <c r="G32" i="25"/>
  <c r="F32" i="25"/>
  <c r="V31" i="25"/>
  <c r="R31" i="25"/>
  <c r="I31" i="25"/>
  <c r="J31" i="25" s="1"/>
  <c r="H31" i="25"/>
  <c r="G31" i="25"/>
  <c r="F31" i="25"/>
  <c r="V30" i="25"/>
  <c r="R30" i="25"/>
  <c r="G30" i="25"/>
  <c r="F30" i="25"/>
  <c r="V29" i="25"/>
  <c r="R29" i="25"/>
  <c r="J29" i="25"/>
  <c r="I29" i="25"/>
  <c r="H29" i="25"/>
  <c r="G29" i="25"/>
  <c r="F29" i="25"/>
  <c r="V28" i="25"/>
  <c r="R28" i="25"/>
  <c r="I28" i="25"/>
  <c r="J28" i="25" s="1"/>
  <c r="H28" i="25"/>
  <c r="G28" i="25"/>
  <c r="F28" i="25"/>
  <c r="V27" i="25"/>
  <c r="R27" i="25"/>
  <c r="G27" i="25"/>
  <c r="F27" i="25"/>
  <c r="V26" i="25"/>
  <c r="R26" i="25"/>
  <c r="J26" i="25"/>
  <c r="I26" i="25"/>
  <c r="H26" i="25"/>
  <c r="G26" i="25"/>
  <c r="F26" i="25"/>
  <c r="V25" i="25"/>
  <c r="R25" i="25"/>
  <c r="I25" i="25"/>
  <c r="J25" i="25" s="1"/>
  <c r="H25" i="25"/>
  <c r="G25" i="25"/>
  <c r="F25" i="25"/>
  <c r="V24" i="25"/>
  <c r="R24" i="25"/>
  <c r="G24" i="25"/>
  <c r="F24" i="25"/>
  <c r="V23" i="25"/>
  <c r="R23" i="25"/>
  <c r="J23" i="25"/>
  <c r="I23" i="25"/>
  <c r="H23" i="25"/>
  <c r="G23" i="25"/>
  <c r="F23" i="25"/>
  <c r="V22" i="25"/>
  <c r="R22" i="25"/>
  <c r="I22" i="25"/>
  <c r="J22" i="25" s="1"/>
  <c r="H22" i="25"/>
  <c r="G22" i="25"/>
  <c r="F22" i="25"/>
  <c r="V21" i="25"/>
  <c r="R21" i="25"/>
  <c r="G21" i="25"/>
  <c r="F21" i="25"/>
  <c r="V20" i="25"/>
  <c r="R20" i="25"/>
  <c r="H20" i="25"/>
  <c r="I20" i="25" s="1"/>
  <c r="J20" i="25" s="1"/>
  <c r="G20" i="25"/>
  <c r="F20" i="25"/>
  <c r="V19" i="25"/>
  <c r="R19" i="25"/>
  <c r="I19" i="25"/>
  <c r="J19" i="25" s="1"/>
  <c r="H19" i="25"/>
  <c r="G19" i="25"/>
  <c r="F19" i="25"/>
  <c r="V18" i="25"/>
  <c r="R18" i="25"/>
  <c r="G18" i="25"/>
  <c r="F18" i="25"/>
  <c r="V17" i="25"/>
  <c r="R17" i="25"/>
  <c r="H17" i="25"/>
  <c r="I17" i="25" s="1"/>
  <c r="J17" i="25" s="1"/>
  <c r="G17" i="25"/>
  <c r="F17" i="25"/>
  <c r="V16" i="25"/>
  <c r="R16" i="25"/>
  <c r="I16" i="25"/>
  <c r="J16" i="25" s="1"/>
  <c r="H16" i="25"/>
  <c r="G16" i="25"/>
  <c r="F16" i="25"/>
  <c r="V15" i="25"/>
  <c r="R15" i="25"/>
  <c r="G15" i="25"/>
  <c r="F15" i="25"/>
  <c r="V14" i="25"/>
  <c r="R14" i="25"/>
  <c r="H14" i="25"/>
  <c r="I14" i="25" s="1"/>
  <c r="J14" i="25" s="1"/>
  <c r="G14" i="25"/>
  <c r="F14" i="25"/>
  <c r="V13" i="25"/>
  <c r="R13" i="25"/>
  <c r="I13" i="25"/>
  <c r="J13" i="25" s="1"/>
  <c r="H13" i="25"/>
  <c r="G13" i="25"/>
  <c r="F13" i="25"/>
  <c r="V12" i="25"/>
  <c r="R12" i="25"/>
  <c r="G12" i="25"/>
  <c r="F12" i="25"/>
  <c r="C12" i="25"/>
  <c r="V11" i="25"/>
  <c r="R11" i="25"/>
  <c r="G11" i="25"/>
  <c r="F11" i="25"/>
  <c r="V10" i="25"/>
  <c r="R10" i="25"/>
  <c r="H10" i="25"/>
  <c r="I10" i="25" s="1"/>
  <c r="J10" i="25" s="1"/>
  <c r="G10" i="25"/>
  <c r="F10" i="25"/>
  <c r="V9" i="25"/>
  <c r="R9" i="25"/>
  <c r="I9" i="25"/>
  <c r="J9" i="25" s="1"/>
  <c r="H9" i="25"/>
  <c r="G9" i="25"/>
  <c r="F9" i="25"/>
  <c r="C9" i="25"/>
  <c r="V8" i="25"/>
  <c r="R8" i="25"/>
  <c r="H8" i="25"/>
  <c r="I8" i="25" s="1"/>
  <c r="J8" i="25" s="1"/>
  <c r="G8" i="25"/>
  <c r="F8" i="25"/>
  <c r="C8" i="25"/>
  <c r="C8" i="26" s="1"/>
  <c r="B8" i="25"/>
  <c r="B8" i="26" s="1"/>
  <c r="Q3" i="26" s="1"/>
  <c r="AG3" i="26" s="1"/>
  <c r="AP3" i="26" s="1"/>
  <c r="V7" i="25"/>
  <c r="R7" i="25"/>
  <c r="Q7" i="25"/>
  <c r="H7" i="25"/>
  <c r="I7" i="25" s="1"/>
  <c r="J7" i="25" s="1"/>
  <c r="G7" i="25"/>
  <c r="F7" i="25"/>
  <c r="V6" i="25"/>
  <c r="R6" i="25"/>
  <c r="Q6" i="25"/>
  <c r="I6" i="25"/>
  <c r="J6" i="25" s="1"/>
  <c r="H6" i="25"/>
  <c r="G6" i="25"/>
  <c r="F6" i="25"/>
  <c r="V5" i="25"/>
  <c r="R5" i="25"/>
  <c r="G5" i="25"/>
  <c r="H5" i="25" s="1"/>
  <c r="I5" i="25" s="1"/>
  <c r="J5" i="25" s="1"/>
  <c r="F5" i="25"/>
  <c r="Y4" i="25"/>
  <c r="W4" i="25"/>
  <c r="V4" i="25"/>
  <c r="R4" i="25"/>
  <c r="M4" i="25" a="1"/>
  <c r="M94" i="25" s="1"/>
  <c r="U94" i="25" s="1"/>
  <c r="G4" i="25"/>
  <c r="F4" i="25"/>
  <c r="AT3" i="25"/>
  <c r="R3" i="25"/>
  <c r="Q3" i="25"/>
  <c r="AG3" i="25" s="1"/>
  <c r="AP3" i="25" s="1"/>
  <c r="O3" i="25"/>
  <c r="AE3" i="25" s="1"/>
  <c r="V23" i="24"/>
  <c r="O23" i="24"/>
  <c r="P23" i="24" s="1"/>
  <c r="G23" i="24"/>
  <c r="F23" i="24"/>
  <c r="V22" i="24"/>
  <c r="O22" i="24"/>
  <c r="P22" i="24" s="1"/>
  <c r="G22" i="24"/>
  <c r="F22" i="24"/>
  <c r="V21" i="24"/>
  <c r="O21" i="24"/>
  <c r="P21" i="24" s="1"/>
  <c r="G21" i="24"/>
  <c r="F21" i="24"/>
  <c r="V20" i="24"/>
  <c r="O20" i="24"/>
  <c r="P20" i="24" s="1"/>
  <c r="G20" i="24"/>
  <c r="F20" i="24"/>
  <c r="V19" i="24"/>
  <c r="O19" i="24"/>
  <c r="P19" i="24" s="1"/>
  <c r="G19" i="24"/>
  <c r="F19" i="24"/>
  <c r="V18" i="24"/>
  <c r="O18" i="24"/>
  <c r="P18" i="24" s="1"/>
  <c r="G18" i="24"/>
  <c r="F18" i="24"/>
  <c r="V17" i="24"/>
  <c r="O17" i="24"/>
  <c r="P17" i="24" s="1"/>
  <c r="G17" i="24"/>
  <c r="F17" i="24"/>
  <c r="V16" i="24"/>
  <c r="O16" i="24"/>
  <c r="P16" i="24" s="1"/>
  <c r="G16" i="24"/>
  <c r="F16" i="24"/>
  <c r="V15" i="24"/>
  <c r="O15" i="24"/>
  <c r="P15" i="24" s="1"/>
  <c r="G15" i="24"/>
  <c r="F15" i="24"/>
  <c r="V14" i="24"/>
  <c r="O14" i="24"/>
  <c r="P14" i="24" s="1"/>
  <c r="G14" i="24"/>
  <c r="F14" i="24"/>
  <c r="V13" i="24"/>
  <c r="O13" i="24"/>
  <c r="P13" i="24" s="1"/>
  <c r="G13" i="24"/>
  <c r="F13" i="24"/>
  <c r="V12" i="24"/>
  <c r="O12" i="24"/>
  <c r="P12" i="24" s="1"/>
  <c r="G12" i="24"/>
  <c r="F12" i="24"/>
  <c r="C12" i="24"/>
  <c r="V11" i="24"/>
  <c r="R11" i="24"/>
  <c r="O11" i="24"/>
  <c r="P11" i="24" s="1"/>
  <c r="G11" i="24"/>
  <c r="F11" i="24"/>
  <c r="R10" i="24"/>
  <c r="O10" i="24"/>
  <c r="P10" i="24" s="1"/>
  <c r="G10" i="24"/>
  <c r="F10" i="24"/>
  <c r="C10" i="24"/>
  <c r="V10" i="24" s="1"/>
  <c r="V9" i="24"/>
  <c r="O9" i="24"/>
  <c r="G9" i="24"/>
  <c r="F9" i="24"/>
  <c r="V8" i="24"/>
  <c r="O8" i="24"/>
  <c r="P8" i="24" s="1"/>
  <c r="G8" i="24"/>
  <c r="F8" i="24"/>
  <c r="C8" i="24"/>
  <c r="Q23" i="24" s="1"/>
  <c r="B8" i="24"/>
  <c r="V7" i="24"/>
  <c r="O7" i="24"/>
  <c r="P7" i="24" s="1"/>
  <c r="G7" i="24"/>
  <c r="F7" i="24"/>
  <c r="V6" i="24"/>
  <c r="O6" i="24"/>
  <c r="P6" i="24" s="1"/>
  <c r="G6" i="24"/>
  <c r="F6" i="24"/>
  <c r="C6" i="24"/>
  <c r="R9" i="24" s="1"/>
  <c r="V5" i="24"/>
  <c r="R5" i="24"/>
  <c r="Q5" i="24"/>
  <c r="O5" i="24"/>
  <c r="P5" i="24" s="1"/>
  <c r="G5" i="24"/>
  <c r="F5" i="24"/>
  <c r="C5" i="24"/>
  <c r="B5" i="24"/>
  <c r="Y4" i="24"/>
  <c r="W4" i="24"/>
  <c r="V4" i="24"/>
  <c r="R4" i="24"/>
  <c r="M23" i="24"/>
  <c r="U23" i="24" s="1"/>
  <c r="M20" i="24"/>
  <c r="U20" i="24" s="1"/>
  <c r="M19" i="24"/>
  <c r="U19" i="24" s="1"/>
  <c r="M18" i="24"/>
  <c r="U18" i="24" s="1"/>
  <c r="M17" i="24"/>
  <c r="U17" i="24" s="1"/>
  <c r="M14" i="24"/>
  <c r="U14" i="24" s="1"/>
  <c r="M13" i="24"/>
  <c r="U13" i="24" s="1"/>
  <c r="M12" i="24"/>
  <c r="U12" i="24" s="1"/>
  <c r="M11" i="24"/>
  <c r="U11" i="24" s="1"/>
  <c r="M8" i="24"/>
  <c r="U8" i="24" s="1"/>
  <c r="M7" i="24"/>
  <c r="U7" i="24" s="1"/>
  <c r="M6" i="24"/>
  <c r="U6" i="24" s="1"/>
  <c r="M5" i="24"/>
  <c r="U5" i="24" s="1"/>
  <c r="M4" i="24" a="1"/>
  <c r="M22" i="24" s="1"/>
  <c r="U22" i="24" s="1"/>
  <c r="G4" i="24"/>
  <c r="F4" i="24"/>
  <c r="AT3" i="24"/>
  <c r="R3" i="24"/>
  <c r="Q3" i="24"/>
  <c r="AG3" i="24" s="1"/>
  <c r="AP3" i="24" s="1"/>
  <c r="O3" i="24"/>
  <c r="AE3" i="24" s="1"/>
  <c r="O23" i="23"/>
  <c r="P23" i="23" s="1"/>
  <c r="G23" i="23"/>
  <c r="F23" i="23"/>
  <c r="O22" i="23"/>
  <c r="P22" i="23" s="1"/>
  <c r="G22" i="23"/>
  <c r="F22" i="23"/>
  <c r="O21" i="23"/>
  <c r="P21" i="23" s="1"/>
  <c r="G21" i="23"/>
  <c r="F21" i="23"/>
  <c r="O20" i="23"/>
  <c r="P20" i="23" s="1"/>
  <c r="G20" i="23"/>
  <c r="F20" i="23"/>
  <c r="O19" i="23"/>
  <c r="P19" i="23" s="1"/>
  <c r="G19" i="23"/>
  <c r="F19" i="23"/>
  <c r="O18" i="23"/>
  <c r="P18" i="23" s="1"/>
  <c r="G18" i="23"/>
  <c r="F18" i="23"/>
  <c r="O17" i="23"/>
  <c r="P17" i="23" s="1"/>
  <c r="G17" i="23"/>
  <c r="F17" i="23"/>
  <c r="V16" i="23"/>
  <c r="O16" i="23"/>
  <c r="P16" i="23" s="1"/>
  <c r="G16" i="23"/>
  <c r="F16" i="23"/>
  <c r="V15" i="23"/>
  <c r="O15" i="23"/>
  <c r="P15" i="23" s="1"/>
  <c r="G15" i="23"/>
  <c r="F15" i="23"/>
  <c r="V14" i="23"/>
  <c r="O14" i="23"/>
  <c r="P14" i="23" s="1"/>
  <c r="G14" i="23"/>
  <c r="F14" i="23"/>
  <c r="V13" i="23"/>
  <c r="O13" i="23"/>
  <c r="P13" i="23" s="1"/>
  <c r="G13" i="23"/>
  <c r="F13" i="23"/>
  <c r="V12" i="23"/>
  <c r="O12" i="23"/>
  <c r="P12" i="23" s="1"/>
  <c r="G12" i="23"/>
  <c r="F12" i="23"/>
  <c r="C12" i="23"/>
  <c r="V11" i="23"/>
  <c r="O11" i="23"/>
  <c r="P11" i="23" s="1"/>
  <c r="G11" i="23"/>
  <c r="F11" i="23"/>
  <c r="O10" i="23"/>
  <c r="P10" i="23" s="1"/>
  <c r="G10" i="23"/>
  <c r="F10" i="23"/>
  <c r="C10" i="23"/>
  <c r="V23" i="23" s="1"/>
  <c r="V9" i="23"/>
  <c r="O9" i="23"/>
  <c r="P9" i="23" s="1"/>
  <c r="G9" i="23"/>
  <c r="F9" i="23"/>
  <c r="Q8" i="23"/>
  <c r="O8" i="23"/>
  <c r="G8" i="23"/>
  <c r="F8" i="23"/>
  <c r="C8" i="23"/>
  <c r="Q23" i="23" s="1"/>
  <c r="B8" i="23"/>
  <c r="V7" i="23"/>
  <c r="Q7" i="23"/>
  <c r="O7" i="23"/>
  <c r="P7" i="23" s="1"/>
  <c r="G7" i="23"/>
  <c r="F7" i="23"/>
  <c r="V6" i="23"/>
  <c r="Q6" i="23"/>
  <c r="O6" i="23"/>
  <c r="P6" i="23" s="1"/>
  <c r="G6" i="23"/>
  <c r="F6" i="23"/>
  <c r="C6" i="23"/>
  <c r="R9" i="23" s="1"/>
  <c r="V5" i="23"/>
  <c r="Q5" i="23"/>
  <c r="O5" i="23"/>
  <c r="P5" i="23" s="1"/>
  <c r="G5" i="23"/>
  <c r="F5" i="23"/>
  <c r="C5" i="23"/>
  <c r="P8" i="23" s="1"/>
  <c r="B5" i="23"/>
  <c r="Y4" i="23"/>
  <c r="W4" i="23"/>
  <c r="V4" i="23"/>
  <c r="R4" i="23"/>
  <c r="M23" i="23"/>
  <c r="U23" i="23" s="1"/>
  <c r="M18" i="23"/>
  <c r="U18" i="23" s="1"/>
  <c r="M17" i="23"/>
  <c r="U17" i="23" s="1"/>
  <c r="M12" i="23"/>
  <c r="U12" i="23" s="1"/>
  <c r="M11" i="23"/>
  <c r="U11" i="23" s="1"/>
  <c r="M6" i="23"/>
  <c r="U6" i="23" s="1"/>
  <c r="M5" i="23"/>
  <c r="U5" i="23" s="1"/>
  <c r="M4" i="23" a="1"/>
  <c r="M22" i="23" s="1"/>
  <c r="U22" i="23" s="1"/>
  <c r="G4" i="23"/>
  <c r="F4" i="23"/>
  <c r="AT3" i="23"/>
  <c r="Q3" i="23"/>
  <c r="AG3" i="23" s="1"/>
  <c r="AP3" i="23" s="1"/>
  <c r="O3" i="23"/>
  <c r="AE3" i="23" s="1"/>
  <c r="R23" i="22"/>
  <c r="O23" i="22"/>
  <c r="G23" i="22"/>
  <c r="F23" i="22"/>
  <c r="R22" i="22"/>
  <c r="O22" i="22"/>
  <c r="G22" i="22"/>
  <c r="F22" i="22"/>
  <c r="R21" i="22"/>
  <c r="O21" i="22"/>
  <c r="G21" i="22"/>
  <c r="F21" i="22"/>
  <c r="R20" i="22"/>
  <c r="O20" i="22"/>
  <c r="G20" i="22"/>
  <c r="F20" i="22"/>
  <c r="R19" i="22"/>
  <c r="O19" i="22"/>
  <c r="G19" i="22"/>
  <c r="F19" i="22"/>
  <c r="R18" i="22"/>
  <c r="O18" i="22"/>
  <c r="G18" i="22"/>
  <c r="F18" i="22"/>
  <c r="R17" i="22"/>
  <c r="O17" i="22"/>
  <c r="G17" i="22"/>
  <c r="F17" i="22"/>
  <c r="R16" i="22"/>
  <c r="O16" i="22"/>
  <c r="G16" i="22"/>
  <c r="F16" i="22"/>
  <c r="R15" i="22"/>
  <c r="O15" i="22"/>
  <c r="G15" i="22"/>
  <c r="F15" i="22"/>
  <c r="R14" i="22"/>
  <c r="O14" i="22"/>
  <c r="G14" i="22"/>
  <c r="F14" i="22"/>
  <c r="R13" i="22"/>
  <c r="O13" i="22"/>
  <c r="G13" i="22"/>
  <c r="F13" i="22"/>
  <c r="R12" i="22"/>
  <c r="O12" i="22"/>
  <c r="G12" i="22"/>
  <c r="F12" i="22"/>
  <c r="C12" i="22"/>
  <c r="R11" i="22"/>
  <c r="O11" i="22"/>
  <c r="P11" i="22" s="1"/>
  <c r="G11" i="22"/>
  <c r="F11" i="22"/>
  <c r="R10" i="22"/>
  <c r="O10" i="22"/>
  <c r="P10" i="22" s="1"/>
  <c r="G10" i="22"/>
  <c r="F10" i="22"/>
  <c r="C10" i="22"/>
  <c r="V10" i="22" s="1"/>
  <c r="V9" i="22"/>
  <c r="O9" i="22"/>
  <c r="P9" i="22" s="1"/>
  <c r="G9" i="22"/>
  <c r="F9" i="22"/>
  <c r="O8" i="22"/>
  <c r="G8" i="22"/>
  <c r="F8" i="22"/>
  <c r="C8" i="22"/>
  <c r="Q23" i="22" s="1"/>
  <c r="B8" i="22"/>
  <c r="R7" i="22"/>
  <c r="O7" i="22"/>
  <c r="G7" i="22"/>
  <c r="F7" i="22"/>
  <c r="R6" i="22"/>
  <c r="Q6" i="22"/>
  <c r="O6" i="22"/>
  <c r="G6" i="22"/>
  <c r="F6" i="22"/>
  <c r="C6" i="22"/>
  <c r="R9" i="22" s="1"/>
  <c r="R5" i="22"/>
  <c r="Q5" i="22"/>
  <c r="O5" i="22"/>
  <c r="P5" i="22" s="1"/>
  <c r="G5" i="22"/>
  <c r="F5" i="22"/>
  <c r="C5" i="22"/>
  <c r="B5" i="22"/>
  <c r="W4" i="22"/>
  <c r="V4" i="22"/>
  <c r="Y4" i="22" s="1"/>
  <c r="R4" i="22"/>
  <c r="M4" i="22" a="1"/>
  <c r="M22" i="22" s="1"/>
  <c r="U22" i="22" s="1"/>
  <c r="G4" i="22"/>
  <c r="F4" i="22"/>
  <c r="AT3" i="22"/>
  <c r="R3" i="22"/>
  <c r="Q3" i="22"/>
  <c r="AG3" i="22" s="1"/>
  <c r="AP3" i="22" s="1"/>
  <c r="O3" i="22"/>
  <c r="AE3" i="22" s="1"/>
  <c r="V23" i="21"/>
  <c r="R23" i="21"/>
  <c r="O23" i="21"/>
  <c r="G23" i="21"/>
  <c r="F23" i="21"/>
  <c r="V22" i="21"/>
  <c r="R22" i="21"/>
  <c r="O22" i="21"/>
  <c r="G22" i="21"/>
  <c r="F22" i="21"/>
  <c r="V21" i="21"/>
  <c r="R21" i="21"/>
  <c r="O21" i="21"/>
  <c r="G21" i="21"/>
  <c r="F21" i="21"/>
  <c r="V20" i="21"/>
  <c r="R20" i="21"/>
  <c r="O20" i="21"/>
  <c r="G20" i="21"/>
  <c r="F20" i="21"/>
  <c r="V19" i="21"/>
  <c r="R19" i="21"/>
  <c r="O19" i="21"/>
  <c r="G19" i="21"/>
  <c r="F19" i="21"/>
  <c r="V18" i="21"/>
  <c r="R18" i="21"/>
  <c r="O18" i="21"/>
  <c r="G18" i="21"/>
  <c r="F18" i="21"/>
  <c r="V17" i="21"/>
  <c r="R17" i="21"/>
  <c r="O17" i="21"/>
  <c r="G17" i="21"/>
  <c r="F17" i="21"/>
  <c r="V16" i="21"/>
  <c r="R16" i="21"/>
  <c r="O16" i="21"/>
  <c r="G16" i="21"/>
  <c r="F16" i="21"/>
  <c r="V15" i="21"/>
  <c r="R15" i="21"/>
  <c r="O15" i="21"/>
  <c r="G15" i="21"/>
  <c r="F15" i="21"/>
  <c r="V14" i="21"/>
  <c r="R14" i="21"/>
  <c r="O14" i="21"/>
  <c r="G14" i="21"/>
  <c r="F14" i="21"/>
  <c r="V13" i="21"/>
  <c r="R13" i="21"/>
  <c r="O13" i="21"/>
  <c r="G13" i="21"/>
  <c r="F13" i="21"/>
  <c r="V12" i="21"/>
  <c r="R12" i="21"/>
  <c r="O12" i="21"/>
  <c r="G12" i="21"/>
  <c r="F12" i="21"/>
  <c r="C12" i="21"/>
  <c r="V11" i="21"/>
  <c r="R11" i="21"/>
  <c r="O11" i="21"/>
  <c r="P11" i="21" s="1"/>
  <c r="G11" i="21"/>
  <c r="F11" i="21"/>
  <c r="R10" i="21"/>
  <c r="O10" i="21"/>
  <c r="G10" i="21"/>
  <c r="F10" i="21"/>
  <c r="C10" i="21"/>
  <c r="V10" i="21" s="1"/>
  <c r="V9" i="21"/>
  <c r="R9" i="21"/>
  <c r="O9" i="21"/>
  <c r="G9" i="21"/>
  <c r="F9" i="21"/>
  <c r="V8" i="21"/>
  <c r="R8" i="21"/>
  <c r="O8" i="21"/>
  <c r="P8" i="21" s="1"/>
  <c r="G8" i="21"/>
  <c r="F8" i="21"/>
  <c r="C8" i="21"/>
  <c r="Q23" i="21" s="1"/>
  <c r="B8" i="21"/>
  <c r="V7" i="21"/>
  <c r="R7" i="21"/>
  <c r="O7" i="21"/>
  <c r="G7" i="21"/>
  <c r="F7" i="21"/>
  <c r="V6" i="21"/>
  <c r="R6" i="21"/>
  <c r="Q6" i="21"/>
  <c r="O6" i="21"/>
  <c r="G6" i="21"/>
  <c r="F6" i="21"/>
  <c r="V5" i="21"/>
  <c r="R5" i="21"/>
  <c r="Q5" i="21"/>
  <c r="O5" i="21"/>
  <c r="G5" i="21"/>
  <c r="F5" i="21"/>
  <c r="C5" i="21"/>
  <c r="B5" i="21"/>
  <c r="Y4" i="21"/>
  <c r="W4" i="21"/>
  <c r="V4" i="21"/>
  <c r="R4" i="21"/>
  <c r="M23" i="21"/>
  <c r="U23" i="21" s="1"/>
  <c r="M22" i="21"/>
  <c r="U22" i="21" s="1"/>
  <c r="M19" i="21"/>
  <c r="U19" i="21" s="1"/>
  <c r="M18" i="21"/>
  <c r="U18" i="21" s="1"/>
  <c r="M17" i="21"/>
  <c r="U17" i="21" s="1"/>
  <c r="M16" i="21"/>
  <c r="U16" i="21" s="1"/>
  <c r="M13" i="21"/>
  <c r="U13" i="21" s="1"/>
  <c r="M12" i="21"/>
  <c r="U12" i="21" s="1"/>
  <c r="M11" i="21"/>
  <c r="U11" i="21" s="1"/>
  <c r="M10" i="21"/>
  <c r="U10" i="21" s="1"/>
  <c r="M7" i="21"/>
  <c r="U7" i="21" s="1"/>
  <c r="M6" i="21"/>
  <c r="U6" i="21" s="1"/>
  <c r="M5" i="21"/>
  <c r="U5" i="21" s="1"/>
  <c r="M4" i="21"/>
  <c r="U4" i="21" s="1"/>
  <c r="X4" i="21" s="1"/>
  <c r="AH4" i="21" s="1"/>
  <c r="M4" i="21" a="1"/>
  <c r="M21" i="21" s="1"/>
  <c r="U21" i="21" s="1"/>
  <c r="G4" i="21"/>
  <c r="F4" i="21"/>
  <c r="AT3" i="21"/>
  <c r="R3" i="21"/>
  <c r="Q3" i="21"/>
  <c r="AG3" i="21" s="1"/>
  <c r="AP3" i="21" s="1"/>
  <c r="O3" i="21"/>
  <c r="P3" i="21" s="1"/>
  <c r="AF3" i="21" s="1"/>
  <c r="AO3" i="21" s="1"/>
  <c r="O23" i="20"/>
  <c r="G23" i="20"/>
  <c r="F23" i="20"/>
  <c r="O22" i="20"/>
  <c r="G22" i="20"/>
  <c r="F22" i="20"/>
  <c r="O21" i="20"/>
  <c r="G21" i="20"/>
  <c r="F21" i="20"/>
  <c r="O20" i="20"/>
  <c r="G20" i="20"/>
  <c r="F20" i="20"/>
  <c r="O19" i="20"/>
  <c r="G19" i="20"/>
  <c r="F19" i="20"/>
  <c r="O18" i="20"/>
  <c r="G18" i="20"/>
  <c r="F18" i="20"/>
  <c r="O17" i="20"/>
  <c r="G17" i="20"/>
  <c r="F17" i="20"/>
  <c r="O16" i="20"/>
  <c r="G16" i="20"/>
  <c r="F16" i="20"/>
  <c r="O15" i="20"/>
  <c r="G15" i="20"/>
  <c r="F15" i="20"/>
  <c r="O14" i="20"/>
  <c r="G14" i="20"/>
  <c r="F14" i="20"/>
  <c r="O13" i="20"/>
  <c r="G13" i="20"/>
  <c r="F13" i="20"/>
  <c r="O12" i="20"/>
  <c r="G12" i="20"/>
  <c r="F12" i="20"/>
  <c r="C12" i="20"/>
  <c r="V11" i="20"/>
  <c r="O11" i="20"/>
  <c r="P11" i="20" s="1"/>
  <c r="G11" i="20"/>
  <c r="F11" i="20"/>
  <c r="V10" i="20"/>
  <c r="O10" i="20"/>
  <c r="P10" i="20" s="1"/>
  <c r="G10" i="20"/>
  <c r="F10" i="20"/>
  <c r="C10" i="20"/>
  <c r="V23" i="20" s="1"/>
  <c r="V9" i="20"/>
  <c r="O9" i="20"/>
  <c r="G9" i="20"/>
  <c r="F9" i="20"/>
  <c r="V8" i="20"/>
  <c r="O8" i="20"/>
  <c r="P8" i="20" s="1"/>
  <c r="G8" i="20"/>
  <c r="F8" i="20"/>
  <c r="C8" i="20"/>
  <c r="Q11" i="20" s="1"/>
  <c r="B8" i="20"/>
  <c r="Q7" i="20"/>
  <c r="O7" i="20"/>
  <c r="G7" i="20"/>
  <c r="F7" i="20"/>
  <c r="Q6" i="20"/>
  <c r="O6" i="20"/>
  <c r="G6" i="20"/>
  <c r="F6" i="20"/>
  <c r="C6" i="20"/>
  <c r="R8" i="20" s="1"/>
  <c r="V5" i="20"/>
  <c r="R5" i="20"/>
  <c r="Q5" i="20"/>
  <c r="O5" i="20"/>
  <c r="P5" i="20" s="1"/>
  <c r="G5" i="20"/>
  <c r="F5" i="20"/>
  <c r="C5" i="20"/>
  <c r="B5" i="20"/>
  <c r="W4" i="20"/>
  <c r="V4" i="20"/>
  <c r="Y4" i="20" s="1"/>
  <c r="M23" i="20"/>
  <c r="U23" i="20" s="1"/>
  <c r="M22" i="20"/>
  <c r="U22" i="20" s="1"/>
  <c r="M20" i="20"/>
  <c r="U20" i="20" s="1"/>
  <c r="M17" i="20"/>
  <c r="U17" i="20" s="1"/>
  <c r="M16" i="20"/>
  <c r="U16" i="20" s="1"/>
  <c r="M14" i="20"/>
  <c r="U14" i="20" s="1"/>
  <c r="M11" i="20"/>
  <c r="U11" i="20" s="1"/>
  <c r="M10" i="20"/>
  <c r="U10" i="20" s="1"/>
  <c r="M8" i="20"/>
  <c r="U8" i="20" s="1"/>
  <c r="M5" i="20"/>
  <c r="U5" i="20" s="1"/>
  <c r="M4" i="20"/>
  <c r="U4" i="20" s="1"/>
  <c r="X4" i="20" s="1"/>
  <c r="M4" i="20" a="1"/>
  <c r="M21" i="20" s="1"/>
  <c r="U21" i="20" s="1"/>
  <c r="G4" i="20"/>
  <c r="F4" i="20"/>
  <c r="AT3" i="20"/>
  <c r="Q3" i="20"/>
  <c r="AG3" i="20" s="1"/>
  <c r="AP3" i="20" s="1"/>
  <c r="O3" i="20"/>
  <c r="P3" i="20" s="1"/>
  <c r="AF3" i="20" s="1"/>
  <c r="AO3" i="20" s="1"/>
  <c r="R23" i="19"/>
  <c r="O23" i="19"/>
  <c r="P23" i="19" s="1"/>
  <c r="G23" i="19"/>
  <c r="F23" i="19"/>
  <c r="R22" i="19"/>
  <c r="O22" i="19"/>
  <c r="P22" i="19" s="1"/>
  <c r="G22" i="19"/>
  <c r="F22" i="19"/>
  <c r="R21" i="19"/>
  <c r="O21" i="19"/>
  <c r="P21" i="19" s="1"/>
  <c r="G21" i="19"/>
  <c r="F21" i="19"/>
  <c r="R20" i="19"/>
  <c r="O20" i="19"/>
  <c r="P20" i="19" s="1"/>
  <c r="G20" i="19"/>
  <c r="F20" i="19"/>
  <c r="R19" i="19"/>
  <c r="O19" i="19"/>
  <c r="P19" i="19" s="1"/>
  <c r="G19" i="19"/>
  <c r="F19" i="19"/>
  <c r="R18" i="19"/>
  <c r="O18" i="19"/>
  <c r="P18" i="19" s="1"/>
  <c r="G18" i="19"/>
  <c r="F18" i="19"/>
  <c r="R17" i="19"/>
  <c r="O17" i="19"/>
  <c r="P17" i="19" s="1"/>
  <c r="G17" i="19"/>
  <c r="F17" i="19"/>
  <c r="R16" i="19"/>
  <c r="O16" i="19"/>
  <c r="P16" i="19" s="1"/>
  <c r="G16" i="19"/>
  <c r="F16" i="19"/>
  <c r="R15" i="19"/>
  <c r="O15" i="19"/>
  <c r="P15" i="19" s="1"/>
  <c r="G15" i="19"/>
  <c r="F15" i="19"/>
  <c r="R14" i="19"/>
  <c r="O14" i="19"/>
  <c r="P14" i="19" s="1"/>
  <c r="G14" i="19"/>
  <c r="F14" i="19"/>
  <c r="R13" i="19"/>
  <c r="O13" i="19"/>
  <c r="P13" i="19" s="1"/>
  <c r="G13" i="19"/>
  <c r="F13" i="19"/>
  <c r="V12" i="19"/>
  <c r="R12" i="19"/>
  <c r="O12" i="19"/>
  <c r="P12" i="19" s="1"/>
  <c r="G12" i="19"/>
  <c r="F12" i="19"/>
  <c r="C12" i="19"/>
  <c r="R11" i="19"/>
  <c r="O11" i="19"/>
  <c r="P11" i="19" s="1"/>
  <c r="G11" i="19"/>
  <c r="F11" i="19"/>
  <c r="R10" i="19"/>
  <c r="O10" i="19"/>
  <c r="G10" i="19"/>
  <c r="F10" i="19"/>
  <c r="C10" i="19"/>
  <c r="V23" i="19" s="1"/>
  <c r="V9" i="19"/>
  <c r="R9" i="19"/>
  <c r="O9" i="19"/>
  <c r="P9" i="19" s="1"/>
  <c r="G9" i="19"/>
  <c r="F9" i="19"/>
  <c r="V8" i="19"/>
  <c r="O8" i="19"/>
  <c r="P8" i="19" s="1"/>
  <c r="G8" i="19"/>
  <c r="F8" i="19"/>
  <c r="C8" i="19"/>
  <c r="Q23" i="19" s="1"/>
  <c r="B8" i="19"/>
  <c r="Q3" i="19" s="1"/>
  <c r="AG3" i="19" s="1"/>
  <c r="AP3" i="19" s="1"/>
  <c r="V7" i="19"/>
  <c r="R7" i="19"/>
  <c r="O7" i="19"/>
  <c r="P7" i="19" s="1"/>
  <c r="G7" i="19"/>
  <c r="F7" i="19"/>
  <c r="V6" i="19"/>
  <c r="R6" i="19"/>
  <c r="Q6" i="19"/>
  <c r="O6" i="19"/>
  <c r="P6" i="19" s="1"/>
  <c r="G6" i="19"/>
  <c r="F6" i="19"/>
  <c r="C6" i="19"/>
  <c r="R8" i="19" s="1"/>
  <c r="R5" i="19"/>
  <c r="Q5" i="19"/>
  <c r="O5" i="19"/>
  <c r="P5" i="19" s="1"/>
  <c r="G5" i="19"/>
  <c r="F5" i="19"/>
  <c r="C5" i="19"/>
  <c r="B5" i="19"/>
  <c r="Y4" i="19"/>
  <c r="W4" i="19"/>
  <c r="V4" i="19"/>
  <c r="R4" i="19"/>
  <c r="M18" i="19"/>
  <c r="U18" i="19" s="1"/>
  <c r="M12" i="19"/>
  <c r="U12" i="19" s="1"/>
  <c r="M6" i="19"/>
  <c r="U6" i="19" s="1"/>
  <c r="M4" i="19" a="1"/>
  <c r="M21" i="19" s="1"/>
  <c r="U21" i="19" s="1"/>
  <c r="G4" i="19"/>
  <c r="F4" i="19"/>
  <c r="AT3" i="19"/>
  <c r="R3" i="19"/>
  <c r="O3" i="19"/>
  <c r="AE3" i="19" s="1"/>
  <c r="V23" i="18"/>
  <c r="O23" i="18"/>
  <c r="P23" i="18" s="1"/>
  <c r="G23" i="18"/>
  <c r="F23" i="18"/>
  <c r="V22" i="18"/>
  <c r="O22" i="18"/>
  <c r="P22" i="18" s="1"/>
  <c r="G22" i="18"/>
  <c r="F22" i="18"/>
  <c r="V21" i="18"/>
  <c r="O21" i="18"/>
  <c r="P21" i="18" s="1"/>
  <c r="G21" i="18"/>
  <c r="F21" i="18"/>
  <c r="V20" i="18"/>
  <c r="O20" i="18"/>
  <c r="P20" i="18" s="1"/>
  <c r="G20" i="18"/>
  <c r="F20" i="18"/>
  <c r="V19" i="18"/>
  <c r="O19" i="18"/>
  <c r="P19" i="18" s="1"/>
  <c r="G19" i="18"/>
  <c r="F19" i="18"/>
  <c r="V18" i="18"/>
  <c r="O18" i="18"/>
  <c r="P18" i="18" s="1"/>
  <c r="G18" i="18"/>
  <c r="F18" i="18"/>
  <c r="V17" i="18"/>
  <c r="O17" i="18"/>
  <c r="P17" i="18" s="1"/>
  <c r="G17" i="18"/>
  <c r="F17" i="18"/>
  <c r="V16" i="18"/>
  <c r="O16" i="18"/>
  <c r="P16" i="18" s="1"/>
  <c r="G16" i="18"/>
  <c r="F16" i="18"/>
  <c r="V15" i="18"/>
  <c r="O15" i="18"/>
  <c r="P15" i="18" s="1"/>
  <c r="G15" i="18"/>
  <c r="F15" i="18"/>
  <c r="V14" i="18"/>
  <c r="O14" i="18"/>
  <c r="P14" i="18" s="1"/>
  <c r="G14" i="18"/>
  <c r="F14" i="18"/>
  <c r="V13" i="18"/>
  <c r="O13" i="18"/>
  <c r="P13" i="18" s="1"/>
  <c r="G13" i="18"/>
  <c r="F13" i="18"/>
  <c r="V12" i="18"/>
  <c r="O12" i="18"/>
  <c r="P12" i="18" s="1"/>
  <c r="G12" i="18"/>
  <c r="F12" i="18"/>
  <c r="C12" i="18"/>
  <c r="V11" i="18"/>
  <c r="O11" i="18"/>
  <c r="G11" i="18"/>
  <c r="F11" i="18"/>
  <c r="V10" i="18"/>
  <c r="O10" i="18"/>
  <c r="P10" i="18" s="1"/>
  <c r="G10" i="18"/>
  <c r="F10" i="18"/>
  <c r="C10" i="18"/>
  <c r="V9" i="18"/>
  <c r="R9" i="18"/>
  <c r="O9" i="18"/>
  <c r="G9" i="18"/>
  <c r="F9" i="18"/>
  <c r="V8" i="18"/>
  <c r="O8" i="18"/>
  <c r="G8" i="18"/>
  <c r="F8" i="18"/>
  <c r="C8" i="18"/>
  <c r="Q11" i="18" s="1"/>
  <c r="B8" i="18"/>
  <c r="Q3" i="18" s="1"/>
  <c r="AG3" i="18" s="1"/>
  <c r="AP3" i="18" s="1"/>
  <c r="V7" i="18"/>
  <c r="O7" i="18"/>
  <c r="P7" i="18" s="1"/>
  <c r="G7" i="18"/>
  <c r="F7" i="18"/>
  <c r="V6" i="18"/>
  <c r="O6" i="18"/>
  <c r="P6" i="18" s="1"/>
  <c r="G6" i="18"/>
  <c r="F6" i="18"/>
  <c r="C6" i="18"/>
  <c r="R10" i="18" s="1"/>
  <c r="V5" i="18"/>
  <c r="Q5" i="18"/>
  <c r="O5" i="18"/>
  <c r="P5" i="18" s="1"/>
  <c r="G5" i="18"/>
  <c r="F5" i="18"/>
  <c r="C5" i="18"/>
  <c r="B5" i="18"/>
  <c r="Y4" i="18"/>
  <c r="W4" i="18"/>
  <c r="V4" i="18"/>
  <c r="R4" i="18"/>
  <c r="M23" i="18"/>
  <c r="U23" i="18" s="1"/>
  <c r="M22" i="18"/>
  <c r="U22" i="18" s="1"/>
  <c r="M19" i="18"/>
  <c r="U19" i="18" s="1"/>
  <c r="M18" i="18"/>
  <c r="U18" i="18" s="1"/>
  <c r="M17" i="18"/>
  <c r="U17" i="18" s="1"/>
  <c r="M16" i="18"/>
  <c r="U16" i="18" s="1"/>
  <c r="M13" i="18"/>
  <c r="U13" i="18" s="1"/>
  <c r="M12" i="18"/>
  <c r="U12" i="18" s="1"/>
  <c r="M11" i="18"/>
  <c r="U11" i="18" s="1"/>
  <c r="M10" i="18"/>
  <c r="U10" i="18" s="1"/>
  <c r="M7" i="18"/>
  <c r="U7" i="18" s="1"/>
  <c r="M6" i="18"/>
  <c r="U6" i="18" s="1"/>
  <c r="M5" i="18"/>
  <c r="U5" i="18" s="1"/>
  <c r="M4" i="18"/>
  <c r="U4" i="18" s="1"/>
  <c r="X4" i="18" s="1"/>
  <c r="M4" i="18" a="1"/>
  <c r="M21" i="18" s="1"/>
  <c r="U21" i="18" s="1"/>
  <c r="G4" i="18"/>
  <c r="F4" i="18"/>
  <c r="AT3" i="18"/>
  <c r="R3" i="18"/>
  <c r="O3" i="18"/>
  <c r="P3" i="18" s="1"/>
  <c r="AF3" i="18" s="1"/>
  <c r="AO3" i="18" s="1"/>
  <c r="R23" i="17"/>
  <c r="O23" i="17"/>
  <c r="G23" i="17"/>
  <c r="F23" i="17"/>
  <c r="R22" i="17"/>
  <c r="O22" i="17"/>
  <c r="G22" i="17"/>
  <c r="F22" i="17"/>
  <c r="R21" i="17"/>
  <c r="O21" i="17"/>
  <c r="G21" i="17"/>
  <c r="F21" i="17"/>
  <c r="R20" i="17"/>
  <c r="O20" i="17"/>
  <c r="G20" i="17"/>
  <c r="F20" i="17"/>
  <c r="R19" i="17"/>
  <c r="O19" i="17"/>
  <c r="G19" i="17"/>
  <c r="F19" i="17"/>
  <c r="R18" i="17"/>
  <c r="O18" i="17"/>
  <c r="G18" i="17"/>
  <c r="F18" i="17"/>
  <c r="R17" i="17"/>
  <c r="O17" i="17"/>
  <c r="G17" i="17"/>
  <c r="F17" i="17"/>
  <c r="R16" i="17"/>
  <c r="O16" i="17"/>
  <c r="G16" i="17"/>
  <c r="F16" i="17"/>
  <c r="R15" i="17"/>
  <c r="O15" i="17"/>
  <c r="G15" i="17"/>
  <c r="F15" i="17"/>
  <c r="R14" i="17"/>
  <c r="O14" i="17"/>
  <c r="G14" i="17"/>
  <c r="F14" i="17"/>
  <c r="R13" i="17"/>
  <c r="O13" i="17"/>
  <c r="G13" i="17"/>
  <c r="F13" i="17"/>
  <c r="R12" i="17"/>
  <c r="O12" i="17"/>
  <c r="G12" i="17"/>
  <c r="F12" i="17"/>
  <c r="C12" i="17"/>
  <c r="V11" i="17"/>
  <c r="R11" i="17"/>
  <c r="O11" i="17"/>
  <c r="P11" i="17" s="1"/>
  <c r="G11" i="17"/>
  <c r="F11" i="17"/>
  <c r="V10" i="17"/>
  <c r="R10" i="17"/>
  <c r="O10" i="17"/>
  <c r="G10" i="17"/>
  <c r="F10" i="17"/>
  <c r="C10" i="17"/>
  <c r="V23" i="17" s="1"/>
  <c r="V9" i="17"/>
  <c r="R9" i="17"/>
  <c r="O9" i="17"/>
  <c r="G9" i="17"/>
  <c r="F9" i="17"/>
  <c r="V8" i="17"/>
  <c r="R8" i="17"/>
  <c r="O8" i="17"/>
  <c r="P8" i="17" s="1"/>
  <c r="G8" i="17"/>
  <c r="F8" i="17"/>
  <c r="C8" i="17"/>
  <c r="Q11" i="17" s="1"/>
  <c r="B8" i="17"/>
  <c r="R7" i="17"/>
  <c r="Q7" i="17"/>
  <c r="O7" i="17"/>
  <c r="G7" i="17"/>
  <c r="F7" i="17"/>
  <c r="R6" i="17"/>
  <c r="Q6" i="17"/>
  <c r="O6" i="17"/>
  <c r="G6" i="17"/>
  <c r="F6" i="17"/>
  <c r="R5" i="17"/>
  <c r="Q5" i="17"/>
  <c r="O5" i="17"/>
  <c r="G5" i="17"/>
  <c r="F5" i="17"/>
  <c r="C5" i="17"/>
  <c r="B5" i="17"/>
  <c r="W4" i="17"/>
  <c r="V4" i="17"/>
  <c r="Y4" i="17" s="1"/>
  <c r="R4" i="17"/>
  <c r="M22" i="17"/>
  <c r="U22" i="17" s="1"/>
  <c r="M16" i="17"/>
  <c r="U16" i="17" s="1"/>
  <c r="M10" i="17"/>
  <c r="U10" i="17" s="1"/>
  <c r="M4" i="17"/>
  <c r="U4" i="17" s="1"/>
  <c r="X4" i="17" s="1"/>
  <c r="AH4" i="17" s="1"/>
  <c r="M4" i="17" a="1"/>
  <c r="M21" i="17" s="1"/>
  <c r="U21" i="17" s="1"/>
  <c r="G4" i="17"/>
  <c r="F4" i="17"/>
  <c r="AT3" i="17"/>
  <c r="R3" i="17"/>
  <c r="Q3" i="17"/>
  <c r="AG3" i="17" s="1"/>
  <c r="AP3" i="17" s="1"/>
  <c r="O3" i="17"/>
  <c r="AE3" i="17" s="1"/>
  <c r="V23" i="16"/>
  <c r="O23" i="16"/>
  <c r="P23" i="16" s="1"/>
  <c r="G23" i="16"/>
  <c r="F23" i="16"/>
  <c r="V22" i="16"/>
  <c r="O22" i="16"/>
  <c r="P22" i="16" s="1"/>
  <c r="G22" i="16"/>
  <c r="F22" i="16"/>
  <c r="V21" i="16"/>
  <c r="O21" i="16"/>
  <c r="P21" i="16" s="1"/>
  <c r="G21" i="16"/>
  <c r="F21" i="16"/>
  <c r="V20" i="16"/>
  <c r="O20" i="16"/>
  <c r="P20" i="16" s="1"/>
  <c r="G20" i="16"/>
  <c r="F20" i="16"/>
  <c r="V19" i="16"/>
  <c r="O19" i="16"/>
  <c r="P19" i="16" s="1"/>
  <c r="G19" i="16"/>
  <c r="F19" i="16"/>
  <c r="V18" i="16"/>
  <c r="O18" i="16"/>
  <c r="P18" i="16" s="1"/>
  <c r="G18" i="16"/>
  <c r="F18" i="16"/>
  <c r="V17" i="16"/>
  <c r="O17" i="16"/>
  <c r="P17" i="16" s="1"/>
  <c r="G17" i="16"/>
  <c r="F17" i="16"/>
  <c r="V16" i="16"/>
  <c r="P16" i="16"/>
  <c r="O16" i="16"/>
  <c r="G16" i="16"/>
  <c r="F16" i="16"/>
  <c r="V15" i="16"/>
  <c r="O15" i="16"/>
  <c r="P15" i="16" s="1"/>
  <c r="G15" i="16"/>
  <c r="F15" i="16"/>
  <c r="V14" i="16"/>
  <c r="O14" i="16"/>
  <c r="P14" i="16" s="1"/>
  <c r="G14" i="16"/>
  <c r="F14" i="16"/>
  <c r="V13" i="16"/>
  <c r="O13" i="16"/>
  <c r="P13" i="16" s="1"/>
  <c r="G13" i="16"/>
  <c r="F13" i="16"/>
  <c r="V12" i="16"/>
  <c r="O12" i="16"/>
  <c r="P12" i="16" s="1"/>
  <c r="G12" i="16"/>
  <c r="F12" i="16"/>
  <c r="C12" i="16"/>
  <c r="V11" i="16"/>
  <c r="O11" i="16"/>
  <c r="P11" i="16" s="1"/>
  <c r="G11" i="16"/>
  <c r="F11" i="16"/>
  <c r="O10" i="16"/>
  <c r="P10" i="16" s="1"/>
  <c r="G10" i="16"/>
  <c r="F10" i="16"/>
  <c r="C10" i="16"/>
  <c r="V10" i="16" s="1"/>
  <c r="V9" i="16"/>
  <c r="O9" i="16"/>
  <c r="G9" i="16"/>
  <c r="F9" i="16"/>
  <c r="V8" i="16"/>
  <c r="O8" i="16"/>
  <c r="P8" i="16" s="1"/>
  <c r="G8" i="16"/>
  <c r="F8" i="16"/>
  <c r="C8" i="16"/>
  <c r="Q23" i="16" s="1"/>
  <c r="B8" i="16"/>
  <c r="V7" i="16"/>
  <c r="Q7" i="16"/>
  <c r="O7" i="16"/>
  <c r="P7" i="16" s="1"/>
  <c r="G7" i="16"/>
  <c r="F7" i="16"/>
  <c r="V6" i="16"/>
  <c r="Q6" i="16"/>
  <c r="O6" i="16"/>
  <c r="P6" i="16" s="1"/>
  <c r="G6" i="16"/>
  <c r="F6" i="16"/>
  <c r="C6" i="16"/>
  <c r="R11" i="16" s="1"/>
  <c r="V5" i="16"/>
  <c r="R5" i="16"/>
  <c r="Q5" i="16"/>
  <c r="O5" i="16"/>
  <c r="P5" i="16" s="1"/>
  <c r="G5" i="16"/>
  <c r="F5" i="16"/>
  <c r="C5" i="16"/>
  <c r="B5" i="16"/>
  <c r="Y4" i="16"/>
  <c r="W4" i="16"/>
  <c r="V4" i="16"/>
  <c r="R4" i="16"/>
  <c r="M23" i="16"/>
  <c r="U23" i="16" s="1"/>
  <c r="M20" i="16"/>
  <c r="U20" i="16" s="1"/>
  <c r="M19" i="16"/>
  <c r="U19" i="16" s="1"/>
  <c r="M18" i="16"/>
  <c r="U18" i="16" s="1"/>
  <c r="M17" i="16"/>
  <c r="U17" i="16" s="1"/>
  <c r="M14" i="16"/>
  <c r="U14" i="16" s="1"/>
  <c r="M13" i="16"/>
  <c r="U13" i="16" s="1"/>
  <c r="M12" i="16"/>
  <c r="U12" i="16" s="1"/>
  <c r="M11" i="16"/>
  <c r="U11" i="16" s="1"/>
  <c r="M8" i="16"/>
  <c r="U8" i="16" s="1"/>
  <c r="M7" i="16"/>
  <c r="U7" i="16" s="1"/>
  <c r="M6" i="16"/>
  <c r="U6" i="16" s="1"/>
  <c r="M5" i="16"/>
  <c r="U5" i="16" s="1"/>
  <c r="M4" i="16" a="1"/>
  <c r="M22" i="16" s="1"/>
  <c r="U22" i="16" s="1"/>
  <c r="G4" i="16"/>
  <c r="F4" i="16"/>
  <c r="AT3" i="16"/>
  <c r="R3" i="16"/>
  <c r="Q3" i="16"/>
  <c r="AG3" i="16" s="1"/>
  <c r="AP3" i="16" s="1"/>
  <c r="O3" i="16"/>
  <c r="AE3" i="16" s="1"/>
  <c r="O23" i="15"/>
  <c r="P23" i="15" s="1"/>
  <c r="G23" i="15"/>
  <c r="F23" i="15"/>
  <c r="O22" i="15"/>
  <c r="P22" i="15" s="1"/>
  <c r="G22" i="15"/>
  <c r="F22" i="15"/>
  <c r="O21" i="15"/>
  <c r="P21" i="15" s="1"/>
  <c r="G21" i="15"/>
  <c r="F21" i="15"/>
  <c r="O20" i="15"/>
  <c r="P20" i="15" s="1"/>
  <c r="G20" i="15"/>
  <c r="F20" i="15"/>
  <c r="O19" i="15"/>
  <c r="P19" i="15" s="1"/>
  <c r="G19" i="15"/>
  <c r="F19" i="15"/>
  <c r="O18" i="15"/>
  <c r="P18" i="15" s="1"/>
  <c r="G18" i="15"/>
  <c r="F18" i="15"/>
  <c r="O17" i="15"/>
  <c r="P17" i="15" s="1"/>
  <c r="G17" i="15"/>
  <c r="F17" i="15"/>
  <c r="O16" i="15"/>
  <c r="P16" i="15" s="1"/>
  <c r="G16" i="15"/>
  <c r="F16" i="15"/>
  <c r="O15" i="15"/>
  <c r="P15" i="15" s="1"/>
  <c r="G15" i="15"/>
  <c r="F15" i="15"/>
  <c r="O14" i="15"/>
  <c r="P14" i="15" s="1"/>
  <c r="G14" i="15"/>
  <c r="F14" i="15"/>
  <c r="O13" i="15"/>
  <c r="P13" i="15" s="1"/>
  <c r="G13" i="15"/>
  <c r="F13" i="15"/>
  <c r="V12" i="15"/>
  <c r="O12" i="15"/>
  <c r="P12" i="15" s="1"/>
  <c r="G12" i="15"/>
  <c r="F12" i="15"/>
  <c r="C12" i="15"/>
  <c r="O11" i="15"/>
  <c r="G11" i="15"/>
  <c r="F11" i="15"/>
  <c r="O10" i="15"/>
  <c r="G10" i="15"/>
  <c r="F10" i="15"/>
  <c r="C10" i="15"/>
  <c r="V23" i="15" s="1"/>
  <c r="V9" i="15"/>
  <c r="Q9" i="15"/>
  <c r="O9" i="15"/>
  <c r="P9" i="15" s="1"/>
  <c r="G9" i="15"/>
  <c r="F9" i="15"/>
  <c r="O8" i="15"/>
  <c r="G8" i="15"/>
  <c r="F8" i="15"/>
  <c r="C8" i="15"/>
  <c r="Q23" i="15" s="1"/>
  <c r="B8" i="15"/>
  <c r="V7" i="15"/>
  <c r="Q7" i="15"/>
  <c r="O7" i="15"/>
  <c r="P7" i="15" s="1"/>
  <c r="G7" i="15"/>
  <c r="F7" i="15"/>
  <c r="V6" i="15"/>
  <c r="Q6" i="15"/>
  <c r="O6" i="15"/>
  <c r="P6" i="15" s="1"/>
  <c r="G6" i="15"/>
  <c r="F6" i="15"/>
  <c r="C6" i="15"/>
  <c r="R9" i="15" s="1"/>
  <c r="V5" i="15"/>
  <c r="Q5" i="15"/>
  <c r="O5" i="15"/>
  <c r="P5" i="15" s="1"/>
  <c r="G5" i="15"/>
  <c r="F5" i="15"/>
  <c r="C5" i="15"/>
  <c r="B5" i="15"/>
  <c r="Y4" i="15"/>
  <c r="W4" i="15"/>
  <c r="V4" i="15"/>
  <c r="R4" i="15"/>
  <c r="M4" i="15" a="1"/>
  <c r="M18" i="15" s="1"/>
  <c r="U18" i="15" s="1"/>
  <c r="G4" i="15"/>
  <c r="F4" i="15"/>
  <c r="AT3" i="15"/>
  <c r="Q3" i="15"/>
  <c r="AG3" i="15" s="1"/>
  <c r="AP3" i="15" s="1"/>
  <c r="O3" i="15"/>
  <c r="P3" i="15" s="1"/>
  <c r="AF3" i="15" s="1"/>
  <c r="AO3" i="15" s="1"/>
  <c r="R23" i="14"/>
  <c r="O23" i="14"/>
  <c r="G23" i="14"/>
  <c r="F23" i="14"/>
  <c r="R22" i="14"/>
  <c r="O22" i="14"/>
  <c r="G22" i="14"/>
  <c r="F22" i="14"/>
  <c r="R21" i="14"/>
  <c r="O21" i="14"/>
  <c r="G21" i="14"/>
  <c r="F21" i="14"/>
  <c r="R20" i="14"/>
  <c r="O20" i="14"/>
  <c r="G20" i="14"/>
  <c r="F20" i="14"/>
  <c r="R19" i="14"/>
  <c r="O19" i="14"/>
  <c r="G19" i="14"/>
  <c r="F19" i="14"/>
  <c r="R18" i="14"/>
  <c r="O18" i="14"/>
  <c r="G18" i="14"/>
  <c r="F18" i="14"/>
  <c r="R17" i="14"/>
  <c r="O17" i="14"/>
  <c r="G17" i="14"/>
  <c r="F17" i="14"/>
  <c r="R16" i="14"/>
  <c r="O16" i="14"/>
  <c r="G16" i="14"/>
  <c r="F16" i="14"/>
  <c r="R15" i="14"/>
  <c r="O15" i="14"/>
  <c r="G15" i="14"/>
  <c r="F15" i="14"/>
  <c r="R14" i="14"/>
  <c r="O14" i="14"/>
  <c r="G14" i="14"/>
  <c r="F14" i="14"/>
  <c r="R13" i="14"/>
  <c r="O13" i="14"/>
  <c r="G13" i="14"/>
  <c r="F13" i="14"/>
  <c r="R12" i="14"/>
  <c r="O12" i="14"/>
  <c r="G12" i="14"/>
  <c r="F12" i="14"/>
  <c r="C12" i="14"/>
  <c r="R11" i="14"/>
  <c r="O11" i="14"/>
  <c r="P11" i="14" s="1"/>
  <c r="G11" i="14"/>
  <c r="F11" i="14"/>
  <c r="V10" i="14"/>
  <c r="R10" i="14"/>
  <c r="O10" i="14"/>
  <c r="P10" i="14" s="1"/>
  <c r="G10" i="14"/>
  <c r="F10" i="14"/>
  <c r="C10" i="14"/>
  <c r="V23" i="14" s="1"/>
  <c r="V9" i="14"/>
  <c r="O9" i="14"/>
  <c r="G9" i="14"/>
  <c r="F9" i="14"/>
  <c r="V8" i="14"/>
  <c r="Q8" i="14"/>
  <c r="O8" i="14"/>
  <c r="G8" i="14"/>
  <c r="F8" i="14"/>
  <c r="C8" i="14"/>
  <c r="Q23" i="14" s="1"/>
  <c r="B8" i="14"/>
  <c r="Q3" i="14" s="1"/>
  <c r="AG3" i="14" s="1"/>
  <c r="AP3" i="14" s="1"/>
  <c r="R7" i="14"/>
  <c r="O7" i="14"/>
  <c r="G7" i="14"/>
  <c r="F7" i="14"/>
  <c r="R6" i="14"/>
  <c r="Q6" i="14"/>
  <c r="O6" i="14"/>
  <c r="G6" i="14"/>
  <c r="F6" i="14"/>
  <c r="C6" i="14"/>
  <c r="R9" i="14" s="1"/>
  <c r="R5" i="14"/>
  <c r="Q5" i="14"/>
  <c r="O5" i="14"/>
  <c r="P5" i="14" s="1"/>
  <c r="G5" i="14"/>
  <c r="F5" i="14"/>
  <c r="C5" i="14"/>
  <c r="B5" i="14"/>
  <c r="W4" i="14"/>
  <c r="V4" i="14"/>
  <c r="Y4" i="14" s="1"/>
  <c r="R4" i="14"/>
  <c r="M4" i="14"/>
  <c r="U4" i="14" s="1"/>
  <c r="X4" i="14" s="1"/>
  <c r="AH4" i="14" s="1"/>
  <c r="M4" i="14" a="1"/>
  <c r="M22" i="14" s="1"/>
  <c r="U22" i="14" s="1"/>
  <c r="G4" i="14"/>
  <c r="F4" i="14"/>
  <c r="AT3" i="14"/>
  <c r="R3" i="14"/>
  <c r="O3" i="14"/>
  <c r="AE3" i="14" s="1"/>
  <c r="V23" i="13"/>
  <c r="R23" i="13"/>
  <c r="O23" i="13"/>
  <c r="G23" i="13"/>
  <c r="F23" i="13"/>
  <c r="V22" i="13"/>
  <c r="R22" i="13"/>
  <c r="O22" i="13"/>
  <c r="G22" i="13"/>
  <c r="F22" i="13"/>
  <c r="V21" i="13"/>
  <c r="R21" i="13"/>
  <c r="O21" i="13"/>
  <c r="G21" i="13"/>
  <c r="F21" i="13"/>
  <c r="V20" i="13"/>
  <c r="R20" i="13"/>
  <c r="O20" i="13"/>
  <c r="G20" i="13"/>
  <c r="F20" i="13"/>
  <c r="V19" i="13"/>
  <c r="R19" i="13"/>
  <c r="O19" i="13"/>
  <c r="G19" i="13"/>
  <c r="F19" i="13"/>
  <c r="V18" i="13"/>
  <c r="R18" i="13"/>
  <c r="O18" i="13"/>
  <c r="G18" i="13"/>
  <c r="F18" i="13"/>
  <c r="V17" i="13"/>
  <c r="R17" i="13"/>
  <c r="O17" i="13"/>
  <c r="G17" i="13"/>
  <c r="F17" i="13"/>
  <c r="V16" i="13"/>
  <c r="R16" i="13"/>
  <c r="O16" i="13"/>
  <c r="G16" i="13"/>
  <c r="F16" i="13"/>
  <c r="V15" i="13"/>
  <c r="R15" i="13"/>
  <c r="O15" i="13"/>
  <c r="G15" i="13"/>
  <c r="F15" i="13"/>
  <c r="V14" i="13"/>
  <c r="R14" i="13"/>
  <c r="O14" i="13"/>
  <c r="G14" i="13"/>
  <c r="F14" i="13"/>
  <c r="V13" i="13"/>
  <c r="R13" i="13"/>
  <c r="O13" i="13"/>
  <c r="G13" i="13"/>
  <c r="F13" i="13"/>
  <c r="V12" i="13"/>
  <c r="R12" i="13"/>
  <c r="O12" i="13"/>
  <c r="G12" i="13"/>
  <c r="F12" i="13"/>
  <c r="C12" i="13"/>
  <c r="V11" i="13"/>
  <c r="R11" i="13"/>
  <c r="O11" i="13"/>
  <c r="P11" i="13" s="1"/>
  <c r="G11" i="13"/>
  <c r="F11" i="13"/>
  <c r="R10" i="13"/>
  <c r="O10" i="13"/>
  <c r="G10" i="13"/>
  <c r="F10" i="13"/>
  <c r="C10" i="13"/>
  <c r="V10" i="13" s="1"/>
  <c r="V9" i="13"/>
  <c r="R9" i="13"/>
  <c r="O9" i="13"/>
  <c r="G9" i="13"/>
  <c r="F9" i="13"/>
  <c r="V8" i="13"/>
  <c r="R8" i="13"/>
  <c r="O8" i="13"/>
  <c r="P8" i="13" s="1"/>
  <c r="G8" i="13"/>
  <c r="F8" i="13"/>
  <c r="C8" i="13"/>
  <c r="Q23" i="13" s="1"/>
  <c r="B8" i="13"/>
  <c r="V7" i="13"/>
  <c r="R7" i="13"/>
  <c r="Q7" i="13"/>
  <c r="O7" i="13"/>
  <c r="P7" i="13" s="1"/>
  <c r="G7" i="13"/>
  <c r="F7" i="13"/>
  <c r="V6" i="13"/>
  <c r="R6" i="13"/>
  <c r="Q6" i="13"/>
  <c r="O6" i="13"/>
  <c r="P6" i="13" s="1"/>
  <c r="G6" i="13"/>
  <c r="F6" i="13"/>
  <c r="V5" i="13"/>
  <c r="R5" i="13"/>
  <c r="Q5" i="13"/>
  <c r="O5" i="13"/>
  <c r="P5" i="13" s="1"/>
  <c r="G5" i="13"/>
  <c r="F5" i="13"/>
  <c r="C5" i="13"/>
  <c r="B5" i="13"/>
  <c r="Y4" i="13"/>
  <c r="W4" i="13"/>
  <c r="V4" i="13"/>
  <c r="R4" i="13"/>
  <c r="M23" i="13"/>
  <c r="U23" i="13" s="1"/>
  <c r="M22" i="13"/>
  <c r="U22" i="13" s="1"/>
  <c r="M19" i="13"/>
  <c r="U19" i="13" s="1"/>
  <c r="M18" i="13"/>
  <c r="U18" i="13" s="1"/>
  <c r="M17" i="13"/>
  <c r="U17" i="13" s="1"/>
  <c r="M16" i="13"/>
  <c r="U16" i="13" s="1"/>
  <c r="M13" i="13"/>
  <c r="U13" i="13" s="1"/>
  <c r="M12" i="13"/>
  <c r="U12" i="13" s="1"/>
  <c r="M11" i="13"/>
  <c r="U11" i="13" s="1"/>
  <c r="M10" i="13"/>
  <c r="U10" i="13" s="1"/>
  <c r="M7" i="13"/>
  <c r="U7" i="13" s="1"/>
  <c r="M6" i="13"/>
  <c r="U6" i="13" s="1"/>
  <c r="M5" i="13"/>
  <c r="U5" i="13" s="1"/>
  <c r="M4" i="13"/>
  <c r="U4" i="13" s="1"/>
  <c r="X4" i="13" s="1"/>
  <c r="M4" i="13" a="1"/>
  <c r="M21" i="13" s="1"/>
  <c r="U21" i="13" s="1"/>
  <c r="G4" i="13"/>
  <c r="F4" i="13"/>
  <c r="AT3" i="13"/>
  <c r="R3" i="13"/>
  <c r="Q3" i="13"/>
  <c r="AG3" i="13" s="1"/>
  <c r="AP3" i="13" s="1"/>
  <c r="O3" i="13"/>
  <c r="P3" i="13" s="1"/>
  <c r="AF3" i="13" s="1"/>
  <c r="AO3" i="13" s="1"/>
  <c r="O23" i="12"/>
  <c r="P23" i="12" s="1"/>
  <c r="G23" i="12"/>
  <c r="F23" i="12"/>
  <c r="O22" i="12"/>
  <c r="P22" i="12" s="1"/>
  <c r="G22" i="12"/>
  <c r="F22" i="12"/>
  <c r="O21" i="12"/>
  <c r="P21" i="12" s="1"/>
  <c r="G21" i="12"/>
  <c r="F21" i="12"/>
  <c r="O20" i="12"/>
  <c r="P20" i="12" s="1"/>
  <c r="G20" i="12"/>
  <c r="F20" i="12"/>
  <c r="O19" i="12"/>
  <c r="P19" i="12" s="1"/>
  <c r="G19" i="12"/>
  <c r="F19" i="12"/>
  <c r="O18" i="12"/>
  <c r="G18" i="12"/>
  <c r="F18" i="12"/>
  <c r="O17" i="12"/>
  <c r="G17" i="12"/>
  <c r="F17" i="12"/>
  <c r="O16" i="12"/>
  <c r="G16" i="12"/>
  <c r="F16" i="12"/>
  <c r="O15" i="12"/>
  <c r="G15" i="12"/>
  <c r="F15" i="12"/>
  <c r="O14" i="12"/>
  <c r="G14" i="12"/>
  <c r="F14" i="12"/>
  <c r="O13" i="12"/>
  <c r="G13" i="12"/>
  <c r="F13" i="12"/>
  <c r="O12" i="12"/>
  <c r="G12" i="12"/>
  <c r="F12" i="12"/>
  <c r="C12" i="12"/>
  <c r="V11" i="12"/>
  <c r="O11" i="12"/>
  <c r="P11" i="12" s="1"/>
  <c r="G11" i="12"/>
  <c r="F11" i="12"/>
  <c r="V10" i="12"/>
  <c r="O10" i="12"/>
  <c r="P10" i="12" s="1"/>
  <c r="G10" i="12"/>
  <c r="F10" i="12"/>
  <c r="C10" i="12"/>
  <c r="V23" i="12" s="1"/>
  <c r="V9" i="12"/>
  <c r="O9" i="12"/>
  <c r="G9" i="12"/>
  <c r="F9" i="12"/>
  <c r="V8" i="12"/>
  <c r="O8" i="12"/>
  <c r="P8" i="12" s="1"/>
  <c r="G8" i="12"/>
  <c r="F8" i="12"/>
  <c r="C8" i="12"/>
  <c r="Q11" i="12" s="1"/>
  <c r="B8" i="12"/>
  <c r="O7" i="12"/>
  <c r="G7" i="12"/>
  <c r="F7" i="12"/>
  <c r="Q6" i="12"/>
  <c r="O6" i="12"/>
  <c r="G6" i="12"/>
  <c r="F6" i="12"/>
  <c r="C6" i="12"/>
  <c r="R8" i="12" s="1"/>
  <c r="V5" i="12"/>
  <c r="Q5" i="12"/>
  <c r="O5" i="12"/>
  <c r="P5" i="12" s="1"/>
  <c r="G5" i="12"/>
  <c r="F5" i="12"/>
  <c r="C5" i="12"/>
  <c r="B5" i="12"/>
  <c r="W4" i="12"/>
  <c r="V4" i="12"/>
  <c r="Y4" i="12" s="1"/>
  <c r="M23" i="12"/>
  <c r="U23" i="12" s="1"/>
  <c r="M22" i="12"/>
  <c r="U22" i="12" s="1"/>
  <c r="M20" i="12"/>
  <c r="U20" i="12" s="1"/>
  <c r="M17" i="12"/>
  <c r="U17" i="12" s="1"/>
  <c r="M16" i="12"/>
  <c r="U16" i="12" s="1"/>
  <c r="M14" i="12"/>
  <c r="U14" i="12" s="1"/>
  <c r="M11" i="12"/>
  <c r="U11" i="12" s="1"/>
  <c r="M10" i="12"/>
  <c r="U10" i="12" s="1"/>
  <c r="M8" i="12"/>
  <c r="U8" i="12" s="1"/>
  <c r="M5" i="12"/>
  <c r="U5" i="12" s="1"/>
  <c r="M4" i="12"/>
  <c r="U4" i="12" s="1"/>
  <c r="X4" i="12" s="1"/>
  <c r="M4" i="12" a="1"/>
  <c r="M21" i="12" s="1"/>
  <c r="U21" i="12" s="1"/>
  <c r="G4" i="12"/>
  <c r="F4" i="12"/>
  <c r="AT3" i="12"/>
  <c r="Q3" i="12"/>
  <c r="AG3" i="12" s="1"/>
  <c r="AP3" i="12" s="1"/>
  <c r="O3" i="12"/>
  <c r="P3" i="12" s="1"/>
  <c r="AF3" i="12" s="1"/>
  <c r="AO3" i="12" s="1"/>
  <c r="R23" i="11"/>
  <c r="O23" i="11"/>
  <c r="P23" i="11" s="1"/>
  <c r="G23" i="11"/>
  <c r="F23" i="11"/>
  <c r="R22" i="11"/>
  <c r="O22" i="11"/>
  <c r="P22" i="11" s="1"/>
  <c r="G22" i="11"/>
  <c r="F22" i="11"/>
  <c r="R21" i="11"/>
  <c r="O21" i="11"/>
  <c r="P21" i="11" s="1"/>
  <c r="G21" i="11"/>
  <c r="F21" i="11"/>
  <c r="R20" i="11"/>
  <c r="O20" i="11"/>
  <c r="P20" i="11" s="1"/>
  <c r="G20" i="11"/>
  <c r="F20" i="11"/>
  <c r="R19" i="11"/>
  <c r="O19" i="11"/>
  <c r="P19" i="11" s="1"/>
  <c r="G19" i="11"/>
  <c r="F19" i="11"/>
  <c r="R18" i="11"/>
  <c r="O18" i="11"/>
  <c r="P18" i="11" s="1"/>
  <c r="G18" i="11"/>
  <c r="F18" i="11"/>
  <c r="R17" i="11"/>
  <c r="O17" i="11"/>
  <c r="P17" i="11" s="1"/>
  <c r="G17" i="11"/>
  <c r="F17" i="11"/>
  <c r="R16" i="11"/>
  <c r="O16" i="11"/>
  <c r="P16" i="11" s="1"/>
  <c r="G16" i="11"/>
  <c r="F16" i="11"/>
  <c r="R15" i="11"/>
  <c r="O15" i="11"/>
  <c r="P15" i="11" s="1"/>
  <c r="G15" i="11"/>
  <c r="F15" i="11"/>
  <c r="R14" i="11"/>
  <c r="O14" i="11"/>
  <c r="P14" i="11" s="1"/>
  <c r="G14" i="11"/>
  <c r="F14" i="11"/>
  <c r="R13" i="11"/>
  <c r="O13" i="11"/>
  <c r="P13" i="11" s="1"/>
  <c r="G13" i="11"/>
  <c r="F13" i="11"/>
  <c r="R12" i="11"/>
  <c r="O12" i="11"/>
  <c r="P12" i="11" s="1"/>
  <c r="G12" i="11"/>
  <c r="F12" i="11"/>
  <c r="C12" i="11"/>
  <c r="R11" i="11"/>
  <c r="O11" i="11"/>
  <c r="P11" i="11" s="1"/>
  <c r="G11" i="11"/>
  <c r="F11" i="11"/>
  <c r="R10" i="11"/>
  <c r="O10" i="11"/>
  <c r="G10" i="11"/>
  <c r="F10" i="11"/>
  <c r="C10" i="11"/>
  <c r="V23" i="11" s="1"/>
  <c r="V9" i="11"/>
  <c r="R9" i="11"/>
  <c r="O9" i="11"/>
  <c r="P9" i="11" s="1"/>
  <c r="G9" i="11"/>
  <c r="F9" i="11"/>
  <c r="V8" i="11"/>
  <c r="O8" i="11"/>
  <c r="P8" i="11" s="1"/>
  <c r="G8" i="11"/>
  <c r="F8" i="11"/>
  <c r="C8" i="11"/>
  <c r="Q23" i="11" s="1"/>
  <c r="B8" i="11"/>
  <c r="V7" i="11"/>
  <c r="R7" i="11"/>
  <c r="Q7" i="11"/>
  <c r="O7" i="11"/>
  <c r="P7" i="11" s="1"/>
  <c r="G7" i="11"/>
  <c r="F7" i="11"/>
  <c r="V6" i="11"/>
  <c r="R6" i="11"/>
  <c r="Q6" i="11"/>
  <c r="O6" i="11"/>
  <c r="P6" i="11" s="1"/>
  <c r="G6" i="11"/>
  <c r="F6" i="11"/>
  <c r="C6" i="11"/>
  <c r="R8" i="11" s="1"/>
  <c r="R5" i="11"/>
  <c r="Q5" i="11"/>
  <c r="O5" i="11"/>
  <c r="P5" i="11" s="1"/>
  <c r="G5" i="11"/>
  <c r="F5" i="11"/>
  <c r="C5" i="11"/>
  <c r="B5" i="11"/>
  <c r="W4" i="11"/>
  <c r="V4" i="11"/>
  <c r="Y4" i="11" s="1"/>
  <c r="R4" i="11"/>
  <c r="M20" i="11"/>
  <c r="U20" i="11" s="1"/>
  <c r="M14" i="11"/>
  <c r="U14" i="11" s="1"/>
  <c r="M8" i="11"/>
  <c r="U8" i="11" s="1"/>
  <c r="M4" i="11" a="1"/>
  <c r="M21" i="11" s="1"/>
  <c r="U21" i="11" s="1"/>
  <c r="G4" i="11"/>
  <c r="F4" i="11"/>
  <c r="AT3" i="11"/>
  <c r="R3" i="11"/>
  <c r="Q3" i="11"/>
  <c r="AG3" i="11" s="1"/>
  <c r="AP3" i="11" s="1"/>
  <c r="O3" i="11"/>
  <c r="AE3" i="11" s="1"/>
  <c r="V23" i="10"/>
  <c r="O23" i="10"/>
  <c r="P23" i="10" s="1"/>
  <c r="G23" i="10"/>
  <c r="F23" i="10"/>
  <c r="V22" i="10"/>
  <c r="O22" i="10"/>
  <c r="P22" i="10" s="1"/>
  <c r="G22" i="10"/>
  <c r="F22" i="10"/>
  <c r="V21" i="10"/>
  <c r="O21" i="10"/>
  <c r="P21" i="10" s="1"/>
  <c r="G21" i="10"/>
  <c r="F21" i="10"/>
  <c r="V20" i="10"/>
  <c r="O20" i="10"/>
  <c r="P20" i="10" s="1"/>
  <c r="G20" i="10"/>
  <c r="F20" i="10"/>
  <c r="V19" i="10"/>
  <c r="O19" i="10"/>
  <c r="P19" i="10" s="1"/>
  <c r="G19" i="10"/>
  <c r="F19" i="10"/>
  <c r="V18" i="10"/>
  <c r="O18" i="10"/>
  <c r="P18" i="10" s="1"/>
  <c r="G18" i="10"/>
  <c r="F18" i="10"/>
  <c r="V17" i="10"/>
  <c r="O17" i="10"/>
  <c r="P17" i="10" s="1"/>
  <c r="G17" i="10"/>
  <c r="F17" i="10"/>
  <c r="V16" i="10"/>
  <c r="O16" i="10"/>
  <c r="P16" i="10" s="1"/>
  <c r="G16" i="10"/>
  <c r="F16" i="10"/>
  <c r="V15" i="10"/>
  <c r="O15" i="10"/>
  <c r="P15" i="10" s="1"/>
  <c r="G15" i="10"/>
  <c r="F15" i="10"/>
  <c r="V14" i="10"/>
  <c r="O14" i="10"/>
  <c r="P14" i="10" s="1"/>
  <c r="G14" i="10"/>
  <c r="F14" i="10"/>
  <c r="V13" i="10"/>
  <c r="O13" i="10"/>
  <c r="P13" i="10" s="1"/>
  <c r="G13" i="10"/>
  <c r="F13" i="10"/>
  <c r="V12" i="10"/>
  <c r="O12" i="10"/>
  <c r="P12" i="10" s="1"/>
  <c r="G12" i="10"/>
  <c r="F12" i="10"/>
  <c r="C12" i="10"/>
  <c r="V11" i="10"/>
  <c r="O11" i="10"/>
  <c r="G11" i="10"/>
  <c r="F11" i="10"/>
  <c r="V10" i="10"/>
  <c r="O10" i="10"/>
  <c r="G10" i="10"/>
  <c r="F10" i="10"/>
  <c r="C10" i="10"/>
  <c r="V9" i="10"/>
  <c r="O9" i="10"/>
  <c r="G9" i="10"/>
  <c r="F9" i="10"/>
  <c r="V8" i="10"/>
  <c r="O8" i="10"/>
  <c r="G8" i="10"/>
  <c r="F8" i="10"/>
  <c r="C8" i="10"/>
  <c r="Q11" i="10" s="1"/>
  <c r="B8" i="10"/>
  <c r="V7" i="10"/>
  <c r="O7" i="10"/>
  <c r="P7" i="10" s="1"/>
  <c r="G7" i="10"/>
  <c r="F7" i="10"/>
  <c r="V6" i="10"/>
  <c r="O6" i="10"/>
  <c r="P6" i="10" s="1"/>
  <c r="G6" i="10"/>
  <c r="F6" i="10"/>
  <c r="C6" i="10"/>
  <c r="R10" i="10" s="1"/>
  <c r="V5" i="10"/>
  <c r="Q5" i="10"/>
  <c r="O5" i="10"/>
  <c r="P5" i="10" s="1"/>
  <c r="G5" i="10"/>
  <c r="F5" i="10"/>
  <c r="C5" i="10"/>
  <c r="B5" i="10"/>
  <c r="Y4" i="10"/>
  <c r="W4" i="10"/>
  <c r="V4" i="10"/>
  <c r="R4" i="10"/>
  <c r="M23" i="10"/>
  <c r="U23" i="10" s="1"/>
  <c r="M22" i="10"/>
  <c r="U22" i="10" s="1"/>
  <c r="M19" i="10"/>
  <c r="U19" i="10" s="1"/>
  <c r="M18" i="10"/>
  <c r="U18" i="10" s="1"/>
  <c r="M17" i="10"/>
  <c r="U17" i="10" s="1"/>
  <c r="M16" i="10"/>
  <c r="U16" i="10" s="1"/>
  <c r="M13" i="10"/>
  <c r="U13" i="10" s="1"/>
  <c r="M12" i="10"/>
  <c r="U12" i="10" s="1"/>
  <c r="M11" i="10"/>
  <c r="U11" i="10" s="1"/>
  <c r="M10" i="10"/>
  <c r="U10" i="10" s="1"/>
  <c r="M7" i="10"/>
  <c r="U7" i="10" s="1"/>
  <c r="M6" i="10"/>
  <c r="U6" i="10" s="1"/>
  <c r="M5" i="10"/>
  <c r="U5" i="10" s="1"/>
  <c r="M4" i="10"/>
  <c r="U4" i="10" s="1"/>
  <c r="X4" i="10" s="1"/>
  <c r="M4" i="10" a="1"/>
  <c r="M21" i="10" s="1"/>
  <c r="U21" i="10" s="1"/>
  <c r="G4" i="10"/>
  <c r="F4" i="10"/>
  <c r="AT3" i="10"/>
  <c r="R3" i="10"/>
  <c r="Q3" i="10"/>
  <c r="AG3" i="10" s="1"/>
  <c r="AP3" i="10" s="1"/>
  <c r="O3" i="10"/>
  <c r="AE3" i="10" s="1"/>
  <c r="R23" i="9"/>
  <c r="O23" i="9"/>
  <c r="G23" i="9"/>
  <c r="F23" i="9"/>
  <c r="R22" i="9"/>
  <c r="O22" i="9"/>
  <c r="G22" i="9"/>
  <c r="F22" i="9"/>
  <c r="R21" i="9"/>
  <c r="O21" i="9"/>
  <c r="G21" i="9"/>
  <c r="F21" i="9"/>
  <c r="R20" i="9"/>
  <c r="O20" i="9"/>
  <c r="G20" i="9"/>
  <c r="F20" i="9"/>
  <c r="R19" i="9"/>
  <c r="O19" i="9"/>
  <c r="P19" i="9" s="1"/>
  <c r="G19" i="9"/>
  <c r="F19" i="9"/>
  <c r="R18" i="9"/>
  <c r="O18" i="9"/>
  <c r="P18" i="9" s="1"/>
  <c r="G18" i="9"/>
  <c r="F18" i="9"/>
  <c r="R17" i="9"/>
  <c r="O17" i="9"/>
  <c r="P17" i="9" s="1"/>
  <c r="G17" i="9"/>
  <c r="F17" i="9"/>
  <c r="R16" i="9"/>
  <c r="O16" i="9"/>
  <c r="G16" i="9"/>
  <c r="F16" i="9"/>
  <c r="R15" i="9"/>
  <c r="O15" i="9"/>
  <c r="G15" i="9"/>
  <c r="F15" i="9"/>
  <c r="R14" i="9"/>
  <c r="O14" i="9"/>
  <c r="G14" i="9"/>
  <c r="F14" i="9"/>
  <c r="R13" i="9"/>
  <c r="O13" i="9"/>
  <c r="G13" i="9"/>
  <c r="F13" i="9"/>
  <c r="R12" i="9"/>
  <c r="O12" i="9"/>
  <c r="P12" i="9" s="1"/>
  <c r="G12" i="9"/>
  <c r="F12" i="9"/>
  <c r="C12" i="9"/>
  <c r="V11" i="9"/>
  <c r="R11" i="9"/>
  <c r="O11" i="9"/>
  <c r="P11" i="9" s="1"/>
  <c r="G11" i="9"/>
  <c r="F11" i="9"/>
  <c r="V10" i="9"/>
  <c r="R10" i="9"/>
  <c r="O10" i="9"/>
  <c r="G10" i="9"/>
  <c r="F10" i="9"/>
  <c r="C10" i="9"/>
  <c r="V8" i="9" s="1"/>
  <c r="V9" i="9"/>
  <c r="R9" i="9"/>
  <c r="O9" i="9"/>
  <c r="G9" i="9"/>
  <c r="F9" i="9"/>
  <c r="R8" i="9"/>
  <c r="O8" i="9"/>
  <c r="G8" i="9"/>
  <c r="F8" i="9"/>
  <c r="C8" i="9"/>
  <c r="Q11" i="9" s="1"/>
  <c r="B8" i="9"/>
  <c r="R7" i="9"/>
  <c r="Q7" i="9"/>
  <c r="O7" i="9"/>
  <c r="G7" i="9"/>
  <c r="F7" i="9"/>
  <c r="R6" i="9"/>
  <c r="Q6" i="9"/>
  <c r="O6" i="9"/>
  <c r="G6" i="9"/>
  <c r="F6" i="9"/>
  <c r="R5" i="9"/>
  <c r="Q5" i="9"/>
  <c r="O5" i="9"/>
  <c r="G5" i="9"/>
  <c r="F5" i="9"/>
  <c r="C5" i="9"/>
  <c r="P10" i="9" s="1"/>
  <c r="B5" i="9"/>
  <c r="W4" i="9"/>
  <c r="V4" i="9"/>
  <c r="Y4" i="9" s="1"/>
  <c r="R4" i="9"/>
  <c r="M22" i="9"/>
  <c r="U22" i="9" s="1"/>
  <c r="M16" i="9"/>
  <c r="U16" i="9" s="1"/>
  <c r="M10" i="9"/>
  <c r="U10" i="9" s="1"/>
  <c r="M4" i="9"/>
  <c r="U4" i="9" s="1"/>
  <c r="X4" i="9" s="1"/>
  <c r="AH4" i="9" s="1"/>
  <c r="M4" i="9" a="1"/>
  <c r="M21" i="9" s="1"/>
  <c r="U21" i="9" s="1"/>
  <c r="G4" i="9"/>
  <c r="F4" i="9"/>
  <c r="AT3" i="9"/>
  <c r="R3" i="9"/>
  <c r="Q3" i="9"/>
  <c r="AG3" i="9" s="1"/>
  <c r="AP3" i="9" s="1"/>
  <c r="O3" i="9"/>
  <c r="AE3" i="9" s="1"/>
  <c r="V23" i="8"/>
  <c r="O23" i="8"/>
  <c r="P23" i="8" s="1"/>
  <c r="G23" i="8"/>
  <c r="F23" i="8"/>
  <c r="V22" i="8"/>
  <c r="O22" i="8"/>
  <c r="P22" i="8" s="1"/>
  <c r="G22" i="8"/>
  <c r="F22" i="8"/>
  <c r="V21" i="8"/>
  <c r="O21" i="8"/>
  <c r="P21" i="8" s="1"/>
  <c r="G21" i="8"/>
  <c r="F21" i="8"/>
  <c r="V20" i="8"/>
  <c r="O20" i="8"/>
  <c r="P20" i="8" s="1"/>
  <c r="G20" i="8"/>
  <c r="F20" i="8"/>
  <c r="V19" i="8"/>
  <c r="O19" i="8"/>
  <c r="P19" i="8" s="1"/>
  <c r="G19" i="8"/>
  <c r="F19" i="8"/>
  <c r="V18" i="8"/>
  <c r="O18" i="8"/>
  <c r="P18" i="8" s="1"/>
  <c r="G18" i="8"/>
  <c r="F18" i="8"/>
  <c r="V17" i="8"/>
  <c r="O17" i="8"/>
  <c r="P17" i="8" s="1"/>
  <c r="G17" i="8"/>
  <c r="F17" i="8"/>
  <c r="V16" i="8"/>
  <c r="O16" i="8"/>
  <c r="P16" i="8" s="1"/>
  <c r="G16" i="8"/>
  <c r="F16" i="8"/>
  <c r="V15" i="8"/>
  <c r="O15" i="8"/>
  <c r="P15" i="8" s="1"/>
  <c r="G15" i="8"/>
  <c r="F15" i="8"/>
  <c r="V14" i="8"/>
  <c r="O14" i="8"/>
  <c r="P14" i="8" s="1"/>
  <c r="G14" i="8"/>
  <c r="F14" i="8"/>
  <c r="V13" i="8"/>
  <c r="O13" i="8"/>
  <c r="P13" i="8" s="1"/>
  <c r="G13" i="8"/>
  <c r="F13" i="8"/>
  <c r="V12" i="8"/>
  <c r="O12" i="8"/>
  <c r="P12" i="8" s="1"/>
  <c r="G12" i="8"/>
  <c r="F12" i="8"/>
  <c r="C12" i="8"/>
  <c r="V11" i="8"/>
  <c r="R11" i="8"/>
  <c r="O11" i="8"/>
  <c r="P11" i="8" s="1"/>
  <c r="G11" i="8"/>
  <c r="F11" i="8"/>
  <c r="R10" i="8"/>
  <c r="O10" i="8"/>
  <c r="P10" i="8" s="1"/>
  <c r="G10" i="8"/>
  <c r="F10" i="8"/>
  <c r="C10" i="8"/>
  <c r="V10" i="8" s="1"/>
  <c r="V9" i="8"/>
  <c r="O9" i="8"/>
  <c r="P9" i="8" s="1"/>
  <c r="G9" i="8"/>
  <c r="F9" i="8"/>
  <c r="V8" i="8"/>
  <c r="O8" i="8"/>
  <c r="P8" i="8" s="1"/>
  <c r="G8" i="8"/>
  <c r="F8" i="8"/>
  <c r="C8" i="8"/>
  <c r="Q23" i="8" s="1"/>
  <c r="B8" i="8"/>
  <c r="V7" i="8"/>
  <c r="O7" i="8"/>
  <c r="P7" i="8" s="1"/>
  <c r="G7" i="8"/>
  <c r="F7" i="8"/>
  <c r="V6" i="8"/>
  <c r="Q6" i="8"/>
  <c r="O6" i="8"/>
  <c r="P6" i="8" s="1"/>
  <c r="G6" i="8"/>
  <c r="F6" i="8"/>
  <c r="C6" i="8"/>
  <c r="R9" i="8" s="1"/>
  <c r="V5" i="8"/>
  <c r="R5" i="8"/>
  <c r="Q5" i="8"/>
  <c r="O5" i="8"/>
  <c r="P5" i="8" s="1"/>
  <c r="G5" i="8"/>
  <c r="F5" i="8"/>
  <c r="C5" i="8"/>
  <c r="B5" i="8"/>
  <c r="Y4" i="8"/>
  <c r="W4" i="8"/>
  <c r="V4" i="8"/>
  <c r="R4" i="8"/>
  <c r="M23" i="8"/>
  <c r="U23" i="8" s="1"/>
  <c r="M20" i="8"/>
  <c r="U20" i="8" s="1"/>
  <c r="M19" i="8"/>
  <c r="U19" i="8" s="1"/>
  <c r="M18" i="8"/>
  <c r="U18" i="8" s="1"/>
  <c r="M17" i="8"/>
  <c r="U17" i="8" s="1"/>
  <c r="M14" i="8"/>
  <c r="U14" i="8" s="1"/>
  <c r="M13" i="8"/>
  <c r="U13" i="8" s="1"/>
  <c r="M12" i="8"/>
  <c r="U12" i="8" s="1"/>
  <c r="M11" i="8"/>
  <c r="U11" i="8" s="1"/>
  <c r="M8" i="8"/>
  <c r="U8" i="8" s="1"/>
  <c r="M7" i="8"/>
  <c r="U7" i="8" s="1"/>
  <c r="M6" i="8"/>
  <c r="U6" i="8" s="1"/>
  <c r="M5" i="8"/>
  <c r="U5" i="8" s="1"/>
  <c r="M4" i="8" a="1"/>
  <c r="M22" i="8" s="1"/>
  <c r="U22" i="8" s="1"/>
  <c r="G4" i="8"/>
  <c r="F4" i="8"/>
  <c r="AT3" i="8"/>
  <c r="R3" i="8"/>
  <c r="Q3" i="8"/>
  <c r="AG3" i="8" s="1"/>
  <c r="AP3" i="8" s="1"/>
  <c r="O3" i="8"/>
  <c r="AE3" i="8" s="1"/>
  <c r="O23" i="7"/>
  <c r="P23" i="7" s="1"/>
  <c r="G23" i="7"/>
  <c r="F23" i="7"/>
  <c r="O22" i="7"/>
  <c r="P22" i="7" s="1"/>
  <c r="G22" i="7"/>
  <c r="F22" i="7"/>
  <c r="O21" i="7"/>
  <c r="P21" i="7" s="1"/>
  <c r="G21" i="7"/>
  <c r="F21" i="7"/>
  <c r="O20" i="7"/>
  <c r="P20" i="7" s="1"/>
  <c r="G20" i="7"/>
  <c r="F20" i="7"/>
  <c r="V19" i="7"/>
  <c r="O19" i="7"/>
  <c r="P19" i="7" s="1"/>
  <c r="G19" i="7"/>
  <c r="F19" i="7"/>
  <c r="V18" i="7"/>
  <c r="O18" i="7"/>
  <c r="P18" i="7" s="1"/>
  <c r="G18" i="7"/>
  <c r="F18" i="7"/>
  <c r="V17" i="7"/>
  <c r="O17" i="7"/>
  <c r="P17" i="7" s="1"/>
  <c r="G17" i="7"/>
  <c r="F17" i="7"/>
  <c r="V16" i="7"/>
  <c r="O16" i="7"/>
  <c r="P16" i="7" s="1"/>
  <c r="G16" i="7"/>
  <c r="F16" i="7"/>
  <c r="V15" i="7"/>
  <c r="O15" i="7"/>
  <c r="P15" i="7" s="1"/>
  <c r="G15" i="7"/>
  <c r="F15" i="7"/>
  <c r="V14" i="7"/>
  <c r="O14" i="7"/>
  <c r="P14" i="7" s="1"/>
  <c r="G14" i="7"/>
  <c r="F14" i="7"/>
  <c r="V13" i="7"/>
  <c r="O13" i="7"/>
  <c r="P13" i="7" s="1"/>
  <c r="G13" i="7"/>
  <c r="F13" i="7"/>
  <c r="V12" i="7"/>
  <c r="O12" i="7"/>
  <c r="P12" i="7" s="1"/>
  <c r="G12" i="7"/>
  <c r="F12" i="7"/>
  <c r="C12" i="7"/>
  <c r="V11" i="7"/>
  <c r="O11" i="7"/>
  <c r="P11" i="7" s="1"/>
  <c r="G11" i="7"/>
  <c r="F11" i="7"/>
  <c r="O10" i="7"/>
  <c r="P10" i="7" s="1"/>
  <c r="G10" i="7"/>
  <c r="F10" i="7"/>
  <c r="C10" i="7"/>
  <c r="V23" i="7" s="1"/>
  <c r="V9" i="7"/>
  <c r="O9" i="7"/>
  <c r="P9" i="7" s="1"/>
  <c r="G9" i="7"/>
  <c r="F9" i="7"/>
  <c r="O8" i="7"/>
  <c r="G8" i="7"/>
  <c r="F8" i="7"/>
  <c r="C8" i="7"/>
  <c r="Q23" i="7" s="1"/>
  <c r="B8" i="7"/>
  <c r="Q3" i="7" s="1"/>
  <c r="AG3" i="7" s="1"/>
  <c r="AP3" i="7" s="1"/>
  <c r="V7" i="7"/>
  <c r="O7" i="7"/>
  <c r="P7" i="7" s="1"/>
  <c r="G7" i="7"/>
  <c r="F7" i="7"/>
  <c r="V6" i="7"/>
  <c r="Q6" i="7"/>
  <c r="O6" i="7"/>
  <c r="P6" i="7" s="1"/>
  <c r="G6" i="7"/>
  <c r="F6" i="7"/>
  <c r="C6" i="7"/>
  <c r="R9" i="7" s="1"/>
  <c r="V5" i="7"/>
  <c r="Q5" i="7"/>
  <c r="O5" i="7"/>
  <c r="P5" i="7" s="1"/>
  <c r="G5" i="7"/>
  <c r="F5" i="7"/>
  <c r="C5" i="7"/>
  <c r="B5" i="7"/>
  <c r="Y4" i="7"/>
  <c r="W4" i="7"/>
  <c r="V4" i="7"/>
  <c r="M23" i="7"/>
  <c r="U23" i="7" s="1"/>
  <c r="M18" i="7"/>
  <c r="U18" i="7" s="1"/>
  <c r="M17" i="7"/>
  <c r="U17" i="7" s="1"/>
  <c r="M12" i="7"/>
  <c r="U12" i="7" s="1"/>
  <c r="M11" i="7"/>
  <c r="U11" i="7" s="1"/>
  <c r="M6" i="7"/>
  <c r="U6" i="7" s="1"/>
  <c r="M5" i="7"/>
  <c r="U5" i="7" s="1"/>
  <c r="M4" i="7" a="1"/>
  <c r="M22" i="7" s="1"/>
  <c r="U22" i="7" s="1"/>
  <c r="G4" i="7"/>
  <c r="F4" i="7"/>
  <c r="AT3" i="7"/>
  <c r="O3" i="7"/>
  <c r="AE3" i="7" s="1"/>
  <c r="R23" i="6"/>
  <c r="O23" i="6"/>
  <c r="G23" i="6"/>
  <c r="F23" i="6"/>
  <c r="R22" i="6"/>
  <c r="O22" i="6"/>
  <c r="G22" i="6"/>
  <c r="F22" i="6"/>
  <c r="R21" i="6"/>
  <c r="O21" i="6"/>
  <c r="G21" i="6"/>
  <c r="F21" i="6"/>
  <c r="R20" i="6"/>
  <c r="O20" i="6"/>
  <c r="G20" i="6"/>
  <c r="F20" i="6"/>
  <c r="R19" i="6"/>
  <c r="O19" i="6"/>
  <c r="G19" i="6"/>
  <c r="F19" i="6"/>
  <c r="R18" i="6"/>
  <c r="O18" i="6"/>
  <c r="G18" i="6"/>
  <c r="F18" i="6"/>
  <c r="R17" i="6"/>
  <c r="O17" i="6"/>
  <c r="G17" i="6"/>
  <c r="F17" i="6"/>
  <c r="R16" i="6"/>
  <c r="O16" i="6"/>
  <c r="G16" i="6"/>
  <c r="F16" i="6"/>
  <c r="R15" i="6"/>
  <c r="O15" i="6"/>
  <c r="G15" i="6"/>
  <c r="F15" i="6"/>
  <c r="R14" i="6"/>
  <c r="O14" i="6"/>
  <c r="G14" i="6"/>
  <c r="F14" i="6"/>
  <c r="R13" i="6"/>
  <c r="O13" i="6"/>
  <c r="G13" i="6"/>
  <c r="F13" i="6"/>
  <c r="R12" i="6"/>
  <c r="O12" i="6"/>
  <c r="G12" i="6"/>
  <c r="F12" i="6"/>
  <c r="C12" i="6"/>
  <c r="R11" i="6"/>
  <c r="O11" i="6"/>
  <c r="P11" i="6" s="1"/>
  <c r="G11" i="6"/>
  <c r="F11" i="6"/>
  <c r="R10" i="6"/>
  <c r="O10" i="6"/>
  <c r="P10" i="6" s="1"/>
  <c r="G10" i="6"/>
  <c r="F10" i="6"/>
  <c r="C10" i="6"/>
  <c r="V10" i="6" s="1"/>
  <c r="V9" i="6"/>
  <c r="O9" i="6"/>
  <c r="P9" i="6" s="1"/>
  <c r="G9" i="6"/>
  <c r="F9" i="6"/>
  <c r="Q8" i="6"/>
  <c r="O8" i="6"/>
  <c r="G8" i="6"/>
  <c r="F8" i="6"/>
  <c r="C8" i="6"/>
  <c r="Q23" i="6" s="1"/>
  <c r="B8" i="6"/>
  <c r="R7" i="6"/>
  <c r="Q7" i="6"/>
  <c r="O7" i="6"/>
  <c r="G7" i="6"/>
  <c r="F7" i="6"/>
  <c r="R6" i="6"/>
  <c r="Q6" i="6"/>
  <c r="O6" i="6"/>
  <c r="G6" i="6"/>
  <c r="F6" i="6"/>
  <c r="C6" i="6"/>
  <c r="R9" i="6" s="1"/>
  <c r="R5" i="6"/>
  <c r="Q5" i="6"/>
  <c r="O5" i="6"/>
  <c r="P5" i="6" s="1"/>
  <c r="G5" i="6"/>
  <c r="F5" i="6"/>
  <c r="C5" i="6"/>
  <c r="B5" i="6"/>
  <c r="W4" i="6"/>
  <c r="V4" i="6"/>
  <c r="Y4" i="6" s="1"/>
  <c r="R4" i="6"/>
  <c r="M4" i="6" a="1"/>
  <c r="M22" i="6" s="1"/>
  <c r="U22" i="6" s="1"/>
  <c r="G4" i="6"/>
  <c r="F4" i="6"/>
  <c r="AT3" i="6"/>
  <c r="R3" i="6"/>
  <c r="Q3" i="6"/>
  <c r="AG3" i="6" s="1"/>
  <c r="AP3" i="6" s="1"/>
  <c r="O3" i="6"/>
  <c r="AE3" i="6" s="1"/>
  <c r="V23" i="5"/>
  <c r="R23" i="5"/>
  <c r="O23" i="5"/>
  <c r="G23" i="5"/>
  <c r="F23" i="5"/>
  <c r="V22" i="5"/>
  <c r="R22" i="5"/>
  <c r="O22" i="5"/>
  <c r="G22" i="5"/>
  <c r="F22" i="5"/>
  <c r="V21" i="5"/>
  <c r="R21" i="5"/>
  <c r="O21" i="5"/>
  <c r="G21" i="5"/>
  <c r="F21" i="5"/>
  <c r="V20" i="5"/>
  <c r="R20" i="5"/>
  <c r="O20" i="5"/>
  <c r="G20" i="5"/>
  <c r="F20" i="5"/>
  <c r="V19" i="5"/>
  <c r="R19" i="5"/>
  <c r="O19" i="5"/>
  <c r="G19" i="5"/>
  <c r="F19" i="5"/>
  <c r="V18" i="5"/>
  <c r="R18" i="5"/>
  <c r="O18" i="5"/>
  <c r="G18" i="5"/>
  <c r="F18" i="5"/>
  <c r="V17" i="5"/>
  <c r="R17" i="5"/>
  <c r="O17" i="5"/>
  <c r="G17" i="5"/>
  <c r="F17" i="5"/>
  <c r="V16" i="5"/>
  <c r="R16" i="5"/>
  <c r="O16" i="5"/>
  <c r="G16" i="5"/>
  <c r="F16" i="5"/>
  <c r="V15" i="5"/>
  <c r="R15" i="5"/>
  <c r="O15" i="5"/>
  <c r="G15" i="5"/>
  <c r="F15" i="5"/>
  <c r="V14" i="5"/>
  <c r="R14" i="5"/>
  <c r="O14" i="5"/>
  <c r="G14" i="5"/>
  <c r="F14" i="5"/>
  <c r="V13" i="5"/>
  <c r="R13" i="5"/>
  <c r="O13" i="5"/>
  <c r="G13" i="5"/>
  <c r="F13" i="5"/>
  <c r="V12" i="5"/>
  <c r="R12" i="5"/>
  <c r="O12" i="5"/>
  <c r="G12" i="5"/>
  <c r="F12" i="5"/>
  <c r="C12" i="5"/>
  <c r="V11" i="5"/>
  <c r="R11" i="5"/>
  <c r="O11" i="5"/>
  <c r="P11" i="5" s="1"/>
  <c r="G11" i="5"/>
  <c r="F11" i="5"/>
  <c r="R10" i="5"/>
  <c r="O10" i="5"/>
  <c r="G10" i="5"/>
  <c r="F10" i="5"/>
  <c r="C10" i="5"/>
  <c r="V10" i="5" s="1"/>
  <c r="V9" i="5"/>
  <c r="R9" i="5"/>
  <c r="O9" i="5"/>
  <c r="G9" i="5"/>
  <c r="F9" i="5"/>
  <c r="V8" i="5"/>
  <c r="R8" i="5"/>
  <c r="O8" i="5"/>
  <c r="P8" i="5" s="1"/>
  <c r="G8" i="5"/>
  <c r="F8" i="5"/>
  <c r="C8" i="5"/>
  <c r="Q23" i="5" s="1"/>
  <c r="B8" i="5"/>
  <c r="V7" i="5"/>
  <c r="R7" i="5"/>
  <c r="O7" i="5"/>
  <c r="P7" i="5" s="1"/>
  <c r="G7" i="5"/>
  <c r="F7" i="5"/>
  <c r="V6" i="5"/>
  <c r="R6" i="5"/>
  <c r="O6" i="5"/>
  <c r="P6" i="5" s="1"/>
  <c r="G6" i="5"/>
  <c r="F6" i="5"/>
  <c r="V5" i="5"/>
  <c r="U5" i="5"/>
  <c r="R5" i="5"/>
  <c r="O5" i="5"/>
  <c r="P5" i="5" s="1"/>
  <c r="G5" i="5"/>
  <c r="F5" i="5"/>
  <c r="C5" i="5"/>
  <c r="B5" i="5"/>
  <c r="Y4" i="5"/>
  <c r="W4" i="5"/>
  <c r="V4" i="5"/>
  <c r="R4" i="5"/>
  <c r="M23" i="5"/>
  <c r="U23" i="5" s="1"/>
  <c r="M22" i="5"/>
  <c r="U22" i="5" s="1"/>
  <c r="M19" i="5"/>
  <c r="U19" i="5" s="1"/>
  <c r="M18" i="5"/>
  <c r="U18" i="5" s="1"/>
  <c r="M17" i="5"/>
  <c r="U17" i="5" s="1"/>
  <c r="M16" i="5"/>
  <c r="U16" i="5" s="1"/>
  <c r="M13" i="5"/>
  <c r="U13" i="5" s="1"/>
  <c r="M12" i="5"/>
  <c r="U12" i="5" s="1"/>
  <c r="M11" i="5"/>
  <c r="U11" i="5" s="1"/>
  <c r="M10" i="5"/>
  <c r="U10" i="5" s="1"/>
  <c r="M7" i="5"/>
  <c r="U7" i="5" s="1"/>
  <c r="M6" i="5"/>
  <c r="U6" i="5" s="1"/>
  <c r="M5" i="5"/>
  <c r="M4" i="5"/>
  <c r="U4" i="5" s="1"/>
  <c r="X4" i="5" s="1"/>
  <c r="M4" i="5" a="1"/>
  <c r="M21" i="5" s="1"/>
  <c r="U21" i="5" s="1"/>
  <c r="G4" i="5"/>
  <c r="F4" i="5"/>
  <c r="AT3" i="5"/>
  <c r="R3" i="5"/>
  <c r="Q3" i="5"/>
  <c r="AG3" i="5" s="1"/>
  <c r="AP3" i="5" s="1"/>
  <c r="O3" i="5"/>
  <c r="P3" i="5" s="1"/>
  <c r="AF3" i="5" s="1"/>
  <c r="AO3" i="5" s="1"/>
  <c r="O23" i="4"/>
  <c r="P23" i="4" s="1"/>
  <c r="G23" i="4"/>
  <c r="F23" i="4"/>
  <c r="O22" i="4"/>
  <c r="G22" i="4"/>
  <c r="F22" i="4"/>
  <c r="O21" i="4"/>
  <c r="G21" i="4"/>
  <c r="F21" i="4"/>
  <c r="O20" i="4"/>
  <c r="G20" i="4"/>
  <c r="F20" i="4"/>
  <c r="O19" i="4"/>
  <c r="G19" i="4"/>
  <c r="F19" i="4"/>
  <c r="O18" i="4"/>
  <c r="G18" i="4"/>
  <c r="F18" i="4"/>
  <c r="O17" i="4"/>
  <c r="G17" i="4"/>
  <c r="F17" i="4"/>
  <c r="O16" i="4"/>
  <c r="G16" i="4"/>
  <c r="F16" i="4"/>
  <c r="O15" i="4"/>
  <c r="G15" i="4"/>
  <c r="F15" i="4"/>
  <c r="O14" i="4"/>
  <c r="G14" i="4"/>
  <c r="F14" i="4"/>
  <c r="O13" i="4"/>
  <c r="G13" i="4"/>
  <c r="F13" i="4"/>
  <c r="O12" i="4"/>
  <c r="G12" i="4"/>
  <c r="F12" i="4"/>
  <c r="C12" i="4"/>
  <c r="V11" i="4"/>
  <c r="O11" i="4"/>
  <c r="P11" i="4" s="1"/>
  <c r="G11" i="4"/>
  <c r="F11" i="4"/>
  <c r="V10" i="4"/>
  <c r="O10" i="4"/>
  <c r="P10" i="4" s="1"/>
  <c r="G10" i="4"/>
  <c r="F10" i="4"/>
  <c r="C10" i="4"/>
  <c r="V23" i="4" s="1"/>
  <c r="V9" i="4"/>
  <c r="O9" i="4"/>
  <c r="G9" i="4"/>
  <c r="F9" i="4"/>
  <c r="V8" i="4"/>
  <c r="O8" i="4"/>
  <c r="P8" i="4" s="1"/>
  <c r="G8" i="4"/>
  <c r="F8" i="4"/>
  <c r="C8" i="4"/>
  <c r="Q11" i="4" s="1"/>
  <c r="B8" i="4"/>
  <c r="Q7" i="4"/>
  <c r="O7" i="4"/>
  <c r="G7" i="4"/>
  <c r="F7" i="4"/>
  <c r="Q6" i="4"/>
  <c r="O6" i="4"/>
  <c r="G6" i="4"/>
  <c r="F6" i="4"/>
  <c r="C6" i="4"/>
  <c r="R8" i="4" s="1"/>
  <c r="V5" i="4"/>
  <c r="Q5" i="4"/>
  <c r="O5" i="4"/>
  <c r="P5" i="4" s="1"/>
  <c r="G5" i="4"/>
  <c r="F5" i="4"/>
  <c r="C5" i="4"/>
  <c r="B5" i="4"/>
  <c r="W4" i="4"/>
  <c r="V4" i="4"/>
  <c r="Y4" i="4" s="1"/>
  <c r="M23" i="4"/>
  <c r="U23" i="4" s="1"/>
  <c r="M22" i="4"/>
  <c r="U22" i="4" s="1"/>
  <c r="M20" i="4"/>
  <c r="U20" i="4" s="1"/>
  <c r="M17" i="4"/>
  <c r="U17" i="4" s="1"/>
  <c r="M16" i="4"/>
  <c r="U16" i="4" s="1"/>
  <c r="M14" i="4"/>
  <c r="U14" i="4" s="1"/>
  <c r="M11" i="4"/>
  <c r="U11" i="4" s="1"/>
  <c r="M10" i="4"/>
  <c r="U10" i="4" s="1"/>
  <c r="M8" i="4"/>
  <c r="U8" i="4" s="1"/>
  <c r="M5" i="4"/>
  <c r="U5" i="4" s="1"/>
  <c r="M4" i="4"/>
  <c r="U4" i="4" s="1"/>
  <c r="X4" i="4" s="1"/>
  <c r="M4" i="4" a="1"/>
  <c r="M21" i="4" s="1"/>
  <c r="U21" i="4" s="1"/>
  <c r="G4" i="4"/>
  <c r="F4" i="4"/>
  <c r="AT3" i="4"/>
  <c r="Q3" i="4"/>
  <c r="AG3" i="4" s="1"/>
  <c r="AP3" i="4" s="1"/>
  <c r="O3" i="4"/>
  <c r="P3" i="4" s="1"/>
  <c r="AF3" i="4" s="1"/>
  <c r="AO3" i="4" s="1"/>
  <c r="R23" i="3"/>
  <c r="O23" i="3"/>
  <c r="P23" i="3" s="1"/>
  <c r="G23" i="3"/>
  <c r="F23" i="3"/>
  <c r="R22" i="3"/>
  <c r="O22" i="3"/>
  <c r="P22" i="3" s="1"/>
  <c r="G22" i="3"/>
  <c r="F22" i="3"/>
  <c r="R21" i="3"/>
  <c r="O21" i="3"/>
  <c r="P21" i="3" s="1"/>
  <c r="G21" i="3"/>
  <c r="F21" i="3"/>
  <c r="R20" i="3"/>
  <c r="O20" i="3"/>
  <c r="P20" i="3" s="1"/>
  <c r="G20" i="3"/>
  <c r="F20" i="3"/>
  <c r="R19" i="3"/>
  <c r="O19" i="3"/>
  <c r="P19" i="3" s="1"/>
  <c r="G19" i="3"/>
  <c r="F19" i="3"/>
  <c r="R18" i="3"/>
  <c r="O18" i="3"/>
  <c r="P18" i="3" s="1"/>
  <c r="G18" i="3"/>
  <c r="F18" i="3"/>
  <c r="R17" i="3"/>
  <c r="O17" i="3"/>
  <c r="P17" i="3" s="1"/>
  <c r="G17" i="3"/>
  <c r="F17" i="3"/>
  <c r="R16" i="3"/>
  <c r="O16" i="3"/>
  <c r="P16" i="3" s="1"/>
  <c r="G16" i="3"/>
  <c r="F16" i="3"/>
  <c r="R15" i="3"/>
  <c r="O15" i="3"/>
  <c r="P15" i="3" s="1"/>
  <c r="G15" i="3"/>
  <c r="F15" i="3"/>
  <c r="R14" i="3"/>
  <c r="O14" i="3"/>
  <c r="P14" i="3" s="1"/>
  <c r="G14" i="3"/>
  <c r="F14" i="3"/>
  <c r="R13" i="3"/>
  <c r="O13" i="3"/>
  <c r="P13" i="3" s="1"/>
  <c r="G13" i="3"/>
  <c r="F13" i="3"/>
  <c r="R12" i="3"/>
  <c r="O12" i="3"/>
  <c r="P12" i="3" s="1"/>
  <c r="G12" i="3"/>
  <c r="F12" i="3"/>
  <c r="C12" i="3"/>
  <c r="R11" i="3"/>
  <c r="O11" i="3"/>
  <c r="P11" i="3" s="1"/>
  <c r="G11" i="3"/>
  <c r="F11" i="3"/>
  <c r="R10" i="3"/>
  <c r="O10" i="3"/>
  <c r="G10" i="3"/>
  <c r="F10" i="3"/>
  <c r="C10" i="3"/>
  <c r="V23" i="3" s="1"/>
  <c r="V9" i="3"/>
  <c r="R9" i="3"/>
  <c r="O9" i="3"/>
  <c r="P9" i="3" s="1"/>
  <c r="G9" i="3"/>
  <c r="F9" i="3"/>
  <c r="V8" i="3"/>
  <c r="O8" i="3"/>
  <c r="P8" i="3" s="1"/>
  <c r="G8" i="3"/>
  <c r="F8" i="3"/>
  <c r="C8" i="3"/>
  <c r="Q23" i="3" s="1"/>
  <c r="B8" i="3"/>
  <c r="V7" i="3"/>
  <c r="R7" i="3"/>
  <c r="Q7" i="3"/>
  <c r="O7" i="3"/>
  <c r="P7" i="3" s="1"/>
  <c r="G7" i="3"/>
  <c r="F7" i="3"/>
  <c r="V6" i="3"/>
  <c r="R6" i="3"/>
  <c r="Q6" i="3"/>
  <c r="O6" i="3"/>
  <c r="P6" i="3" s="1"/>
  <c r="G6" i="3"/>
  <c r="F6" i="3"/>
  <c r="C6" i="3"/>
  <c r="R8" i="3" s="1"/>
  <c r="R5" i="3"/>
  <c r="Q5" i="3"/>
  <c r="O5" i="3"/>
  <c r="P5" i="3" s="1"/>
  <c r="G5" i="3"/>
  <c r="F5" i="3"/>
  <c r="C5" i="3"/>
  <c r="B5" i="3"/>
  <c r="W4" i="3"/>
  <c r="V4" i="3"/>
  <c r="Y4" i="3" s="1"/>
  <c r="R4" i="3"/>
  <c r="M20" i="3"/>
  <c r="U20" i="3" s="1"/>
  <c r="M14" i="3"/>
  <c r="U14" i="3" s="1"/>
  <c r="M8" i="3"/>
  <c r="U8" i="3" s="1"/>
  <c r="M4" i="3" a="1"/>
  <c r="M21" i="3" s="1"/>
  <c r="U21" i="3" s="1"/>
  <c r="G4" i="3"/>
  <c r="F4" i="3"/>
  <c r="AT3" i="3"/>
  <c r="R3" i="3"/>
  <c r="Q3" i="3"/>
  <c r="AG3" i="3" s="1"/>
  <c r="AP3" i="3" s="1"/>
  <c r="O3" i="3"/>
  <c r="AE3" i="3" s="1"/>
  <c r="V23" i="2"/>
  <c r="O23" i="2"/>
  <c r="P23" i="2" s="1"/>
  <c r="G23" i="2"/>
  <c r="F23" i="2"/>
  <c r="V22" i="2"/>
  <c r="O22" i="2"/>
  <c r="P22" i="2" s="1"/>
  <c r="G22" i="2"/>
  <c r="F22" i="2"/>
  <c r="V21" i="2"/>
  <c r="O21" i="2"/>
  <c r="P21" i="2" s="1"/>
  <c r="G21" i="2"/>
  <c r="F21" i="2"/>
  <c r="V20" i="2"/>
  <c r="O20" i="2"/>
  <c r="P20" i="2" s="1"/>
  <c r="G20" i="2"/>
  <c r="F20" i="2"/>
  <c r="V19" i="2"/>
  <c r="O19" i="2"/>
  <c r="P19" i="2" s="1"/>
  <c r="G19" i="2"/>
  <c r="F19" i="2"/>
  <c r="V18" i="2"/>
  <c r="O18" i="2"/>
  <c r="P18" i="2" s="1"/>
  <c r="G18" i="2"/>
  <c r="F18" i="2"/>
  <c r="V17" i="2"/>
  <c r="O17" i="2"/>
  <c r="P17" i="2" s="1"/>
  <c r="G17" i="2"/>
  <c r="F17" i="2"/>
  <c r="V16" i="2"/>
  <c r="O16" i="2"/>
  <c r="P16" i="2" s="1"/>
  <c r="G16" i="2"/>
  <c r="F16" i="2"/>
  <c r="V15" i="2"/>
  <c r="O15" i="2"/>
  <c r="P15" i="2" s="1"/>
  <c r="G15" i="2"/>
  <c r="F15" i="2"/>
  <c r="V14" i="2"/>
  <c r="O14" i="2"/>
  <c r="P14" i="2" s="1"/>
  <c r="G14" i="2"/>
  <c r="F14" i="2"/>
  <c r="V13" i="2"/>
  <c r="O13" i="2"/>
  <c r="P13" i="2" s="1"/>
  <c r="G13" i="2"/>
  <c r="F13" i="2"/>
  <c r="V12" i="2"/>
  <c r="O12" i="2"/>
  <c r="P12" i="2" s="1"/>
  <c r="G12" i="2"/>
  <c r="F12" i="2"/>
  <c r="C12" i="2"/>
  <c r="V11" i="2"/>
  <c r="O11" i="2"/>
  <c r="P11" i="2" s="1"/>
  <c r="G11" i="2"/>
  <c r="F11" i="2"/>
  <c r="V10" i="2"/>
  <c r="O10" i="2"/>
  <c r="G10" i="2"/>
  <c r="F10" i="2"/>
  <c r="C10" i="2"/>
  <c r="V9" i="2"/>
  <c r="O9" i="2"/>
  <c r="G9" i="2"/>
  <c r="F9" i="2"/>
  <c r="V8" i="2"/>
  <c r="O8" i="2"/>
  <c r="G8" i="2"/>
  <c r="F8" i="2"/>
  <c r="C8" i="2"/>
  <c r="Q11" i="2" s="1"/>
  <c r="B8" i="2"/>
  <c r="V7" i="2"/>
  <c r="O7" i="2"/>
  <c r="P7" i="2" s="1"/>
  <c r="G7" i="2"/>
  <c r="F7" i="2"/>
  <c r="V6" i="2"/>
  <c r="O6" i="2"/>
  <c r="P6" i="2" s="1"/>
  <c r="G6" i="2"/>
  <c r="F6" i="2"/>
  <c r="C6" i="2"/>
  <c r="R10" i="2" s="1"/>
  <c r="V5" i="2"/>
  <c r="Q5" i="2"/>
  <c r="O5" i="2"/>
  <c r="P5" i="2" s="1"/>
  <c r="G5" i="2"/>
  <c r="F5" i="2"/>
  <c r="C5" i="2"/>
  <c r="B5" i="2"/>
  <c r="Y4" i="2"/>
  <c r="W4" i="2"/>
  <c r="V4" i="2"/>
  <c r="M23" i="2"/>
  <c r="U23" i="2" s="1"/>
  <c r="M22" i="2"/>
  <c r="U22" i="2" s="1"/>
  <c r="M19" i="2"/>
  <c r="U19" i="2" s="1"/>
  <c r="M18" i="2"/>
  <c r="U18" i="2" s="1"/>
  <c r="M17" i="2"/>
  <c r="U17" i="2" s="1"/>
  <c r="M16" i="2"/>
  <c r="U16" i="2" s="1"/>
  <c r="M13" i="2"/>
  <c r="U13" i="2" s="1"/>
  <c r="M12" i="2"/>
  <c r="U12" i="2" s="1"/>
  <c r="M11" i="2"/>
  <c r="U11" i="2" s="1"/>
  <c r="M10" i="2"/>
  <c r="U10" i="2" s="1"/>
  <c r="M7" i="2"/>
  <c r="U7" i="2" s="1"/>
  <c r="M6" i="2"/>
  <c r="U6" i="2" s="1"/>
  <c r="M5" i="2"/>
  <c r="U5" i="2" s="1"/>
  <c r="M4" i="2"/>
  <c r="U4" i="2" s="1"/>
  <c r="X4" i="2" s="1"/>
  <c r="M4" i="2" a="1"/>
  <c r="M21" i="2" s="1"/>
  <c r="U21" i="2" s="1"/>
  <c r="G4" i="2"/>
  <c r="F4" i="2"/>
  <c r="AT3" i="2"/>
  <c r="R3" i="2"/>
  <c r="Q3" i="2"/>
  <c r="AG3" i="2" s="1"/>
  <c r="AP3" i="2" s="1"/>
  <c r="O3" i="2"/>
  <c r="AE3" i="2" s="1"/>
  <c r="AC23" i="1"/>
  <c r="V23" i="1"/>
  <c r="R23" i="1"/>
  <c r="Q23" i="1"/>
  <c r="O23" i="1"/>
  <c r="P23" i="1" s="1"/>
  <c r="G23" i="1"/>
  <c r="F23" i="1"/>
  <c r="V22" i="1"/>
  <c r="R22" i="1"/>
  <c r="Q22" i="1"/>
  <c r="P22" i="1"/>
  <c r="O22" i="1"/>
  <c r="G22" i="1"/>
  <c r="F22" i="1"/>
  <c r="V21" i="1"/>
  <c r="R21" i="1"/>
  <c r="Q21" i="1"/>
  <c r="P21" i="1"/>
  <c r="O21" i="1"/>
  <c r="G21" i="1"/>
  <c r="F21" i="1"/>
  <c r="V20" i="1"/>
  <c r="R20" i="1"/>
  <c r="Q20" i="1"/>
  <c r="O20" i="1"/>
  <c r="P20" i="1" s="1"/>
  <c r="G20" i="1"/>
  <c r="F20" i="1"/>
  <c r="V19" i="1"/>
  <c r="R19" i="1"/>
  <c r="Q19" i="1"/>
  <c r="O19" i="1"/>
  <c r="P19" i="1" s="1"/>
  <c r="G19" i="1"/>
  <c r="F19" i="1"/>
  <c r="V18" i="1"/>
  <c r="R18" i="1"/>
  <c r="Q18" i="1"/>
  <c r="O18" i="1"/>
  <c r="P18" i="1" s="1"/>
  <c r="G18" i="1"/>
  <c r="F18" i="1"/>
  <c r="V17" i="1"/>
  <c r="R17" i="1"/>
  <c r="Q17" i="1"/>
  <c r="O17" i="1"/>
  <c r="P17" i="1" s="1"/>
  <c r="G17" i="1"/>
  <c r="F17" i="1"/>
  <c r="V16" i="1"/>
  <c r="R16" i="1"/>
  <c r="Q16" i="1"/>
  <c r="O16" i="1"/>
  <c r="P16" i="1" s="1"/>
  <c r="G16" i="1"/>
  <c r="F16" i="1"/>
  <c r="V15" i="1"/>
  <c r="R15" i="1"/>
  <c r="Q15" i="1"/>
  <c r="O15" i="1"/>
  <c r="P15" i="1" s="1"/>
  <c r="G15" i="1"/>
  <c r="F15" i="1"/>
  <c r="V14" i="1"/>
  <c r="R14" i="1"/>
  <c r="Q14" i="1"/>
  <c r="O14" i="1"/>
  <c r="P14" i="1" s="1"/>
  <c r="G14" i="1"/>
  <c r="F14" i="1"/>
  <c r="V13" i="1"/>
  <c r="R13" i="1"/>
  <c r="Q13" i="1"/>
  <c r="O13" i="1"/>
  <c r="P13" i="1" s="1"/>
  <c r="G13" i="1"/>
  <c r="F13" i="1"/>
  <c r="V12" i="1"/>
  <c r="R12" i="1"/>
  <c r="Q12" i="1"/>
  <c r="O12" i="1"/>
  <c r="P12" i="1" s="1"/>
  <c r="G12" i="1"/>
  <c r="F12" i="1"/>
  <c r="V11" i="1"/>
  <c r="R11" i="1"/>
  <c r="Q11" i="1"/>
  <c r="O11" i="1"/>
  <c r="P11" i="1" s="1"/>
  <c r="G11" i="1"/>
  <c r="F11" i="1"/>
  <c r="V10" i="1"/>
  <c r="R10" i="1"/>
  <c r="Q10" i="1"/>
  <c r="O10" i="1"/>
  <c r="P10" i="1" s="1"/>
  <c r="G10" i="1"/>
  <c r="F10" i="1"/>
  <c r="H10" i="1" s="1"/>
  <c r="I10" i="1" s="1"/>
  <c r="J10" i="1" s="1"/>
  <c r="V9" i="1"/>
  <c r="R9" i="1"/>
  <c r="Q9" i="1"/>
  <c r="O9" i="1"/>
  <c r="P9" i="1" s="1"/>
  <c r="G9" i="1"/>
  <c r="F9" i="1"/>
  <c r="H9" i="1" s="1"/>
  <c r="I9" i="1" s="1"/>
  <c r="J9" i="1" s="1"/>
  <c r="C9" i="1"/>
  <c r="C9" i="22" s="1"/>
  <c r="V8" i="1"/>
  <c r="R8" i="1"/>
  <c r="Q8" i="1"/>
  <c r="O8" i="1"/>
  <c r="P8" i="1" s="1"/>
  <c r="G8" i="1"/>
  <c r="F8" i="1"/>
  <c r="H8" i="1" s="1"/>
  <c r="I8" i="1" s="1"/>
  <c r="J8" i="1" s="1"/>
  <c r="V7" i="1"/>
  <c r="R7" i="1"/>
  <c r="Q7" i="1"/>
  <c r="O7" i="1"/>
  <c r="P7" i="1" s="1"/>
  <c r="G7" i="1"/>
  <c r="F7" i="1"/>
  <c r="H7" i="1" s="1"/>
  <c r="I7" i="1" s="1"/>
  <c r="J7" i="1" s="1"/>
  <c r="V6" i="1"/>
  <c r="R6" i="1"/>
  <c r="Q6" i="1"/>
  <c r="O6" i="1"/>
  <c r="P6" i="1" s="1"/>
  <c r="G6" i="1"/>
  <c r="F6" i="1"/>
  <c r="H6" i="1" s="1"/>
  <c r="I6" i="1" s="1"/>
  <c r="J6" i="1" s="1"/>
  <c r="V5" i="1"/>
  <c r="R5" i="1"/>
  <c r="Q5" i="1"/>
  <c r="O5" i="1"/>
  <c r="P5" i="1" s="1"/>
  <c r="G5" i="1"/>
  <c r="F5" i="1"/>
  <c r="H5" i="1" s="1"/>
  <c r="I5" i="1" s="1"/>
  <c r="J5" i="1" s="1"/>
  <c r="W4" i="1"/>
  <c r="V4" i="1"/>
  <c r="Y4" i="1" s="1"/>
  <c r="R4" i="1"/>
  <c r="M22" i="1"/>
  <c r="U22" i="1" s="1"/>
  <c r="M20" i="1"/>
  <c r="U20" i="1" s="1"/>
  <c r="M16" i="1"/>
  <c r="U16" i="1" s="1"/>
  <c r="M14" i="1"/>
  <c r="U14" i="1" s="1"/>
  <c r="M10" i="1"/>
  <c r="U10" i="1" s="1"/>
  <c r="M8" i="1"/>
  <c r="U8" i="1" s="1"/>
  <c r="M4" i="1"/>
  <c r="U4" i="1" s="1"/>
  <c r="X4" i="1" s="1"/>
  <c r="AH4" i="1" s="1"/>
  <c r="AQ4" i="1" s="1"/>
  <c r="M4" i="1" a="1"/>
  <c r="M21" i="1" s="1"/>
  <c r="U21" i="1" s="1"/>
  <c r="G4" i="1"/>
  <c r="F4" i="1"/>
  <c r="H4" i="1" s="1"/>
  <c r="I4" i="1" s="1"/>
  <c r="J4" i="1" s="1"/>
  <c r="K4" i="1" s="1"/>
  <c r="AT3" i="1"/>
  <c r="R3" i="1"/>
  <c r="Q3" i="1"/>
  <c r="AG3" i="1" s="1"/>
  <c r="AP3" i="1" s="1"/>
  <c r="O3" i="1"/>
  <c r="AE3" i="1" s="1"/>
  <c r="Z4" i="21" l="1"/>
  <c r="P3" i="96"/>
  <c r="AF3" i="96" s="1"/>
  <c r="AO3" i="96" s="1"/>
  <c r="P3" i="47"/>
  <c r="AF3" i="47" s="1"/>
  <c r="AO3" i="47" s="1"/>
  <c r="P3" i="44"/>
  <c r="AF3" i="44" s="1"/>
  <c r="AO3" i="44" s="1"/>
  <c r="P3" i="92"/>
  <c r="AF3" i="92" s="1"/>
  <c r="AO3" i="92" s="1"/>
  <c r="AE3" i="92"/>
  <c r="AN3" i="92" s="1"/>
  <c r="AE3" i="91"/>
  <c r="P3" i="91"/>
  <c r="AF3" i="91" s="1"/>
  <c r="AO3" i="91" s="1"/>
  <c r="AE3" i="90"/>
  <c r="AN3" i="90" s="1"/>
  <c r="AE3" i="88"/>
  <c r="P3" i="40"/>
  <c r="AF3" i="40" s="1"/>
  <c r="AO3" i="40" s="1"/>
  <c r="P3" i="39"/>
  <c r="AF3" i="39" s="1"/>
  <c r="AO3" i="39" s="1"/>
  <c r="P3" i="85"/>
  <c r="AF3" i="85" s="1"/>
  <c r="AO3" i="85" s="1"/>
  <c r="P3" i="34"/>
  <c r="AF3" i="34" s="1"/>
  <c r="AO3" i="34" s="1"/>
  <c r="P3" i="31"/>
  <c r="AF3" i="31" s="1"/>
  <c r="AO3" i="31" s="1"/>
  <c r="AE3" i="79"/>
  <c r="AN3" i="79" s="1"/>
  <c r="P3" i="29"/>
  <c r="AF3" i="29" s="1"/>
  <c r="AO3" i="29" s="1"/>
  <c r="P3" i="75"/>
  <c r="AF3" i="75" s="1"/>
  <c r="AO3" i="75" s="1"/>
  <c r="AE3" i="75"/>
  <c r="P3" i="27"/>
  <c r="AF3" i="27" s="1"/>
  <c r="AO3" i="27" s="1"/>
  <c r="P9" i="24"/>
  <c r="P3" i="24"/>
  <c r="AF3" i="24" s="1"/>
  <c r="AO3" i="24" s="1"/>
  <c r="O6" i="71"/>
  <c r="P6" i="71" s="1"/>
  <c r="P3" i="23"/>
  <c r="AF3" i="23" s="1"/>
  <c r="AO3" i="23" s="1"/>
  <c r="O7" i="71"/>
  <c r="P7" i="71" s="1"/>
  <c r="O11" i="71"/>
  <c r="P11" i="71" s="1"/>
  <c r="O8" i="71"/>
  <c r="P8" i="71" s="1"/>
  <c r="P8" i="22"/>
  <c r="O12" i="69"/>
  <c r="P12" i="69" s="1"/>
  <c r="P23" i="21"/>
  <c r="O15" i="69"/>
  <c r="P15" i="69" s="1"/>
  <c r="O5" i="68"/>
  <c r="P5" i="68" s="1"/>
  <c r="O13" i="68"/>
  <c r="P13" i="68" s="1"/>
  <c r="O15" i="68"/>
  <c r="P15" i="68" s="1"/>
  <c r="O17" i="68"/>
  <c r="P17" i="68" s="1"/>
  <c r="O19" i="68"/>
  <c r="P19" i="68" s="1"/>
  <c r="O21" i="68"/>
  <c r="P21" i="68" s="1"/>
  <c r="O23" i="68"/>
  <c r="P23" i="68" s="1"/>
  <c r="P9" i="20"/>
  <c r="O12" i="68"/>
  <c r="P12" i="68" s="1"/>
  <c r="O14" i="68"/>
  <c r="P14" i="68" s="1"/>
  <c r="O16" i="68"/>
  <c r="P16" i="68" s="1"/>
  <c r="O18" i="68"/>
  <c r="P18" i="68" s="1"/>
  <c r="O20" i="68"/>
  <c r="P20" i="68" s="1"/>
  <c r="O22" i="68"/>
  <c r="P22" i="68" s="1"/>
  <c r="P10" i="19"/>
  <c r="P3" i="19"/>
  <c r="AF3" i="19" s="1"/>
  <c r="AO3" i="19" s="1"/>
  <c r="P11" i="18"/>
  <c r="P10" i="17"/>
  <c r="O14" i="64"/>
  <c r="P14" i="64" s="1"/>
  <c r="O20" i="64"/>
  <c r="P20" i="64" s="1"/>
  <c r="O13" i="64"/>
  <c r="P13" i="64" s="1"/>
  <c r="O19" i="64"/>
  <c r="P19" i="64" s="1"/>
  <c r="O12" i="64"/>
  <c r="P12" i="64" s="1"/>
  <c r="O18" i="64"/>
  <c r="P18" i="64" s="1"/>
  <c r="O17" i="64"/>
  <c r="P17" i="64" s="1"/>
  <c r="O23" i="64"/>
  <c r="P23" i="64" s="1"/>
  <c r="P3" i="16"/>
  <c r="AF3" i="16" s="1"/>
  <c r="AO3" i="16" s="1"/>
  <c r="O7" i="64"/>
  <c r="P7" i="64" s="1"/>
  <c r="O16" i="64"/>
  <c r="P16" i="64" s="1"/>
  <c r="O22" i="64"/>
  <c r="P22" i="64" s="1"/>
  <c r="P9" i="16"/>
  <c r="O6" i="64"/>
  <c r="P6" i="64" s="1"/>
  <c r="O15" i="64"/>
  <c r="P15" i="64" s="1"/>
  <c r="O21" i="64"/>
  <c r="P21" i="64" s="1"/>
  <c r="P11" i="15"/>
  <c r="P9" i="14"/>
  <c r="P23" i="13"/>
  <c r="O5" i="60"/>
  <c r="P9" i="12"/>
  <c r="O8" i="60"/>
  <c r="O11" i="60"/>
  <c r="P10" i="11"/>
  <c r="O3" i="59"/>
  <c r="P3" i="59" s="1"/>
  <c r="AF3" i="59" s="1"/>
  <c r="AO3" i="59" s="1"/>
  <c r="P3" i="11"/>
  <c r="AF3" i="11" s="1"/>
  <c r="AO3" i="11" s="1"/>
  <c r="O11" i="58"/>
  <c r="P11" i="58" s="1"/>
  <c r="P11" i="10"/>
  <c r="P3" i="10"/>
  <c r="AF3" i="10" s="1"/>
  <c r="AO3" i="10" s="1"/>
  <c r="O16" i="58"/>
  <c r="P16" i="58" s="1"/>
  <c r="O21" i="58"/>
  <c r="P21" i="58" s="1"/>
  <c r="O7" i="58"/>
  <c r="P7" i="58" s="1"/>
  <c r="O15" i="58"/>
  <c r="P15" i="58" s="1"/>
  <c r="O6" i="58"/>
  <c r="P6" i="58" s="1"/>
  <c r="P3" i="8"/>
  <c r="AF3" i="8" s="1"/>
  <c r="AO3" i="8" s="1"/>
  <c r="O5" i="56"/>
  <c r="P5" i="56" s="1"/>
  <c r="O17" i="56"/>
  <c r="P17" i="56" s="1"/>
  <c r="P8" i="7"/>
  <c r="P3" i="7"/>
  <c r="AF3" i="7" s="1"/>
  <c r="AO3" i="7" s="1"/>
  <c r="P8" i="6"/>
  <c r="O8" i="54"/>
  <c r="P8" i="54" s="1"/>
  <c r="O3" i="53"/>
  <c r="P3" i="53" s="1"/>
  <c r="AF3" i="53" s="1"/>
  <c r="AO3" i="53" s="1"/>
  <c r="P23" i="5"/>
  <c r="P9" i="4"/>
  <c r="P3" i="3"/>
  <c r="AF3" i="3" s="1"/>
  <c r="AO3" i="3" s="1"/>
  <c r="P10" i="3"/>
  <c r="P10" i="2"/>
  <c r="P3" i="2"/>
  <c r="AF3" i="2" s="1"/>
  <c r="AO3" i="2" s="1"/>
  <c r="O6" i="49"/>
  <c r="P6" i="49" s="1"/>
  <c r="Q8" i="4"/>
  <c r="Q13" i="4"/>
  <c r="Q16" i="4"/>
  <c r="Q19" i="4"/>
  <c r="Q22" i="4"/>
  <c r="Q8" i="7"/>
  <c r="Q15" i="9"/>
  <c r="Q21" i="9"/>
  <c r="Q14" i="17"/>
  <c r="Q20" i="17"/>
  <c r="Q9" i="20"/>
  <c r="Q10" i="23"/>
  <c r="Q18" i="52"/>
  <c r="Q20" i="52"/>
  <c r="Q22" i="52"/>
  <c r="Q10" i="54"/>
  <c r="Q9" i="56"/>
  <c r="Q10" i="56"/>
  <c r="Q15" i="56"/>
  <c r="Q23" i="56"/>
  <c r="Q9" i="58"/>
  <c r="Q21" i="58"/>
  <c r="Q23" i="58"/>
  <c r="Q20" i="60"/>
  <c r="Q12" i="65"/>
  <c r="Q15" i="65"/>
  <c r="Q18" i="65"/>
  <c r="Q21" i="65"/>
  <c r="Q11" i="68"/>
  <c r="Q8" i="69"/>
  <c r="Q13" i="69"/>
  <c r="Q23" i="69"/>
  <c r="Q16" i="73"/>
  <c r="Q22" i="73"/>
  <c r="Q28" i="73"/>
  <c r="Q34" i="73"/>
  <c r="Q40" i="73"/>
  <c r="Q46" i="73"/>
  <c r="Q52" i="73"/>
  <c r="Q72" i="73"/>
  <c r="Q87" i="73"/>
  <c r="Q14" i="9"/>
  <c r="Q20" i="9"/>
  <c r="Q12" i="12"/>
  <c r="Q15" i="12"/>
  <c r="Q18" i="12"/>
  <c r="Q21" i="12"/>
  <c r="Q13" i="17"/>
  <c r="Q19" i="17"/>
  <c r="Q8" i="20"/>
  <c r="Q13" i="20"/>
  <c r="Q16" i="20"/>
  <c r="Q19" i="20"/>
  <c r="Q22" i="20"/>
  <c r="Q9" i="54"/>
  <c r="Q12" i="56"/>
  <c r="Q22" i="56"/>
  <c r="Q16" i="58"/>
  <c r="Q7" i="68"/>
  <c r="Q6" i="69"/>
  <c r="Q18" i="69"/>
  <c r="Q22" i="69"/>
  <c r="Q14" i="72"/>
  <c r="Q17" i="72"/>
  <c r="Q20" i="72"/>
  <c r="Q23" i="72"/>
  <c r="Q15" i="73"/>
  <c r="Q21" i="73"/>
  <c r="Q27" i="73"/>
  <c r="Q33" i="73"/>
  <c r="Q39" i="73"/>
  <c r="Q45" i="73"/>
  <c r="Q51" i="73"/>
  <c r="Q63" i="73"/>
  <c r="Q78" i="73"/>
  <c r="Q12" i="4"/>
  <c r="Q15" i="4"/>
  <c r="Q18" i="4"/>
  <c r="Q21" i="4"/>
  <c r="Q13" i="9"/>
  <c r="Q19" i="9"/>
  <c r="Q12" i="11"/>
  <c r="Q10" i="15"/>
  <c r="Q8" i="17"/>
  <c r="Q9" i="17"/>
  <c r="Q12" i="17"/>
  <c r="Q18" i="17"/>
  <c r="Q11" i="25"/>
  <c r="Q13" i="52"/>
  <c r="Q15" i="52"/>
  <c r="Q17" i="52"/>
  <c r="Q12" i="54"/>
  <c r="Q14" i="54"/>
  <c r="Q16" i="54"/>
  <c r="Q18" i="54"/>
  <c r="Q20" i="54"/>
  <c r="Q22" i="54"/>
  <c r="Q14" i="56"/>
  <c r="Q18" i="56"/>
  <c r="Q21" i="56"/>
  <c r="Q13" i="58"/>
  <c r="Q18" i="58"/>
  <c r="Q20" i="58"/>
  <c r="Q11" i="59"/>
  <c r="Q7" i="63"/>
  <c r="Q13" i="63"/>
  <c r="Q15" i="63"/>
  <c r="Q17" i="63"/>
  <c r="Q19" i="63"/>
  <c r="Q21" i="63"/>
  <c r="Q23" i="63"/>
  <c r="Q5" i="64"/>
  <c r="Q10" i="64"/>
  <c r="Q14" i="65"/>
  <c r="Q17" i="65"/>
  <c r="Q20" i="65"/>
  <c r="Q23" i="65"/>
  <c r="Q5" i="69"/>
  <c r="Q12" i="69"/>
  <c r="Q17" i="69"/>
  <c r="Q11" i="70"/>
  <c r="Q84" i="73"/>
  <c r="Q9" i="9"/>
  <c r="Q12" i="9"/>
  <c r="Q18" i="9"/>
  <c r="Q14" i="12"/>
  <c r="Q17" i="12"/>
  <c r="Q20" i="12"/>
  <c r="Q23" i="12"/>
  <c r="Q17" i="17"/>
  <c r="Q23" i="17"/>
  <c r="Q12" i="20"/>
  <c r="Q15" i="20"/>
  <c r="Q18" i="20"/>
  <c r="Q21" i="20"/>
  <c r="Q19" i="52"/>
  <c r="Q21" i="52"/>
  <c r="Q8" i="54"/>
  <c r="Q21" i="55"/>
  <c r="Q20" i="56"/>
  <c r="Q15" i="58"/>
  <c r="Q22" i="58"/>
  <c r="Q14" i="60"/>
  <c r="Q9" i="65"/>
  <c r="Q10" i="65"/>
  <c r="Q6" i="68"/>
  <c r="Q10" i="68"/>
  <c r="Q16" i="69"/>
  <c r="Q21" i="69"/>
  <c r="Q13" i="72"/>
  <c r="Q16" i="72"/>
  <c r="Q19" i="72"/>
  <c r="Q22" i="72"/>
  <c r="Q6" i="73"/>
  <c r="Q7" i="73"/>
  <c r="Q13" i="73"/>
  <c r="Q19" i="73"/>
  <c r="Q25" i="73"/>
  <c r="Q31" i="73"/>
  <c r="Q37" i="73"/>
  <c r="Q43" i="73"/>
  <c r="Q49" i="73"/>
  <c r="Q69" i="73"/>
  <c r="Q90" i="73"/>
  <c r="Q14" i="4"/>
  <c r="Q17" i="4"/>
  <c r="Q20" i="4"/>
  <c r="Q23" i="4"/>
  <c r="Q9" i="7"/>
  <c r="Q8" i="9"/>
  <c r="Q17" i="9"/>
  <c r="Q23" i="9"/>
  <c r="Q9" i="12"/>
  <c r="Q8" i="15"/>
  <c r="Q16" i="17"/>
  <c r="Q22" i="17"/>
  <c r="Q7" i="19"/>
  <c r="Q10" i="19"/>
  <c r="Q7" i="22"/>
  <c r="Q11" i="49"/>
  <c r="Q12" i="49"/>
  <c r="Q13" i="49"/>
  <c r="Q14" i="49"/>
  <c r="Q15" i="49"/>
  <c r="Q16" i="49"/>
  <c r="Q17" i="49"/>
  <c r="Q18" i="49"/>
  <c r="Q19" i="49"/>
  <c r="Q20" i="49"/>
  <c r="Q21" i="49"/>
  <c r="Q22" i="49"/>
  <c r="Q23" i="49"/>
  <c r="Q10" i="52"/>
  <c r="Q23" i="52"/>
  <c r="Q15" i="55"/>
  <c r="Q13" i="56"/>
  <c r="Q17" i="56"/>
  <c r="Q8" i="73"/>
  <c r="Q11" i="73"/>
  <c r="Q12" i="73"/>
  <c r="Q18" i="73"/>
  <c r="Q24" i="73"/>
  <c r="Q30" i="73"/>
  <c r="Q36" i="73"/>
  <c r="Q42" i="73"/>
  <c r="Q48" i="73"/>
  <c r="Q54" i="73"/>
  <c r="Q60" i="73"/>
  <c r="Q81" i="73"/>
  <c r="Q96" i="73"/>
  <c r="Q9" i="4"/>
  <c r="Q7" i="7"/>
  <c r="Q10" i="7"/>
  <c r="Q16" i="9"/>
  <c r="Q22" i="9"/>
  <c r="Q7" i="12"/>
  <c r="Q8" i="12"/>
  <c r="Q13" i="12"/>
  <c r="Q16" i="12"/>
  <c r="Q19" i="12"/>
  <c r="Q22" i="12"/>
  <c r="Q15" i="17"/>
  <c r="Q21" i="17"/>
  <c r="Q14" i="20"/>
  <c r="Q17" i="20"/>
  <c r="Q20" i="20"/>
  <c r="Q23" i="20"/>
  <c r="Q8" i="22"/>
  <c r="Q9" i="23"/>
  <c r="Q9" i="52"/>
  <c r="Q12" i="52"/>
  <c r="Q14" i="52"/>
  <c r="Q16" i="52"/>
  <c r="Q13" i="54"/>
  <c r="Q15" i="54"/>
  <c r="Q17" i="54"/>
  <c r="Q19" i="54"/>
  <c r="Q21" i="54"/>
  <c r="Q23" i="54"/>
  <c r="Q8" i="55"/>
  <c r="Q16" i="56"/>
  <c r="Q19" i="56"/>
  <c r="Q12" i="58"/>
  <c r="Q14" i="58"/>
  <c r="Q19" i="58"/>
  <c r="Q9" i="63"/>
  <c r="Q12" i="63"/>
  <c r="Q14" i="63"/>
  <c r="Q16" i="63"/>
  <c r="Q18" i="63"/>
  <c r="Q20" i="63"/>
  <c r="Q22" i="63"/>
  <c r="Q7" i="69"/>
  <c r="Q14" i="69"/>
  <c r="Q15" i="69"/>
  <c r="Q19" i="69"/>
  <c r="Q12" i="72"/>
  <c r="Q15" i="72"/>
  <c r="Q18" i="72"/>
  <c r="Q21" i="72"/>
  <c r="AN3" i="3"/>
  <c r="Z4" i="9"/>
  <c r="AH4" i="13"/>
  <c r="Z4" i="13"/>
  <c r="W5" i="21"/>
  <c r="AG4" i="21"/>
  <c r="AF4" i="21"/>
  <c r="AE4" i="21"/>
  <c r="H10" i="22"/>
  <c r="I10" i="22" s="1"/>
  <c r="J10" i="22" s="1"/>
  <c r="AN3" i="24"/>
  <c r="H8" i="22"/>
  <c r="I8" i="22" s="1"/>
  <c r="J8" i="22" s="1"/>
  <c r="H23" i="22"/>
  <c r="I23" i="22" s="1"/>
  <c r="J23" i="22" s="1"/>
  <c r="H22" i="22"/>
  <c r="I22" i="22" s="1"/>
  <c r="J22" i="22" s="1"/>
  <c r="H21" i="22"/>
  <c r="I21" i="22" s="1"/>
  <c r="J21" i="22" s="1"/>
  <c r="H20" i="22"/>
  <c r="I20" i="22" s="1"/>
  <c r="J20" i="22" s="1"/>
  <c r="H19" i="22"/>
  <c r="I19" i="22" s="1"/>
  <c r="J19" i="22" s="1"/>
  <c r="H18" i="22"/>
  <c r="I18" i="22" s="1"/>
  <c r="J18" i="22" s="1"/>
  <c r="H17" i="22"/>
  <c r="I17" i="22" s="1"/>
  <c r="J17" i="22" s="1"/>
  <c r="H16" i="22"/>
  <c r="I16" i="22" s="1"/>
  <c r="J16" i="22" s="1"/>
  <c r="H15" i="22"/>
  <c r="I15" i="22" s="1"/>
  <c r="J15" i="22" s="1"/>
  <c r="H14" i="22"/>
  <c r="I14" i="22" s="1"/>
  <c r="J14" i="22" s="1"/>
  <c r="H13" i="22"/>
  <c r="I13" i="22" s="1"/>
  <c r="J13" i="22" s="1"/>
  <c r="H12" i="22"/>
  <c r="I12" i="22" s="1"/>
  <c r="J12" i="22" s="1"/>
  <c r="H7" i="22"/>
  <c r="I7" i="22" s="1"/>
  <c r="J7" i="22" s="1"/>
  <c r="H6" i="22"/>
  <c r="I6" i="22" s="1"/>
  <c r="J6" i="22" s="1"/>
  <c r="H11" i="22"/>
  <c r="I11" i="22" s="1"/>
  <c r="J11" i="22" s="1"/>
  <c r="H5" i="22"/>
  <c r="I5" i="22" s="1"/>
  <c r="J5" i="22" s="1"/>
  <c r="AH4" i="5"/>
  <c r="Z4" i="5"/>
  <c r="AN3" i="10"/>
  <c r="Z4" i="12"/>
  <c r="AH4" i="18"/>
  <c r="Z4" i="18"/>
  <c r="H4" i="22"/>
  <c r="I4" i="22" s="1"/>
  <c r="J4" i="22" s="1"/>
  <c r="K4" i="22" s="1"/>
  <c r="H9" i="22"/>
  <c r="I9" i="22" s="1"/>
  <c r="J9" i="22" s="1"/>
  <c r="Q89" i="26"/>
  <c r="Q86" i="26"/>
  <c r="Q83" i="26"/>
  <c r="Q80" i="26"/>
  <c r="Q77" i="26"/>
  <c r="Q74" i="26"/>
  <c r="Q71" i="26"/>
  <c r="Q68" i="26"/>
  <c r="Q65" i="26"/>
  <c r="Q62" i="26"/>
  <c r="Q59" i="26"/>
  <c r="Q56" i="26"/>
  <c r="Q53" i="26"/>
  <c r="Q50" i="26"/>
  <c r="Q47" i="26"/>
  <c r="Q44" i="26"/>
  <c r="Q41" i="26"/>
  <c r="Q38" i="26"/>
  <c r="Q35" i="26"/>
  <c r="Q32" i="26"/>
  <c r="Q29" i="26"/>
  <c r="Q88" i="26"/>
  <c r="Q85" i="26"/>
  <c r="Q82" i="26"/>
  <c r="Q79" i="26"/>
  <c r="Q76" i="26"/>
  <c r="Q73" i="26"/>
  <c r="Q70" i="26"/>
  <c r="Q67" i="26"/>
  <c r="Q64" i="26"/>
  <c r="Q61" i="26"/>
  <c r="Q58" i="26"/>
  <c r="Q55" i="26"/>
  <c r="Q52" i="26"/>
  <c r="Q49" i="26"/>
  <c r="Q46" i="26"/>
  <c r="Q43" i="26"/>
  <c r="Q40" i="26"/>
  <c r="Q37" i="26"/>
  <c r="Q34" i="26"/>
  <c r="Q31" i="26"/>
  <c r="Q28" i="26"/>
  <c r="Q25" i="26"/>
  <c r="Q22" i="26"/>
  <c r="Q19" i="26"/>
  <c r="Q16" i="26"/>
  <c r="Q13" i="26"/>
  <c r="Q23" i="26"/>
  <c r="Q21" i="26"/>
  <c r="Q14" i="26"/>
  <c r="Q12" i="26"/>
  <c r="Q9" i="26"/>
  <c r="Q5" i="26"/>
  <c r="Q6" i="26"/>
  <c r="Q26" i="26"/>
  <c r="Q24" i="26"/>
  <c r="Q17" i="26"/>
  <c r="Q15" i="26"/>
  <c r="Q8" i="26"/>
  <c r="Q7" i="26"/>
  <c r="Q20" i="26"/>
  <c r="Q18" i="26"/>
  <c r="Q10" i="26"/>
  <c r="Q87" i="26"/>
  <c r="Q84" i="26"/>
  <c r="Q81" i="26"/>
  <c r="Q78" i="26"/>
  <c r="Q75" i="26"/>
  <c r="Q72" i="26"/>
  <c r="Q69" i="26"/>
  <c r="Q66" i="26"/>
  <c r="Q63" i="26"/>
  <c r="Q60" i="26"/>
  <c r="Q57" i="26"/>
  <c r="Q54" i="26"/>
  <c r="Q51" i="26"/>
  <c r="Q48" i="26"/>
  <c r="Q45" i="26"/>
  <c r="Q42" i="26"/>
  <c r="Q39" i="26"/>
  <c r="Q36" i="26"/>
  <c r="Q33" i="26"/>
  <c r="Q30" i="26"/>
  <c r="Q27" i="26"/>
  <c r="Q11" i="26"/>
  <c r="K5" i="1"/>
  <c r="Z4" i="1"/>
  <c r="Z4" i="4"/>
  <c r="AN3" i="8"/>
  <c r="Z4" i="20"/>
  <c r="AN3" i="25"/>
  <c r="AN3" i="2"/>
  <c r="AN3" i="6"/>
  <c r="AN3" i="7"/>
  <c r="AH4" i="10"/>
  <c r="Z4" i="10"/>
  <c r="Z4" i="14"/>
  <c r="AN3" i="16"/>
  <c r="AN3" i="17"/>
  <c r="AN3" i="19"/>
  <c r="X5" i="21"/>
  <c r="AH5" i="21" s="1"/>
  <c r="AN3" i="22"/>
  <c r="AN3" i="23"/>
  <c r="Z4" i="26"/>
  <c r="AN3" i="1"/>
  <c r="AN3" i="11"/>
  <c r="Z4" i="17"/>
  <c r="Y5" i="21"/>
  <c r="Z4" i="2"/>
  <c r="H21" i="7"/>
  <c r="H23" i="7"/>
  <c r="AN3" i="9"/>
  <c r="AN3" i="14"/>
  <c r="AN3" i="26"/>
  <c r="P3" i="1"/>
  <c r="AF3" i="1" s="1"/>
  <c r="AO3" i="1" s="1"/>
  <c r="M5" i="1"/>
  <c r="U5" i="1" s="1"/>
  <c r="M11" i="1"/>
  <c r="U11" i="1" s="1"/>
  <c r="M17" i="1"/>
  <c r="U17" i="1" s="1"/>
  <c r="M23" i="1"/>
  <c r="U23" i="1" s="1"/>
  <c r="M8" i="2"/>
  <c r="U8" i="2" s="1"/>
  <c r="M14" i="2"/>
  <c r="U14" i="2" s="1"/>
  <c r="M20" i="2"/>
  <c r="U20" i="2" s="1"/>
  <c r="R5" i="2"/>
  <c r="Q6" i="2"/>
  <c r="Q7" i="2"/>
  <c r="C9" i="2"/>
  <c r="H5" i="2" s="1"/>
  <c r="R11" i="2"/>
  <c r="Q12" i="2"/>
  <c r="Q13" i="2"/>
  <c r="Q14" i="2"/>
  <c r="Q15" i="2"/>
  <c r="Q16" i="2"/>
  <c r="Q17" i="2"/>
  <c r="Q18" i="2"/>
  <c r="Q19" i="2"/>
  <c r="Q20" i="2"/>
  <c r="Q21" i="2"/>
  <c r="Q22" i="2"/>
  <c r="Q23" i="2"/>
  <c r="M4" i="3"/>
  <c r="U4" i="3" s="1"/>
  <c r="X4" i="3" s="1"/>
  <c r="M10" i="3"/>
  <c r="U10" i="3" s="1"/>
  <c r="M16" i="3"/>
  <c r="U16" i="3" s="1"/>
  <c r="M22" i="3"/>
  <c r="U22" i="3" s="1"/>
  <c r="Q8" i="3"/>
  <c r="V10" i="3"/>
  <c r="M6" i="4"/>
  <c r="U6" i="4" s="1"/>
  <c r="M12" i="4"/>
  <c r="U12" i="4" s="1"/>
  <c r="M18" i="4"/>
  <c r="U18" i="4" s="1"/>
  <c r="R4" i="4"/>
  <c r="AH4" i="4" s="1"/>
  <c r="V6" i="4"/>
  <c r="V7" i="4"/>
  <c r="R9" i="4"/>
  <c r="Q10" i="4"/>
  <c r="V12" i="4"/>
  <c r="V13" i="4"/>
  <c r="V14" i="4"/>
  <c r="V15" i="4"/>
  <c r="V16" i="4"/>
  <c r="V17" i="4"/>
  <c r="V18" i="4"/>
  <c r="V19" i="4"/>
  <c r="V20" i="4"/>
  <c r="V21" i="4"/>
  <c r="V22" i="4"/>
  <c r="M8" i="5"/>
  <c r="U8" i="5" s="1"/>
  <c r="M14" i="5"/>
  <c r="U14" i="5" s="1"/>
  <c r="M20" i="5"/>
  <c r="U20" i="5" s="1"/>
  <c r="P3" i="6"/>
  <c r="AF3" i="6" s="1"/>
  <c r="AO3" i="6" s="1"/>
  <c r="M5" i="6"/>
  <c r="U5" i="6" s="1"/>
  <c r="M11" i="6"/>
  <c r="U11" i="6" s="1"/>
  <c r="M17" i="6"/>
  <c r="U17" i="6" s="1"/>
  <c r="M23" i="6"/>
  <c r="U23" i="6" s="1"/>
  <c r="V5" i="6"/>
  <c r="R8" i="6"/>
  <c r="Q9" i="6"/>
  <c r="V11" i="6"/>
  <c r="R3" i="7"/>
  <c r="M7" i="7"/>
  <c r="U7" i="7" s="1"/>
  <c r="M13" i="7"/>
  <c r="U13" i="7" s="1"/>
  <c r="M19" i="7"/>
  <c r="U19" i="7" s="1"/>
  <c r="R10" i="7"/>
  <c r="Q11" i="7"/>
  <c r="M9" i="8"/>
  <c r="U9" i="8" s="1"/>
  <c r="M15" i="8"/>
  <c r="U15" i="8" s="1"/>
  <c r="M21" i="8"/>
  <c r="U21" i="8" s="1"/>
  <c r="R6" i="8"/>
  <c r="R7" i="8"/>
  <c r="R12" i="8"/>
  <c r="R13" i="8"/>
  <c r="R14" i="8"/>
  <c r="R15" i="8"/>
  <c r="R16" i="8"/>
  <c r="R17" i="8"/>
  <c r="R18" i="8"/>
  <c r="R19" i="8"/>
  <c r="R20" i="8"/>
  <c r="R21" i="8"/>
  <c r="R22" i="8"/>
  <c r="R23" i="8"/>
  <c r="P3" i="9"/>
  <c r="AF3" i="9" s="1"/>
  <c r="AO3" i="9" s="1"/>
  <c r="M5" i="9"/>
  <c r="U5" i="9" s="1"/>
  <c r="M11" i="9"/>
  <c r="U11" i="9" s="1"/>
  <c r="M17" i="9"/>
  <c r="U17" i="9" s="1"/>
  <c r="M23" i="9"/>
  <c r="U23" i="9" s="1"/>
  <c r="V5" i="9"/>
  <c r="V6" i="9"/>
  <c r="V7" i="9"/>
  <c r="Q10" i="9"/>
  <c r="V12" i="9"/>
  <c r="V13" i="9"/>
  <c r="V14" i="9"/>
  <c r="V15" i="9"/>
  <c r="V16" i="9"/>
  <c r="V17" i="9"/>
  <c r="V18" i="9"/>
  <c r="V19" i="9"/>
  <c r="V20" i="9"/>
  <c r="V21" i="9"/>
  <c r="V22" i="9"/>
  <c r="V23" i="9"/>
  <c r="M8" i="10"/>
  <c r="U8" i="10" s="1"/>
  <c r="M14" i="10"/>
  <c r="U14" i="10" s="1"/>
  <c r="M20" i="10"/>
  <c r="U20" i="10" s="1"/>
  <c r="R5" i="10"/>
  <c r="Q6" i="10"/>
  <c r="Q7" i="10"/>
  <c r="C9" i="10"/>
  <c r="H17" i="10" s="1"/>
  <c r="I17" i="10" s="1"/>
  <c r="J17" i="10" s="1"/>
  <c r="R11" i="10"/>
  <c r="Q12" i="10"/>
  <c r="Q13" i="10"/>
  <c r="Q14" i="10"/>
  <c r="Q15" i="10"/>
  <c r="Q16" i="10"/>
  <c r="Q17" i="10"/>
  <c r="Q18" i="10"/>
  <c r="Q19" i="10"/>
  <c r="Q20" i="10"/>
  <c r="Q21" i="10"/>
  <c r="Q22" i="10"/>
  <c r="Q23" i="10"/>
  <c r="M4" i="11"/>
  <c r="U4" i="11" s="1"/>
  <c r="X4" i="11" s="1"/>
  <c r="M10" i="11"/>
  <c r="U10" i="11" s="1"/>
  <c r="M16" i="11"/>
  <c r="U16" i="11" s="1"/>
  <c r="M22" i="11"/>
  <c r="U22" i="11" s="1"/>
  <c r="Q8" i="11"/>
  <c r="V10" i="11"/>
  <c r="M6" i="12"/>
  <c r="U6" i="12" s="1"/>
  <c r="M12" i="12"/>
  <c r="U12" i="12" s="1"/>
  <c r="M18" i="12"/>
  <c r="U18" i="12" s="1"/>
  <c r="R4" i="12"/>
  <c r="AH4" i="12" s="1"/>
  <c r="V6" i="12"/>
  <c r="V7" i="12"/>
  <c r="R9" i="12"/>
  <c r="Q10" i="12"/>
  <c r="V12" i="12"/>
  <c r="V13" i="12"/>
  <c r="V14" i="12"/>
  <c r="V15" i="12"/>
  <c r="V16" i="12"/>
  <c r="V17" i="12"/>
  <c r="V18" i="12"/>
  <c r="V19" i="12"/>
  <c r="V20" i="12"/>
  <c r="V21" i="12"/>
  <c r="V22" i="12"/>
  <c r="M8" i="13"/>
  <c r="U8" i="13" s="1"/>
  <c r="M14" i="13"/>
  <c r="U14" i="13" s="1"/>
  <c r="M20" i="13"/>
  <c r="U20" i="13" s="1"/>
  <c r="P3" i="14"/>
  <c r="AF3" i="14" s="1"/>
  <c r="AO3" i="14" s="1"/>
  <c r="M5" i="14"/>
  <c r="U5" i="14" s="1"/>
  <c r="M11" i="14"/>
  <c r="U11" i="14" s="1"/>
  <c r="M17" i="14"/>
  <c r="U17" i="14" s="1"/>
  <c r="M23" i="14"/>
  <c r="U23" i="14" s="1"/>
  <c r="V5" i="14"/>
  <c r="R8" i="14"/>
  <c r="Q9" i="14"/>
  <c r="V11" i="14"/>
  <c r="R3" i="15"/>
  <c r="M7" i="15"/>
  <c r="U7" i="15" s="1"/>
  <c r="M13" i="15"/>
  <c r="U13" i="15" s="1"/>
  <c r="M19" i="15"/>
  <c r="U19" i="15" s="1"/>
  <c r="R10" i="15"/>
  <c r="Q11" i="15"/>
  <c r="M9" i="16"/>
  <c r="U9" i="16" s="1"/>
  <c r="M15" i="16"/>
  <c r="U15" i="16" s="1"/>
  <c r="M21" i="16"/>
  <c r="U21" i="16" s="1"/>
  <c r="R6" i="16"/>
  <c r="R7" i="16"/>
  <c r="R12" i="16"/>
  <c r="R13" i="16"/>
  <c r="R14" i="16"/>
  <c r="R15" i="16"/>
  <c r="R16" i="16"/>
  <c r="R17" i="16"/>
  <c r="R18" i="16"/>
  <c r="R19" i="16"/>
  <c r="R20" i="16"/>
  <c r="R21" i="16"/>
  <c r="R22" i="16"/>
  <c r="R23" i="16"/>
  <c r="P3" i="17"/>
  <c r="AF3" i="17" s="1"/>
  <c r="AO3" i="17" s="1"/>
  <c r="M5" i="17"/>
  <c r="U5" i="17" s="1"/>
  <c r="M11" i="17"/>
  <c r="U11" i="17" s="1"/>
  <c r="M17" i="17"/>
  <c r="U17" i="17" s="1"/>
  <c r="M23" i="17"/>
  <c r="U23" i="17" s="1"/>
  <c r="V5" i="17"/>
  <c r="V6" i="17"/>
  <c r="V7" i="17"/>
  <c r="Q10" i="17"/>
  <c r="V12" i="17"/>
  <c r="V13" i="17"/>
  <c r="V14" i="17"/>
  <c r="V15" i="17"/>
  <c r="V16" i="17"/>
  <c r="V17" i="17"/>
  <c r="V18" i="17"/>
  <c r="V19" i="17"/>
  <c r="V20" i="17"/>
  <c r="V21" i="17"/>
  <c r="V22" i="17"/>
  <c r="M8" i="18"/>
  <c r="U8" i="18" s="1"/>
  <c r="M14" i="18"/>
  <c r="U14" i="18" s="1"/>
  <c r="M20" i="18"/>
  <c r="U20" i="18" s="1"/>
  <c r="R5" i="18"/>
  <c r="Q6" i="18"/>
  <c r="Q7" i="18"/>
  <c r="C9" i="18"/>
  <c r="H18" i="18" s="1"/>
  <c r="I18" i="18" s="1"/>
  <c r="J18" i="18" s="1"/>
  <c r="R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M4" i="19"/>
  <c r="U4" i="19" s="1"/>
  <c r="X4" i="19" s="1"/>
  <c r="M10" i="19"/>
  <c r="U10" i="19" s="1"/>
  <c r="M16" i="19"/>
  <c r="U16" i="19" s="1"/>
  <c r="M22" i="19"/>
  <c r="U22" i="19" s="1"/>
  <c r="Q8" i="19"/>
  <c r="V10" i="19"/>
  <c r="M6" i="20"/>
  <c r="U6" i="20" s="1"/>
  <c r="M12" i="20"/>
  <c r="U12" i="20" s="1"/>
  <c r="M18" i="20"/>
  <c r="U18" i="20" s="1"/>
  <c r="R4" i="20"/>
  <c r="AH4" i="20" s="1"/>
  <c r="V6" i="20"/>
  <c r="V7" i="20"/>
  <c r="R9" i="20"/>
  <c r="Q10" i="20"/>
  <c r="V12" i="20"/>
  <c r="V13" i="20"/>
  <c r="V14" i="20"/>
  <c r="V15" i="20"/>
  <c r="V16" i="20"/>
  <c r="V17" i="20"/>
  <c r="V18" i="20"/>
  <c r="V19" i="20"/>
  <c r="V20" i="20"/>
  <c r="V21" i="20"/>
  <c r="V22" i="20"/>
  <c r="M8" i="21"/>
  <c r="U8" i="21" s="1"/>
  <c r="M14" i="21"/>
  <c r="U14" i="21" s="1"/>
  <c r="M20" i="21"/>
  <c r="U20" i="21" s="1"/>
  <c r="P3" i="22"/>
  <c r="AF3" i="22" s="1"/>
  <c r="AO3" i="22" s="1"/>
  <c r="M5" i="22"/>
  <c r="U5" i="22" s="1"/>
  <c r="M11" i="22"/>
  <c r="U11" i="22" s="1"/>
  <c r="M17" i="22"/>
  <c r="U17" i="22" s="1"/>
  <c r="M23" i="22"/>
  <c r="U23" i="22" s="1"/>
  <c r="V5" i="22"/>
  <c r="R8" i="22"/>
  <c r="Q9" i="22"/>
  <c r="V11" i="22"/>
  <c r="R3" i="23"/>
  <c r="M7" i="23"/>
  <c r="U7" i="23" s="1"/>
  <c r="M13" i="23"/>
  <c r="U13" i="23" s="1"/>
  <c r="M19" i="23"/>
  <c r="U19" i="23" s="1"/>
  <c r="R10" i="23"/>
  <c r="Q11" i="23"/>
  <c r="M9" i="24"/>
  <c r="U9" i="24" s="1"/>
  <c r="M15" i="24"/>
  <c r="U15" i="24" s="1"/>
  <c r="M21" i="24"/>
  <c r="U21" i="24" s="1"/>
  <c r="R6" i="24"/>
  <c r="R7" i="24"/>
  <c r="R12" i="24"/>
  <c r="R13" i="24"/>
  <c r="R14" i="24"/>
  <c r="R15" i="24"/>
  <c r="R16" i="24"/>
  <c r="R17" i="24"/>
  <c r="R18" i="24"/>
  <c r="R19" i="24"/>
  <c r="R20" i="24"/>
  <c r="R21" i="24"/>
  <c r="R22" i="24"/>
  <c r="R23" i="24"/>
  <c r="P3" i="25"/>
  <c r="AF3" i="25" s="1"/>
  <c r="AO3" i="25" s="1"/>
  <c r="H4" i="25"/>
  <c r="I4" i="25" s="1"/>
  <c r="J4" i="25" s="1"/>
  <c r="K4" i="25" s="1"/>
  <c r="K5" i="25" s="1"/>
  <c r="K6" i="25" s="1"/>
  <c r="K7" i="25" s="1"/>
  <c r="K8" i="25" s="1"/>
  <c r="K9" i="25" s="1"/>
  <c r="K10" i="25" s="1"/>
  <c r="M5" i="25"/>
  <c r="U5" i="25" s="1"/>
  <c r="M11" i="25"/>
  <c r="U11" i="25" s="1"/>
  <c r="M17" i="25"/>
  <c r="U17" i="25" s="1"/>
  <c r="M23" i="25"/>
  <c r="U23" i="25" s="1"/>
  <c r="M29" i="25"/>
  <c r="U29" i="25" s="1"/>
  <c r="M35" i="25"/>
  <c r="U35" i="25" s="1"/>
  <c r="M41" i="25"/>
  <c r="U41" i="25" s="1"/>
  <c r="M47" i="25"/>
  <c r="U47" i="25" s="1"/>
  <c r="M53" i="25"/>
  <c r="U53" i="25" s="1"/>
  <c r="M59" i="25"/>
  <c r="U59" i="25" s="1"/>
  <c r="M65" i="25"/>
  <c r="U65" i="25" s="1"/>
  <c r="M71" i="25"/>
  <c r="U71" i="25" s="1"/>
  <c r="M77" i="25"/>
  <c r="U77" i="25" s="1"/>
  <c r="M83" i="25"/>
  <c r="U83" i="25" s="1"/>
  <c r="M89" i="25"/>
  <c r="U89" i="25" s="1"/>
  <c r="M95" i="25"/>
  <c r="U95" i="25" s="1"/>
  <c r="Q10" i="25"/>
  <c r="H12" i="25"/>
  <c r="I12" i="25" s="1"/>
  <c r="J12" i="25" s="1"/>
  <c r="Q14" i="25"/>
  <c r="H15" i="25"/>
  <c r="I15" i="25" s="1"/>
  <c r="J15" i="25" s="1"/>
  <c r="Q17" i="25"/>
  <c r="H18" i="25"/>
  <c r="I18" i="25" s="1"/>
  <c r="J18" i="25" s="1"/>
  <c r="Q20" i="25"/>
  <c r="H21" i="25"/>
  <c r="I21" i="25" s="1"/>
  <c r="J21" i="25" s="1"/>
  <c r="Q23" i="25"/>
  <c r="H24" i="25"/>
  <c r="I24" i="25" s="1"/>
  <c r="J24" i="25" s="1"/>
  <c r="Q26" i="25"/>
  <c r="H27" i="25"/>
  <c r="I27" i="25" s="1"/>
  <c r="J27" i="25" s="1"/>
  <c r="Q29" i="25"/>
  <c r="H30" i="25"/>
  <c r="I30" i="25" s="1"/>
  <c r="J30" i="25" s="1"/>
  <c r="Q32" i="25"/>
  <c r="H33" i="25"/>
  <c r="I33" i="25" s="1"/>
  <c r="J33" i="25" s="1"/>
  <c r="Q35" i="25"/>
  <c r="H36" i="25"/>
  <c r="I36" i="25" s="1"/>
  <c r="J36" i="25" s="1"/>
  <c r="Q38" i="25"/>
  <c r="H39" i="25"/>
  <c r="I39" i="25" s="1"/>
  <c r="J39" i="25" s="1"/>
  <c r="Q41" i="25"/>
  <c r="H42" i="25"/>
  <c r="I42" i="25" s="1"/>
  <c r="J42" i="25" s="1"/>
  <c r="Q44" i="25"/>
  <c r="H45" i="25"/>
  <c r="I45" i="25" s="1"/>
  <c r="J45" i="25" s="1"/>
  <c r="Q47" i="25"/>
  <c r="H48" i="25"/>
  <c r="I48" i="25" s="1"/>
  <c r="J48" i="25" s="1"/>
  <c r="Q50" i="25"/>
  <c r="H51" i="25"/>
  <c r="I51" i="25" s="1"/>
  <c r="J51" i="25" s="1"/>
  <c r="Q53" i="25"/>
  <c r="H54" i="25"/>
  <c r="I54" i="25" s="1"/>
  <c r="J54" i="25" s="1"/>
  <c r="Q56" i="25"/>
  <c r="H57" i="25"/>
  <c r="I57" i="25" s="1"/>
  <c r="J57" i="25" s="1"/>
  <c r="Q59" i="25"/>
  <c r="H60" i="25"/>
  <c r="I60" i="25" s="1"/>
  <c r="J60" i="25" s="1"/>
  <c r="Q62" i="25"/>
  <c r="H63" i="25"/>
  <c r="I63" i="25" s="1"/>
  <c r="J63" i="25" s="1"/>
  <c r="Q65" i="25"/>
  <c r="H66" i="25"/>
  <c r="I66" i="25" s="1"/>
  <c r="J66" i="25" s="1"/>
  <c r="Q68" i="25"/>
  <c r="H69" i="25"/>
  <c r="I69" i="25" s="1"/>
  <c r="J69" i="25" s="1"/>
  <c r="Q71" i="25"/>
  <c r="H72" i="25"/>
  <c r="I72" i="25" s="1"/>
  <c r="J72" i="25" s="1"/>
  <c r="Q74" i="25"/>
  <c r="H75" i="25"/>
  <c r="I75" i="25" s="1"/>
  <c r="J75" i="25" s="1"/>
  <c r="Q77" i="25"/>
  <c r="H78" i="25"/>
  <c r="I78" i="25" s="1"/>
  <c r="J78" i="25" s="1"/>
  <c r="Q80" i="25"/>
  <c r="H81" i="25"/>
  <c r="I81" i="25" s="1"/>
  <c r="J81" i="25" s="1"/>
  <c r="Q83" i="25"/>
  <c r="H84" i="25"/>
  <c r="I84" i="25" s="1"/>
  <c r="J84" i="25" s="1"/>
  <c r="Q86" i="25"/>
  <c r="H87" i="25"/>
  <c r="I87" i="25" s="1"/>
  <c r="J87" i="25" s="1"/>
  <c r="Q89" i="25"/>
  <c r="H90" i="25"/>
  <c r="I90" i="25" s="1"/>
  <c r="J90" i="25" s="1"/>
  <c r="Q92" i="25"/>
  <c r="H93" i="25"/>
  <c r="I93" i="25" s="1"/>
  <c r="J93" i="25" s="1"/>
  <c r="Q95" i="25"/>
  <c r="H96" i="25"/>
  <c r="I96" i="25" s="1"/>
  <c r="J96" i="25" s="1"/>
  <c r="Q98" i="25"/>
  <c r="P3" i="26"/>
  <c r="AF3" i="26" s="1"/>
  <c r="AO3" i="26" s="1"/>
  <c r="M5" i="26"/>
  <c r="U5" i="26" s="1"/>
  <c r="M11" i="26"/>
  <c r="U11" i="26" s="1"/>
  <c r="M17" i="26"/>
  <c r="U17" i="26" s="1"/>
  <c r="M23" i="26"/>
  <c r="U23" i="26" s="1"/>
  <c r="M29" i="26"/>
  <c r="U29" i="26" s="1"/>
  <c r="M35" i="26"/>
  <c r="U35" i="26" s="1"/>
  <c r="M41" i="26"/>
  <c r="U41" i="26" s="1"/>
  <c r="M47" i="26"/>
  <c r="U47" i="26" s="1"/>
  <c r="M53" i="26"/>
  <c r="U53" i="26" s="1"/>
  <c r="M59" i="26"/>
  <c r="U59" i="26" s="1"/>
  <c r="M65" i="26"/>
  <c r="U65" i="26" s="1"/>
  <c r="M71" i="26"/>
  <c r="U71" i="26" s="1"/>
  <c r="M77" i="26"/>
  <c r="U77" i="26" s="1"/>
  <c r="M83" i="26"/>
  <c r="U83" i="26" s="1"/>
  <c r="M89" i="26"/>
  <c r="U89" i="26" s="1"/>
  <c r="R5" i="26"/>
  <c r="R12" i="26"/>
  <c r="R21" i="26"/>
  <c r="R28" i="26"/>
  <c r="R31" i="26"/>
  <c r="R34" i="26"/>
  <c r="R37" i="26"/>
  <c r="R40" i="26"/>
  <c r="R43" i="26"/>
  <c r="R46" i="26"/>
  <c r="R49" i="26"/>
  <c r="R52" i="26"/>
  <c r="R55" i="26"/>
  <c r="R58" i="26"/>
  <c r="R61" i="26"/>
  <c r="R64" i="26"/>
  <c r="R67" i="26"/>
  <c r="R70" i="26"/>
  <c r="R73" i="26"/>
  <c r="R76" i="26"/>
  <c r="R79" i="26"/>
  <c r="R82" i="26"/>
  <c r="R85" i="26"/>
  <c r="R88" i="26"/>
  <c r="H32" i="27"/>
  <c r="I32" i="27" s="1"/>
  <c r="J32" i="27" s="1"/>
  <c r="H68" i="27"/>
  <c r="I68" i="27" s="1"/>
  <c r="J68" i="27" s="1"/>
  <c r="AN3" i="29"/>
  <c r="H24" i="31"/>
  <c r="I24" i="31" s="1"/>
  <c r="J24" i="31" s="1"/>
  <c r="H33" i="31"/>
  <c r="I33" i="31" s="1"/>
  <c r="J33" i="31" s="1"/>
  <c r="M6" i="1"/>
  <c r="U6" i="1" s="1"/>
  <c r="M12" i="1"/>
  <c r="U12" i="1" s="1"/>
  <c r="M18" i="1"/>
  <c r="U18" i="1" s="1"/>
  <c r="M9" i="2"/>
  <c r="U9" i="2" s="1"/>
  <c r="M15" i="2"/>
  <c r="U15" i="2" s="1"/>
  <c r="R6" i="2"/>
  <c r="R7" i="2"/>
  <c r="P8" i="2"/>
  <c r="R12" i="2"/>
  <c r="R13" i="2"/>
  <c r="R14" i="2"/>
  <c r="R15" i="2"/>
  <c r="R16" i="2"/>
  <c r="R17" i="2"/>
  <c r="R18" i="2"/>
  <c r="R19" i="2"/>
  <c r="R20" i="2"/>
  <c r="R21" i="2"/>
  <c r="R22" i="2"/>
  <c r="R23" i="2"/>
  <c r="M5" i="3"/>
  <c r="U5" i="3" s="1"/>
  <c r="M11" i="3"/>
  <c r="U11" i="3" s="1"/>
  <c r="M17" i="3"/>
  <c r="U17" i="3" s="1"/>
  <c r="M23" i="3"/>
  <c r="U23" i="3" s="1"/>
  <c r="V5" i="3"/>
  <c r="Q9" i="3"/>
  <c r="V11" i="3"/>
  <c r="R3" i="4"/>
  <c r="M7" i="4"/>
  <c r="U7" i="4" s="1"/>
  <c r="M13" i="4"/>
  <c r="U13" i="4" s="1"/>
  <c r="M19" i="4"/>
  <c r="U19" i="4" s="1"/>
  <c r="P6" i="4"/>
  <c r="P7" i="4"/>
  <c r="R10" i="4"/>
  <c r="P12" i="4"/>
  <c r="P13" i="4"/>
  <c r="P14" i="4"/>
  <c r="P15" i="4"/>
  <c r="P16" i="4"/>
  <c r="P17" i="4"/>
  <c r="P18" i="4"/>
  <c r="P19" i="4"/>
  <c r="P20" i="4"/>
  <c r="P21" i="4"/>
  <c r="P22" i="4"/>
  <c r="M9" i="5"/>
  <c r="U9" i="5" s="1"/>
  <c r="M15" i="5"/>
  <c r="U15" i="5" s="1"/>
  <c r="Q8" i="5"/>
  <c r="P9" i="5"/>
  <c r="M6" i="6"/>
  <c r="U6" i="6" s="1"/>
  <c r="M12" i="6"/>
  <c r="U12" i="6" s="1"/>
  <c r="M18" i="6"/>
  <c r="U18" i="6" s="1"/>
  <c r="V6" i="6"/>
  <c r="V7" i="6"/>
  <c r="Q10" i="6"/>
  <c r="V12" i="6"/>
  <c r="V13" i="6"/>
  <c r="V14" i="6"/>
  <c r="V15" i="6"/>
  <c r="V16" i="6"/>
  <c r="V17" i="6"/>
  <c r="V18" i="6"/>
  <c r="V19" i="6"/>
  <c r="V20" i="6"/>
  <c r="V21" i="6"/>
  <c r="V22" i="6"/>
  <c r="V23" i="6"/>
  <c r="M8" i="7"/>
  <c r="U8" i="7" s="1"/>
  <c r="M14" i="7"/>
  <c r="U14" i="7" s="1"/>
  <c r="M20" i="7"/>
  <c r="U20" i="7" s="1"/>
  <c r="R5" i="7"/>
  <c r="V8" i="7"/>
  <c r="C9" i="7"/>
  <c r="H14" i="7" s="1"/>
  <c r="R11" i="7"/>
  <c r="Q12" i="7"/>
  <c r="Q13" i="7"/>
  <c r="Q14" i="7"/>
  <c r="Q15" i="7"/>
  <c r="Q16" i="7"/>
  <c r="Q17" i="7"/>
  <c r="Q18" i="7"/>
  <c r="Q19" i="7"/>
  <c r="Q20" i="7"/>
  <c r="Q21" i="7"/>
  <c r="Q22" i="7"/>
  <c r="M4" i="8"/>
  <c r="U4" i="8" s="1"/>
  <c r="X4" i="8" s="1"/>
  <c r="M10" i="8"/>
  <c r="U10" i="8" s="1"/>
  <c r="M16" i="8"/>
  <c r="U16" i="8" s="1"/>
  <c r="Q8" i="8"/>
  <c r="M6" i="9"/>
  <c r="U6" i="9" s="1"/>
  <c r="M12" i="9"/>
  <c r="U12" i="9" s="1"/>
  <c r="M18" i="9"/>
  <c r="U18" i="9" s="1"/>
  <c r="P5" i="9"/>
  <c r="P6" i="9"/>
  <c r="P7" i="9"/>
  <c r="P13" i="9"/>
  <c r="P14" i="9"/>
  <c r="P15" i="9"/>
  <c r="P16" i="9"/>
  <c r="P20" i="9"/>
  <c r="P21" i="9"/>
  <c r="P22" i="9"/>
  <c r="P23" i="9"/>
  <c r="M9" i="10"/>
  <c r="U9" i="10" s="1"/>
  <c r="M15" i="10"/>
  <c r="U15" i="10" s="1"/>
  <c r="R6" i="10"/>
  <c r="R7" i="10"/>
  <c r="P8" i="10"/>
  <c r="R12" i="10"/>
  <c r="R13" i="10"/>
  <c r="R14" i="10"/>
  <c r="R15" i="10"/>
  <c r="R16" i="10"/>
  <c r="R17" i="10"/>
  <c r="R18" i="10"/>
  <c r="R19" i="10"/>
  <c r="R20" i="10"/>
  <c r="R21" i="10"/>
  <c r="R22" i="10"/>
  <c r="R23" i="10"/>
  <c r="M5" i="11"/>
  <c r="U5" i="11" s="1"/>
  <c r="M11" i="11"/>
  <c r="U11" i="11" s="1"/>
  <c r="M17" i="11"/>
  <c r="U17" i="11" s="1"/>
  <c r="M23" i="11"/>
  <c r="U23" i="11" s="1"/>
  <c r="V5" i="11"/>
  <c r="Q9" i="11"/>
  <c r="V11" i="11"/>
  <c r="R3" i="12"/>
  <c r="M7" i="12"/>
  <c r="U7" i="12" s="1"/>
  <c r="M13" i="12"/>
  <c r="U13" i="12" s="1"/>
  <c r="M19" i="12"/>
  <c r="U19" i="12" s="1"/>
  <c r="P6" i="12"/>
  <c r="P7" i="12"/>
  <c r="R10" i="12"/>
  <c r="P12" i="12"/>
  <c r="P13" i="12"/>
  <c r="P14" i="12"/>
  <c r="P15" i="12"/>
  <c r="P16" i="12"/>
  <c r="P17" i="12"/>
  <c r="P18" i="12"/>
  <c r="M9" i="13"/>
  <c r="U9" i="13" s="1"/>
  <c r="M15" i="13"/>
  <c r="U15" i="13" s="1"/>
  <c r="Q8" i="13"/>
  <c r="P9" i="13"/>
  <c r="M6" i="14"/>
  <c r="U6" i="14" s="1"/>
  <c r="M12" i="14"/>
  <c r="U12" i="14" s="1"/>
  <c r="M18" i="14"/>
  <c r="U18" i="14" s="1"/>
  <c r="V6" i="14"/>
  <c r="V7" i="14"/>
  <c r="Q10" i="14"/>
  <c r="V12" i="14"/>
  <c r="V13" i="14"/>
  <c r="V14" i="14"/>
  <c r="V15" i="14"/>
  <c r="V16" i="14"/>
  <c r="V17" i="14"/>
  <c r="V18" i="14"/>
  <c r="V19" i="14"/>
  <c r="V20" i="14"/>
  <c r="V21" i="14"/>
  <c r="V22" i="14"/>
  <c r="M8" i="15"/>
  <c r="U8" i="15" s="1"/>
  <c r="M14" i="15"/>
  <c r="U14" i="15" s="1"/>
  <c r="M20" i="15"/>
  <c r="U20" i="15" s="1"/>
  <c r="R5" i="15"/>
  <c r="V8" i="15"/>
  <c r="C9" i="15"/>
  <c r="H21" i="15" s="1"/>
  <c r="R11" i="15"/>
  <c r="Q12" i="15"/>
  <c r="Q13" i="15"/>
  <c r="Q14" i="15"/>
  <c r="Q15" i="15"/>
  <c r="Q16" i="15"/>
  <c r="Q17" i="15"/>
  <c r="Q18" i="15"/>
  <c r="Q19" i="15"/>
  <c r="Q20" i="15"/>
  <c r="Q21" i="15"/>
  <c r="Q22" i="15"/>
  <c r="M4" i="16"/>
  <c r="U4" i="16" s="1"/>
  <c r="X4" i="16" s="1"/>
  <c r="M10" i="16"/>
  <c r="U10" i="16" s="1"/>
  <c r="M16" i="16"/>
  <c r="U16" i="16" s="1"/>
  <c r="Q8" i="16"/>
  <c r="M6" i="17"/>
  <c r="U6" i="17" s="1"/>
  <c r="M12" i="17"/>
  <c r="U12" i="17" s="1"/>
  <c r="M18" i="17"/>
  <c r="U18" i="17" s="1"/>
  <c r="P5" i="17"/>
  <c r="P6" i="17"/>
  <c r="P7" i="17"/>
  <c r="P12" i="17"/>
  <c r="P13" i="17"/>
  <c r="P14" i="17"/>
  <c r="P15" i="17"/>
  <c r="P16" i="17"/>
  <c r="P17" i="17"/>
  <c r="P18" i="17"/>
  <c r="P19" i="17"/>
  <c r="P20" i="17"/>
  <c r="P21" i="17"/>
  <c r="P22" i="17"/>
  <c r="P23" i="17"/>
  <c r="M9" i="18"/>
  <c r="U9" i="18" s="1"/>
  <c r="M15" i="18"/>
  <c r="U15" i="18" s="1"/>
  <c r="R6" i="18"/>
  <c r="R7" i="18"/>
  <c r="P8" i="18"/>
  <c r="R12" i="18"/>
  <c r="R13" i="18"/>
  <c r="R14" i="18"/>
  <c r="R15" i="18"/>
  <c r="R16" i="18"/>
  <c r="R17" i="18"/>
  <c r="R18" i="18"/>
  <c r="R19" i="18"/>
  <c r="R20" i="18"/>
  <c r="R21" i="18"/>
  <c r="R22" i="18"/>
  <c r="R23" i="18"/>
  <c r="M5" i="19"/>
  <c r="U5" i="19" s="1"/>
  <c r="M11" i="19"/>
  <c r="U11" i="19" s="1"/>
  <c r="M17" i="19"/>
  <c r="U17" i="19" s="1"/>
  <c r="M23" i="19"/>
  <c r="U23" i="19" s="1"/>
  <c r="V5" i="19"/>
  <c r="Q9" i="19"/>
  <c r="V11" i="19"/>
  <c r="R3" i="20"/>
  <c r="M7" i="20"/>
  <c r="U7" i="20" s="1"/>
  <c r="M13" i="20"/>
  <c r="U13" i="20" s="1"/>
  <c r="M19" i="20"/>
  <c r="U19" i="20" s="1"/>
  <c r="P6" i="20"/>
  <c r="P7" i="20"/>
  <c r="R10" i="20"/>
  <c r="P12" i="20"/>
  <c r="P13" i="20"/>
  <c r="P14" i="20"/>
  <c r="P15" i="20"/>
  <c r="P16" i="20"/>
  <c r="P17" i="20"/>
  <c r="P18" i="20"/>
  <c r="P19" i="20"/>
  <c r="P20" i="20"/>
  <c r="P21" i="20"/>
  <c r="P22" i="20"/>
  <c r="P23" i="20"/>
  <c r="M9" i="21"/>
  <c r="U9" i="21" s="1"/>
  <c r="M15" i="21"/>
  <c r="U15" i="21" s="1"/>
  <c r="Q8" i="21"/>
  <c r="P9" i="21"/>
  <c r="M6" i="22"/>
  <c r="U6" i="22" s="1"/>
  <c r="M12" i="22"/>
  <c r="U12" i="22" s="1"/>
  <c r="M18" i="22"/>
  <c r="U18" i="22" s="1"/>
  <c r="V6" i="22"/>
  <c r="V7" i="22"/>
  <c r="Q10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M8" i="23"/>
  <c r="U8" i="23" s="1"/>
  <c r="M14" i="23"/>
  <c r="U14" i="23" s="1"/>
  <c r="M20" i="23"/>
  <c r="U20" i="23" s="1"/>
  <c r="R5" i="23"/>
  <c r="V8" i="23"/>
  <c r="C9" i="23"/>
  <c r="H22" i="23" s="1"/>
  <c r="R11" i="23"/>
  <c r="Q12" i="23"/>
  <c r="Q13" i="23"/>
  <c r="Q14" i="23"/>
  <c r="Q15" i="23"/>
  <c r="Q16" i="23"/>
  <c r="Q17" i="23"/>
  <c r="Q18" i="23"/>
  <c r="Q19" i="23"/>
  <c r="Q20" i="23"/>
  <c r="Q21" i="23"/>
  <c r="Q22" i="23"/>
  <c r="M4" i="24"/>
  <c r="U4" i="24" s="1"/>
  <c r="X4" i="24" s="1"/>
  <c r="M10" i="24"/>
  <c r="U10" i="24" s="1"/>
  <c r="M16" i="24"/>
  <c r="U16" i="24" s="1"/>
  <c r="Q8" i="24"/>
  <c r="M6" i="25"/>
  <c r="U6" i="25" s="1"/>
  <c r="M12" i="25"/>
  <c r="U12" i="25" s="1"/>
  <c r="M18" i="25"/>
  <c r="U18" i="25" s="1"/>
  <c r="M24" i="25"/>
  <c r="U24" i="25" s="1"/>
  <c r="M30" i="25"/>
  <c r="U30" i="25" s="1"/>
  <c r="M36" i="25"/>
  <c r="U36" i="25" s="1"/>
  <c r="M42" i="25"/>
  <c r="U42" i="25" s="1"/>
  <c r="M48" i="25"/>
  <c r="U48" i="25" s="1"/>
  <c r="M54" i="25"/>
  <c r="U54" i="25" s="1"/>
  <c r="M60" i="25"/>
  <c r="U60" i="25" s="1"/>
  <c r="M66" i="25"/>
  <c r="U66" i="25" s="1"/>
  <c r="M72" i="25"/>
  <c r="U72" i="25" s="1"/>
  <c r="M78" i="25"/>
  <c r="U78" i="25" s="1"/>
  <c r="M84" i="25"/>
  <c r="U84" i="25" s="1"/>
  <c r="M90" i="25"/>
  <c r="U90" i="25" s="1"/>
  <c r="M96" i="25"/>
  <c r="U96" i="25" s="1"/>
  <c r="Q5" i="25"/>
  <c r="B8" i="96"/>
  <c r="Q3" i="96" s="1"/>
  <c r="AG3" i="96" s="1"/>
  <c r="AP3" i="96" s="1"/>
  <c r="B8" i="95"/>
  <c r="Q3" i="95" s="1"/>
  <c r="AG3" i="95" s="1"/>
  <c r="AP3" i="95" s="1"/>
  <c r="B8" i="94"/>
  <c r="Q3" i="94" s="1"/>
  <c r="AG3" i="94" s="1"/>
  <c r="AP3" i="94" s="1"/>
  <c r="B8" i="93"/>
  <c r="Q3" i="93" s="1"/>
  <c r="AG3" i="93" s="1"/>
  <c r="AP3" i="93" s="1"/>
  <c r="B8" i="92"/>
  <c r="Q3" i="92" s="1"/>
  <c r="AG3" i="92" s="1"/>
  <c r="AP3" i="92" s="1"/>
  <c r="B8" i="91"/>
  <c r="Q3" i="91" s="1"/>
  <c r="AG3" i="91" s="1"/>
  <c r="AP3" i="91" s="1"/>
  <c r="B8" i="88"/>
  <c r="Q3" i="88" s="1"/>
  <c r="AG3" i="88" s="1"/>
  <c r="AP3" i="88" s="1"/>
  <c r="B8" i="90"/>
  <c r="Q3" i="90" s="1"/>
  <c r="AG3" i="90" s="1"/>
  <c r="AP3" i="90" s="1"/>
  <c r="B8" i="89"/>
  <c r="Q3" i="89" s="1"/>
  <c r="AG3" i="89" s="1"/>
  <c r="AP3" i="89" s="1"/>
  <c r="B8" i="87"/>
  <c r="Q3" i="87" s="1"/>
  <c r="AG3" i="87" s="1"/>
  <c r="AP3" i="87" s="1"/>
  <c r="B8" i="86"/>
  <c r="Q3" i="86" s="1"/>
  <c r="AG3" i="86" s="1"/>
  <c r="AP3" i="86" s="1"/>
  <c r="B8" i="85"/>
  <c r="Q3" i="85" s="1"/>
  <c r="AG3" i="85" s="1"/>
  <c r="AP3" i="85" s="1"/>
  <c r="B8" i="84"/>
  <c r="Q3" i="84" s="1"/>
  <c r="AG3" i="84" s="1"/>
  <c r="AP3" i="84" s="1"/>
  <c r="B8" i="83"/>
  <c r="Q3" i="83" s="1"/>
  <c r="AG3" i="83" s="1"/>
  <c r="AP3" i="83" s="1"/>
  <c r="B8" i="82"/>
  <c r="Q3" i="82" s="1"/>
  <c r="AG3" i="82" s="1"/>
  <c r="AP3" i="82" s="1"/>
  <c r="B8" i="81"/>
  <c r="Q3" i="81" s="1"/>
  <c r="AG3" i="81" s="1"/>
  <c r="AP3" i="81" s="1"/>
  <c r="B8" i="80"/>
  <c r="Q3" i="80" s="1"/>
  <c r="AG3" i="80" s="1"/>
  <c r="AP3" i="80" s="1"/>
  <c r="B8" i="79"/>
  <c r="Q3" i="79" s="1"/>
  <c r="AG3" i="79" s="1"/>
  <c r="AP3" i="79" s="1"/>
  <c r="B8" i="78"/>
  <c r="Q3" i="78" s="1"/>
  <c r="AG3" i="78" s="1"/>
  <c r="AP3" i="78" s="1"/>
  <c r="B8" i="77"/>
  <c r="Q3" i="77" s="1"/>
  <c r="AG3" i="77" s="1"/>
  <c r="AP3" i="77" s="1"/>
  <c r="B8" i="75"/>
  <c r="Q3" i="75" s="1"/>
  <c r="AG3" i="75" s="1"/>
  <c r="AP3" i="75" s="1"/>
  <c r="B8" i="74"/>
  <c r="Q3" i="74" s="1"/>
  <c r="AG3" i="74" s="1"/>
  <c r="AP3" i="74" s="1"/>
  <c r="B8" i="76"/>
  <c r="Q3" i="76" s="1"/>
  <c r="AG3" i="76" s="1"/>
  <c r="AP3" i="76" s="1"/>
  <c r="B8" i="47"/>
  <c r="Q3" i="47" s="1"/>
  <c r="AG3" i="47" s="1"/>
  <c r="AP3" i="47" s="1"/>
  <c r="B8" i="42"/>
  <c r="Q3" i="42" s="1"/>
  <c r="AG3" i="42" s="1"/>
  <c r="AP3" i="42" s="1"/>
  <c r="B8" i="41"/>
  <c r="Q3" i="41" s="1"/>
  <c r="AG3" i="41" s="1"/>
  <c r="AP3" i="41" s="1"/>
  <c r="B8" i="46"/>
  <c r="Q3" i="46" s="1"/>
  <c r="AG3" i="46" s="1"/>
  <c r="AP3" i="46" s="1"/>
  <c r="B8" i="45"/>
  <c r="Q3" i="45" s="1"/>
  <c r="AG3" i="45" s="1"/>
  <c r="AP3" i="45" s="1"/>
  <c r="B8" i="43"/>
  <c r="Q3" i="43" s="1"/>
  <c r="AG3" i="43" s="1"/>
  <c r="AP3" i="43" s="1"/>
  <c r="B8" i="48"/>
  <c r="Q3" i="48" s="1"/>
  <c r="AG3" i="48" s="1"/>
  <c r="AP3" i="48" s="1"/>
  <c r="B8" i="44"/>
  <c r="Q3" i="44" s="1"/>
  <c r="AG3" i="44" s="1"/>
  <c r="AP3" i="44" s="1"/>
  <c r="B8" i="38"/>
  <c r="Q3" i="38" s="1"/>
  <c r="AG3" i="38" s="1"/>
  <c r="AP3" i="38" s="1"/>
  <c r="B8" i="39"/>
  <c r="Q3" i="39" s="1"/>
  <c r="AG3" i="39" s="1"/>
  <c r="AP3" i="39" s="1"/>
  <c r="B8" i="40"/>
  <c r="Q3" i="40" s="1"/>
  <c r="AG3" i="40" s="1"/>
  <c r="AP3" i="40" s="1"/>
  <c r="B8" i="32"/>
  <c r="Q3" i="32" s="1"/>
  <c r="AG3" i="32" s="1"/>
  <c r="AP3" i="32" s="1"/>
  <c r="B8" i="36"/>
  <c r="Q3" i="36" s="1"/>
  <c r="AG3" i="36" s="1"/>
  <c r="AP3" i="36" s="1"/>
  <c r="B8" i="34"/>
  <c r="Q3" i="34" s="1"/>
  <c r="AG3" i="34" s="1"/>
  <c r="AP3" i="34" s="1"/>
  <c r="B8" i="33"/>
  <c r="Q3" i="33" s="1"/>
  <c r="AG3" i="33" s="1"/>
  <c r="AP3" i="33" s="1"/>
  <c r="B8" i="37"/>
  <c r="Q3" i="37" s="1"/>
  <c r="AG3" i="37" s="1"/>
  <c r="AP3" i="37" s="1"/>
  <c r="B8" i="35"/>
  <c r="Q3" i="35" s="1"/>
  <c r="AG3" i="35" s="1"/>
  <c r="AP3" i="35" s="1"/>
  <c r="B8" i="30"/>
  <c r="Q3" i="30" s="1"/>
  <c r="AG3" i="30" s="1"/>
  <c r="AP3" i="30" s="1"/>
  <c r="B8" i="29"/>
  <c r="Q3" i="29" s="1"/>
  <c r="AG3" i="29" s="1"/>
  <c r="AP3" i="29" s="1"/>
  <c r="B8" i="27"/>
  <c r="Q3" i="27" s="1"/>
  <c r="AG3" i="27" s="1"/>
  <c r="AP3" i="27" s="1"/>
  <c r="B8" i="31"/>
  <c r="Q3" i="31" s="1"/>
  <c r="AG3" i="31" s="1"/>
  <c r="AP3" i="31" s="1"/>
  <c r="B8" i="28"/>
  <c r="Q3" i="28" s="1"/>
  <c r="AG3" i="28" s="1"/>
  <c r="AP3" i="28" s="1"/>
  <c r="C9" i="96"/>
  <c r="C9" i="95"/>
  <c r="C9" i="94"/>
  <c r="C9" i="93"/>
  <c r="C9" i="91"/>
  <c r="C9" i="88"/>
  <c r="C9" i="90"/>
  <c r="C9" i="89"/>
  <c r="C9" i="92"/>
  <c r="C9" i="87"/>
  <c r="C9" i="86"/>
  <c r="C9" i="85"/>
  <c r="C9" i="84"/>
  <c r="C9" i="83"/>
  <c r="C9" i="82"/>
  <c r="C9" i="80"/>
  <c r="C9" i="81"/>
  <c r="C9" i="79"/>
  <c r="C9" i="78"/>
  <c r="C9" i="77"/>
  <c r="C9" i="75"/>
  <c r="C9" i="74"/>
  <c r="C9" i="76"/>
  <c r="C9" i="46"/>
  <c r="C9" i="42"/>
  <c r="C9" i="41"/>
  <c r="C9" i="45"/>
  <c r="C9" i="43"/>
  <c r="C9" i="47"/>
  <c r="C9" i="48"/>
  <c r="C9" i="44"/>
  <c r="C9" i="38"/>
  <c r="C9" i="39"/>
  <c r="C9" i="40"/>
  <c r="C9" i="32"/>
  <c r="C9" i="36"/>
  <c r="C9" i="34"/>
  <c r="C9" i="33"/>
  <c r="C9" i="37"/>
  <c r="C9" i="35"/>
  <c r="C9" i="30"/>
  <c r="H29" i="30" s="1"/>
  <c r="I29" i="30" s="1"/>
  <c r="J29" i="30" s="1"/>
  <c r="C9" i="29"/>
  <c r="H10" i="29" s="1"/>
  <c r="I10" i="29" s="1"/>
  <c r="J10" i="29" s="1"/>
  <c r="C9" i="27"/>
  <c r="C9" i="31"/>
  <c r="H50" i="31" s="1"/>
  <c r="I50" i="31" s="1"/>
  <c r="J50" i="31" s="1"/>
  <c r="C9" i="28"/>
  <c r="H45" i="28" s="1"/>
  <c r="I45" i="28" s="1"/>
  <c r="J45" i="28" s="1"/>
  <c r="H11" i="25"/>
  <c r="I11" i="25" s="1"/>
  <c r="J11" i="25" s="1"/>
  <c r="M6" i="26"/>
  <c r="U6" i="26" s="1"/>
  <c r="M12" i="26"/>
  <c r="U12" i="26" s="1"/>
  <c r="M18" i="26"/>
  <c r="U18" i="26" s="1"/>
  <c r="M24" i="26"/>
  <c r="U24" i="26" s="1"/>
  <c r="M30" i="26"/>
  <c r="U30" i="26" s="1"/>
  <c r="M36" i="26"/>
  <c r="U36" i="26" s="1"/>
  <c r="M42" i="26"/>
  <c r="U42" i="26" s="1"/>
  <c r="M48" i="26"/>
  <c r="U48" i="26" s="1"/>
  <c r="M54" i="26"/>
  <c r="U54" i="26" s="1"/>
  <c r="M60" i="26"/>
  <c r="U60" i="26" s="1"/>
  <c r="M66" i="26"/>
  <c r="U66" i="26" s="1"/>
  <c r="M72" i="26"/>
  <c r="U72" i="26" s="1"/>
  <c r="M78" i="26"/>
  <c r="U78" i="26" s="1"/>
  <c r="M84" i="26"/>
  <c r="U84" i="26" s="1"/>
  <c r="R4" i="26"/>
  <c r="AH4" i="26" s="1"/>
  <c r="V88" i="26"/>
  <c r="V85" i="26"/>
  <c r="V82" i="26"/>
  <c r="V79" i="26"/>
  <c r="V76" i="26"/>
  <c r="V73" i="26"/>
  <c r="V70" i="26"/>
  <c r="V67" i="26"/>
  <c r="V64" i="26"/>
  <c r="V61" i="26"/>
  <c r="V58" i="26"/>
  <c r="V55" i="26"/>
  <c r="V52" i="26"/>
  <c r="V49" i="26"/>
  <c r="V46" i="26"/>
  <c r="V43" i="26"/>
  <c r="V40" i="26"/>
  <c r="V37" i="26"/>
  <c r="V34" i="26"/>
  <c r="V31" i="26"/>
  <c r="V28" i="26"/>
  <c r="V87" i="26"/>
  <c r="V84" i="26"/>
  <c r="V81" i="26"/>
  <c r="V78" i="26"/>
  <c r="V75" i="26"/>
  <c r="V72" i="26"/>
  <c r="V69" i="26"/>
  <c r="V66" i="26"/>
  <c r="V63" i="26"/>
  <c r="V60" i="26"/>
  <c r="V57" i="26"/>
  <c r="V54" i="26"/>
  <c r="V51" i="26"/>
  <c r="V48" i="26"/>
  <c r="V45" i="26"/>
  <c r="V42" i="26"/>
  <c r="V39" i="26"/>
  <c r="V36" i="26"/>
  <c r="V33" i="26"/>
  <c r="V30" i="26"/>
  <c r="V27" i="26"/>
  <c r="V24" i="26"/>
  <c r="V21" i="26"/>
  <c r="V18" i="26"/>
  <c r="V15" i="26"/>
  <c r="V12" i="26"/>
  <c r="R11" i="26"/>
  <c r="V14" i="26"/>
  <c r="R19" i="26"/>
  <c r="V23" i="26"/>
  <c r="R27" i="26"/>
  <c r="R30" i="26"/>
  <c r="R33" i="26"/>
  <c r="R36" i="26"/>
  <c r="R39" i="26"/>
  <c r="R42" i="26"/>
  <c r="R45" i="26"/>
  <c r="R48" i="26"/>
  <c r="R51" i="26"/>
  <c r="R54" i="26"/>
  <c r="R57" i="26"/>
  <c r="R60" i="26"/>
  <c r="R63" i="26"/>
  <c r="R66" i="26"/>
  <c r="R69" i="26"/>
  <c r="R72" i="26"/>
  <c r="R75" i="26"/>
  <c r="R78" i="26"/>
  <c r="R81" i="26"/>
  <c r="R84" i="26"/>
  <c r="R87" i="26"/>
  <c r="H9" i="27"/>
  <c r="I9" i="27" s="1"/>
  <c r="J9" i="27" s="1"/>
  <c r="H14" i="27"/>
  <c r="I14" i="27" s="1"/>
  <c r="J14" i="27" s="1"/>
  <c r="H23" i="27"/>
  <c r="I23" i="27" s="1"/>
  <c r="J23" i="27" s="1"/>
  <c r="H35" i="27"/>
  <c r="I35" i="27" s="1"/>
  <c r="J35" i="27" s="1"/>
  <c r="H71" i="27"/>
  <c r="I71" i="27" s="1"/>
  <c r="J71" i="27" s="1"/>
  <c r="H17" i="28"/>
  <c r="I17" i="28" s="1"/>
  <c r="J17" i="28" s="1"/>
  <c r="H19" i="28"/>
  <c r="I19" i="28" s="1"/>
  <c r="J19" i="28" s="1"/>
  <c r="H35" i="28"/>
  <c r="I35" i="28" s="1"/>
  <c r="J35" i="28" s="1"/>
  <c r="H40" i="28"/>
  <c r="I40" i="28" s="1"/>
  <c r="J40" i="28" s="1"/>
  <c r="H58" i="28"/>
  <c r="I58" i="28" s="1"/>
  <c r="J58" i="28" s="1"/>
  <c r="H66" i="28"/>
  <c r="I66" i="28" s="1"/>
  <c r="J66" i="28" s="1"/>
  <c r="H14" i="29"/>
  <c r="I14" i="29" s="1"/>
  <c r="J14" i="29" s="1"/>
  <c r="H18" i="29"/>
  <c r="I18" i="29" s="1"/>
  <c r="J18" i="29" s="1"/>
  <c r="H20" i="29"/>
  <c r="I20" i="29" s="1"/>
  <c r="J20" i="29" s="1"/>
  <c r="H24" i="29"/>
  <c r="I24" i="29" s="1"/>
  <c r="J24" i="29" s="1"/>
  <c r="H26" i="29"/>
  <c r="I26" i="29" s="1"/>
  <c r="J26" i="29" s="1"/>
  <c r="H32" i="29"/>
  <c r="I32" i="29" s="1"/>
  <c r="J32" i="29" s="1"/>
  <c r="H36" i="29"/>
  <c r="I36" i="29" s="1"/>
  <c r="J36" i="29" s="1"/>
  <c r="H38" i="29"/>
  <c r="I38" i="29" s="1"/>
  <c r="J38" i="29" s="1"/>
  <c r="H42" i="29"/>
  <c r="I42" i="29" s="1"/>
  <c r="J42" i="29" s="1"/>
  <c r="H44" i="29"/>
  <c r="I44" i="29" s="1"/>
  <c r="J44" i="29" s="1"/>
  <c r="H50" i="29"/>
  <c r="I50" i="29" s="1"/>
  <c r="J50" i="29" s="1"/>
  <c r="H54" i="29"/>
  <c r="I54" i="29" s="1"/>
  <c r="J54" i="29" s="1"/>
  <c r="H56" i="29"/>
  <c r="I56" i="29" s="1"/>
  <c r="J56" i="29" s="1"/>
  <c r="H60" i="29"/>
  <c r="I60" i="29" s="1"/>
  <c r="J60" i="29" s="1"/>
  <c r="H62" i="29"/>
  <c r="I62" i="29" s="1"/>
  <c r="J62" i="29" s="1"/>
  <c r="H68" i="29"/>
  <c r="I68" i="29" s="1"/>
  <c r="J68" i="29" s="1"/>
  <c r="H72" i="29"/>
  <c r="I72" i="29" s="1"/>
  <c r="J72" i="29" s="1"/>
  <c r="H74" i="29"/>
  <c r="I74" i="29" s="1"/>
  <c r="J74" i="29" s="1"/>
  <c r="H78" i="29"/>
  <c r="I78" i="29" s="1"/>
  <c r="J78" i="29" s="1"/>
  <c r="H80" i="29"/>
  <c r="I80" i="29" s="1"/>
  <c r="J80" i="29" s="1"/>
  <c r="H86" i="29"/>
  <c r="I86" i="29" s="1"/>
  <c r="J86" i="29" s="1"/>
  <c r="H90" i="29"/>
  <c r="I90" i="29" s="1"/>
  <c r="J90" i="29" s="1"/>
  <c r="H92" i="29"/>
  <c r="I92" i="29" s="1"/>
  <c r="J92" i="29" s="1"/>
  <c r="H96" i="29"/>
  <c r="I96" i="29" s="1"/>
  <c r="J96" i="29" s="1"/>
  <c r="H98" i="29"/>
  <c r="I98" i="29" s="1"/>
  <c r="J98" i="29" s="1"/>
  <c r="H18" i="30"/>
  <c r="I18" i="30" s="1"/>
  <c r="J18" i="30" s="1"/>
  <c r="H27" i="30"/>
  <c r="I27" i="30" s="1"/>
  <c r="J27" i="30" s="1"/>
  <c r="H36" i="30"/>
  <c r="I36" i="30" s="1"/>
  <c r="J36" i="30" s="1"/>
  <c r="H6" i="31"/>
  <c r="I6" i="31" s="1"/>
  <c r="J6" i="31" s="1"/>
  <c r="H20" i="31"/>
  <c r="I20" i="31" s="1"/>
  <c r="J20" i="31" s="1"/>
  <c r="H29" i="31"/>
  <c r="I29" i="31" s="1"/>
  <c r="J29" i="31" s="1"/>
  <c r="H38" i="31"/>
  <c r="I38" i="31" s="1"/>
  <c r="J38" i="31" s="1"/>
  <c r="H53" i="31"/>
  <c r="I53" i="31" s="1"/>
  <c r="J53" i="31" s="1"/>
  <c r="H71" i="31"/>
  <c r="I71" i="31" s="1"/>
  <c r="J71" i="31" s="1"/>
  <c r="AH3" i="1"/>
  <c r="AQ3" i="1" s="1"/>
  <c r="M7" i="1"/>
  <c r="U7" i="1" s="1"/>
  <c r="M13" i="1"/>
  <c r="U13" i="1" s="1"/>
  <c r="M19" i="1"/>
  <c r="U19" i="1" s="1"/>
  <c r="H11" i="1"/>
  <c r="I11" i="1" s="1"/>
  <c r="J11" i="1" s="1"/>
  <c r="H12" i="1"/>
  <c r="I12" i="1" s="1"/>
  <c r="J12" i="1" s="1"/>
  <c r="H13" i="1"/>
  <c r="I13" i="1" s="1"/>
  <c r="J13" i="1" s="1"/>
  <c r="H14" i="1"/>
  <c r="I14" i="1" s="1"/>
  <c r="J14" i="1" s="1"/>
  <c r="H15" i="1"/>
  <c r="I15" i="1" s="1"/>
  <c r="J15" i="1" s="1"/>
  <c r="H16" i="1"/>
  <c r="I16" i="1" s="1"/>
  <c r="J16" i="1" s="1"/>
  <c r="H17" i="1"/>
  <c r="I17" i="1" s="1"/>
  <c r="J17" i="1" s="1"/>
  <c r="H18" i="1"/>
  <c r="I18" i="1" s="1"/>
  <c r="J18" i="1" s="1"/>
  <c r="H19" i="1"/>
  <c r="I19" i="1" s="1"/>
  <c r="J19" i="1" s="1"/>
  <c r="H20" i="1"/>
  <c r="I20" i="1" s="1"/>
  <c r="J20" i="1" s="1"/>
  <c r="H21" i="1"/>
  <c r="I21" i="1" s="1"/>
  <c r="J21" i="1" s="1"/>
  <c r="H22" i="1"/>
  <c r="I22" i="1" s="1"/>
  <c r="J22" i="1" s="1"/>
  <c r="H23" i="1"/>
  <c r="I23" i="1" s="1"/>
  <c r="J23" i="1" s="1"/>
  <c r="Q8" i="2"/>
  <c r="P9" i="2"/>
  <c r="M6" i="3"/>
  <c r="U6" i="3" s="1"/>
  <c r="M12" i="3"/>
  <c r="U12" i="3" s="1"/>
  <c r="M18" i="3"/>
  <c r="U18" i="3" s="1"/>
  <c r="Q10" i="3"/>
  <c r="V12" i="3"/>
  <c r="V13" i="3"/>
  <c r="V14" i="3"/>
  <c r="V15" i="3"/>
  <c r="V16" i="3"/>
  <c r="V17" i="3"/>
  <c r="V18" i="3"/>
  <c r="V19" i="3"/>
  <c r="V20" i="3"/>
  <c r="V21" i="3"/>
  <c r="V22" i="3"/>
  <c r="R5" i="4"/>
  <c r="C9" i="4"/>
  <c r="R11" i="4"/>
  <c r="AE3" i="5"/>
  <c r="Q9" i="5"/>
  <c r="P10" i="5"/>
  <c r="AH3" i="6"/>
  <c r="AQ3" i="6" s="1"/>
  <c r="M7" i="6"/>
  <c r="U7" i="6" s="1"/>
  <c r="M13" i="6"/>
  <c r="U13" i="6" s="1"/>
  <c r="M19" i="6"/>
  <c r="U19" i="6" s="1"/>
  <c r="P6" i="6"/>
  <c r="P7" i="6"/>
  <c r="Q11" i="6"/>
  <c r="P12" i="6"/>
  <c r="P13" i="6"/>
  <c r="P14" i="6"/>
  <c r="P15" i="6"/>
  <c r="P16" i="6"/>
  <c r="P17" i="6"/>
  <c r="P18" i="6"/>
  <c r="P19" i="6"/>
  <c r="P20" i="6"/>
  <c r="P21" i="6"/>
  <c r="P22" i="6"/>
  <c r="P23" i="6"/>
  <c r="M9" i="7"/>
  <c r="U9" i="7" s="1"/>
  <c r="M15" i="7"/>
  <c r="U15" i="7" s="1"/>
  <c r="M21" i="7"/>
  <c r="U21" i="7" s="1"/>
  <c r="R6" i="7"/>
  <c r="R7" i="7"/>
  <c r="R12" i="7"/>
  <c r="R13" i="7"/>
  <c r="R14" i="7"/>
  <c r="R15" i="7"/>
  <c r="R16" i="7"/>
  <c r="R17" i="7"/>
  <c r="R18" i="7"/>
  <c r="R19" i="7"/>
  <c r="R20" i="7"/>
  <c r="R21" i="7"/>
  <c r="R22" i="7"/>
  <c r="R23" i="7"/>
  <c r="R8" i="8"/>
  <c r="Q9" i="8"/>
  <c r="AH3" i="9"/>
  <c r="AQ3" i="9" s="1"/>
  <c r="M7" i="9"/>
  <c r="U7" i="9" s="1"/>
  <c r="M13" i="9"/>
  <c r="U13" i="9" s="1"/>
  <c r="M19" i="9"/>
  <c r="U19" i="9" s="1"/>
  <c r="C9" i="9"/>
  <c r="H10" i="9" s="1"/>
  <c r="I10" i="9" s="1"/>
  <c r="J10" i="9" s="1"/>
  <c r="Q8" i="10"/>
  <c r="P9" i="10"/>
  <c r="M6" i="11"/>
  <c r="U6" i="11" s="1"/>
  <c r="M12" i="11"/>
  <c r="U12" i="11" s="1"/>
  <c r="M18" i="11"/>
  <c r="U18" i="11" s="1"/>
  <c r="Q10" i="11"/>
  <c r="V12" i="11"/>
  <c r="V13" i="11"/>
  <c r="V14" i="11"/>
  <c r="V15" i="11"/>
  <c r="V16" i="11"/>
  <c r="V17" i="11"/>
  <c r="V18" i="11"/>
  <c r="V19" i="11"/>
  <c r="V20" i="11"/>
  <c r="V21" i="11"/>
  <c r="V22" i="11"/>
  <c r="R5" i="12"/>
  <c r="C9" i="12"/>
  <c r="R11" i="12"/>
  <c r="AE3" i="13"/>
  <c r="Q9" i="13"/>
  <c r="P10" i="13"/>
  <c r="AH3" i="14"/>
  <c r="AQ3" i="14" s="1"/>
  <c r="M7" i="14"/>
  <c r="U7" i="14" s="1"/>
  <c r="M13" i="14"/>
  <c r="U13" i="14" s="1"/>
  <c r="M19" i="14"/>
  <c r="U19" i="14" s="1"/>
  <c r="P6" i="14"/>
  <c r="P7" i="14"/>
  <c r="Q11" i="14"/>
  <c r="P12" i="14"/>
  <c r="P13" i="14"/>
  <c r="P14" i="14"/>
  <c r="P15" i="14"/>
  <c r="P16" i="14"/>
  <c r="P17" i="14"/>
  <c r="P18" i="14"/>
  <c r="P19" i="14"/>
  <c r="P20" i="14"/>
  <c r="P21" i="14"/>
  <c r="P22" i="14"/>
  <c r="P23" i="14"/>
  <c r="M9" i="15"/>
  <c r="U9" i="15" s="1"/>
  <c r="M15" i="15"/>
  <c r="U15" i="15" s="1"/>
  <c r="M21" i="15"/>
  <c r="U21" i="15" s="1"/>
  <c r="R6" i="15"/>
  <c r="R7" i="15"/>
  <c r="P8" i="15"/>
  <c r="R12" i="15"/>
  <c r="R13" i="15"/>
  <c r="R14" i="15"/>
  <c r="R15" i="15"/>
  <c r="R16" i="15"/>
  <c r="R17" i="15"/>
  <c r="R18" i="15"/>
  <c r="R19" i="15"/>
  <c r="R20" i="15"/>
  <c r="R21" i="15"/>
  <c r="R22" i="15"/>
  <c r="R23" i="15"/>
  <c r="R8" i="16"/>
  <c r="Q9" i="16"/>
  <c r="AH3" i="17"/>
  <c r="AQ3" i="17" s="1"/>
  <c r="M7" i="17"/>
  <c r="U7" i="17" s="1"/>
  <c r="M13" i="17"/>
  <c r="U13" i="17" s="1"/>
  <c r="M19" i="17"/>
  <c r="U19" i="17" s="1"/>
  <c r="C9" i="17"/>
  <c r="AE3" i="18"/>
  <c r="Q8" i="18"/>
  <c r="P9" i="18"/>
  <c r="V13" i="19"/>
  <c r="V14" i="19"/>
  <c r="V15" i="19"/>
  <c r="V16" i="19"/>
  <c r="V17" i="19"/>
  <c r="V18" i="19"/>
  <c r="V19" i="19"/>
  <c r="V20" i="19"/>
  <c r="V21" i="19"/>
  <c r="V22" i="19"/>
  <c r="C9" i="20"/>
  <c r="H5" i="20" s="1"/>
  <c r="R11" i="20"/>
  <c r="AE3" i="21"/>
  <c r="Q9" i="21"/>
  <c r="P10" i="21"/>
  <c r="AH3" i="22"/>
  <c r="AQ3" i="22" s="1"/>
  <c r="M7" i="22"/>
  <c r="U7" i="22" s="1"/>
  <c r="M13" i="22"/>
  <c r="U13" i="22" s="1"/>
  <c r="M19" i="22"/>
  <c r="U19" i="22" s="1"/>
  <c r="P6" i="22"/>
  <c r="P7" i="22"/>
  <c r="Q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M9" i="23"/>
  <c r="U9" i="23" s="1"/>
  <c r="M15" i="23"/>
  <c r="U15" i="23" s="1"/>
  <c r="M21" i="23"/>
  <c r="U21" i="23" s="1"/>
  <c r="R6" i="23"/>
  <c r="R7" i="23"/>
  <c r="R12" i="23"/>
  <c r="R13" i="23"/>
  <c r="R14" i="23"/>
  <c r="R15" i="23"/>
  <c r="R16" i="23"/>
  <c r="R17" i="23"/>
  <c r="R18" i="23"/>
  <c r="R19" i="23"/>
  <c r="R20" i="23"/>
  <c r="R21" i="23"/>
  <c r="R22" i="23"/>
  <c r="R23" i="23"/>
  <c r="R8" i="24"/>
  <c r="Q9" i="24"/>
  <c r="AH3" i="25"/>
  <c r="AQ3" i="25" s="1"/>
  <c r="M7" i="25"/>
  <c r="U7" i="25" s="1"/>
  <c r="M13" i="25"/>
  <c r="U13" i="25" s="1"/>
  <c r="M19" i="25"/>
  <c r="U19" i="25" s="1"/>
  <c r="M25" i="25"/>
  <c r="U25" i="25" s="1"/>
  <c r="M31" i="25"/>
  <c r="U31" i="25" s="1"/>
  <c r="M37" i="25"/>
  <c r="U37" i="25" s="1"/>
  <c r="M43" i="25"/>
  <c r="U43" i="25" s="1"/>
  <c r="M49" i="25"/>
  <c r="U49" i="25" s="1"/>
  <c r="M55" i="25"/>
  <c r="U55" i="25" s="1"/>
  <c r="M61" i="25"/>
  <c r="U61" i="25" s="1"/>
  <c r="M67" i="25"/>
  <c r="U67" i="25" s="1"/>
  <c r="M73" i="25"/>
  <c r="U73" i="25" s="1"/>
  <c r="M79" i="25"/>
  <c r="U79" i="25" s="1"/>
  <c r="M85" i="25"/>
  <c r="U85" i="25" s="1"/>
  <c r="M91" i="25"/>
  <c r="U91" i="25" s="1"/>
  <c r="M97" i="25"/>
  <c r="U97" i="25" s="1"/>
  <c r="C8" i="96"/>
  <c r="C8" i="95"/>
  <c r="C8" i="94"/>
  <c r="C8" i="93"/>
  <c r="C8" i="92"/>
  <c r="C8" i="91"/>
  <c r="C8" i="90"/>
  <c r="C8" i="89"/>
  <c r="C8" i="88"/>
  <c r="C8" i="87"/>
  <c r="C8" i="84"/>
  <c r="C8" i="85"/>
  <c r="C8" i="86"/>
  <c r="C8" i="83"/>
  <c r="C8" i="82"/>
  <c r="C8" i="80"/>
  <c r="C8" i="79"/>
  <c r="C8" i="81"/>
  <c r="C8" i="78"/>
  <c r="C8" i="75"/>
  <c r="C8" i="74"/>
  <c r="C8" i="77"/>
  <c r="C8" i="76"/>
  <c r="C8" i="46"/>
  <c r="C8" i="48"/>
  <c r="C8" i="42"/>
  <c r="C8" i="41"/>
  <c r="C8" i="45"/>
  <c r="C8" i="43"/>
  <c r="C8" i="47"/>
  <c r="C8" i="44"/>
  <c r="C8" i="39"/>
  <c r="C8" i="40"/>
  <c r="C8" i="38"/>
  <c r="C8" i="36"/>
  <c r="C8" i="34"/>
  <c r="C8" i="33"/>
  <c r="C8" i="37"/>
  <c r="C8" i="35"/>
  <c r="C8" i="32"/>
  <c r="C8" i="30"/>
  <c r="C8" i="29"/>
  <c r="C8" i="27"/>
  <c r="C8" i="31"/>
  <c r="C8" i="28"/>
  <c r="Q9" i="25"/>
  <c r="Q13" i="25"/>
  <c r="Q16" i="25"/>
  <c r="Q19" i="25"/>
  <c r="Q22" i="25"/>
  <c r="Q25" i="25"/>
  <c r="Q28" i="25"/>
  <c r="Q31" i="25"/>
  <c r="Q34" i="25"/>
  <c r="Q37" i="25"/>
  <c r="Q40" i="25"/>
  <c r="Q43" i="25"/>
  <c r="Q46" i="25"/>
  <c r="Q49" i="25"/>
  <c r="Q52" i="25"/>
  <c r="Q55" i="25"/>
  <c r="Q58" i="25"/>
  <c r="Q61" i="25"/>
  <c r="Q64" i="25"/>
  <c r="Q67" i="25"/>
  <c r="Q70" i="25"/>
  <c r="Q73" i="25"/>
  <c r="Q76" i="25"/>
  <c r="Q79" i="25"/>
  <c r="Q82" i="25"/>
  <c r="Q85" i="25"/>
  <c r="Q88" i="25"/>
  <c r="Q91" i="25"/>
  <c r="Q94" i="25"/>
  <c r="Q97" i="25"/>
  <c r="AH3" i="26"/>
  <c r="AQ3" i="26" s="1"/>
  <c r="M7" i="26"/>
  <c r="U7" i="26" s="1"/>
  <c r="M13" i="26"/>
  <c r="U13" i="26" s="1"/>
  <c r="M19" i="26"/>
  <c r="U19" i="26" s="1"/>
  <c r="M25" i="26"/>
  <c r="U25" i="26" s="1"/>
  <c r="M31" i="26"/>
  <c r="U31" i="26" s="1"/>
  <c r="M37" i="26"/>
  <c r="U37" i="26" s="1"/>
  <c r="M43" i="26"/>
  <c r="U43" i="26" s="1"/>
  <c r="M49" i="26"/>
  <c r="U49" i="26" s="1"/>
  <c r="M55" i="26"/>
  <c r="U55" i="26" s="1"/>
  <c r="M61" i="26"/>
  <c r="U61" i="26" s="1"/>
  <c r="M67" i="26"/>
  <c r="U67" i="26" s="1"/>
  <c r="M73" i="26"/>
  <c r="U73" i="26" s="1"/>
  <c r="M79" i="26"/>
  <c r="U79" i="26" s="1"/>
  <c r="M85" i="26"/>
  <c r="U85" i="26" s="1"/>
  <c r="H38" i="27"/>
  <c r="I38" i="27" s="1"/>
  <c r="J38" i="27" s="1"/>
  <c r="H56" i="27"/>
  <c r="I56" i="27" s="1"/>
  <c r="J56" i="27" s="1"/>
  <c r="H74" i="27"/>
  <c r="I74" i="27" s="1"/>
  <c r="J74" i="27" s="1"/>
  <c r="H4" i="28"/>
  <c r="I4" i="28" s="1"/>
  <c r="J4" i="28" s="1"/>
  <c r="K4" i="28" s="1"/>
  <c r="AH3" i="28"/>
  <c r="AQ3" i="28" s="1"/>
  <c r="H24" i="28"/>
  <c r="I24" i="28" s="1"/>
  <c r="J24" i="28" s="1"/>
  <c r="H33" i="28"/>
  <c r="I33" i="28" s="1"/>
  <c r="J33" i="28" s="1"/>
  <c r="H38" i="28"/>
  <c r="I38" i="28" s="1"/>
  <c r="J38" i="28" s="1"/>
  <c r="H61" i="28"/>
  <c r="I61" i="28" s="1"/>
  <c r="J61" i="28" s="1"/>
  <c r="H6" i="29"/>
  <c r="I6" i="29" s="1"/>
  <c r="J6" i="29" s="1"/>
  <c r="H10" i="30"/>
  <c r="I10" i="30" s="1"/>
  <c r="J10" i="30" s="1"/>
  <c r="H14" i="30"/>
  <c r="I14" i="30" s="1"/>
  <c r="J14" i="30" s="1"/>
  <c r="H44" i="30"/>
  <c r="I44" i="30" s="1"/>
  <c r="J44" i="30" s="1"/>
  <c r="H57" i="30"/>
  <c r="I57" i="30" s="1"/>
  <c r="J57" i="30" s="1"/>
  <c r="H62" i="30"/>
  <c r="I62" i="30" s="1"/>
  <c r="J62" i="30" s="1"/>
  <c r="AN3" i="31"/>
  <c r="H18" i="31"/>
  <c r="I18" i="31" s="1"/>
  <c r="J18" i="31" s="1"/>
  <c r="H27" i="31"/>
  <c r="I27" i="31" s="1"/>
  <c r="J27" i="31" s="1"/>
  <c r="H36" i="31"/>
  <c r="I36" i="31" s="1"/>
  <c r="J36" i="31" s="1"/>
  <c r="H56" i="31"/>
  <c r="I56" i="31" s="1"/>
  <c r="J56" i="31" s="1"/>
  <c r="H74" i="31"/>
  <c r="I74" i="31" s="1"/>
  <c r="J74" i="31" s="1"/>
  <c r="R8" i="2"/>
  <c r="Q9" i="2"/>
  <c r="AH3" i="3"/>
  <c r="AQ3" i="3" s="1"/>
  <c r="M7" i="3"/>
  <c r="U7" i="3" s="1"/>
  <c r="M13" i="3"/>
  <c r="U13" i="3" s="1"/>
  <c r="M19" i="3"/>
  <c r="U19" i="3" s="1"/>
  <c r="Q11" i="3"/>
  <c r="M9" i="4"/>
  <c r="U9" i="4" s="1"/>
  <c r="M15" i="4"/>
  <c r="U15" i="4" s="1"/>
  <c r="R6" i="4"/>
  <c r="R7" i="4"/>
  <c r="R12" i="4"/>
  <c r="R13" i="4"/>
  <c r="R14" i="4"/>
  <c r="R15" i="4"/>
  <c r="R16" i="4"/>
  <c r="R17" i="4"/>
  <c r="R18" i="4"/>
  <c r="R19" i="4"/>
  <c r="R20" i="4"/>
  <c r="R21" i="4"/>
  <c r="R22" i="4"/>
  <c r="R23" i="4"/>
  <c r="Q10" i="5"/>
  <c r="M8" i="6"/>
  <c r="U8" i="6" s="1"/>
  <c r="M14" i="6"/>
  <c r="U14" i="6" s="1"/>
  <c r="M20" i="6"/>
  <c r="U20" i="6" s="1"/>
  <c r="V8" i="6"/>
  <c r="C9" i="6"/>
  <c r="H9" i="6" s="1"/>
  <c r="I9" i="6" s="1"/>
  <c r="J9" i="6" s="1"/>
  <c r="Q12" i="6"/>
  <c r="Q13" i="6"/>
  <c r="Q14" i="6"/>
  <c r="Q15" i="6"/>
  <c r="Q16" i="6"/>
  <c r="Q17" i="6"/>
  <c r="Q18" i="6"/>
  <c r="Q19" i="6"/>
  <c r="Q20" i="6"/>
  <c r="Q21" i="6"/>
  <c r="Q22" i="6"/>
  <c r="M4" i="7"/>
  <c r="U4" i="7" s="1"/>
  <c r="X4" i="7" s="1"/>
  <c r="M10" i="7"/>
  <c r="U10" i="7" s="1"/>
  <c r="M16" i="7"/>
  <c r="U16" i="7" s="1"/>
  <c r="V10" i="7"/>
  <c r="Q10" i="8"/>
  <c r="M8" i="9"/>
  <c r="U8" i="9" s="1"/>
  <c r="M14" i="9"/>
  <c r="U14" i="9" s="1"/>
  <c r="M20" i="9"/>
  <c r="U20" i="9" s="1"/>
  <c r="P8" i="9"/>
  <c r="R8" i="10"/>
  <c r="Q9" i="10"/>
  <c r="P10" i="10"/>
  <c r="AH3" i="11"/>
  <c r="AQ3" i="11" s="1"/>
  <c r="M7" i="11"/>
  <c r="U7" i="11" s="1"/>
  <c r="M13" i="11"/>
  <c r="U13" i="11" s="1"/>
  <c r="M19" i="11"/>
  <c r="U19" i="11" s="1"/>
  <c r="Q11" i="11"/>
  <c r="M9" i="12"/>
  <c r="U9" i="12" s="1"/>
  <c r="M15" i="12"/>
  <c r="U15" i="12" s="1"/>
  <c r="R6" i="12"/>
  <c r="R7" i="12"/>
  <c r="R12" i="12"/>
  <c r="R13" i="12"/>
  <c r="R14" i="12"/>
  <c r="R15" i="12"/>
  <c r="R16" i="12"/>
  <c r="R17" i="12"/>
  <c r="R18" i="12"/>
  <c r="R19" i="12"/>
  <c r="R20" i="12"/>
  <c r="R21" i="12"/>
  <c r="R22" i="12"/>
  <c r="R23" i="12"/>
  <c r="Q10" i="13"/>
  <c r="M8" i="14"/>
  <c r="U8" i="14" s="1"/>
  <c r="M14" i="14"/>
  <c r="U14" i="14" s="1"/>
  <c r="M20" i="14"/>
  <c r="U20" i="14" s="1"/>
  <c r="Q7" i="14"/>
  <c r="C9" i="14"/>
  <c r="H9" i="14" s="1"/>
  <c r="I9" i="14" s="1"/>
  <c r="J9" i="14" s="1"/>
  <c r="Q12" i="14"/>
  <c r="Q13" i="14"/>
  <c r="Q14" i="14"/>
  <c r="Q15" i="14"/>
  <c r="Q16" i="14"/>
  <c r="Q17" i="14"/>
  <c r="Q18" i="14"/>
  <c r="Q19" i="14"/>
  <c r="Q20" i="14"/>
  <c r="Q21" i="14"/>
  <c r="Q22" i="14"/>
  <c r="AE3" i="15"/>
  <c r="M4" i="15"/>
  <c r="U4" i="15" s="1"/>
  <c r="X4" i="15" s="1"/>
  <c r="AH4" i="15" s="1"/>
  <c r="M10" i="15"/>
  <c r="U10" i="15" s="1"/>
  <c r="M16" i="15"/>
  <c r="U16" i="15" s="1"/>
  <c r="M22" i="15"/>
  <c r="U22" i="15" s="1"/>
  <c r="V10" i="15"/>
  <c r="R9" i="16"/>
  <c r="Q10" i="16"/>
  <c r="M8" i="17"/>
  <c r="U8" i="17" s="1"/>
  <c r="M14" i="17"/>
  <c r="U14" i="17" s="1"/>
  <c r="M20" i="17"/>
  <c r="U20" i="17" s="1"/>
  <c r="R8" i="18"/>
  <c r="Q9" i="18"/>
  <c r="AH3" i="19"/>
  <c r="AQ3" i="19" s="1"/>
  <c r="M7" i="19"/>
  <c r="U7" i="19" s="1"/>
  <c r="M13" i="19"/>
  <c r="U13" i="19" s="1"/>
  <c r="M19" i="19"/>
  <c r="U19" i="19" s="1"/>
  <c r="Q11" i="19"/>
  <c r="M9" i="20"/>
  <c r="U9" i="20" s="1"/>
  <c r="M15" i="20"/>
  <c r="U15" i="20" s="1"/>
  <c r="R6" i="20"/>
  <c r="R7" i="20"/>
  <c r="R12" i="20"/>
  <c r="R13" i="20"/>
  <c r="R14" i="20"/>
  <c r="R15" i="20"/>
  <c r="R16" i="20"/>
  <c r="R17" i="20"/>
  <c r="R18" i="20"/>
  <c r="R19" i="20"/>
  <c r="R20" i="20"/>
  <c r="R21" i="20"/>
  <c r="R22" i="20"/>
  <c r="R23" i="20"/>
  <c r="Q10" i="21"/>
  <c r="M8" i="22"/>
  <c r="U8" i="22" s="1"/>
  <c r="M14" i="22"/>
  <c r="U14" i="22" s="1"/>
  <c r="M20" i="22"/>
  <c r="U20" i="22" s="1"/>
  <c r="V8" i="22"/>
  <c r="Q12" i="22"/>
  <c r="Q13" i="22"/>
  <c r="Q14" i="22"/>
  <c r="Q15" i="22"/>
  <c r="Q16" i="22"/>
  <c r="Q17" i="22"/>
  <c r="Q18" i="22"/>
  <c r="Q19" i="22"/>
  <c r="Q20" i="22"/>
  <c r="Q21" i="22"/>
  <c r="Q22" i="22"/>
  <c r="M4" i="23"/>
  <c r="U4" i="23" s="1"/>
  <c r="X4" i="23" s="1"/>
  <c r="AH4" i="23" s="1"/>
  <c r="M10" i="23"/>
  <c r="U10" i="23" s="1"/>
  <c r="M16" i="23"/>
  <c r="U16" i="23" s="1"/>
  <c r="V10" i="23"/>
  <c r="Q10" i="24"/>
  <c r="M8" i="25"/>
  <c r="U8" i="25" s="1"/>
  <c r="M14" i="25"/>
  <c r="U14" i="25" s="1"/>
  <c r="M20" i="25"/>
  <c r="U20" i="25" s="1"/>
  <c r="M26" i="25"/>
  <c r="U26" i="25" s="1"/>
  <c r="M32" i="25"/>
  <c r="U32" i="25" s="1"/>
  <c r="M38" i="25"/>
  <c r="U38" i="25" s="1"/>
  <c r="M44" i="25"/>
  <c r="U44" i="25" s="1"/>
  <c r="M50" i="25"/>
  <c r="U50" i="25" s="1"/>
  <c r="M56" i="25"/>
  <c r="U56" i="25" s="1"/>
  <c r="M62" i="25"/>
  <c r="U62" i="25" s="1"/>
  <c r="M68" i="25"/>
  <c r="U68" i="25" s="1"/>
  <c r="M74" i="25"/>
  <c r="U74" i="25" s="1"/>
  <c r="M80" i="25"/>
  <c r="U80" i="25" s="1"/>
  <c r="M86" i="25"/>
  <c r="U86" i="25" s="1"/>
  <c r="M92" i="25"/>
  <c r="U92" i="25" s="1"/>
  <c r="M98" i="25"/>
  <c r="U98" i="25" s="1"/>
  <c r="Q8" i="25"/>
  <c r="M8" i="26"/>
  <c r="U8" i="26" s="1"/>
  <c r="M14" i="26"/>
  <c r="U14" i="26" s="1"/>
  <c r="M20" i="26"/>
  <c r="U20" i="26" s="1"/>
  <c r="M26" i="26"/>
  <c r="U26" i="26" s="1"/>
  <c r="M32" i="26"/>
  <c r="U32" i="26" s="1"/>
  <c r="M38" i="26"/>
  <c r="U38" i="26" s="1"/>
  <c r="M44" i="26"/>
  <c r="U44" i="26" s="1"/>
  <c r="M50" i="26"/>
  <c r="U50" i="26" s="1"/>
  <c r="M56" i="26"/>
  <c r="U56" i="26" s="1"/>
  <c r="M62" i="26"/>
  <c r="U62" i="26" s="1"/>
  <c r="M68" i="26"/>
  <c r="U68" i="26" s="1"/>
  <c r="M74" i="26"/>
  <c r="U74" i="26" s="1"/>
  <c r="M80" i="26"/>
  <c r="U80" i="26" s="1"/>
  <c r="M86" i="26"/>
  <c r="U86" i="26" s="1"/>
  <c r="R9" i="26"/>
  <c r="R89" i="26"/>
  <c r="R86" i="26"/>
  <c r="R83" i="26"/>
  <c r="R80" i="26"/>
  <c r="R77" i="26"/>
  <c r="R74" i="26"/>
  <c r="R71" i="26"/>
  <c r="R68" i="26"/>
  <c r="R65" i="26"/>
  <c r="R62" i="26"/>
  <c r="R59" i="26"/>
  <c r="R56" i="26"/>
  <c r="R53" i="26"/>
  <c r="R50" i="26"/>
  <c r="R47" i="26"/>
  <c r="R44" i="26"/>
  <c r="R41" i="26"/>
  <c r="R38" i="26"/>
  <c r="R35" i="26"/>
  <c r="R32" i="26"/>
  <c r="R29" i="26"/>
  <c r="R26" i="26"/>
  <c r="R23" i="26"/>
  <c r="R20" i="26"/>
  <c r="R17" i="26"/>
  <c r="R14" i="26"/>
  <c r="R10" i="26"/>
  <c r="R7" i="26"/>
  <c r="R8" i="26"/>
  <c r="H10" i="26"/>
  <c r="I10" i="26" s="1"/>
  <c r="J10" i="26" s="1"/>
  <c r="R16" i="26"/>
  <c r="H20" i="26"/>
  <c r="I20" i="26" s="1"/>
  <c r="J20" i="26" s="1"/>
  <c r="R25" i="26"/>
  <c r="H11" i="27"/>
  <c r="I11" i="27" s="1"/>
  <c r="J11" i="27" s="1"/>
  <c r="H17" i="27"/>
  <c r="I17" i="27" s="1"/>
  <c r="J17" i="27" s="1"/>
  <c r="H26" i="27"/>
  <c r="I26" i="27" s="1"/>
  <c r="J26" i="27" s="1"/>
  <c r="H41" i="27"/>
  <c r="I41" i="27" s="1"/>
  <c r="J41" i="27" s="1"/>
  <c r="H59" i="27"/>
  <c r="I59" i="27" s="1"/>
  <c r="J59" i="27" s="1"/>
  <c r="H77" i="27"/>
  <c r="I77" i="27" s="1"/>
  <c r="J77" i="27" s="1"/>
  <c r="H13" i="28"/>
  <c r="I13" i="28" s="1"/>
  <c r="J13" i="28" s="1"/>
  <c r="H20" i="28"/>
  <c r="I20" i="28" s="1"/>
  <c r="J20" i="28" s="1"/>
  <c r="H22" i="28"/>
  <c r="I22" i="28" s="1"/>
  <c r="J22" i="28" s="1"/>
  <c r="H29" i="28"/>
  <c r="I29" i="28" s="1"/>
  <c r="J29" i="28" s="1"/>
  <c r="H31" i="28"/>
  <c r="I31" i="28" s="1"/>
  <c r="J31" i="28" s="1"/>
  <c r="H36" i="28"/>
  <c r="I36" i="28" s="1"/>
  <c r="J36" i="28" s="1"/>
  <c r="H41" i="28"/>
  <c r="I41" i="28" s="1"/>
  <c r="J41" i="28" s="1"/>
  <c r="H54" i="28"/>
  <c r="I54" i="28" s="1"/>
  <c r="J54" i="28" s="1"/>
  <c r="H64" i="28"/>
  <c r="I64" i="28" s="1"/>
  <c r="J64" i="28" s="1"/>
  <c r="H11" i="29"/>
  <c r="I11" i="29" s="1"/>
  <c r="J11" i="29" s="1"/>
  <c r="H5" i="30"/>
  <c r="I5" i="30" s="1"/>
  <c r="J5" i="30" s="1"/>
  <c r="H12" i="30"/>
  <c r="I12" i="30" s="1"/>
  <c r="J12" i="30" s="1"/>
  <c r="H21" i="30"/>
  <c r="I21" i="30" s="1"/>
  <c r="J21" i="30" s="1"/>
  <c r="H42" i="30"/>
  <c r="I42" i="30" s="1"/>
  <c r="J42" i="30" s="1"/>
  <c r="H47" i="30"/>
  <c r="I47" i="30" s="1"/>
  <c r="J47" i="30" s="1"/>
  <c r="H60" i="30"/>
  <c r="I60" i="30" s="1"/>
  <c r="J60" i="30" s="1"/>
  <c r="H65" i="30"/>
  <c r="I65" i="30" s="1"/>
  <c r="J65" i="30" s="1"/>
  <c r="H10" i="31"/>
  <c r="I10" i="31" s="1"/>
  <c r="J10" i="31" s="1"/>
  <c r="H14" i="31"/>
  <c r="I14" i="31" s="1"/>
  <c r="J14" i="31" s="1"/>
  <c r="H23" i="31"/>
  <c r="I23" i="31" s="1"/>
  <c r="J23" i="31" s="1"/>
  <c r="H32" i="31"/>
  <c r="I32" i="31" s="1"/>
  <c r="J32" i="31" s="1"/>
  <c r="H59" i="31"/>
  <c r="I59" i="31" s="1"/>
  <c r="J59" i="31" s="1"/>
  <c r="H77" i="31"/>
  <c r="I77" i="31" s="1"/>
  <c r="J77" i="31" s="1"/>
  <c r="M9" i="1"/>
  <c r="U9" i="1" s="1"/>
  <c r="M15" i="1"/>
  <c r="U15" i="1" s="1"/>
  <c r="C9" i="69"/>
  <c r="C9" i="70"/>
  <c r="C9" i="72"/>
  <c r="C9" i="66"/>
  <c r="C9" i="61"/>
  <c r="C9" i="67"/>
  <c r="C9" i="62"/>
  <c r="C9" i="63"/>
  <c r="C9" i="71"/>
  <c r="C9" i="64"/>
  <c r="C9" i="59"/>
  <c r="C9" i="68"/>
  <c r="C9" i="58"/>
  <c r="C9" i="55"/>
  <c r="C9" i="50"/>
  <c r="C9" i="51"/>
  <c r="C9" i="60"/>
  <c r="C9" i="56"/>
  <c r="C9" i="52"/>
  <c r="C9" i="57"/>
  <c r="C9" i="53"/>
  <c r="C9" i="65"/>
  <c r="C9" i="54"/>
  <c r="R4" i="2"/>
  <c r="R9" i="2"/>
  <c r="Q10" i="2"/>
  <c r="C9" i="3"/>
  <c r="Q12" i="3"/>
  <c r="Q13" i="3"/>
  <c r="Q14" i="3"/>
  <c r="Q15" i="3"/>
  <c r="Q16" i="3"/>
  <c r="Q17" i="3"/>
  <c r="Q18" i="3"/>
  <c r="Q19" i="3"/>
  <c r="Q20" i="3"/>
  <c r="Q21" i="3"/>
  <c r="Q22" i="3"/>
  <c r="AE3" i="4"/>
  <c r="Q11" i="5"/>
  <c r="P12" i="5"/>
  <c r="P13" i="5"/>
  <c r="P14" i="5"/>
  <c r="P15" i="5"/>
  <c r="P16" i="5"/>
  <c r="P17" i="5"/>
  <c r="P18" i="5"/>
  <c r="P19" i="5"/>
  <c r="P20" i="5"/>
  <c r="P21" i="5"/>
  <c r="P22" i="5"/>
  <c r="M9" i="6"/>
  <c r="U9" i="6" s="1"/>
  <c r="M15" i="6"/>
  <c r="U15" i="6" s="1"/>
  <c r="M21" i="6"/>
  <c r="U21" i="6" s="1"/>
  <c r="R8" i="7"/>
  <c r="AH3" i="8"/>
  <c r="AQ3" i="8" s="1"/>
  <c r="Q11" i="8"/>
  <c r="M9" i="9"/>
  <c r="U9" i="9" s="1"/>
  <c r="M15" i="9"/>
  <c r="U15" i="9" s="1"/>
  <c r="P9" i="9"/>
  <c r="R9" i="10"/>
  <c r="Q10" i="10"/>
  <c r="C9" i="11"/>
  <c r="H9" i="11" s="1"/>
  <c r="Q13" i="11"/>
  <c r="Q14" i="11"/>
  <c r="Q15" i="11"/>
  <c r="Q16" i="11"/>
  <c r="Q17" i="11"/>
  <c r="Q18" i="11"/>
  <c r="Q19" i="11"/>
  <c r="Q20" i="11"/>
  <c r="Q21" i="11"/>
  <c r="Q22" i="11"/>
  <c r="AE3" i="12"/>
  <c r="Q11" i="13"/>
  <c r="P12" i="13"/>
  <c r="P13" i="13"/>
  <c r="P14" i="13"/>
  <c r="P15" i="13"/>
  <c r="P16" i="13"/>
  <c r="P17" i="13"/>
  <c r="P18" i="13"/>
  <c r="P19" i="13"/>
  <c r="P20" i="13"/>
  <c r="P21" i="13"/>
  <c r="P22" i="13"/>
  <c r="M9" i="14"/>
  <c r="U9" i="14" s="1"/>
  <c r="M15" i="14"/>
  <c r="U15" i="14" s="1"/>
  <c r="M21" i="14"/>
  <c r="U21" i="14" s="1"/>
  <c r="P8" i="14"/>
  <c r="M5" i="15"/>
  <c r="U5" i="15" s="1"/>
  <c r="M11" i="15"/>
  <c r="U11" i="15" s="1"/>
  <c r="M17" i="15"/>
  <c r="U17" i="15" s="1"/>
  <c r="M23" i="15"/>
  <c r="U23" i="15" s="1"/>
  <c r="R8" i="15"/>
  <c r="P10" i="15"/>
  <c r="V11" i="15"/>
  <c r="AH3" i="16"/>
  <c r="AQ3" i="16" s="1"/>
  <c r="R10" i="16"/>
  <c r="Q11" i="16"/>
  <c r="M9" i="17"/>
  <c r="U9" i="17" s="1"/>
  <c r="M15" i="17"/>
  <c r="U15" i="17" s="1"/>
  <c r="P9" i="17"/>
  <c r="Q10" i="18"/>
  <c r="M8" i="19"/>
  <c r="U8" i="19" s="1"/>
  <c r="M14" i="19"/>
  <c r="U14" i="19" s="1"/>
  <c r="M20" i="19"/>
  <c r="U20" i="19" s="1"/>
  <c r="C9" i="19"/>
  <c r="Q12" i="19"/>
  <c r="Q13" i="19"/>
  <c r="Q14" i="19"/>
  <c r="Q15" i="19"/>
  <c r="Q16" i="19"/>
  <c r="Q17" i="19"/>
  <c r="Q18" i="19"/>
  <c r="Q19" i="19"/>
  <c r="Q20" i="19"/>
  <c r="Q21" i="19"/>
  <c r="Q22" i="19"/>
  <c r="AE3" i="20"/>
  <c r="P5" i="21"/>
  <c r="P6" i="21"/>
  <c r="P7" i="21"/>
  <c r="Q11" i="21"/>
  <c r="P12" i="21"/>
  <c r="P13" i="21"/>
  <c r="P14" i="21"/>
  <c r="P15" i="21"/>
  <c r="P16" i="21"/>
  <c r="P17" i="21"/>
  <c r="P18" i="21"/>
  <c r="P19" i="21"/>
  <c r="P20" i="21"/>
  <c r="P21" i="21"/>
  <c r="P22" i="21"/>
  <c r="M9" i="22"/>
  <c r="U9" i="22" s="1"/>
  <c r="M15" i="22"/>
  <c r="U15" i="22" s="1"/>
  <c r="M21" i="22"/>
  <c r="U21" i="22" s="1"/>
  <c r="R8" i="23"/>
  <c r="AH3" i="24"/>
  <c r="AQ3" i="24" s="1"/>
  <c r="Q11" i="24"/>
  <c r="M9" i="25"/>
  <c r="U9" i="25" s="1"/>
  <c r="M15" i="25"/>
  <c r="U15" i="25" s="1"/>
  <c r="M21" i="25"/>
  <c r="U21" i="25" s="1"/>
  <c r="M27" i="25"/>
  <c r="U27" i="25" s="1"/>
  <c r="M33" i="25"/>
  <c r="U33" i="25" s="1"/>
  <c r="M39" i="25"/>
  <c r="U39" i="25" s="1"/>
  <c r="M45" i="25"/>
  <c r="U45" i="25" s="1"/>
  <c r="M51" i="25"/>
  <c r="U51" i="25" s="1"/>
  <c r="M57" i="25"/>
  <c r="U57" i="25" s="1"/>
  <c r="M63" i="25"/>
  <c r="U63" i="25" s="1"/>
  <c r="M69" i="25"/>
  <c r="U69" i="25" s="1"/>
  <c r="M75" i="25"/>
  <c r="U75" i="25" s="1"/>
  <c r="M81" i="25"/>
  <c r="U81" i="25" s="1"/>
  <c r="M87" i="25"/>
  <c r="U87" i="25" s="1"/>
  <c r="M93" i="25"/>
  <c r="U93" i="25" s="1"/>
  <c r="Q12" i="25"/>
  <c r="Q15" i="25"/>
  <c r="Q18" i="25"/>
  <c r="Q21" i="25"/>
  <c r="Q24" i="25"/>
  <c r="Q27" i="25"/>
  <c r="Q30" i="25"/>
  <c r="Q33" i="25"/>
  <c r="Q36" i="25"/>
  <c r="Q39" i="25"/>
  <c r="Q42" i="25"/>
  <c r="Q45" i="25"/>
  <c r="Q48" i="25"/>
  <c r="Q51" i="25"/>
  <c r="Q54" i="25"/>
  <c r="Q57" i="25"/>
  <c r="Q60" i="25"/>
  <c r="Q63" i="25"/>
  <c r="Q66" i="25"/>
  <c r="Q69" i="25"/>
  <c r="Q72" i="25"/>
  <c r="Q75" i="25"/>
  <c r="Q78" i="25"/>
  <c r="Q81" i="25"/>
  <c r="Q84" i="25"/>
  <c r="Q87" i="25"/>
  <c r="Q90" i="25"/>
  <c r="Q93" i="25"/>
  <c r="Q96" i="25"/>
  <c r="M9" i="26"/>
  <c r="U9" i="26" s="1"/>
  <c r="M15" i="26"/>
  <c r="U15" i="26" s="1"/>
  <c r="M21" i="26"/>
  <c r="U21" i="26" s="1"/>
  <c r="M27" i="26"/>
  <c r="U27" i="26" s="1"/>
  <c r="M33" i="26"/>
  <c r="U33" i="26" s="1"/>
  <c r="M39" i="26"/>
  <c r="U39" i="26" s="1"/>
  <c r="M45" i="26"/>
  <c r="U45" i="26" s="1"/>
  <c r="M51" i="26"/>
  <c r="U51" i="26" s="1"/>
  <c r="M57" i="26"/>
  <c r="U57" i="26" s="1"/>
  <c r="M63" i="26"/>
  <c r="U63" i="26" s="1"/>
  <c r="M69" i="26"/>
  <c r="U69" i="26" s="1"/>
  <c r="M75" i="26"/>
  <c r="U75" i="26" s="1"/>
  <c r="M81" i="26"/>
  <c r="U81" i="26" s="1"/>
  <c r="C9" i="26"/>
  <c r="H23" i="26" s="1"/>
  <c r="I23" i="26" s="1"/>
  <c r="J23" i="26" s="1"/>
  <c r="R15" i="26"/>
  <c r="H19" i="26"/>
  <c r="I19" i="26" s="1"/>
  <c r="J19" i="26" s="1"/>
  <c r="R24" i="26"/>
  <c r="H27" i="26"/>
  <c r="I27" i="26" s="1"/>
  <c r="J27" i="26" s="1"/>
  <c r="H28" i="26"/>
  <c r="I28" i="26" s="1"/>
  <c r="J28" i="26" s="1"/>
  <c r="H29" i="26"/>
  <c r="I29" i="26" s="1"/>
  <c r="J29" i="26" s="1"/>
  <c r="H30" i="26"/>
  <c r="I30" i="26" s="1"/>
  <c r="J30" i="26" s="1"/>
  <c r="H31" i="26"/>
  <c r="I31" i="26" s="1"/>
  <c r="J31" i="26" s="1"/>
  <c r="H32" i="26"/>
  <c r="I32" i="26" s="1"/>
  <c r="J32" i="26" s="1"/>
  <c r="H33" i="26"/>
  <c r="I33" i="26" s="1"/>
  <c r="J33" i="26" s="1"/>
  <c r="H35" i="26"/>
  <c r="I35" i="26" s="1"/>
  <c r="J35" i="26" s="1"/>
  <c r="H36" i="26"/>
  <c r="I36" i="26" s="1"/>
  <c r="J36" i="26" s="1"/>
  <c r="H37" i="26"/>
  <c r="I37" i="26" s="1"/>
  <c r="J37" i="26" s="1"/>
  <c r="H38" i="26"/>
  <c r="I38" i="26" s="1"/>
  <c r="J38" i="26" s="1"/>
  <c r="H39" i="26"/>
  <c r="I39" i="26" s="1"/>
  <c r="J39" i="26" s="1"/>
  <c r="H40" i="26"/>
  <c r="I40" i="26" s="1"/>
  <c r="J40" i="26" s="1"/>
  <c r="H41" i="26"/>
  <c r="I41" i="26" s="1"/>
  <c r="J41" i="26" s="1"/>
  <c r="H42" i="26"/>
  <c r="I42" i="26" s="1"/>
  <c r="J42" i="26" s="1"/>
  <c r="H43" i="26"/>
  <c r="I43" i="26" s="1"/>
  <c r="J43" i="26" s="1"/>
  <c r="H44" i="26"/>
  <c r="I44" i="26" s="1"/>
  <c r="J44" i="26" s="1"/>
  <c r="H45" i="26"/>
  <c r="I45" i="26" s="1"/>
  <c r="J45" i="26" s="1"/>
  <c r="H46" i="26"/>
  <c r="I46" i="26" s="1"/>
  <c r="J46" i="26" s="1"/>
  <c r="H47" i="26"/>
  <c r="I47" i="26" s="1"/>
  <c r="J47" i="26" s="1"/>
  <c r="H48" i="26"/>
  <c r="I48" i="26" s="1"/>
  <c r="J48" i="26" s="1"/>
  <c r="H49" i="26"/>
  <c r="I49" i="26" s="1"/>
  <c r="J49" i="26" s="1"/>
  <c r="H50" i="26"/>
  <c r="I50" i="26" s="1"/>
  <c r="J50" i="26" s="1"/>
  <c r="H51" i="26"/>
  <c r="I51" i="26" s="1"/>
  <c r="J51" i="26" s="1"/>
  <c r="H52" i="26"/>
  <c r="I52" i="26" s="1"/>
  <c r="J52" i="26" s="1"/>
  <c r="H53" i="26"/>
  <c r="I53" i="26" s="1"/>
  <c r="J53" i="26" s="1"/>
  <c r="H54" i="26"/>
  <c r="I54" i="26" s="1"/>
  <c r="J54" i="26" s="1"/>
  <c r="H55" i="26"/>
  <c r="I55" i="26" s="1"/>
  <c r="J55" i="26" s="1"/>
  <c r="H56" i="26"/>
  <c r="I56" i="26" s="1"/>
  <c r="J56" i="26" s="1"/>
  <c r="H57" i="26"/>
  <c r="I57" i="26" s="1"/>
  <c r="J57" i="26" s="1"/>
  <c r="H58" i="26"/>
  <c r="I58" i="26" s="1"/>
  <c r="J58" i="26" s="1"/>
  <c r="H59" i="26"/>
  <c r="I59" i="26" s="1"/>
  <c r="J59" i="26" s="1"/>
  <c r="H60" i="26"/>
  <c r="I60" i="26" s="1"/>
  <c r="J60" i="26" s="1"/>
  <c r="H62" i="26"/>
  <c r="I62" i="26" s="1"/>
  <c r="J62" i="26" s="1"/>
  <c r="H63" i="26"/>
  <c r="I63" i="26" s="1"/>
  <c r="J63" i="26" s="1"/>
  <c r="H65" i="26"/>
  <c r="I65" i="26" s="1"/>
  <c r="J65" i="26" s="1"/>
  <c r="H66" i="26"/>
  <c r="I66" i="26" s="1"/>
  <c r="J66" i="26" s="1"/>
  <c r="H68" i="26"/>
  <c r="I68" i="26" s="1"/>
  <c r="J68" i="26" s="1"/>
  <c r="H69" i="26"/>
  <c r="I69" i="26" s="1"/>
  <c r="J69" i="26" s="1"/>
  <c r="H71" i="26"/>
  <c r="I71" i="26" s="1"/>
  <c r="J71" i="26" s="1"/>
  <c r="H72" i="26"/>
  <c r="I72" i="26" s="1"/>
  <c r="J72" i="26" s="1"/>
  <c r="H74" i="26"/>
  <c r="I74" i="26" s="1"/>
  <c r="J74" i="26" s="1"/>
  <c r="H75" i="26"/>
  <c r="I75" i="26" s="1"/>
  <c r="J75" i="26" s="1"/>
  <c r="H77" i="26"/>
  <c r="I77" i="26" s="1"/>
  <c r="J77" i="26" s="1"/>
  <c r="H78" i="26"/>
  <c r="I78" i="26" s="1"/>
  <c r="J78" i="26" s="1"/>
  <c r="H80" i="26"/>
  <c r="I80" i="26" s="1"/>
  <c r="J80" i="26" s="1"/>
  <c r="H81" i="26"/>
  <c r="I81" i="26" s="1"/>
  <c r="J81" i="26" s="1"/>
  <c r="H83" i="26"/>
  <c r="I83" i="26" s="1"/>
  <c r="J83" i="26" s="1"/>
  <c r="H84" i="26"/>
  <c r="I84" i="26" s="1"/>
  <c r="J84" i="26" s="1"/>
  <c r="H86" i="26"/>
  <c r="I86" i="26" s="1"/>
  <c r="J86" i="26" s="1"/>
  <c r="H87" i="26"/>
  <c r="I87" i="26" s="1"/>
  <c r="J87" i="26" s="1"/>
  <c r="H89" i="26"/>
  <c r="I89" i="26" s="1"/>
  <c r="J89" i="26" s="1"/>
  <c r="H44" i="27"/>
  <c r="I44" i="27" s="1"/>
  <c r="J44" i="27" s="1"/>
  <c r="H62" i="27"/>
  <c r="I62" i="27" s="1"/>
  <c r="J62" i="27" s="1"/>
  <c r="AH4" i="28"/>
  <c r="AQ4" i="28" s="1"/>
  <c r="Z4" i="28"/>
  <c r="H6" i="28"/>
  <c r="I6" i="28" s="1"/>
  <c r="J6" i="28" s="1"/>
  <c r="H8" i="28"/>
  <c r="I8" i="28" s="1"/>
  <c r="J8" i="28" s="1"/>
  <c r="H18" i="28"/>
  <c r="I18" i="28" s="1"/>
  <c r="J18" i="28" s="1"/>
  <c r="H27" i="28"/>
  <c r="I27" i="28" s="1"/>
  <c r="J27" i="28" s="1"/>
  <c r="H39" i="28"/>
  <c r="I39" i="28" s="1"/>
  <c r="J39" i="28" s="1"/>
  <c r="H44" i="28"/>
  <c r="I44" i="28" s="1"/>
  <c r="J44" i="28" s="1"/>
  <c r="H49" i="28"/>
  <c r="I49" i="28" s="1"/>
  <c r="J49" i="28" s="1"/>
  <c r="H57" i="28"/>
  <c r="I57" i="28" s="1"/>
  <c r="J57" i="28" s="1"/>
  <c r="H67" i="28"/>
  <c r="I67" i="28" s="1"/>
  <c r="J67" i="28" s="1"/>
  <c r="H5" i="29"/>
  <c r="I5" i="29" s="1"/>
  <c r="J5" i="29" s="1"/>
  <c r="H15" i="29"/>
  <c r="I15" i="29" s="1"/>
  <c r="J15" i="29" s="1"/>
  <c r="H17" i="29"/>
  <c r="I17" i="29" s="1"/>
  <c r="J17" i="29" s="1"/>
  <c r="H21" i="29"/>
  <c r="I21" i="29" s="1"/>
  <c r="J21" i="29" s="1"/>
  <c r="H23" i="29"/>
  <c r="I23" i="29" s="1"/>
  <c r="J23" i="29" s="1"/>
  <c r="H27" i="29"/>
  <c r="I27" i="29" s="1"/>
  <c r="J27" i="29" s="1"/>
  <c r="H29" i="29"/>
  <c r="I29" i="29" s="1"/>
  <c r="J29" i="29" s="1"/>
  <c r="H33" i="29"/>
  <c r="I33" i="29" s="1"/>
  <c r="J33" i="29" s="1"/>
  <c r="H35" i="29"/>
  <c r="I35" i="29" s="1"/>
  <c r="J35" i="29" s="1"/>
  <c r="H39" i="29"/>
  <c r="I39" i="29" s="1"/>
  <c r="J39" i="29" s="1"/>
  <c r="H41" i="29"/>
  <c r="I41" i="29" s="1"/>
  <c r="J41" i="29" s="1"/>
  <c r="H45" i="29"/>
  <c r="I45" i="29" s="1"/>
  <c r="J45" i="29" s="1"/>
  <c r="H47" i="29"/>
  <c r="I47" i="29" s="1"/>
  <c r="J47" i="29" s="1"/>
  <c r="H51" i="29"/>
  <c r="I51" i="29" s="1"/>
  <c r="J51" i="29" s="1"/>
  <c r="H53" i="29"/>
  <c r="I53" i="29" s="1"/>
  <c r="J53" i="29" s="1"/>
  <c r="H57" i="29"/>
  <c r="I57" i="29" s="1"/>
  <c r="J57" i="29" s="1"/>
  <c r="H59" i="29"/>
  <c r="I59" i="29" s="1"/>
  <c r="J59" i="29" s="1"/>
  <c r="H63" i="29"/>
  <c r="I63" i="29" s="1"/>
  <c r="J63" i="29" s="1"/>
  <c r="H65" i="29"/>
  <c r="I65" i="29" s="1"/>
  <c r="J65" i="29" s="1"/>
  <c r="H69" i="29"/>
  <c r="I69" i="29" s="1"/>
  <c r="J69" i="29" s="1"/>
  <c r="H71" i="29"/>
  <c r="I71" i="29" s="1"/>
  <c r="J71" i="29" s="1"/>
  <c r="H75" i="29"/>
  <c r="I75" i="29" s="1"/>
  <c r="J75" i="29" s="1"/>
  <c r="H77" i="29"/>
  <c r="I77" i="29" s="1"/>
  <c r="J77" i="29" s="1"/>
  <c r="H81" i="29"/>
  <c r="I81" i="29" s="1"/>
  <c r="J81" i="29" s="1"/>
  <c r="H83" i="29"/>
  <c r="I83" i="29" s="1"/>
  <c r="J83" i="29" s="1"/>
  <c r="H87" i="29"/>
  <c r="I87" i="29" s="1"/>
  <c r="J87" i="29" s="1"/>
  <c r="H89" i="29"/>
  <c r="I89" i="29" s="1"/>
  <c r="J89" i="29" s="1"/>
  <c r="H93" i="29"/>
  <c r="I93" i="29" s="1"/>
  <c r="J93" i="29" s="1"/>
  <c r="H95" i="29"/>
  <c r="I95" i="29" s="1"/>
  <c r="J95" i="29" s="1"/>
  <c r="H17" i="30"/>
  <c r="I17" i="30" s="1"/>
  <c r="J17" i="30" s="1"/>
  <c r="H26" i="30"/>
  <c r="I26" i="30" s="1"/>
  <c r="J26" i="30" s="1"/>
  <c r="H35" i="30"/>
  <c r="I35" i="30" s="1"/>
  <c r="J35" i="30" s="1"/>
  <c r="H45" i="30"/>
  <c r="I45" i="30" s="1"/>
  <c r="J45" i="30" s="1"/>
  <c r="H50" i="30"/>
  <c r="I50" i="30" s="1"/>
  <c r="J50" i="30" s="1"/>
  <c r="H63" i="30"/>
  <c r="I63" i="30" s="1"/>
  <c r="J63" i="30" s="1"/>
  <c r="H68" i="30"/>
  <c r="I68" i="30" s="1"/>
  <c r="J68" i="30" s="1"/>
  <c r="H9" i="31"/>
  <c r="I9" i="31" s="1"/>
  <c r="J9" i="31" s="1"/>
  <c r="H12" i="31"/>
  <c r="I12" i="31" s="1"/>
  <c r="J12" i="31" s="1"/>
  <c r="H21" i="31"/>
  <c r="I21" i="31" s="1"/>
  <c r="J21" i="31" s="1"/>
  <c r="H30" i="31"/>
  <c r="I30" i="31" s="1"/>
  <c r="J30" i="31" s="1"/>
  <c r="H39" i="31"/>
  <c r="I39" i="31" s="1"/>
  <c r="J39" i="31" s="1"/>
  <c r="H62" i="31"/>
  <c r="I62" i="31" s="1"/>
  <c r="J62" i="31" s="1"/>
  <c r="AH3" i="2"/>
  <c r="AQ3" i="2" s="1"/>
  <c r="M9" i="3"/>
  <c r="U9" i="3" s="1"/>
  <c r="M15" i="3"/>
  <c r="U15" i="3" s="1"/>
  <c r="AH3" i="5"/>
  <c r="AQ3" i="5" s="1"/>
  <c r="Q5" i="5"/>
  <c r="Q6" i="5"/>
  <c r="Q7" i="5"/>
  <c r="C9" i="5"/>
  <c r="H8" i="5" s="1"/>
  <c r="I8" i="5" s="1"/>
  <c r="J8" i="5" s="1"/>
  <c r="Q12" i="5"/>
  <c r="Q13" i="5"/>
  <c r="Q14" i="5"/>
  <c r="Q15" i="5"/>
  <c r="Q16" i="5"/>
  <c r="Q17" i="5"/>
  <c r="Q18" i="5"/>
  <c r="Q19" i="5"/>
  <c r="Q20" i="5"/>
  <c r="Q21" i="5"/>
  <c r="Q22" i="5"/>
  <c r="M4" i="6"/>
  <c r="U4" i="6" s="1"/>
  <c r="X4" i="6" s="1"/>
  <c r="AH4" i="6" s="1"/>
  <c r="M10" i="6"/>
  <c r="U10" i="6" s="1"/>
  <c r="M16" i="6"/>
  <c r="U16" i="6" s="1"/>
  <c r="R4" i="7"/>
  <c r="V20" i="7"/>
  <c r="V21" i="7"/>
  <c r="V22" i="7"/>
  <c r="Q7" i="8"/>
  <c r="C9" i="8"/>
  <c r="Q12" i="8"/>
  <c r="Q13" i="8"/>
  <c r="Q14" i="8"/>
  <c r="Q15" i="8"/>
  <c r="Q16" i="8"/>
  <c r="Q17" i="8"/>
  <c r="Q18" i="8"/>
  <c r="Q19" i="8"/>
  <c r="Q20" i="8"/>
  <c r="Q21" i="8"/>
  <c r="Q22" i="8"/>
  <c r="AH3" i="10"/>
  <c r="AQ3" i="10" s="1"/>
  <c r="M9" i="11"/>
  <c r="U9" i="11" s="1"/>
  <c r="M15" i="11"/>
  <c r="U15" i="11" s="1"/>
  <c r="AH3" i="13"/>
  <c r="AQ3" i="13" s="1"/>
  <c r="C9" i="13"/>
  <c r="H8" i="13" s="1"/>
  <c r="I8" i="13" s="1"/>
  <c r="J8" i="13" s="1"/>
  <c r="Q12" i="13"/>
  <c r="Q13" i="13"/>
  <c r="Q14" i="13"/>
  <c r="Q15" i="13"/>
  <c r="Q16" i="13"/>
  <c r="Q17" i="13"/>
  <c r="Q18" i="13"/>
  <c r="Q19" i="13"/>
  <c r="Q20" i="13"/>
  <c r="Q21" i="13"/>
  <c r="Q22" i="13"/>
  <c r="M10" i="14"/>
  <c r="U10" i="14" s="1"/>
  <c r="M16" i="14"/>
  <c r="U16" i="14" s="1"/>
  <c r="M6" i="15"/>
  <c r="U6" i="15" s="1"/>
  <c r="M12" i="15"/>
  <c r="U12" i="15" s="1"/>
  <c r="V13" i="15"/>
  <c r="V14" i="15"/>
  <c r="V15" i="15"/>
  <c r="V16" i="15"/>
  <c r="V17" i="15"/>
  <c r="V18" i="15"/>
  <c r="V19" i="15"/>
  <c r="V20" i="15"/>
  <c r="V21" i="15"/>
  <c r="V22" i="15"/>
  <c r="C9" i="16"/>
  <c r="Q12" i="16"/>
  <c r="Q13" i="16"/>
  <c r="Q14" i="16"/>
  <c r="Q15" i="16"/>
  <c r="Q16" i="16"/>
  <c r="Q17" i="16"/>
  <c r="Q18" i="16"/>
  <c r="Q19" i="16"/>
  <c r="Q20" i="16"/>
  <c r="Q21" i="16"/>
  <c r="Q22" i="16"/>
  <c r="AH3" i="18"/>
  <c r="AQ3" i="18" s="1"/>
  <c r="M9" i="19"/>
  <c r="U9" i="19" s="1"/>
  <c r="M15" i="19"/>
  <c r="U15" i="19" s="1"/>
  <c r="AH3" i="21"/>
  <c r="AQ3" i="21" s="1"/>
  <c r="Q7" i="21"/>
  <c r="C9" i="21"/>
  <c r="H8" i="21" s="1"/>
  <c r="I8" i="21" s="1"/>
  <c r="J8" i="21" s="1"/>
  <c r="Q12" i="21"/>
  <c r="Q13" i="21"/>
  <c r="Q14" i="21"/>
  <c r="Q15" i="21"/>
  <c r="Q16" i="21"/>
  <c r="Q17" i="21"/>
  <c r="Q18" i="21"/>
  <c r="Q19" i="21"/>
  <c r="Q20" i="21"/>
  <c r="Q21" i="21"/>
  <c r="Q22" i="21"/>
  <c r="M4" i="22"/>
  <c r="U4" i="22" s="1"/>
  <c r="X4" i="22" s="1"/>
  <c r="AH4" i="22" s="1"/>
  <c r="AQ4" i="22" s="1"/>
  <c r="M10" i="22"/>
  <c r="U10" i="22" s="1"/>
  <c r="M16" i="22"/>
  <c r="U16" i="22" s="1"/>
  <c r="V17" i="23"/>
  <c r="V18" i="23"/>
  <c r="V19" i="23"/>
  <c r="V20" i="23"/>
  <c r="V21" i="23"/>
  <c r="V22" i="23"/>
  <c r="Q6" i="24"/>
  <c r="Q7" i="24"/>
  <c r="C9" i="24"/>
  <c r="Q12" i="24"/>
  <c r="Q13" i="24"/>
  <c r="Q14" i="24"/>
  <c r="Q15" i="24"/>
  <c r="Q16" i="24"/>
  <c r="Q17" i="24"/>
  <c r="Q18" i="24"/>
  <c r="Q19" i="24"/>
  <c r="Q20" i="24"/>
  <c r="Q21" i="24"/>
  <c r="Q22" i="24"/>
  <c r="M4" i="25"/>
  <c r="U4" i="25" s="1"/>
  <c r="X4" i="25" s="1"/>
  <c r="M10" i="25"/>
  <c r="U10" i="25" s="1"/>
  <c r="M16" i="25"/>
  <c r="U16" i="25" s="1"/>
  <c r="M22" i="25"/>
  <c r="U22" i="25" s="1"/>
  <c r="M28" i="25"/>
  <c r="U28" i="25" s="1"/>
  <c r="M34" i="25"/>
  <c r="U34" i="25" s="1"/>
  <c r="M40" i="25"/>
  <c r="U40" i="25" s="1"/>
  <c r="M46" i="25"/>
  <c r="U46" i="25" s="1"/>
  <c r="M52" i="25"/>
  <c r="U52" i="25" s="1"/>
  <c r="M58" i="25"/>
  <c r="U58" i="25" s="1"/>
  <c r="M64" i="25"/>
  <c r="U64" i="25" s="1"/>
  <c r="M70" i="25"/>
  <c r="U70" i="25" s="1"/>
  <c r="M76" i="25"/>
  <c r="U76" i="25" s="1"/>
  <c r="M82" i="25"/>
  <c r="U82" i="25" s="1"/>
  <c r="M88" i="25"/>
  <c r="U88" i="25" s="1"/>
  <c r="H17" i="26"/>
  <c r="I17" i="26" s="1"/>
  <c r="J17" i="26" s="1"/>
  <c r="R22" i="26"/>
  <c r="H26" i="26"/>
  <c r="I26" i="26" s="1"/>
  <c r="J26" i="26" s="1"/>
  <c r="H5" i="27"/>
  <c r="I5" i="27" s="1"/>
  <c r="J5" i="27" s="1"/>
  <c r="H10" i="27"/>
  <c r="I10" i="27" s="1"/>
  <c r="J10" i="27" s="1"/>
  <c r="H20" i="27"/>
  <c r="I20" i="27" s="1"/>
  <c r="J20" i="27" s="1"/>
  <c r="H29" i="27"/>
  <c r="I29" i="27" s="1"/>
  <c r="J29" i="27" s="1"/>
  <c r="H47" i="27"/>
  <c r="I47" i="27" s="1"/>
  <c r="J47" i="27" s="1"/>
  <c r="H65" i="27"/>
  <c r="I65" i="27" s="1"/>
  <c r="J65" i="27" s="1"/>
  <c r="H10" i="28"/>
  <c r="I10" i="28" s="1"/>
  <c r="J10" i="28" s="1"/>
  <c r="H14" i="28"/>
  <c r="I14" i="28" s="1"/>
  <c r="J14" i="28" s="1"/>
  <c r="H16" i="28"/>
  <c r="I16" i="28" s="1"/>
  <c r="J16" i="28" s="1"/>
  <c r="H23" i="28"/>
  <c r="I23" i="28" s="1"/>
  <c r="J23" i="28" s="1"/>
  <c r="H25" i="28"/>
  <c r="I25" i="28" s="1"/>
  <c r="J25" i="28" s="1"/>
  <c r="H32" i="28"/>
  <c r="I32" i="28" s="1"/>
  <c r="J32" i="28" s="1"/>
  <c r="H34" i="28"/>
  <c r="I34" i="28" s="1"/>
  <c r="J34" i="28" s="1"/>
  <c r="H42" i="28"/>
  <c r="I42" i="28" s="1"/>
  <c r="J42" i="28" s="1"/>
  <c r="H47" i="28"/>
  <c r="I47" i="28" s="1"/>
  <c r="J47" i="28" s="1"/>
  <c r="H52" i="28"/>
  <c r="I52" i="28" s="1"/>
  <c r="J52" i="28" s="1"/>
  <c r="H60" i="28"/>
  <c r="I60" i="28" s="1"/>
  <c r="J60" i="28" s="1"/>
  <c r="H11" i="30"/>
  <c r="I11" i="30" s="1"/>
  <c r="J11" i="30" s="1"/>
  <c r="H15" i="30"/>
  <c r="I15" i="30" s="1"/>
  <c r="J15" i="30" s="1"/>
  <c r="H24" i="30"/>
  <c r="I24" i="30" s="1"/>
  <c r="J24" i="30" s="1"/>
  <c r="H33" i="30"/>
  <c r="I33" i="30" s="1"/>
  <c r="J33" i="30" s="1"/>
  <c r="H48" i="30"/>
  <c r="I48" i="30" s="1"/>
  <c r="J48" i="30" s="1"/>
  <c r="H53" i="30"/>
  <c r="I53" i="30" s="1"/>
  <c r="J53" i="30" s="1"/>
  <c r="H71" i="30"/>
  <c r="I71" i="30" s="1"/>
  <c r="J71" i="30" s="1"/>
  <c r="H74" i="30"/>
  <c r="I74" i="30" s="1"/>
  <c r="J74" i="30" s="1"/>
  <c r="H77" i="30"/>
  <c r="I77" i="30" s="1"/>
  <c r="J77" i="30" s="1"/>
  <c r="H80" i="30"/>
  <c r="I80" i="30" s="1"/>
  <c r="J80" i="30" s="1"/>
  <c r="H83" i="30"/>
  <c r="I83" i="30" s="1"/>
  <c r="J83" i="30" s="1"/>
  <c r="H86" i="30"/>
  <c r="I86" i="30" s="1"/>
  <c r="J86" i="30" s="1"/>
  <c r="H89" i="30"/>
  <c r="I89" i="30" s="1"/>
  <c r="J89" i="30" s="1"/>
  <c r="H17" i="31"/>
  <c r="I17" i="31" s="1"/>
  <c r="J17" i="31" s="1"/>
  <c r="H26" i="31"/>
  <c r="I26" i="31" s="1"/>
  <c r="J26" i="31" s="1"/>
  <c r="H35" i="31"/>
  <c r="I35" i="31" s="1"/>
  <c r="J35" i="31" s="1"/>
  <c r="H65" i="31"/>
  <c r="I65" i="31" s="1"/>
  <c r="J65" i="31" s="1"/>
  <c r="H7" i="32"/>
  <c r="I7" i="32" s="1"/>
  <c r="J7" i="32" s="1"/>
  <c r="M9" i="27"/>
  <c r="U9" i="27" s="1"/>
  <c r="M15" i="27"/>
  <c r="U15" i="27" s="1"/>
  <c r="M21" i="27"/>
  <c r="U21" i="27" s="1"/>
  <c r="M27" i="27"/>
  <c r="U27" i="27" s="1"/>
  <c r="M33" i="27"/>
  <c r="U33" i="27" s="1"/>
  <c r="M39" i="27"/>
  <c r="U39" i="27" s="1"/>
  <c r="M45" i="27"/>
  <c r="U45" i="27" s="1"/>
  <c r="M51" i="27"/>
  <c r="U51" i="27" s="1"/>
  <c r="M57" i="27"/>
  <c r="U57" i="27" s="1"/>
  <c r="M63" i="27"/>
  <c r="U63" i="27" s="1"/>
  <c r="M69" i="27"/>
  <c r="U69" i="27" s="1"/>
  <c r="M75" i="27"/>
  <c r="U75" i="27" s="1"/>
  <c r="V6" i="27"/>
  <c r="R9" i="27"/>
  <c r="V12" i="27"/>
  <c r="V15" i="27"/>
  <c r="V18" i="27"/>
  <c r="V21" i="27"/>
  <c r="V24" i="27"/>
  <c r="V27" i="27"/>
  <c r="V30" i="27"/>
  <c r="V33" i="27"/>
  <c r="V36" i="27"/>
  <c r="V39" i="27"/>
  <c r="V42" i="27"/>
  <c r="V45" i="27"/>
  <c r="V48" i="27"/>
  <c r="V51" i="27"/>
  <c r="V54" i="27"/>
  <c r="V57" i="27"/>
  <c r="V60" i="27"/>
  <c r="V63" i="27"/>
  <c r="V66" i="27"/>
  <c r="V69" i="27"/>
  <c r="V72" i="27"/>
  <c r="V75" i="27"/>
  <c r="V78" i="27"/>
  <c r="M8" i="28"/>
  <c r="U8" i="28" s="1"/>
  <c r="M14" i="28"/>
  <c r="U14" i="28" s="1"/>
  <c r="M20" i="28"/>
  <c r="U20" i="28" s="1"/>
  <c r="M26" i="28"/>
  <c r="U26" i="28" s="1"/>
  <c r="M32" i="28"/>
  <c r="U32" i="28" s="1"/>
  <c r="M38" i="28"/>
  <c r="U38" i="28" s="1"/>
  <c r="M44" i="28"/>
  <c r="U44" i="28" s="1"/>
  <c r="M50" i="28"/>
  <c r="U50" i="28" s="1"/>
  <c r="M56" i="28"/>
  <c r="U56" i="28" s="1"/>
  <c r="M62" i="28"/>
  <c r="U62" i="28" s="1"/>
  <c r="M68" i="28"/>
  <c r="U68" i="28" s="1"/>
  <c r="R6" i="28"/>
  <c r="R12" i="28"/>
  <c r="R15" i="28"/>
  <c r="R18" i="28"/>
  <c r="R21" i="28"/>
  <c r="R24" i="28"/>
  <c r="R27" i="28"/>
  <c r="R30" i="28"/>
  <c r="R33" i="28"/>
  <c r="R36" i="28"/>
  <c r="R39" i="28"/>
  <c r="R42" i="28"/>
  <c r="R45" i="28"/>
  <c r="R48" i="28"/>
  <c r="R51" i="28"/>
  <c r="R54" i="28"/>
  <c r="R57" i="28"/>
  <c r="R60" i="28"/>
  <c r="R63" i="28"/>
  <c r="R66" i="28"/>
  <c r="R69" i="28"/>
  <c r="M9" i="29"/>
  <c r="U9" i="29" s="1"/>
  <c r="M15" i="29"/>
  <c r="U15" i="29" s="1"/>
  <c r="M21" i="29"/>
  <c r="U21" i="29" s="1"/>
  <c r="M27" i="29"/>
  <c r="U27" i="29" s="1"/>
  <c r="M33" i="29"/>
  <c r="U33" i="29" s="1"/>
  <c r="M39" i="29"/>
  <c r="U39" i="29" s="1"/>
  <c r="M45" i="29"/>
  <c r="U45" i="29" s="1"/>
  <c r="M51" i="29"/>
  <c r="U51" i="29" s="1"/>
  <c r="M57" i="29"/>
  <c r="U57" i="29" s="1"/>
  <c r="M63" i="29"/>
  <c r="U63" i="29" s="1"/>
  <c r="M69" i="29"/>
  <c r="U69" i="29" s="1"/>
  <c r="M75" i="29"/>
  <c r="U75" i="29" s="1"/>
  <c r="M81" i="29"/>
  <c r="U81" i="29" s="1"/>
  <c r="M87" i="29"/>
  <c r="U87" i="29" s="1"/>
  <c r="M93" i="29"/>
  <c r="U93" i="29" s="1"/>
  <c r="V6" i="29"/>
  <c r="V12" i="29"/>
  <c r="V15" i="29"/>
  <c r="V18" i="29"/>
  <c r="V21" i="29"/>
  <c r="V24" i="29"/>
  <c r="V27" i="29"/>
  <c r="V30" i="29"/>
  <c r="V33" i="29"/>
  <c r="V36" i="29"/>
  <c r="V39" i="29"/>
  <c r="V42" i="29"/>
  <c r="V45" i="29"/>
  <c r="V48" i="29"/>
  <c r="V51" i="29"/>
  <c r="V54" i="29"/>
  <c r="V57" i="29"/>
  <c r="V60" i="29"/>
  <c r="V63" i="29"/>
  <c r="V66" i="29"/>
  <c r="V69" i="29"/>
  <c r="V72" i="29"/>
  <c r="V75" i="29"/>
  <c r="V78" i="29"/>
  <c r="V81" i="29"/>
  <c r="V84" i="29"/>
  <c r="V87" i="29"/>
  <c r="V90" i="29"/>
  <c r="V93" i="29"/>
  <c r="V96" i="29"/>
  <c r="AH3" i="30"/>
  <c r="AQ3" i="30" s="1"/>
  <c r="M7" i="30"/>
  <c r="U7" i="30" s="1"/>
  <c r="M13" i="30"/>
  <c r="U13" i="30" s="1"/>
  <c r="M19" i="30"/>
  <c r="U19" i="30" s="1"/>
  <c r="M25" i="30"/>
  <c r="U25" i="30" s="1"/>
  <c r="M31" i="30"/>
  <c r="U31" i="30" s="1"/>
  <c r="M37" i="30"/>
  <c r="U37" i="30" s="1"/>
  <c r="M43" i="30"/>
  <c r="U43" i="30" s="1"/>
  <c r="M49" i="30"/>
  <c r="U49" i="30" s="1"/>
  <c r="M55" i="30"/>
  <c r="U55" i="30" s="1"/>
  <c r="M61" i="30"/>
  <c r="U61" i="30" s="1"/>
  <c r="M67" i="30"/>
  <c r="U67" i="30" s="1"/>
  <c r="M73" i="30"/>
  <c r="U73" i="30" s="1"/>
  <c r="M79" i="30"/>
  <c r="U79" i="30" s="1"/>
  <c r="M85" i="30"/>
  <c r="U85" i="30" s="1"/>
  <c r="V6" i="30"/>
  <c r="R9" i="30"/>
  <c r="V12" i="30"/>
  <c r="V15" i="30"/>
  <c r="V18" i="30"/>
  <c r="V21" i="30"/>
  <c r="V24" i="30"/>
  <c r="V27" i="30"/>
  <c r="V30" i="30"/>
  <c r="V33" i="30"/>
  <c r="V36" i="30"/>
  <c r="V39" i="30"/>
  <c r="V42" i="30"/>
  <c r="V45" i="30"/>
  <c r="V48" i="30"/>
  <c r="V51" i="30"/>
  <c r="V54" i="30"/>
  <c r="V57" i="30"/>
  <c r="V60" i="30"/>
  <c r="V63" i="30"/>
  <c r="V66" i="30"/>
  <c r="V69" i="30"/>
  <c r="V72" i="30"/>
  <c r="V75" i="30"/>
  <c r="V78" i="30"/>
  <c r="V81" i="30"/>
  <c r="V84" i="30"/>
  <c r="V87" i="30"/>
  <c r="M4" i="31"/>
  <c r="U4" i="31" s="1"/>
  <c r="X4" i="31" s="1"/>
  <c r="Z4" i="31" s="1"/>
  <c r="M10" i="31"/>
  <c r="U10" i="31" s="1"/>
  <c r="M16" i="31"/>
  <c r="U16" i="31" s="1"/>
  <c r="M22" i="31"/>
  <c r="U22" i="31" s="1"/>
  <c r="M28" i="31"/>
  <c r="U28" i="31" s="1"/>
  <c r="M34" i="31"/>
  <c r="U34" i="31" s="1"/>
  <c r="M40" i="31"/>
  <c r="U40" i="31" s="1"/>
  <c r="M46" i="31"/>
  <c r="U46" i="31" s="1"/>
  <c r="M52" i="31"/>
  <c r="U52" i="31" s="1"/>
  <c r="M58" i="31"/>
  <c r="U58" i="31" s="1"/>
  <c r="M64" i="31"/>
  <c r="U64" i="31" s="1"/>
  <c r="M70" i="31"/>
  <c r="U70" i="31" s="1"/>
  <c r="M76" i="31"/>
  <c r="U76" i="31" s="1"/>
  <c r="V5" i="31"/>
  <c r="R79" i="31"/>
  <c r="R76" i="31"/>
  <c r="R73" i="31"/>
  <c r="R70" i="31"/>
  <c r="R67" i="31"/>
  <c r="R64" i="31"/>
  <c r="R61" i="31"/>
  <c r="R58" i="31"/>
  <c r="R55" i="31"/>
  <c r="R52" i="31"/>
  <c r="R49" i="31"/>
  <c r="R78" i="31"/>
  <c r="R75" i="31"/>
  <c r="R72" i="31"/>
  <c r="R69" i="31"/>
  <c r="R66" i="31"/>
  <c r="R63" i="31"/>
  <c r="R60" i="31"/>
  <c r="R57" i="31"/>
  <c r="R54" i="31"/>
  <c r="R51" i="31"/>
  <c r="R48" i="31"/>
  <c r="R45" i="31"/>
  <c r="R42" i="31"/>
  <c r="R7" i="31"/>
  <c r="R8" i="31"/>
  <c r="V11" i="31"/>
  <c r="R13" i="31"/>
  <c r="R16" i="31"/>
  <c r="R19" i="31"/>
  <c r="R22" i="31"/>
  <c r="R25" i="31"/>
  <c r="R28" i="31"/>
  <c r="R31" i="31"/>
  <c r="R34" i="31"/>
  <c r="R37" i="31"/>
  <c r="R41" i="31"/>
  <c r="R43" i="31"/>
  <c r="H46" i="31"/>
  <c r="I46" i="31" s="1"/>
  <c r="J46" i="31" s="1"/>
  <c r="H49" i="31"/>
  <c r="I49" i="31" s="1"/>
  <c r="J49" i="31" s="1"/>
  <c r="H52" i="31"/>
  <c r="I52" i="31" s="1"/>
  <c r="J52" i="31" s="1"/>
  <c r="H55" i="31"/>
  <c r="I55" i="31" s="1"/>
  <c r="J55" i="31" s="1"/>
  <c r="H58" i="31"/>
  <c r="I58" i="31" s="1"/>
  <c r="J58" i="31" s="1"/>
  <c r="H61" i="31"/>
  <c r="I61" i="31" s="1"/>
  <c r="J61" i="31" s="1"/>
  <c r="H64" i="31"/>
  <c r="I64" i="31" s="1"/>
  <c r="J64" i="31" s="1"/>
  <c r="H67" i="31"/>
  <c r="I67" i="31" s="1"/>
  <c r="J67" i="31" s="1"/>
  <c r="H70" i="31"/>
  <c r="I70" i="31" s="1"/>
  <c r="J70" i="31" s="1"/>
  <c r="H73" i="31"/>
  <c r="I73" i="31" s="1"/>
  <c r="J73" i="31" s="1"/>
  <c r="H76" i="31"/>
  <c r="I76" i="31" s="1"/>
  <c r="J76" i="31" s="1"/>
  <c r="H79" i="31"/>
  <c r="I79" i="31" s="1"/>
  <c r="J79" i="31" s="1"/>
  <c r="R3" i="32"/>
  <c r="H5" i="32"/>
  <c r="I5" i="32" s="1"/>
  <c r="J5" i="32" s="1"/>
  <c r="H6" i="32"/>
  <c r="I6" i="32" s="1"/>
  <c r="J6" i="32" s="1"/>
  <c r="R13" i="32"/>
  <c r="R16" i="32"/>
  <c r="R19" i="32"/>
  <c r="R22" i="32"/>
  <c r="R25" i="32"/>
  <c r="R28" i="32"/>
  <c r="R31" i="32"/>
  <c r="R34" i="32"/>
  <c r="AN3" i="33"/>
  <c r="H5" i="33"/>
  <c r="I5" i="33" s="1"/>
  <c r="J5" i="33" s="1"/>
  <c r="H8" i="33"/>
  <c r="I8" i="33" s="1"/>
  <c r="J8" i="33" s="1"/>
  <c r="H17" i="33"/>
  <c r="I17" i="33" s="1"/>
  <c r="J17" i="33" s="1"/>
  <c r="H22" i="33"/>
  <c r="I22" i="33" s="1"/>
  <c r="J22" i="33" s="1"/>
  <c r="H35" i="33"/>
  <c r="I35" i="33" s="1"/>
  <c r="J35" i="33" s="1"/>
  <c r="H40" i="33"/>
  <c r="I40" i="33" s="1"/>
  <c r="J40" i="33" s="1"/>
  <c r="H53" i="33"/>
  <c r="I53" i="33" s="1"/>
  <c r="J53" i="33" s="1"/>
  <c r="H58" i="33"/>
  <c r="I58" i="33" s="1"/>
  <c r="J58" i="33" s="1"/>
  <c r="H71" i="33"/>
  <c r="I71" i="33" s="1"/>
  <c r="J71" i="33" s="1"/>
  <c r="H76" i="33"/>
  <c r="I76" i="33" s="1"/>
  <c r="J76" i="33" s="1"/>
  <c r="H83" i="33"/>
  <c r="I83" i="33" s="1"/>
  <c r="J83" i="33" s="1"/>
  <c r="H85" i="33"/>
  <c r="I85" i="33" s="1"/>
  <c r="J85" i="33" s="1"/>
  <c r="H89" i="33"/>
  <c r="I89" i="33" s="1"/>
  <c r="J89" i="33" s="1"/>
  <c r="H91" i="33"/>
  <c r="I91" i="33" s="1"/>
  <c r="J91" i="33" s="1"/>
  <c r="H95" i="33"/>
  <c r="I95" i="33" s="1"/>
  <c r="J95" i="33" s="1"/>
  <c r="H97" i="33"/>
  <c r="I97" i="33" s="1"/>
  <c r="J97" i="33" s="1"/>
  <c r="AN3" i="34"/>
  <c r="H7" i="34"/>
  <c r="I7" i="34" s="1"/>
  <c r="J7" i="34" s="1"/>
  <c r="H9" i="34"/>
  <c r="I9" i="34" s="1"/>
  <c r="J9" i="34" s="1"/>
  <c r="H68" i="34"/>
  <c r="I68" i="34" s="1"/>
  <c r="J68" i="34" s="1"/>
  <c r="H77" i="34"/>
  <c r="I77" i="34" s="1"/>
  <c r="J77" i="34" s="1"/>
  <c r="H80" i="34"/>
  <c r="I80" i="34" s="1"/>
  <c r="J80" i="34" s="1"/>
  <c r="H83" i="34"/>
  <c r="I83" i="34" s="1"/>
  <c r="J83" i="34" s="1"/>
  <c r="H86" i="34"/>
  <c r="I86" i="34" s="1"/>
  <c r="J86" i="34" s="1"/>
  <c r="H89" i="34"/>
  <c r="I89" i="34" s="1"/>
  <c r="J89" i="34" s="1"/>
  <c r="H4" i="35"/>
  <c r="I4" i="35" s="1"/>
  <c r="J4" i="35" s="1"/>
  <c r="K4" i="35" s="1"/>
  <c r="H6" i="35"/>
  <c r="I6" i="35" s="1"/>
  <c r="J6" i="35" s="1"/>
  <c r="H8" i="35"/>
  <c r="I8" i="35" s="1"/>
  <c r="J8" i="35" s="1"/>
  <c r="H10" i="35"/>
  <c r="I10" i="35" s="1"/>
  <c r="J10" i="35" s="1"/>
  <c r="H14" i="35"/>
  <c r="I14" i="35" s="1"/>
  <c r="J14" i="35" s="1"/>
  <c r="H16" i="35"/>
  <c r="I16" i="35" s="1"/>
  <c r="J16" i="35" s="1"/>
  <c r="H23" i="35"/>
  <c r="I23" i="35" s="1"/>
  <c r="J23" i="35" s="1"/>
  <c r="H25" i="35"/>
  <c r="I25" i="35" s="1"/>
  <c r="J25" i="35" s="1"/>
  <c r="H33" i="35"/>
  <c r="I33" i="35" s="1"/>
  <c r="J33" i="35" s="1"/>
  <c r="H38" i="35"/>
  <c r="I38" i="35" s="1"/>
  <c r="J38" i="35" s="1"/>
  <c r="H43" i="35"/>
  <c r="I43" i="35" s="1"/>
  <c r="J43" i="35" s="1"/>
  <c r="H51" i="35"/>
  <c r="I51" i="35" s="1"/>
  <c r="J51" i="35" s="1"/>
  <c r="H61" i="35"/>
  <c r="I61" i="35" s="1"/>
  <c r="J61" i="35" s="1"/>
  <c r="H20" i="36"/>
  <c r="I20" i="36" s="1"/>
  <c r="J20" i="36" s="1"/>
  <c r="H27" i="36"/>
  <c r="I27" i="36" s="1"/>
  <c r="J27" i="36" s="1"/>
  <c r="H32" i="36"/>
  <c r="I32" i="36" s="1"/>
  <c r="J32" i="36" s="1"/>
  <c r="H45" i="36"/>
  <c r="I45" i="36" s="1"/>
  <c r="J45" i="36" s="1"/>
  <c r="H50" i="36"/>
  <c r="I50" i="36" s="1"/>
  <c r="J50" i="36" s="1"/>
  <c r="H5" i="37"/>
  <c r="I5" i="37" s="1"/>
  <c r="J5" i="37" s="1"/>
  <c r="H19" i="37"/>
  <c r="I19" i="37" s="1"/>
  <c r="J19" i="37" s="1"/>
  <c r="H24" i="37"/>
  <c r="I24" i="37" s="1"/>
  <c r="J24" i="37" s="1"/>
  <c r="H29" i="37"/>
  <c r="I29" i="37" s="1"/>
  <c r="J29" i="37" s="1"/>
  <c r="M4" i="27"/>
  <c r="U4" i="27" s="1"/>
  <c r="X4" i="27" s="1"/>
  <c r="Z4" i="27" s="1"/>
  <c r="M10" i="27"/>
  <c r="U10" i="27" s="1"/>
  <c r="M16" i="27"/>
  <c r="U16" i="27" s="1"/>
  <c r="M22" i="27"/>
  <c r="U22" i="27" s="1"/>
  <c r="M28" i="27"/>
  <c r="U28" i="27" s="1"/>
  <c r="M34" i="27"/>
  <c r="U34" i="27" s="1"/>
  <c r="M40" i="27"/>
  <c r="U40" i="27" s="1"/>
  <c r="M46" i="27"/>
  <c r="U46" i="27" s="1"/>
  <c r="M52" i="27"/>
  <c r="U52" i="27" s="1"/>
  <c r="M58" i="27"/>
  <c r="U58" i="27" s="1"/>
  <c r="M64" i="27"/>
  <c r="U64" i="27" s="1"/>
  <c r="M70" i="27"/>
  <c r="U70" i="27" s="1"/>
  <c r="V5" i="27"/>
  <c r="R7" i="27"/>
  <c r="R8" i="27"/>
  <c r="V11" i="27"/>
  <c r="R13" i="27"/>
  <c r="R16" i="27"/>
  <c r="R19" i="27"/>
  <c r="R22" i="27"/>
  <c r="R25" i="27"/>
  <c r="R28" i="27"/>
  <c r="R31" i="27"/>
  <c r="R34" i="27"/>
  <c r="R37" i="27"/>
  <c r="R40" i="27"/>
  <c r="R43" i="27"/>
  <c r="R46" i="27"/>
  <c r="R49" i="27"/>
  <c r="R52" i="27"/>
  <c r="R55" i="27"/>
  <c r="R58" i="27"/>
  <c r="R61" i="27"/>
  <c r="R64" i="27"/>
  <c r="R67" i="27"/>
  <c r="R70" i="27"/>
  <c r="R73" i="27"/>
  <c r="R76" i="27"/>
  <c r="R79" i="27"/>
  <c r="M9" i="28"/>
  <c r="U9" i="28" s="1"/>
  <c r="M15" i="28"/>
  <c r="U15" i="28" s="1"/>
  <c r="M21" i="28"/>
  <c r="U21" i="28" s="1"/>
  <c r="M27" i="28"/>
  <c r="U27" i="28" s="1"/>
  <c r="M33" i="28"/>
  <c r="U33" i="28" s="1"/>
  <c r="M39" i="28"/>
  <c r="U39" i="28" s="1"/>
  <c r="M45" i="28"/>
  <c r="U45" i="28" s="1"/>
  <c r="M51" i="28"/>
  <c r="U51" i="28" s="1"/>
  <c r="M57" i="28"/>
  <c r="U57" i="28" s="1"/>
  <c r="M63" i="28"/>
  <c r="U63" i="28" s="1"/>
  <c r="R5" i="28"/>
  <c r="R11" i="28"/>
  <c r="V13" i="28"/>
  <c r="V16" i="28"/>
  <c r="V19" i="28"/>
  <c r="V22" i="28"/>
  <c r="V25" i="28"/>
  <c r="V28" i="28"/>
  <c r="V31" i="28"/>
  <c r="V34" i="28"/>
  <c r="V37" i="28"/>
  <c r="V40" i="28"/>
  <c r="V43" i="28"/>
  <c r="V46" i="28"/>
  <c r="V49" i="28"/>
  <c r="V52" i="28"/>
  <c r="V55" i="28"/>
  <c r="V58" i="28"/>
  <c r="V61" i="28"/>
  <c r="V64" i="28"/>
  <c r="V67" i="28"/>
  <c r="M4" i="29"/>
  <c r="U4" i="29" s="1"/>
  <c r="X4" i="29" s="1"/>
  <c r="Z4" i="29" s="1"/>
  <c r="M10" i="29"/>
  <c r="U10" i="29" s="1"/>
  <c r="M16" i="29"/>
  <c r="U16" i="29" s="1"/>
  <c r="M22" i="29"/>
  <c r="U22" i="29" s="1"/>
  <c r="M28" i="29"/>
  <c r="U28" i="29" s="1"/>
  <c r="M34" i="29"/>
  <c r="U34" i="29" s="1"/>
  <c r="M40" i="29"/>
  <c r="U40" i="29" s="1"/>
  <c r="M46" i="29"/>
  <c r="U46" i="29" s="1"/>
  <c r="M52" i="29"/>
  <c r="U52" i="29" s="1"/>
  <c r="M58" i="29"/>
  <c r="U58" i="29" s="1"/>
  <c r="M64" i="29"/>
  <c r="U64" i="29" s="1"/>
  <c r="M70" i="29"/>
  <c r="U70" i="29" s="1"/>
  <c r="M76" i="29"/>
  <c r="U76" i="29" s="1"/>
  <c r="M82" i="29"/>
  <c r="U82" i="29" s="1"/>
  <c r="M88" i="29"/>
  <c r="U88" i="29" s="1"/>
  <c r="V11" i="29"/>
  <c r="M8" i="30"/>
  <c r="U8" i="30" s="1"/>
  <c r="M14" i="30"/>
  <c r="U14" i="30" s="1"/>
  <c r="M20" i="30"/>
  <c r="U20" i="30" s="1"/>
  <c r="M26" i="30"/>
  <c r="U26" i="30" s="1"/>
  <c r="M32" i="30"/>
  <c r="U32" i="30" s="1"/>
  <c r="M38" i="30"/>
  <c r="U38" i="30" s="1"/>
  <c r="M44" i="30"/>
  <c r="U44" i="30" s="1"/>
  <c r="M50" i="30"/>
  <c r="U50" i="30" s="1"/>
  <c r="M56" i="30"/>
  <c r="U56" i="30" s="1"/>
  <c r="M62" i="30"/>
  <c r="U62" i="30" s="1"/>
  <c r="M68" i="30"/>
  <c r="U68" i="30" s="1"/>
  <c r="M74" i="30"/>
  <c r="U74" i="30" s="1"/>
  <c r="M80" i="30"/>
  <c r="U80" i="30" s="1"/>
  <c r="M86" i="30"/>
  <c r="U86" i="30" s="1"/>
  <c r="V5" i="30"/>
  <c r="R7" i="30"/>
  <c r="R8" i="30"/>
  <c r="V11" i="30"/>
  <c r="R13" i="30"/>
  <c r="R16" i="30"/>
  <c r="R19" i="30"/>
  <c r="R22" i="30"/>
  <c r="R25" i="30"/>
  <c r="R28" i="30"/>
  <c r="R31" i="30"/>
  <c r="R34" i="30"/>
  <c r="R37" i="30"/>
  <c r="R40" i="30"/>
  <c r="R43" i="30"/>
  <c r="R46" i="30"/>
  <c r="R49" i="30"/>
  <c r="R52" i="30"/>
  <c r="R55" i="30"/>
  <c r="R58" i="30"/>
  <c r="R61" i="30"/>
  <c r="R64" i="30"/>
  <c r="R67" i="30"/>
  <c r="R70" i="30"/>
  <c r="R73" i="30"/>
  <c r="R76" i="30"/>
  <c r="R79" i="30"/>
  <c r="R82" i="30"/>
  <c r="R85" i="30"/>
  <c r="R88" i="30"/>
  <c r="M5" i="31"/>
  <c r="U5" i="31" s="1"/>
  <c r="M11" i="31"/>
  <c r="U11" i="31" s="1"/>
  <c r="M17" i="31"/>
  <c r="U17" i="31" s="1"/>
  <c r="M23" i="31"/>
  <c r="U23" i="31" s="1"/>
  <c r="M29" i="31"/>
  <c r="U29" i="31" s="1"/>
  <c r="M35" i="31"/>
  <c r="U35" i="31" s="1"/>
  <c r="M41" i="31"/>
  <c r="U41" i="31" s="1"/>
  <c r="M47" i="31"/>
  <c r="U47" i="31" s="1"/>
  <c r="M53" i="31"/>
  <c r="U53" i="31" s="1"/>
  <c r="M59" i="31"/>
  <c r="U59" i="31" s="1"/>
  <c r="M65" i="31"/>
  <c r="U65" i="31" s="1"/>
  <c r="M71" i="31"/>
  <c r="U71" i="31" s="1"/>
  <c r="M77" i="31"/>
  <c r="U77" i="31" s="1"/>
  <c r="V4" i="31"/>
  <c r="Y4" i="31" s="1"/>
  <c r="V10" i="31"/>
  <c r="V14" i="31"/>
  <c r="V17" i="31"/>
  <c r="V20" i="31"/>
  <c r="V23" i="31"/>
  <c r="V26" i="31"/>
  <c r="V29" i="31"/>
  <c r="V32" i="31"/>
  <c r="V35" i="31"/>
  <c r="V38" i="31"/>
  <c r="R39" i="31"/>
  <c r="V43" i="31"/>
  <c r="H4" i="32"/>
  <c r="I4" i="32" s="1"/>
  <c r="J4" i="32" s="1"/>
  <c r="K4" i="32" s="1"/>
  <c r="V67" i="32"/>
  <c r="V64" i="32"/>
  <c r="V61" i="32"/>
  <c r="V58" i="32"/>
  <c r="V55" i="32"/>
  <c r="V52" i="32"/>
  <c r="V49" i="32"/>
  <c r="V46" i="32"/>
  <c r="V43" i="32"/>
  <c r="V40" i="32"/>
  <c r="V37" i="32"/>
  <c r="V34" i="32"/>
  <c r="V31" i="32"/>
  <c r="V28" i="32"/>
  <c r="V25" i="32"/>
  <c r="V22" i="32"/>
  <c r="V19" i="32"/>
  <c r="V16" i="32"/>
  <c r="V13" i="32"/>
  <c r="V8" i="32"/>
  <c r="V7" i="32"/>
  <c r="V68" i="32"/>
  <c r="V65" i="32"/>
  <c r="V62" i="32"/>
  <c r="V59" i="32"/>
  <c r="V56" i="32"/>
  <c r="V53" i="32"/>
  <c r="V50" i="32"/>
  <c r="V47" i="32"/>
  <c r="V44" i="32"/>
  <c r="V41" i="32"/>
  <c r="V38" i="32"/>
  <c r="V69" i="32"/>
  <c r="V66" i="32"/>
  <c r="V63" i="32"/>
  <c r="V60" i="32"/>
  <c r="V57" i="32"/>
  <c r="V54" i="32"/>
  <c r="V51" i="32"/>
  <c r="V48" i="32"/>
  <c r="V45" i="32"/>
  <c r="V42" i="32"/>
  <c r="V39" i="32"/>
  <c r="V36" i="32"/>
  <c r="V33" i="32"/>
  <c r="V30" i="32"/>
  <c r="V27" i="32"/>
  <c r="V24" i="32"/>
  <c r="V21" i="32"/>
  <c r="V18" i="32"/>
  <c r="V15" i="32"/>
  <c r="V12" i="32"/>
  <c r="V6" i="32"/>
  <c r="R12" i="32"/>
  <c r="R15" i="32"/>
  <c r="R18" i="32"/>
  <c r="R21" i="32"/>
  <c r="R24" i="32"/>
  <c r="R27" i="32"/>
  <c r="R30" i="32"/>
  <c r="R33" i="32"/>
  <c r="H41" i="32"/>
  <c r="I41" i="32" s="1"/>
  <c r="J41" i="32" s="1"/>
  <c r="H44" i="32"/>
  <c r="I44" i="32" s="1"/>
  <c r="J44" i="32" s="1"/>
  <c r="H47" i="32"/>
  <c r="I47" i="32" s="1"/>
  <c r="J47" i="32" s="1"/>
  <c r="H50" i="32"/>
  <c r="I50" i="32" s="1"/>
  <c r="J50" i="32" s="1"/>
  <c r="H53" i="32"/>
  <c r="I53" i="32" s="1"/>
  <c r="J53" i="32" s="1"/>
  <c r="H56" i="32"/>
  <c r="I56" i="32" s="1"/>
  <c r="J56" i="32" s="1"/>
  <c r="H59" i="32"/>
  <c r="I59" i="32" s="1"/>
  <c r="J59" i="32" s="1"/>
  <c r="H62" i="32"/>
  <c r="I62" i="32" s="1"/>
  <c r="J62" i="32" s="1"/>
  <c r="H65" i="32"/>
  <c r="I65" i="32" s="1"/>
  <c r="J65" i="32" s="1"/>
  <c r="H68" i="32"/>
  <c r="I68" i="32" s="1"/>
  <c r="J68" i="32" s="1"/>
  <c r="H14" i="33"/>
  <c r="I14" i="33" s="1"/>
  <c r="J14" i="33" s="1"/>
  <c r="H19" i="33"/>
  <c r="I19" i="33" s="1"/>
  <c r="J19" i="33" s="1"/>
  <c r="H32" i="33"/>
  <c r="I32" i="33" s="1"/>
  <c r="J32" i="33" s="1"/>
  <c r="H37" i="33"/>
  <c r="I37" i="33" s="1"/>
  <c r="J37" i="33" s="1"/>
  <c r="H50" i="33"/>
  <c r="I50" i="33" s="1"/>
  <c r="J50" i="33" s="1"/>
  <c r="H55" i="33"/>
  <c r="I55" i="33" s="1"/>
  <c r="J55" i="33" s="1"/>
  <c r="H68" i="33"/>
  <c r="I68" i="33" s="1"/>
  <c r="J68" i="33" s="1"/>
  <c r="H73" i="33"/>
  <c r="I73" i="33" s="1"/>
  <c r="J73" i="33" s="1"/>
  <c r="H14" i="34"/>
  <c r="I14" i="34" s="1"/>
  <c r="J14" i="34" s="1"/>
  <c r="H16" i="34"/>
  <c r="I16" i="34" s="1"/>
  <c r="J16" i="34" s="1"/>
  <c r="H20" i="34"/>
  <c r="I20" i="34" s="1"/>
  <c r="J20" i="34" s="1"/>
  <c r="H22" i="34"/>
  <c r="I22" i="34" s="1"/>
  <c r="J22" i="34" s="1"/>
  <c r="H26" i="34"/>
  <c r="I26" i="34" s="1"/>
  <c r="J26" i="34" s="1"/>
  <c r="H28" i="34"/>
  <c r="I28" i="34" s="1"/>
  <c r="J28" i="34" s="1"/>
  <c r="H32" i="34"/>
  <c r="I32" i="34" s="1"/>
  <c r="J32" i="34" s="1"/>
  <c r="H34" i="34"/>
  <c r="I34" i="34" s="1"/>
  <c r="J34" i="34" s="1"/>
  <c r="H38" i="34"/>
  <c r="I38" i="34" s="1"/>
  <c r="J38" i="34" s="1"/>
  <c r="H40" i="34"/>
  <c r="I40" i="34" s="1"/>
  <c r="J40" i="34" s="1"/>
  <c r="H44" i="34"/>
  <c r="I44" i="34" s="1"/>
  <c r="J44" i="34" s="1"/>
  <c r="H46" i="34"/>
  <c r="I46" i="34" s="1"/>
  <c r="J46" i="34" s="1"/>
  <c r="H50" i="34"/>
  <c r="I50" i="34" s="1"/>
  <c r="J50" i="34" s="1"/>
  <c r="H52" i="34"/>
  <c r="I52" i="34" s="1"/>
  <c r="J52" i="34" s="1"/>
  <c r="H56" i="34"/>
  <c r="I56" i="34" s="1"/>
  <c r="J56" i="34" s="1"/>
  <c r="H58" i="34"/>
  <c r="I58" i="34" s="1"/>
  <c r="J58" i="34" s="1"/>
  <c r="H62" i="34"/>
  <c r="I62" i="34" s="1"/>
  <c r="J62" i="34" s="1"/>
  <c r="H64" i="34"/>
  <c r="I64" i="34" s="1"/>
  <c r="J64" i="34" s="1"/>
  <c r="H73" i="34"/>
  <c r="I73" i="34" s="1"/>
  <c r="J73" i="34" s="1"/>
  <c r="H12" i="35"/>
  <c r="I12" i="35" s="1"/>
  <c r="J12" i="35" s="1"/>
  <c r="H21" i="35"/>
  <c r="I21" i="35" s="1"/>
  <c r="J21" i="35" s="1"/>
  <c r="H28" i="35"/>
  <c r="I28" i="35" s="1"/>
  <c r="J28" i="35" s="1"/>
  <c r="H36" i="35"/>
  <c r="I36" i="35" s="1"/>
  <c r="J36" i="35" s="1"/>
  <c r="H41" i="35"/>
  <c r="I41" i="35" s="1"/>
  <c r="J41" i="35" s="1"/>
  <c r="H46" i="35"/>
  <c r="I46" i="35" s="1"/>
  <c r="J46" i="35" s="1"/>
  <c r="H54" i="35"/>
  <c r="I54" i="35" s="1"/>
  <c r="J54" i="35" s="1"/>
  <c r="H64" i="35"/>
  <c r="I64" i="35" s="1"/>
  <c r="J64" i="35" s="1"/>
  <c r="H67" i="35"/>
  <c r="I67" i="35" s="1"/>
  <c r="J67" i="35" s="1"/>
  <c r="H70" i="35"/>
  <c r="I70" i="35" s="1"/>
  <c r="J70" i="35" s="1"/>
  <c r="H73" i="35"/>
  <c r="I73" i="35" s="1"/>
  <c r="J73" i="35" s="1"/>
  <c r="H76" i="35"/>
  <c r="I76" i="35" s="1"/>
  <c r="J76" i="35" s="1"/>
  <c r="H79" i="35"/>
  <c r="I79" i="35" s="1"/>
  <c r="J79" i="35" s="1"/>
  <c r="H6" i="36"/>
  <c r="I6" i="36" s="1"/>
  <c r="J6" i="36" s="1"/>
  <c r="H18" i="36"/>
  <c r="I18" i="36" s="1"/>
  <c r="J18" i="36" s="1"/>
  <c r="H30" i="36"/>
  <c r="I30" i="36" s="1"/>
  <c r="J30" i="36" s="1"/>
  <c r="H35" i="36"/>
  <c r="I35" i="36" s="1"/>
  <c r="J35" i="36" s="1"/>
  <c r="H48" i="36"/>
  <c r="I48" i="36" s="1"/>
  <c r="J48" i="36" s="1"/>
  <c r="H53" i="36"/>
  <c r="I53" i="36" s="1"/>
  <c r="J53" i="36" s="1"/>
  <c r="H56" i="36"/>
  <c r="I56" i="36" s="1"/>
  <c r="J56" i="36" s="1"/>
  <c r="H59" i="36"/>
  <c r="I59" i="36" s="1"/>
  <c r="J59" i="36" s="1"/>
  <c r="H62" i="36"/>
  <c r="I62" i="36" s="1"/>
  <c r="J62" i="36" s="1"/>
  <c r="H65" i="36"/>
  <c r="I65" i="36" s="1"/>
  <c r="J65" i="36" s="1"/>
  <c r="H68" i="36"/>
  <c r="I68" i="36" s="1"/>
  <c r="J68" i="36" s="1"/>
  <c r="H10" i="37"/>
  <c r="I10" i="37" s="1"/>
  <c r="J10" i="37" s="1"/>
  <c r="H16" i="37"/>
  <c r="I16" i="37" s="1"/>
  <c r="J16" i="37" s="1"/>
  <c r="H21" i="37"/>
  <c r="I21" i="37" s="1"/>
  <c r="J21" i="37" s="1"/>
  <c r="H26" i="37"/>
  <c r="I26" i="37" s="1"/>
  <c r="J26" i="37" s="1"/>
  <c r="V14" i="27"/>
  <c r="V17" i="27"/>
  <c r="V20" i="27"/>
  <c r="V23" i="27"/>
  <c r="V26" i="27"/>
  <c r="V29" i="27"/>
  <c r="V32" i="27"/>
  <c r="V35" i="27"/>
  <c r="V38" i="27"/>
  <c r="V41" i="27"/>
  <c r="V44" i="27"/>
  <c r="V47" i="27"/>
  <c r="V50" i="27"/>
  <c r="V53" i="27"/>
  <c r="V56" i="27"/>
  <c r="V59" i="27"/>
  <c r="V62" i="27"/>
  <c r="V65" i="27"/>
  <c r="V68" i="27"/>
  <c r="V71" i="27"/>
  <c r="V74" i="27"/>
  <c r="V77" i="27"/>
  <c r="AE3" i="28"/>
  <c r="R10" i="28"/>
  <c r="R14" i="28"/>
  <c r="R17" i="28"/>
  <c r="R20" i="28"/>
  <c r="R23" i="28"/>
  <c r="R26" i="28"/>
  <c r="R29" i="28"/>
  <c r="R32" i="28"/>
  <c r="R35" i="28"/>
  <c r="R38" i="28"/>
  <c r="R41" i="28"/>
  <c r="R44" i="28"/>
  <c r="R47" i="28"/>
  <c r="R50" i="28"/>
  <c r="R53" i="28"/>
  <c r="R56" i="28"/>
  <c r="R59" i="28"/>
  <c r="R62" i="28"/>
  <c r="R65" i="28"/>
  <c r="R68" i="28"/>
  <c r="V10" i="29"/>
  <c r="V14" i="29"/>
  <c r="V17" i="29"/>
  <c r="V20" i="29"/>
  <c r="V23" i="29"/>
  <c r="V26" i="29"/>
  <c r="V29" i="29"/>
  <c r="V32" i="29"/>
  <c r="V35" i="29"/>
  <c r="V38" i="29"/>
  <c r="V41" i="29"/>
  <c r="V44" i="29"/>
  <c r="V47" i="29"/>
  <c r="V50" i="29"/>
  <c r="V53" i="29"/>
  <c r="V56" i="29"/>
  <c r="V59" i="29"/>
  <c r="V62" i="29"/>
  <c r="V65" i="29"/>
  <c r="V68" i="29"/>
  <c r="V71" i="29"/>
  <c r="V74" i="29"/>
  <c r="V77" i="29"/>
  <c r="V80" i="29"/>
  <c r="V83" i="29"/>
  <c r="V86" i="29"/>
  <c r="V89" i="29"/>
  <c r="V92" i="29"/>
  <c r="V95" i="29"/>
  <c r="V98" i="29"/>
  <c r="M9" i="30"/>
  <c r="U9" i="30" s="1"/>
  <c r="M15" i="30"/>
  <c r="U15" i="30" s="1"/>
  <c r="M21" i="30"/>
  <c r="U21" i="30" s="1"/>
  <c r="M27" i="30"/>
  <c r="U27" i="30" s="1"/>
  <c r="M33" i="30"/>
  <c r="U33" i="30" s="1"/>
  <c r="M39" i="30"/>
  <c r="U39" i="30" s="1"/>
  <c r="M45" i="30"/>
  <c r="U45" i="30" s="1"/>
  <c r="M51" i="30"/>
  <c r="U51" i="30" s="1"/>
  <c r="M57" i="30"/>
  <c r="U57" i="30" s="1"/>
  <c r="M63" i="30"/>
  <c r="U63" i="30" s="1"/>
  <c r="M69" i="30"/>
  <c r="U69" i="30" s="1"/>
  <c r="M75" i="30"/>
  <c r="U75" i="30" s="1"/>
  <c r="M81" i="30"/>
  <c r="U81" i="30" s="1"/>
  <c r="M87" i="30"/>
  <c r="U87" i="30" s="1"/>
  <c r="V10" i="30"/>
  <c r="V14" i="30"/>
  <c r="V17" i="30"/>
  <c r="V20" i="30"/>
  <c r="V23" i="30"/>
  <c r="V26" i="30"/>
  <c r="V29" i="30"/>
  <c r="V32" i="30"/>
  <c r="V35" i="30"/>
  <c r="V38" i="30"/>
  <c r="V41" i="30"/>
  <c r="V44" i="30"/>
  <c r="V47" i="30"/>
  <c r="V50" i="30"/>
  <c r="V53" i="30"/>
  <c r="V56" i="30"/>
  <c r="V59" i="30"/>
  <c r="V62" i="30"/>
  <c r="V65" i="30"/>
  <c r="V68" i="30"/>
  <c r="V71" i="30"/>
  <c r="V74" i="30"/>
  <c r="V77" i="30"/>
  <c r="V80" i="30"/>
  <c r="V83" i="30"/>
  <c r="V86" i="30"/>
  <c r="V89" i="30"/>
  <c r="V77" i="31"/>
  <c r="V74" i="31"/>
  <c r="V71" i="31"/>
  <c r="V68" i="31"/>
  <c r="V65" i="31"/>
  <c r="V62" i="31"/>
  <c r="V59" i="31"/>
  <c r="V56" i="31"/>
  <c r="V53" i="31"/>
  <c r="V50" i="31"/>
  <c r="V47" i="31"/>
  <c r="V44" i="31"/>
  <c r="V41" i="31"/>
  <c r="H43" i="31"/>
  <c r="I43" i="31" s="1"/>
  <c r="J43" i="31" s="1"/>
  <c r="R7" i="32"/>
  <c r="H36" i="32"/>
  <c r="I36" i="32" s="1"/>
  <c r="J36" i="32" s="1"/>
  <c r="H42" i="32"/>
  <c r="I42" i="32" s="1"/>
  <c r="J42" i="32" s="1"/>
  <c r="H7" i="33"/>
  <c r="I7" i="33" s="1"/>
  <c r="J7" i="33" s="1"/>
  <c r="H16" i="33"/>
  <c r="I16" i="33" s="1"/>
  <c r="J16" i="33" s="1"/>
  <c r="H29" i="33"/>
  <c r="I29" i="33" s="1"/>
  <c r="J29" i="33" s="1"/>
  <c r="H34" i="33"/>
  <c r="I34" i="33" s="1"/>
  <c r="J34" i="33" s="1"/>
  <c r="H47" i="33"/>
  <c r="I47" i="33" s="1"/>
  <c r="J47" i="33" s="1"/>
  <c r="H52" i="33"/>
  <c r="I52" i="33" s="1"/>
  <c r="J52" i="33" s="1"/>
  <c r="H65" i="33"/>
  <c r="I65" i="33" s="1"/>
  <c r="J65" i="33" s="1"/>
  <c r="H70" i="33"/>
  <c r="I70" i="33" s="1"/>
  <c r="J70" i="33" s="1"/>
  <c r="H71" i="34"/>
  <c r="I71" i="34" s="1"/>
  <c r="J71" i="34" s="1"/>
  <c r="H17" i="35"/>
  <c r="I17" i="35" s="1"/>
  <c r="J17" i="35" s="1"/>
  <c r="H19" i="35"/>
  <c r="I19" i="35" s="1"/>
  <c r="J19" i="35" s="1"/>
  <c r="H26" i="35"/>
  <c r="I26" i="35" s="1"/>
  <c r="J26" i="35" s="1"/>
  <c r="H31" i="35"/>
  <c r="I31" i="35" s="1"/>
  <c r="J31" i="35" s="1"/>
  <c r="H39" i="35"/>
  <c r="I39" i="35" s="1"/>
  <c r="J39" i="35" s="1"/>
  <c r="H44" i="35"/>
  <c r="I44" i="35" s="1"/>
  <c r="J44" i="35" s="1"/>
  <c r="H49" i="35"/>
  <c r="I49" i="35" s="1"/>
  <c r="J49" i="35" s="1"/>
  <c r="H57" i="35"/>
  <c r="I57" i="35" s="1"/>
  <c r="J57" i="35" s="1"/>
  <c r="H4" i="36"/>
  <c r="I4" i="36" s="1"/>
  <c r="J4" i="36" s="1"/>
  <c r="K4" i="36" s="1"/>
  <c r="K5" i="36" s="1"/>
  <c r="K6" i="36" s="1"/>
  <c r="H10" i="36"/>
  <c r="I10" i="36" s="1"/>
  <c r="J10" i="36" s="1"/>
  <c r="H14" i="36"/>
  <c r="I14" i="36" s="1"/>
  <c r="J14" i="36" s="1"/>
  <c r="H23" i="36"/>
  <c r="I23" i="36" s="1"/>
  <c r="J23" i="36" s="1"/>
  <c r="H33" i="36"/>
  <c r="I33" i="36" s="1"/>
  <c r="J33" i="36" s="1"/>
  <c r="H38" i="36"/>
  <c r="I38" i="36" s="1"/>
  <c r="J38" i="36" s="1"/>
  <c r="H51" i="36"/>
  <c r="I51" i="36" s="1"/>
  <c r="J51" i="36" s="1"/>
  <c r="H7" i="37"/>
  <c r="I7" i="37" s="1"/>
  <c r="J7" i="37" s="1"/>
  <c r="H13" i="37"/>
  <c r="I13" i="37" s="1"/>
  <c r="J13" i="37" s="1"/>
  <c r="H18" i="37"/>
  <c r="I18" i="37" s="1"/>
  <c r="J18" i="37" s="1"/>
  <c r="H23" i="37"/>
  <c r="I23" i="37" s="1"/>
  <c r="J23" i="37" s="1"/>
  <c r="H37" i="37"/>
  <c r="I37" i="37" s="1"/>
  <c r="J37" i="37" s="1"/>
  <c r="H55" i="37"/>
  <c r="I55" i="37" s="1"/>
  <c r="J55" i="37" s="1"/>
  <c r="H73" i="37"/>
  <c r="I73" i="37" s="1"/>
  <c r="J73" i="37" s="1"/>
  <c r="R9" i="28"/>
  <c r="AE3" i="30"/>
  <c r="M4" i="30"/>
  <c r="U4" i="30" s="1"/>
  <c r="X4" i="30" s="1"/>
  <c r="M10" i="30"/>
  <c r="U10" i="30" s="1"/>
  <c r="M16" i="30"/>
  <c r="U16" i="30" s="1"/>
  <c r="M22" i="30"/>
  <c r="U22" i="30" s="1"/>
  <c r="M28" i="30"/>
  <c r="U28" i="30" s="1"/>
  <c r="M34" i="30"/>
  <c r="U34" i="30" s="1"/>
  <c r="M40" i="30"/>
  <c r="U40" i="30" s="1"/>
  <c r="M46" i="30"/>
  <c r="U46" i="30" s="1"/>
  <c r="M52" i="30"/>
  <c r="U52" i="30" s="1"/>
  <c r="M58" i="30"/>
  <c r="U58" i="30" s="1"/>
  <c r="M64" i="30"/>
  <c r="U64" i="30" s="1"/>
  <c r="M70" i="30"/>
  <c r="U70" i="30" s="1"/>
  <c r="M76" i="30"/>
  <c r="U76" i="30" s="1"/>
  <c r="M82" i="30"/>
  <c r="U82" i="30" s="1"/>
  <c r="M88" i="30"/>
  <c r="U88" i="30" s="1"/>
  <c r="R72" i="30"/>
  <c r="R75" i="30"/>
  <c r="R78" i="30"/>
  <c r="R81" i="30"/>
  <c r="R84" i="30"/>
  <c r="R87" i="30"/>
  <c r="AH3" i="31"/>
  <c r="AQ3" i="31" s="1"/>
  <c r="V13" i="31"/>
  <c r="V16" i="31"/>
  <c r="V19" i="31"/>
  <c r="V22" i="31"/>
  <c r="V25" i="31"/>
  <c r="V28" i="31"/>
  <c r="V31" i="31"/>
  <c r="V34" i="31"/>
  <c r="V37" i="31"/>
  <c r="V40" i="31"/>
  <c r="H41" i="31"/>
  <c r="I41" i="31" s="1"/>
  <c r="J41" i="31" s="1"/>
  <c r="V42" i="31"/>
  <c r="R6" i="32"/>
  <c r="R8" i="32"/>
  <c r="H10" i="32"/>
  <c r="I10" i="32" s="1"/>
  <c r="J10" i="32" s="1"/>
  <c r="H38" i="32"/>
  <c r="I38" i="32" s="1"/>
  <c r="J38" i="32" s="1"/>
  <c r="H45" i="32"/>
  <c r="I45" i="32" s="1"/>
  <c r="J45" i="32" s="1"/>
  <c r="H48" i="32"/>
  <c r="I48" i="32" s="1"/>
  <c r="J48" i="32" s="1"/>
  <c r="H51" i="32"/>
  <c r="I51" i="32" s="1"/>
  <c r="J51" i="32" s="1"/>
  <c r="H54" i="32"/>
  <c r="I54" i="32" s="1"/>
  <c r="J54" i="32" s="1"/>
  <c r="H57" i="32"/>
  <c r="I57" i="32" s="1"/>
  <c r="J57" i="32" s="1"/>
  <c r="H60" i="32"/>
  <c r="I60" i="32" s="1"/>
  <c r="J60" i="32" s="1"/>
  <c r="H63" i="32"/>
  <c r="I63" i="32" s="1"/>
  <c r="J63" i="32" s="1"/>
  <c r="H66" i="32"/>
  <c r="I66" i="32" s="1"/>
  <c r="J66" i="32" s="1"/>
  <c r="H69" i="32"/>
  <c r="I69" i="32" s="1"/>
  <c r="J69" i="32" s="1"/>
  <c r="H10" i="33"/>
  <c r="I10" i="33" s="1"/>
  <c r="J10" i="33" s="1"/>
  <c r="H13" i="33"/>
  <c r="I13" i="33" s="1"/>
  <c r="J13" i="33" s="1"/>
  <c r="H26" i="33"/>
  <c r="I26" i="33" s="1"/>
  <c r="J26" i="33" s="1"/>
  <c r="H31" i="33"/>
  <c r="I31" i="33" s="1"/>
  <c r="J31" i="33" s="1"/>
  <c r="H44" i="33"/>
  <c r="I44" i="33" s="1"/>
  <c r="J44" i="33" s="1"/>
  <c r="H49" i="33"/>
  <c r="I49" i="33" s="1"/>
  <c r="J49" i="33" s="1"/>
  <c r="H67" i="33"/>
  <c r="I67" i="33" s="1"/>
  <c r="J67" i="33" s="1"/>
  <c r="H80" i="33"/>
  <c r="I80" i="33" s="1"/>
  <c r="J80" i="33" s="1"/>
  <c r="H82" i="33"/>
  <c r="I82" i="33" s="1"/>
  <c r="J82" i="33" s="1"/>
  <c r="H86" i="33"/>
  <c r="I86" i="33" s="1"/>
  <c r="J86" i="33" s="1"/>
  <c r="H88" i="33"/>
  <c r="I88" i="33" s="1"/>
  <c r="J88" i="33" s="1"/>
  <c r="H92" i="33"/>
  <c r="I92" i="33" s="1"/>
  <c r="J92" i="33" s="1"/>
  <c r="H94" i="33"/>
  <c r="I94" i="33" s="1"/>
  <c r="J94" i="33" s="1"/>
  <c r="H98" i="33"/>
  <c r="I98" i="33" s="1"/>
  <c r="J98" i="33" s="1"/>
  <c r="H8" i="34"/>
  <c r="I8" i="34" s="1"/>
  <c r="J8" i="34" s="1"/>
  <c r="H67" i="34"/>
  <c r="I67" i="34" s="1"/>
  <c r="J67" i="34" s="1"/>
  <c r="H76" i="34"/>
  <c r="I76" i="34" s="1"/>
  <c r="J76" i="34" s="1"/>
  <c r="H7" i="35"/>
  <c r="I7" i="35" s="1"/>
  <c r="J7" i="35" s="1"/>
  <c r="H15" i="35"/>
  <c r="I15" i="35" s="1"/>
  <c r="J15" i="35" s="1"/>
  <c r="H24" i="35"/>
  <c r="I24" i="35" s="1"/>
  <c r="J24" i="35" s="1"/>
  <c r="H29" i="35"/>
  <c r="I29" i="35" s="1"/>
  <c r="J29" i="35" s="1"/>
  <c r="H34" i="35"/>
  <c r="I34" i="35" s="1"/>
  <c r="J34" i="35" s="1"/>
  <c r="H42" i="35"/>
  <c r="I42" i="35" s="1"/>
  <c r="J42" i="35" s="1"/>
  <c r="H47" i="35"/>
  <c r="I47" i="35" s="1"/>
  <c r="J47" i="35" s="1"/>
  <c r="H52" i="35"/>
  <c r="I52" i="35" s="1"/>
  <c r="J52" i="35" s="1"/>
  <c r="H60" i="35"/>
  <c r="I60" i="35" s="1"/>
  <c r="J60" i="35" s="1"/>
  <c r="H5" i="36"/>
  <c r="I5" i="36" s="1"/>
  <c r="J5" i="36" s="1"/>
  <c r="H12" i="36"/>
  <c r="I12" i="36" s="1"/>
  <c r="J12" i="36" s="1"/>
  <c r="H21" i="36"/>
  <c r="I21" i="36" s="1"/>
  <c r="J21" i="36" s="1"/>
  <c r="H36" i="36"/>
  <c r="I36" i="36" s="1"/>
  <c r="J36" i="36" s="1"/>
  <c r="H41" i="36"/>
  <c r="I41" i="36" s="1"/>
  <c r="J41" i="36" s="1"/>
  <c r="H54" i="36"/>
  <c r="I54" i="36" s="1"/>
  <c r="J54" i="36" s="1"/>
  <c r="H57" i="36"/>
  <c r="I57" i="36" s="1"/>
  <c r="J57" i="36" s="1"/>
  <c r="H60" i="36"/>
  <c r="I60" i="36" s="1"/>
  <c r="J60" i="36" s="1"/>
  <c r="H63" i="36"/>
  <c r="I63" i="36" s="1"/>
  <c r="J63" i="36" s="1"/>
  <c r="H66" i="36"/>
  <c r="I66" i="36" s="1"/>
  <c r="J66" i="36" s="1"/>
  <c r="H69" i="36"/>
  <c r="I69" i="36" s="1"/>
  <c r="J69" i="36" s="1"/>
  <c r="H15" i="37"/>
  <c r="I15" i="37" s="1"/>
  <c r="J15" i="37" s="1"/>
  <c r="H20" i="37"/>
  <c r="I20" i="37" s="1"/>
  <c r="J20" i="37" s="1"/>
  <c r="H28" i="37"/>
  <c r="I28" i="37" s="1"/>
  <c r="J28" i="37" s="1"/>
  <c r="H30" i="37"/>
  <c r="I30" i="37" s="1"/>
  <c r="J30" i="37" s="1"/>
  <c r="V16" i="27"/>
  <c r="V19" i="27"/>
  <c r="V22" i="27"/>
  <c r="V25" i="27"/>
  <c r="V28" i="27"/>
  <c r="V31" i="27"/>
  <c r="V34" i="27"/>
  <c r="V37" i="27"/>
  <c r="V40" i="27"/>
  <c r="V43" i="27"/>
  <c r="V46" i="27"/>
  <c r="V49" i="27"/>
  <c r="V52" i="27"/>
  <c r="V55" i="27"/>
  <c r="V58" i="27"/>
  <c r="V61" i="27"/>
  <c r="V64" i="27"/>
  <c r="V67" i="27"/>
  <c r="V70" i="27"/>
  <c r="V73" i="27"/>
  <c r="V76" i="27"/>
  <c r="R7" i="28"/>
  <c r="R8" i="28"/>
  <c r="R13" i="28"/>
  <c r="R16" i="28"/>
  <c r="R19" i="28"/>
  <c r="R22" i="28"/>
  <c r="R25" i="28"/>
  <c r="R28" i="28"/>
  <c r="R31" i="28"/>
  <c r="R34" i="28"/>
  <c r="R37" i="28"/>
  <c r="R40" i="28"/>
  <c r="R43" i="28"/>
  <c r="R46" i="28"/>
  <c r="R49" i="28"/>
  <c r="R52" i="28"/>
  <c r="R55" i="28"/>
  <c r="R58" i="28"/>
  <c r="R61" i="28"/>
  <c r="R64" i="28"/>
  <c r="R67" i="28"/>
  <c r="AH3" i="29"/>
  <c r="AQ3" i="29" s="1"/>
  <c r="V8" i="29"/>
  <c r="V13" i="29"/>
  <c r="V16" i="29"/>
  <c r="V19" i="29"/>
  <c r="V22" i="29"/>
  <c r="V25" i="29"/>
  <c r="V28" i="29"/>
  <c r="V31" i="29"/>
  <c r="V34" i="29"/>
  <c r="V37" i="29"/>
  <c r="V40" i="29"/>
  <c r="V43" i="29"/>
  <c r="V46" i="29"/>
  <c r="V49" i="29"/>
  <c r="V52" i="29"/>
  <c r="V55" i="29"/>
  <c r="V58" i="29"/>
  <c r="V61" i="29"/>
  <c r="V64" i="29"/>
  <c r="V67" i="29"/>
  <c r="V70" i="29"/>
  <c r="V73" i="29"/>
  <c r="V76" i="29"/>
  <c r="V79" i="29"/>
  <c r="V82" i="29"/>
  <c r="V85" i="29"/>
  <c r="V88" i="29"/>
  <c r="V91" i="29"/>
  <c r="V94" i="29"/>
  <c r="M5" i="30"/>
  <c r="U5" i="30" s="1"/>
  <c r="M11" i="30"/>
  <c r="U11" i="30" s="1"/>
  <c r="M17" i="30"/>
  <c r="U17" i="30" s="1"/>
  <c r="M23" i="30"/>
  <c r="U23" i="30" s="1"/>
  <c r="M29" i="30"/>
  <c r="U29" i="30" s="1"/>
  <c r="M35" i="30"/>
  <c r="U35" i="30" s="1"/>
  <c r="M41" i="30"/>
  <c r="U41" i="30" s="1"/>
  <c r="M47" i="30"/>
  <c r="U47" i="30" s="1"/>
  <c r="M53" i="30"/>
  <c r="U53" i="30" s="1"/>
  <c r="M59" i="30"/>
  <c r="U59" i="30" s="1"/>
  <c r="M65" i="30"/>
  <c r="U65" i="30" s="1"/>
  <c r="M71" i="30"/>
  <c r="U71" i="30" s="1"/>
  <c r="M77" i="30"/>
  <c r="U77" i="30" s="1"/>
  <c r="M83" i="30"/>
  <c r="U83" i="30" s="1"/>
  <c r="M89" i="30"/>
  <c r="U89" i="30" s="1"/>
  <c r="V13" i="30"/>
  <c r="V16" i="30"/>
  <c r="V19" i="30"/>
  <c r="V22" i="30"/>
  <c r="V25" i="30"/>
  <c r="V28" i="30"/>
  <c r="V31" i="30"/>
  <c r="V34" i="30"/>
  <c r="V37" i="30"/>
  <c r="V40" i="30"/>
  <c r="V43" i="30"/>
  <c r="V46" i="30"/>
  <c r="V49" i="30"/>
  <c r="V52" i="30"/>
  <c r="V55" i="30"/>
  <c r="V58" i="30"/>
  <c r="V61" i="30"/>
  <c r="V64" i="30"/>
  <c r="V67" i="30"/>
  <c r="V70" i="30"/>
  <c r="V73" i="30"/>
  <c r="V76" i="30"/>
  <c r="V79" i="30"/>
  <c r="V82" i="30"/>
  <c r="V85" i="30"/>
  <c r="V39" i="31"/>
  <c r="H40" i="31"/>
  <c r="I40" i="31" s="1"/>
  <c r="J40" i="31" s="1"/>
  <c r="V49" i="31"/>
  <c r="V52" i="31"/>
  <c r="V55" i="31"/>
  <c r="V58" i="31"/>
  <c r="V61" i="31"/>
  <c r="V64" i="31"/>
  <c r="V67" i="31"/>
  <c r="V70" i="31"/>
  <c r="V73" i="31"/>
  <c r="V76" i="31"/>
  <c r="V79" i="31"/>
  <c r="R11" i="32"/>
  <c r="R5" i="32"/>
  <c r="R69" i="32"/>
  <c r="R66" i="32"/>
  <c r="R63" i="32"/>
  <c r="R60" i="32"/>
  <c r="R57" i="32"/>
  <c r="R54" i="32"/>
  <c r="R51" i="32"/>
  <c r="R48" i="32"/>
  <c r="R45" i="32"/>
  <c r="R67" i="32"/>
  <c r="R64" i="32"/>
  <c r="R61" i="32"/>
  <c r="R58" i="32"/>
  <c r="R55" i="32"/>
  <c r="R52" i="32"/>
  <c r="R49" i="32"/>
  <c r="R46" i="32"/>
  <c r="R43" i="32"/>
  <c r="R40" i="32"/>
  <c r="R37" i="32"/>
  <c r="R9" i="32"/>
  <c r="R68" i="32"/>
  <c r="R65" i="32"/>
  <c r="R62" i="32"/>
  <c r="R59" i="32"/>
  <c r="R56" i="32"/>
  <c r="R53" i="32"/>
  <c r="R50" i="32"/>
  <c r="R47" i="32"/>
  <c r="R44" i="32"/>
  <c r="R41" i="32"/>
  <c r="R38" i="32"/>
  <c r="R35" i="32"/>
  <c r="R32" i="32"/>
  <c r="R29" i="32"/>
  <c r="R26" i="32"/>
  <c r="R23" i="32"/>
  <c r="R20" i="32"/>
  <c r="R17" i="32"/>
  <c r="R14" i="32"/>
  <c r="R10" i="32"/>
  <c r="R4" i="32"/>
  <c r="H11" i="32"/>
  <c r="I11" i="32" s="1"/>
  <c r="J11" i="32" s="1"/>
  <c r="H12" i="32"/>
  <c r="I12" i="32" s="1"/>
  <c r="J12" i="32" s="1"/>
  <c r="H13" i="32"/>
  <c r="I13" i="32" s="1"/>
  <c r="J13" i="32" s="1"/>
  <c r="H14" i="32"/>
  <c r="I14" i="32" s="1"/>
  <c r="J14" i="32" s="1"/>
  <c r="H15" i="32"/>
  <c r="I15" i="32" s="1"/>
  <c r="J15" i="32" s="1"/>
  <c r="H16" i="32"/>
  <c r="I16" i="32" s="1"/>
  <c r="J16" i="32" s="1"/>
  <c r="H17" i="32"/>
  <c r="I17" i="32" s="1"/>
  <c r="J17" i="32" s="1"/>
  <c r="H18" i="32"/>
  <c r="I18" i="32" s="1"/>
  <c r="J18" i="32" s="1"/>
  <c r="H20" i="32"/>
  <c r="I20" i="32" s="1"/>
  <c r="J20" i="32" s="1"/>
  <c r="H21" i="32"/>
  <c r="I21" i="32" s="1"/>
  <c r="J21" i="32" s="1"/>
  <c r="H22" i="32"/>
  <c r="I22" i="32" s="1"/>
  <c r="J22" i="32" s="1"/>
  <c r="H23" i="32"/>
  <c r="I23" i="32" s="1"/>
  <c r="J23" i="32" s="1"/>
  <c r="H24" i="32"/>
  <c r="I24" i="32" s="1"/>
  <c r="J24" i="32" s="1"/>
  <c r="H26" i="32"/>
  <c r="I26" i="32" s="1"/>
  <c r="J26" i="32" s="1"/>
  <c r="H27" i="32"/>
  <c r="I27" i="32" s="1"/>
  <c r="J27" i="32" s="1"/>
  <c r="H28" i="32"/>
  <c r="I28" i="32" s="1"/>
  <c r="J28" i="32" s="1"/>
  <c r="H29" i="32"/>
  <c r="I29" i="32" s="1"/>
  <c r="J29" i="32" s="1"/>
  <c r="H30" i="32"/>
  <c r="I30" i="32" s="1"/>
  <c r="J30" i="32" s="1"/>
  <c r="H32" i="32"/>
  <c r="I32" i="32" s="1"/>
  <c r="J32" i="32" s="1"/>
  <c r="H33" i="32"/>
  <c r="I33" i="32" s="1"/>
  <c r="J33" i="32" s="1"/>
  <c r="H35" i="32"/>
  <c r="I35" i="32" s="1"/>
  <c r="J35" i="32" s="1"/>
  <c r="R36" i="32"/>
  <c r="H39" i="32"/>
  <c r="I39" i="32" s="1"/>
  <c r="J39" i="32" s="1"/>
  <c r="H4" i="33"/>
  <c r="I4" i="33" s="1"/>
  <c r="J4" i="33" s="1"/>
  <c r="K4" i="33" s="1"/>
  <c r="H9" i="33"/>
  <c r="I9" i="33" s="1"/>
  <c r="J9" i="33" s="1"/>
  <c r="H23" i="33"/>
  <c r="I23" i="33" s="1"/>
  <c r="J23" i="33" s="1"/>
  <c r="H28" i="33"/>
  <c r="I28" i="33" s="1"/>
  <c r="J28" i="33" s="1"/>
  <c r="H41" i="33"/>
  <c r="I41" i="33" s="1"/>
  <c r="J41" i="33" s="1"/>
  <c r="H46" i="33"/>
  <c r="I46" i="33" s="1"/>
  <c r="J46" i="33" s="1"/>
  <c r="H59" i="33"/>
  <c r="I59" i="33" s="1"/>
  <c r="J59" i="33" s="1"/>
  <c r="H64" i="33"/>
  <c r="I64" i="33" s="1"/>
  <c r="J64" i="33" s="1"/>
  <c r="H77" i="33"/>
  <c r="I77" i="33" s="1"/>
  <c r="J77" i="33" s="1"/>
  <c r="H13" i="34"/>
  <c r="I13" i="34" s="1"/>
  <c r="J13" i="34" s="1"/>
  <c r="H17" i="34"/>
  <c r="I17" i="34" s="1"/>
  <c r="J17" i="34" s="1"/>
  <c r="H19" i="34"/>
  <c r="I19" i="34" s="1"/>
  <c r="J19" i="34" s="1"/>
  <c r="H23" i="34"/>
  <c r="I23" i="34" s="1"/>
  <c r="J23" i="34" s="1"/>
  <c r="H25" i="34"/>
  <c r="I25" i="34" s="1"/>
  <c r="J25" i="34" s="1"/>
  <c r="H29" i="34"/>
  <c r="I29" i="34" s="1"/>
  <c r="J29" i="34" s="1"/>
  <c r="H31" i="34"/>
  <c r="I31" i="34" s="1"/>
  <c r="J31" i="34" s="1"/>
  <c r="H35" i="34"/>
  <c r="I35" i="34" s="1"/>
  <c r="J35" i="34" s="1"/>
  <c r="H37" i="34"/>
  <c r="I37" i="34" s="1"/>
  <c r="J37" i="34" s="1"/>
  <c r="H41" i="34"/>
  <c r="I41" i="34" s="1"/>
  <c r="J41" i="34" s="1"/>
  <c r="H43" i="34"/>
  <c r="I43" i="34" s="1"/>
  <c r="J43" i="34" s="1"/>
  <c r="H47" i="34"/>
  <c r="I47" i="34" s="1"/>
  <c r="J47" i="34" s="1"/>
  <c r="H49" i="34"/>
  <c r="I49" i="34" s="1"/>
  <c r="J49" i="34" s="1"/>
  <c r="H53" i="34"/>
  <c r="I53" i="34" s="1"/>
  <c r="J53" i="34" s="1"/>
  <c r="H55" i="34"/>
  <c r="I55" i="34" s="1"/>
  <c r="J55" i="34" s="1"/>
  <c r="H59" i="34"/>
  <c r="I59" i="34" s="1"/>
  <c r="J59" i="34" s="1"/>
  <c r="H61" i="34"/>
  <c r="I61" i="34" s="1"/>
  <c r="J61" i="34" s="1"/>
  <c r="H65" i="34"/>
  <c r="I65" i="34" s="1"/>
  <c r="J65" i="34" s="1"/>
  <c r="H74" i="34"/>
  <c r="I74" i="34" s="1"/>
  <c r="J74" i="34" s="1"/>
  <c r="H79" i="34"/>
  <c r="I79" i="34" s="1"/>
  <c r="J79" i="34" s="1"/>
  <c r="H82" i="34"/>
  <c r="I82" i="34" s="1"/>
  <c r="J82" i="34" s="1"/>
  <c r="H85" i="34"/>
  <c r="I85" i="34" s="1"/>
  <c r="J85" i="34" s="1"/>
  <c r="H88" i="34"/>
  <c r="I88" i="34" s="1"/>
  <c r="J88" i="34" s="1"/>
  <c r="H13" i="35"/>
  <c r="I13" i="35" s="1"/>
  <c r="J13" i="35" s="1"/>
  <c r="H20" i="35"/>
  <c r="I20" i="35" s="1"/>
  <c r="J20" i="35" s="1"/>
  <c r="H22" i="35"/>
  <c r="I22" i="35" s="1"/>
  <c r="J22" i="35" s="1"/>
  <c r="H27" i="35"/>
  <c r="I27" i="35" s="1"/>
  <c r="J27" i="35" s="1"/>
  <c r="H32" i="35"/>
  <c r="I32" i="35" s="1"/>
  <c r="J32" i="35" s="1"/>
  <c r="H37" i="35"/>
  <c r="I37" i="35" s="1"/>
  <c r="J37" i="35" s="1"/>
  <c r="H45" i="35"/>
  <c r="I45" i="35" s="1"/>
  <c r="J45" i="35" s="1"/>
  <c r="H50" i="35"/>
  <c r="I50" i="35" s="1"/>
  <c r="J50" i="35" s="1"/>
  <c r="H55" i="35"/>
  <c r="I55" i="35" s="1"/>
  <c r="J55" i="35" s="1"/>
  <c r="H63" i="35"/>
  <c r="I63" i="35" s="1"/>
  <c r="J63" i="35" s="1"/>
  <c r="AN3" i="36"/>
  <c r="H17" i="36"/>
  <c r="I17" i="36" s="1"/>
  <c r="J17" i="36" s="1"/>
  <c r="H26" i="36"/>
  <c r="I26" i="36" s="1"/>
  <c r="J26" i="36" s="1"/>
  <c r="H39" i="36"/>
  <c r="I39" i="36" s="1"/>
  <c r="J39" i="36" s="1"/>
  <c r="H44" i="36"/>
  <c r="I44" i="36" s="1"/>
  <c r="J44" i="36" s="1"/>
  <c r="H4" i="37"/>
  <c r="I4" i="37" s="1"/>
  <c r="J4" i="37" s="1"/>
  <c r="K4" i="37" s="1"/>
  <c r="H6" i="37"/>
  <c r="I6" i="37" s="1"/>
  <c r="J6" i="37" s="1"/>
  <c r="H12" i="37"/>
  <c r="I12" i="37" s="1"/>
  <c r="J12" i="37" s="1"/>
  <c r="H17" i="37"/>
  <c r="I17" i="37" s="1"/>
  <c r="J17" i="37" s="1"/>
  <c r="H25" i="37"/>
  <c r="I25" i="37" s="1"/>
  <c r="J25" i="37" s="1"/>
  <c r="R29" i="27"/>
  <c r="R32" i="27"/>
  <c r="R35" i="27"/>
  <c r="R38" i="27"/>
  <c r="R41" i="27"/>
  <c r="R44" i="27"/>
  <c r="R47" i="27"/>
  <c r="R50" i="27"/>
  <c r="R53" i="27"/>
  <c r="R56" i="27"/>
  <c r="R59" i="27"/>
  <c r="R62" i="27"/>
  <c r="R65" i="27"/>
  <c r="R68" i="27"/>
  <c r="R71" i="27"/>
  <c r="R74" i="27"/>
  <c r="V35" i="28"/>
  <c r="V38" i="28"/>
  <c r="V41" i="28"/>
  <c r="V44" i="28"/>
  <c r="V47" i="28"/>
  <c r="V50" i="28"/>
  <c r="V53" i="28"/>
  <c r="V56" i="28"/>
  <c r="V59" i="28"/>
  <c r="V62" i="28"/>
  <c r="V65" i="28"/>
  <c r="M6" i="30"/>
  <c r="U6" i="30" s="1"/>
  <c r="M12" i="30"/>
  <c r="U12" i="30" s="1"/>
  <c r="M18" i="30"/>
  <c r="U18" i="30" s="1"/>
  <c r="M24" i="30"/>
  <c r="U24" i="30" s="1"/>
  <c r="M30" i="30"/>
  <c r="U30" i="30" s="1"/>
  <c r="M36" i="30"/>
  <c r="U36" i="30" s="1"/>
  <c r="M42" i="30"/>
  <c r="U42" i="30" s="1"/>
  <c r="M48" i="30"/>
  <c r="U48" i="30" s="1"/>
  <c r="M54" i="30"/>
  <c r="U54" i="30" s="1"/>
  <c r="M60" i="30"/>
  <c r="U60" i="30" s="1"/>
  <c r="M66" i="30"/>
  <c r="U66" i="30" s="1"/>
  <c r="M72" i="30"/>
  <c r="U72" i="30" s="1"/>
  <c r="M78" i="30"/>
  <c r="U78" i="30" s="1"/>
  <c r="R38" i="30"/>
  <c r="R41" i="30"/>
  <c r="R44" i="30"/>
  <c r="R47" i="30"/>
  <c r="R50" i="30"/>
  <c r="R53" i="30"/>
  <c r="R56" i="30"/>
  <c r="R59" i="30"/>
  <c r="R62" i="30"/>
  <c r="R65" i="30"/>
  <c r="R68" i="30"/>
  <c r="R71" i="30"/>
  <c r="R74" i="30"/>
  <c r="R77" i="30"/>
  <c r="R80" i="30"/>
  <c r="R83" i="30"/>
  <c r="R86" i="30"/>
  <c r="M9" i="31"/>
  <c r="U9" i="31" s="1"/>
  <c r="M15" i="31"/>
  <c r="U15" i="31" s="1"/>
  <c r="M21" i="31"/>
  <c r="U21" i="31" s="1"/>
  <c r="M27" i="31"/>
  <c r="U27" i="31" s="1"/>
  <c r="M33" i="31"/>
  <c r="U33" i="31" s="1"/>
  <c r="M39" i="31"/>
  <c r="U39" i="31" s="1"/>
  <c r="M45" i="31"/>
  <c r="U45" i="31" s="1"/>
  <c r="M51" i="31"/>
  <c r="U51" i="31" s="1"/>
  <c r="M57" i="31"/>
  <c r="U57" i="31" s="1"/>
  <c r="M63" i="31"/>
  <c r="U63" i="31" s="1"/>
  <c r="M69" i="31"/>
  <c r="U69" i="31" s="1"/>
  <c r="V6" i="31"/>
  <c r="V12" i="31"/>
  <c r="V15" i="31"/>
  <c r="V18" i="31"/>
  <c r="V21" i="31"/>
  <c r="V24" i="31"/>
  <c r="V27" i="31"/>
  <c r="V30" i="31"/>
  <c r="V33" i="31"/>
  <c r="V36" i="31"/>
  <c r="V46" i="31"/>
  <c r="H47" i="31"/>
  <c r="I47" i="31" s="1"/>
  <c r="J47" i="31" s="1"/>
  <c r="V48" i="31"/>
  <c r="V51" i="31"/>
  <c r="V54" i="31"/>
  <c r="V57" i="31"/>
  <c r="V60" i="31"/>
  <c r="V63" i="31"/>
  <c r="V66" i="31"/>
  <c r="V69" i="31"/>
  <c r="V72" i="31"/>
  <c r="V75" i="31"/>
  <c r="V78" i="31"/>
  <c r="R39" i="32"/>
  <c r="H20" i="33"/>
  <c r="I20" i="33" s="1"/>
  <c r="J20" i="33" s="1"/>
  <c r="H25" i="33"/>
  <c r="I25" i="33" s="1"/>
  <c r="J25" i="33" s="1"/>
  <c r="H38" i="33"/>
  <c r="I38" i="33" s="1"/>
  <c r="J38" i="33" s="1"/>
  <c r="H43" i="33"/>
  <c r="I43" i="33" s="1"/>
  <c r="J43" i="33" s="1"/>
  <c r="H56" i="33"/>
  <c r="I56" i="33" s="1"/>
  <c r="J56" i="33" s="1"/>
  <c r="H61" i="33"/>
  <c r="I61" i="33" s="1"/>
  <c r="J61" i="33" s="1"/>
  <c r="H74" i="33"/>
  <c r="I74" i="33" s="1"/>
  <c r="J74" i="33" s="1"/>
  <c r="H79" i="33"/>
  <c r="I79" i="33" s="1"/>
  <c r="J79" i="33" s="1"/>
  <c r="H10" i="34"/>
  <c r="I10" i="34" s="1"/>
  <c r="J10" i="34" s="1"/>
  <c r="H70" i="34"/>
  <c r="I70" i="34" s="1"/>
  <c r="J70" i="34" s="1"/>
  <c r="H18" i="35"/>
  <c r="I18" i="35" s="1"/>
  <c r="J18" i="35" s="1"/>
  <c r="H30" i="35"/>
  <c r="I30" i="35" s="1"/>
  <c r="J30" i="35" s="1"/>
  <c r="H35" i="35"/>
  <c r="I35" i="35" s="1"/>
  <c r="J35" i="35" s="1"/>
  <c r="H40" i="35"/>
  <c r="I40" i="35" s="1"/>
  <c r="J40" i="35" s="1"/>
  <c r="H48" i="35"/>
  <c r="I48" i="35" s="1"/>
  <c r="J48" i="35" s="1"/>
  <c r="H58" i="35"/>
  <c r="I58" i="35" s="1"/>
  <c r="J58" i="35" s="1"/>
  <c r="H66" i="35"/>
  <c r="I66" i="35" s="1"/>
  <c r="J66" i="35" s="1"/>
  <c r="H69" i="35"/>
  <c r="I69" i="35" s="1"/>
  <c r="J69" i="35" s="1"/>
  <c r="H11" i="36"/>
  <c r="I11" i="36" s="1"/>
  <c r="J11" i="36" s="1"/>
  <c r="H15" i="36"/>
  <c r="I15" i="36" s="1"/>
  <c r="J15" i="36" s="1"/>
  <c r="H24" i="36"/>
  <c r="I24" i="36" s="1"/>
  <c r="J24" i="36" s="1"/>
  <c r="H29" i="36"/>
  <c r="I29" i="36" s="1"/>
  <c r="J29" i="36" s="1"/>
  <c r="H42" i="36"/>
  <c r="I42" i="36" s="1"/>
  <c r="J42" i="36" s="1"/>
  <c r="H47" i="36"/>
  <c r="I47" i="36" s="1"/>
  <c r="J47" i="36" s="1"/>
  <c r="H8" i="37"/>
  <c r="I8" i="37" s="1"/>
  <c r="J8" i="37" s="1"/>
  <c r="H14" i="37"/>
  <c r="I14" i="37" s="1"/>
  <c r="J14" i="37" s="1"/>
  <c r="H22" i="37"/>
  <c r="I22" i="37" s="1"/>
  <c r="J22" i="37" s="1"/>
  <c r="H27" i="37"/>
  <c r="I27" i="37" s="1"/>
  <c r="J27" i="37" s="1"/>
  <c r="H36" i="37"/>
  <c r="I36" i="37" s="1"/>
  <c r="J36" i="37" s="1"/>
  <c r="H42" i="37"/>
  <c r="I42" i="37" s="1"/>
  <c r="J42" i="37" s="1"/>
  <c r="AE3" i="32"/>
  <c r="M4" i="32"/>
  <c r="U4" i="32" s="1"/>
  <c r="X4" i="32" s="1"/>
  <c r="AH4" i="32" s="1"/>
  <c r="AQ4" i="32" s="1"/>
  <c r="M10" i="32"/>
  <c r="U10" i="32" s="1"/>
  <c r="M16" i="32"/>
  <c r="U16" i="32" s="1"/>
  <c r="M22" i="32"/>
  <c r="U22" i="32" s="1"/>
  <c r="M28" i="32"/>
  <c r="U28" i="32" s="1"/>
  <c r="M34" i="32"/>
  <c r="U34" i="32" s="1"/>
  <c r="M40" i="32"/>
  <c r="U40" i="32" s="1"/>
  <c r="M46" i="32"/>
  <c r="U46" i="32" s="1"/>
  <c r="M52" i="32"/>
  <c r="U52" i="32" s="1"/>
  <c r="M58" i="32"/>
  <c r="U58" i="32" s="1"/>
  <c r="M64" i="32"/>
  <c r="U64" i="32" s="1"/>
  <c r="P3" i="33"/>
  <c r="AF3" i="33" s="1"/>
  <c r="AO3" i="33" s="1"/>
  <c r="M5" i="33"/>
  <c r="U5" i="33" s="1"/>
  <c r="M11" i="33"/>
  <c r="U11" i="33" s="1"/>
  <c r="M17" i="33"/>
  <c r="U17" i="33" s="1"/>
  <c r="M23" i="33"/>
  <c r="U23" i="33" s="1"/>
  <c r="M29" i="33"/>
  <c r="U29" i="33" s="1"/>
  <c r="M35" i="33"/>
  <c r="U35" i="33" s="1"/>
  <c r="M41" i="33"/>
  <c r="U41" i="33" s="1"/>
  <c r="M47" i="33"/>
  <c r="U47" i="33" s="1"/>
  <c r="M53" i="33"/>
  <c r="U53" i="33" s="1"/>
  <c r="M59" i="33"/>
  <c r="U59" i="33" s="1"/>
  <c r="M65" i="33"/>
  <c r="U65" i="33" s="1"/>
  <c r="M71" i="33"/>
  <c r="U71" i="33" s="1"/>
  <c r="M77" i="33"/>
  <c r="U77" i="33" s="1"/>
  <c r="M83" i="33"/>
  <c r="U83" i="33" s="1"/>
  <c r="M89" i="33"/>
  <c r="U89" i="33" s="1"/>
  <c r="M95" i="33"/>
  <c r="U95" i="33" s="1"/>
  <c r="V10" i="33"/>
  <c r="V14" i="33"/>
  <c r="V17" i="33"/>
  <c r="V20" i="33"/>
  <c r="V23" i="33"/>
  <c r="V26" i="33"/>
  <c r="V29" i="33"/>
  <c r="V32" i="33"/>
  <c r="V35" i="33"/>
  <c r="V38" i="33"/>
  <c r="V41" i="33"/>
  <c r="V44" i="33"/>
  <c r="V47" i="33"/>
  <c r="V50" i="33"/>
  <c r="V53" i="33"/>
  <c r="V56" i="33"/>
  <c r="V59" i="33"/>
  <c r="V62" i="33"/>
  <c r="V65" i="33"/>
  <c r="V68" i="33"/>
  <c r="V71" i="33"/>
  <c r="V74" i="33"/>
  <c r="V77" i="33"/>
  <c r="V80" i="33"/>
  <c r="V83" i="33"/>
  <c r="V86" i="33"/>
  <c r="V89" i="33"/>
  <c r="V92" i="33"/>
  <c r="V95" i="33"/>
  <c r="V98" i="33"/>
  <c r="M9" i="34"/>
  <c r="U9" i="34" s="1"/>
  <c r="M15" i="34"/>
  <c r="U15" i="34" s="1"/>
  <c r="M21" i="34"/>
  <c r="U21" i="34" s="1"/>
  <c r="M27" i="34"/>
  <c r="U27" i="34" s="1"/>
  <c r="M33" i="34"/>
  <c r="U33" i="34" s="1"/>
  <c r="M39" i="34"/>
  <c r="U39" i="34" s="1"/>
  <c r="M45" i="34"/>
  <c r="U45" i="34" s="1"/>
  <c r="M51" i="34"/>
  <c r="U51" i="34" s="1"/>
  <c r="M57" i="34"/>
  <c r="U57" i="34" s="1"/>
  <c r="M63" i="34"/>
  <c r="U63" i="34" s="1"/>
  <c r="M69" i="34"/>
  <c r="U69" i="34" s="1"/>
  <c r="M75" i="34"/>
  <c r="U75" i="34" s="1"/>
  <c r="M81" i="34"/>
  <c r="U81" i="34" s="1"/>
  <c r="M87" i="34"/>
  <c r="U87" i="34" s="1"/>
  <c r="V10" i="34"/>
  <c r="V14" i="34"/>
  <c r="V17" i="34"/>
  <c r="V20" i="34"/>
  <c r="V23" i="34"/>
  <c r="V26" i="34"/>
  <c r="V29" i="34"/>
  <c r="V32" i="34"/>
  <c r="V35" i="34"/>
  <c r="V38" i="34"/>
  <c r="V41" i="34"/>
  <c r="V44" i="34"/>
  <c r="V47" i="34"/>
  <c r="V50" i="34"/>
  <c r="V53" i="34"/>
  <c r="V56" i="34"/>
  <c r="V59" i="34"/>
  <c r="V62" i="34"/>
  <c r="V65" i="34"/>
  <c r="V68" i="34"/>
  <c r="V71" i="34"/>
  <c r="V74" i="34"/>
  <c r="V77" i="34"/>
  <c r="V80" i="34"/>
  <c r="V83" i="34"/>
  <c r="V86" i="34"/>
  <c r="V89" i="34"/>
  <c r="M6" i="35"/>
  <c r="U6" i="35" s="1"/>
  <c r="M12" i="35"/>
  <c r="U12" i="35" s="1"/>
  <c r="M18" i="35"/>
  <c r="U18" i="35" s="1"/>
  <c r="M24" i="35"/>
  <c r="U24" i="35" s="1"/>
  <c r="M30" i="35"/>
  <c r="U30" i="35" s="1"/>
  <c r="M36" i="35"/>
  <c r="U36" i="35" s="1"/>
  <c r="M42" i="35"/>
  <c r="U42" i="35" s="1"/>
  <c r="M48" i="35"/>
  <c r="U48" i="35" s="1"/>
  <c r="M54" i="35"/>
  <c r="U54" i="35" s="1"/>
  <c r="M60" i="35"/>
  <c r="U60" i="35" s="1"/>
  <c r="M66" i="35"/>
  <c r="U66" i="35" s="1"/>
  <c r="M72" i="35"/>
  <c r="U72" i="35" s="1"/>
  <c r="M78" i="35"/>
  <c r="U78" i="35" s="1"/>
  <c r="R6" i="35"/>
  <c r="R12" i="35"/>
  <c r="R15" i="35"/>
  <c r="R18" i="35"/>
  <c r="R21" i="35"/>
  <c r="R24" i="35"/>
  <c r="R27" i="35"/>
  <c r="R30" i="35"/>
  <c r="R33" i="35"/>
  <c r="R36" i="35"/>
  <c r="R39" i="35"/>
  <c r="R42" i="35"/>
  <c r="R45" i="35"/>
  <c r="R48" i="35"/>
  <c r="R51" i="35"/>
  <c r="R54" i="35"/>
  <c r="R57" i="35"/>
  <c r="R60" i="35"/>
  <c r="R63" i="35"/>
  <c r="R66" i="35"/>
  <c r="R69" i="35"/>
  <c r="R72" i="35"/>
  <c r="R75" i="35"/>
  <c r="R78" i="35"/>
  <c r="P3" i="36"/>
  <c r="AF3" i="36" s="1"/>
  <c r="AO3" i="36" s="1"/>
  <c r="M5" i="36"/>
  <c r="U5" i="36" s="1"/>
  <c r="M11" i="36"/>
  <c r="U11" i="36" s="1"/>
  <c r="M17" i="36"/>
  <c r="U17" i="36" s="1"/>
  <c r="M23" i="36"/>
  <c r="U23" i="36" s="1"/>
  <c r="M29" i="36"/>
  <c r="U29" i="36" s="1"/>
  <c r="M35" i="36"/>
  <c r="U35" i="36" s="1"/>
  <c r="M41" i="36"/>
  <c r="U41" i="36" s="1"/>
  <c r="M47" i="36"/>
  <c r="U47" i="36" s="1"/>
  <c r="M53" i="36"/>
  <c r="U53" i="36" s="1"/>
  <c r="M59" i="36"/>
  <c r="U59" i="36" s="1"/>
  <c r="M65" i="36"/>
  <c r="U65" i="36" s="1"/>
  <c r="V6" i="36"/>
  <c r="R9" i="36"/>
  <c r="V12" i="36"/>
  <c r="V15" i="36"/>
  <c r="V18" i="36"/>
  <c r="V21" i="36"/>
  <c r="V24" i="36"/>
  <c r="V27" i="36"/>
  <c r="V30" i="36"/>
  <c r="V33" i="36"/>
  <c r="V36" i="36"/>
  <c r="V39" i="36"/>
  <c r="V42" i="36"/>
  <c r="V45" i="36"/>
  <c r="V48" i="36"/>
  <c r="V51" i="36"/>
  <c r="V54" i="36"/>
  <c r="V57" i="36"/>
  <c r="V60" i="36"/>
  <c r="V63" i="36"/>
  <c r="V66" i="36"/>
  <c r="V69" i="36"/>
  <c r="M6" i="37"/>
  <c r="U6" i="37" s="1"/>
  <c r="M12" i="37"/>
  <c r="U12" i="37" s="1"/>
  <c r="M18" i="37"/>
  <c r="U18" i="37" s="1"/>
  <c r="M24" i="37"/>
  <c r="U24" i="37" s="1"/>
  <c r="M30" i="37"/>
  <c r="U30" i="37" s="1"/>
  <c r="M36" i="37"/>
  <c r="U36" i="37" s="1"/>
  <c r="M42" i="37"/>
  <c r="U42" i="37" s="1"/>
  <c r="M48" i="37"/>
  <c r="U48" i="37" s="1"/>
  <c r="M54" i="37"/>
  <c r="U54" i="37" s="1"/>
  <c r="M60" i="37"/>
  <c r="U60" i="37" s="1"/>
  <c r="M66" i="37"/>
  <c r="U66" i="37" s="1"/>
  <c r="M72" i="37"/>
  <c r="U72" i="37" s="1"/>
  <c r="M78" i="37"/>
  <c r="U78" i="37" s="1"/>
  <c r="M84" i="37"/>
  <c r="U84" i="37" s="1"/>
  <c r="M90" i="37"/>
  <c r="U90" i="37" s="1"/>
  <c r="M96" i="37"/>
  <c r="U96" i="37" s="1"/>
  <c r="V97" i="37"/>
  <c r="V94" i="37"/>
  <c r="V91" i="37"/>
  <c r="V88" i="37"/>
  <c r="V85" i="37"/>
  <c r="V82" i="37"/>
  <c r="V79" i="37"/>
  <c r="V76" i="37"/>
  <c r="V73" i="37"/>
  <c r="V70" i="37"/>
  <c r="V67" i="37"/>
  <c r="V64" i="37"/>
  <c r="V61" i="37"/>
  <c r="V58" i="37"/>
  <c r="V55" i="37"/>
  <c r="V52" i="37"/>
  <c r="V49" i="37"/>
  <c r="V46" i="37"/>
  <c r="V98" i="37"/>
  <c r="V95" i="37"/>
  <c r="V92" i="37"/>
  <c r="V89" i="37"/>
  <c r="V86" i="37"/>
  <c r="V83" i="37"/>
  <c r="V96" i="37"/>
  <c r="V93" i="37"/>
  <c r="V90" i="37"/>
  <c r="V87" i="37"/>
  <c r="V84" i="37"/>
  <c r="V81" i="37"/>
  <c r="V78" i="37"/>
  <c r="V75" i="37"/>
  <c r="V72" i="37"/>
  <c r="V69" i="37"/>
  <c r="V66" i="37"/>
  <c r="V63" i="37"/>
  <c r="V60" i="37"/>
  <c r="V57" i="37"/>
  <c r="V54" i="37"/>
  <c r="V51" i="37"/>
  <c r="V48" i="37"/>
  <c r="V45" i="37"/>
  <c r="V42" i="37"/>
  <c r="V39" i="37"/>
  <c r="V36" i="37"/>
  <c r="V33" i="37"/>
  <c r="V31" i="37"/>
  <c r="H35" i="37"/>
  <c r="I35" i="37" s="1"/>
  <c r="J35" i="37" s="1"/>
  <c r="V37" i="37"/>
  <c r="V38" i="37"/>
  <c r="H39" i="37"/>
  <c r="I39" i="37" s="1"/>
  <c r="J39" i="37" s="1"/>
  <c r="H54" i="37"/>
  <c r="I54" i="37" s="1"/>
  <c r="J54" i="37" s="1"/>
  <c r="H56" i="37"/>
  <c r="I56" i="37" s="1"/>
  <c r="J56" i="37" s="1"/>
  <c r="V56" i="37"/>
  <c r="H72" i="37"/>
  <c r="I72" i="37" s="1"/>
  <c r="J72" i="37" s="1"/>
  <c r="H74" i="37"/>
  <c r="I74" i="37" s="1"/>
  <c r="J74" i="37" s="1"/>
  <c r="V74" i="37"/>
  <c r="H7" i="38"/>
  <c r="I7" i="38" s="1"/>
  <c r="J7" i="38" s="1"/>
  <c r="H5" i="39"/>
  <c r="I5" i="39" s="1"/>
  <c r="J5" i="39" s="1"/>
  <c r="H10" i="39"/>
  <c r="I10" i="39" s="1"/>
  <c r="J10" i="39" s="1"/>
  <c r="H14" i="39"/>
  <c r="I14" i="39" s="1"/>
  <c r="J14" i="39" s="1"/>
  <c r="H18" i="39"/>
  <c r="I18" i="39" s="1"/>
  <c r="J18" i="39" s="1"/>
  <c r="H32" i="39"/>
  <c r="I32" i="39" s="1"/>
  <c r="J32" i="39" s="1"/>
  <c r="H42" i="39"/>
  <c r="I42" i="39" s="1"/>
  <c r="J42" i="39" s="1"/>
  <c r="H45" i="39"/>
  <c r="I45" i="39" s="1"/>
  <c r="J45" i="39" s="1"/>
  <c r="H48" i="39"/>
  <c r="I48" i="39" s="1"/>
  <c r="J48" i="39" s="1"/>
  <c r="H51" i="39"/>
  <c r="I51" i="39" s="1"/>
  <c r="J51" i="39" s="1"/>
  <c r="H54" i="39"/>
  <c r="I54" i="39" s="1"/>
  <c r="J54" i="39" s="1"/>
  <c r="H57" i="39"/>
  <c r="I57" i="39" s="1"/>
  <c r="J57" i="39" s="1"/>
  <c r="H60" i="39"/>
  <c r="I60" i="39" s="1"/>
  <c r="J60" i="39" s="1"/>
  <c r="H63" i="39"/>
  <c r="I63" i="39" s="1"/>
  <c r="J63" i="39" s="1"/>
  <c r="Z4" i="40"/>
  <c r="AH4" i="40"/>
  <c r="H11" i="40"/>
  <c r="I11" i="40" s="1"/>
  <c r="J11" i="40" s="1"/>
  <c r="M5" i="32"/>
  <c r="U5" i="32" s="1"/>
  <c r="M11" i="32"/>
  <c r="U11" i="32" s="1"/>
  <c r="M17" i="32"/>
  <c r="U17" i="32" s="1"/>
  <c r="M23" i="32"/>
  <c r="U23" i="32" s="1"/>
  <c r="M29" i="32"/>
  <c r="U29" i="32" s="1"/>
  <c r="M35" i="32"/>
  <c r="U35" i="32" s="1"/>
  <c r="M41" i="32"/>
  <c r="U41" i="32" s="1"/>
  <c r="M47" i="32"/>
  <c r="U47" i="32" s="1"/>
  <c r="M53" i="32"/>
  <c r="U53" i="32" s="1"/>
  <c r="M59" i="32"/>
  <c r="U59" i="32" s="1"/>
  <c r="M65" i="32"/>
  <c r="U65" i="32" s="1"/>
  <c r="M6" i="33"/>
  <c r="U6" i="33" s="1"/>
  <c r="M12" i="33"/>
  <c r="U12" i="33" s="1"/>
  <c r="M18" i="33"/>
  <c r="U18" i="33" s="1"/>
  <c r="M24" i="33"/>
  <c r="U24" i="33" s="1"/>
  <c r="M30" i="33"/>
  <c r="U30" i="33" s="1"/>
  <c r="M36" i="33"/>
  <c r="U36" i="33" s="1"/>
  <c r="M42" i="33"/>
  <c r="U42" i="33" s="1"/>
  <c r="M48" i="33"/>
  <c r="U48" i="33" s="1"/>
  <c r="M54" i="33"/>
  <c r="U54" i="33" s="1"/>
  <c r="M60" i="33"/>
  <c r="U60" i="33" s="1"/>
  <c r="M66" i="33"/>
  <c r="U66" i="33" s="1"/>
  <c r="M72" i="33"/>
  <c r="U72" i="33" s="1"/>
  <c r="M78" i="33"/>
  <c r="U78" i="33" s="1"/>
  <c r="M84" i="33"/>
  <c r="U84" i="33" s="1"/>
  <c r="M90" i="33"/>
  <c r="U90" i="33" s="1"/>
  <c r="M96" i="33"/>
  <c r="U96" i="33" s="1"/>
  <c r="M4" i="34"/>
  <c r="U4" i="34" s="1"/>
  <c r="X4" i="34" s="1"/>
  <c r="M10" i="34"/>
  <c r="U10" i="34" s="1"/>
  <c r="M16" i="34"/>
  <c r="U16" i="34" s="1"/>
  <c r="M22" i="34"/>
  <c r="U22" i="34" s="1"/>
  <c r="M28" i="34"/>
  <c r="U28" i="34" s="1"/>
  <c r="M34" i="34"/>
  <c r="U34" i="34" s="1"/>
  <c r="M40" i="34"/>
  <c r="U40" i="34" s="1"/>
  <c r="M46" i="34"/>
  <c r="U46" i="34" s="1"/>
  <c r="M52" i="34"/>
  <c r="U52" i="34" s="1"/>
  <c r="M58" i="34"/>
  <c r="U58" i="34" s="1"/>
  <c r="M64" i="34"/>
  <c r="U64" i="34" s="1"/>
  <c r="M70" i="34"/>
  <c r="U70" i="34" s="1"/>
  <c r="M76" i="34"/>
  <c r="U76" i="34" s="1"/>
  <c r="M82" i="34"/>
  <c r="U82" i="34" s="1"/>
  <c r="R6" i="34"/>
  <c r="R12" i="34"/>
  <c r="R15" i="34"/>
  <c r="R18" i="34"/>
  <c r="R21" i="34"/>
  <c r="R24" i="34"/>
  <c r="R27" i="34"/>
  <c r="R30" i="34"/>
  <c r="R33" i="34"/>
  <c r="R36" i="34"/>
  <c r="R39" i="34"/>
  <c r="R42" i="34"/>
  <c r="R45" i="34"/>
  <c r="R48" i="34"/>
  <c r="R51" i="34"/>
  <c r="R54" i="34"/>
  <c r="R57" i="34"/>
  <c r="R60" i="34"/>
  <c r="R63" i="34"/>
  <c r="R66" i="34"/>
  <c r="R69" i="34"/>
  <c r="R72" i="34"/>
  <c r="R75" i="34"/>
  <c r="R78" i="34"/>
  <c r="R81" i="34"/>
  <c r="R84" i="34"/>
  <c r="R87" i="34"/>
  <c r="R3" i="35"/>
  <c r="M7" i="35"/>
  <c r="U7" i="35" s="1"/>
  <c r="M13" i="35"/>
  <c r="U13" i="35" s="1"/>
  <c r="M19" i="35"/>
  <c r="U19" i="35" s="1"/>
  <c r="M25" i="35"/>
  <c r="U25" i="35" s="1"/>
  <c r="M31" i="35"/>
  <c r="U31" i="35" s="1"/>
  <c r="M37" i="35"/>
  <c r="U37" i="35" s="1"/>
  <c r="M43" i="35"/>
  <c r="U43" i="35" s="1"/>
  <c r="M49" i="35"/>
  <c r="U49" i="35" s="1"/>
  <c r="M55" i="35"/>
  <c r="U55" i="35" s="1"/>
  <c r="M61" i="35"/>
  <c r="U61" i="35" s="1"/>
  <c r="M67" i="35"/>
  <c r="U67" i="35" s="1"/>
  <c r="M73" i="35"/>
  <c r="U73" i="35" s="1"/>
  <c r="M79" i="35"/>
  <c r="U79" i="35" s="1"/>
  <c r="R5" i="35"/>
  <c r="V8" i="35"/>
  <c r="R11" i="35"/>
  <c r="V13" i="35"/>
  <c r="V16" i="35"/>
  <c r="V19" i="35"/>
  <c r="V22" i="35"/>
  <c r="V25" i="35"/>
  <c r="V28" i="35"/>
  <c r="V31" i="35"/>
  <c r="V34" i="35"/>
  <c r="V37" i="35"/>
  <c r="V40" i="35"/>
  <c r="V43" i="35"/>
  <c r="V46" i="35"/>
  <c r="V49" i="35"/>
  <c r="V52" i="35"/>
  <c r="V55" i="35"/>
  <c r="V58" i="35"/>
  <c r="V61" i="35"/>
  <c r="V64" i="35"/>
  <c r="V67" i="35"/>
  <c r="V70" i="35"/>
  <c r="V73" i="35"/>
  <c r="V76" i="35"/>
  <c r="V79" i="35"/>
  <c r="M6" i="36"/>
  <c r="U6" i="36" s="1"/>
  <c r="M12" i="36"/>
  <c r="U12" i="36" s="1"/>
  <c r="M18" i="36"/>
  <c r="U18" i="36" s="1"/>
  <c r="M24" i="36"/>
  <c r="U24" i="36" s="1"/>
  <c r="M30" i="36"/>
  <c r="U30" i="36" s="1"/>
  <c r="M36" i="36"/>
  <c r="U36" i="36" s="1"/>
  <c r="M42" i="36"/>
  <c r="U42" i="36" s="1"/>
  <c r="M48" i="36"/>
  <c r="U48" i="36" s="1"/>
  <c r="M54" i="36"/>
  <c r="U54" i="36" s="1"/>
  <c r="M60" i="36"/>
  <c r="U60" i="36" s="1"/>
  <c r="M66" i="36"/>
  <c r="U66" i="36" s="1"/>
  <c r="V5" i="36"/>
  <c r="R7" i="36"/>
  <c r="R8" i="36"/>
  <c r="V11" i="36"/>
  <c r="R13" i="36"/>
  <c r="R16" i="36"/>
  <c r="R19" i="36"/>
  <c r="R22" i="36"/>
  <c r="R25" i="36"/>
  <c r="R28" i="36"/>
  <c r="R31" i="36"/>
  <c r="R34" i="36"/>
  <c r="R37" i="36"/>
  <c r="R40" i="36"/>
  <c r="R43" i="36"/>
  <c r="R46" i="36"/>
  <c r="R49" i="36"/>
  <c r="R52" i="36"/>
  <c r="R55" i="36"/>
  <c r="R58" i="36"/>
  <c r="R61" i="36"/>
  <c r="R64" i="36"/>
  <c r="R67" i="36"/>
  <c r="AH3" i="37"/>
  <c r="AQ3" i="37" s="1"/>
  <c r="M7" i="37"/>
  <c r="U7" i="37" s="1"/>
  <c r="M13" i="37"/>
  <c r="U13" i="37" s="1"/>
  <c r="M19" i="37"/>
  <c r="U19" i="37" s="1"/>
  <c r="M25" i="37"/>
  <c r="U25" i="37" s="1"/>
  <c r="M31" i="37"/>
  <c r="U31" i="37" s="1"/>
  <c r="M37" i="37"/>
  <c r="U37" i="37" s="1"/>
  <c r="M43" i="37"/>
  <c r="U43" i="37" s="1"/>
  <c r="M49" i="37"/>
  <c r="U49" i="37" s="1"/>
  <c r="M55" i="37"/>
  <c r="U55" i="37" s="1"/>
  <c r="M61" i="37"/>
  <c r="U61" i="37" s="1"/>
  <c r="M67" i="37"/>
  <c r="U67" i="37" s="1"/>
  <c r="M73" i="37"/>
  <c r="U73" i="37" s="1"/>
  <c r="M79" i="37"/>
  <c r="U79" i="37" s="1"/>
  <c r="M85" i="37"/>
  <c r="U85" i="37" s="1"/>
  <c r="M91" i="37"/>
  <c r="U91" i="37" s="1"/>
  <c r="M97" i="37"/>
  <c r="U97" i="37" s="1"/>
  <c r="V7" i="37"/>
  <c r="V8" i="37"/>
  <c r="V13" i="37"/>
  <c r="V16" i="37"/>
  <c r="V19" i="37"/>
  <c r="V22" i="37"/>
  <c r="V25" i="37"/>
  <c r="V28" i="37"/>
  <c r="H32" i="37"/>
  <c r="I32" i="37" s="1"/>
  <c r="J32" i="37" s="1"/>
  <c r="H34" i="37"/>
  <c r="I34" i="37" s="1"/>
  <c r="J34" i="37" s="1"/>
  <c r="V34" i="37"/>
  <c r="V35" i="37"/>
  <c r="H57" i="37"/>
  <c r="I57" i="37" s="1"/>
  <c r="J57" i="37" s="1"/>
  <c r="H58" i="37"/>
  <c r="I58" i="37" s="1"/>
  <c r="J58" i="37" s="1"/>
  <c r="H59" i="37"/>
  <c r="I59" i="37" s="1"/>
  <c r="J59" i="37" s="1"/>
  <c r="V59" i="37"/>
  <c r="H75" i="37"/>
  <c r="I75" i="37" s="1"/>
  <c r="J75" i="37" s="1"/>
  <c r="H76" i="37"/>
  <c r="I76" i="37" s="1"/>
  <c r="J76" i="37" s="1"/>
  <c r="H77" i="37"/>
  <c r="I77" i="37" s="1"/>
  <c r="J77" i="37" s="1"/>
  <c r="V77" i="37"/>
  <c r="H12" i="38"/>
  <c r="I12" i="38" s="1"/>
  <c r="J12" i="38" s="1"/>
  <c r="H15" i="38"/>
  <c r="I15" i="38" s="1"/>
  <c r="J15" i="38" s="1"/>
  <c r="H18" i="38"/>
  <c r="I18" i="38" s="1"/>
  <c r="J18" i="38" s="1"/>
  <c r="H21" i="38"/>
  <c r="I21" i="38" s="1"/>
  <c r="J21" i="38" s="1"/>
  <c r="H24" i="38"/>
  <c r="I24" i="38" s="1"/>
  <c r="J24" i="38" s="1"/>
  <c r="H27" i="38"/>
  <c r="I27" i="38" s="1"/>
  <c r="J27" i="38" s="1"/>
  <c r="H30" i="38"/>
  <c r="I30" i="38" s="1"/>
  <c r="J30" i="38" s="1"/>
  <c r="H33" i="38"/>
  <c r="I33" i="38" s="1"/>
  <c r="J33" i="38" s="1"/>
  <c r="H36" i="38"/>
  <c r="I36" i="38" s="1"/>
  <c r="J36" i="38" s="1"/>
  <c r="H39" i="38"/>
  <c r="I39" i="38" s="1"/>
  <c r="J39" i="38" s="1"/>
  <c r="H42" i="38"/>
  <c r="I42" i="38" s="1"/>
  <c r="J42" i="38" s="1"/>
  <c r="H45" i="38"/>
  <c r="I45" i="38" s="1"/>
  <c r="J45" i="38" s="1"/>
  <c r="H48" i="38"/>
  <c r="I48" i="38" s="1"/>
  <c r="J48" i="38" s="1"/>
  <c r="H51" i="38"/>
  <c r="I51" i="38" s="1"/>
  <c r="J51" i="38" s="1"/>
  <c r="H54" i="38"/>
  <c r="I54" i="38" s="1"/>
  <c r="J54" i="38" s="1"/>
  <c r="H57" i="38"/>
  <c r="I57" i="38" s="1"/>
  <c r="J57" i="38" s="1"/>
  <c r="H60" i="38"/>
  <c r="I60" i="38" s="1"/>
  <c r="J60" i="38" s="1"/>
  <c r="H63" i="38"/>
  <c r="I63" i="38" s="1"/>
  <c r="J63" i="38" s="1"/>
  <c r="H66" i="38"/>
  <c r="I66" i="38" s="1"/>
  <c r="J66" i="38" s="1"/>
  <c r="H69" i="38"/>
  <c r="I69" i="38" s="1"/>
  <c r="J69" i="38" s="1"/>
  <c r="H72" i="38"/>
  <c r="I72" i="38" s="1"/>
  <c r="J72" i="38" s="1"/>
  <c r="H75" i="38"/>
  <c r="I75" i="38" s="1"/>
  <c r="J75" i="38" s="1"/>
  <c r="H78" i="38"/>
  <c r="I78" i="38" s="1"/>
  <c r="J78" i="38" s="1"/>
  <c r="H81" i="38"/>
  <c r="I81" i="38" s="1"/>
  <c r="J81" i="38" s="1"/>
  <c r="H84" i="38"/>
  <c r="I84" i="38" s="1"/>
  <c r="J84" i="38" s="1"/>
  <c r="H87" i="38"/>
  <c r="I87" i="38" s="1"/>
  <c r="J87" i="38" s="1"/>
  <c r="H12" i="39"/>
  <c r="I12" i="39" s="1"/>
  <c r="J12" i="39" s="1"/>
  <c r="AH3" i="33"/>
  <c r="AQ3" i="33" s="1"/>
  <c r="M7" i="33"/>
  <c r="U7" i="33" s="1"/>
  <c r="M13" i="33"/>
  <c r="U13" i="33" s="1"/>
  <c r="M19" i="33"/>
  <c r="U19" i="33" s="1"/>
  <c r="M25" i="33"/>
  <c r="U25" i="33" s="1"/>
  <c r="M31" i="33"/>
  <c r="U31" i="33" s="1"/>
  <c r="M37" i="33"/>
  <c r="U37" i="33" s="1"/>
  <c r="M43" i="33"/>
  <c r="U43" i="33" s="1"/>
  <c r="M49" i="33"/>
  <c r="U49" i="33" s="1"/>
  <c r="M55" i="33"/>
  <c r="U55" i="33" s="1"/>
  <c r="M61" i="33"/>
  <c r="U61" i="33" s="1"/>
  <c r="M67" i="33"/>
  <c r="U67" i="33" s="1"/>
  <c r="M73" i="33"/>
  <c r="U73" i="33" s="1"/>
  <c r="M79" i="33"/>
  <c r="U79" i="33" s="1"/>
  <c r="M85" i="33"/>
  <c r="U85" i="33" s="1"/>
  <c r="M91" i="33"/>
  <c r="U91" i="33" s="1"/>
  <c r="M97" i="33"/>
  <c r="U97" i="33" s="1"/>
  <c r="V82" i="33"/>
  <c r="V85" i="33"/>
  <c r="V88" i="33"/>
  <c r="V91" i="33"/>
  <c r="V94" i="33"/>
  <c r="V97" i="33"/>
  <c r="V79" i="34"/>
  <c r="V82" i="34"/>
  <c r="V85" i="34"/>
  <c r="V88" i="34"/>
  <c r="M8" i="35"/>
  <c r="U8" i="35" s="1"/>
  <c r="M14" i="35"/>
  <c r="U14" i="35" s="1"/>
  <c r="M20" i="35"/>
  <c r="U20" i="35" s="1"/>
  <c r="M26" i="35"/>
  <c r="U26" i="35" s="1"/>
  <c r="M32" i="35"/>
  <c r="U32" i="35" s="1"/>
  <c r="M38" i="35"/>
  <c r="U38" i="35" s="1"/>
  <c r="M44" i="35"/>
  <c r="U44" i="35" s="1"/>
  <c r="M50" i="35"/>
  <c r="U50" i="35" s="1"/>
  <c r="M56" i="35"/>
  <c r="U56" i="35" s="1"/>
  <c r="M62" i="35"/>
  <c r="U62" i="35" s="1"/>
  <c r="M68" i="35"/>
  <c r="U68" i="35" s="1"/>
  <c r="M74" i="35"/>
  <c r="U74" i="35" s="1"/>
  <c r="R10" i="35"/>
  <c r="R14" i="35"/>
  <c r="R17" i="35"/>
  <c r="R20" i="35"/>
  <c r="R23" i="35"/>
  <c r="R26" i="35"/>
  <c r="R29" i="35"/>
  <c r="R32" i="35"/>
  <c r="R35" i="35"/>
  <c r="R38" i="35"/>
  <c r="R41" i="35"/>
  <c r="R44" i="35"/>
  <c r="R47" i="35"/>
  <c r="R50" i="35"/>
  <c r="R53" i="35"/>
  <c r="R56" i="35"/>
  <c r="R59" i="35"/>
  <c r="R62" i="35"/>
  <c r="R65" i="35"/>
  <c r="R68" i="35"/>
  <c r="R71" i="35"/>
  <c r="R74" i="35"/>
  <c r="R77" i="35"/>
  <c r="AH3" i="36"/>
  <c r="AQ3" i="36" s="1"/>
  <c r="M7" i="36"/>
  <c r="U7" i="36" s="1"/>
  <c r="M13" i="36"/>
  <c r="U13" i="36" s="1"/>
  <c r="M19" i="36"/>
  <c r="U19" i="36" s="1"/>
  <c r="M25" i="36"/>
  <c r="U25" i="36" s="1"/>
  <c r="M31" i="36"/>
  <c r="U31" i="36" s="1"/>
  <c r="M37" i="36"/>
  <c r="U37" i="36" s="1"/>
  <c r="M43" i="36"/>
  <c r="U43" i="36" s="1"/>
  <c r="M49" i="36"/>
  <c r="U49" i="36" s="1"/>
  <c r="M55" i="36"/>
  <c r="U55" i="36" s="1"/>
  <c r="M61" i="36"/>
  <c r="U61" i="36" s="1"/>
  <c r="M67" i="36"/>
  <c r="U67" i="36" s="1"/>
  <c r="V10" i="36"/>
  <c r="V14" i="36"/>
  <c r="V17" i="36"/>
  <c r="V20" i="36"/>
  <c r="V23" i="36"/>
  <c r="V26" i="36"/>
  <c r="V29" i="36"/>
  <c r="V32" i="36"/>
  <c r="V35" i="36"/>
  <c r="V38" i="36"/>
  <c r="V41" i="36"/>
  <c r="V44" i="36"/>
  <c r="V47" i="36"/>
  <c r="V50" i="36"/>
  <c r="V53" i="36"/>
  <c r="V56" i="36"/>
  <c r="V59" i="36"/>
  <c r="V62" i="36"/>
  <c r="V65" i="36"/>
  <c r="V68" i="36"/>
  <c r="M8" i="37"/>
  <c r="U8" i="37" s="1"/>
  <c r="M14" i="37"/>
  <c r="U14" i="37" s="1"/>
  <c r="M20" i="37"/>
  <c r="U20" i="37" s="1"/>
  <c r="M26" i="37"/>
  <c r="U26" i="37" s="1"/>
  <c r="M32" i="37"/>
  <c r="U32" i="37" s="1"/>
  <c r="M38" i="37"/>
  <c r="U38" i="37" s="1"/>
  <c r="M44" i="37"/>
  <c r="U44" i="37" s="1"/>
  <c r="M50" i="37"/>
  <c r="U50" i="37" s="1"/>
  <c r="M56" i="37"/>
  <c r="U56" i="37" s="1"/>
  <c r="M62" i="37"/>
  <c r="U62" i="37" s="1"/>
  <c r="M68" i="37"/>
  <c r="U68" i="37" s="1"/>
  <c r="M74" i="37"/>
  <c r="U74" i="37" s="1"/>
  <c r="M80" i="37"/>
  <c r="U80" i="37" s="1"/>
  <c r="M86" i="37"/>
  <c r="U86" i="37" s="1"/>
  <c r="M92" i="37"/>
  <c r="U92" i="37" s="1"/>
  <c r="M98" i="37"/>
  <c r="U98" i="37" s="1"/>
  <c r="H60" i="37"/>
  <c r="I60" i="37" s="1"/>
  <c r="J60" i="37" s="1"/>
  <c r="H62" i="37"/>
  <c r="I62" i="37" s="1"/>
  <c r="J62" i="37" s="1"/>
  <c r="V62" i="37"/>
  <c r="H78" i="37"/>
  <c r="I78" i="37" s="1"/>
  <c r="J78" i="37" s="1"/>
  <c r="H80" i="37"/>
  <c r="I80" i="37" s="1"/>
  <c r="J80" i="37" s="1"/>
  <c r="H83" i="37"/>
  <c r="I83" i="37" s="1"/>
  <c r="J83" i="37" s="1"/>
  <c r="H87" i="37"/>
  <c r="I87" i="37" s="1"/>
  <c r="J87" i="37" s="1"/>
  <c r="H89" i="37"/>
  <c r="I89" i="37" s="1"/>
  <c r="J89" i="37" s="1"/>
  <c r="H93" i="37"/>
  <c r="I93" i="37" s="1"/>
  <c r="J93" i="37" s="1"/>
  <c r="H95" i="37"/>
  <c r="I95" i="37" s="1"/>
  <c r="J95" i="37" s="1"/>
  <c r="H8" i="38"/>
  <c r="I8" i="38" s="1"/>
  <c r="J8" i="38" s="1"/>
  <c r="H10" i="38"/>
  <c r="I10" i="38" s="1"/>
  <c r="J10" i="38" s="1"/>
  <c r="AN3" i="39"/>
  <c r="H23" i="39"/>
  <c r="I23" i="39" s="1"/>
  <c r="J23" i="39" s="1"/>
  <c r="H35" i="39"/>
  <c r="I35" i="39" s="1"/>
  <c r="J35" i="39" s="1"/>
  <c r="H73" i="39"/>
  <c r="I73" i="39" s="1"/>
  <c r="J73" i="39" s="1"/>
  <c r="H10" i="40"/>
  <c r="I10" i="40" s="1"/>
  <c r="J10" i="40" s="1"/>
  <c r="M8" i="33"/>
  <c r="U8" i="33" s="1"/>
  <c r="M14" i="33"/>
  <c r="U14" i="33" s="1"/>
  <c r="M20" i="33"/>
  <c r="U20" i="33" s="1"/>
  <c r="M26" i="33"/>
  <c r="U26" i="33" s="1"/>
  <c r="M32" i="33"/>
  <c r="U32" i="33" s="1"/>
  <c r="M38" i="33"/>
  <c r="U38" i="33" s="1"/>
  <c r="M44" i="33"/>
  <c r="U44" i="33" s="1"/>
  <c r="M50" i="33"/>
  <c r="U50" i="33" s="1"/>
  <c r="M56" i="33"/>
  <c r="U56" i="33" s="1"/>
  <c r="M62" i="33"/>
  <c r="U62" i="33" s="1"/>
  <c r="M68" i="33"/>
  <c r="U68" i="33" s="1"/>
  <c r="M74" i="33"/>
  <c r="U74" i="33" s="1"/>
  <c r="M80" i="33"/>
  <c r="U80" i="33" s="1"/>
  <c r="M86" i="33"/>
  <c r="U86" i="33" s="1"/>
  <c r="M92" i="33"/>
  <c r="U92" i="33" s="1"/>
  <c r="M98" i="33"/>
  <c r="U98" i="33" s="1"/>
  <c r="R65" i="34"/>
  <c r="R68" i="34"/>
  <c r="R71" i="34"/>
  <c r="R74" i="34"/>
  <c r="R77" i="34"/>
  <c r="R80" i="34"/>
  <c r="R83" i="34"/>
  <c r="R86" i="34"/>
  <c r="R89" i="34"/>
  <c r="M9" i="35"/>
  <c r="U9" i="35" s="1"/>
  <c r="M15" i="35"/>
  <c r="U15" i="35" s="1"/>
  <c r="M21" i="35"/>
  <c r="U21" i="35" s="1"/>
  <c r="M27" i="35"/>
  <c r="U27" i="35" s="1"/>
  <c r="M33" i="35"/>
  <c r="U33" i="35" s="1"/>
  <c r="M39" i="35"/>
  <c r="U39" i="35" s="1"/>
  <c r="M45" i="35"/>
  <c r="U45" i="35" s="1"/>
  <c r="M51" i="35"/>
  <c r="U51" i="35" s="1"/>
  <c r="M57" i="35"/>
  <c r="U57" i="35" s="1"/>
  <c r="M63" i="35"/>
  <c r="U63" i="35" s="1"/>
  <c r="M69" i="35"/>
  <c r="U69" i="35" s="1"/>
  <c r="M75" i="35"/>
  <c r="U75" i="35" s="1"/>
  <c r="R9" i="35"/>
  <c r="V66" i="35"/>
  <c r="V69" i="35"/>
  <c r="V72" i="35"/>
  <c r="V75" i="35"/>
  <c r="V78" i="35"/>
  <c r="M8" i="36"/>
  <c r="U8" i="36" s="1"/>
  <c r="M14" i="36"/>
  <c r="U14" i="36" s="1"/>
  <c r="M20" i="36"/>
  <c r="U20" i="36" s="1"/>
  <c r="M26" i="36"/>
  <c r="U26" i="36" s="1"/>
  <c r="M32" i="36"/>
  <c r="U32" i="36" s="1"/>
  <c r="M38" i="36"/>
  <c r="U38" i="36" s="1"/>
  <c r="M44" i="36"/>
  <c r="U44" i="36" s="1"/>
  <c r="M50" i="36"/>
  <c r="U50" i="36" s="1"/>
  <c r="M56" i="36"/>
  <c r="U56" i="36" s="1"/>
  <c r="M62" i="36"/>
  <c r="U62" i="36" s="1"/>
  <c r="M68" i="36"/>
  <c r="U68" i="36" s="1"/>
  <c r="R54" i="36"/>
  <c r="R57" i="36"/>
  <c r="R60" i="36"/>
  <c r="R63" i="36"/>
  <c r="R66" i="36"/>
  <c r="R69" i="36"/>
  <c r="M9" i="37"/>
  <c r="U9" i="37" s="1"/>
  <c r="M15" i="37"/>
  <c r="U15" i="37" s="1"/>
  <c r="M21" i="37"/>
  <c r="U21" i="37" s="1"/>
  <c r="M27" i="37"/>
  <c r="U27" i="37" s="1"/>
  <c r="M33" i="37"/>
  <c r="U33" i="37" s="1"/>
  <c r="M39" i="37"/>
  <c r="U39" i="37" s="1"/>
  <c r="M45" i="37"/>
  <c r="U45" i="37" s="1"/>
  <c r="M51" i="37"/>
  <c r="U51" i="37" s="1"/>
  <c r="M57" i="37"/>
  <c r="U57" i="37" s="1"/>
  <c r="M63" i="37"/>
  <c r="U63" i="37" s="1"/>
  <c r="M69" i="37"/>
  <c r="U69" i="37" s="1"/>
  <c r="M75" i="37"/>
  <c r="U75" i="37" s="1"/>
  <c r="M81" i="37"/>
  <c r="U81" i="37" s="1"/>
  <c r="M87" i="37"/>
  <c r="U87" i="37" s="1"/>
  <c r="M93" i="37"/>
  <c r="U93" i="37" s="1"/>
  <c r="H44" i="37"/>
  <c r="I44" i="37" s="1"/>
  <c r="J44" i="37" s="1"/>
  <c r="H47" i="37"/>
  <c r="I47" i="37" s="1"/>
  <c r="J47" i="37" s="1"/>
  <c r="V47" i="37"/>
  <c r="H63" i="37"/>
  <c r="I63" i="37" s="1"/>
  <c r="J63" i="37" s="1"/>
  <c r="H64" i="37"/>
  <c r="I64" i="37" s="1"/>
  <c r="J64" i="37" s="1"/>
  <c r="H65" i="37"/>
  <c r="I65" i="37" s="1"/>
  <c r="J65" i="37" s="1"/>
  <c r="V65" i="37"/>
  <c r="H6" i="38"/>
  <c r="I6" i="38" s="1"/>
  <c r="J6" i="38" s="1"/>
  <c r="H13" i="38"/>
  <c r="I13" i="38" s="1"/>
  <c r="J13" i="38" s="1"/>
  <c r="H16" i="38"/>
  <c r="I16" i="38" s="1"/>
  <c r="J16" i="38" s="1"/>
  <c r="H19" i="38"/>
  <c r="I19" i="38" s="1"/>
  <c r="J19" i="38" s="1"/>
  <c r="H22" i="38"/>
  <c r="I22" i="38" s="1"/>
  <c r="J22" i="38" s="1"/>
  <c r="H25" i="38"/>
  <c r="I25" i="38" s="1"/>
  <c r="J25" i="38" s="1"/>
  <c r="AH4" i="39"/>
  <c r="Z4" i="39"/>
  <c r="H11" i="39"/>
  <c r="I11" i="39" s="1"/>
  <c r="J11" i="39" s="1"/>
  <c r="H15" i="39"/>
  <c r="I15" i="39" s="1"/>
  <c r="J15" i="39" s="1"/>
  <c r="H17" i="39"/>
  <c r="I17" i="39" s="1"/>
  <c r="J17" i="39" s="1"/>
  <c r="H26" i="39"/>
  <c r="I26" i="39" s="1"/>
  <c r="J26" i="39" s="1"/>
  <c r="H38" i="39"/>
  <c r="I38" i="39" s="1"/>
  <c r="J38" i="39" s="1"/>
  <c r="M9" i="33"/>
  <c r="U9" i="33" s="1"/>
  <c r="M15" i="33"/>
  <c r="U15" i="33" s="1"/>
  <c r="M21" i="33"/>
  <c r="U21" i="33" s="1"/>
  <c r="M27" i="33"/>
  <c r="U27" i="33" s="1"/>
  <c r="M33" i="33"/>
  <c r="U33" i="33" s="1"/>
  <c r="M39" i="33"/>
  <c r="U39" i="33" s="1"/>
  <c r="M45" i="33"/>
  <c r="U45" i="33" s="1"/>
  <c r="M51" i="33"/>
  <c r="U51" i="33" s="1"/>
  <c r="M57" i="33"/>
  <c r="U57" i="33" s="1"/>
  <c r="M63" i="33"/>
  <c r="U63" i="33" s="1"/>
  <c r="M69" i="33"/>
  <c r="U69" i="33" s="1"/>
  <c r="M75" i="33"/>
  <c r="U75" i="33" s="1"/>
  <c r="M81" i="33"/>
  <c r="U81" i="33" s="1"/>
  <c r="M87" i="33"/>
  <c r="U87" i="33" s="1"/>
  <c r="M93" i="33"/>
  <c r="U93" i="33" s="1"/>
  <c r="V81" i="33"/>
  <c r="V84" i="33"/>
  <c r="V87" i="33"/>
  <c r="V90" i="33"/>
  <c r="V93" i="33"/>
  <c r="AH3" i="34"/>
  <c r="AQ3" i="34" s="1"/>
  <c r="V78" i="34"/>
  <c r="V81" i="34"/>
  <c r="V84" i="34"/>
  <c r="AE3" i="35"/>
  <c r="M4" i="35"/>
  <c r="U4" i="35" s="1"/>
  <c r="X4" i="35" s="1"/>
  <c r="M10" i="35"/>
  <c r="U10" i="35" s="1"/>
  <c r="M16" i="35"/>
  <c r="U16" i="35" s="1"/>
  <c r="M22" i="35"/>
  <c r="U22" i="35" s="1"/>
  <c r="M28" i="35"/>
  <c r="U28" i="35" s="1"/>
  <c r="M34" i="35"/>
  <c r="U34" i="35" s="1"/>
  <c r="M40" i="35"/>
  <c r="U40" i="35" s="1"/>
  <c r="M46" i="35"/>
  <c r="U46" i="35" s="1"/>
  <c r="M52" i="35"/>
  <c r="U52" i="35" s="1"/>
  <c r="M58" i="35"/>
  <c r="U58" i="35" s="1"/>
  <c r="M64" i="35"/>
  <c r="U64" i="35" s="1"/>
  <c r="M70" i="35"/>
  <c r="U70" i="35" s="1"/>
  <c r="M76" i="35"/>
  <c r="U76" i="35" s="1"/>
  <c r="R7" i="35"/>
  <c r="R8" i="35"/>
  <c r="R13" i="35"/>
  <c r="R16" i="35"/>
  <c r="R19" i="35"/>
  <c r="R22" i="35"/>
  <c r="R25" i="35"/>
  <c r="R28" i="35"/>
  <c r="R31" i="35"/>
  <c r="R34" i="35"/>
  <c r="R37" i="35"/>
  <c r="R40" i="35"/>
  <c r="R43" i="35"/>
  <c r="R46" i="35"/>
  <c r="R49" i="35"/>
  <c r="R52" i="35"/>
  <c r="R55" i="35"/>
  <c r="R58" i="35"/>
  <c r="R61" i="35"/>
  <c r="R64" i="35"/>
  <c r="R67" i="35"/>
  <c r="R70" i="35"/>
  <c r="R73" i="35"/>
  <c r="R76" i="35"/>
  <c r="M9" i="36"/>
  <c r="U9" i="36" s="1"/>
  <c r="M15" i="36"/>
  <c r="U15" i="36" s="1"/>
  <c r="M21" i="36"/>
  <c r="U21" i="36" s="1"/>
  <c r="M27" i="36"/>
  <c r="U27" i="36" s="1"/>
  <c r="M33" i="36"/>
  <c r="U33" i="36" s="1"/>
  <c r="M39" i="36"/>
  <c r="U39" i="36" s="1"/>
  <c r="M45" i="36"/>
  <c r="U45" i="36" s="1"/>
  <c r="M51" i="36"/>
  <c r="U51" i="36" s="1"/>
  <c r="M57" i="36"/>
  <c r="U57" i="36" s="1"/>
  <c r="M63" i="36"/>
  <c r="U63" i="36" s="1"/>
  <c r="M69" i="36"/>
  <c r="U69" i="36" s="1"/>
  <c r="V13" i="36"/>
  <c r="V16" i="36"/>
  <c r="V19" i="36"/>
  <c r="V22" i="36"/>
  <c r="V25" i="36"/>
  <c r="V28" i="36"/>
  <c r="V31" i="36"/>
  <c r="V34" i="36"/>
  <c r="V37" i="36"/>
  <c r="V40" i="36"/>
  <c r="V43" i="36"/>
  <c r="V46" i="36"/>
  <c r="V49" i="36"/>
  <c r="V52" i="36"/>
  <c r="V55" i="36"/>
  <c r="V58" i="36"/>
  <c r="V61" i="36"/>
  <c r="V64" i="36"/>
  <c r="AE3" i="37"/>
  <c r="M4" i="37"/>
  <c r="U4" i="37" s="1"/>
  <c r="X4" i="37" s="1"/>
  <c r="M10" i="37"/>
  <c r="U10" i="37" s="1"/>
  <c r="M16" i="37"/>
  <c r="U16" i="37" s="1"/>
  <c r="M22" i="37"/>
  <c r="U22" i="37" s="1"/>
  <c r="M28" i="37"/>
  <c r="U28" i="37" s="1"/>
  <c r="M34" i="37"/>
  <c r="U34" i="37" s="1"/>
  <c r="M40" i="37"/>
  <c r="U40" i="37" s="1"/>
  <c r="M46" i="37"/>
  <c r="U46" i="37" s="1"/>
  <c r="M52" i="37"/>
  <c r="U52" i="37" s="1"/>
  <c r="M58" i="37"/>
  <c r="U58" i="37" s="1"/>
  <c r="M64" i="37"/>
  <c r="U64" i="37" s="1"/>
  <c r="M70" i="37"/>
  <c r="U70" i="37" s="1"/>
  <c r="M76" i="37"/>
  <c r="U76" i="37" s="1"/>
  <c r="M82" i="37"/>
  <c r="U82" i="37" s="1"/>
  <c r="M88" i="37"/>
  <c r="U88" i="37" s="1"/>
  <c r="M94" i="37"/>
  <c r="U94" i="37" s="1"/>
  <c r="H41" i="37"/>
  <c r="I41" i="37" s="1"/>
  <c r="J41" i="37" s="1"/>
  <c r="H43" i="37"/>
  <c r="I43" i="37" s="1"/>
  <c r="J43" i="37" s="1"/>
  <c r="V43" i="37"/>
  <c r="V44" i="37"/>
  <c r="H45" i="37"/>
  <c r="I45" i="37" s="1"/>
  <c r="J45" i="37" s="1"/>
  <c r="H48" i="37"/>
  <c r="I48" i="37" s="1"/>
  <c r="J48" i="37" s="1"/>
  <c r="H49" i="37"/>
  <c r="I49" i="37" s="1"/>
  <c r="J49" i="37" s="1"/>
  <c r="H50" i="37"/>
  <c r="I50" i="37" s="1"/>
  <c r="J50" i="37" s="1"/>
  <c r="V50" i="37"/>
  <c r="H66" i="37"/>
  <c r="I66" i="37" s="1"/>
  <c r="J66" i="37" s="1"/>
  <c r="H67" i="37"/>
  <c r="I67" i="37" s="1"/>
  <c r="J67" i="37" s="1"/>
  <c r="H68" i="37"/>
  <c r="I68" i="37" s="1"/>
  <c r="J68" i="37" s="1"/>
  <c r="V68" i="37"/>
  <c r="H81" i="37"/>
  <c r="I81" i="37" s="1"/>
  <c r="J81" i="37" s="1"/>
  <c r="H11" i="38"/>
  <c r="I11" i="38" s="1"/>
  <c r="J11" i="38" s="1"/>
  <c r="H6" i="39"/>
  <c r="I6" i="39" s="1"/>
  <c r="J6" i="39" s="1"/>
  <c r="H36" i="39"/>
  <c r="I36" i="39" s="1"/>
  <c r="J36" i="39" s="1"/>
  <c r="H41" i="39"/>
  <c r="I41" i="39" s="1"/>
  <c r="J41" i="39" s="1"/>
  <c r="H44" i="39"/>
  <c r="I44" i="39" s="1"/>
  <c r="J44" i="39" s="1"/>
  <c r="H47" i="39"/>
  <c r="I47" i="39" s="1"/>
  <c r="J47" i="39" s="1"/>
  <c r="H50" i="39"/>
  <c r="I50" i="39" s="1"/>
  <c r="J50" i="39" s="1"/>
  <c r="H53" i="39"/>
  <c r="I53" i="39" s="1"/>
  <c r="J53" i="39" s="1"/>
  <c r="H56" i="39"/>
  <c r="I56" i="39" s="1"/>
  <c r="J56" i="39" s="1"/>
  <c r="H59" i="39"/>
  <c r="I59" i="39" s="1"/>
  <c r="J59" i="39" s="1"/>
  <c r="H62" i="39"/>
  <c r="I62" i="39" s="1"/>
  <c r="J62" i="39" s="1"/>
  <c r="H65" i="39"/>
  <c r="I65" i="39" s="1"/>
  <c r="J65" i="39" s="1"/>
  <c r="M9" i="32"/>
  <c r="U9" i="32" s="1"/>
  <c r="M15" i="32"/>
  <c r="U15" i="32" s="1"/>
  <c r="M21" i="32"/>
  <c r="U21" i="32" s="1"/>
  <c r="M27" i="32"/>
  <c r="U27" i="32" s="1"/>
  <c r="M33" i="32"/>
  <c r="U33" i="32" s="1"/>
  <c r="M39" i="32"/>
  <c r="U39" i="32" s="1"/>
  <c r="M45" i="32"/>
  <c r="U45" i="32" s="1"/>
  <c r="M51" i="32"/>
  <c r="U51" i="32" s="1"/>
  <c r="M57" i="32"/>
  <c r="U57" i="32" s="1"/>
  <c r="M63" i="32"/>
  <c r="U63" i="32" s="1"/>
  <c r="M4" i="33"/>
  <c r="U4" i="33" s="1"/>
  <c r="X4" i="33" s="1"/>
  <c r="Z4" i="33" s="1"/>
  <c r="M10" i="33"/>
  <c r="U10" i="33" s="1"/>
  <c r="M16" i="33"/>
  <c r="U16" i="33" s="1"/>
  <c r="M22" i="33"/>
  <c r="U22" i="33" s="1"/>
  <c r="M28" i="33"/>
  <c r="U28" i="33" s="1"/>
  <c r="M34" i="33"/>
  <c r="U34" i="33" s="1"/>
  <c r="M40" i="33"/>
  <c r="U40" i="33" s="1"/>
  <c r="M46" i="33"/>
  <c r="U46" i="33" s="1"/>
  <c r="M52" i="33"/>
  <c r="U52" i="33" s="1"/>
  <c r="M58" i="33"/>
  <c r="U58" i="33" s="1"/>
  <c r="M64" i="33"/>
  <c r="U64" i="33" s="1"/>
  <c r="M70" i="33"/>
  <c r="U70" i="33" s="1"/>
  <c r="M76" i="33"/>
  <c r="U76" i="33" s="1"/>
  <c r="M82" i="33"/>
  <c r="U82" i="33" s="1"/>
  <c r="M88" i="33"/>
  <c r="U88" i="33" s="1"/>
  <c r="R7" i="34"/>
  <c r="R8" i="34"/>
  <c r="R13" i="34"/>
  <c r="R16" i="34"/>
  <c r="R19" i="34"/>
  <c r="R22" i="34"/>
  <c r="R25" i="34"/>
  <c r="R28" i="34"/>
  <c r="R31" i="34"/>
  <c r="R34" i="34"/>
  <c r="R37" i="34"/>
  <c r="R40" i="34"/>
  <c r="R43" i="34"/>
  <c r="R46" i="34"/>
  <c r="R49" i="34"/>
  <c r="R52" i="34"/>
  <c r="R55" i="34"/>
  <c r="R58" i="34"/>
  <c r="R61" i="34"/>
  <c r="R64" i="34"/>
  <c r="R67" i="34"/>
  <c r="R70" i="34"/>
  <c r="R73" i="34"/>
  <c r="R76" i="34"/>
  <c r="R79" i="34"/>
  <c r="R82" i="34"/>
  <c r="R85" i="34"/>
  <c r="M5" i="35"/>
  <c r="U5" i="35" s="1"/>
  <c r="M11" i="35"/>
  <c r="U11" i="35" s="1"/>
  <c r="M17" i="35"/>
  <c r="U17" i="35" s="1"/>
  <c r="M23" i="35"/>
  <c r="U23" i="35" s="1"/>
  <c r="M29" i="35"/>
  <c r="U29" i="35" s="1"/>
  <c r="M35" i="35"/>
  <c r="U35" i="35" s="1"/>
  <c r="M41" i="35"/>
  <c r="U41" i="35" s="1"/>
  <c r="M47" i="35"/>
  <c r="U47" i="35" s="1"/>
  <c r="M53" i="35"/>
  <c r="U53" i="35" s="1"/>
  <c r="M59" i="35"/>
  <c r="U59" i="35" s="1"/>
  <c r="M65" i="35"/>
  <c r="U65" i="35" s="1"/>
  <c r="M71" i="35"/>
  <c r="U71" i="35" s="1"/>
  <c r="V26" i="35"/>
  <c r="V29" i="35"/>
  <c r="V32" i="35"/>
  <c r="V35" i="35"/>
  <c r="V38" i="35"/>
  <c r="V41" i="35"/>
  <c r="V44" i="35"/>
  <c r="V47" i="35"/>
  <c r="V50" i="35"/>
  <c r="V53" i="35"/>
  <c r="V56" i="35"/>
  <c r="V59" i="35"/>
  <c r="V62" i="35"/>
  <c r="V65" i="35"/>
  <c r="V68" i="35"/>
  <c r="V71" i="35"/>
  <c r="V74" i="35"/>
  <c r="M4" i="36"/>
  <c r="U4" i="36" s="1"/>
  <c r="X4" i="36" s="1"/>
  <c r="M10" i="36"/>
  <c r="U10" i="36" s="1"/>
  <c r="M16" i="36"/>
  <c r="U16" i="36" s="1"/>
  <c r="M22" i="36"/>
  <c r="U22" i="36" s="1"/>
  <c r="M28" i="36"/>
  <c r="U28" i="36" s="1"/>
  <c r="M34" i="36"/>
  <c r="U34" i="36" s="1"/>
  <c r="M40" i="36"/>
  <c r="U40" i="36" s="1"/>
  <c r="M46" i="36"/>
  <c r="U46" i="36" s="1"/>
  <c r="M52" i="36"/>
  <c r="U52" i="36" s="1"/>
  <c r="M58" i="36"/>
  <c r="U58" i="36" s="1"/>
  <c r="R26" i="36"/>
  <c r="R29" i="36"/>
  <c r="R32" i="36"/>
  <c r="R35" i="36"/>
  <c r="R38" i="36"/>
  <c r="R41" i="36"/>
  <c r="R44" i="36"/>
  <c r="R47" i="36"/>
  <c r="R50" i="36"/>
  <c r="R53" i="36"/>
  <c r="R56" i="36"/>
  <c r="R59" i="36"/>
  <c r="R62" i="36"/>
  <c r="R65" i="36"/>
  <c r="M5" i="37"/>
  <c r="U5" i="37" s="1"/>
  <c r="M11" i="37"/>
  <c r="U11" i="37" s="1"/>
  <c r="M17" i="37"/>
  <c r="U17" i="37" s="1"/>
  <c r="M23" i="37"/>
  <c r="U23" i="37" s="1"/>
  <c r="M29" i="37"/>
  <c r="U29" i="37" s="1"/>
  <c r="M35" i="37"/>
  <c r="U35" i="37" s="1"/>
  <c r="M41" i="37"/>
  <c r="U41" i="37" s="1"/>
  <c r="M47" i="37"/>
  <c r="U47" i="37" s="1"/>
  <c r="M53" i="37"/>
  <c r="U53" i="37" s="1"/>
  <c r="M59" i="37"/>
  <c r="U59" i="37" s="1"/>
  <c r="M65" i="37"/>
  <c r="U65" i="37" s="1"/>
  <c r="M71" i="37"/>
  <c r="U71" i="37" s="1"/>
  <c r="M77" i="37"/>
  <c r="U77" i="37" s="1"/>
  <c r="M83" i="37"/>
  <c r="U83" i="37" s="1"/>
  <c r="M89" i="37"/>
  <c r="U89" i="37" s="1"/>
  <c r="V29" i="37"/>
  <c r="H31" i="37"/>
  <c r="I31" i="37" s="1"/>
  <c r="J31" i="37" s="1"/>
  <c r="H38" i="37"/>
  <c r="I38" i="37" s="1"/>
  <c r="J38" i="37" s="1"/>
  <c r="H40" i="37"/>
  <c r="I40" i="37" s="1"/>
  <c r="J40" i="37" s="1"/>
  <c r="V40" i="37"/>
  <c r="V41" i="37"/>
  <c r="H51" i="37"/>
  <c r="I51" i="37" s="1"/>
  <c r="J51" i="37" s="1"/>
  <c r="H52" i="37"/>
  <c r="I52" i="37" s="1"/>
  <c r="J52" i="37" s="1"/>
  <c r="H53" i="37"/>
  <c r="I53" i="37" s="1"/>
  <c r="J53" i="37" s="1"/>
  <c r="V53" i="37"/>
  <c r="H69" i="37"/>
  <c r="I69" i="37" s="1"/>
  <c r="J69" i="37" s="1"/>
  <c r="H70" i="37"/>
  <c r="I70" i="37" s="1"/>
  <c r="J70" i="37" s="1"/>
  <c r="H71" i="37"/>
  <c r="I71" i="37" s="1"/>
  <c r="J71" i="37" s="1"/>
  <c r="V71" i="37"/>
  <c r="V80" i="37"/>
  <c r="H84" i="37"/>
  <c r="I84" i="37" s="1"/>
  <c r="J84" i="37" s="1"/>
  <c r="H86" i="37"/>
  <c r="I86" i="37" s="1"/>
  <c r="J86" i="37" s="1"/>
  <c r="H90" i="37"/>
  <c r="I90" i="37" s="1"/>
  <c r="J90" i="37" s="1"/>
  <c r="H92" i="37"/>
  <c r="I92" i="37" s="1"/>
  <c r="J92" i="37" s="1"/>
  <c r="H96" i="37"/>
  <c r="I96" i="37" s="1"/>
  <c r="J96" i="37" s="1"/>
  <c r="H4" i="38"/>
  <c r="I4" i="38" s="1"/>
  <c r="J4" i="38" s="1"/>
  <c r="K4" i="38" s="1"/>
  <c r="H5" i="38"/>
  <c r="I5" i="38" s="1"/>
  <c r="J5" i="38" s="1"/>
  <c r="H14" i="38"/>
  <c r="I14" i="38" s="1"/>
  <c r="J14" i="38" s="1"/>
  <c r="H17" i="38"/>
  <c r="I17" i="38" s="1"/>
  <c r="J17" i="38" s="1"/>
  <c r="H20" i="39"/>
  <c r="I20" i="39" s="1"/>
  <c r="J20" i="39" s="1"/>
  <c r="H29" i="39"/>
  <c r="I29" i="39" s="1"/>
  <c r="J29" i="39" s="1"/>
  <c r="H39" i="39"/>
  <c r="I39" i="39" s="1"/>
  <c r="J39" i="39" s="1"/>
  <c r="H14" i="40"/>
  <c r="I14" i="40" s="1"/>
  <c r="J14" i="40" s="1"/>
  <c r="H32" i="40"/>
  <c r="I32" i="40" s="1"/>
  <c r="J32" i="40" s="1"/>
  <c r="M6" i="38"/>
  <c r="U6" i="38" s="1"/>
  <c r="M12" i="38"/>
  <c r="U12" i="38" s="1"/>
  <c r="M18" i="38"/>
  <c r="U18" i="38" s="1"/>
  <c r="M24" i="38"/>
  <c r="U24" i="38" s="1"/>
  <c r="M30" i="38"/>
  <c r="U30" i="38" s="1"/>
  <c r="M36" i="38"/>
  <c r="U36" i="38" s="1"/>
  <c r="M42" i="38"/>
  <c r="U42" i="38" s="1"/>
  <c r="M48" i="38"/>
  <c r="U48" i="38" s="1"/>
  <c r="M54" i="38"/>
  <c r="U54" i="38" s="1"/>
  <c r="M60" i="38"/>
  <c r="U60" i="38" s="1"/>
  <c r="M66" i="38"/>
  <c r="U66" i="38" s="1"/>
  <c r="M72" i="38"/>
  <c r="U72" i="38" s="1"/>
  <c r="M78" i="38"/>
  <c r="U78" i="38" s="1"/>
  <c r="M84" i="38"/>
  <c r="U84" i="38" s="1"/>
  <c r="R4" i="38"/>
  <c r="R10" i="38"/>
  <c r="R14" i="38"/>
  <c r="R17" i="38"/>
  <c r="R20" i="38"/>
  <c r="R23" i="38"/>
  <c r="R26" i="38"/>
  <c r="R29" i="38"/>
  <c r="R32" i="38"/>
  <c r="R35" i="38"/>
  <c r="R38" i="38"/>
  <c r="R41" i="38"/>
  <c r="R44" i="38"/>
  <c r="R47" i="38"/>
  <c r="R50" i="38"/>
  <c r="R53" i="38"/>
  <c r="R56" i="38"/>
  <c r="R59" i="38"/>
  <c r="R62" i="38"/>
  <c r="R65" i="38"/>
  <c r="R68" i="38"/>
  <c r="R71" i="38"/>
  <c r="R74" i="38"/>
  <c r="R77" i="38"/>
  <c r="R80" i="38"/>
  <c r="R83" i="38"/>
  <c r="R86" i="38"/>
  <c r="R89" i="38"/>
  <c r="M9" i="39"/>
  <c r="U9" i="39" s="1"/>
  <c r="M15" i="39"/>
  <c r="U15" i="39" s="1"/>
  <c r="M21" i="39"/>
  <c r="U21" i="39" s="1"/>
  <c r="M27" i="39"/>
  <c r="U27" i="39" s="1"/>
  <c r="M33" i="39"/>
  <c r="U33" i="39" s="1"/>
  <c r="M39" i="39"/>
  <c r="U39" i="39" s="1"/>
  <c r="M45" i="39"/>
  <c r="U45" i="39" s="1"/>
  <c r="M51" i="39"/>
  <c r="U51" i="39" s="1"/>
  <c r="M57" i="39"/>
  <c r="U57" i="39" s="1"/>
  <c r="M63" i="39"/>
  <c r="U63" i="39" s="1"/>
  <c r="M69" i="39"/>
  <c r="U69" i="39" s="1"/>
  <c r="V6" i="39"/>
  <c r="R9" i="39"/>
  <c r="V12" i="39"/>
  <c r="V15" i="39"/>
  <c r="V18" i="39"/>
  <c r="V21" i="39"/>
  <c r="V24" i="39"/>
  <c r="V27" i="39"/>
  <c r="V30" i="39"/>
  <c r="V33" i="39"/>
  <c r="V36" i="39"/>
  <c r="V39" i="39"/>
  <c r="V42" i="39"/>
  <c r="V45" i="39"/>
  <c r="V48" i="39"/>
  <c r="V51" i="39"/>
  <c r="V54" i="39"/>
  <c r="V57" i="39"/>
  <c r="V60" i="39"/>
  <c r="V63" i="39"/>
  <c r="H67" i="39"/>
  <c r="I67" i="39" s="1"/>
  <c r="J67" i="39" s="1"/>
  <c r="R68" i="39"/>
  <c r="H71" i="39"/>
  <c r="I71" i="39" s="1"/>
  <c r="J71" i="39" s="1"/>
  <c r="V71" i="39"/>
  <c r="R76" i="39"/>
  <c r="R77" i="39"/>
  <c r="AH3" i="40"/>
  <c r="AQ3" i="40" s="1"/>
  <c r="M10" i="40"/>
  <c r="U10" i="40" s="1"/>
  <c r="M19" i="40"/>
  <c r="U19" i="40" s="1"/>
  <c r="M28" i="40"/>
  <c r="U28" i="40" s="1"/>
  <c r="M37" i="40"/>
  <c r="U37" i="40" s="1"/>
  <c r="M46" i="40"/>
  <c r="U46" i="40" s="1"/>
  <c r="M55" i="40"/>
  <c r="U55" i="40" s="1"/>
  <c r="R3" i="38"/>
  <c r="M7" i="38"/>
  <c r="U7" i="38" s="1"/>
  <c r="M13" i="38"/>
  <c r="U13" i="38" s="1"/>
  <c r="M19" i="38"/>
  <c r="U19" i="38" s="1"/>
  <c r="M25" i="38"/>
  <c r="U25" i="38" s="1"/>
  <c r="M31" i="38"/>
  <c r="U31" i="38" s="1"/>
  <c r="M37" i="38"/>
  <c r="U37" i="38" s="1"/>
  <c r="M43" i="38"/>
  <c r="U43" i="38" s="1"/>
  <c r="M49" i="38"/>
  <c r="U49" i="38" s="1"/>
  <c r="M55" i="38"/>
  <c r="U55" i="38" s="1"/>
  <c r="M61" i="38"/>
  <c r="U61" i="38" s="1"/>
  <c r="M67" i="38"/>
  <c r="U67" i="38" s="1"/>
  <c r="M73" i="38"/>
  <c r="U73" i="38" s="1"/>
  <c r="M79" i="38"/>
  <c r="U79" i="38" s="1"/>
  <c r="M85" i="38"/>
  <c r="U85" i="38" s="1"/>
  <c r="V6" i="38"/>
  <c r="R9" i="38"/>
  <c r="V12" i="38"/>
  <c r="V15" i="38"/>
  <c r="V18" i="38"/>
  <c r="V21" i="38"/>
  <c r="V24" i="38"/>
  <c r="V27" i="38"/>
  <c r="V30" i="38"/>
  <c r="V33" i="38"/>
  <c r="V36" i="38"/>
  <c r="V39" i="38"/>
  <c r="V42" i="38"/>
  <c r="V45" i="38"/>
  <c r="V48" i="38"/>
  <c r="V51" i="38"/>
  <c r="V54" i="38"/>
  <c r="V57" i="38"/>
  <c r="V60" i="38"/>
  <c r="V63" i="38"/>
  <c r="V66" i="38"/>
  <c r="V69" i="38"/>
  <c r="V72" i="38"/>
  <c r="V75" i="38"/>
  <c r="V78" i="38"/>
  <c r="V81" i="38"/>
  <c r="V84" i="38"/>
  <c r="V87" i="38"/>
  <c r="V5" i="39"/>
  <c r="R7" i="39"/>
  <c r="R8" i="39"/>
  <c r="V11" i="39"/>
  <c r="R13" i="39"/>
  <c r="R16" i="39"/>
  <c r="R19" i="39"/>
  <c r="R22" i="39"/>
  <c r="R25" i="39"/>
  <c r="R28" i="39"/>
  <c r="R31" i="39"/>
  <c r="R34" i="39"/>
  <c r="R37" i="39"/>
  <c r="R40" i="39"/>
  <c r="R43" i="39"/>
  <c r="R46" i="39"/>
  <c r="R49" i="39"/>
  <c r="R52" i="39"/>
  <c r="R55" i="39"/>
  <c r="R58" i="39"/>
  <c r="R61" i="39"/>
  <c r="R64" i="39"/>
  <c r="V67" i="39"/>
  <c r="H69" i="39"/>
  <c r="I69" i="39" s="1"/>
  <c r="J69" i="39" s="1"/>
  <c r="R75" i="39"/>
  <c r="H78" i="39"/>
  <c r="I78" i="39" s="1"/>
  <c r="J78" i="39" s="1"/>
  <c r="M68" i="40"/>
  <c r="U68" i="40" s="1"/>
  <c r="M62" i="40"/>
  <c r="U62" i="40" s="1"/>
  <c r="M56" i="40"/>
  <c r="U56" i="40" s="1"/>
  <c r="M50" i="40"/>
  <c r="U50" i="40" s="1"/>
  <c r="M44" i="40"/>
  <c r="U44" i="40" s="1"/>
  <c r="M38" i="40"/>
  <c r="U38" i="40" s="1"/>
  <c r="M32" i="40"/>
  <c r="U32" i="40" s="1"/>
  <c r="M26" i="40"/>
  <c r="U26" i="40" s="1"/>
  <c r="M20" i="40"/>
  <c r="U20" i="40" s="1"/>
  <c r="M14" i="40"/>
  <c r="U14" i="40" s="1"/>
  <c r="M8" i="40"/>
  <c r="U8" i="40" s="1"/>
  <c r="M66" i="40"/>
  <c r="U66" i="40" s="1"/>
  <c r="M60" i="40"/>
  <c r="U60" i="40" s="1"/>
  <c r="M54" i="40"/>
  <c r="U54" i="40" s="1"/>
  <c r="M48" i="40"/>
  <c r="U48" i="40" s="1"/>
  <c r="M42" i="40"/>
  <c r="U42" i="40" s="1"/>
  <c r="M36" i="40"/>
  <c r="U36" i="40" s="1"/>
  <c r="M30" i="40"/>
  <c r="U30" i="40" s="1"/>
  <c r="M24" i="40"/>
  <c r="U24" i="40" s="1"/>
  <c r="M18" i="40"/>
  <c r="U18" i="40" s="1"/>
  <c r="M12" i="40"/>
  <c r="U12" i="40" s="1"/>
  <c r="M6" i="40"/>
  <c r="U6" i="40" s="1"/>
  <c r="M11" i="40"/>
  <c r="U11" i="40" s="1"/>
  <c r="M21" i="40"/>
  <c r="U21" i="40" s="1"/>
  <c r="M29" i="40"/>
  <c r="U29" i="40" s="1"/>
  <c r="M39" i="40"/>
  <c r="U39" i="40" s="1"/>
  <c r="M47" i="40"/>
  <c r="U47" i="40" s="1"/>
  <c r="M57" i="40"/>
  <c r="U57" i="40" s="1"/>
  <c r="M65" i="40"/>
  <c r="U65" i="40" s="1"/>
  <c r="H66" i="40"/>
  <c r="I66" i="40" s="1"/>
  <c r="J66" i="40" s="1"/>
  <c r="M8" i="38"/>
  <c r="U8" i="38" s="1"/>
  <c r="M14" i="38"/>
  <c r="U14" i="38" s="1"/>
  <c r="M20" i="38"/>
  <c r="U20" i="38" s="1"/>
  <c r="M26" i="38"/>
  <c r="U26" i="38" s="1"/>
  <c r="M32" i="38"/>
  <c r="U32" i="38" s="1"/>
  <c r="M38" i="38"/>
  <c r="U38" i="38" s="1"/>
  <c r="M44" i="38"/>
  <c r="U44" i="38" s="1"/>
  <c r="M50" i="38"/>
  <c r="U50" i="38" s="1"/>
  <c r="M56" i="38"/>
  <c r="U56" i="38" s="1"/>
  <c r="M62" i="38"/>
  <c r="U62" i="38" s="1"/>
  <c r="M68" i="38"/>
  <c r="U68" i="38" s="1"/>
  <c r="M74" i="38"/>
  <c r="U74" i="38" s="1"/>
  <c r="M80" i="38"/>
  <c r="U80" i="38" s="1"/>
  <c r="M86" i="38"/>
  <c r="U86" i="38" s="1"/>
  <c r="R7" i="38"/>
  <c r="R8" i="38"/>
  <c r="V11" i="38"/>
  <c r="R13" i="38"/>
  <c r="R16" i="38"/>
  <c r="R19" i="38"/>
  <c r="R22" i="38"/>
  <c r="R25" i="38"/>
  <c r="R28" i="38"/>
  <c r="R31" i="38"/>
  <c r="R34" i="38"/>
  <c r="R37" i="38"/>
  <c r="R40" i="38"/>
  <c r="R43" i="38"/>
  <c r="R46" i="38"/>
  <c r="R49" i="38"/>
  <c r="R52" i="38"/>
  <c r="R55" i="38"/>
  <c r="R58" i="38"/>
  <c r="R61" i="38"/>
  <c r="R64" i="38"/>
  <c r="R67" i="38"/>
  <c r="R70" i="38"/>
  <c r="R73" i="38"/>
  <c r="R76" i="38"/>
  <c r="R79" i="38"/>
  <c r="R82" i="38"/>
  <c r="R85" i="38"/>
  <c r="R88" i="38"/>
  <c r="V10" i="39"/>
  <c r="V14" i="39"/>
  <c r="V17" i="39"/>
  <c r="V20" i="39"/>
  <c r="V23" i="39"/>
  <c r="V26" i="39"/>
  <c r="V29" i="39"/>
  <c r="V32" i="39"/>
  <c r="V35" i="39"/>
  <c r="V38" i="39"/>
  <c r="V41" i="39"/>
  <c r="V44" i="39"/>
  <c r="V47" i="39"/>
  <c r="V50" i="39"/>
  <c r="V53" i="39"/>
  <c r="V56" i="39"/>
  <c r="V59" i="39"/>
  <c r="V62" i="39"/>
  <c r="V65" i="39"/>
  <c r="H68" i="39"/>
  <c r="I68" i="39" s="1"/>
  <c r="J68" i="39" s="1"/>
  <c r="V68" i="39"/>
  <c r="R73" i="39"/>
  <c r="R74" i="39"/>
  <c r="H77" i="39"/>
  <c r="I77" i="39" s="1"/>
  <c r="J77" i="39" s="1"/>
  <c r="M9" i="38"/>
  <c r="U9" i="38" s="1"/>
  <c r="M15" i="38"/>
  <c r="U15" i="38" s="1"/>
  <c r="M21" i="38"/>
  <c r="U21" i="38" s="1"/>
  <c r="M27" i="38"/>
  <c r="U27" i="38" s="1"/>
  <c r="M33" i="38"/>
  <c r="U33" i="38" s="1"/>
  <c r="M39" i="38"/>
  <c r="U39" i="38" s="1"/>
  <c r="M45" i="38"/>
  <c r="U45" i="38" s="1"/>
  <c r="M51" i="38"/>
  <c r="U51" i="38" s="1"/>
  <c r="M57" i="38"/>
  <c r="U57" i="38" s="1"/>
  <c r="M63" i="38"/>
  <c r="U63" i="38" s="1"/>
  <c r="M69" i="38"/>
  <c r="U69" i="38" s="1"/>
  <c r="M75" i="38"/>
  <c r="U75" i="38" s="1"/>
  <c r="M81" i="38"/>
  <c r="U81" i="38" s="1"/>
  <c r="M87" i="38"/>
  <c r="U87" i="38" s="1"/>
  <c r="V10" i="38"/>
  <c r="V14" i="38"/>
  <c r="V17" i="38"/>
  <c r="V20" i="38"/>
  <c r="V23" i="38"/>
  <c r="V26" i="38"/>
  <c r="V29" i="38"/>
  <c r="V32" i="38"/>
  <c r="V35" i="38"/>
  <c r="V38" i="38"/>
  <c r="V41" i="38"/>
  <c r="V44" i="38"/>
  <c r="V47" i="38"/>
  <c r="V50" i="38"/>
  <c r="V53" i="38"/>
  <c r="V56" i="38"/>
  <c r="V59" i="38"/>
  <c r="V62" i="38"/>
  <c r="V65" i="38"/>
  <c r="V68" i="38"/>
  <c r="V71" i="38"/>
  <c r="V74" i="38"/>
  <c r="V77" i="38"/>
  <c r="V80" i="38"/>
  <c r="V83" i="38"/>
  <c r="V86" i="38"/>
  <c r="V89" i="38"/>
  <c r="V78" i="39"/>
  <c r="V75" i="39"/>
  <c r="V72" i="39"/>
  <c r="V69" i="39"/>
  <c r="V66" i="39"/>
  <c r="V79" i="39"/>
  <c r="V76" i="39"/>
  <c r="V73" i="39"/>
  <c r="V70" i="39"/>
  <c r="R42" i="39"/>
  <c r="R45" i="39"/>
  <c r="R48" i="39"/>
  <c r="R51" i="39"/>
  <c r="R54" i="39"/>
  <c r="R57" i="39"/>
  <c r="R60" i="39"/>
  <c r="R63" i="39"/>
  <c r="R72" i="39"/>
  <c r="H75" i="39"/>
  <c r="I75" i="39" s="1"/>
  <c r="J75" i="39" s="1"/>
  <c r="AE3" i="38"/>
  <c r="M4" i="38"/>
  <c r="U4" i="38" s="1"/>
  <c r="X4" i="38" s="1"/>
  <c r="Z4" i="38" s="1"/>
  <c r="M10" i="38"/>
  <c r="U10" i="38" s="1"/>
  <c r="M16" i="38"/>
  <c r="U16" i="38" s="1"/>
  <c r="M22" i="38"/>
  <c r="U22" i="38" s="1"/>
  <c r="M28" i="38"/>
  <c r="U28" i="38" s="1"/>
  <c r="M34" i="38"/>
  <c r="U34" i="38" s="1"/>
  <c r="M40" i="38"/>
  <c r="U40" i="38" s="1"/>
  <c r="M46" i="38"/>
  <c r="U46" i="38" s="1"/>
  <c r="M52" i="38"/>
  <c r="U52" i="38" s="1"/>
  <c r="M58" i="38"/>
  <c r="U58" i="38" s="1"/>
  <c r="M64" i="38"/>
  <c r="U64" i="38" s="1"/>
  <c r="M70" i="38"/>
  <c r="U70" i="38" s="1"/>
  <c r="M76" i="38"/>
  <c r="U76" i="38" s="1"/>
  <c r="M82" i="38"/>
  <c r="U82" i="38" s="1"/>
  <c r="M88" i="38"/>
  <c r="U88" i="38" s="1"/>
  <c r="R12" i="38"/>
  <c r="R15" i="38"/>
  <c r="R18" i="38"/>
  <c r="R21" i="38"/>
  <c r="R24" i="38"/>
  <c r="R27" i="38"/>
  <c r="R30" i="38"/>
  <c r="R33" i="38"/>
  <c r="R36" i="38"/>
  <c r="R39" i="38"/>
  <c r="R42" i="38"/>
  <c r="R45" i="38"/>
  <c r="R48" i="38"/>
  <c r="R51" i="38"/>
  <c r="R54" i="38"/>
  <c r="R57" i="38"/>
  <c r="R60" i="38"/>
  <c r="R63" i="38"/>
  <c r="R66" i="38"/>
  <c r="R69" i="38"/>
  <c r="R72" i="38"/>
  <c r="R75" i="38"/>
  <c r="R78" i="38"/>
  <c r="R81" i="38"/>
  <c r="R84" i="38"/>
  <c r="R87" i="38"/>
  <c r="AH3" i="39"/>
  <c r="AQ3" i="39" s="1"/>
  <c r="V13" i="39"/>
  <c r="V16" i="39"/>
  <c r="V19" i="39"/>
  <c r="V22" i="39"/>
  <c r="V25" i="39"/>
  <c r="V28" i="39"/>
  <c r="V31" i="39"/>
  <c r="V34" i="39"/>
  <c r="V37" i="39"/>
  <c r="V40" i="39"/>
  <c r="V43" i="39"/>
  <c r="V46" i="39"/>
  <c r="V49" i="39"/>
  <c r="V52" i="39"/>
  <c r="V55" i="39"/>
  <c r="V58" i="39"/>
  <c r="V61" i="39"/>
  <c r="V64" i="39"/>
  <c r="R67" i="39"/>
  <c r="R70" i="39"/>
  <c r="R71" i="39"/>
  <c r="H74" i="39"/>
  <c r="I74" i="39" s="1"/>
  <c r="J74" i="39" s="1"/>
  <c r="V74" i="39"/>
  <c r="R79" i="39"/>
  <c r="H9" i="40"/>
  <c r="I9" i="40" s="1"/>
  <c r="J9" i="40" s="1"/>
  <c r="H26" i="40"/>
  <c r="I26" i="40" s="1"/>
  <c r="J26" i="40" s="1"/>
  <c r="H44" i="40"/>
  <c r="I44" i="40" s="1"/>
  <c r="J44" i="40" s="1"/>
  <c r="H47" i="40"/>
  <c r="I47" i="40" s="1"/>
  <c r="J47" i="40" s="1"/>
  <c r="H50" i="40"/>
  <c r="I50" i="40" s="1"/>
  <c r="J50" i="40" s="1"/>
  <c r="H25" i="41"/>
  <c r="I25" i="41" s="1"/>
  <c r="J25" i="41" s="1"/>
  <c r="M5" i="38"/>
  <c r="U5" i="38" s="1"/>
  <c r="M11" i="38"/>
  <c r="U11" i="38" s="1"/>
  <c r="M17" i="38"/>
  <c r="U17" i="38" s="1"/>
  <c r="M23" i="38"/>
  <c r="U23" i="38" s="1"/>
  <c r="M29" i="38"/>
  <c r="U29" i="38" s="1"/>
  <c r="M35" i="38"/>
  <c r="U35" i="38" s="1"/>
  <c r="M41" i="38"/>
  <c r="U41" i="38" s="1"/>
  <c r="M47" i="38"/>
  <c r="U47" i="38" s="1"/>
  <c r="M53" i="38"/>
  <c r="U53" i="38" s="1"/>
  <c r="M59" i="38"/>
  <c r="U59" i="38" s="1"/>
  <c r="M65" i="38"/>
  <c r="U65" i="38" s="1"/>
  <c r="M71" i="38"/>
  <c r="U71" i="38" s="1"/>
  <c r="M77" i="38"/>
  <c r="U77" i="38" s="1"/>
  <c r="M83" i="38"/>
  <c r="U83" i="38" s="1"/>
  <c r="R5" i="38"/>
  <c r="V7" i="38"/>
  <c r="V8" i="38"/>
  <c r="V13" i="38"/>
  <c r="V16" i="38"/>
  <c r="V19" i="38"/>
  <c r="V22" i="38"/>
  <c r="V25" i="38"/>
  <c r="V28" i="38"/>
  <c r="V31" i="38"/>
  <c r="V34" i="38"/>
  <c r="V37" i="38"/>
  <c r="V40" i="38"/>
  <c r="V43" i="38"/>
  <c r="V46" i="38"/>
  <c r="V49" i="38"/>
  <c r="V52" i="38"/>
  <c r="V55" i="38"/>
  <c r="V58" i="38"/>
  <c r="V61" i="38"/>
  <c r="V64" i="38"/>
  <c r="V67" i="38"/>
  <c r="V70" i="38"/>
  <c r="V73" i="38"/>
  <c r="V76" i="38"/>
  <c r="V79" i="38"/>
  <c r="V82" i="38"/>
  <c r="V85" i="38"/>
  <c r="R23" i="39"/>
  <c r="R26" i="39"/>
  <c r="R29" i="39"/>
  <c r="R32" i="39"/>
  <c r="R35" i="39"/>
  <c r="R38" i="39"/>
  <c r="R41" i="39"/>
  <c r="R44" i="39"/>
  <c r="R47" i="39"/>
  <c r="R50" i="39"/>
  <c r="R53" i="39"/>
  <c r="R56" i="39"/>
  <c r="R59" i="39"/>
  <c r="R62" i="39"/>
  <c r="R65" i="39"/>
  <c r="R66" i="39"/>
  <c r="R69" i="39"/>
  <c r="H72" i="39"/>
  <c r="I72" i="39" s="1"/>
  <c r="J72" i="39" s="1"/>
  <c r="H4" i="40"/>
  <c r="I4" i="40" s="1"/>
  <c r="J4" i="40" s="1"/>
  <c r="K4" i="40" s="1"/>
  <c r="H29" i="40"/>
  <c r="I29" i="40" s="1"/>
  <c r="J29" i="40" s="1"/>
  <c r="H65" i="40"/>
  <c r="I65" i="40" s="1"/>
  <c r="J65" i="40" s="1"/>
  <c r="R67" i="40"/>
  <c r="R64" i="40"/>
  <c r="R61" i="40"/>
  <c r="R7" i="40"/>
  <c r="R8" i="40"/>
  <c r="R13" i="40"/>
  <c r="R16" i="40"/>
  <c r="R19" i="40"/>
  <c r="R22" i="40"/>
  <c r="R25" i="40"/>
  <c r="R28" i="40"/>
  <c r="R31" i="40"/>
  <c r="R34" i="40"/>
  <c r="R37" i="40"/>
  <c r="R40" i="40"/>
  <c r="R43" i="40"/>
  <c r="R46" i="40"/>
  <c r="R49" i="40"/>
  <c r="R52" i="40"/>
  <c r="R55" i="40"/>
  <c r="R58" i="40"/>
  <c r="R60" i="40"/>
  <c r="H62" i="40"/>
  <c r="I62" i="40" s="1"/>
  <c r="J62" i="40" s="1"/>
  <c r="V62" i="40"/>
  <c r="R65" i="40"/>
  <c r="V67" i="40"/>
  <c r="R69" i="40"/>
  <c r="M4" i="41"/>
  <c r="U4" i="41" s="1"/>
  <c r="X4" i="41" s="1"/>
  <c r="M18" i="41"/>
  <c r="U18" i="41" s="1"/>
  <c r="M30" i="41"/>
  <c r="U30" i="41" s="1"/>
  <c r="M46" i="41"/>
  <c r="U46" i="41" s="1"/>
  <c r="M58" i="41"/>
  <c r="U58" i="41" s="1"/>
  <c r="M72" i="41"/>
  <c r="U72" i="41" s="1"/>
  <c r="M84" i="41"/>
  <c r="U84" i="41" s="1"/>
  <c r="H8" i="41"/>
  <c r="I8" i="41" s="1"/>
  <c r="J8" i="41" s="1"/>
  <c r="H19" i="41"/>
  <c r="I19" i="41" s="1"/>
  <c r="J19" i="41" s="1"/>
  <c r="V24" i="41"/>
  <c r="V27" i="41"/>
  <c r="H30" i="41"/>
  <c r="I30" i="41" s="1"/>
  <c r="J30" i="41" s="1"/>
  <c r="V41" i="41"/>
  <c r="V53" i="41"/>
  <c r="V63" i="41"/>
  <c r="H69" i="41"/>
  <c r="I69" i="41" s="1"/>
  <c r="J69" i="41" s="1"/>
  <c r="H81" i="41"/>
  <c r="I81" i="41" s="1"/>
  <c r="J81" i="41" s="1"/>
  <c r="AH3" i="42"/>
  <c r="AQ3" i="42" s="1"/>
  <c r="H12" i="42"/>
  <c r="I12" i="42" s="1"/>
  <c r="J12" i="42" s="1"/>
  <c r="H30" i="42"/>
  <c r="I30" i="42" s="1"/>
  <c r="J30" i="42" s="1"/>
  <c r="H48" i="42"/>
  <c r="I48" i="42" s="1"/>
  <c r="J48" i="42" s="1"/>
  <c r="V44" i="40"/>
  <c r="V47" i="40"/>
  <c r="V50" i="40"/>
  <c r="V53" i="40"/>
  <c r="V56" i="40"/>
  <c r="V59" i="40"/>
  <c r="V66" i="40"/>
  <c r="AN3" i="41"/>
  <c r="M9" i="41"/>
  <c r="U9" i="41" s="1"/>
  <c r="M21" i="41"/>
  <c r="U21" i="41" s="1"/>
  <c r="M35" i="41"/>
  <c r="U35" i="41" s="1"/>
  <c r="M47" i="41"/>
  <c r="U47" i="41" s="1"/>
  <c r="M63" i="41"/>
  <c r="U63" i="41" s="1"/>
  <c r="M75" i="41"/>
  <c r="U75" i="41" s="1"/>
  <c r="M89" i="41"/>
  <c r="U89" i="41" s="1"/>
  <c r="V97" i="41"/>
  <c r="V94" i="41"/>
  <c r="V91" i="41"/>
  <c r="V88" i="41"/>
  <c r="V85" i="41"/>
  <c r="V82" i="41"/>
  <c r="V79" i="41"/>
  <c r="V76" i="41"/>
  <c r="V73" i="41"/>
  <c r="V70" i="41"/>
  <c r="V67" i="41"/>
  <c r="V64" i="41"/>
  <c r="V61" i="41"/>
  <c r="V58" i="41"/>
  <c r="V55" i="41"/>
  <c r="V52" i="41"/>
  <c r="V49" i="41"/>
  <c r="V46" i="41"/>
  <c r="V43" i="41"/>
  <c r="V40" i="41"/>
  <c r="V37" i="41"/>
  <c r="V34" i="41"/>
  <c r="V31" i="41"/>
  <c r="V28" i="41"/>
  <c r="V25" i="41"/>
  <c r="V22" i="41"/>
  <c r="V19" i="41"/>
  <c r="V16" i="41"/>
  <c r="V13" i="41"/>
  <c r="V8" i="41"/>
  <c r="V7" i="41"/>
  <c r="V96" i="41"/>
  <c r="V87" i="41"/>
  <c r="V78" i="41"/>
  <c r="V69" i="41"/>
  <c r="V60" i="41"/>
  <c r="V51" i="41"/>
  <c r="V42" i="41"/>
  <c r="V33" i="41"/>
  <c r="V20" i="41"/>
  <c r="V15" i="41"/>
  <c r="V92" i="41"/>
  <c r="V83" i="41"/>
  <c r="V74" i="41"/>
  <c r="V65" i="41"/>
  <c r="V56" i="41"/>
  <c r="V47" i="41"/>
  <c r="V38" i="41"/>
  <c r="V23" i="41"/>
  <c r="V18" i="41"/>
  <c r="V9" i="41"/>
  <c r="V6" i="41"/>
  <c r="V17" i="41"/>
  <c r="V21" i="41"/>
  <c r="V29" i="41"/>
  <c r="H36" i="41"/>
  <c r="I36" i="41" s="1"/>
  <c r="J36" i="41" s="1"/>
  <c r="V50" i="41"/>
  <c r="V62" i="41"/>
  <c r="V72" i="41"/>
  <c r="H78" i="41"/>
  <c r="I78" i="41" s="1"/>
  <c r="J78" i="41" s="1"/>
  <c r="V84" i="41"/>
  <c r="H90" i="41"/>
  <c r="I90" i="41" s="1"/>
  <c r="J90" i="41" s="1"/>
  <c r="H4" i="42"/>
  <c r="I4" i="42" s="1"/>
  <c r="J4" i="42" s="1"/>
  <c r="K4" i="42" s="1"/>
  <c r="H27" i="42"/>
  <c r="I27" i="42" s="1"/>
  <c r="J27" i="42" s="1"/>
  <c r="H45" i="42"/>
  <c r="I45" i="42" s="1"/>
  <c r="J45" i="42" s="1"/>
  <c r="AH4" i="43"/>
  <c r="AQ4" i="43" s="1"/>
  <c r="R6" i="40"/>
  <c r="R12" i="40"/>
  <c r="R15" i="40"/>
  <c r="R18" i="40"/>
  <c r="R21" i="40"/>
  <c r="R24" i="40"/>
  <c r="R27" i="40"/>
  <c r="R30" i="40"/>
  <c r="R33" i="40"/>
  <c r="R36" i="40"/>
  <c r="R39" i="40"/>
  <c r="R42" i="40"/>
  <c r="R45" i="40"/>
  <c r="R48" i="40"/>
  <c r="R51" i="40"/>
  <c r="R54" i="40"/>
  <c r="R57" i="40"/>
  <c r="H60" i="40"/>
  <c r="I60" i="40" s="1"/>
  <c r="J60" i="40" s="1"/>
  <c r="V61" i="40"/>
  <c r="R63" i="40"/>
  <c r="R68" i="40"/>
  <c r="H69" i="40"/>
  <c r="I69" i="40" s="1"/>
  <c r="J69" i="40" s="1"/>
  <c r="P3" i="41"/>
  <c r="AF3" i="41" s="1"/>
  <c r="AO3" i="41" s="1"/>
  <c r="M10" i="41"/>
  <c r="U10" i="41" s="1"/>
  <c r="M22" i="41"/>
  <c r="U22" i="41" s="1"/>
  <c r="M36" i="41"/>
  <c r="U36" i="41" s="1"/>
  <c r="M48" i="41"/>
  <c r="U48" i="41" s="1"/>
  <c r="M64" i="41"/>
  <c r="U64" i="41" s="1"/>
  <c r="M76" i="41"/>
  <c r="U76" i="41" s="1"/>
  <c r="M90" i="41"/>
  <c r="U90" i="41" s="1"/>
  <c r="V4" i="41"/>
  <c r="Y4" i="41" s="1"/>
  <c r="H7" i="41"/>
  <c r="I7" i="41" s="1"/>
  <c r="J7" i="41" s="1"/>
  <c r="V10" i="41"/>
  <c r="V12" i="41"/>
  <c r="H33" i="41"/>
  <c r="I33" i="41" s="1"/>
  <c r="J33" i="41" s="1"/>
  <c r="V39" i="41"/>
  <c r="H45" i="41"/>
  <c r="I45" i="41" s="1"/>
  <c r="J45" i="41" s="1"/>
  <c r="V59" i="41"/>
  <c r="V71" i="41"/>
  <c r="V81" i="41"/>
  <c r="H87" i="41"/>
  <c r="I87" i="41" s="1"/>
  <c r="J87" i="41" s="1"/>
  <c r="V93" i="41"/>
  <c r="V95" i="41"/>
  <c r="H24" i="42"/>
  <c r="I24" i="42" s="1"/>
  <c r="J24" i="42" s="1"/>
  <c r="H42" i="42"/>
  <c r="I42" i="42" s="1"/>
  <c r="J42" i="42" s="1"/>
  <c r="M11" i="41"/>
  <c r="U11" i="41" s="1"/>
  <c r="M27" i="41"/>
  <c r="U27" i="41" s="1"/>
  <c r="M39" i="41"/>
  <c r="U39" i="41" s="1"/>
  <c r="M53" i="41"/>
  <c r="U53" i="41" s="1"/>
  <c r="M65" i="41"/>
  <c r="U65" i="41" s="1"/>
  <c r="M81" i="41"/>
  <c r="U81" i="41" s="1"/>
  <c r="M93" i="41"/>
  <c r="U93" i="41" s="1"/>
  <c r="H11" i="41"/>
  <c r="I11" i="41" s="1"/>
  <c r="J11" i="41" s="1"/>
  <c r="H24" i="41"/>
  <c r="I24" i="41" s="1"/>
  <c r="J24" i="41" s="1"/>
  <c r="H27" i="41"/>
  <c r="I27" i="41" s="1"/>
  <c r="J27" i="41" s="1"/>
  <c r="H42" i="41"/>
  <c r="I42" i="41" s="1"/>
  <c r="J42" i="41" s="1"/>
  <c r="H54" i="41"/>
  <c r="I54" i="41" s="1"/>
  <c r="J54" i="41" s="1"/>
  <c r="V68" i="41"/>
  <c r="V80" i="41"/>
  <c r="V90" i="41"/>
  <c r="H96" i="41"/>
  <c r="I96" i="41" s="1"/>
  <c r="J96" i="41" s="1"/>
  <c r="H21" i="42"/>
  <c r="I21" i="42" s="1"/>
  <c r="J21" i="42" s="1"/>
  <c r="H39" i="42"/>
  <c r="I39" i="42" s="1"/>
  <c r="J39" i="42" s="1"/>
  <c r="M12" i="41"/>
  <c r="U12" i="41" s="1"/>
  <c r="M28" i="41"/>
  <c r="U28" i="41" s="1"/>
  <c r="M40" i="41"/>
  <c r="U40" i="41" s="1"/>
  <c r="M54" i="41"/>
  <c r="U54" i="41" s="1"/>
  <c r="M66" i="41"/>
  <c r="U66" i="41" s="1"/>
  <c r="M82" i="41"/>
  <c r="U82" i="41" s="1"/>
  <c r="H9" i="41"/>
  <c r="I9" i="41" s="1"/>
  <c r="J9" i="41" s="1"/>
  <c r="H12" i="41"/>
  <c r="I12" i="41" s="1"/>
  <c r="J12" i="41" s="1"/>
  <c r="H15" i="41"/>
  <c r="I15" i="41" s="1"/>
  <c r="J15" i="41" s="1"/>
  <c r="H51" i="41"/>
  <c r="I51" i="41" s="1"/>
  <c r="J51" i="41" s="1"/>
  <c r="V57" i="41"/>
  <c r="H63" i="41"/>
  <c r="I63" i="41" s="1"/>
  <c r="J63" i="41" s="1"/>
  <c r="V77" i="41"/>
  <c r="V89" i="41"/>
  <c r="V98" i="41"/>
  <c r="H18" i="42"/>
  <c r="I18" i="42" s="1"/>
  <c r="J18" i="42" s="1"/>
  <c r="H36" i="42"/>
  <c r="I36" i="42" s="1"/>
  <c r="J36" i="42" s="1"/>
  <c r="M98" i="41"/>
  <c r="U98" i="41" s="1"/>
  <c r="M92" i="41"/>
  <c r="U92" i="41" s="1"/>
  <c r="M86" i="41"/>
  <c r="U86" i="41" s="1"/>
  <c r="M80" i="41"/>
  <c r="U80" i="41" s="1"/>
  <c r="M74" i="41"/>
  <c r="U74" i="41" s="1"/>
  <c r="M68" i="41"/>
  <c r="U68" i="41" s="1"/>
  <c r="M62" i="41"/>
  <c r="U62" i="41" s="1"/>
  <c r="M56" i="41"/>
  <c r="U56" i="41" s="1"/>
  <c r="M50" i="41"/>
  <c r="U50" i="41" s="1"/>
  <c r="M44" i="41"/>
  <c r="U44" i="41" s="1"/>
  <c r="M38" i="41"/>
  <c r="U38" i="41" s="1"/>
  <c r="M32" i="41"/>
  <c r="U32" i="41" s="1"/>
  <c r="M26" i="41"/>
  <c r="U26" i="41" s="1"/>
  <c r="M20" i="41"/>
  <c r="U20" i="41" s="1"/>
  <c r="M14" i="41"/>
  <c r="U14" i="41" s="1"/>
  <c r="M8" i="41"/>
  <c r="U8" i="41" s="1"/>
  <c r="M97" i="41"/>
  <c r="U97" i="41" s="1"/>
  <c r="M91" i="41"/>
  <c r="U91" i="41" s="1"/>
  <c r="M85" i="41"/>
  <c r="U85" i="41" s="1"/>
  <c r="M79" i="41"/>
  <c r="U79" i="41" s="1"/>
  <c r="M73" i="41"/>
  <c r="U73" i="41" s="1"/>
  <c r="M67" i="41"/>
  <c r="U67" i="41" s="1"/>
  <c r="M61" i="41"/>
  <c r="U61" i="41" s="1"/>
  <c r="M55" i="41"/>
  <c r="U55" i="41" s="1"/>
  <c r="M49" i="41"/>
  <c r="U49" i="41" s="1"/>
  <c r="M43" i="41"/>
  <c r="U43" i="41" s="1"/>
  <c r="M37" i="41"/>
  <c r="U37" i="41" s="1"/>
  <c r="M31" i="41"/>
  <c r="U31" i="41" s="1"/>
  <c r="M25" i="41"/>
  <c r="U25" i="41" s="1"/>
  <c r="M19" i="41"/>
  <c r="U19" i="41" s="1"/>
  <c r="M13" i="41"/>
  <c r="U13" i="41" s="1"/>
  <c r="M7" i="41"/>
  <c r="U7" i="41" s="1"/>
  <c r="M96" i="41"/>
  <c r="U96" i="41" s="1"/>
  <c r="M88" i="41"/>
  <c r="U88" i="41" s="1"/>
  <c r="M78" i="41"/>
  <c r="U78" i="41" s="1"/>
  <c r="M70" i="41"/>
  <c r="U70" i="41" s="1"/>
  <c r="M60" i="41"/>
  <c r="U60" i="41" s="1"/>
  <c r="M52" i="41"/>
  <c r="U52" i="41" s="1"/>
  <c r="M42" i="41"/>
  <c r="U42" i="41" s="1"/>
  <c r="M34" i="41"/>
  <c r="U34" i="41" s="1"/>
  <c r="M24" i="41"/>
  <c r="U24" i="41" s="1"/>
  <c r="M16" i="41"/>
  <c r="U16" i="41" s="1"/>
  <c r="M6" i="41"/>
  <c r="U6" i="41" s="1"/>
  <c r="M95" i="41"/>
  <c r="U95" i="41" s="1"/>
  <c r="M87" i="41"/>
  <c r="U87" i="41" s="1"/>
  <c r="M77" i="41"/>
  <c r="U77" i="41" s="1"/>
  <c r="M69" i="41"/>
  <c r="U69" i="41" s="1"/>
  <c r="M59" i="41"/>
  <c r="U59" i="41" s="1"/>
  <c r="M51" i="41"/>
  <c r="U51" i="41" s="1"/>
  <c r="M41" i="41"/>
  <c r="U41" i="41" s="1"/>
  <c r="M33" i="41"/>
  <c r="U33" i="41" s="1"/>
  <c r="M23" i="41"/>
  <c r="U23" i="41" s="1"/>
  <c r="M15" i="41"/>
  <c r="U15" i="41" s="1"/>
  <c r="M5" i="41"/>
  <c r="U5" i="41" s="1"/>
  <c r="M17" i="41"/>
  <c r="U17" i="41" s="1"/>
  <c r="M29" i="41"/>
  <c r="U29" i="41" s="1"/>
  <c r="M45" i="41"/>
  <c r="U45" i="41" s="1"/>
  <c r="M57" i="41"/>
  <c r="U57" i="41" s="1"/>
  <c r="M71" i="41"/>
  <c r="U71" i="41" s="1"/>
  <c r="M83" i="41"/>
  <c r="U83" i="41" s="1"/>
  <c r="H60" i="41"/>
  <c r="I60" i="41" s="1"/>
  <c r="J60" i="41" s="1"/>
  <c r="V66" i="41"/>
  <c r="H72" i="41"/>
  <c r="I72" i="41" s="1"/>
  <c r="J72" i="41" s="1"/>
  <c r="V86" i="41"/>
  <c r="P3" i="42"/>
  <c r="AF3" i="42" s="1"/>
  <c r="AO3" i="42" s="1"/>
  <c r="AE3" i="42"/>
  <c r="H15" i="42"/>
  <c r="I15" i="42" s="1"/>
  <c r="J15" i="42" s="1"/>
  <c r="H33" i="42"/>
  <c r="I33" i="42" s="1"/>
  <c r="J33" i="42" s="1"/>
  <c r="M84" i="42"/>
  <c r="U84" i="42" s="1"/>
  <c r="M78" i="42"/>
  <c r="U78" i="42" s="1"/>
  <c r="M72" i="42"/>
  <c r="U72" i="42" s="1"/>
  <c r="M66" i="42"/>
  <c r="U66" i="42" s="1"/>
  <c r="M60" i="42"/>
  <c r="U60" i="42" s="1"/>
  <c r="M54" i="42"/>
  <c r="U54" i="42" s="1"/>
  <c r="M48" i="42"/>
  <c r="U48" i="42" s="1"/>
  <c r="M42" i="42"/>
  <c r="U42" i="42" s="1"/>
  <c r="M36" i="42"/>
  <c r="U36" i="42" s="1"/>
  <c r="M30" i="42"/>
  <c r="U30" i="42" s="1"/>
  <c r="M24" i="42"/>
  <c r="U24" i="42" s="1"/>
  <c r="M18" i="42"/>
  <c r="U18" i="42" s="1"/>
  <c r="M12" i="42"/>
  <c r="U12" i="42" s="1"/>
  <c r="M6" i="42"/>
  <c r="U6" i="42" s="1"/>
  <c r="M89" i="42"/>
  <c r="U89" i="42" s="1"/>
  <c r="M83" i="42"/>
  <c r="U83" i="42" s="1"/>
  <c r="M77" i="42"/>
  <c r="U77" i="42" s="1"/>
  <c r="M71" i="42"/>
  <c r="U71" i="42" s="1"/>
  <c r="M65" i="42"/>
  <c r="U65" i="42" s="1"/>
  <c r="M59" i="42"/>
  <c r="U59" i="42" s="1"/>
  <c r="M53" i="42"/>
  <c r="U53" i="42" s="1"/>
  <c r="M47" i="42"/>
  <c r="U47" i="42" s="1"/>
  <c r="M41" i="42"/>
  <c r="U41" i="42" s="1"/>
  <c r="M35" i="42"/>
  <c r="U35" i="42" s="1"/>
  <c r="M29" i="42"/>
  <c r="U29" i="42" s="1"/>
  <c r="M23" i="42"/>
  <c r="U23" i="42" s="1"/>
  <c r="M17" i="42"/>
  <c r="U17" i="42" s="1"/>
  <c r="M11" i="42"/>
  <c r="U11" i="42" s="1"/>
  <c r="M5" i="42"/>
  <c r="U5" i="42" s="1"/>
  <c r="M86" i="42"/>
  <c r="U86" i="42" s="1"/>
  <c r="M80" i="42"/>
  <c r="U80" i="42" s="1"/>
  <c r="M74" i="42"/>
  <c r="U74" i="42" s="1"/>
  <c r="M68" i="42"/>
  <c r="U68" i="42" s="1"/>
  <c r="M62" i="42"/>
  <c r="U62" i="42" s="1"/>
  <c r="M56" i="42"/>
  <c r="U56" i="42" s="1"/>
  <c r="M50" i="42"/>
  <c r="U50" i="42" s="1"/>
  <c r="M44" i="42"/>
  <c r="U44" i="42" s="1"/>
  <c r="M38" i="42"/>
  <c r="U38" i="42" s="1"/>
  <c r="M32" i="42"/>
  <c r="U32" i="42" s="1"/>
  <c r="M26" i="42"/>
  <c r="U26" i="42" s="1"/>
  <c r="M20" i="42"/>
  <c r="U20" i="42" s="1"/>
  <c r="M14" i="42"/>
  <c r="U14" i="42" s="1"/>
  <c r="M8" i="42"/>
  <c r="U8" i="42" s="1"/>
  <c r="M15" i="42"/>
  <c r="U15" i="42" s="1"/>
  <c r="M27" i="42"/>
  <c r="U27" i="42" s="1"/>
  <c r="M39" i="42"/>
  <c r="U39" i="42" s="1"/>
  <c r="M51" i="42"/>
  <c r="U51" i="42" s="1"/>
  <c r="M63" i="42"/>
  <c r="U63" i="42" s="1"/>
  <c r="M75" i="42"/>
  <c r="U75" i="42" s="1"/>
  <c r="M87" i="42"/>
  <c r="U87" i="42" s="1"/>
  <c r="H6" i="42"/>
  <c r="I6" i="42" s="1"/>
  <c r="J6" i="42" s="1"/>
  <c r="V88" i="42"/>
  <c r="V85" i="42"/>
  <c r="V82" i="42"/>
  <c r="V79" i="42"/>
  <c r="V76" i="42"/>
  <c r="V73" i="42"/>
  <c r="V70" i="42"/>
  <c r="V67" i="42"/>
  <c r="V64" i="42"/>
  <c r="V61" i="42"/>
  <c r="V58" i="42"/>
  <c r="V55" i="42"/>
  <c r="V52" i="42"/>
  <c r="V49" i="42"/>
  <c r="V46" i="42"/>
  <c r="V43" i="42"/>
  <c r="V40" i="42"/>
  <c r="V37" i="42"/>
  <c r="V34" i="42"/>
  <c r="V31" i="42"/>
  <c r="V28" i="42"/>
  <c r="V25" i="42"/>
  <c r="V22" i="42"/>
  <c r="V19" i="42"/>
  <c r="V16" i="42"/>
  <c r="V13" i="42"/>
  <c r="V8" i="42"/>
  <c r="V7" i="42"/>
  <c r="V89" i="42"/>
  <c r="V86" i="42"/>
  <c r="V83" i="42"/>
  <c r="V80" i="42"/>
  <c r="V77" i="42"/>
  <c r="V74" i="42"/>
  <c r="V11" i="42"/>
  <c r="V5" i="42"/>
  <c r="V78" i="42"/>
  <c r="H87" i="42"/>
  <c r="I87" i="42" s="1"/>
  <c r="J87" i="42" s="1"/>
  <c r="H7" i="43"/>
  <c r="I7" i="43" s="1"/>
  <c r="J7" i="43" s="1"/>
  <c r="H13" i="43"/>
  <c r="I13" i="43" s="1"/>
  <c r="J13" i="43" s="1"/>
  <c r="H22" i="43"/>
  <c r="I22" i="43" s="1"/>
  <c r="J22" i="43" s="1"/>
  <c r="H31" i="43"/>
  <c r="I31" i="43" s="1"/>
  <c r="J31" i="43" s="1"/>
  <c r="H40" i="43"/>
  <c r="I40" i="43" s="1"/>
  <c r="J40" i="43" s="1"/>
  <c r="H49" i="43"/>
  <c r="I49" i="43" s="1"/>
  <c r="J49" i="43" s="1"/>
  <c r="H58" i="43"/>
  <c r="I58" i="43" s="1"/>
  <c r="J58" i="43" s="1"/>
  <c r="R67" i="43"/>
  <c r="H78" i="43"/>
  <c r="I78" i="43" s="1"/>
  <c r="J78" i="43" s="1"/>
  <c r="H19" i="44"/>
  <c r="I19" i="44" s="1"/>
  <c r="J19" i="44" s="1"/>
  <c r="H21" i="41"/>
  <c r="I21" i="41" s="1"/>
  <c r="J21" i="41" s="1"/>
  <c r="M4" i="42"/>
  <c r="U4" i="42" s="1"/>
  <c r="X4" i="42" s="1"/>
  <c r="M16" i="42"/>
  <c r="U16" i="42" s="1"/>
  <c r="M28" i="42"/>
  <c r="U28" i="42" s="1"/>
  <c r="M40" i="42"/>
  <c r="U40" i="42" s="1"/>
  <c r="M52" i="42"/>
  <c r="U52" i="42" s="1"/>
  <c r="M64" i="42"/>
  <c r="U64" i="42" s="1"/>
  <c r="M76" i="42"/>
  <c r="U76" i="42" s="1"/>
  <c r="M88" i="42"/>
  <c r="U88" i="42" s="1"/>
  <c r="H9" i="42"/>
  <c r="I9" i="42" s="1"/>
  <c r="J9" i="42" s="1"/>
  <c r="V10" i="42"/>
  <c r="V75" i="42"/>
  <c r="H84" i="42"/>
  <c r="I84" i="42" s="1"/>
  <c r="J84" i="42" s="1"/>
  <c r="H4" i="43"/>
  <c r="I4" i="43" s="1"/>
  <c r="J4" i="43" s="1"/>
  <c r="K4" i="43" s="1"/>
  <c r="K5" i="43" s="1"/>
  <c r="R7" i="43"/>
  <c r="H10" i="43"/>
  <c r="I10" i="43" s="1"/>
  <c r="J10" i="43" s="1"/>
  <c r="R13" i="43"/>
  <c r="H14" i="43"/>
  <c r="I14" i="43" s="1"/>
  <c r="J14" i="43" s="1"/>
  <c r="H18" i="43"/>
  <c r="I18" i="43" s="1"/>
  <c r="J18" i="43" s="1"/>
  <c r="R22" i="43"/>
  <c r="H23" i="43"/>
  <c r="I23" i="43" s="1"/>
  <c r="J23" i="43" s="1"/>
  <c r="H27" i="43"/>
  <c r="I27" i="43" s="1"/>
  <c r="J27" i="43" s="1"/>
  <c r="R31" i="43"/>
  <c r="H32" i="43"/>
  <c r="I32" i="43" s="1"/>
  <c r="J32" i="43" s="1"/>
  <c r="H36" i="43"/>
  <c r="I36" i="43" s="1"/>
  <c r="J36" i="43" s="1"/>
  <c r="R40" i="43"/>
  <c r="H41" i="43"/>
  <c r="I41" i="43" s="1"/>
  <c r="J41" i="43" s="1"/>
  <c r="H45" i="43"/>
  <c r="I45" i="43" s="1"/>
  <c r="J45" i="43" s="1"/>
  <c r="R49" i="43"/>
  <c r="H50" i="43"/>
  <c r="I50" i="43" s="1"/>
  <c r="J50" i="43" s="1"/>
  <c r="H54" i="43"/>
  <c r="I54" i="43" s="1"/>
  <c r="J54" i="43" s="1"/>
  <c r="R58" i="43"/>
  <c r="H59" i="43"/>
  <c r="I59" i="43" s="1"/>
  <c r="J59" i="43" s="1"/>
  <c r="H63" i="43"/>
  <c r="I63" i="43" s="1"/>
  <c r="J63" i="43" s="1"/>
  <c r="H76" i="43"/>
  <c r="I76" i="43" s="1"/>
  <c r="J76" i="43" s="1"/>
  <c r="AN3" i="44"/>
  <c r="H8" i="44"/>
  <c r="I8" i="44" s="1"/>
  <c r="J8" i="44" s="1"/>
  <c r="H13" i="44"/>
  <c r="I13" i="44" s="1"/>
  <c r="J13" i="44" s="1"/>
  <c r="H6" i="41"/>
  <c r="I6" i="41" s="1"/>
  <c r="J6" i="41" s="1"/>
  <c r="H16" i="41"/>
  <c r="I16" i="41" s="1"/>
  <c r="J16" i="41" s="1"/>
  <c r="H18" i="41"/>
  <c r="I18" i="41" s="1"/>
  <c r="J18" i="41" s="1"/>
  <c r="H39" i="41"/>
  <c r="I39" i="41" s="1"/>
  <c r="J39" i="41" s="1"/>
  <c r="H48" i="41"/>
  <c r="I48" i="41" s="1"/>
  <c r="J48" i="41" s="1"/>
  <c r="H57" i="41"/>
  <c r="I57" i="41" s="1"/>
  <c r="J57" i="41" s="1"/>
  <c r="H66" i="41"/>
  <c r="I66" i="41" s="1"/>
  <c r="J66" i="41" s="1"/>
  <c r="H75" i="41"/>
  <c r="I75" i="41" s="1"/>
  <c r="J75" i="41" s="1"/>
  <c r="H84" i="41"/>
  <c r="I84" i="41" s="1"/>
  <c r="J84" i="41" s="1"/>
  <c r="H93" i="41"/>
  <c r="I93" i="41" s="1"/>
  <c r="J93" i="41" s="1"/>
  <c r="M7" i="42"/>
  <c r="U7" i="42" s="1"/>
  <c r="M19" i="42"/>
  <c r="U19" i="42" s="1"/>
  <c r="M31" i="42"/>
  <c r="U31" i="42" s="1"/>
  <c r="M43" i="42"/>
  <c r="U43" i="42" s="1"/>
  <c r="M55" i="42"/>
  <c r="U55" i="42" s="1"/>
  <c r="M67" i="42"/>
  <c r="U67" i="42" s="1"/>
  <c r="M79" i="42"/>
  <c r="U79" i="42" s="1"/>
  <c r="V12" i="42"/>
  <c r="V15" i="42"/>
  <c r="V18" i="42"/>
  <c r="V21" i="42"/>
  <c r="V24" i="42"/>
  <c r="V27" i="42"/>
  <c r="V30" i="42"/>
  <c r="V33" i="42"/>
  <c r="V36" i="42"/>
  <c r="V39" i="42"/>
  <c r="V42" i="42"/>
  <c r="V45" i="42"/>
  <c r="V48" i="42"/>
  <c r="V51" i="42"/>
  <c r="V54" i="42"/>
  <c r="V57" i="42"/>
  <c r="V60" i="42"/>
  <c r="V63" i="42"/>
  <c r="V66" i="42"/>
  <c r="V69" i="42"/>
  <c r="V72" i="42"/>
  <c r="H81" i="42"/>
  <c r="I81" i="42" s="1"/>
  <c r="J81" i="42" s="1"/>
  <c r="AE3" i="43"/>
  <c r="H8" i="43"/>
  <c r="I8" i="43" s="1"/>
  <c r="J8" i="43" s="1"/>
  <c r="H19" i="43"/>
  <c r="I19" i="43" s="1"/>
  <c r="J19" i="43" s="1"/>
  <c r="H28" i="43"/>
  <c r="I28" i="43" s="1"/>
  <c r="J28" i="43" s="1"/>
  <c r="H37" i="43"/>
  <c r="I37" i="43" s="1"/>
  <c r="J37" i="43" s="1"/>
  <c r="H46" i="43"/>
  <c r="I46" i="43" s="1"/>
  <c r="J46" i="43" s="1"/>
  <c r="H55" i="43"/>
  <c r="I55" i="43" s="1"/>
  <c r="J55" i="43" s="1"/>
  <c r="H64" i="43"/>
  <c r="I64" i="43" s="1"/>
  <c r="J64" i="43" s="1"/>
  <c r="H73" i="43"/>
  <c r="I73" i="43" s="1"/>
  <c r="J73" i="43" s="1"/>
  <c r="H7" i="44"/>
  <c r="I7" i="44" s="1"/>
  <c r="J7" i="44" s="1"/>
  <c r="H37" i="44"/>
  <c r="I37" i="44" s="1"/>
  <c r="J37" i="44" s="1"/>
  <c r="V68" i="42"/>
  <c r="V71" i="42"/>
  <c r="H78" i="42"/>
  <c r="I78" i="42" s="1"/>
  <c r="J78" i="42" s="1"/>
  <c r="V87" i="42"/>
  <c r="H5" i="43"/>
  <c r="I5" i="43" s="1"/>
  <c r="J5" i="43" s="1"/>
  <c r="R9" i="43"/>
  <c r="R77" i="43"/>
  <c r="R74" i="43"/>
  <c r="R71" i="43"/>
  <c r="R68" i="43"/>
  <c r="R65" i="43"/>
  <c r="R62" i="43"/>
  <c r="R59" i="43"/>
  <c r="R56" i="43"/>
  <c r="R53" i="43"/>
  <c r="R50" i="43"/>
  <c r="R47" i="43"/>
  <c r="R44" i="43"/>
  <c r="R41" i="43"/>
  <c r="R38" i="43"/>
  <c r="R35" i="43"/>
  <c r="R32" i="43"/>
  <c r="R29" i="43"/>
  <c r="R26" i="43"/>
  <c r="R23" i="43"/>
  <c r="R20" i="43"/>
  <c r="R17" i="43"/>
  <c r="R14" i="43"/>
  <c r="R10" i="43"/>
  <c r="R4" i="43"/>
  <c r="R11" i="43"/>
  <c r="R5" i="43"/>
  <c r="R3" i="43"/>
  <c r="R78" i="43"/>
  <c r="R75" i="43"/>
  <c r="R72" i="43"/>
  <c r="R69" i="43"/>
  <c r="R66" i="43"/>
  <c r="R63" i="43"/>
  <c r="R60" i="43"/>
  <c r="R57" i="43"/>
  <c r="R54" i="43"/>
  <c r="R51" i="43"/>
  <c r="R48" i="43"/>
  <c r="R45" i="43"/>
  <c r="R42" i="43"/>
  <c r="R39" i="43"/>
  <c r="R36" i="43"/>
  <c r="R33" i="43"/>
  <c r="R30" i="43"/>
  <c r="R27" i="43"/>
  <c r="R24" i="43"/>
  <c r="R21" i="43"/>
  <c r="R18" i="43"/>
  <c r="R15" i="43"/>
  <c r="R12" i="43"/>
  <c r="R6" i="43"/>
  <c r="R79" i="43"/>
  <c r="R70" i="43"/>
  <c r="R8" i="43"/>
  <c r="H11" i="43"/>
  <c r="I11" i="43" s="1"/>
  <c r="J11" i="43" s="1"/>
  <c r="H15" i="43"/>
  <c r="I15" i="43" s="1"/>
  <c r="J15" i="43" s="1"/>
  <c r="R19" i="43"/>
  <c r="H20" i="43"/>
  <c r="I20" i="43" s="1"/>
  <c r="J20" i="43" s="1"/>
  <c r="H24" i="43"/>
  <c r="I24" i="43" s="1"/>
  <c r="J24" i="43" s="1"/>
  <c r="R28" i="43"/>
  <c r="H29" i="43"/>
  <c r="I29" i="43" s="1"/>
  <c r="J29" i="43" s="1"/>
  <c r="H33" i="43"/>
  <c r="I33" i="43" s="1"/>
  <c r="J33" i="43" s="1"/>
  <c r="R37" i="43"/>
  <c r="H38" i="43"/>
  <c r="I38" i="43" s="1"/>
  <c r="J38" i="43" s="1"/>
  <c r="H42" i="43"/>
  <c r="I42" i="43" s="1"/>
  <c r="J42" i="43" s="1"/>
  <c r="R46" i="43"/>
  <c r="H47" i="43"/>
  <c r="I47" i="43" s="1"/>
  <c r="J47" i="43" s="1"/>
  <c r="H51" i="43"/>
  <c r="I51" i="43" s="1"/>
  <c r="J51" i="43" s="1"/>
  <c r="R55" i="43"/>
  <c r="H56" i="43"/>
  <c r="I56" i="43" s="1"/>
  <c r="J56" i="43" s="1"/>
  <c r="H60" i="43"/>
  <c r="I60" i="43" s="1"/>
  <c r="J60" i="43" s="1"/>
  <c r="R64" i="43"/>
  <c r="H65" i="43"/>
  <c r="I65" i="43" s="1"/>
  <c r="J65" i="43" s="1"/>
  <c r="H72" i="43"/>
  <c r="I72" i="43" s="1"/>
  <c r="J72" i="43" s="1"/>
  <c r="R73" i="43"/>
  <c r="H5" i="44"/>
  <c r="I5" i="44" s="1"/>
  <c r="J5" i="44" s="1"/>
  <c r="H51" i="42"/>
  <c r="I51" i="42" s="1"/>
  <c r="J51" i="42" s="1"/>
  <c r="H54" i="42"/>
  <c r="I54" i="42" s="1"/>
  <c r="J54" i="42" s="1"/>
  <c r="H57" i="42"/>
  <c r="I57" i="42" s="1"/>
  <c r="J57" i="42" s="1"/>
  <c r="H60" i="42"/>
  <c r="I60" i="42" s="1"/>
  <c r="J60" i="42" s="1"/>
  <c r="H63" i="42"/>
  <c r="I63" i="42" s="1"/>
  <c r="J63" i="42" s="1"/>
  <c r="H66" i="42"/>
  <c r="I66" i="42" s="1"/>
  <c r="J66" i="42" s="1"/>
  <c r="H69" i="42"/>
  <c r="I69" i="42" s="1"/>
  <c r="J69" i="42" s="1"/>
  <c r="H72" i="42"/>
  <c r="I72" i="42" s="1"/>
  <c r="J72" i="42" s="1"/>
  <c r="H75" i="42"/>
  <c r="I75" i="42" s="1"/>
  <c r="J75" i="42" s="1"/>
  <c r="V84" i="42"/>
  <c r="H16" i="43"/>
  <c r="I16" i="43" s="1"/>
  <c r="J16" i="43" s="1"/>
  <c r="H25" i="43"/>
  <c r="I25" i="43" s="1"/>
  <c r="J25" i="43" s="1"/>
  <c r="H34" i="43"/>
  <c r="I34" i="43" s="1"/>
  <c r="J34" i="43" s="1"/>
  <c r="H43" i="43"/>
  <c r="I43" i="43" s="1"/>
  <c r="J43" i="43" s="1"/>
  <c r="H52" i="43"/>
  <c r="I52" i="43" s="1"/>
  <c r="J52" i="43" s="1"/>
  <c r="H61" i="43"/>
  <c r="I61" i="43" s="1"/>
  <c r="J61" i="43" s="1"/>
  <c r="H68" i="43"/>
  <c r="I68" i="43" s="1"/>
  <c r="J68" i="43" s="1"/>
  <c r="H69" i="43"/>
  <c r="I69" i="43" s="1"/>
  <c r="J69" i="43" s="1"/>
  <c r="H16" i="44"/>
  <c r="I16" i="44" s="1"/>
  <c r="J16" i="44" s="1"/>
  <c r="H31" i="44"/>
  <c r="I31" i="44" s="1"/>
  <c r="J31" i="44" s="1"/>
  <c r="V81" i="42"/>
  <c r="H6" i="43"/>
  <c r="I6" i="43" s="1"/>
  <c r="J6" i="43" s="1"/>
  <c r="H12" i="43"/>
  <c r="I12" i="43" s="1"/>
  <c r="J12" i="43" s="1"/>
  <c r="R16" i="43"/>
  <c r="H17" i="43"/>
  <c r="I17" i="43" s="1"/>
  <c r="J17" i="43" s="1"/>
  <c r="H21" i="43"/>
  <c r="I21" i="43" s="1"/>
  <c r="J21" i="43" s="1"/>
  <c r="R25" i="43"/>
  <c r="H26" i="43"/>
  <c r="I26" i="43" s="1"/>
  <c r="J26" i="43" s="1"/>
  <c r="H30" i="43"/>
  <c r="I30" i="43" s="1"/>
  <c r="J30" i="43" s="1"/>
  <c r="R34" i="43"/>
  <c r="H35" i="43"/>
  <c r="I35" i="43" s="1"/>
  <c r="J35" i="43" s="1"/>
  <c r="H39" i="43"/>
  <c r="I39" i="43" s="1"/>
  <c r="J39" i="43" s="1"/>
  <c r="R43" i="43"/>
  <c r="H44" i="43"/>
  <c r="I44" i="43" s="1"/>
  <c r="J44" i="43" s="1"/>
  <c r="H48" i="43"/>
  <c r="I48" i="43" s="1"/>
  <c r="J48" i="43" s="1"/>
  <c r="R52" i="43"/>
  <c r="H53" i="43"/>
  <c r="I53" i="43" s="1"/>
  <c r="J53" i="43" s="1"/>
  <c r="H57" i="43"/>
  <c r="I57" i="43" s="1"/>
  <c r="J57" i="43" s="1"/>
  <c r="R61" i="43"/>
  <c r="H62" i="43"/>
  <c r="I62" i="43" s="1"/>
  <c r="J62" i="43" s="1"/>
  <c r="H67" i="43"/>
  <c r="I67" i="43" s="1"/>
  <c r="J67" i="43" s="1"/>
  <c r="H11" i="44"/>
  <c r="I11" i="44" s="1"/>
  <c r="J11" i="44" s="1"/>
  <c r="H55" i="44"/>
  <c r="I55" i="44" s="1"/>
  <c r="J55" i="44" s="1"/>
  <c r="H11" i="45"/>
  <c r="I11" i="45" s="1"/>
  <c r="J11" i="45" s="1"/>
  <c r="H88" i="45"/>
  <c r="I88" i="45" s="1"/>
  <c r="J88" i="45" s="1"/>
  <c r="H78" i="46"/>
  <c r="I78" i="46" s="1"/>
  <c r="J78" i="46" s="1"/>
  <c r="H88" i="46"/>
  <c r="I88" i="46" s="1"/>
  <c r="J88" i="46" s="1"/>
  <c r="H25" i="47"/>
  <c r="I25" i="47" s="1"/>
  <c r="J25" i="47" s="1"/>
  <c r="H76" i="47"/>
  <c r="I76" i="47" s="1"/>
  <c r="J76" i="47" s="1"/>
  <c r="H46" i="48"/>
  <c r="I46" i="48" s="1"/>
  <c r="J46" i="48" s="1"/>
  <c r="H8" i="52"/>
  <c r="H34" i="44"/>
  <c r="I34" i="44" s="1"/>
  <c r="J34" i="44" s="1"/>
  <c r="H52" i="44"/>
  <c r="I52" i="44" s="1"/>
  <c r="J52" i="44" s="1"/>
  <c r="H7" i="45"/>
  <c r="I7" i="45" s="1"/>
  <c r="J7" i="45" s="1"/>
  <c r="H94" i="45"/>
  <c r="I94" i="45" s="1"/>
  <c r="J94" i="45" s="1"/>
  <c r="H16" i="48"/>
  <c r="I16" i="48" s="1"/>
  <c r="J16" i="48" s="1"/>
  <c r="H52" i="48"/>
  <c r="I52" i="48" s="1"/>
  <c r="J52" i="48" s="1"/>
  <c r="H49" i="44"/>
  <c r="I49" i="44" s="1"/>
  <c r="J49" i="44" s="1"/>
  <c r="H67" i="44"/>
  <c r="I67" i="44" s="1"/>
  <c r="J67" i="44" s="1"/>
  <c r="Z4" i="45"/>
  <c r="H61" i="46"/>
  <c r="I61" i="46" s="1"/>
  <c r="J61" i="46" s="1"/>
  <c r="H55" i="47"/>
  <c r="I55" i="47" s="1"/>
  <c r="J55" i="47" s="1"/>
  <c r="H22" i="48"/>
  <c r="I22" i="48" s="1"/>
  <c r="J22" i="48" s="1"/>
  <c r="H58" i="48"/>
  <c r="I58" i="48" s="1"/>
  <c r="J58" i="48" s="1"/>
  <c r="M68" i="44"/>
  <c r="U68" i="44" s="1"/>
  <c r="M62" i="44"/>
  <c r="U62" i="44" s="1"/>
  <c r="M56" i="44"/>
  <c r="U56" i="44" s="1"/>
  <c r="M50" i="44"/>
  <c r="U50" i="44" s="1"/>
  <c r="M44" i="44"/>
  <c r="U44" i="44" s="1"/>
  <c r="M38" i="44"/>
  <c r="U38" i="44" s="1"/>
  <c r="M32" i="44"/>
  <c r="U32" i="44" s="1"/>
  <c r="M26" i="44"/>
  <c r="U26" i="44" s="1"/>
  <c r="M20" i="44"/>
  <c r="U20" i="44" s="1"/>
  <c r="M14" i="44"/>
  <c r="U14" i="44" s="1"/>
  <c r="M8" i="44"/>
  <c r="U8" i="44" s="1"/>
  <c r="M67" i="44"/>
  <c r="U67" i="44" s="1"/>
  <c r="M61" i="44"/>
  <c r="U61" i="44" s="1"/>
  <c r="M55" i="44"/>
  <c r="U55" i="44" s="1"/>
  <c r="M49" i="44"/>
  <c r="U49" i="44" s="1"/>
  <c r="M43" i="44"/>
  <c r="U43" i="44" s="1"/>
  <c r="M37" i="44"/>
  <c r="U37" i="44" s="1"/>
  <c r="M31" i="44"/>
  <c r="U31" i="44" s="1"/>
  <c r="M25" i="44"/>
  <c r="U25" i="44" s="1"/>
  <c r="M19" i="44"/>
  <c r="U19" i="44" s="1"/>
  <c r="M13" i="44"/>
  <c r="U13" i="44" s="1"/>
  <c r="M7" i="44"/>
  <c r="U7" i="44" s="1"/>
  <c r="M66" i="44"/>
  <c r="U66" i="44" s="1"/>
  <c r="M60" i="44"/>
  <c r="U60" i="44" s="1"/>
  <c r="M54" i="44"/>
  <c r="U54" i="44" s="1"/>
  <c r="M48" i="44"/>
  <c r="U48" i="44" s="1"/>
  <c r="M42" i="44"/>
  <c r="U42" i="44" s="1"/>
  <c r="M36" i="44"/>
  <c r="U36" i="44" s="1"/>
  <c r="M30" i="44"/>
  <c r="U30" i="44" s="1"/>
  <c r="M24" i="44"/>
  <c r="U24" i="44" s="1"/>
  <c r="M18" i="44"/>
  <c r="U18" i="44" s="1"/>
  <c r="M12" i="44"/>
  <c r="U12" i="44" s="1"/>
  <c r="M6" i="44"/>
  <c r="U6" i="44" s="1"/>
  <c r="M65" i="44"/>
  <c r="U65" i="44" s="1"/>
  <c r="M59" i="44"/>
  <c r="U59" i="44" s="1"/>
  <c r="M53" i="44"/>
  <c r="U53" i="44" s="1"/>
  <c r="M47" i="44"/>
  <c r="U47" i="44" s="1"/>
  <c r="M41" i="44"/>
  <c r="U41" i="44" s="1"/>
  <c r="M35" i="44"/>
  <c r="U35" i="44" s="1"/>
  <c r="M29" i="44"/>
  <c r="U29" i="44" s="1"/>
  <c r="M23" i="44"/>
  <c r="U23" i="44" s="1"/>
  <c r="M17" i="44"/>
  <c r="U17" i="44" s="1"/>
  <c r="M11" i="44"/>
  <c r="U11" i="44" s="1"/>
  <c r="M5" i="44"/>
  <c r="U5" i="44" s="1"/>
  <c r="M64" i="44"/>
  <c r="U64" i="44" s="1"/>
  <c r="M58" i="44"/>
  <c r="U58" i="44" s="1"/>
  <c r="M52" i="44"/>
  <c r="U52" i="44" s="1"/>
  <c r="M46" i="44"/>
  <c r="U46" i="44" s="1"/>
  <c r="M40" i="44"/>
  <c r="U40" i="44" s="1"/>
  <c r="M34" i="44"/>
  <c r="U34" i="44" s="1"/>
  <c r="M28" i="44"/>
  <c r="U28" i="44" s="1"/>
  <c r="M22" i="44"/>
  <c r="U22" i="44" s="1"/>
  <c r="M16" i="44"/>
  <c r="U16" i="44" s="1"/>
  <c r="M10" i="44"/>
  <c r="U10" i="44" s="1"/>
  <c r="M4" i="44"/>
  <c r="U4" i="44" s="1"/>
  <c r="X4" i="44" s="1"/>
  <c r="M39" i="44"/>
  <c r="U39" i="44" s="1"/>
  <c r="H28" i="44"/>
  <c r="I28" i="44" s="1"/>
  <c r="J28" i="44" s="1"/>
  <c r="H46" i="44"/>
  <c r="I46" i="44" s="1"/>
  <c r="J46" i="44" s="1"/>
  <c r="H64" i="44"/>
  <c r="I64" i="44" s="1"/>
  <c r="J64" i="44" s="1"/>
  <c r="AH4" i="45"/>
  <c r="H8" i="45"/>
  <c r="I8" i="45" s="1"/>
  <c r="J8" i="45" s="1"/>
  <c r="H12" i="45"/>
  <c r="I12" i="45" s="1"/>
  <c r="J12" i="45" s="1"/>
  <c r="H15" i="45"/>
  <c r="I15" i="45" s="1"/>
  <c r="J15" i="45" s="1"/>
  <c r="H18" i="45"/>
  <c r="I18" i="45" s="1"/>
  <c r="J18" i="45" s="1"/>
  <c r="H21" i="45"/>
  <c r="I21" i="45" s="1"/>
  <c r="J21" i="45" s="1"/>
  <c r="H24" i="45"/>
  <c r="I24" i="45" s="1"/>
  <c r="J24" i="45" s="1"/>
  <c r="H27" i="45"/>
  <c r="I27" i="45" s="1"/>
  <c r="J27" i="45" s="1"/>
  <c r="H30" i="45"/>
  <c r="I30" i="45" s="1"/>
  <c r="J30" i="45" s="1"/>
  <c r="H33" i="45"/>
  <c r="I33" i="45" s="1"/>
  <c r="J33" i="45" s="1"/>
  <c r="H36" i="45"/>
  <c r="I36" i="45" s="1"/>
  <c r="J36" i="45" s="1"/>
  <c r="H39" i="45"/>
  <c r="I39" i="45" s="1"/>
  <c r="J39" i="45" s="1"/>
  <c r="H42" i="45"/>
  <c r="I42" i="45" s="1"/>
  <c r="J42" i="45" s="1"/>
  <c r="H45" i="45"/>
  <c r="I45" i="45" s="1"/>
  <c r="J45" i="45" s="1"/>
  <c r="H48" i="45"/>
  <c r="I48" i="45" s="1"/>
  <c r="J48" i="45" s="1"/>
  <c r="H51" i="45"/>
  <c r="I51" i="45" s="1"/>
  <c r="J51" i="45" s="1"/>
  <c r="H54" i="45"/>
  <c r="I54" i="45" s="1"/>
  <c r="J54" i="45" s="1"/>
  <c r="H57" i="45"/>
  <c r="I57" i="45" s="1"/>
  <c r="J57" i="45" s="1"/>
  <c r="H60" i="45"/>
  <c r="I60" i="45" s="1"/>
  <c r="J60" i="45" s="1"/>
  <c r="H63" i="45"/>
  <c r="I63" i="45" s="1"/>
  <c r="J63" i="45" s="1"/>
  <c r="H66" i="45"/>
  <c r="I66" i="45" s="1"/>
  <c r="J66" i="45" s="1"/>
  <c r="H12" i="46"/>
  <c r="I12" i="46" s="1"/>
  <c r="J12" i="46" s="1"/>
  <c r="H34" i="46"/>
  <c r="I34" i="46" s="1"/>
  <c r="J34" i="46" s="1"/>
  <c r="H79" i="46"/>
  <c r="I79" i="46" s="1"/>
  <c r="J79" i="46" s="1"/>
  <c r="H87" i="46"/>
  <c r="I87" i="46" s="1"/>
  <c r="J87" i="46" s="1"/>
  <c r="H28" i="48"/>
  <c r="I28" i="48" s="1"/>
  <c r="J28" i="48" s="1"/>
  <c r="H64" i="48"/>
  <c r="I64" i="48" s="1"/>
  <c r="J64" i="48" s="1"/>
  <c r="H70" i="43"/>
  <c r="I70" i="43" s="1"/>
  <c r="J70" i="43" s="1"/>
  <c r="H79" i="43"/>
  <c r="I79" i="43" s="1"/>
  <c r="J79" i="43" s="1"/>
  <c r="M9" i="44"/>
  <c r="U9" i="44" s="1"/>
  <c r="M45" i="44"/>
  <c r="U45" i="44" s="1"/>
  <c r="H25" i="44"/>
  <c r="I25" i="44" s="1"/>
  <c r="J25" i="44" s="1"/>
  <c r="H43" i="44"/>
  <c r="I43" i="44" s="1"/>
  <c r="J43" i="44" s="1"/>
  <c r="H61" i="44"/>
  <c r="I61" i="44" s="1"/>
  <c r="J61" i="44" s="1"/>
  <c r="H4" i="45"/>
  <c r="I4" i="45" s="1"/>
  <c r="J4" i="45" s="1"/>
  <c r="K4" i="45" s="1"/>
  <c r="H71" i="45"/>
  <c r="I71" i="45" s="1"/>
  <c r="J71" i="45" s="1"/>
  <c r="H77" i="45"/>
  <c r="I77" i="45" s="1"/>
  <c r="J77" i="45" s="1"/>
  <c r="H83" i="45"/>
  <c r="I83" i="45" s="1"/>
  <c r="J83" i="45" s="1"/>
  <c r="H4" i="46"/>
  <c r="I4" i="46" s="1"/>
  <c r="J4" i="46" s="1"/>
  <c r="K4" i="46" s="1"/>
  <c r="H21" i="46"/>
  <c r="I21" i="46" s="1"/>
  <c r="J21" i="46" s="1"/>
  <c r="H13" i="47"/>
  <c r="I13" i="47" s="1"/>
  <c r="J13" i="47" s="1"/>
  <c r="H34" i="48"/>
  <c r="I34" i="48" s="1"/>
  <c r="J34" i="48" s="1"/>
  <c r="O8" i="50"/>
  <c r="P8" i="50" s="1"/>
  <c r="O23" i="50"/>
  <c r="P23" i="50" s="1"/>
  <c r="O22" i="50"/>
  <c r="P22" i="50" s="1"/>
  <c r="O21" i="50"/>
  <c r="P21" i="50" s="1"/>
  <c r="O20" i="50"/>
  <c r="P20" i="50" s="1"/>
  <c r="O19" i="50"/>
  <c r="P19" i="50" s="1"/>
  <c r="O18" i="50"/>
  <c r="P18" i="50" s="1"/>
  <c r="O17" i="50"/>
  <c r="P17" i="50" s="1"/>
  <c r="O16" i="50"/>
  <c r="P16" i="50" s="1"/>
  <c r="O15" i="50"/>
  <c r="P15" i="50" s="1"/>
  <c r="O14" i="50"/>
  <c r="P14" i="50" s="1"/>
  <c r="O13" i="50"/>
  <c r="P13" i="50" s="1"/>
  <c r="O12" i="50"/>
  <c r="P12" i="50" s="1"/>
  <c r="O7" i="50"/>
  <c r="P7" i="50" s="1"/>
  <c r="O6" i="50"/>
  <c r="P6" i="50" s="1"/>
  <c r="O11" i="50"/>
  <c r="P11" i="50" s="1"/>
  <c r="O5" i="50"/>
  <c r="P5" i="50" s="1"/>
  <c r="O10" i="50"/>
  <c r="P10" i="50" s="1"/>
  <c r="O3" i="50"/>
  <c r="O9" i="50"/>
  <c r="P9" i="50" s="1"/>
  <c r="H66" i="43"/>
  <c r="I66" i="43" s="1"/>
  <c r="J66" i="43" s="1"/>
  <c r="H75" i="43"/>
  <c r="I75" i="43" s="1"/>
  <c r="J75" i="43" s="1"/>
  <c r="M15" i="44"/>
  <c r="U15" i="44" s="1"/>
  <c r="M51" i="44"/>
  <c r="U51" i="44" s="1"/>
  <c r="H22" i="44"/>
  <c r="I22" i="44" s="1"/>
  <c r="J22" i="44" s="1"/>
  <c r="H40" i="44"/>
  <c r="I40" i="44" s="1"/>
  <c r="J40" i="44" s="1"/>
  <c r="H58" i="44"/>
  <c r="I58" i="44" s="1"/>
  <c r="J58" i="44" s="1"/>
  <c r="AE3" i="45"/>
  <c r="H6" i="45"/>
  <c r="I6" i="45" s="1"/>
  <c r="J6" i="45" s="1"/>
  <c r="H13" i="45"/>
  <c r="I13" i="45" s="1"/>
  <c r="J13" i="45" s="1"/>
  <c r="H16" i="45"/>
  <c r="I16" i="45" s="1"/>
  <c r="J16" i="45" s="1"/>
  <c r="H19" i="45"/>
  <c r="I19" i="45" s="1"/>
  <c r="J19" i="45" s="1"/>
  <c r="H22" i="45"/>
  <c r="I22" i="45" s="1"/>
  <c r="J22" i="45" s="1"/>
  <c r="H25" i="45"/>
  <c r="I25" i="45" s="1"/>
  <c r="J25" i="45" s="1"/>
  <c r="H28" i="45"/>
  <c r="I28" i="45" s="1"/>
  <c r="J28" i="45" s="1"/>
  <c r="H31" i="45"/>
  <c r="I31" i="45" s="1"/>
  <c r="J31" i="45" s="1"/>
  <c r="H34" i="45"/>
  <c r="I34" i="45" s="1"/>
  <c r="J34" i="45" s="1"/>
  <c r="H37" i="45"/>
  <c r="I37" i="45" s="1"/>
  <c r="J37" i="45" s="1"/>
  <c r="H40" i="45"/>
  <c r="I40" i="45" s="1"/>
  <c r="J40" i="45" s="1"/>
  <c r="H43" i="45"/>
  <c r="I43" i="45" s="1"/>
  <c r="J43" i="45" s="1"/>
  <c r="H46" i="45"/>
  <c r="I46" i="45" s="1"/>
  <c r="J46" i="45" s="1"/>
  <c r="H49" i="45"/>
  <c r="I49" i="45" s="1"/>
  <c r="J49" i="45" s="1"/>
  <c r="H52" i="45"/>
  <c r="I52" i="45" s="1"/>
  <c r="J52" i="45" s="1"/>
  <c r="H55" i="45"/>
  <c r="I55" i="45" s="1"/>
  <c r="J55" i="45" s="1"/>
  <c r="H58" i="45"/>
  <c r="I58" i="45" s="1"/>
  <c r="J58" i="45" s="1"/>
  <c r="H61" i="45"/>
  <c r="I61" i="45" s="1"/>
  <c r="J61" i="45" s="1"/>
  <c r="H64" i="45"/>
  <c r="I64" i="45" s="1"/>
  <c r="J64" i="45" s="1"/>
  <c r="H67" i="45"/>
  <c r="I67" i="45" s="1"/>
  <c r="J67" i="45" s="1"/>
  <c r="H68" i="45"/>
  <c r="I68" i="45" s="1"/>
  <c r="J68" i="45" s="1"/>
  <c r="H74" i="45"/>
  <c r="I74" i="45" s="1"/>
  <c r="J74" i="45" s="1"/>
  <c r="H80" i="45"/>
  <c r="I80" i="45" s="1"/>
  <c r="J80" i="45" s="1"/>
  <c r="H9" i="46"/>
  <c r="I9" i="46" s="1"/>
  <c r="J9" i="46" s="1"/>
  <c r="H59" i="47"/>
  <c r="I59" i="47" s="1"/>
  <c r="J59" i="47" s="1"/>
  <c r="H40" i="48"/>
  <c r="I40" i="48" s="1"/>
  <c r="J40" i="48" s="1"/>
  <c r="R7" i="42"/>
  <c r="R8" i="42"/>
  <c r="R13" i="42"/>
  <c r="R16" i="42"/>
  <c r="R19" i="42"/>
  <c r="R22" i="42"/>
  <c r="R25" i="42"/>
  <c r="R28" i="42"/>
  <c r="R31" i="42"/>
  <c r="R34" i="42"/>
  <c r="R37" i="42"/>
  <c r="R40" i="42"/>
  <c r="R43" i="42"/>
  <c r="R46" i="42"/>
  <c r="R49" i="42"/>
  <c r="R52" i="42"/>
  <c r="R55" i="42"/>
  <c r="R58" i="42"/>
  <c r="R61" i="42"/>
  <c r="R64" i="42"/>
  <c r="R67" i="42"/>
  <c r="R70" i="42"/>
  <c r="R73" i="42"/>
  <c r="R76" i="42"/>
  <c r="R79" i="42"/>
  <c r="R82" i="42"/>
  <c r="R85" i="42"/>
  <c r="R88" i="42"/>
  <c r="V4" i="43"/>
  <c r="Y4" i="43" s="1"/>
  <c r="Z4" i="43" s="1"/>
  <c r="V10" i="43"/>
  <c r="V14" i="43"/>
  <c r="V17" i="43"/>
  <c r="V20" i="43"/>
  <c r="V23" i="43"/>
  <c r="V26" i="43"/>
  <c r="V29" i="43"/>
  <c r="V32" i="43"/>
  <c r="V35" i="43"/>
  <c r="V38" i="43"/>
  <c r="V41" i="43"/>
  <c r="V44" i="43"/>
  <c r="V47" i="43"/>
  <c r="V50" i="43"/>
  <c r="V53" i="43"/>
  <c r="V56" i="43"/>
  <c r="V59" i="43"/>
  <c r="V62" i="43"/>
  <c r="V65" i="43"/>
  <c r="V68" i="43"/>
  <c r="V71" i="43"/>
  <c r="V74" i="43"/>
  <c r="V77" i="43"/>
  <c r="R4" i="44"/>
  <c r="R10" i="44"/>
  <c r="R14" i="44"/>
  <c r="R17" i="44"/>
  <c r="R20" i="44"/>
  <c r="R23" i="44"/>
  <c r="R26" i="44"/>
  <c r="R29" i="44"/>
  <c r="R32" i="44"/>
  <c r="R35" i="44"/>
  <c r="R38" i="44"/>
  <c r="R41" i="44"/>
  <c r="R44" i="44"/>
  <c r="R47" i="44"/>
  <c r="R50" i="44"/>
  <c r="R53" i="44"/>
  <c r="R56" i="44"/>
  <c r="R59" i="44"/>
  <c r="R62" i="44"/>
  <c r="R65" i="44"/>
  <c r="R68" i="44"/>
  <c r="V5" i="45"/>
  <c r="V10" i="45"/>
  <c r="V14" i="45"/>
  <c r="V17" i="45"/>
  <c r="V20" i="45"/>
  <c r="V23" i="45"/>
  <c r="V26" i="45"/>
  <c r="V29" i="45"/>
  <c r="V32" i="45"/>
  <c r="V35" i="45"/>
  <c r="V38" i="45"/>
  <c r="V41" i="45"/>
  <c r="V44" i="45"/>
  <c r="V47" i="45"/>
  <c r="V50" i="45"/>
  <c r="V53" i="45"/>
  <c r="V56" i="45"/>
  <c r="V59" i="45"/>
  <c r="V62" i="45"/>
  <c r="V65" i="45"/>
  <c r="V68" i="45"/>
  <c r="V74" i="45"/>
  <c r="V80" i="45"/>
  <c r="V90" i="45"/>
  <c r="AN3" i="46"/>
  <c r="M84" i="46"/>
  <c r="U84" i="46" s="1"/>
  <c r="M78" i="46"/>
  <c r="U78" i="46" s="1"/>
  <c r="M72" i="46"/>
  <c r="U72" i="46" s="1"/>
  <c r="M66" i="46"/>
  <c r="U66" i="46" s="1"/>
  <c r="M60" i="46"/>
  <c r="U60" i="46" s="1"/>
  <c r="M54" i="46"/>
  <c r="U54" i="46" s="1"/>
  <c r="M48" i="46"/>
  <c r="U48" i="46" s="1"/>
  <c r="M42" i="46"/>
  <c r="U42" i="46" s="1"/>
  <c r="M36" i="46"/>
  <c r="U36" i="46" s="1"/>
  <c r="M30" i="46"/>
  <c r="U30" i="46" s="1"/>
  <c r="M24" i="46"/>
  <c r="U24" i="46" s="1"/>
  <c r="M18" i="46"/>
  <c r="U18" i="46" s="1"/>
  <c r="M12" i="46"/>
  <c r="U12" i="46" s="1"/>
  <c r="M6" i="46"/>
  <c r="U6" i="46" s="1"/>
  <c r="M83" i="46"/>
  <c r="U83" i="46" s="1"/>
  <c r="M76" i="46"/>
  <c r="U76" i="46" s="1"/>
  <c r="M69" i="46"/>
  <c r="U69" i="46" s="1"/>
  <c r="M62" i="46"/>
  <c r="U62" i="46" s="1"/>
  <c r="M55" i="46"/>
  <c r="U55" i="46" s="1"/>
  <c r="M47" i="46"/>
  <c r="U47" i="46" s="1"/>
  <c r="M40" i="46"/>
  <c r="U40" i="46" s="1"/>
  <c r="M33" i="46"/>
  <c r="U33" i="46" s="1"/>
  <c r="M26" i="46"/>
  <c r="U26" i="46" s="1"/>
  <c r="M19" i="46"/>
  <c r="U19" i="46" s="1"/>
  <c r="M11" i="46"/>
  <c r="U11" i="46" s="1"/>
  <c r="M4" i="46"/>
  <c r="U4" i="46" s="1"/>
  <c r="X4" i="46" s="1"/>
  <c r="M13" i="46"/>
  <c r="U13" i="46" s="1"/>
  <c r="M21" i="46"/>
  <c r="U21" i="46" s="1"/>
  <c r="M29" i="46"/>
  <c r="U29" i="46" s="1"/>
  <c r="M38" i="46"/>
  <c r="U38" i="46" s="1"/>
  <c r="M46" i="46"/>
  <c r="U46" i="46" s="1"/>
  <c r="M56" i="46"/>
  <c r="U56" i="46" s="1"/>
  <c r="M64" i="46"/>
  <c r="U64" i="46" s="1"/>
  <c r="M73" i="46"/>
  <c r="U73" i="46" s="1"/>
  <c r="M81" i="46"/>
  <c r="U81" i="46" s="1"/>
  <c r="M89" i="46"/>
  <c r="U89" i="46" s="1"/>
  <c r="R12" i="46"/>
  <c r="R16" i="46"/>
  <c r="R24" i="46"/>
  <c r="R42" i="46"/>
  <c r="H48" i="46"/>
  <c r="I48" i="46" s="1"/>
  <c r="J48" i="46" s="1"/>
  <c r="H51" i="46"/>
  <c r="I51" i="46" s="1"/>
  <c r="J51" i="46" s="1"/>
  <c r="V63" i="46"/>
  <c r="R69" i="46"/>
  <c r="H75" i="46"/>
  <c r="I75" i="46" s="1"/>
  <c r="J75" i="46" s="1"/>
  <c r="R76" i="46"/>
  <c r="R85" i="46"/>
  <c r="H14" i="47"/>
  <c r="I14" i="47" s="1"/>
  <c r="J14" i="47" s="1"/>
  <c r="H46" i="47"/>
  <c r="I46" i="47" s="1"/>
  <c r="J46" i="47" s="1"/>
  <c r="H49" i="47"/>
  <c r="I49" i="47" s="1"/>
  <c r="J49" i="47" s="1"/>
  <c r="H77" i="47"/>
  <c r="I77" i="47" s="1"/>
  <c r="J77" i="47" s="1"/>
  <c r="H19" i="50"/>
  <c r="R9" i="44"/>
  <c r="V95" i="45"/>
  <c r="V94" i="45"/>
  <c r="V89" i="45"/>
  <c r="V88" i="45"/>
  <c r="R7" i="46"/>
  <c r="H11" i="46"/>
  <c r="I11" i="46" s="1"/>
  <c r="J11" i="46" s="1"/>
  <c r="R13" i="46"/>
  <c r="R15" i="46"/>
  <c r="R22" i="46"/>
  <c r="R39" i="46"/>
  <c r="H43" i="46"/>
  <c r="I43" i="46" s="1"/>
  <c r="J43" i="46" s="1"/>
  <c r="R45" i="46"/>
  <c r="R49" i="46"/>
  <c r="R66" i="46"/>
  <c r="H70" i="46"/>
  <c r="I70" i="46" s="1"/>
  <c r="J70" i="46" s="1"/>
  <c r="R72" i="46"/>
  <c r="R78" i="46"/>
  <c r="AH4" i="47"/>
  <c r="H11" i="47"/>
  <c r="I11" i="47" s="1"/>
  <c r="J11" i="47" s="1"/>
  <c r="H37" i="47"/>
  <c r="I37" i="47" s="1"/>
  <c r="J37" i="47" s="1"/>
  <c r="H40" i="47"/>
  <c r="I40" i="47" s="1"/>
  <c r="J40" i="47" s="1"/>
  <c r="H50" i="47"/>
  <c r="I50" i="47" s="1"/>
  <c r="J50" i="47" s="1"/>
  <c r="H73" i="47"/>
  <c r="I73" i="47" s="1"/>
  <c r="J73" i="47" s="1"/>
  <c r="H11" i="48"/>
  <c r="I11" i="48" s="1"/>
  <c r="J11" i="48" s="1"/>
  <c r="H5" i="51"/>
  <c r="H8" i="53"/>
  <c r="I8" i="53" s="1"/>
  <c r="J8" i="53" s="1"/>
  <c r="H7" i="55"/>
  <c r="H20" i="58"/>
  <c r="I20" i="58" s="1"/>
  <c r="J20" i="58" s="1"/>
  <c r="AH3" i="59"/>
  <c r="AQ3" i="59" s="1"/>
  <c r="V7" i="43"/>
  <c r="V8" i="43"/>
  <c r="V13" i="43"/>
  <c r="V16" i="43"/>
  <c r="V19" i="43"/>
  <c r="V22" i="43"/>
  <c r="V25" i="43"/>
  <c r="V28" i="43"/>
  <c r="V31" i="43"/>
  <c r="V34" i="43"/>
  <c r="V37" i="43"/>
  <c r="V40" i="43"/>
  <c r="V43" i="43"/>
  <c r="V46" i="43"/>
  <c r="V49" i="43"/>
  <c r="V52" i="43"/>
  <c r="V55" i="43"/>
  <c r="V58" i="43"/>
  <c r="V61" i="43"/>
  <c r="V64" i="43"/>
  <c r="V67" i="43"/>
  <c r="V70" i="43"/>
  <c r="V73" i="43"/>
  <c r="V76" i="43"/>
  <c r="V79" i="43"/>
  <c r="R7" i="44"/>
  <c r="R8" i="44"/>
  <c r="R13" i="44"/>
  <c r="R16" i="44"/>
  <c r="R19" i="44"/>
  <c r="R22" i="44"/>
  <c r="R25" i="44"/>
  <c r="R28" i="44"/>
  <c r="R31" i="44"/>
  <c r="R34" i="44"/>
  <c r="R37" i="44"/>
  <c r="R40" i="44"/>
  <c r="R43" i="44"/>
  <c r="R46" i="44"/>
  <c r="R49" i="44"/>
  <c r="R52" i="44"/>
  <c r="R55" i="44"/>
  <c r="R58" i="44"/>
  <c r="R61" i="44"/>
  <c r="R64" i="44"/>
  <c r="R67" i="44"/>
  <c r="AH3" i="45"/>
  <c r="AQ3" i="45" s="1"/>
  <c r="V8" i="45"/>
  <c r="V13" i="45"/>
  <c r="V16" i="45"/>
  <c r="V19" i="45"/>
  <c r="V22" i="45"/>
  <c r="V25" i="45"/>
  <c r="V28" i="45"/>
  <c r="V31" i="45"/>
  <c r="V34" i="45"/>
  <c r="V37" i="45"/>
  <c r="V40" i="45"/>
  <c r="V43" i="45"/>
  <c r="V46" i="45"/>
  <c r="V49" i="45"/>
  <c r="V52" i="45"/>
  <c r="V55" i="45"/>
  <c r="V58" i="45"/>
  <c r="V61" i="45"/>
  <c r="V64" i="45"/>
  <c r="V67" i="45"/>
  <c r="V72" i="45"/>
  <c r="V73" i="45"/>
  <c r="V78" i="45"/>
  <c r="V79" i="45"/>
  <c r="V84" i="45"/>
  <c r="V85" i="45"/>
  <c r="V91" i="45"/>
  <c r="V97" i="45"/>
  <c r="R89" i="46"/>
  <c r="R86" i="46"/>
  <c r="R83" i="46"/>
  <c r="R80" i="46"/>
  <c r="R77" i="46"/>
  <c r="R74" i="46"/>
  <c r="R71" i="46"/>
  <c r="R68" i="46"/>
  <c r="R65" i="46"/>
  <c r="R62" i="46"/>
  <c r="R59" i="46"/>
  <c r="R56" i="46"/>
  <c r="R53" i="46"/>
  <c r="R50" i="46"/>
  <c r="R47" i="46"/>
  <c r="R44" i="46"/>
  <c r="R41" i="46"/>
  <c r="R38" i="46"/>
  <c r="R35" i="46"/>
  <c r="R32" i="46"/>
  <c r="R29" i="46"/>
  <c r="R26" i="46"/>
  <c r="R23" i="46"/>
  <c r="R20" i="46"/>
  <c r="R17" i="46"/>
  <c r="R14" i="46"/>
  <c r="R10" i="46"/>
  <c r="R4" i="46"/>
  <c r="R82" i="46"/>
  <c r="R73" i="46"/>
  <c r="R64" i="46"/>
  <c r="R55" i="46"/>
  <c r="R46" i="46"/>
  <c r="R37" i="46"/>
  <c r="R28" i="46"/>
  <c r="R84" i="46"/>
  <c r="R88" i="46"/>
  <c r="R79" i="46"/>
  <c r="R70" i="46"/>
  <c r="R61" i="46"/>
  <c r="R52" i="46"/>
  <c r="R43" i="46"/>
  <c r="R34" i="46"/>
  <c r="R25" i="46"/>
  <c r="R6" i="46"/>
  <c r="R8" i="46"/>
  <c r="R19" i="46"/>
  <c r="H30" i="46"/>
  <c r="I30" i="46" s="1"/>
  <c r="J30" i="46" s="1"/>
  <c r="H33" i="46"/>
  <c r="I33" i="46" s="1"/>
  <c r="J33" i="46" s="1"/>
  <c r="R51" i="46"/>
  <c r="H57" i="46"/>
  <c r="I57" i="46" s="1"/>
  <c r="J57" i="46" s="1"/>
  <c r="H60" i="46"/>
  <c r="I60" i="46" s="1"/>
  <c r="J60" i="46" s="1"/>
  <c r="R81" i="46"/>
  <c r="H84" i="46"/>
  <c r="I84" i="46" s="1"/>
  <c r="J84" i="46" s="1"/>
  <c r="H16" i="47"/>
  <c r="I16" i="47" s="1"/>
  <c r="J16" i="47" s="1"/>
  <c r="H28" i="47"/>
  <c r="I28" i="47" s="1"/>
  <c r="J28" i="47" s="1"/>
  <c r="H31" i="47"/>
  <c r="I31" i="47" s="1"/>
  <c r="J31" i="47" s="1"/>
  <c r="H41" i="47"/>
  <c r="I41" i="47" s="1"/>
  <c r="J41" i="47" s="1"/>
  <c r="H67" i="47"/>
  <c r="I67" i="47" s="1"/>
  <c r="J67" i="47" s="1"/>
  <c r="H79" i="47"/>
  <c r="I79" i="47" s="1"/>
  <c r="J79" i="47" s="1"/>
  <c r="AH3" i="48"/>
  <c r="AQ3" i="48" s="1"/>
  <c r="H8" i="48"/>
  <c r="I8" i="48" s="1"/>
  <c r="J8" i="48" s="1"/>
  <c r="H13" i="48"/>
  <c r="I13" i="48" s="1"/>
  <c r="J13" i="48" s="1"/>
  <c r="H19" i="48"/>
  <c r="I19" i="48" s="1"/>
  <c r="J19" i="48" s="1"/>
  <c r="H25" i="48"/>
  <c r="I25" i="48" s="1"/>
  <c r="J25" i="48" s="1"/>
  <c r="H31" i="48"/>
  <c r="I31" i="48" s="1"/>
  <c r="J31" i="48" s="1"/>
  <c r="H37" i="48"/>
  <c r="I37" i="48" s="1"/>
  <c r="J37" i="48" s="1"/>
  <c r="H43" i="48"/>
  <c r="I43" i="48" s="1"/>
  <c r="J43" i="48" s="1"/>
  <c r="H49" i="48"/>
  <c r="I49" i="48" s="1"/>
  <c r="J49" i="48" s="1"/>
  <c r="H55" i="48"/>
  <c r="I55" i="48" s="1"/>
  <c r="J55" i="48" s="1"/>
  <c r="H61" i="48"/>
  <c r="I61" i="48" s="1"/>
  <c r="J61" i="48" s="1"/>
  <c r="H67" i="48"/>
  <c r="I67" i="48" s="1"/>
  <c r="J67" i="48" s="1"/>
  <c r="V8" i="50"/>
  <c r="V23" i="50"/>
  <c r="V22" i="50"/>
  <c r="V21" i="50"/>
  <c r="V20" i="50"/>
  <c r="V19" i="50"/>
  <c r="V18" i="50"/>
  <c r="V17" i="50"/>
  <c r="V16" i="50"/>
  <c r="V15" i="50"/>
  <c r="V14" i="50"/>
  <c r="V13" i="50"/>
  <c r="V12" i="50"/>
  <c r="V7" i="50"/>
  <c r="V6" i="50"/>
  <c r="V11" i="50"/>
  <c r="V5" i="50"/>
  <c r="V10" i="50"/>
  <c r="V4" i="50"/>
  <c r="Y4" i="50" s="1"/>
  <c r="H16" i="50"/>
  <c r="P3" i="51"/>
  <c r="AF3" i="51" s="1"/>
  <c r="AO3" i="51" s="1"/>
  <c r="AE3" i="51"/>
  <c r="AH3" i="41"/>
  <c r="AQ3" i="41" s="1"/>
  <c r="R5" i="42"/>
  <c r="R11" i="42"/>
  <c r="M8" i="43"/>
  <c r="U8" i="43" s="1"/>
  <c r="M14" i="43"/>
  <c r="U14" i="43" s="1"/>
  <c r="M20" i="43"/>
  <c r="U20" i="43" s="1"/>
  <c r="M26" i="43"/>
  <c r="U26" i="43" s="1"/>
  <c r="M32" i="43"/>
  <c r="U32" i="43" s="1"/>
  <c r="M38" i="43"/>
  <c r="U38" i="43" s="1"/>
  <c r="M44" i="43"/>
  <c r="U44" i="43" s="1"/>
  <c r="M50" i="43"/>
  <c r="U50" i="43" s="1"/>
  <c r="M56" i="43"/>
  <c r="U56" i="43" s="1"/>
  <c r="M62" i="43"/>
  <c r="U62" i="43" s="1"/>
  <c r="M68" i="43"/>
  <c r="U68" i="43" s="1"/>
  <c r="M74" i="43"/>
  <c r="U74" i="43" s="1"/>
  <c r="R3" i="44"/>
  <c r="V10" i="44"/>
  <c r="V14" i="44"/>
  <c r="V17" i="44"/>
  <c r="V20" i="44"/>
  <c r="V23" i="44"/>
  <c r="V26" i="44"/>
  <c r="V29" i="44"/>
  <c r="V32" i="44"/>
  <c r="V35" i="44"/>
  <c r="V38" i="44"/>
  <c r="V41" i="44"/>
  <c r="V44" i="44"/>
  <c r="V47" i="44"/>
  <c r="V50" i="44"/>
  <c r="V53" i="44"/>
  <c r="V56" i="44"/>
  <c r="V59" i="44"/>
  <c r="V62" i="44"/>
  <c r="V65" i="44"/>
  <c r="M8" i="45"/>
  <c r="U8" i="45" s="1"/>
  <c r="M14" i="45"/>
  <c r="U14" i="45" s="1"/>
  <c r="M20" i="45"/>
  <c r="U20" i="45" s="1"/>
  <c r="M26" i="45"/>
  <c r="U26" i="45" s="1"/>
  <c r="M32" i="45"/>
  <c r="U32" i="45" s="1"/>
  <c r="M38" i="45"/>
  <c r="U38" i="45" s="1"/>
  <c r="M44" i="45"/>
  <c r="U44" i="45" s="1"/>
  <c r="M50" i="45"/>
  <c r="U50" i="45" s="1"/>
  <c r="M56" i="45"/>
  <c r="U56" i="45" s="1"/>
  <c r="M62" i="45"/>
  <c r="U62" i="45" s="1"/>
  <c r="M68" i="45"/>
  <c r="U68" i="45" s="1"/>
  <c r="M74" i="45"/>
  <c r="U74" i="45" s="1"/>
  <c r="M80" i="45"/>
  <c r="U80" i="45" s="1"/>
  <c r="M86" i="45"/>
  <c r="U86" i="45" s="1"/>
  <c r="M92" i="45"/>
  <c r="U92" i="45" s="1"/>
  <c r="M98" i="45"/>
  <c r="U98" i="45" s="1"/>
  <c r="V71" i="45"/>
  <c r="V77" i="45"/>
  <c r="V83" i="45"/>
  <c r="P3" i="46"/>
  <c r="AF3" i="46" s="1"/>
  <c r="AO3" i="46" s="1"/>
  <c r="M8" i="46"/>
  <c r="U8" i="46" s="1"/>
  <c r="M16" i="46"/>
  <c r="U16" i="46" s="1"/>
  <c r="M25" i="46"/>
  <c r="U25" i="46" s="1"/>
  <c r="M34" i="46"/>
  <c r="U34" i="46" s="1"/>
  <c r="M43" i="46"/>
  <c r="U43" i="46" s="1"/>
  <c r="M51" i="46"/>
  <c r="U51" i="46" s="1"/>
  <c r="M59" i="46"/>
  <c r="U59" i="46" s="1"/>
  <c r="M68" i="46"/>
  <c r="U68" i="46" s="1"/>
  <c r="M77" i="46"/>
  <c r="U77" i="46" s="1"/>
  <c r="M86" i="46"/>
  <c r="U86" i="46" s="1"/>
  <c r="V5" i="46"/>
  <c r="R9" i="46"/>
  <c r="V13" i="46"/>
  <c r="V14" i="46"/>
  <c r="V15" i="46"/>
  <c r="H16" i="46"/>
  <c r="I16" i="46" s="1"/>
  <c r="J16" i="46" s="1"/>
  <c r="V16" i="46"/>
  <c r="R18" i="46"/>
  <c r="V22" i="46"/>
  <c r="H25" i="46"/>
  <c r="I25" i="46" s="1"/>
  <c r="J25" i="46" s="1"/>
  <c r="R27" i="46"/>
  <c r="R31" i="46"/>
  <c r="V34" i="46"/>
  <c r="H36" i="46"/>
  <c r="I36" i="46" s="1"/>
  <c r="J36" i="46" s="1"/>
  <c r="R48" i="46"/>
  <c r="H52" i="46"/>
  <c r="I52" i="46" s="1"/>
  <c r="J52" i="46" s="1"/>
  <c r="R54" i="46"/>
  <c r="R58" i="46"/>
  <c r="V61" i="46"/>
  <c r="H63" i="46"/>
  <c r="I63" i="46" s="1"/>
  <c r="J63" i="46" s="1"/>
  <c r="R75" i="46"/>
  <c r="AI3" i="47"/>
  <c r="H8" i="47"/>
  <c r="I8" i="47" s="1"/>
  <c r="J8" i="47" s="1"/>
  <c r="H22" i="47"/>
  <c r="I22" i="47" s="1"/>
  <c r="J22" i="47" s="1"/>
  <c r="H32" i="47"/>
  <c r="I32" i="47" s="1"/>
  <c r="J32" i="47" s="1"/>
  <c r="H52" i="47"/>
  <c r="I52" i="47" s="1"/>
  <c r="J52" i="47" s="1"/>
  <c r="H64" i="47"/>
  <c r="I64" i="47" s="1"/>
  <c r="J64" i="47" s="1"/>
  <c r="H68" i="47"/>
  <c r="I68" i="47" s="1"/>
  <c r="J68" i="47" s="1"/>
  <c r="M68" i="48"/>
  <c r="U68" i="48" s="1"/>
  <c r="M62" i="48"/>
  <c r="U62" i="48" s="1"/>
  <c r="M56" i="48"/>
  <c r="U56" i="48" s="1"/>
  <c r="M50" i="48"/>
  <c r="U50" i="48" s="1"/>
  <c r="M44" i="48"/>
  <c r="U44" i="48" s="1"/>
  <c r="M38" i="48"/>
  <c r="U38" i="48" s="1"/>
  <c r="M32" i="48"/>
  <c r="U32" i="48" s="1"/>
  <c r="M26" i="48"/>
  <c r="U26" i="48" s="1"/>
  <c r="M20" i="48"/>
  <c r="U20" i="48" s="1"/>
  <c r="M14" i="48"/>
  <c r="U14" i="48" s="1"/>
  <c r="M8" i="48"/>
  <c r="U8" i="48" s="1"/>
  <c r="M67" i="48"/>
  <c r="U67" i="48" s="1"/>
  <c r="M61" i="48"/>
  <c r="U61" i="48" s="1"/>
  <c r="M55" i="48"/>
  <c r="U55" i="48" s="1"/>
  <c r="M49" i="48"/>
  <c r="U49" i="48" s="1"/>
  <c r="M43" i="48"/>
  <c r="U43" i="48" s="1"/>
  <c r="M37" i="48"/>
  <c r="U37" i="48" s="1"/>
  <c r="M65" i="48"/>
  <c r="U65" i="48" s="1"/>
  <c r="M59" i="48"/>
  <c r="U59" i="48" s="1"/>
  <c r="M53" i="48"/>
  <c r="U53" i="48" s="1"/>
  <c r="M47" i="48"/>
  <c r="U47" i="48" s="1"/>
  <c r="M41" i="48"/>
  <c r="U41" i="48" s="1"/>
  <c r="M35" i="48"/>
  <c r="U35" i="48" s="1"/>
  <c r="M29" i="48"/>
  <c r="U29" i="48" s="1"/>
  <c r="M23" i="48"/>
  <c r="U23" i="48" s="1"/>
  <c r="M17" i="48"/>
  <c r="U17" i="48" s="1"/>
  <c r="M11" i="48"/>
  <c r="U11" i="48" s="1"/>
  <c r="M5" i="48"/>
  <c r="U5" i="48" s="1"/>
  <c r="M64" i="48"/>
  <c r="U64" i="48" s="1"/>
  <c r="M58" i="48"/>
  <c r="U58" i="48" s="1"/>
  <c r="M52" i="48"/>
  <c r="U52" i="48" s="1"/>
  <c r="M46" i="48"/>
  <c r="U46" i="48" s="1"/>
  <c r="M40" i="48"/>
  <c r="U40" i="48" s="1"/>
  <c r="M34" i="48"/>
  <c r="U34" i="48" s="1"/>
  <c r="M28" i="48"/>
  <c r="U28" i="48" s="1"/>
  <c r="M22" i="48"/>
  <c r="U22" i="48" s="1"/>
  <c r="M16" i="48"/>
  <c r="U16" i="48" s="1"/>
  <c r="M10" i="48"/>
  <c r="U10" i="48" s="1"/>
  <c r="M4" i="48"/>
  <c r="U4" i="48" s="1"/>
  <c r="X4" i="48" s="1"/>
  <c r="M57" i="48"/>
  <c r="U57" i="48" s="1"/>
  <c r="M39" i="48"/>
  <c r="U39" i="48" s="1"/>
  <c r="M25" i="48"/>
  <c r="U25" i="48" s="1"/>
  <c r="M13" i="48"/>
  <c r="U13" i="48" s="1"/>
  <c r="M54" i="48"/>
  <c r="U54" i="48" s="1"/>
  <c r="M36" i="48"/>
  <c r="U36" i="48" s="1"/>
  <c r="M24" i="48"/>
  <c r="U24" i="48" s="1"/>
  <c r="M12" i="48"/>
  <c r="U12" i="48" s="1"/>
  <c r="M63" i="48"/>
  <c r="U63" i="48" s="1"/>
  <c r="M45" i="48"/>
  <c r="U45" i="48" s="1"/>
  <c r="M30" i="48"/>
  <c r="U30" i="48" s="1"/>
  <c r="M18" i="48"/>
  <c r="U18" i="48" s="1"/>
  <c r="M6" i="48"/>
  <c r="U6" i="48" s="1"/>
  <c r="M27" i="48"/>
  <c r="U27" i="48" s="1"/>
  <c r="M60" i="48"/>
  <c r="U60" i="48" s="1"/>
  <c r="H7" i="48"/>
  <c r="I7" i="48" s="1"/>
  <c r="J7" i="48" s="1"/>
  <c r="H6" i="50"/>
  <c r="R4" i="42"/>
  <c r="R10" i="42"/>
  <c r="R14" i="42"/>
  <c r="R17" i="42"/>
  <c r="R20" i="42"/>
  <c r="R23" i="42"/>
  <c r="R26" i="42"/>
  <c r="R29" i="42"/>
  <c r="R32" i="42"/>
  <c r="R35" i="42"/>
  <c r="R38" i="42"/>
  <c r="R41" i="42"/>
  <c r="R44" i="42"/>
  <c r="R47" i="42"/>
  <c r="R50" i="42"/>
  <c r="R53" i="42"/>
  <c r="R56" i="42"/>
  <c r="R59" i="42"/>
  <c r="R62" i="42"/>
  <c r="R65" i="42"/>
  <c r="R68" i="42"/>
  <c r="R71" i="42"/>
  <c r="R74" i="42"/>
  <c r="R77" i="42"/>
  <c r="R80" i="42"/>
  <c r="R83" i="42"/>
  <c r="R86" i="42"/>
  <c r="M9" i="43"/>
  <c r="U9" i="43" s="1"/>
  <c r="M15" i="43"/>
  <c r="U15" i="43" s="1"/>
  <c r="M21" i="43"/>
  <c r="U21" i="43" s="1"/>
  <c r="M27" i="43"/>
  <c r="U27" i="43" s="1"/>
  <c r="M33" i="43"/>
  <c r="U33" i="43" s="1"/>
  <c r="M39" i="43"/>
  <c r="U39" i="43" s="1"/>
  <c r="M45" i="43"/>
  <c r="U45" i="43" s="1"/>
  <c r="M51" i="43"/>
  <c r="U51" i="43" s="1"/>
  <c r="M57" i="43"/>
  <c r="U57" i="43" s="1"/>
  <c r="M63" i="43"/>
  <c r="U63" i="43" s="1"/>
  <c r="M69" i="43"/>
  <c r="U69" i="43" s="1"/>
  <c r="V6" i="43"/>
  <c r="V12" i="43"/>
  <c r="V15" i="43"/>
  <c r="V18" i="43"/>
  <c r="V21" i="43"/>
  <c r="V24" i="43"/>
  <c r="V27" i="43"/>
  <c r="V30" i="43"/>
  <c r="V33" i="43"/>
  <c r="V36" i="43"/>
  <c r="V39" i="43"/>
  <c r="V42" i="43"/>
  <c r="V45" i="43"/>
  <c r="V48" i="43"/>
  <c r="V51" i="43"/>
  <c r="V54" i="43"/>
  <c r="V57" i="43"/>
  <c r="V60" i="43"/>
  <c r="V63" i="43"/>
  <c r="V66" i="43"/>
  <c r="V69" i="43"/>
  <c r="V72" i="43"/>
  <c r="V75" i="43"/>
  <c r="R6" i="44"/>
  <c r="R12" i="44"/>
  <c r="R15" i="44"/>
  <c r="R18" i="44"/>
  <c r="R21" i="44"/>
  <c r="R24" i="44"/>
  <c r="R27" i="44"/>
  <c r="R30" i="44"/>
  <c r="R33" i="44"/>
  <c r="R36" i="44"/>
  <c r="R39" i="44"/>
  <c r="R42" i="44"/>
  <c r="R45" i="44"/>
  <c r="R48" i="44"/>
  <c r="R51" i="44"/>
  <c r="R54" i="44"/>
  <c r="R57" i="44"/>
  <c r="R60" i="44"/>
  <c r="R63" i="44"/>
  <c r="R66" i="44"/>
  <c r="M9" i="45"/>
  <c r="U9" i="45" s="1"/>
  <c r="M15" i="45"/>
  <c r="U15" i="45" s="1"/>
  <c r="M21" i="45"/>
  <c r="U21" i="45" s="1"/>
  <c r="M27" i="45"/>
  <c r="U27" i="45" s="1"/>
  <c r="M33" i="45"/>
  <c r="U33" i="45" s="1"/>
  <c r="M39" i="45"/>
  <c r="U39" i="45" s="1"/>
  <c r="M45" i="45"/>
  <c r="U45" i="45" s="1"/>
  <c r="M51" i="45"/>
  <c r="U51" i="45" s="1"/>
  <c r="M57" i="45"/>
  <c r="U57" i="45" s="1"/>
  <c r="M63" i="45"/>
  <c r="U63" i="45" s="1"/>
  <c r="M69" i="45"/>
  <c r="U69" i="45" s="1"/>
  <c r="M75" i="45"/>
  <c r="U75" i="45" s="1"/>
  <c r="M81" i="45"/>
  <c r="U81" i="45" s="1"/>
  <c r="M87" i="45"/>
  <c r="U87" i="45" s="1"/>
  <c r="V6" i="45"/>
  <c r="V12" i="45"/>
  <c r="V15" i="45"/>
  <c r="V18" i="45"/>
  <c r="V21" i="45"/>
  <c r="V24" i="45"/>
  <c r="V27" i="45"/>
  <c r="V30" i="45"/>
  <c r="V33" i="45"/>
  <c r="V36" i="45"/>
  <c r="V39" i="45"/>
  <c r="V42" i="45"/>
  <c r="V45" i="45"/>
  <c r="V48" i="45"/>
  <c r="V51" i="45"/>
  <c r="V54" i="45"/>
  <c r="V57" i="45"/>
  <c r="V60" i="45"/>
  <c r="V63" i="45"/>
  <c r="V66" i="45"/>
  <c r="R3" i="46"/>
  <c r="M9" i="46"/>
  <c r="U9" i="46" s="1"/>
  <c r="M17" i="46"/>
  <c r="U17" i="46" s="1"/>
  <c r="M27" i="46"/>
  <c r="U27" i="46" s="1"/>
  <c r="M35" i="46"/>
  <c r="U35" i="46" s="1"/>
  <c r="M44" i="46"/>
  <c r="U44" i="46" s="1"/>
  <c r="M52" i="46"/>
  <c r="U52" i="46" s="1"/>
  <c r="M61" i="46"/>
  <c r="U61" i="46" s="1"/>
  <c r="M70" i="46"/>
  <c r="U70" i="46" s="1"/>
  <c r="M79" i="46"/>
  <c r="U79" i="46" s="1"/>
  <c r="M87" i="46"/>
  <c r="U87" i="46" s="1"/>
  <c r="H6" i="46"/>
  <c r="I6" i="46" s="1"/>
  <c r="J6" i="46" s="1"/>
  <c r="V89" i="46"/>
  <c r="V86" i="46"/>
  <c r="V83" i="46"/>
  <c r="V80" i="46"/>
  <c r="V77" i="46"/>
  <c r="V74" i="46"/>
  <c r="V71" i="46"/>
  <c r="V68" i="46"/>
  <c r="V65" i="46"/>
  <c r="V62" i="46"/>
  <c r="V59" i="46"/>
  <c r="V56" i="46"/>
  <c r="V53" i="46"/>
  <c r="V50" i="46"/>
  <c r="V47" i="46"/>
  <c r="V44" i="46"/>
  <c r="V41" i="46"/>
  <c r="V38" i="46"/>
  <c r="V35" i="46"/>
  <c r="V32" i="46"/>
  <c r="V29" i="46"/>
  <c r="V26" i="46"/>
  <c r="V85" i="46"/>
  <c r="V76" i="46"/>
  <c r="V67" i="46"/>
  <c r="V58" i="46"/>
  <c r="V49" i="46"/>
  <c r="V40" i="46"/>
  <c r="V31" i="46"/>
  <c r="V87" i="46"/>
  <c r="V78" i="46"/>
  <c r="V82" i="46"/>
  <c r="V73" i="46"/>
  <c r="V64" i="46"/>
  <c r="V55" i="46"/>
  <c r="V46" i="46"/>
  <c r="V37" i="46"/>
  <c r="V28" i="46"/>
  <c r="V19" i="46"/>
  <c r="V6" i="46"/>
  <c r="V17" i="46"/>
  <c r="V18" i="46"/>
  <c r="V27" i="46"/>
  <c r="R33" i="46"/>
  <c r="H39" i="46"/>
  <c r="I39" i="46" s="1"/>
  <c r="J39" i="46" s="1"/>
  <c r="H42" i="46"/>
  <c r="I42" i="46" s="1"/>
  <c r="J42" i="46" s="1"/>
  <c r="V48" i="46"/>
  <c r="V51" i="46"/>
  <c r="V54" i="46"/>
  <c r="R60" i="46"/>
  <c r="H66" i="46"/>
  <c r="I66" i="46" s="1"/>
  <c r="J66" i="46" s="1"/>
  <c r="H69" i="46"/>
  <c r="I69" i="46" s="1"/>
  <c r="J69" i="46" s="1"/>
  <c r="V75" i="46"/>
  <c r="H19" i="47"/>
  <c r="I19" i="47" s="1"/>
  <c r="J19" i="47" s="1"/>
  <c r="H23" i="47"/>
  <c r="I23" i="47" s="1"/>
  <c r="J23" i="47" s="1"/>
  <c r="H58" i="47"/>
  <c r="I58" i="47" s="1"/>
  <c r="J58" i="47" s="1"/>
  <c r="H4" i="50"/>
  <c r="H13" i="50"/>
  <c r="H22" i="50"/>
  <c r="Y4" i="51"/>
  <c r="Z4" i="51" s="1"/>
  <c r="H23" i="56"/>
  <c r="H21" i="58"/>
  <c r="I21" i="58" s="1"/>
  <c r="J21" i="58" s="1"/>
  <c r="H12" i="61"/>
  <c r="I12" i="61" s="1"/>
  <c r="J12" i="61" s="1"/>
  <c r="H15" i="61"/>
  <c r="I15" i="61" s="1"/>
  <c r="J15" i="61" s="1"/>
  <c r="H18" i="61"/>
  <c r="I18" i="61" s="1"/>
  <c r="J18" i="61" s="1"/>
  <c r="H21" i="61"/>
  <c r="I21" i="61" s="1"/>
  <c r="J21" i="61" s="1"/>
  <c r="H20" i="64"/>
  <c r="H9" i="66"/>
  <c r="I9" i="66" s="1"/>
  <c r="J9" i="66" s="1"/>
  <c r="H11" i="70"/>
  <c r="I11" i="70" s="1"/>
  <c r="J11" i="70" s="1"/>
  <c r="H95" i="77"/>
  <c r="I95" i="77" s="1"/>
  <c r="J95" i="77" s="1"/>
  <c r="H5" i="46"/>
  <c r="I5" i="46" s="1"/>
  <c r="J5" i="46" s="1"/>
  <c r="H28" i="46"/>
  <c r="I28" i="46" s="1"/>
  <c r="J28" i="46" s="1"/>
  <c r="H37" i="46"/>
  <c r="I37" i="46" s="1"/>
  <c r="J37" i="46" s="1"/>
  <c r="H46" i="46"/>
  <c r="I46" i="46" s="1"/>
  <c r="J46" i="46" s="1"/>
  <c r="H55" i="46"/>
  <c r="I55" i="46" s="1"/>
  <c r="J55" i="46" s="1"/>
  <c r="H64" i="46"/>
  <c r="I64" i="46" s="1"/>
  <c r="J64" i="46" s="1"/>
  <c r="H73" i="46"/>
  <c r="I73" i="46" s="1"/>
  <c r="J73" i="46" s="1"/>
  <c r="H82" i="46"/>
  <c r="I82" i="46" s="1"/>
  <c r="J82" i="46" s="1"/>
  <c r="Z4" i="47"/>
  <c r="R14" i="47"/>
  <c r="H17" i="47"/>
  <c r="I17" i="47" s="1"/>
  <c r="J17" i="47" s="1"/>
  <c r="R23" i="47"/>
  <c r="H26" i="47"/>
  <c r="I26" i="47" s="1"/>
  <c r="J26" i="47" s="1"/>
  <c r="R32" i="47"/>
  <c r="H35" i="47"/>
  <c r="I35" i="47" s="1"/>
  <c r="J35" i="47" s="1"/>
  <c r="R41" i="47"/>
  <c r="H44" i="47"/>
  <c r="I44" i="47" s="1"/>
  <c r="J44" i="47" s="1"/>
  <c r="R50" i="47"/>
  <c r="H53" i="47"/>
  <c r="I53" i="47" s="1"/>
  <c r="J53" i="47" s="1"/>
  <c r="R59" i="47"/>
  <c r="H62" i="47"/>
  <c r="I62" i="47" s="1"/>
  <c r="J62" i="47" s="1"/>
  <c r="R68" i="47"/>
  <c r="H71" i="47"/>
  <c r="I71" i="47" s="1"/>
  <c r="J71" i="47" s="1"/>
  <c r="R77" i="47"/>
  <c r="M20" i="49"/>
  <c r="U20" i="49" s="1"/>
  <c r="M14" i="49"/>
  <c r="U14" i="49" s="1"/>
  <c r="M8" i="49"/>
  <c r="U8" i="49" s="1"/>
  <c r="M19" i="49"/>
  <c r="U19" i="49" s="1"/>
  <c r="M13" i="49"/>
  <c r="U13" i="49" s="1"/>
  <c r="M7" i="49"/>
  <c r="U7" i="49" s="1"/>
  <c r="M18" i="49"/>
  <c r="U18" i="49" s="1"/>
  <c r="M12" i="49"/>
  <c r="U12" i="49" s="1"/>
  <c r="M6" i="49"/>
  <c r="U6" i="49" s="1"/>
  <c r="M23" i="49"/>
  <c r="U23" i="49" s="1"/>
  <c r="M17" i="49"/>
  <c r="U17" i="49" s="1"/>
  <c r="M11" i="49"/>
  <c r="U11" i="49" s="1"/>
  <c r="M5" i="49"/>
  <c r="U5" i="49" s="1"/>
  <c r="M22" i="49"/>
  <c r="U22" i="49" s="1"/>
  <c r="M16" i="49"/>
  <c r="U16" i="49" s="1"/>
  <c r="M10" i="49"/>
  <c r="U10" i="49" s="1"/>
  <c r="M4" i="49"/>
  <c r="U4" i="49" s="1"/>
  <c r="X4" i="49" s="1"/>
  <c r="H10" i="50"/>
  <c r="H12" i="50"/>
  <c r="H15" i="50"/>
  <c r="H18" i="50"/>
  <c r="H21" i="50"/>
  <c r="H11" i="51"/>
  <c r="R23" i="52"/>
  <c r="R22" i="52"/>
  <c r="R21" i="52"/>
  <c r="R20" i="52"/>
  <c r="R19" i="52"/>
  <c r="R18" i="52"/>
  <c r="R17" i="52"/>
  <c r="R16" i="52"/>
  <c r="R15" i="52"/>
  <c r="R14" i="52"/>
  <c r="R13" i="52"/>
  <c r="R12" i="52"/>
  <c r="R7" i="52"/>
  <c r="R6" i="52"/>
  <c r="R11" i="52"/>
  <c r="R5" i="52"/>
  <c r="R10" i="52"/>
  <c r="R3" i="52"/>
  <c r="R9" i="52"/>
  <c r="R4" i="52"/>
  <c r="H9" i="55"/>
  <c r="H19" i="56"/>
  <c r="H14" i="58"/>
  <c r="I14" i="58" s="1"/>
  <c r="J14" i="58" s="1"/>
  <c r="H15" i="58"/>
  <c r="I15" i="58" s="1"/>
  <c r="J15" i="58" s="1"/>
  <c r="M23" i="59"/>
  <c r="U23" i="59" s="1"/>
  <c r="M17" i="59"/>
  <c r="U17" i="59" s="1"/>
  <c r="M11" i="59"/>
  <c r="U11" i="59" s="1"/>
  <c r="M5" i="59"/>
  <c r="U5" i="59" s="1"/>
  <c r="M20" i="59"/>
  <c r="U20" i="59" s="1"/>
  <c r="M14" i="59"/>
  <c r="U14" i="59" s="1"/>
  <c r="M8" i="59"/>
  <c r="U8" i="59" s="1"/>
  <c r="M19" i="59"/>
  <c r="U19" i="59" s="1"/>
  <c r="M10" i="59"/>
  <c r="U10" i="59" s="1"/>
  <c r="M18" i="59"/>
  <c r="U18" i="59" s="1"/>
  <c r="M9" i="59"/>
  <c r="U9" i="59" s="1"/>
  <c r="M16" i="59"/>
  <c r="U16" i="59" s="1"/>
  <c r="M7" i="59"/>
  <c r="U7" i="59" s="1"/>
  <c r="M15" i="59"/>
  <c r="U15" i="59" s="1"/>
  <c r="M6" i="59"/>
  <c r="U6" i="59" s="1"/>
  <c r="M22" i="59"/>
  <c r="U22" i="59" s="1"/>
  <c r="M13" i="59"/>
  <c r="U13" i="59" s="1"/>
  <c r="M4" i="59"/>
  <c r="U4" i="59" s="1"/>
  <c r="X4" i="59" s="1"/>
  <c r="Z4" i="60"/>
  <c r="H12" i="72"/>
  <c r="H15" i="72"/>
  <c r="H18" i="72"/>
  <c r="H21" i="72"/>
  <c r="H39" i="73"/>
  <c r="I39" i="73" s="1"/>
  <c r="J39" i="73" s="1"/>
  <c r="H4" i="53"/>
  <c r="I4" i="53" s="1"/>
  <c r="J4" i="53" s="1"/>
  <c r="K4" i="53" s="1"/>
  <c r="AQ4" i="53" s="1"/>
  <c r="O23" i="55"/>
  <c r="P23" i="55" s="1"/>
  <c r="O22" i="55"/>
  <c r="P22" i="55" s="1"/>
  <c r="O21" i="55"/>
  <c r="P21" i="55" s="1"/>
  <c r="O20" i="55"/>
  <c r="P20" i="55" s="1"/>
  <c r="O19" i="55"/>
  <c r="P19" i="55" s="1"/>
  <c r="O18" i="55"/>
  <c r="P18" i="55" s="1"/>
  <c r="O17" i="55"/>
  <c r="P17" i="55" s="1"/>
  <c r="O16" i="55"/>
  <c r="P16" i="55" s="1"/>
  <c r="O15" i="55"/>
  <c r="P15" i="55" s="1"/>
  <c r="O14" i="55"/>
  <c r="P14" i="55" s="1"/>
  <c r="O13" i="55"/>
  <c r="P13" i="55" s="1"/>
  <c r="O12" i="55"/>
  <c r="P12" i="55" s="1"/>
  <c r="O8" i="55"/>
  <c r="P8" i="55" s="1"/>
  <c r="O10" i="55"/>
  <c r="P10" i="55" s="1"/>
  <c r="O7" i="55"/>
  <c r="P7" i="55" s="1"/>
  <c r="O6" i="55"/>
  <c r="P6" i="55" s="1"/>
  <c r="O5" i="55"/>
  <c r="P5" i="55" s="1"/>
  <c r="O3" i="55"/>
  <c r="R10" i="58"/>
  <c r="R3" i="58"/>
  <c r="R18" i="58"/>
  <c r="R12" i="58"/>
  <c r="R8" i="58"/>
  <c r="R23" i="58"/>
  <c r="R17" i="58"/>
  <c r="R22" i="58"/>
  <c r="R16" i="58"/>
  <c r="R11" i="58"/>
  <c r="R7" i="58"/>
  <c r="R21" i="58"/>
  <c r="R15" i="58"/>
  <c r="R6" i="58"/>
  <c r="R4" i="58"/>
  <c r="R20" i="58"/>
  <c r="R14" i="58"/>
  <c r="R9" i="58"/>
  <c r="H9" i="58"/>
  <c r="I9" i="58" s="1"/>
  <c r="J9" i="58" s="1"/>
  <c r="H23" i="58"/>
  <c r="I23" i="58" s="1"/>
  <c r="J23" i="58" s="1"/>
  <c r="H4" i="64"/>
  <c r="H17" i="64"/>
  <c r="H31" i="80"/>
  <c r="I31" i="80" s="1"/>
  <c r="J31" i="80" s="1"/>
  <c r="H11" i="52"/>
  <c r="Z4" i="53"/>
  <c r="H10" i="53"/>
  <c r="I10" i="53" s="1"/>
  <c r="J10" i="53" s="1"/>
  <c r="H5" i="54"/>
  <c r="I5" i="54" s="1"/>
  <c r="J5" i="54" s="1"/>
  <c r="H11" i="54"/>
  <c r="I11" i="54" s="1"/>
  <c r="J11" i="54" s="1"/>
  <c r="H4" i="55"/>
  <c r="H6" i="55"/>
  <c r="O9" i="55"/>
  <c r="P9" i="55" s="1"/>
  <c r="H16" i="56"/>
  <c r="H4" i="58"/>
  <c r="I4" i="58" s="1"/>
  <c r="J4" i="58" s="1"/>
  <c r="K4" i="58" s="1"/>
  <c r="H6" i="58"/>
  <c r="I6" i="58" s="1"/>
  <c r="J6" i="58" s="1"/>
  <c r="R19" i="58"/>
  <c r="O9" i="67"/>
  <c r="P9" i="67" s="1"/>
  <c r="O8" i="67"/>
  <c r="P8" i="67" s="1"/>
  <c r="O23" i="67"/>
  <c r="P23" i="67" s="1"/>
  <c r="O22" i="67"/>
  <c r="P22" i="67" s="1"/>
  <c r="O21" i="67"/>
  <c r="P21" i="67" s="1"/>
  <c r="O20" i="67"/>
  <c r="P20" i="67" s="1"/>
  <c r="O19" i="67"/>
  <c r="P19" i="67" s="1"/>
  <c r="O18" i="67"/>
  <c r="P18" i="67" s="1"/>
  <c r="O17" i="67"/>
  <c r="P17" i="67" s="1"/>
  <c r="O16" i="67"/>
  <c r="P16" i="67" s="1"/>
  <c r="O15" i="67"/>
  <c r="P15" i="67" s="1"/>
  <c r="O14" i="67"/>
  <c r="P14" i="67" s="1"/>
  <c r="O13" i="67"/>
  <c r="P13" i="67" s="1"/>
  <c r="O12" i="67"/>
  <c r="P12" i="67" s="1"/>
  <c r="O7" i="67"/>
  <c r="P7" i="67" s="1"/>
  <c r="O6" i="67"/>
  <c r="P6" i="67" s="1"/>
  <c r="O11" i="67"/>
  <c r="P11" i="67" s="1"/>
  <c r="O5" i="67"/>
  <c r="P5" i="67" s="1"/>
  <c r="O3" i="67"/>
  <c r="O10" i="67"/>
  <c r="P10" i="67" s="1"/>
  <c r="H14" i="72"/>
  <c r="H17" i="72"/>
  <c r="H20" i="72"/>
  <c r="H23" i="72"/>
  <c r="H21" i="73"/>
  <c r="I21" i="73" s="1"/>
  <c r="J21" i="73" s="1"/>
  <c r="H71" i="79"/>
  <c r="I71" i="79" s="1"/>
  <c r="J71" i="79" s="1"/>
  <c r="H10" i="47"/>
  <c r="I10" i="47" s="1"/>
  <c r="J10" i="47" s="1"/>
  <c r="R64" i="47"/>
  <c r="H9" i="50"/>
  <c r="O9" i="51"/>
  <c r="P9" i="51" s="1"/>
  <c r="O8" i="51"/>
  <c r="P8" i="51" s="1"/>
  <c r="O23" i="51"/>
  <c r="P23" i="51" s="1"/>
  <c r="O22" i="51"/>
  <c r="P22" i="51" s="1"/>
  <c r="O21" i="51"/>
  <c r="P21" i="51" s="1"/>
  <c r="O20" i="51"/>
  <c r="P20" i="51" s="1"/>
  <c r="O19" i="51"/>
  <c r="P19" i="51" s="1"/>
  <c r="O18" i="51"/>
  <c r="P18" i="51" s="1"/>
  <c r="O17" i="51"/>
  <c r="P17" i="51" s="1"/>
  <c r="O16" i="51"/>
  <c r="P16" i="51" s="1"/>
  <c r="O15" i="51"/>
  <c r="P15" i="51" s="1"/>
  <c r="O14" i="51"/>
  <c r="P14" i="51" s="1"/>
  <c r="O13" i="51"/>
  <c r="P13" i="51" s="1"/>
  <c r="O12" i="51"/>
  <c r="P12" i="51" s="1"/>
  <c r="O7" i="51"/>
  <c r="P7" i="51" s="1"/>
  <c r="O6" i="51"/>
  <c r="P6" i="51" s="1"/>
  <c r="O11" i="51"/>
  <c r="P11" i="51" s="1"/>
  <c r="O5" i="51"/>
  <c r="P5" i="51" s="1"/>
  <c r="O10" i="52"/>
  <c r="P10" i="52" s="1"/>
  <c r="O3" i="52"/>
  <c r="O9" i="52"/>
  <c r="P9" i="52" s="1"/>
  <c r="O8" i="52"/>
  <c r="P8" i="52" s="1"/>
  <c r="O23" i="52"/>
  <c r="P23" i="52" s="1"/>
  <c r="O22" i="52"/>
  <c r="P22" i="52" s="1"/>
  <c r="O21" i="52"/>
  <c r="P21" i="52" s="1"/>
  <c r="O20" i="52"/>
  <c r="P20" i="52" s="1"/>
  <c r="O19" i="52"/>
  <c r="P19" i="52" s="1"/>
  <c r="O18" i="52"/>
  <c r="P18" i="52" s="1"/>
  <c r="O17" i="52"/>
  <c r="P17" i="52" s="1"/>
  <c r="O16" i="52"/>
  <c r="P16" i="52" s="1"/>
  <c r="O15" i="52"/>
  <c r="P15" i="52" s="1"/>
  <c r="O14" i="52"/>
  <c r="P14" i="52" s="1"/>
  <c r="O13" i="52"/>
  <c r="P13" i="52" s="1"/>
  <c r="O12" i="52"/>
  <c r="P12" i="52" s="1"/>
  <c r="O7" i="52"/>
  <c r="P7" i="52" s="1"/>
  <c r="O6" i="52"/>
  <c r="P6" i="52" s="1"/>
  <c r="H8" i="54"/>
  <c r="I8" i="54" s="1"/>
  <c r="J8" i="54" s="1"/>
  <c r="H17" i="56"/>
  <c r="H4" i="57"/>
  <c r="I4" i="57" s="1"/>
  <c r="J4" i="57" s="1"/>
  <c r="K4" i="57" s="1"/>
  <c r="Q10" i="57"/>
  <c r="Q6" i="57"/>
  <c r="Q22" i="57"/>
  <c r="Q20" i="57"/>
  <c r="Q18" i="57"/>
  <c r="Q16" i="57"/>
  <c r="Q14" i="57"/>
  <c r="Q12" i="57"/>
  <c r="Q9" i="57"/>
  <c r="Q11" i="57"/>
  <c r="Q7" i="57"/>
  <c r="Q5" i="57"/>
  <c r="Q23" i="57"/>
  <c r="Q21" i="57"/>
  <c r="Q19" i="57"/>
  <c r="Q17" i="57"/>
  <c r="Q15" i="57"/>
  <c r="Q13" i="57"/>
  <c r="Q8" i="57"/>
  <c r="R13" i="58"/>
  <c r="H17" i="58"/>
  <c r="I17" i="58" s="1"/>
  <c r="J17" i="58" s="1"/>
  <c r="R23" i="63"/>
  <c r="R22" i="63"/>
  <c r="R21" i="63"/>
  <c r="R20" i="63"/>
  <c r="R19" i="63"/>
  <c r="R18" i="63"/>
  <c r="R17" i="63"/>
  <c r="R16" i="63"/>
  <c r="R15" i="63"/>
  <c r="R14" i="63"/>
  <c r="R13" i="63"/>
  <c r="R12" i="63"/>
  <c r="R7" i="63"/>
  <c r="R6" i="63"/>
  <c r="R11" i="63"/>
  <c r="R5" i="63"/>
  <c r="R10" i="63"/>
  <c r="R3" i="63"/>
  <c r="R9" i="63"/>
  <c r="R4" i="63"/>
  <c r="R8" i="63"/>
  <c r="H14" i="64"/>
  <c r="H23" i="64"/>
  <c r="O9" i="70"/>
  <c r="P9" i="70" s="1"/>
  <c r="O8" i="70"/>
  <c r="P8" i="70" s="1"/>
  <c r="O23" i="70"/>
  <c r="P23" i="70" s="1"/>
  <c r="O22" i="70"/>
  <c r="P22" i="70" s="1"/>
  <c r="O21" i="70"/>
  <c r="P21" i="70" s="1"/>
  <c r="O20" i="70"/>
  <c r="P20" i="70" s="1"/>
  <c r="O19" i="70"/>
  <c r="P19" i="70" s="1"/>
  <c r="O18" i="70"/>
  <c r="P18" i="70" s="1"/>
  <c r="O17" i="70"/>
  <c r="P17" i="70" s="1"/>
  <c r="O16" i="70"/>
  <c r="P16" i="70" s="1"/>
  <c r="O15" i="70"/>
  <c r="P15" i="70" s="1"/>
  <c r="O14" i="70"/>
  <c r="P14" i="70" s="1"/>
  <c r="O13" i="70"/>
  <c r="P13" i="70" s="1"/>
  <c r="O12" i="70"/>
  <c r="P12" i="70" s="1"/>
  <c r="O11" i="70"/>
  <c r="P11" i="70" s="1"/>
  <c r="O10" i="70"/>
  <c r="P10" i="70" s="1"/>
  <c r="O7" i="70"/>
  <c r="P7" i="70" s="1"/>
  <c r="O6" i="70"/>
  <c r="P6" i="70" s="1"/>
  <c r="O5" i="70"/>
  <c r="P5" i="70" s="1"/>
  <c r="O3" i="70"/>
  <c r="H31" i="46"/>
  <c r="I31" i="46" s="1"/>
  <c r="J31" i="46" s="1"/>
  <c r="H40" i="46"/>
  <c r="I40" i="46" s="1"/>
  <c r="J40" i="46" s="1"/>
  <c r="H49" i="46"/>
  <c r="I49" i="46" s="1"/>
  <c r="J49" i="46" s="1"/>
  <c r="H58" i="46"/>
  <c r="I58" i="46" s="1"/>
  <c r="J58" i="46" s="1"/>
  <c r="H67" i="46"/>
  <c r="I67" i="46" s="1"/>
  <c r="J67" i="46" s="1"/>
  <c r="H76" i="46"/>
  <c r="I76" i="46" s="1"/>
  <c r="J76" i="46" s="1"/>
  <c r="H85" i="46"/>
  <c r="I85" i="46" s="1"/>
  <c r="J85" i="46" s="1"/>
  <c r="R9" i="47"/>
  <c r="R78" i="47"/>
  <c r="R75" i="47"/>
  <c r="R72" i="47"/>
  <c r="R69" i="47"/>
  <c r="R66" i="47"/>
  <c r="R63" i="47"/>
  <c r="R60" i="47"/>
  <c r="R57" i="47"/>
  <c r="R54" i="47"/>
  <c r="R51" i="47"/>
  <c r="R48" i="47"/>
  <c r="R45" i="47"/>
  <c r="R42" i="47"/>
  <c r="R39" i="47"/>
  <c r="R36" i="47"/>
  <c r="R33" i="47"/>
  <c r="R30" i="47"/>
  <c r="R27" i="47"/>
  <c r="R24" i="47"/>
  <c r="R21" i="47"/>
  <c r="R18" i="47"/>
  <c r="R15" i="47"/>
  <c r="R12" i="47"/>
  <c r="R6" i="47"/>
  <c r="R7" i="47"/>
  <c r="R17" i="47"/>
  <c r="H20" i="47"/>
  <c r="I20" i="47" s="1"/>
  <c r="J20" i="47" s="1"/>
  <c r="R26" i="47"/>
  <c r="H29" i="47"/>
  <c r="I29" i="47" s="1"/>
  <c r="J29" i="47" s="1"/>
  <c r="R35" i="47"/>
  <c r="H38" i="47"/>
  <c r="I38" i="47" s="1"/>
  <c r="J38" i="47" s="1"/>
  <c r="R44" i="47"/>
  <c r="H47" i="47"/>
  <c r="I47" i="47" s="1"/>
  <c r="J47" i="47" s="1"/>
  <c r="R53" i="47"/>
  <c r="H56" i="47"/>
  <c r="I56" i="47" s="1"/>
  <c r="J56" i="47" s="1"/>
  <c r="R62" i="47"/>
  <c r="H65" i="47"/>
  <c r="I65" i="47" s="1"/>
  <c r="J65" i="47" s="1"/>
  <c r="R71" i="47"/>
  <c r="H74" i="47"/>
  <c r="I74" i="47" s="1"/>
  <c r="J74" i="47" s="1"/>
  <c r="H5" i="48"/>
  <c r="I5" i="48" s="1"/>
  <c r="J5" i="48" s="1"/>
  <c r="O23" i="49"/>
  <c r="P23" i="49" s="1"/>
  <c r="O22" i="49"/>
  <c r="P22" i="49" s="1"/>
  <c r="O21" i="49"/>
  <c r="P21" i="49" s="1"/>
  <c r="O20" i="49"/>
  <c r="P20" i="49" s="1"/>
  <c r="O19" i="49"/>
  <c r="P19" i="49" s="1"/>
  <c r="O18" i="49"/>
  <c r="P18" i="49" s="1"/>
  <c r="O17" i="49"/>
  <c r="P17" i="49" s="1"/>
  <c r="O16" i="49"/>
  <c r="P16" i="49" s="1"/>
  <c r="O15" i="49"/>
  <c r="P15" i="49" s="1"/>
  <c r="O14" i="49"/>
  <c r="P14" i="49" s="1"/>
  <c r="O13" i="49"/>
  <c r="P13" i="49" s="1"/>
  <c r="O12" i="49"/>
  <c r="P12" i="49" s="1"/>
  <c r="O11" i="49"/>
  <c r="P11" i="49" s="1"/>
  <c r="O10" i="49"/>
  <c r="P10" i="49" s="1"/>
  <c r="O9" i="49"/>
  <c r="P9" i="49" s="1"/>
  <c r="O8" i="49"/>
  <c r="P8" i="49" s="1"/>
  <c r="O3" i="49"/>
  <c r="K5" i="49"/>
  <c r="K6" i="49" s="1"/>
  <c r="K7" i="49" s="1"/>
  <c r="K8" i="49" s="1"/>
  <c r="K9" i="49" s="1"/>
  <c r="O7" i="49"/>
  <c r="P7" i="49" s="1"/>
  <c r="M20" i="50"/>
  <c r="U20" i="50" s="1"/>
  <c r="M14" i="50"/>
  <c r="U14" i="50" s="1"/>
  <c r="M8" i="50"/>
  <c r="U8" i="50" s="1"/>
  <c r="M19" i="50"/>
  <c r="U19" i="50" s="1"/>
  <c r="M13" i="50"/>
  <c r="U13" i="50" s="1"/>
  <c r="M7" i="50"/>
  <c r="U7" i="50" s="1"/>
  <c r="M18" i="50"/>
  <c r="U18" i="50" s="1"/>
  <c r="M12" i="50"/>
  <c r="U12" i="50" s="1"/>
  <c r="M6" i="50"/>
  <c r="U6" i="50" s="1"/>
  <c r="M23" i="50"/>
  <c r="U23" i="50" s="1"/>
  <c r="M17" i="50"/>
  <c r="U17" i="50" s="1"/>
  <c r="M11" i="50"/>
  <c r="U11" i="50" s="1"/>
  <c r="M5" i="50"/>
  <c r="U5" i="50" s="1"/>
  <c r="M22" i="50"/>
  <c r="U22" i="50" s="1"/>
  <c r="M16" i="50"/>
  <c r="U16" i="50" s="1"/>
  <c r="M10" i="50"/>
  <c r="U10" i="50" s="1"/>
  <c r="M4" i="50"/>
  <c r="U4" i="50" s="1"/>
  <c r="X4" i="50" s="1"/>
  <c r="H7" i="50"/>
  <c r="H14" i="50"/>
  <c r="H17" i="50"/>
  <c r="H20" i="50"/>
  <c r="H23" i="50"/>
  <c r="H10" i="51"/>
  <c r="H5" i="52"/>
  <c r="O11" i="52"/>
  <c r="P11" i="52" s="1"/>
  <c r="Q10" i="53"/>
  <c r="Q9" i="53"/>
  <c r="Q8" i="53"/>
  <c r="Q23" i="53"/>
  <c r="Q22" i="53"/>
  <c r="Q21" i="53"/>
  <c r="Q20" i="53"/>
  <c r="Q19" i="53"/>
  <c r="Q18" i="53"/>
  <c r="Q17" i="53"/>
  <c r="Q16" i="53"/>
  <c r="Q15" i="53"/>
  <c r="Q14" i="53"/>
  <c r="Q13" i="53"/>
  <c r="Q12" i="53"/>
  <c r="Q7" i="53"/>
  <c r="Q6" i="53"/>
  <c r="Q5" i="53"/>
  <c r="M20" i="55"/>
  <c r="U20" i="55" s="1"/>
  <c r="M14" i="55"/>
  <c r="U14" i="55" s="1"/>
  <c r="M8" i="55"/>
  <c r="U8" i="55" s="1"/>
  <c r="M19" i="55"/>
  <c r="U19" i="55" s="1"/>
  <c r="M13" i="55"/>
  <c r="U13" i="55" s="1"/>
  <c r="M7" i="55"/>
  <c r="U7" i="55" s="1"/>
  <c r="M18" i="55"/>
  <c r="U18" i="55" s="1"/>
  <c r="M12" i="55"/>
  <c r="U12" i="55" s="1"/>
  <c r="M6" i="55"/>
  <c r="U6" i="55" s="1"/>
  <c r="M23" i="55"/>
  <c r="U23" i="55" s="1"/>
  <c r="M17" i="55"/>
  <c r="U17" i="55" s="1"/>
  <c r="M11" i="55"/>
  <c r="U11" i="55" s="1"/>
  <c r="M5" i="55"/>
  <c r="U5" i="55" s="1"/>
  <c r="M22" i="55"/>
  <c r="U22" i="55" s="1"/>
  <c r="M16" i="55"/>
  <c r="U16" i="55" s="1"/>
  <c r="M10" i="55"/>
  <c r="U10" i="55" s="1"/>
  <c r="M4" i="55"/>
  <c r="U4" i="55" s="1"/>
  <c r="X4" i="55" s="1"/>
  <c r="AH4" i="55" s="1"/>
  <c r="Z4" i="55"/>
  <c r="H11" i="55"/>
  <c r="O10" i="56"/>
  <c r="P10" i="56" s="1"/>
  <c r="O3" i="56"/>
  <c r="O22" i="56"/>
  <c r="P22" i="56" s="1"/>
  <c r="O16" i="56"/>
  <c r="P16" i="56" s="1"/>
  <c r="O11" i="56"/>
  <c r="P11" i="56" s="1"/>
  <c r="O21" i="56"/>
  <c r="P21" i="56" s="1"/>
  <c r="O15" i="56"/>
  <c r="P15" i="56" s="1"/>
  <c r="O7" i="56"/>
  <c r="P7" i="56" s="1"/>
  <c r="O20" i="56"/>
  <c r="P20" i="56" s="1"/>
  <c r="O14" i="56"/>
  <c r="P14" i="56" s="1"/>
  <c r="O9" i="56"/>
  <c r="P9" i="56" s="1"/>
  <c r="O6" i="56"/>
  <c r="P6" i="56" s="1"/>
  <c r="O19" i="56"/>
  <c r="P19" i="56" s="1"/>
  <c r="O13" i="56"/>
  <c r="P13" i="56" s="1"/>
  <c r="O18" i="56"/>
  <c r="P18" i="56" s="1"/>
  <c r="O12" i="56"/>
  <c r="P12" i="56" s="1"/>
  <c r="O8" i="56"/>
  <c r="P8" i="56" s="1"/>
  <c r="H13" i="56"/>
  <c r="H22" i="56"/>
  <c r="H8" i="57"/>
  <c r="I8" i="57" s="1"/>
  <c r="J8" i="57" s="1"/>
  <c r="M22" i="58"/>
  <c r="U22" i="58" s="1"/>
  <c r="M16" i="58"/>
  <c r="U16" i="58" s="1"/>
  <c r="M10" i="58"/>
  <c r="U10" i="58" s="1"/>
  <c r="M4" i="58"/>
  <c r="U4" i="58" s="1"/>
  <c r="X4" i="58" s="1"/>
  <c r="M19" i="58"/>
  <c r="U19" i="58" s="1"/>
  <c r="M13" i="58"/>
  <c r="U13" i="58" s="1"/>
  <c r="M7" i="58"/>
  <c r="U7" i="58" s="1"/>
  <c r="M20" i="58"/>
  <c r="U20" i="58" s="1"/>
  <c r="M11" i="58"/>
  <c r="U11" i="58" s="1"/>
  <c r="M18" i="58"/>
  <c r="U18" i="58" s="1"/>
  <c r="M9" i="58"/>
  <c r="U9" i="58" s="1"/>
  <c r="M17" i="58"/>
  <c r="U17" i="58" s="1"/>
  <c r="M8" i="58"/>
  <c r="U8" i="58" s="1"/>
  <c r="M15" i="58"/>
  <c r="U15" i="58" s="1"/>
  <c r="M6" i="58"/>
  <c r="U6" i="58" s="1"/>
  <c r="M23" i="58"/>
  <c r="U23" i="58" s="1"/>
  <c r="M14" i="58"/>
  <c r="U14" i="58" s="1"/>
  <c r="M5" i="58"/>
  <c r="U5" i="58" s="1"/>
  <c r="R5" i="58"/>
  <c r="H13" i="72"/>
  <c r="H16" i="72"/>
  <c r="H19" i="72"/>
  <c r="H22" i="72"/>
  <c r="AE3" i="48"/>
  <c r="R4" i="48"/>
  <c r="R10" i="48"/>
  <c r="R14" i="48"/>
  <c r="R17" i="48"/>
  <c r="R20" i="48"/>
  <c r="R23" i="48"/>
  <c r="R26" i="48"/>
  <c r="R29" i="48"/>
  <c r="R32" i="48"/>
  <c r="R35" i="48"/>
  <c r="R38" i="48"/>
  <c r="R41" i="48"/>
  <c r="R44" i="48"/>
  <c r="R47" i="48"/>
  <c r="R50" i="48"/>
  <c r="R53" i="48"/>
  <c r="R56" i="48"/>
  <c r="R59" i="48"/>
  <c r="R62" i="48"/>
  <c r="R65" i="48"/>
  <c r="R68" i="48"/>
  <c r="Q8" i="50"/>
  <c r="R8" i="51"/>
  <c r="Q9" i="51"/>
  <c r="M6" i="52"/>
  <c r="U6" i="52" s="1"/>
  <c r="M12" i="52"/>
  <c r="U12" i="52" s="1"/>
  <c r="M18" i="52"/>
  <c r="U18" i="52" s="1"/>
  <c r="V12" i="52"/>
  <c r="V13" i="52"/>
  <c r="V14" i="52"/>
  <c r="V15" i="52"/>
  <c r="V16" i="52"/>
  <c r="V17" i="52"/>
  <c r="V18" i="52"/>
  <c r="V19" i="52"/>
  <c r="V20" i="52"/>
  <c r="V21" i="52"/>
  <c r="V22" i="52"/>
  <c r="V23" i="52"/>
  <c r="AH3" i="53"/>
  <c r="AQ3" i="53" s="1"/>
  <c r="M7" i="53"/>
  <c r="U7" i="53" s="1"/>
  <c r="M13" i="53"/>
  <c r="U13" i="53" s="1"/>
  <c r="M19" i="53"/>
  <c r="U19" i="53" s="1"/>
  <c r="O8" i="53"/>
  <c r="P8" i="53" s="1"/>
  <c r="M9" i="54"/>
  <c r="U9" i="54" s="1"/>
  <c r="M15" i="54"/>
  <c r="U15" i="54" s="1"/>
  <c r="M21" i="54"/>
  <c r="U21" i="54" s="1"/>
  <c r="R6" i="54"/>
  <c r="R7" i="54"/>
  <c r="O9" i="54"/>
  <c r="P9" i="54" s="1"/>
  <c r="R12" i="54"/>
  <c r="R13" i="54"/>
  <c r="R14" i="54"/>
  <c r="R15" i="54"/>
  <c r="R16" i="54"/>
  <c r="R17" i="54"/>
  <c r="R18" i="54"/>
  <c r="R19" i="54"/>
  <c r="R20" i="54"/>
  <c r="R21" i="54"/>
  <c r="R22" i="54"/>
  <c r="R23" i="54"/>
  <c r="Q11" i="55"/>
  <c r="Q16" i="55"/>
  <c r="Q22" i="55"/>
  <c r="H11" i="56"/>
  <c r="R11" i="56"/>
  <c r="R16" i="56"/>
  <c r="R22" i="56"/>
  <c r="O9" i="57"/>
  <c r="P9" i="57" s="1"/>
  <c r="O23" i="57"/>
  <c r="P23" i="57" s="1"/>
  <c r="O22" i="57"/>
  <c r="P22" i="57" s="1"/>
  <c r="O21" i="57"/>
  <c r="P21" i="57" s="1"/>
  <c r="O20" i="57"/>
  <c r="P20" i="57" s="1"/>
  <c r="O19" i="57"/>
  <c r="P19" i="57" s="1"/>
  <c r="O18" i="57"/>
  <c r="P18" i="57" s="1"/>
  <c r="O17" i="57"/>
  <c r="P17" i="57" s="1"/>
  <c r="O16" i="57"/>
  <c r="P16" i="57" s="1"/>
  <c r="O15" i="57"/>
  <c r="P15" i="57" s="1"/>
  <c r="O14" i="57"/>
  <c r="P14" i="57" s="1"/>
  <c r="O13" i="57"/>
  <c r="P13" i="57" s="1"/>
  <c r="O12" i="57"/>
  <c r="P12" i="57" s="1"/>
  <c r="O7" i="57"/>
  <c r="P7" i="57" s="1"/>
  <c r="O6" i="57"/>
  <c r="P6" i="57" s="1"/>
  <c r="O5" i="57"/>
  <c r="P5" i="57" s="1"/>
  <c r="H10" i="57"/>
  <c r="I10" i="57" s="1"/>
  <c r="J10" i="57" s="1"/>
  <c r="O11" i="57"/>
  <c r="P11" i="57" s="1"/>
  <c r="V12" i="58"/>
  <c r="V18" i="58"/>
  <c r="O22" i="58"/>
  <c r="P22" i="58" s="1"/>
  <c r="H6" i="59"/>
  <c r="H7" i="59"/>
  <c r="P5" i="60"/>
  <c r="P8" i="60"/>
  <c r="H10" i="60"/>
  <c r="P11" i="60"/>
  <c r="Q15" i="60"/>
  <c r="Q21" i="60"/>
  <c r="M19" i="61"/>
  <c r="U19" i="61" s="1"/>
  <c r="M13" i="61"/>
  <c r="U13" i="61" s="1"/>
  <c r="M7" i="61"/>
  <c r="U7" i="61" s="1"/>
  <c r="M22" i="61"/>
  <c r="U22" i="61" s="1"/>
  <c r="M16" i="61"/>
  <c r="U16" i="61" s="1"/>
  <c r="M10" i="61"/>
  <c r="U10" i="61" s="1"/>
  <c r="M4" i="61"/>
  <c r="U4" i="61" s="1"/>
  <c r="X4" i="61" s="1"/>
  <c r="AH4" i="61" s="1"/>
  <c r="M21" i="61"/>
  <c r="U21" i="61" s="1"/>
  <c r="M15" i="61"/>
  <c r="U15" i="61" s="1"/>
  <c r="M9" i="61"/>
  <c r="U9" i="61" s="1"/>
  <c r="M14" i="61"/>
  <c r="U14" i="61" s="1"/>
  <c r="M20" i="66"/>
  <c r="U20" i="66" s="1"/>
  <c r="M14" i="66"/>
  <c r="U14" i="66" s="1"/>
  <c r="M8" i="66"/>
  <c r="U8" i="66" s="1"/>
  <c r="M19" i="66"/>
  <c r="U19" i="66" s="1"/>
  <c r="M13" i="66"/>
  <c r="U13" i="66" s="1"/>
  <c r="M7" i="66"/>
  <c r="U7" i="66" s="1"/>
  <c r="M18" i="66"/>
  <c r="U18" i="66" s="1"/>
  <c r="M12" i="66"/>
  <c r="U12" i="66" s="1"/>
  <c r="M6" i="66"/>
  <c r="U6" i="66" s="1"/>
  <c r="M23" i="66"/>
  <c r="U23" i="66" s="1"/>
  <c r="M17" i="66"/>
  <c r="U17" i="66" s="1"/>
  <c r="M11" i="66"/>
  <c r="U11" i="66" s="1"/>
  <c r="M5" i="66"/>
  <c r="U5" i="66" s="1"/>
  <c r="M22" i="66"/>
  <c r="U22" i="66" s="1"/>
  <c r="M16" i="66"/>
  <c r="U16" i="66" s="1"/>
  <c r="M10" i="66"/>
  <c r="U10" i="66" s="1"/>
  <c r="M4" i="66"/>
  <c r="U4" i="66" s="1"/>
  <c r="X4" i="66" s="1"/>
  <c r="AH4" i="66" s="1"/>
  <c r="H7" i="66"/>
  <c r="I7" i="66" s="1"/>
  <c r="J7" i="66" s="1"/>
  <c r="H14" i="66"/>
  <c r="I14" i="66" s="1"/>
  <c r="J14" i="66" s="1"/>
  <c r="H17" i="66"/>
  <c r="I17" i="66" s="1"/>
  <c r="J17" i="66" s="1"/>
  <c r="H20" i="66"/>
  <c r="I20" i="66" s="1"/>
  <c r="J20" i="66" s="1"/>
  <c r="H23" i="66"/>
  <c r="I23" i="66" s="1"/>
  <c r="J23" i="66" s="1"/>
  <c r="H10" i="67"/>
  <c r="M19" i="69"/>
  <c r="U19" i="69" s="1"/>
  <c r="M13" i="69"/>
  <c r="U13" i="69" s="1"/>
  <c r="M7" i="69"/>
  <c r="U7" i="69" s="1"/>
  <c r="M18" i="69"/>
  <c r="U18" i="69" s="1"/>
  <c r="M12" i="69"/>
  <c r="U12" i="69" s="1"/>
  <c r="M6" i="69"/>
  <c r="U6" i="69" s="1"/>
  <c r="M20" i="69"/>
  <c r="U20" i="69" s="1"/>
  <c r="M10" i="69"/>
  <c r="U10" i="69" s="1"/>
  <c r="M17" i="69"/>
  <c r="U17" i="69" s="1"/>
  <c r="M9" i="69"/>
  <c r="U9" i="69" s="1"/>
  <c r="M16" i="69"/>
  <c r="U16" i="69" s="1"/>
  <c r="M8" i="69"/>
  <c r="U8" i="69" s="1"/>
  <c r="M23" i="69"/>
  <c r="U23" i="69" s="1"/>
  <c r="M15" i="69"/>
  <c r="U15" i="69" s="1"/>
  <c r="M5" i="69"/>
  <c r="U5" i="69" s="1"/>
  <c r="M22" i="69"/>
  <c r="U22" i="69" s="1"/>
  <c r="M14" i="69"/>
  <c r="U14" i="69" s="1"/>
  <c r="M4" i="69"/>
  <c r="U4" i="69" s="1"/>
  <c r="X4" i="69" s="1"/>
  <c r="AH4" i="69" s="1"/>
  <c r="H10" i="69"/>
  <c r="I10" i="69" s="1"/>
  <c r="J10" i="69" s="1"/>
  <c r="X5" i="70"/>
  <c r="H24" i="73"/>
  <c r="I24" i="73" s="1"/>
  <c r="J24" i="73" s="1"/>
  <c r="H42" i="73"/>
  <c r="I42" i="73" s="1"/>
  <c r="J42" i="73" s="1"/>
  <c r="H97" i="73"/>
  <c r="I97" i="73" s="1"/>
  <c r="J97" i="73" s="1"/>
  <c r="V67" i="76"/>
  <c r="V66" i="76"/>
  <c r="V11" i="76"/>
  <c r="V5" i="76"/>
  <c r="V60" i="76"/>
  <c r="V57" i="76"/>
  <c r="V54" i="76"/>
  <c r="V51" i="76"/>
  <c r="V48" i="76"/>
  <c r="V45" i="76"/>
  <c r="V42" i="76"/>
  <c r="V39" i="76"/>
  <c r="V36" i="76"/>
  <c r="V33" i="76"/>
  <c r="V30" i="76"/>
  <c r="V27" i="76"/>
  <c r="V24" i="76"/>
  <c r="V21" i="76"/>
  <c r="V18" i="76"/>
  <c r="V15" i="76"/>
  <c r="V12" i="76"/>
  <c r="V6" i="76"/>
  <c r="V68" i="76"/>
  <c r="V63" i="76"/>
  <c r="V64" i="76"/>
  <c r="V61" i="76"/>
  <c r="V58" i="76"/>
  <c r="V55" i="76"/>
  <c r="V52" i="76"/>
  <c r="V49" i="76"/>
  <c r="V46" i="76"/>
  <c r="V43" i="76"/>
  <c r="V40" i="76"/>
  <c r="V37" i="76"/>
  <c r="V34" i="76"/>
  <c r="V31" i="76"/>
  <c r="V28" i="76"/>
  <c r="V25" i="76"/>
  <c r="V22" i="76"/>
  <c r="V19" i="76"/>
  <c r="V16" i="76"/>
  <c r="V13" i="76"/>
  <c r="V8" i="76"/>
  <c r="V7" i="76"/>
  <c r="V62" i="76"/>
  <c r="V53" i="76"/>
  <c r="V44" i="76"/>
  <c r="V35" i="76"/>
  <c r="V26" i="76"/>
  <c r="V17" i="76"/>
  <c r="V10" i="76"/>
  <c r="V9" i="76"/>
  <c r="V65" i="76"/>
  <c r="V59" i="76"/>
  <c r="V50" i="76"/>
  <c r="V41" i="76"/>
  <c r="V32" i="76"/>
  <c r="V23" i="76"/>
  <c r="V14" i="76"/>
  <c r="V4" i="76"/>
  <c r="Y4" i="76" s="1"/>
  <c r="V56" i="76"/>
  <c r="V47" i="76"/>
  <c r="V38" i="76"/>
  <c r="V29" i="76"/>
  <c r="V20" i="76"/>
  <c r="H4" i="48"/>
  <c r="I4" i="48" s="1"/>
  <c r="J4" i="48" s="1"/>
  <c r="K4" i="48" s="1"/>
  <c r="K5" i="48" s="1"/>
  <c r="R9" i="48"/>
  <c r="H10" i="48"/>
  <c r="I10" i="48" s="1"/>
  <c r="J10" i="48" s="1"/>
  <c r="H14" i="48"/>
  <c r="I14" i="48" s="1"/>
  <c r="J14" i="48" s="1"/>
  <c r="H17" i="48"/>
  <c r="I17" i="48" s="1"/>
  <c r="J17" i="48" s="1"/>
  <c r="H20" i="48"/>
  <c r="I20" i="48" s="1"/>
  <c r="J20" i="48" s="1"/>
  <c r="H23" i="48"/>
  <c r="I23" i="48" s="1"/>
  <c r="J23" i="48" s="1"/>
  <c r="H26" i="48"/>
  <c r="I26" i="48" s="1"/>
  <c r="J26" i="48" s="1"/>
  <c r="H29" i="48"/>
  <c r="I29" i="48" s="1"/>
  <c r="J29" i="48" s="1"/>
  <c r="H32" i="48"/>
  <c r="I32" i="48" s="1"/>
  <c r="J32" i="48" s="1"/>
  <c r="H35" i="48"/>
  <c r="I35" i="48" s="1"/>
  <c r="J35" i="48" s="1"/>
  <c r="H38" i="48"/>
  <c r="I38" i="48" s="1"/>
  <c r="J38" i="48" s="1"/>
  <c r="H41" i="48"/>
  <c r="I41" i="48" s="1"/>
  <c r="J41" i="48" s="1"/>
  <c r="H44" i="48"/>
  <c r="I44" i="48" s="1"/>
  <c r="J44" i="48" s="1"/>
  <c r="H47" i="48"/>
  <c r="I47" i="48" s="1"/>
  <c r="J47" i="48" s="1"/>
  <c r="H50" i="48"/>
  <c r="I50" i="48" s="1"/>
  <c r="J50" i="48" s="1"/>
  <c r="H53" i="48"/>
  <c r="I53" i="48" s="1"/>
  <c r="J53" i="48" s="1"/>
  <c r="H56" i="48"/>
  <c r="I56" i="48" s="1"/>
  <c r="J56" i="48" s="1"/>
  <c r="H59" i="48"/>
  <c r="I59" i="48" s="1"/>
  <c r="J59" i="48" s="1"/>
  <c r="H62" i="48"/>
  <c r="I62" i="48" s="1"/>
  <c r="J62" i="48" s="1"/>
  <c r="H65" i="48"/>
  <c r="I65" i="48" s="1"/>
  <c r="J65" i="48" s="1"/>
  <c r="H68" i="48"/>
  <c r="I68" i="48" s="1"/>
  <c r="J68" i="48" s="1"/>
  <c r="Q5" i="49"/>
  <c r="Q6" i="49"/>
  <c r="Q7" i="49"/>
  <c r="R8" i="50"/>
  <c r="Q9" i="50"/>
  <c r="R4" i="51"/>
  <c r="R9" i="51"/>
  <c r="Q10" i="51"/>
  <c r="M7" i="52"/>
  <c r="U7" i="52" s="1"/>
  <c r="M13" i="52"/>
  <c r="U13" i="52" s="1"/>
  <c r="M19" i="52"/>
  <c r="U19" i="52" s="1"/>
  <c r="Q11" i="52"/>
  <c r="M8" i="53"/>
  <c r="U8" i="53" s="1"/>
  <c r="M14" i="53"/>
  <c r="U14" i="53" s="1"/>
  <c r="M20" i="53"/>
  <c r="U20" i="53" s="1"/>
  <c r="O9" i="53"/>
  <c r="P9" i="53" s="1"/>
  <c r="O3" i="54"/>
  <c r="M4" i="54"/>
  <c r="U4" i="54" s="1"/>
  <c r="X4" i="54" s="1"/>
  <c r="AH4" i="54" s="1"/>
  <c r="M10" i="54"/>
  <c r="U10" i="54" s="1"/>
  <c r="M16" i="54"/>
  <c r="U16" i="54" s="1"/>
  <c r="M22" i="54"/>
  <c r="U22" i="54" s="1"/>
  <c r="O10" i="54"/>
  <c r="P10" i="54" s="1"/>
  <c r="V10" i="54"/>
  <c r="R8" i="55"/>
  <c r="Q9" i="55"/>
  <c r="R11" i="55"/>
  <c r="R16" i="55"/>
  <c r="Q17" i="55"/>
  <c r="R22" i="55"/>
  <c r="Q23" i="55"/>
  <c r="M11" i="56"/>
  <c r="U11" i="56" s="1"/>
  <c r="H5" i="56"/>
  <c r="H8" i="56"/>
  <c r="R17" i="56"/>
  <c r="O3" i="57"/>
  <c r="AH3" i="57"/>
  <c r="AQ3" i="57" s="1"/>
  <c r="M9" i="57"/>
  <c r="U9" i="57" s="1"/>
  <c r="M18" i="57"/>
  <c r="U18" i="57" s="1"/>
  <c r="V5" i="58"/>
  <c r="V13" i="58"/>
  <c r="O17" i="58"/>
  <c r="P17" i="58" s="1"/>
  <c r="V19" i="58"/>
  <c r="AE3" i="59"/>
  <c r="H4" i="59"/>
  <c r="Q9" i="59"/>
  <c r="Q23" i="59"/>
  <c r="Q22" i="59"/>
  <c r="Q21" i="59"/>
  <c r="Q20" i="59"/>
  <c r="Q19" i="59"/>
  <c r="Q18" i="59"/>
  <c r="Q17" i="59"/>
  <c r="Q16" i="59"/>
  <c r="Q15" i="59"/>
  <c r="Q14" i="59"/>
  <c r="Q13" i="59"/>
  <c r="Q12" i="59"/>
  <c r="Q7" i="59"/>
  <c r="Q6" i="59"/>
  <c r="O9" i="59"/>
  <c r="P9" i="59" s="1"/>
  <c r="V10" i="59"/>
  <c r="O12" i="59"/>
  <c r="P12" i="59" s="1"/>
  <c r="O13" i="59"/>
  <c r="P13" i="59" s="1"/>
  <c r="O14" i="59"/>
  <c r="P14" i="59" s="1"/>
  <c r="O15" i="59"/>
  <c r="P15" i="59" s="1"/>
  <c r="O16" i="59"/>
  <c r="P16" i="59" s="1"/>
  <c r="O17" i="59"/>
  <c r="P17" i="59" s="1"/>
  <c r="O18" i="59"/>
  <c r="P18" i="59" s="1"/>
  <c r="O19" i="59"/>
  <c r="P19" i="59" s="1"/>
  <c r="O20" i="59"/>
  <c r="P20" i="59" s="1"/>
  <c r="O21" i="59"/>
  <c r="P21" i="59" s="1"/>
  <c r="O22" i="59"/>
  <c r="P22" i="59" s="1"/>
  <c r="Q5" i="60"/>
  <c r="Q8" i="60"/>
  <c r="Q11" i="60"/>
  <c r="Q16" i="60"/>
  <c r="Q22" i="60"/>
  <c r="M5" i="61"/>
  <c r="U5" i="61" s="1"/>
  <c r="M17" i="61"/>
  <c r="U17" i="61" s="1"/>
  <c r="O5" i="61"/>
  <c r="P5" i="61" s="1"/>
  <c r="O6" i="61"/>
  <c r="P6" i="61" s="1"/>
  <c r="H9" i="61"/>
  <c r="I9" i="61" s="1"/>
  <c r="J9" i="61" s="1"/>
  <c r="H13" i="61"/>
  <c r="I13" i="61" s="1"/>
  <c r="J13" i="61" s="1"/>
  <c r="H16" i="61"/>
  <c r="I16" i="61" s="1"/>
  <c r="J16" i="61" s="1"/>
  <c r="H19" i="61"/>
  <c r="I19" i="61" s="1"/>
  <c r="J19" i="61" s="1"/>
  <c r="H22" i="61"/>
  <c r="I22" i="61" s="1"/>
  <c r="J22" i="61" s="1"/>
  <c r="O9" i="62"/>
  <c r="P9" i="62" s="1"/>
  <c r="O8" i="62"/>
  <c r="P8" i="62" s="1"/>
  <c r="O23" i="62"/>
  <c r="P23" i="62" s="1"/>
  <c r="O22" i="62"/>
  <c r="P22" i="62" s="1"/>
  <c r="O21" i="62"/>
  <c r="P21" i="62" s="1"/>
  <c r="O20" i="62"/>
  <c r="P20" i="62" s="1"/>
  <c r="O19" i="62"/>
  <c r="P19" i="62" s="1"/>
  <c r="O18" i="62"/>
  <c r="P18" i="62" s="1"/>
  <c r="O17" i="62"/>
  <c r="P17" i="62" s="1"/>
  <c r="O16" i="62"/>
  <c r="P16" i="62" s="1"/>
  <c r="O15" i="62"/>
  <c r="P15" i="62" s="1"/>
  <c r="O14" i="62"/>
  <c r="P14" i="62" s="1"/>
  <c r="O13" i="62"/>
  <c r="P13" i="62" s="1"/>
  <c r="O12" i="62"/>
  <c r="P12" i="62" s="1"/>
  <c r="O7" i="62"/>
  <c r="P7" i="62" s="1"/>
  <c r="O6" i="62"/>
  <c r="P6" i="62" s="1"/>
  <c r="O11" i="62"/>
  <c r="P11" i="62" s="1"/>
  <c r="O5" i="62"/>
  <c r="P5" i="62" s="1"/>
  <c r="H11" i="63"/>
  <c r="H6" i="64"/>
  <c r="H12" i="64"/>
  <c r="H15" i="64"/>
  <c r="H18" i="64"/>
  <c r="H21" i="64"/>
  <c r="O23" i="65"/>
  <c r="P23" i="65" s="1"/>
  <c r="O22" i="65"/>
  <c r="P22" i="65" s="1"/>
  <c r="O21" i="65"/>
  <c r="P21" i="65" s="1"/>
  <c r="O20" i="65"/>
  <c r="P20" i="65" s="1"/>
  <c r="O19" i="65"/>
  <c r="P19" i="65" s="1"/>
  <c r="O18" i="65"/>
  <c r="P18" i="65" s="1"/>
  <c r="O17" i="65"/>
  <c r="P17" i="65" s="1"/>
  <c r="O16" i="65"/>
  <c r="P16" i="65" s="1"/>
  <c r="O15" i="65"/>
  <c r="P15" i="65" s="1"/>
  <c r="O14" i="65"/>
  <c r="P14" i="65" s="1"/>
  <c r="O13" i="65"/>
  <c r="P13" i="65" s="1"/>
  <c r="O12" i="65"/>
  <c r="P12" i="65" s="1"/>
  <c r="O7" i="65"/>
  <c r="P7" i="65" s="1"/>
  <c r="O6" i="65"/>
  <c r="P6" i="65" s="1"/>
  <c r="O5" i="65"/>
  <c r="P5" i="65" s="1"/>
  <c r="O11" i="65"/>
  <c r="P11" i="65" s="1"/>
  <c r="O3" i="65"/>
  <c r="O10" i="65"/>
  <c r="P10" i="65" s="1"/>
  <c r="O9" i="65"/>
  <c r="P9" i="65" s="1"/>
  <c r="M9" i="66"/>
  <c r="U9" i="66" s="1"/>
  <c r="V8" i="66"/>
  <c r="V23" i="66"/>
  <c r="V22" i="66"/>
  <c r="V21" i="66"/>
  <c r="V20" i="66"/>
  <c r="V19" i="66"/>
  <c r="V18" i="66"/>
  <c r="V17" i="66"/>
  <c r="V16" i="66"/>
  <c r="V15" i="66"/>
  <c r="V14" i="66"/>
  <c r="V13" i="66"/>
  <c r="V12" i="66"/>
  <c r="V7" i="66"/>
  <c r="V6" i="66"/>
  <c r="V11" i="66"/>
  <c r="V5" i="66"/>
  <c r="V10" i="66"/>
  <c r="Y4" i="67"/>
  <c r="Z4" i="67" s="1"/>
  <c r="H5" i="67"/>
  <c r="H5" i="68"/>
  <c r="H10" i="68"/>
  <c r="H15" i="68"/>
  <c r="M11" i="69"/>
  <c r="U11" i="69" s="1"/>
  <c r="O6" i="69"/>
  <c r="P6" i="69" s="1"/>
  <c r="H11" i="71"/>
  <c r="H9" i="72"/>
  <c r="H27" i="73"/>
  <c r="I27" i="73" s="1"/>
  <c r="J27" i="73" s="1"/>
  <c r="H45" i="73"/>
  <c r="I45" i="73" s="1"/>
  <c r="J45" i="73" s="1"/>
  <c r="H79" i="73"/>
  <c r="I79" i="73" s="1"/>
  <c r="J79" i="73" s="1"/>
  <c r="V98" i="77"/>
  <c r="V95" i="77"/>
  <c r="V92" i="77"/>
  <c r="V89" i="77"/>
  <c r="V11" i="77"/>
  <c r="V96" i="77"/>
  <c r="V93" i="77"/>
  <c r="V90" i="77"/>
  <c r="V87" i="77"/>
  <c r="V84" i="77"/>
  <c r="V81" i="77"/>
  <c r="V78" i="77"/>
  <c r="V75" i="77"/>
  <c r="V72" i="77"/>
  <c r="V69" i="77"/>
  <c r="V66" i="77"/>
  <c r="V63" i="77"/>
  <c r="V60" i="77"/>
  <c r="V57" i="77"/>
  <c r="V54" i="77"/>
  <c r="V51" i="77"/>
  <c r="V48" i="77"/>
  <c r="V45" i="77"/>
  <c r="V42" i="77"/>
  <c r="V39" i="77"/>
  <c r="V36" i="77"/>
  <c r="V33" i="77"/>
  <c r="V30" i="77"/>
  <c r="V27" i="77"/>
  <c r="V24" i="77"/>
  <c r="V21" i="77"/>
  <c r="V18" i="77"/>
  <c r="V15" i="77"/>
  <c r="V12" i="77"/>
  <c r="V6" i="77"/>
  <c r="V97" i="77"/>
  <c r="V94" i="77"/>
  <c r="V91" i="77"/>
  <c r="V88" i="77"/>
  <c r="V85" i="77"/>
  <c r="V82" i="77"/>
  <c r="V79" i="77"/>
  <c r="V76" i="77"/>
  <c r="V73" i="77"/>
  <c r="V70" i="77"/>
  <c r="V67" i="77"/>
  <c r="V64" i="77"/>
  <c r="V61" i="77"/>
  <c r="V58" i="77"/>
  <c r="V55" i="77"/>
  <c r="V52" i="77"/>
  <c r="V49" i="77"/>
  <c r="V46" i="77"/>
  <c r="V43" i="77"/>
  <c r="V40" i="77"/>
  <c r="V37" i="77"/>
  <c r="V34" i="77"/>
  <c r="V31" i="77"/>
  <c r="V28" i="77"/>
  <c r="V25" i="77"/>
  <c r="V22" i="77"/>
  <c r="V19" i="77"/>
  <c r="V16" i="77"/>
  <c r="V13" i="77"/>
  <c r="V8" i="77"/>
  <c r="V7" i="77"/>
  <c r="V86" i="77"/>
  <c r="V68" i="77"/>
  <c r="V50" i="77"/>
  <c r="V32" i="77"/>
  <c r="V14" i="77"/>
  <c r="V83" i="77"/>
  <c r="V65" i="77"/>
  <c r="V47" i="77"/>
  <c r="V29" i="77"/>
  <c r="V80" i="77"/>
  <c r="V62" i="77"/>
  <c r="V44" i="77"/>
  <c r="V26" i="77"/>
  <c r="V77" i="77"/>
  <c r="V59" i="77"/>
  <c r="V41" i="77"/>
  <c r="V23" i="77"/>
  <c r="V10" i="77"/>
  <c r="V5" i="77"/>
  <c r="V56" i="77"/>
  <c r="V53" i="77"/>
  <c r="V20" i="77"/>
  <c r="V17" i="77"/>
  <c r="V9" i="77"/>
  <c r="V4" i="77"/>
  <c r="Y4" i="77" s="1"/>
  <c r="R7" i="48"/>
  <c r="R8" i="48"/>
  <c r="R13" i="48"/>
  <c r="R16" i="48"/>
  <c r="R19" i="48"/>
  <c r="R22" i="48"/>
  <c r="R25" i="48"/>
  <c r="R28" i="48"/>
  <c r="R31" i="48"/>
  <c r="R34" i="48"/>
  <c r="R37" i="48"/>
  <c r="R40" i="48"/>
  <c r="R43" i="48"/>
  <c r="R46" i="48"/>
  <c r="R49" i="48"/>
  <c r="R52" i="48"/>
  <c r="R55" i="48"/>
  <c r="R58" i="48"/>
  <c r="R61" i="48"/>
  <c r="R64" i="48"/>
  <c r="R67" i="48"/>
  <c r="Q10" i="50"/>
  <c r="AH3" i="51"/>
  <c r="AQ3" i="51" s="1"/>
  <c r="R10" i="51"/>
  <c r="Q11" i="51"/>
  <c r="M8" i="52"/>
  <c r="U8" i="52" s="1"/>
  <c r="M14" i="52"/>
  <c r="U14" i="52" s="1"/>
  <c r="M20" i="52"/>
  <c r="U20" i="52" s="1"/>
  <c r="M9" i="53"/>
  <c r="U9" i="53" s="1"/>
  <c r="M15" i="53"/>
  <c r="U15" i="53" s="1"/>
  <c r="M21" i="53"/>
  <c r="U21" i="53" s="1"/>
  <c r="O10" i="53"/>
  <c r="P10" i="53" s="1"/>
  <c r="O5" i="54"/>
  <c r="P5" i="54" s="1"/>
  <c r="R8" i="54"/>
  <c r="O11" i="54"/>
  <c r="P11" i="54" s="1"/>
  <c r="Q12" i="55"/>
  <c r="Q18" i="55"/>
  <c r="M19" i="56"/>
  <c r="U19" i="56" s="1"/>
  <c r="M13" i="56"/>
  <c r="U13" i="56" s="1"/>
  <c r="M7" i="56"/>
  <c r="U7" i="56" s="1"/>
  <c r="M22" i="56"/>
  <c r="U22" i="56" s="1"/>
  <c r="M16" i="56"/>
  <c r="U16" i="56" s="1"/>
  <c r="M10" i="56"/>
  <c r="U10" i="56" s="1"/>
  <c r="M4" i="56"/>
  <c r="U4" i="56" s="1"/>
  <c r="X4" i="56" s="1"/>
  <c r="M12" i="56"/>
  <c r="U12" i="56" s="1"/>
  <c r="M21" i="56"/>
  <c r="U21" i="56" s="1"/>
  <c r="R10" i="56"/>
  <c r="R3" i="56"/>
  <c r="R8" i="56"/>
  <c r="R12" i="56"/>
  <c r="R18" i="56"/>
  <c r="M10" i="57"/>
  <c r="U10" i="57" s="1"/>
  <c r="O10" i="58"/>
  <c r="P10" i="58" s="1"/>
  <c r="O3" i="58"/>
  <c r="O5" i="58"/>
  <c r="P5" i="58" s="1"/>
  <c r="O8" i="58"/>
  <c r="P8" i="58" s="1"/>
  <c r="V9" i="58"/>
  <c r="H11" i="58"/>
  <c r="I11" i="58" s="1"/>
  <c r="J11" i="58" s="1"/>
  <c r="O12" i="58"/>
  <c r="P12" i="58" s="1"/>
  <c r="V14" i="58"/>
  <c r="O18" i="58"/>
  <c r="P18" i="58" s="1"/>
  <c r="V20" i="58"/>
  <c r="O11" i="59"/>
  <c r="P11" i="59" s="1"/>
  <c r="O5" i="59"/>
  <c r="P5" i="59" s="1"/>
  <c r="O8" i="59"/>
  <c r="P8" i="59" s="1"/>
  <c r="V6" i="59"/>
  <c r="AE3" i="60"/>
  <c r="R9" i="60"/>
  <c r="R4" i="60"/>
  <c r="R23" i="60"/>
  <c r="R22" i="60"/>
  <c r="R21" i="60"/>
  <c r="R20" i="60"/>
  <c r="R19" i="60"/>
  <c r="R18" i="60"/>
  <c r="R17" i="60"/>
  <c r="R16" i="60"/>
  <c r="R15" i="60"/>
  <c r="R14" i="60"/>
  <c r="R13" i="60"/>
  <c r="R12" i="60"/>
  <c r="R7" i="60"/>
  <c r="R6" i="60"/>
  <c r="R8" i="60"/>
  <c r="R11" i="60"/>
  <c r="O23" i="60"/>
  <c r="P23" i="60" s="1"/>
  <c r="O22" i="60"/>
  <c r="P22" i="60" s="1"/>
  <c r="O21" i="60"/>
  <c r="P21" i="60" s="1"/>
  <c r="O20" i="60"/>
  <c r="P20" i="60" s="1"/>
  <c r="O19" i="60"/>
  <c r="P19" i="60" s="1"/>
  <c r="O18" i="60"/>
  <c r="P18" i="60" s="1"/>
  <c r="O17" i="60"/>
  <c r="P17" i="60" s="1"/>
  <c r="O16" i="60"/>
  <c r="P16" i="60" s="1"/>
  <c r="O15" i="60"/>
  <c r="P15" i="60" s="1"/>
  <c r="O14" i="60"/>
  <c r="P14" i="60" s="1"/>
  <c r="O13" i="60"/>
  <c r="P13" i="60" s="1"/>
  <c r="O12" i="60"/>
  <c r="P12" i="60" s="1"/>
  <c r="O7" i="60"/>
  <c r="P7" i="60" s="1"/>
  <c r="O6" i="60"/>
  <c r="P6" i="60" s="1"/>
  <c r="O9" i="60"/>
  <c r="P9" i="60" s="1"/>
  <c r="Q17" i="60"/>
  <c r="Q23" i="60"/>
  <c r="O8" i="61"/>
  <c r="P8" i="61" s="1"/>
  <c r="O23" i="61"/>
  <c r="P23" i="61" s="1"/>
  <c r="O22" i="61"/>
  <c r="P22" i="61" s="1"/>
  <c r="O21" i="61"/>
  <c r="P21" i="61" s="1"/>
  <c r="O20" i="61"/>
  <c r="P20" i="61" s="1"/>
  <c r="O19" i="61"/>
  <c r="P19" i="61" s="1"/>
  <c r="O18" i="61"/>
  <c r="P18" i="61" s="1"/>
  <c r="O17" i="61"/>
  <c r="P17" i="61" s="1"/>
  <c r="O16" i="61"/>
  <c r="P16" i="61" s="1"/>
  <c r="O15" i="61"/>
  <c r="P15" i="61" s="1"/>
  <c r="O14" i="61"/>
  <c r="P14" i="61" s="1"/>
  <c r="O13" i="61"/>
  <c r="P13" i="61" s="1"/>
  <c r="O12" i="61"/>
  <c r="P12" i="61" s="1"/>
  <c r="O11" i="61"/>
  <c r="P11" i="61" s="1"/>
  <c r="O3" i="61"/>
  <c r="O10" i="61"/>
  <c r="P10" i="61" s="1"/>
  <c r="M6" i="61"/>
  <c r="U6" i="61" s="1"/>
  <c r="M18" i="61"/>
  <c r="U18" i="61" s="1"/>
  <c r="H10" i="62"/>
  <c r="I10" i="62" s="1"/>
  <c r="J10" i="62" s="1"/>
  <c r="O10" i="63"/>
  <c r="P10" i="63" s="1"/>
  <c r="O3" i="63"/>
  <c r="O9" i="63"/>
  <c r="P9" i="63" s="1"/>
  <c r="O8" i="63"/>
  <c r="P8" i="63" s="1"/>
  <c r="O23" i="63"/>
  <c r="P23" i="63" s="1"/>
  <c r="O22" i="63"/>
  <c r="P22" i="63" s="1"/>
  <c r="O21" i="63"/>
  <c r="P21" i="63" s="1"/>
  <c r="O20" i="63"/>
  <c r="P20" i="63" s="1"/>
  <c r="O19" i="63"/>
  <c r="P19" i="63" s="1"/>
  <c r="O18" i="63"/>
  <c r="P18" i="63" s="1"/>
  <c r="O17" i="63"/>
  <c r="P17" i="63" s="1"/>
  <c r="O16" i="63"/>
  <c r="P16" i="63" s="1"/>
  <c r="O15" i="63"/>
  <c r="P15" i="63" s="1"/>
  <c r="O14" i="63"/>
  <c r="P14" i="63" s="1"/>
  <c r="O13" i="63"/>
  <c r="P13" i="63" s="1"/>
  <c r="O12" i="63"/>
  <c r="P12" i="63" s="1"/>
  <c r="O7" i="63"/>
  <c r="P7" i="63" s="1"/>
  <c r="O6" i="63"/>
  <c r="P6" i="63" s="1"/>
  <c r="H8" i="65"/>
  <c r="I8" i="65" s="1"/>
  <c r="J8" i="65" s="1"/>
  <c r="M15" i="66"/>
  <c r="U15" i="66" s="1"/>
  <c r="H10" i="66"/>
  <c r="I10" i="66" s="1"/>
  <c r="J10" i="66" s="1"/>
  <c r="H12" i="66"/>
  <c r="I12" i="66" s="1"/>
  <c r="J12" i="66" s="1"/>
  <c r="H15" i="66"/>
  <c r="I15" i="66" s="1"/>
  <c r="J15" i="66" s="1"/>
  <c r="H18" i="66"/>
  <c r="I18" i="66" s="1"/>
  <c r="J18" i="66" s="1"/>
  <c r="H21" i="66"/>
  <c r="I21" i="66" s="1"/>
  <c r="J21" i="66" s="1"/>
  <c r="H11" i="67"/>
  <c r="H7" i="68"/>
  <c r="H8" i="68"/>
  <c r="M21" i="69"/>
  <c r="U21" i="69" s="1"/>
  <c r="O8" i="69"/>
  <c r="P8" i="69" s="1"/>
  <c r="O23" i="69"/>
  <c r="P23" i="69" s="1"/>
  <c r="O20" i="69"/>
  <c r="P20" i="69" s="1"/>
  <c r="O17" i="69"/>
  <c r="P17" i="69" s="1"/>
  <c r="O14" i="69"/>
  <c r="P14" i="69" s="1"/>
  <c r="O5" i="69"/>
  <c r="P5" i="69" s="1"/>
  <c r="O11" i="69"/>
  <c r="P11" i="69" s="1"/>
  <c r="O3" i="69"/>
  <c r="O22" i="69"/>
  <c r="P22" i="69" s="1"/>
  <c r="O19" i="69"/>
  <c r="P19" i="69" s="1"/>
  <c r="O16" i="69"/>
  <c r="P16" i="69" s="1"/>
  <c r="O13" i="69"/>
  <c r="P13" i="69" s="1"/>
  <c r="O7" i="69"/>
  <c r="P7" i="69" s="1"/>
  <c r="O10" i="69"/>
  <c r="P10" i="69" s="1"/>
  <c r="O21" i="69"/>
  <c r="P21" i="69" s="1"/>
  <c r="H5" i="70"/>
  <c r="I5" i="70" s="1"/>
  <c r="J5" i="70" s="1"/>
  <c r="AH3" i="71"/>
  <c r="AQ3" i="71" s="1"/>
  <c r="Q8" i="71"/>
  <c r="Q7" i="71"/>
  <c r="Q6" i="71"/>
  <c r="Q23" i="71"/>
  <c r="Q22" i="71"/>
  <c r="Q21" i="71"/>
  <c r="Q20" i="71"/>
  <c r="Q19" i="71"/>
  <c r="Q18" i="71"/>
  <c r="Q17" i="71"/>
  <c r="Q16" i="71"/>
  <c r="Q15" i="71"/>
  <c r="Q14" i="71"/>
  <c r="Q13" i="71"/>
  <c r="Q12" i="71"/>
  <c r="Q5" i="71"/>
  <c r="Q11" i="71"/>
  <c r="Q9" i="71"/>
  <c r="Q10" i="71"/>
  <c r="AH3" i="72"/>
  <c r="AQ3" i="72" s="1"/>
  <c r="H12" i="73"/>
  <c r="I12" i="73" s="1"/>
  <c r="J12" i="73" s="1"/>
  <c r="H30" i="73"/>
  <c r="I30" i="73" s="1"/>
  <c r="J30" i="73" s="1"/>
  <c r="H48" i="73"/>
  <c r="I48" i="73" s="1"/>
  <c r="J48" i="73" s="1"/>
  <c r="H61" i="73"/>
  <c r="I61" i="73" s="1"/>
  <c r="J61" i="73" s="1"/>
  <c r="Z4" i="75"/>
  <c r="H64" i="76"/>
  <c r="I64" i="76" s="1"/>
  <c r="J64" i="76" s="1"/>
  <c r="AH3" i="49"/>
  <c r="AQ3" i="49" s="1"/>
  <c r="AH3" i="50"/>
  <c r="AQ3" i="50" s="1"/>
  <c r="Q11" i="50"/>
  <c r="R11" i="51"/>
  <c r="Q12" i="51"/>
  <c r="Q13" i="51"/>
  <c r="Q14" i="51"/>
  <c r="Q15" i="51"/>
  <c r="Q16" i="51"/>
  <c r="Q17" i="51"/>
  <c r="Q18" i="51"/>
  <c r="Q19" i="51"/>
  <c r="Q20" i="51"/>
  <c r="Q21" i="51"/>
  <c r="Q22" i="51"/>
  <c r="M9" i="52"/>
  <c r="U9" i="52" s="1"/>
  <c r="M15" i="52"/>
  <c r="U15" i="52" s="1"/>
  <c r="M21" i="52"/>
  <c r="U21" i="52" s="1"/>
  <c r="AE3" i="53"/>
  <c r="O11" i="53"/>
  <c r="P11" i="53" s="1"/>
  <c r="O6" i="54"/>
  <c r="P6" i="54" s="1"/>
  <c r="O7" i="54"/>
  <c r="P7" i="54" s="1"/>
  <c r="R9" i="54"/>
  <c r="O12" i="54"/>
  <c r="P12" i="54" s="1"/>
  <c r="V12" i="54"/>
  <c r="O13" i="54"/>
  <c r="P13" i="54" s="1"/>
  <c r="V13" i="54"/>
  <c r="O14" i="54"/>
  <c r="P14" i="54" s="1"/>
  <c r="V14" i="54"/>
  <c r="O15" i="54"/>
  <c r="P15" i="54" s="1"/>
  <c r="V15" i="54"/>
  <c r="O16" i="54"/>
  <c r="P16" i="54" s="1"/>
  <c r="V16" i="54"/>
  <c r="O17" i="54"/>
  <c r="P17" i="54" s="1"/>
  <c r="V17" i="54"/>
  <c r="O18" i="54"/>
  <c r="P18" i="54" s="1"/>
  <c r="V18" i="54"/>
  <c r="O19" i="54"/>
  <c r="P19" i="54" s="1"/>
  <c r="V19" i="54"/>
  <c r="O20" i="54"/>
  <c r="P20" i="54" s="1"/>
  <c r="V20" i="54"/>
  <c r="O21" i="54"/>
  <c r="P21" i="54" s="1"/>
  <c r="V21" i="54"/>
  <c r="O22" i="54"/>
  <c r="P22" i="54" s="1"/>
  <c r="V22" i="54"/>
  <c r="AH3" i="55"/>
  <c r="AQ3" i="55" s="1"/>
  <c r="V23" i="55"/>
  <c r="V22" i="55"/>
  <c r="V21" i="55"/>
  <c r="V20" i="55"/>
  <c r="V19" i="55"/>
  <c r="V18" i="55"/>
  <c r="V17" i="55"/>
  <c r="V16" i="55"/>
  <c r="V15" i="55"/>
  <c r="V14" i="55"/>
  <c r="V13" i="55"/>
  <c r="V12" i="55"/>
  <c r="Q13" i="55"/>
  <c r="Q19" i="55"/>
  <c r="M5" i="56"/>
  <c r="U5" i="56" s="1"/>
  <c r="M14" i="56"/>
  <c r="U14" i="56" s="1"/>
  <c r="M23" i="56"/>
  <c r="U23" i="56" s="1"/>
  <c r="R13" i="56"/>
  <c r="R19" i="56"/>
  <c r="M20" i="57"/>
  <c r="U20" i="57" s="1"/>
  <c r="M14" i="57"/>
  <c r="U14" i="57" s="1"/>
  <c r="M8" i="57"/>
  <c r="U8" i="57" s="1"/>
  <c r="M23" i="57"/>
  <c r="U23" i="57" s="1"/>
  <c r="M17" i="57"/>
  <c r="U17" i="57" s="1"/>
  <c r="M11" i="57"/>
  <c r="U11" i="57" s="1"/>
  <c r="M5" i="57"/>
  <c r="U5" i="57" s="1"/>
  <c r="M12" i="57"/>
  <c r="U12" i="57" s="1"/>
  <c r="M21" i="57"/>
  <c r="U21" i="57" s="1"/>
  <c r="Y4" i="57"/>
  <c r="V4" i="58"/>
  <c r="Y4" i="58" s="1"/>
  <c r="V6" i="58"/>
  <c r="O13" i="58"/>
  <c r="P13" i="58" s="1"/>
  <c r="V15" i="58"/>
  <c r="O19" i="58"/>
  <c r="P19" i="58" s="1"/>
  <c r="V21" i="58"/>
  <c r="H9" i="59"/>
  <c r="V11" i="59"/>
  <c r="V5" i="59"/>
  <c r="V8" i="59"/>
  <c r="O10" i="59"/>
  <c r="P10" i="59" s="1"/>
  <c r="H12" i="59"/>
  <c r="H13" i="59"/>
  <c r="H14" i="59"/>
  <c r="H15" i="59"/>
  <c r="H16" i="59"/>
  <c r="H17" i="59"/>
  <c r="H18" i="59"/>
  <c r="H19" i="59"/>
  <c r="H20" i="59"/>
  <c r="H21" i="59"/>
  <c r="H22" i="59"/>
  <c r="H23" i="59"/>
  <c r="Q6" i="60"/>
  <c r="Q9" i="60"/>
  <c r="Q12" i="60"/>
  <c r="Q18" i="60"/>
  <c r="M8" i="61"/>
  <c r="U8" i="61" s="1"/>
  <c r="M20" i="61"/>
  <c r="U20" i="61" s="1"/>
  <c r="O9" i="61"/>
  <c r="P9" i="61" s="1"/>
  <c r="V8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V10" i="61"/>
  <c r="V4" i="61"/>
  <c r="Y4" i="61" s="1"/>
  <c r="Z4" i="61" s="1"/>
  <c r="H14" i="61"/>
  <c r="I14" i="61" s="1"/>
  <c r="J14" i="61" s="1"/>
  <c r="H17" i="61"/>
  <c r="I17" i="61" s="1"/>
  <c r="J17" i="61" s="1"/>
  <c r="H20" i="61"/>
  <c r="I20" i="61" s="1"/>
  <c r="J20" i="61" s="1"/>
  <c r="H23" i="61"/>
  <c r="I23" i="61" s="1"/>
  <c r="J23" i="61" s="1"/>
  <c r="AE3" i="62"/>
  <c r="H5" i="63"/>
  <c r="O11" i="63"/>
  <c r="P11" i="63" s="1"/>
  <c r="H7" i="64"/>
  <c r="H9" i="64"/>
  <c r="H13" i="64"/>
  <c r="H16" i="64"/>
  <c r="H19" i="64"/>
  <c r="H22" i="64"/>
  <c r="O8" i="66"/>
  <c r="P8" i="66" s="1"/>
  <c r="O23" i="66"/>
  <c r="P23" i="66" s="1"/>
  <c r="O22" i="66"/>
  <c r="P22" i="66" s="1"/>
  <c r="O21" i="66"/>
  <c r="P21" i="66" s="1"/>
  <c r="O20" i="66"/>
  <c r="P20" i="66" s="1"/>
  <c r="O19" i="66"/>
  <c r="P19" i="66" s="1"/>
  <c r="O18" i="66"/>
  <c r="P18" i="66" s="1"/>
  <c r="O17" i="66"/>
  <c r="P17" i="66" s="1"/>
  <c r="O16" i="66"/>
  <c r="P16" i="66" s="1"/>
  <c r="O15" i="66"/>
  <c r="P15" i="66" s="1"/>
  <c r="O14" i="66"/>
  <c r="P14" i="66" s="1"/>
  <c r="O13" i="66"/>
  <c r="P13" i="66" s="1"/>
  <c r="O12" i="66"/>
  <c r="P12" i="66" s="1"/>
  <c r="O7" i="66"/>
  <c r="P7" i="66" s="1"/>
  <c r="O6" i="66"/>
  <c r="P6" i="66" s="1"/>
  <c r="O11" i="66"/>
  <c r="P11" i="66" s="1"/>
  <c r="O5" i="66"/>
  <c r="P5" i="66" s="1"/>
  <c r="O10" i="66"/>
  <c r="P10" i="66" s="1"/>
  <c r="O3" i="66"/>
  <c r="M21" i="66"/>
  <c r="U21" i="66" s="1"/>
  <c r="R10" i="68"/>
  <c r="R7" i="68"/>
  <c r="R6" i="68"/>
  <c r="R23" i="68"/>
  <c r="R22" i="68"/>
  <c r="R21" i="68"/>
  <c r="R20" i="68"/>
  <c r="R19" i="68"/>
  <c r="R18" i="68"/>
  <c r="R17" i="68"/>
  <c r="R16" i="68"/>
  <c r="R15" i="68"/>
  <c r="R14" i="68"/>
  <c r="R13" i="68"/>
  <c r="R12" i="68"/>
  <c r="R9" i="68"/>
  <c r="R5" i="68"/>
  <c r="R3" i="68"/>
  <c r="R11" i="68"/>
  <c r="R4" i="68"/>
  <c r="AG4" i="70"/>
  <c r="AF4" i="70"/>
  <c r="AE4" i="70"/>
  <c r="AE4" i="71"/>
  <c r="AG4" i="71"/>
  <c r="AF4" i="71"/>
  <c r="W5" i="71"/>
  <c r="Y5" i="71" s="1"/>
  <c r="H6" i="72"/>
  <c r="AE3" i="73"/>
  <c r="H15" i="73"/>
  <c r="I15" i="73" s="1"/>
  <c r="J15" i="73" s="1"/>
  <c r="H33" i="73"/>
  <c r="I33" i="73" s="1"/>
  <c r="J33" i="73" s="1"/>
  <c r="H51" i="73"/>
  <c r="I51" i="73" s="1"/>
  <c r="J51" i="73" s="1"/>
  <c r="AN3" i="75"/>
  <c r="H58" i="80"/>
  <c r="I58" i="80" s="1"/>
  <c r="J58" i="80" s="1"/>
  <c r="M9" i="47"/>
  <c r="U9" i="47" s="1"/>
  <c r="M15" i="47"/>
  <c r="U15" i="47" s="1"/>
  <c r="M21" i="47"/>
  <c r="U21" i="47" s="1"/>
  <c r="M27" i="47"/>
  <c r="U27" i="47" s="1"/>
  <c r="M33" i="47"/>
  <c r="U33" i="47" s="1"/>
  <c r="M39" i="47"/>
  <c r="U39" i="47" s="1"/>
  <c r="M45" i="47"/>
  <c r="U45" i="47" s="1"/>
  <c r="M51" i="47"/>
  <c r="U51" i="47" s="1"/>
  <c r="M57" i="47"/>
  <c r="U57" i="47" s="1"/>
  <c r="M63" i="47"/>
  <c r="U63" i="47" s="1"/>
  <c r="M69" i="47"/>
  <c r="U69" i="47" s="1"/>
  <c r="V6" i="47"/>
  <c r="V12" i="47"/>
  <c r="V15" i="47"/>
  <c r="V18" i="47"/>
  <c r="V21" i="47"/>
  <c r="V24" i="47"/>
  <c r="V27" i="47"/>
  <c r="V30" i="47"/>
  <c r="V33" i="47"/>
  <c r="V36" i="47"/>
  <c r="V39" i="47"/>
  <c r="V42" i="47"/>
  <c r="V45" i="47"/>
  <c r="V48" i="47"/>
  <c r="V51" i="47"/>
  <c r="V54" i="47"/>
  <c r="V57" i="47"/>
  <c r="V60" i="47"/>
  <c r="V63" i="47"/>
  <c r="V66" i="47"/>
  <c r="V69" i="47"/>
  <c r="V72" i="47"/>
  <c r="V75" i="47"/>
  <c r="R6" i="48"/>
  <c r="R12" i="48"/>
  <c r="R15" i="48"/>
  <c r="R18" i="48"/>
  <c r="R21" i="48"/>
  <c r="R24" i="48"/>
  <c r="R27" i="48"/>
  <c r="R30" i="48"/>
  <c r="R33" i="48"/>
  <c r="R36" i="48"/>
  <c r="R39" i="48"/>
  <c r="R42" i="48"/>
  <c r="R45" i="48"/>
  <c r="R48" i="48"/>
  <c r="R51" i="48"/>
  <c r="R54" i="48"/>
  <c r="R57" i="48"/>
  <c r="R60" i="48"/>
  <c r="R63" i="48"/>
  <c r="R66" i="48"/>
  <c r="Q9" i="49"/>
  <c r="R5" i="50"/>
  <c r="Q6" i="50"/>
  <c r="Q7" i="50"/>
  <c r="Q12" i="50"/>
  <c r="Q13" i="50"/>
  <c r="Q14" i="50"/>
  <c r="Q15" i="50"/>
  <c r="Q16" i="50"/>
  <c r="Q17" i="50"/>
  <c r="Q18" i="50"/>
  <c r="Q19" i="50"/>
  <c r="Q20" i="50"/>
  <c r="Q21" i="50"/>
  <c r="Q22" i="50"/>
  <c r="M9" i="51"/>
  <c r="U9" i="51" s="1"/>
  <c r="M15" i="51"/>
  <c r="U15" i="51" s="1"/>
  <c r="R6" i="51"/>
  <c r="R7" i="51"/>
  <c r="R12" i="51"/>
  <c r="R13" i="51"/>
  <c r="R14" i="51"/>
  <c r="R15" i="51"/>
  <c r="R16" i="51"/>
  <c r="R17" i="51"/>
  <c r="R18" i="51"/>
  <c r="R19" i="51"/>
  <c r="R20" i="51"/>
  <c r="R21" i="51"/>
  <c r="R22" i="51"/>
  <c r="M4" i="52"/>
  <c r="U4" i="52" s="1"/>
  <c r="X4" i="52" s="1"/>
  <c r="M10" i="52"/>
  <c r="U10" i="52" s="1"/>
  <c r="M16" i="52"/>
  <c r="U16" i="52" s="1"/>
  <c r="M5" i="53"/>
  <c r="U5" i="53" s="1"/>
  <c r="M11" i="53"/>
  <c r="U11" i="53" s="1"/>
  <c r="M17" i="53"/>
  <c r="U17" i="53" s="1"/>
  <c r="O5" i="53"/>
  <c r="P5" i="53" s="1"/>
  <c r="V5" i="53"/>
  <c r="O6" i="53"/>
  <c r="P6" i="53" s="1"/>
  <c r="V6" i="53"/>
  <c r="O7" i="53"/>
  <c r="P7" i="53" s="1"/>
  <c r="V7" i="53"/>
  <c r="O12" i="53"/>
  <c r="P12" i="53" s="1"/>
  <c r="V12" i="53"/>
  <c r="O13" i="53"/>
  <c r="P13" i="53" s="1"/>
  <c r="V13" i="53"/>
  <c r="O14" i="53"/>
  <c r="P14" i="53" s="1"/>
  <c r="V14" i="53"/>
  <c r="O15" i="53"/>
  <c r="P15" i="53" s="1"/>
  <c r="V15" i="53"/>
  <c r="O16" i="53"/>
  <c r="P16" i="53" s="1"/>
  <c r="V16" i="53"/>
  <c r="O17" i="53"/>
  <c r="P17" i="53" s="1"/>
  <c r="V17" i="53"/>
  <c r="O18" i="53"/>
  <c r="P18" i="53" s="1"/>
  <c r="V18" i="53"/>
  <c r="O19" i="53"/>
  <c r="P19" i="53" s="1"/>
  <c r="V19" i="53"/>
  <c r="O20" i="53"/>
  <c r="P20" i="53" s="1"/>
  <c r="V20" i="53"/>
  <c r="O21" i="53"/>
  <c r="P21" i="53" s="1"/>
  <c r="V21" i="53"/>
  <c r="O22" i="53"/>
  <c r="P22" i="53" s="1"/>
  <c r="V22" i="53"/>
  <c r="R3" i="54"/>
  <c r="M7" i="54"/>
  <c r="U7" i="54" s="1"/>
  <c r="M13" i="54"/>
  <c r="U13" i="54" s="1"/>
  <c r="R5" i="55"/>
  <c r="Q6" i="55"/>
  <c r="Q7" i="55"/>
  <c r="V8" i="55"/>
  <c r="H10" i="55"/>
  <c r="V11" i="55"/>
  <c r="R13" i="55"/>
  <c r="Q14" i="55"/>
  <c r="Q20" i="55"/>
  <c r="M6" i="56"/>
  <c r="U6" i="56" s="1"/>
  <c r="M15" i="56"/>
  <c r="U15" i="56" s="1"/>
  <c r="R4" i="56"/>
  <c r="R6" i="56"/>
  <c r="R9" i="56"/>
  <c r="V12" i="56"/>
  <c r="R14" i="56"/>
  <c r="V18" i="56"/>
  <c r="R20" i="56"/>
  <c r="M4" i="57"/>
  <c r="U4" i="57" s="1"/>
  <c r="X4" i="57" s="1"/>
  <c r="AH4" i="57" s="1"/>
  <c r="AQ4" i="57" s="1"/>
  <c r="M13" i="57"/>
  <c r="U13" i="57" s="1"/>
  <c r="M22" i="57"/>
  <c r="U22" i="57" s="1"/>
  <c r="O10" i="57"/>
  <c r="P10" i="57" s="1"/>
  <c r="H5" i="58"/>
  <c r="I5" i="58" s="1"/>
  <c r="J5" i="58" s="1"/>
  <c r="V7" i="58"/>
  <c r="H8" i="58"/>
  <c r="I8" i="58" s="1"/>
  <c r="J8" i="58" s="1"/>
  <c r="O9" i="58"/>
  <c r="P9" i="58" s="1"/>
  <c r="V11" i="58"/>
  <c r="O14" i="58"/>
  <c r="P14" i="58" s="1"/>
  <c r="V16" i="58"/>
  <c r="O20" i="58"/>
  <c r="P20" i="58" s="1"/>
  <c r="V22" i="58"/>
  <c r="O6" i="59"/>
  <c r="P6" i="59" s="1"/>
  <c r="O7" i="59"/>
  <c r="P7" i="59" s="1"/>
  <c r="Q10" i="59"/>
  <c r="Q7" i="60"/>
  <c r="O10" i="60"/>
  <c r="P10" i="60" s="1"/>
  <c r="Q13" i="60"/>
  <c r="Q19" i="60"/>
  <c r="M11" i="61"/>
  <c r="U11" i="61" s="1"/>
  <c r="M23" i="61"/>
  <c r="U23" i="61" s="1"/>
  <c r="H5" i="61"/>
  <c r="I5" i="61" s="1"/>
  <c r="J5" i="61" s="1"/>
  <c r="V5" i="61"/>
  <c r="H6" i="61"/>
  <c r="I6" i="61" s="1"/>
  <c r="J6" i="61" s="1"/>
  <c r="V6" i="61"/>
  <c r="H7" i="61"/>
  <c r="I7" i="61" s="1"/>
  <c r="J7" i="61" s="1"/>
  <c r="V7" i="61"/>
  <c r="Z4" i="62"/>
  <c r="Y4" i="62"/>
  <c r="H5" i="62"/>
  <c r="I5" i="62" s="1"/>
  <c r="J5" i="62" s="1"/>
  <c r="O10" i="62"/>
  <c r="P10" i="62" s="1"/>
  <c r="H8" i="63"/>
  <c r="O8" i="65"/>
  <c r="P8" i="65" s="1"/>
  <c r="H11" i="65"/>
  <c r="I11" i="65" s="1"/>
  <c r="J11" i="65" s="1"/>
  <c r="H4" i="66"/>
  <c r="I4" i="66" s="1"/>
  <c r="J4" i="66" s="1"/>
  <c r="K4" i="66" s="1"/>
  <c r="H6" i="66"/>
  <c r="I6" i="66" s="1"/>
  <c r="J6" i="66" s="1"/>
  <c r="H13" i="66"/>
  <c r="I13" i="66" s="1"/>
  <c r="J13" i="66" s="1"/>
  <c r="H16" i="66"/>
  <c r="I16" i="66" s="1"/>
  <c r="J16" i="66" s="1"/>
  <c r="H19" i="66"/>
  <c r="I19" i="66" s="1"/>
  <c r="J19" i="66" s="1"/>
  <c r="H22" i="66"/>
  <c r="I22" i="66" s="1"/>
  <c r="J22" i="66" s="1"/>
  <c r="H6" i="68"/>
  <c r="O9" i="69"/>
  <c r="P9" i="69" s="1"/>
  <c r="AH4" i="70"/>
  <c r="H7" i="72"/>
  <c r="H18" i="73"/>
  <c r="I18" i="73" s="1"/>
  <c r="J18" i="73" s="1"/>
  <c r="H36" i="73"/>
  <c r="I36" i="73" s="1"/>
  <c r="J36" i="73" s="1"/>
  <c r="H15" i="76"/>
  <c r="I15" i="76" s="1"/>
  <c r="J15" i="76" s="1"/>
  <c r="H24" i="76"/>
  <c r="I24" i="76" s="1"/>
  <c r="J24" i="76" s="1"/>
  <c r="H33" i="76"/>
  <c r="I33" i="76" s="1"/>
  <c r="J33" i="76" s="1"/>
  <c r="H42" i="76"/>
  <c r="I42" i="76" s="1"/>
  <c r="J42" i="76" s="1"/>
  <c r="H51" i="76"/>
  <c r="I51" i="76" s="1"/>
  <c r="J51" i="76" s="1"/>
  <c r="H60" i="76"/>
  <c r="I60" i="76" s="1"/>
  <c r="J60" i="76" s="1"/>
  <c r="V35" i="77"/>
  <c r="V71" i="77"/>
  <c r="Q8" i="61"/>
  <c r="R8" i="62"/>
  <c r="Q9" i="62"/>
  <c r="M6" i="63"/>
  <c r="U6" i="63" s="1"/>
  <c r="M12" i="63"/>
  <c r="U12" i="63" s="1"/>
  <c r="M18" i="63"/>
  <c r="U18" i="63" s="1"/>
  <c r="V12" i="63"/>
  <c r="V13" i="63"/>
  <c r="V14" i="63"/>
  <c r="V15" i="63"/>
  <c r="V16" i="63"/>
  <c r="V17" i="63"/>
  <c r="V18" i="63"/>
  <c r="V19" i="63"/>
  <c r="V20" i="63"/>
  <c r="V21" i="63"/>
  <c r="V22" i="63"/>
  <c r="V23" i="63"/>
  <c r="AH3" i="64"/>
  <c r="AQ3" i="64" s="1"/>
  <c r="M7" i="64"/>
  <c r="U7" i="64" s="1"/>
  <c r="M13" i="64"/>
  <c r="U13" i="64" s="1"/>
  <c r="M19" i="64"/>
  <c r="U19" i="64" s="1"/>
  <c r="Q11" i="64"/>
  <c r="Q8" i="66"/>
  <c r="R8" i="67"/>
  <c r="Q9" i="67"/>
  <c r="M6" i="68"/>
  <c r="U6" i="68" s="1"/>
  <c r="M12" i="68"/>
  <c r="U12" i="68" s="1"/>
  <c r="M18" i="68"/>
  <c r="U18" i="68" s="1"/>
  <c r="O6" i="68"/>
  <c r="P6" i="68" s="1"/>
  <c r="O7" i="68"/>
  <c r="P7" i="68" s="1"/>
  <c r="O9" i="68"/>
  <c r="P9" i="68" s="1"/>
  <c r="H6" i="69"/>
  <c r="I6" i="69" s="1"/>
  <c r="J6" i="69" s="1"/>
  <c r="H12" i="69"/>
  <c r="I12" i="69" s="1"/>
  <c r="J12" i="69" s="1"/>
  <c r="H15" i="69"/>
  <c r="I15" i="69" s="1"/>
  <c r="J15" i="69" s="1"/>
  <c r="H18" i="69"/>
  <c r="I18" i="69" s="1"/>
  <c r="J18" i="69" s="1"/>
  <c r="H21" i="69"/>
  <c r="I21" i="69" s="1"/>
  <c r="J21" i="69" s="1"/>
  <c r="AH3" i="70"/>
  <c r="AQ3" i="70" s="1"/>
  <c r="H12" i="70"/>
  <c r="I12" i="70" s="1"/>
  <c r="J12" i="70" s="1"/>
  <c r="H13" i="70"/>
  <c r="I13" i="70" s="1"/>
  <c r="J13" i="70" s="1"/>
  <c r="H14" i="70"/>
  <c r="I14" i="70" s="1"/>
  <c r="J14" i="70" s="1"/>
  <c r="H15" i="70"/>
  <c r="I15" i="70" s="1"/>
  <c r="J15" i="70" s="1"/>
  <c r="H16" i="70"/>
  <c r="I16" i="70" s="1"/>
  <c r="J16" i="70" s="1"/>
  <c r="H17" i="70"/>
  <c r="I17" i="70" s="1"/>
  <c r="J17" i="70" s="1"/>
  <c r="H18" i="70"/>
  <c r="I18" i="70" s="1"/>
  <c r="J18" i="70" s="1"/>
  <c r="H19" i="70"/>
  <c r="I19" i="70" s="1"/>
  <c r="J19" i="70" s="1"/>
  <c r="H20" i="70"/>
  <c r="I20" i="70" s="1"/>
  <c r="J20" i="70" s="1"/>
  <c r="H21" i="70"/>
  <c r="I21" i="70" s="1"/>
  <c r="J21" i="70" s="1"/>
  <c r="H22" i="70"/>
  <c r="I22" i="70" s="1"/>
  <c r="J22" i="70" s="1"/>
  <c r="H23" i="70"/>
  <c r="I23" i="70" s="1"/>
  <c r="J23" i="70" s="1"/>
  <c r="H8" i="71"/>
  <c r="R8" i="71"/>
  <c r="Q5" i="72"/>
  <c r="O6" i="72"/>
  <c r="P6" i="72" s="1"/>
  <c r="O7" i="72"/>
  <c r="P7" i="72" s="1"/>
  <c r="V11" i="72"/>
  <c r="V5" i="72"/>
  <c r="V10" i="72"/>
  <c r="M8" i="73"/>
  <c r="U8" i="73" s="1"/>
  <c r="M16" i="73"/>
  <c r="U16" i="73" s="1"/>
  <c r="M26" i="73"/>
  <c r="U26" i="73" s="1"/>
  <c r="M34" i="73"/>
  <c r="U34" i="73" s="1"/>
  <c r="M44" i="73"/>
  <c r="U44" i="73" s="1"/>
  <c r="M52" i="73"/>
  <c r="U52" i="73" s="1"/>
  <c r="M62" i="73"/>
  <c r="U62" i="73" s="1"/>
  <c r="M70" i="73"/>
  <c r="U70" i="73" s="1"/>
  <c r="M80" i="73"/>
  <c r="U80" i="73" s="1"/>
  <c r="M88" i="73"/>
  <c r="U88" i="73" s="1"/>
  <c r="M98" i="73"/>
  <c r="U98" i="73" s="1"/>
  <c r="H7" i="74"/>
  <c r="I7" i="74" s="1"/>
  <c r="J7" i="74" s="1"/>
  <c r="H19" i="74"/>
  <c r="I19" i="74" s="1"/>
  <c r="J19" i="74" s="1"/>
  <c r="H28" i="74"/>
  <c r="I28" i="74" s="1"/>
  <c r="J28" i="74" s="1"/>
  <c r="H37" i="74"/>
  <c r="I37" i="74" s="1"/>
  <c r="J37" i="74" s="1"/>
  <c r="H46" i="74"/>
  <c r="I46" i="74" s="1"/>
  <c r="J46" i="74" s="1"/>
  <c r="H55" i="74"/>
  <c r="I55" i="74" s="1"/>
  <c r="J55" i="74" s="1"/>
  <c r="H64" i="74"/>
  <c r="I64" i="74" s="1"/>
  <c r="J64" i="74" s="1"/>
  <c r="H4" i="75"/>
  <c r="I4" i="75" s="1"/>
  <c r="J4" i="75" s="1"/>
  <c r="K4" i="75" s="1"/>
  <c r="R77" i="75"/>
  <c r="R74" i="75"/>
  <c r="R71" i="75"/>
  <c r="R68" i="75"/>
  <c r="R65" i="75"/>
  <c r="R62" i="75"/>
  <c r="R59" i="75"/>
  <c r="R56" i="75"/>
  <c r="R53" i="75"/>
  <c r="R50" i="75"/>
  <c r="R47" i="75"/>
  <c r="R44" i="75"/>
  <c r="R41" i="75"/>
  <c r="R38" i="75"/>
  <c r="R35" i="75"/>
  <c r="R32" i="75"/>
  <c r="R29" i="75"/>
  <c r="R26" i="75"/>
  <c r="R23" i="75"/>
  <c r="R20" i="75"/>
  <c r="R17" i="75"/>
  <c r="R14" i="75"/>
  <c r="R10" i="75"/>
  <c r="R4" i="75"/>
  <c r="AH4" i="75" s="1"/>
  <c r="AQ4" i="75" s="1"/>
  <c r="R11" i="75"/>
  <c r="R5" i="75"/>
  <c r="R3" i="75"/>
  <c r="R78" i="75"/>
  <c r="R75" i="75"/>
  <c r="R72" i="75"/>
  <c r="R69" i="75"/>
  <c r="R66" i="75"/>
  <c r="R63" i="75"/>
  <c r="R60" i="75"/>
  <c r="R57" i="75"/>
  <c r="R54" i="75"/>
  <c r="R51" i="75"/>
  <c r="R48" i="75"/>
  <c r="R45" i="75"/>
  <c r="R42" i="75"/>
  <c r="R39" i="75"/>
  <c r="R36" i="75"/>
  <c r="R33" i="75"/>
  <c r="R30" i="75"/>
  <c r="R27" i="75"/>
  <c r="R24" i="75"/>
  <c r="R21" i="75"/>
  <c r="R18" i="75"/>
  <c r="R15" i="75"/>
  <c r="R12" i="75"/>
  <c r="R6" i="75"/>
  <c r="R9" i="75"/>
  <c r="H13" i="75"/>
  <c r="I13" i="75" s="1"/>
  <c r="J13" i="75" s="1"/>
  <c r="R16" i="75"/>
  <c r="H22" i="75"/>
  <c r="I22" i="75" s="1"/>
  <c r="J22" i="75" s="1"/>
  <c r="R25" i="75"/>
  <c r="H31" i="75"/>
  <c r="I31" i="75" s="1"/>
  <c r="J31" i="75" s="1"/>
  <c r="R34" i="75"/>
  <c r="H40" i="75"/>
  <c r="I40" i="75" s="1"/>
  <c r="J40" i="75" s="1"/>
  <c r="R43" i="75"/>
  <c r="H49" i="75"/>
  <c r="I49" i="75" s="1"/>
  <c r="J49" i="75" s="1"/>
  <c r="R52" i="75"/>
  <c r="H58" i="75"/>
  <c r="I58" i="75" s="1"/>
  <c r="J58" i="75" s="1"/>
  <c r="R61" i="75"/>
  <c r="H67" i="75"/>
  <c r="I67" i="75" s="1"/>
  <c r="J67" i="75" s="1"/>
  <c r="R70" i="75"/>
  <c r="H76" i="75"/>
  <c r="I76" i="75" s="1"/>
  <c r="J76" i="75" s="1"/>
  <c r="R79" i="75"/>
  <c r="H5" i="76"/>
  <c r="I5" i="76" s="1"/>
  <c r="J5" i="76" s="1"/>
  <c r="H14" i="77"/>
  <c r="I14" i="77" s="1"/>
  <c r="J14" i="77" s="1"/>
  <c r="H50" i="77"/>
  <c r="I50" i="77" s="1"/>
  <c r="J50" i="77" s="1"/>
  <c r="H86" i="77"/>
  <c r="I86" i="77" s="1"/>
  <c r="J86" i="77" s="1"/>
  <c r="H5" i="79"/>
  <c r="I5" i="79" s="1"/>
  <c r="J5" i="79" s="1"/>
  <c r="H41" i="81"/>
  <c r="I41" i="81" s="1"/>
  <c r="J41" i="81" s="1"/>
  <c r="Q11" i="58"/>
  <c r="M9" i="60"/>
  <c r="U9" i="60" s="1"/>
  <c r="M15" i="60"/>
  <c r="U15" i="60" s="1"/>
  <c r="M21" i="60"/>
  <c r="U21" i="60" s="1"/>
  <c r="Q9" i="61"/>
  <c r="R4" i="62"/>
  <c r="R9" i="62"/>
  <c r="Q10" i="62"/>
  <c r="M7" i="63"/>
  <c r="U7" i="63" s="1"/>
  <c r="M13" i="63"/>
  <c r="U13" i="63" s="1"/>
  <c r="M19" i="63"/>
  <c r="U19" i="63" s="1"/>
  <c r="Q11" i="63"/>
  <c r="M8" i="64"/>
  <c r="U8" i="64" s="1"/>
  <c r="M14" i="64"/>
  <c r="U14" i="64" s="1"/>
  <c r="M20" i="64"/>
  <c r="U20" i="64" s="1"/>
  <c r="Q6" i="64"/>
  <c r="Q7" i="64"/>
  <c r="O8" i="64"/>
  <c r="P8" i="64" s="1"/>
  <c r="V8" i="64"/>
  <c r="Q12" i="64"/>
  <c r="Q13" i="64"/>
  <c r="Q14" i="64"/>
  <c r="Q15" i="64"/>
  <c r="Q16" i="64"/>
  <c r="Q17" i="64"/>
  <c r="Q18" i="64"/>
  <c r="Q19" i="64"/>
  <c r="Q20" i="64"/>
  <c r="Q21" i="64"/>
  <c r="Q22" i="64"/>
  <c r="Q23" i="64"/>
  <c r="M9" i="65"/>
  <c r="U9" i="65" s="1"/>
  <c r="M15" i="65"/>
  <c r="U15" i="65" s="1"/>
  <c r="M21" i="65"/>
  <c r="U21" i="65" s="1"/>
  <c r="V4" i="65"/>
  <c r="Y4" i="65" s="1"/>
  <c r="Z4" i="65" s="1"/>
  <c r="V10" i="65"/>
  <c r="R8" i="66"/>
  <c r="Q9" i="66"/>
  <c r="R4" i="67"/>
  <c r="R9" i="67"/>
  <c r="Q10" i="67"/>
  <c r="M7" i="68"/>
  <c r="U7" i="68" s="1"/>
  <c r="M13" i="68"/>
  <c r="U13" i="68" s="1"/>
  <c r="M19" i="68"/>
  <c r="U19" i="68" s="1"/>
  <c r="H9" i="68"/>
  <c r="V10" i="68"/>
  <c r="Q12" i="68"/>
  <c r="Q13" i="68"/>
  <c r="Q14" i="68"/>
  <c r="Q15" i="68"/>
  <c r="Q16" i="68"/>
  <c r="Q17" i="68"/>
  <c r="Q18" i="68"/>
  <c r="Q19" i="68"/>
  <c r="Q20" i="68"/>
  <c r="Q21" i="68"/>
  <c r="Q22" i="68"/>
  <c r="Q23" i="68"/>
  <c r="V11" i="69"/>
  <c r="O5" i="71"/>
  <c r="P5" i="71" s="1"/>
  <c r="R10" i="71"/>
  <c r="O12" i="71"/>
  <c r="P12" i="71" s="1"/>
  <c r="O13" i="71"/>
  <c r="P13" i="71" s="1"/>
  <c r="O14" i="71"/>
  <c r="P14" i="71" s="1"/>
  <c r="O15" i="71"/>
  <c r="P15" i="71" s="1"/>
  <c r="O16" i="71"/>
  <c r="P16" i="71" s="1"/>
  <c r="O17" i="71"/>
  <c r="P17" i="71" s="1"/>
  <c r="O18" i="71"/>
  <c r="P18" i="71" s="1"/>
  <c r="O19" i="71"/>
  <c r="P19" i="71" s="1"/>
  <c r="O20" i="71"/>
  <c r="P20" i="71" s="1"/>
  <c r="O21" i="71"/>
  <c r="P21" i="71" s="1"/>
  <c r="O22" i="71"/>
  <c r="P22" i="71" s="1"/>
  <c r="M23" i="72"/>
  <c r="U23" i="72" s="1"/>
  <c r="M17" i="72"/>
  <c r="U17" i="72" s="1"/>
  <c r="M11" i="72"/>
  <c r="U11" i="72" s="1"/>
  <c r="M5" i="72"/>
  <c r="U5" i="72" s="1"/>
  <c r="M22" i="72"/>
  <c r="U22" i="72" s="1"/>
  <c r="M16" i="72"/>
  <c r="U16" i="72" s="1"/>
  <c r="M10" i="72"/>
  <c r="U10" i="72" s="1"/>
  <c r="M4" i="72"/>
  <c r="U4" i="72" s="1"/>
  <c r="X4" i="72" s="1"/>
  <c r="M13" i="72"/>
  <c r="U13" i="72" s="1"/>
  <c r="M21" i="72"/>
  <c r="U21" i="72" s="1"/>
  <c r="Q10" i="72"/>
  <c r="V12" i="72"/>
  <c r="V13" i="72"/>
  <c r="V14" i="72"/>
  <c r="V15" i="72"/>
  <c r="V16" i="72"/>
  <c r="V17" i="72"/>
  <c r="V18" i="72"/>
  <c r="V19" i="72"/>
  <c r="V20" i="72"/>
  <c r="V21" i="72"/>
  <c r="V22" i="72"/>
  <c r="V23" i="72"/>
  <c r="M9" i="73"/>
  <c r="U9" i="73" s="1"/>
  <c r="M19" i="73"/>
  <c r="U19" i="73" s="1"/>
  <c r="M27" i="73"/>
  <c r="U27" i="73" s="1"/>
  <c r="M37" i="73"/>
  <c r="U37" i="73" s="1"/>
  <c r="M45" i="73"/>
  <c r="U45" i="73" s="1"/>
  <c r="M55" i="73"/>
  <c r="U55" i="73" s="1"/>
  <c r="M63" i="73"/>
  <c r="U63" i="73" s="1"/>
  <c r="M73" i="73"/>
  <c r="U73" i="73" s="1"/>
  <c r="M81" i="73"/>
  <c r="U81" i="73" s="1"/>
  <c r="M91" i="73"/>
  <c r="U91" i="73" s="1"/>
  <c r="H64" i="73"/>
  <c r="I64" i="73" s="1"/>
  <c r="J64" i="73" s="1"/>
  <c r="H82" i="73"/>
  <c r="I82" i="73" s="1"/>
  <c r="J82" i="73" s="1"/>
  <c r="H8" i="74"/>
  <c r="I8" i="74" s="1"/>
  <c r="J8" i="74" s="1"/>
  <c r="H70" i="74"/>
  <c r="I70" i="74" s="1"/>
  <c r="J70" i="74" s="1"/>
  <c r="H76" i="74"/>
  <c r="I76" i="74" s="1"/>
  <c r="J76" i="74" s="1"/>
  <c r="H82" i="74"/>
  <c r="I82" i="74" s="1"/>
  <c r="J82" i="74" s="1"/>
  <c r="H88" i="74"/>
  <c r="I88" i="74" s="1"/>
  <c r="J88" i="74" s="1"/>
  <c r="M74" i="75"/>
  <c r="U74" i="75" s="1"/>
  <c r="M68" i="75"/>
  <c r="U68" i="75" s="1"/>
  <c r="M62" i="75"/>
  <c r="U62" i="75" s="1"/>
  <c r="M56" i="75"/>
  <c r="U56" i="75" s="1"/>
  <c r="M50" i="75"/>
  <c r="U50" i="75" s="1"/>
  <c r="M44" i="75"/>
  <c r="U44" i="75" s="1"/>
  <c r="M38" i="75"/>
  <c r="U38" i="75" s="1"/>
  <c r="M32" i="75"/>
  <c r="U32" i="75" s="1"/>
  <c r="M26" i="75"/>
  <c r="U26" i="75" s="1"/>
  <c r="M20" i="75"/>
  <c r="U20" i="75" s="1"/>
  <c r="M14" i="75"/>
  <c r="U14" i="75" s="1"/>
  <c r="M8" i="75"/>
  <c r="U8" i="75" s="1"/>
  <c r="M79" i="75"/>
  <c r="U79" i="75" s="1"/>
  <c r="M73" i="75"/>
  <c r="U73" i="75" s="1"/>
  <c r="M67" i="75"/>
  <c r="U67" i="75" s="1"/>
  <c r="M61" i="75"/>
  <c r="U61" i="75" s="1"/>
  <c r="M55" i="75"/>
  <c r="U55" i="75" s="1"/>
  <c r="M49" i="75"/>
  <c r="U49" i="75" s="1"/>
  <c r="M43" i="75"/>
  <c r="U43" i="75" s="1"/>
  <c r="M37" i="75"/>
  <c r="U37" i="75" s="1"/>
  <c r="M31" i="75"/>
  <c r="U31" i="75" s="1"/>
  <c r="M25" i="75"/>
  <c r="U25" i="75" s="1"/>
  <c r="M19" i="75"/>
  <c r="U19" i="75" s="1"/>
  <c r="M13" i="75"/>
  <c r="U13" i="75" s="1"/>
  <c r="M7" i="75"/>
  <c r="U7" i="75" s="1"/>
  <c r="M78" i="75"/>
  <c r="U78" i="75" s="1"/>
  <c r="M72" i="75"/>
  <c r="U72" i="75" s="1"/>
  <c r="M66" i="75"/>
  <c r="U66" i="75" s="1"/>
  <c r="M60" i="75"/>
  <c r="U60" i="75" s="1"/>
  <c r="M54" i="75"/>
  <c r="U54" i="75" s="1"/>
  <c r="M48" i="75"/>
  <c r="U48" i="75" s="1"/>
  <c r="M42" i="75"/>
  <c r="U42" i="75" s="1"/>
  <c r="M36" i="75"/>
  <c r="U36" i="75" s="1"/>
  <c r="M30" i="75"/>
  <c r="U30" i="75" s="1"/>
  <c r="M24" i="75"/>
  <c r="U24" i="75" s="1"/>
  <c r="M18" i="75"/>
  <c r="U18" i="75" s="1"/>
  <c r="M12" i="75"/>
  <c r="U12" i="75" s="1"/>
  <c r="M6" i="75"/>
  <c r="U6" i="75" s="1"/>
  <c r="M77" i="75"/>
  <c r="U77" i="75" s="1"/>
  <c r="M71" i="75"/>
  <c r="U71" i="75" s="1"/>
  <c r="M65" i="75"/>
  <c r="U65" i="75" s="1"/>
  <c r="M59" i="75"/>
  <c r="U59" i="75" s="1"/>
  <c r="M53" i="75"/>
  <c r="U53" i="75" s="1"/>
  <c r="M47" i="75"/>
  <c r="U47" i="75" s="1"/>
  <c r="M41" i="75"/>
  <c r="U41" i="75" s="1"/>
  <c r="M35" i="75"/>
  <c r="U35" i="75" s="1"/>
  <c r="M29" i="75"/>
  <c r="U29" i="75" s="1"/>
  <c r="M23" i="75"/>
  <c r="U23" i="75" s="1"/>
  <c r="M17" i="75"/>
  <c r="U17" i="75" s="1"/>
  <c r="M11" i="75"/>
  <c r="U11" i="75" s="1"/>
  <c r="M5" i="75"/>
  <c r="U5" i="75" s="1"/>
  <c r="M21" i="75"/>
  <c r="U21" i="75" s="1"/>
  <c r="M39" i="75"/>
  <c r="U39" i="75" s="1"/>
  <c r="M57" i="75"/>
  <c r="U57" i="75" s="1"/>
  <c r="M75" i="75"/>
  <c r="U75" i="75" s="1"/>
  <c r="H6" i="76"/>
  <c r="I6" i="76" s="1"/>
  <c r="J6" i="76" s="1"/>
  <c r="H18" i="76"/>
  <c r="I18" i="76" s="1"/>
  <c r="J18" i="76" s="1"/>
  <c r="H27" i="76"/>
  <c r="I27" i="76" s="1"/>
  <c r="J27" i="76" s="1"/>
  <c r="H36" i="76"/>
  <c r="I36" i="76" s="1"/>
  <c r="J36" i="76" s="1"/>
  <c r="H45" i="76"/>
  <c r="I45" i="76" s="1"/>
  <c r="J45" i="76" s="1"/>
  <c r="H54" i="76"/>
  <c r="I54" i="76" s="1"/>
  <c r="J54" i="76" s="1"/>
  <c r="H63" i="76"/>
  <c r="I63" i="76" s="1"/>
  <c r="J63" i="76" s="1"/>
  <c r="H15" i="77"/>
  <c r="I15" i="77" s="1"/>
  <c r="J15" i="77" s="1"/>
  <c r="H18" i="77"/>
  <c r="I18" i="77" s="1"/>
  <c r="J18" i="77" s="1"/>
  <c r="H29" i="77"/>
  <c r="I29" i="77" s="1"/>
  <c r="J29" i="77" s="1"/>
  <c r="H51" i="77"/>
  <c r="I51" i="77" s="1"/>
  <c r="J51" i="77" s="1"/>
  <c r="H54" i="77"/>
  <c r="I54" i="77" s="1"/>
  <c r="J54" i="77" s="1"/>
  <c r="H65" i="77"/>
  <c r="I65" i="77" s="1"/>
  <c r="J65" i="77" s="1"/>
  <c r="H87" i="77"/>
  <c r="I87" i="77" s="1"/>
  <c r="J87" i="77" s="1"/>
  <c r="H89" i="77"/>
  <c r="I89" i="77" s="1"/>
  <c r="J89" i="77" s="1"/>
  <c r="H98" i="77"/>
  <c r="I98" i="77" s="1"/>
  <c r="J98" i="77" s="1"/>
  <c r="H22" i="80"/>
  <c r="I22" i="80" s="1"/>
  <c r="J22" i="80" s="1"/>
  <c r="H49" i="80"/>
  <c r="I49" i="80" s="1"/>
  <c r="J49" i="80" s="1"/>
  <c r="H87" i="81"/>
  <c r="I87" i="81" s="1"/>
  <c r="J87" i="81" s="1"/>
  <c r="Q10" i="61"/>
  <c r="AH3" i="62"/>
  <c r="AQ3" i="62" s="1"/>
  <c r="R10" i="62"/>
  <c r="Q11" i="62"/>
  <c r="M8" i="63"/>
  <c r="U8" i="63" s="1"/>
  <c r="M14" i="63"/>
  <c r="U14" i="63" s="1"/>
  <c r="M20" i="63"/>
  <c r="U20" i="63" s="1"/>
  <c r="M9" i="64"/>
  <c r="U9" i="64" s="1"/>
  <c r="M15" i="64"/>
  <c r="U15" i="64" s="1"/>
  <c r="M21" i="64"/>
  <c r="U21" i="64" s="1"/>
  <c r="O9" i="64"/>
  <c r="P9" i="64" s="1"/>
  <c r="Q10" i="66"/>
  <c r="AH3" i="67"/>
  <c r="AQ3" i="67" s="1"/>
  <c r="R10" i="67"/>
  <c r="Q11" i="67"/>
  <c r="M8" i="68"/>
  <c r="U8" i="68" s="1"/>
  <c r="M14" i="68"/>
  <c r="U14" i="68" s="1"/>
  <c r="M20" i="68"/>
  <c r="U20" i="68" s="1"/>
  <c r="O8" i="68"/>
  <c r="P8" i="68" s="1"/>
  <c r="O10" i="68"/>
  <c r="P10" i="68" s="1"/>
  <c r="H7" i="69"/>
  <c r="I7" i="69" s="1"/>
  <c r="J7" i="69" s="1"/>
  <c r="H13" i="69"/>
  <c r="I13" i="69" s="1"/>
  <c r="J13" i="69" s="1"/>
  <c r="H16" i="69"/>
  <c r="I16" i="69" s="1"/>
  <c r="J16" i="69" s="1"/>
  <c r="H19" i="69"/>
  <c r="I19" i="69" s="1"/>
  <c r="J19" i="69" s="1"/>
  <c r="H22" i="69"/>
  <c r="I22" i="69" s="1"/>
  <c r="J22" i="69" s="1"/>
  <c r="R23" i="70"/>
  <c r="R22" i="70"/>
  <c r="R21" i="70"/>
  <c r="R20" i="70"/>
  <c r="R19" i="70"/>
  <c r="R18" i="70"/>
  <c r="R17" i="70"/>
  <c r="R16" i="70"/>
  <c r="R15" i="70"/>
  <c r="R14" i="70"/>
  <c r="R13" i="70"/>
  <c r="R12" i="70"/>
  <c r="R7" i="70"/>
  <c r="R6" i="70"/>
  <c r="R11" i="70"/>
  <c r="R5" i="70"/>
  <c r="R9" i="70"/>
  <c r="O10" i="71"/>
  <c r="P10" i="71" s="1"/>
  <c r="O3" i="71"/>
  <c r="O9" i="71"/>
  <c r="P9" i="71" s="1"/>
  <c r="H4" i="72"/>
  <c r="Q6" i="72"/>
  <c r="V9" i="72"/>
  <c r="M10" i="73"/>
  <c r="U10" i="73" s="1"/>
  <c r="M20" i="73"/>
  <c r="U20" i="73" s="1"/>
  <c r="M28" i="73"/>
  <c r="U28" i="73" s="1"/>
  <c r="M38" i="73"/>
  <c r="U38" i="73" s="1"/>
  <c r="M46" i="73"/>
  <c r="U46" i="73" s="1"/>
  <c r="M56" i="73"/>
  <c r="U56" i="73" s="1"/>
  <c r="M64" i="73"/>
  <c r="U64" i="73" s="1"/>
  <c r="M74" i="73"/>
  <c r="U74" i="73" s="1"/>
  <c r="M82" i="73"/>
  <c r="U82" i="73" s="1"/>
  <c r="P3" i="74"/>
  <c r="AF3" i="74" s="1"/>
  <c r="AO3" i="74" s="1"/>
  <c r="AE3" i="74"/>
  <c r="H16" i="74"/>
  <c r="I16" i="74" s="1"/>
  <c r="J16" i="74" s="1"/>
  <c r="H25" i="74"/>
  <c r="I25" i="74" s="1"/>
  <c r="J25" i="74" s="1"/>
  <c r="H34" i="74"/>
  <c r="I34" i="74" s="1"/>
  <c r="J34" i="74" s="1"/>
  <c r="H43" i="74"/>
  <c r="I43" i="74" s="1"/>
  <c r="J43" i="74" s="1"/>
  <c r="H52" i="74"/>
  <c r="I52" i="74" s="1"/>
  <c r="J52" i="74" s="1"/>
  <c r="H61" i="74"/>
  <c r="I61" i="74" s="1"/>
  <c r="J61" i="74" s="1"/>
  <c r="H7" i="75"/>
  <c r="I7" i="75" s="1"/>
  <c r="J7" i="75" s="1"/>
  <c r="R13" i="75"/>
  <c r="H19" i="75"/>
  <c r="I19" i="75" s="1"/>
  <c r="J19" i="75" s="1"/>
  <c r="R22" i="75"/>
  <c r="H28" i="75"/>
  <c r="I28" i="75" s="1"/>
  <c r="J28" i="75" s="1"/>
  <c r="R31" i="75"/>
  <c r="H37" i="75"/>
  <c r="I37" i="75" s="1"/>
  <c r="J37" i="75" s="1"/>
  <c r="R40" i="75"/>
  <c r="H46" i="75"/>
  <c r="I46" i="75" s="1"/>
  <c r="J46" i="75" s="1"/>
  <c r="R49" i="75"/>
  <c r="H55" i="75"/>
  <c r="I55" i="75" s="1"/>
  <c r="J55" i="75" s="1"/>
  <c r="R58" i="75"/>
  <c r="H64" i="75"/>
  <c r="I64" i="75" s="1"/>
  <c r="J64" i="75" s="1"/>
  <c r="R67" i="75"/>
  <c r="H73" i="75"/>
  <c r="I73" i="75" s="1"/>
  <c r="J73" i="75" s="1"/>
  <c r="R76" i="75"/>
  <c r="P3" i="76"/>
  <c r="AF3" i="76" s="1"/>
  <c r="AO3" i="76" s="1"/>
  <c r="AE3" i="76"/>
  <c r="H11" i="76"/>
  <c r="I11" i="76" s="1"/>
  <c r="J11" i="76" s="1"/>
  <c r="AN3" i="77"/>
  <c r="AH3" i="79"/>
  <c r="AQ3" i="79" s="1"/>
  <c r="Q11" i="61"/>
  <c r="R5" i="62"/>
  <c r="R11" i="62"/>
  <c r="Q12" i="62"/>
  <c r="Q13" i="62"/>
  <c r="Q14" i="62"/>
  <c r="Q15" i="62"/>
  <c r="Q16" i="62"/>
  <c r="Q17" i="62"/>
  <c r="Q18" i="62"/>
  <c r="Q19" i="62"/>
  <c r="Q20" i="62"/>
  <c r="Q21" i="62"/>
  <c r="Q22" i="62"/>
  <c r="M9" i="63"/>
  <c r="U9" i="63" s="1"/>
  <c r="M15" i="63"/>
  <c r="U15" i="63" s="1"/>
  <c r="M21" i="63"/>
  <c r="U21" i="63" s="1"/>
  <c r="O3" i="64"/>
  <c r="M4" i="64"/>
  <c r="U4" i="64" s="1"/>
  <c r="X4" i="64" s="1"/>
  <c r="AH4" i="64" s="1"/>
  <c r="M10" i="64"/>
  <c r="U10" i="64" s="1"/>
  <c r="M16" i="64"/>
  <c r="U16" i="64" s="1"/>
  <c r="M22" i="64"/>
  <c r="U22" i="64" s="1"/>
  <c r="Q8" i="64"/>
  <c r="O10" i="64"/>
  <c r="P10" i="64" s="1"/>
  <c r="V10" i="64"/>
  <c r="V12" i="65"/>
  <c r="V13" i="65"/>
  <c r="V14" i="65"/>
  <c r="V15" i="65"/>
  <c r="V16" i="65"/>
  <c r="V17" i="65"/>
  <c r="V18" i="65"/>
  <c r="V19" i="65"/>
  <c r="V20" i="65"/>
  <c r="V21" i="65"/>
  <c r="V22" i="65"/>
  <c r="AH3" i="66"/>
  <c r="AQ3" i="66" s="1"/>
  <c r="Q11" i="66"/>
  <c r="R11" i="67"/>
  <c r="Q12" i="67"/>
  <c r="Q13" i="67"/>
  <c r="Q14" i="67"/>
  <c r="Q15" i="67"/>
  <c r="Q16" i="67"/>
  <c r="Q17" i="67"/>
  <c r="Q18" i="67"/>
  <c r="Q19" i="67"/>
  <c r="Q20" i="67"/>
  <c r="Q21" i="67"/>
  <c r="Q22" i="67"/>
  <c r="M9" i="68"/>
  <c r="U9" i="68" s="1"/>
  <c r="M15" i="68"/>
  <c r="U15" i="68" s="1"/>
  <c r="M21" i="68"/>
  <c r="U21" i="68" s="1"/>
  <c r="H6" i="70"/>
  <c r="I6" i="70" s="1"/>
  <c r="J6" i="70" s="1"/>
  <c r="H7" i="70"/>
  <c r="I7" i="70" s="1"/>
  <c r="J7" i="70" s="1"/>
  <c r="R23" i="71"/>
  <c r="R22" i="71"/>
  <c r="R21" i="71"/>
  <c r="R20" i="71"/>
  <c r="R19" i="71"/>
  <c r="R18" i="71"/>
  <c r="R17" i="71"/>
  <c r="R16" i="71"/>
  <c r="R15" i="71"/>
  <c r="R14" i="71"/>
  <c r="R13" i="71"/>
  <c r="R12" i="71"/>
  <c r="R7" i="71"/>
  <c r="R6" i="71"/>
  <c r="R9" i="71"/>
  <c r="R11" i="71"/>
  <c r="O11" i="72"/>
  <c r="P11" i="72" s="1"/>
  <c r="O5" i="72"/>
  <c r="P5" i="72" s="1"/>
  <c r="O10" i="72"/>
  <c r="P10" i="72" s="1"/>
  <c r="O3" i="72"/>
  <c r="Q9" i="72"/>
  <c r="Q8" i="72"/>
  <c r="Q11" i="72"/>
  <c r="O12" i="72"/>
  <c r="P12" i="72" s="1"/>
  <c r="O13" i="72"/>
  <c r="P13" i="72" s="1"/>
  <c r="O14" i="72"/>
  <c r="P14" i="72" s="1"/>
  <c r="O15" i="72"/>
  <c r="P15" i="72" s="1"/>
  <c r="O16" i="72"/>
  <c r="P16" i="72" s="1"/>
  <c r="O17" i="72"/>
  <c r="P17" i="72" s="1"/>
  <c r="O18" i="72"/>
  <c r="P18" i="72" s="1"/>
  <c r="O19" i="72"/>
  <c r="P19" i="72" s="1"/>
  <c r="O20" i="72"/>
  <c r="P20" i="72" s="1"/>
  <c r="O21" i="72"/>
  <c r="P21" i="72" s="1"/>
  <c r="O22" i="72"/>
  <c r="P22" i="72" s="1"/>
  <c r="O23" i="72"/>
  <c r="P23" i="72" s="1"/>
  <c r="M96" i="73"/>
  <c r="U96" i="73" s="1"/>
  <c r="M90" i="73"/>
  <c r="U90" i="73" s="1"/>
  <c r="M84" i="73"/>
  <c r="U84" i="73" s="1"/>
  <c r="M78" i="73"/>
  <c r="U78" i="73" s="1"/>
  <c r="M72" i="73"/>
  <c r="U72" i="73" s="1"/>
  <c r="M66" i="73"/>
  <c r="U66" i="73" s="1"/>
  <c r="M60" i="73"/>
  <c r="U60" i="73" s="1"/>
  <c r="M54" i="73"/>
  <c r="U54" i="73" s="1"/>
  <c r="M48" i="73"/>
  <c r="U48" i="73" s="1"/>
  <c r="M42" i="73"/>
  <c r="U42" i="73" s="1"/>
  <c r="M36" i="73"/>
  <c r="U36" i="73" s="1"/>
  <c r="M30" i="73"/>
  <c r="U30" i="73" s="1"/>
  <c r="M24" i="73"/>
  <c r="U24" i="73" s="1"/>
  <c r="M18" i="73"/>
  <c r="U18" i="73" s="1"/>
  <c r="M12" i="73"/>
  <c r="U12" i="73" s="1"/>
  <c r="M6" i="73"/>
  <c r="U6" i="73" s="1"/>
  <c r="M95" i="73"/>
  <c r="U95" i="73" s="1"/>
  <c r="M89" i="73"/>
  <c r="U89" i="73" s="1"/>
  <c r="M83" i="73"/>
  <c r="U83" i="73" s="1"/>
  <c r="M77" i="73"/>
  <c r="U77" i="73" s="1"/>
  <c r="M71" i="73"/>
  <c r="U71" i="73" s="1"/>
  <c r="M65" i="73"/>
  <c r="U65" i="73" s="1"/>
  <c r="M59" i="73"/>
  <c r="U59" i="73" s="1"/>
  <c r="M53" i="73"/>
  <c r="U53" i="73" s="1"/>
  <c r="M47" i="73"/>
  <c r="U47" i="73" s="1"/>
  <c r="M41" i="73"/>
  <c r="U41" i="73" s="1"/>
  <c r="M35" i="73"/>
  <c r="U35" i="73" s="1"/>
  <c r="M29" i="73"/>
  <c r="U29" i="73" s="1"/>
  <c r="M23" i="73"/>
  <c r="U23" i="73" s="1"/>
  <c r="M17" i="73"/>
  <c r="U17" i="73" s="1"/>
  <c r="M11" i="73"/>
  <c r="U11" i="73" s="1"/>
  <c r="M5" i="73"/>
  <c r="U5" i="73" s="1"/>
  <c r="M13" i="73"/>
  <c r="U13" i="73" s="1"/>
  <c r="M21" i="73"/>
  <c r="U21" i="73" s="1"/>
  <c r="M31" i="73"/>
  <c r="U31" i="73" s="1"/>
  <c r="M39" i="73"/>
  <c r="U39" i="73" s="1"/>
  <c r="M49" i="73"/>
  <c r="U49" i="73" s="1"/>
  <c r="M57" i="73"/>
  <c r="U57" i="73" s="1"/>
  <c r="M67" i="73"/>
  <c r="U67" i="73" s="1"/>
  <c r="M75" i="73"/>
  <c r="U75" i="73" s="1"/>
  <c r="M85" i="73"/>
  <c r="U85" i="73" s="1"/>
  <c r="M93" i="73"/>
  <c r="U93" i="73" s="1"/>
  <c r="H55" i="73"/>
  <c r="I55" i="73" s="1"/>
  <c r="J55" i="73" s="1"/>
  <c r="H70" i="73"/>
  <c r="I70" i="73" s="1"/>
  <c r="J70" i="73" s="1"/>
  <c r="H88" i="73"/>
  <c r="I88" i="73" s="1"/>
  <c r="J88" i="73" s="1"/>
  <c r="H9" i="74"/>
  <c r="I9" i="74" s="1"/>
  <c r="J9" i="74" s="1"/>
  <c r="H8" i="75"/>
  <c r="I8" i="75" s="1"/>
  <c r="J8" i="75" s="1"/>
  <c r="H12" i="76"/>
  <c r="I12" i="76" s="1"/>
  <c r="J12" i="76" s="1"/>
  <c r="H21" i="76"/>
  <c r="I21" i="76" s="1"/>
  <c r="J21" i="76" s="1"/>
  <c r="H30" i="76"/>
  <c r="I30" i="76" s="1"/>
  <c r="J30" i="76" s="1"/>
  <c r="H39" i="76"/>
  <c r="I39" i="76" s="1"/>
  <c r="J39" i="76" s="1"/>
  <c r="H48" i="76"/>
  <c r="I48" i="76" s="1"/>
  <c r="J48" i="76" s="1"/>
  <c r="H57" i="76"/>
  <c r="I57" i="76" s="1"/>
  <c r="J57" i="76" s="1"/>
  <c r="P3" i="77"/>
  <c r="AF3" i="77" s="1"/>
  <c r="AO3" i="77" s="1"/>
  <c r="H32" i="77"/>
  <c r="I32" i="77" s="1"/>
  <c r="J32" i="77" s="1"/>
  <c r="H68" i="77"/>
  <c r="I68" i="77" s="1"/>
  <c r="J68" i="77" s="1"/>
  <c r="H92" i="77"/>
  <c r="I92" i="77" s="1"/>
  <c r="J92" i="77" s="1"/>
  <c r="H17" i="78"/>
  <c r="I17" i="78" s="1"/>
  <c r="J17" i="78" s="1"/>
  <c r="H20" i="78"/>
  <c r="I20" i="78" s="1"/>
  <c r="J20" i="78" s="1"/>
  <c r="H35" i="78"/>
  <c r="I35" i="78" s="1"/>
  <c r="J35" i="78" s="1"/>
  <c r="H38" i="78"/>
  <c r="I38" i="78" s="1"/>
  <c r="J38" i="78" s="1"/>
  <c r="H53" i="78"/>
  <c r="I53" i="78" s="1"/>
  <c r="J53" i="78" s="1"/>
  <c r="H56" i="78"/>
  <c r="I56" i="78" s="1"/>
  <c r="J56" i="78" s="1"/>
  <c r="H13" i="80"/>
  <c r="I13" i="80" s="1"/>
  <c r="J13" i="80" s="1"/>
  <c r="H40" i="80"/>
  <c r="I40" i="80" s="1"/>
  <c r="J40" i="80" s="1"/>
  <c r="M6" i="60"/>
  <c r="U6" i="60" s="1"/>
  <c r="M12" i="60"/>
  <c r="U12" i="60" s="1"/>
  <c r="V6" i="60"/>
  <c r="V7" i="60"/>
  <c r="V12" i="60"/>
  <c r="V13" i="60"/>
  <c r="V14" i="60"/>
  <c r="V15" i="60"/>
  <c r="V16" i="60"/>
  <c r="V17" i="60"/>
  <c r="V18" i="60"/>
  <c r="V19" i="60"/>
  <c r="V20" i="60"/>
  <c r="V21" i="60"/>
  <c r="V22" i="60"/>
  <c r="AH3" i="61"/>
  <c r="AQ3" i="61" s="1"/>
  <c r="Q5" i="61"/>
  <c r="Q6" i="61"/>
  <c r="Q7" i="61"/>
  <c r="Q12" i="61"/>
  <c r="Q13" i="61"/>
  <c r="Q14" i="61"/>
  <c r="Q15" i="61"/>
  <c r="Q16" i="61"/>
  <c r="Q17" i="61"/>
  <c r="Q18" i="61"/>
  <c r="Q19" i="61"/>
  <c r="Q20" i="61"/>
  <c r="Q21" i="61"/>
  <c r="Q22" i="61"/>
  <c r="M9" i="62"/>
  <c r="U9" i="62" s="1"/>
  <c r="M15" i="62"/>
  <c r="U15" i="62" s="1"/>
  <c r="R6" i="62"/>
  <c r="R7" i="62"/>
  <c r="R12" i="62"/>
  <c r="R13" i="62"/>
  <c r="R14" i="62"/>
  <c r="R15" i="62"/>
  <c r="R16" i="62"/>
  <c r="R17" i="62"/>
  <c r="R18" i="62"/>
  <c r="R19" i="62"/>
  <c r="R20" i="62"/>
  <c r="R21" i="62"/>
  <c r="R22" i="62"/>
  <c r="M4" i="63"/>
  <c r="U4" i="63" s="1"/>
  <c r="X4" i="63" s="1"/>
  <c r="M10" i="63"/>
  <c r="U10" i="63" s="1"/>
  <c r="M16" i="63"/>
  <c r="U16" i="63" s="1"/>
  <c r="M5" i="64"/>
  <c r="U5" i="64" s="1"/>
  <c r="M11" i="64"/>
  <c r="U11" i="64" s="1"/>
  <c r="M17" i="64"/>
  <c r="U17" i="64" s="1"/>
  <c r="O5" i="64"/>
  <c r="P5" i="64" s="1"/>
  <c r="V5" i="64"/>
  <c r="M6" i="65"/>
  <c r="U6" i="65" s="1"/>
  <c r="M12" i="65"/>
  <c r="U12" i="65" s="1"/>
  <c r="R5" i="66"/>
  <c r="Q6" i="66"/>
  <c r="Q7" i="66"/>
  <c r="Q12" i="66"/>
  <c r="Q13" i="66"/>
  <c r="Q14" i="66"/>
  <c r="Q15" i="66"/>
  <c r="Q16" i="66"/>
  <c r="Q17" i="66"/>
  <c r="Q18" i="66"/>
  <c r="Q19" i="66"/>
  <c r="Q20" i="66"/>
  <c r="Q21" i="66"/>
  <c r="Q22" i="66"/>
  <c r="M9" i="67"/>
  <c r="U9" i="67" s="1"/>
  <c r="M15" i="67"/>
  <c r="U15" i="67" s="1"/>
  <c r="R6" i="67"/>
  <c r="R7" i="67"/>
  <c r="R12" i="67"/>
  <c r="R13" i="67"/>
  <c r="R14" i="67"/>
  <c r="R15" i="67"/>
  <c r="R16" i="67"/>
  <c r="R17" i="67"/>
  <c r="R18" i="67"/>
  <c r="R19" i="67"/>
  <c r="R20" i="67"/>
  <c r="R21" i="67"/>
  <c r="R22" i="67"/>
  <c r="O3" i="68"/>
  <c r="M4" i="68"/>
  <c r="U4" i="68" s="1"/>
  <c r="X4" i="68" s="1"/>
  <c r="M10" i="68"/>
  <c r="U10" i="68" s="1"/>
  <c r="M16" i="68"/>
  <c r="U16" i="68" s="1"/>
  <c r="Q8" i="68"/>
  <c r="V12" i="68"/>
  <c r="V13" i="68"/>
  <c r="V14" i="68"/>
  <c r="V15" i="68"/>
  <c r="V16" i="68"/>
  <c r="V17" i="68"/>
  <c r="V18" i="68"/>
  <c r="V19" i="68"/>
  <c r="V20" i="68"/>
  <c r="V21" i="68"/>
  <c r="V22" i="68"/>
  <c r="V23" i="68"/>
  <c r="V4" i="69"/>
  <c r="Y4" i="69" s="1"/>
  <c r="Z4" i="69" s="1"/>
  <c r="H5" i="69"/>
  <c r="I5" i="69" s="1"/>
  <c r="J5" i="69" s="1"/>
  <c r="V6" i="69"/>
  <c r="H11" i="69"/>
  <c r="I11" i="69" s="1"/>
  <c r="J11" i="69" s="1"/>
  <c r="V12" i="69"/>
  <c r="H14" i="69"/>
  <c r="I14" i="69" s="1"/>
  <c r="J14" i="69" s="1"/>
  <c r="V15" i="69"/>
  <c r="H17" i="69"/>
  <c r="I17" i="69" s="1"/>
  <c r="J17" i="69" s="1"/>
  <c r="V18" i="69"/>
  <c r="H20" i="69"/>
  <c r="I20" i="69" s="1"/>
  <c r="J20" i="69" s="1"/>
  <c r="V21" i="69"/>
  <c r="H23" i="69"/>
  <c r="I23" i="69" s="1"/>
  <c r="J23" i="69" s="1"/>
  <c r="Y5" i="70"/>
  <c r="Q23" i="70"/>
  <c r="Q22" i="70"/>
  <c r="Q21" i="70"/>
  <c r="Q20" i="70"/>
  <c r="Q19" i="70"/>
  <c r="Q18" i="70"/>
  <c r="Q17" i="70"/>
  <c r="Q16" i="70"/>
  <c r="Q15" i="70"/>
  <c r="Q14" i="70"/>
  <c r="Q13" i="70"/>
  <c r="Q12" i="70"/>
  <c r="Q7" i="70"/>
  <c r="Q6" i="70"/>
  <c r="Q10" i="70"/>
  <c r="R4" i="71"/>
  <c r="AH4" i="71" s="1"/>
  <c r="R5" i="71"/>
  <c r="M8" i="72"/>
  <c r="U8" i="72" s="1"/>
  <c r="M18" i="72"/>
  <c r="U18" i="72" s="1"/>
  <c r="V6" i="72"/>
  <c r="V7" i="72"/>
  <c r="H8" i="72"/>
  <c r="O9" i="72"/>
  <c r="P9" i="72" s="1"/>
  <c r="M4" i="73"/>
  <c r="U4" i="73" s="1"/>
  <c r="X4" i="73" s="1"/>
  <c r="M14" i="73"/>
  <c r="U14" i="73" s="1"/>
  <c r="M22" i="73"/>
  <c r="U22" i="73" s="1"/>
  <c r="M32" i="73"/>
  <c r="U32" i="73" s="1"/>
  <c r="M40" i="73"/>
  <c r="U40" i="73" s="1"/>
  <c r="M50" i="73"/>
  <c r="U50" i="73" s="1"/>
  <c r="M58" i="73"/>
  <c r="U58" i="73" s="1"/>
  <c r="M68" i="73"/>
  <c r="U68" i="73" s="1"/>
  <c r="M76" i="73"/>
  <c r="U76" i="73" s="1"/>
  <c r="M86" i="73"/>
  <c r="U86" i="73" s="1"/>
  <c r="M94" i="73"/>
  <c r="U94" i="73" s="1"/>
  <c r="H5" i="73"/>
  <c r="I5" i="73" s="1"/>
  <c r="J5" i="73" s="1"/>
  <c r="K5" i="73" s="1"/>
  <c r="Q97" i="73"/>
  <c r="Q94" i="73"/>
  <c r="Q91" i="73"/>
  <c r="Q88" i="73"/>
  <c r="Q85" i="73"/>
  <c r="Q82" i="73"/>
  <c r="Q79" i="73"/>
  <c r="Q76" i="73"/>
  <c r="Q73" i="73"/>
  <c r="Q70" i="73"/>
  <c r="Q67" i="73"/>
  <c r="Q64" i="73"/>
  <c r="Q61" i="73"/>
  <c r="Q58" i="73"/>
  <c r="Q5" i="73"/>
  <c r="Q98" i="73"/>
  <c r="Q95" i="73"/>
  <c r="Q92" i="73"/>
  <c r="Q89" i="73"/>
  <c r="Q86" i="73"/>
  <c r="Q83" i="73"/>
  <c r="Q80" i="73"/>
  <c r="Q77" i="73"/>
  <c r="Q74" i="73"/>
  <c r="Q71" i="73"/>
  <c r="Q68" i="73"/>
  <c r="Q65" i="73"/>
  <c r="Q62" i="73"/>
  <c r="Q59" i="73"/>
  <c r="Q56" i="73"/>
  <c r="Q53" i="73"/>
  <c r="Q50" i="73"/>
  <c r="Q47" i="73"/>
  <c r="Q44" i="73"/>
  <c r="Q41" i="73"/>
  <c r="Q38" i="73"/>
  <c r="Q35" i="73"/>
  <c r="Q32" i="73"/>
  <c r="Q29" i="73"/>
  <c r="Q26" i="73"/>
  <c r="Q23" i="73"/>
  <c r="Q20" i="73"/>
  <c r="Q17" i="73"/>
  <c r="Q14" i="73"/>
  <c r="Q10" i="73"/>
  <c r="Q9" i="73"/>
  <c r="H13" i="73"/>
  <c r="I13" i="73" s="1"/>
  <c r="J13" i="73" s="1"/>
  <c r="H16" i="73"/>
  <c r="I16" i="73" s="1"/>
  <c r="J16" i="73" s="1"/>
  <c r="H19" i="73"/>
  <c r="I19" i="73" s="1"/>
  <c r="J19" i="73" s="1"/>
  <c r="H22" i="73"/>
  <c r="I22" i="73" s="1"/>
  <c r="J22" i="73" s="1"/>
  <c r="H25" i="73"/>
  <c r="I25" i="73" s="1"/>
  <c r="J25" i="73" s="1"/>
  <c r="H28" i="73"/>
  <c r="I28" i="73" s="1"/>
  <c r="J28" i="73" s="1"/>
  <c r="H31" i="73"/>
  <c r="I31" i="73" s="1"/>
  <c r="J31" i="73" s="1"/>
  <c r="H34" i="73"/>
  <c r="I34" i="73" s="1"/>
  <c r="J34" i="73" s="1"/>
  <c r="H37" i="73"/>
  <c r="I37" i="73" s="1"/>
  <c r="J37" i="73" s="1"/>
  <c r="H40" i="73"/>
  <c r="I40" i="73" s="1"/>
  <c r="J40" i="73" s="1"/>
  <c r="H43" i="73"/>
  <c r="I43" i="73" s="1"/>
  <c r="J43" i="73" s="1"/>
  <c r="H46" i="73"/>
  <c r="I46" i="73" s="1"/>
  <c r="J46" i="73" s="1"/>
  <c r="H49" i="73"/>
  <c r="I49" i="73" s="1"/>
  <c r="J49" i="73" s="1"/>
  <c r="H52" i="73"/>
  <c r="I52" i="73" s="1"/>
  <c r="J52" i="73" s="1"/>
  <c r="Q55" i="73"/>
  <c r="Q57" i="73"/>
  <c r="H73" i="73"/>
  <c r="I73" i="73" s="1"/>
  <c r="J73" i="73" s="1"/>
  <c r="Q75" i="73"/>
  <c r="H91" i="73"/>
  <c r="I91" i="73" s="1"/>
  <c r="J91" i="73" s="1"/>
  <c r="Q93" i="73"/>
  <c r="R89" i="74"/>
  <c r="R86" i="74"/>
  <c r="R83" i="74"/>
  <c r="R80" i="74"/>
  <c r="R77" i="74"/>
  <c r="R74" i="74"/>
  <c r="R71" i="74"/>
  <c r="R68" i="74"/>
  <c r="R65" i="74"/>
  <c r="R62" i="74"/>
  <c r="R59" i="74"/>
  <c r="R56" i="74"/>
  <c r="R53" i="74"/>
  <c r="R50" i="74"/>
  <c r="R47" i="74"/>
  <c r="R44" i="74"/>
  <c r="R41" i="74"/>
  <c r="R38" i="74"/>
  <c r="R35" i="74"/>
  <c r="R32" i="74"/>
  <c r="R29" i="74"/>
  <c r="R26" i="74"/>
  <c r="R23" i="74"/>
  <c r="R20" i="74"/>
  <c r="R17" i="74"/>
  <c r="R14" i="74"/>
  <c r="R10" i="74"/>
  <c r="R4" i="74"/>
  <c r="R11" i="74"/>
  <c r="R5" i="74"/>
  <c r="R87" i="74"/>
  <c r="R84" i="74"/>
  <c r="R81" i="74"/>
  <c r="R78" i="74"/>
  <c r="R75" i="74"/>
  <c r="R72" i="74"/>
  <c r="R69" i="74"/>
  <c r="R66" i="74"/>
  <c r="R63" i="74"/>
  <c r="R60" i="74"/>
  <c r="R57" i="74"/>
  <c r="R54" i="74"/>
  <c r="R51" i="74"/>
  <c r="R48" i="74"/>
  <c r="R45" i="74"/>
  <c r="R42" i="74"/>
  <c r="R39" i="74"/>
  <c r="R36" i="74"/>
  <c r="R33" i="74"/>
  <c r="R30" i="74"/>
  <c r="R27" i="74"/>
  <c r="R24" i="74"/>
  <c r="R21" i="74"/>
  <c r="R18" i="74"/>
  <c r="R15" i="74"/>
  <c r="R12" i="74"/>
  <c r="R6" i="74"/>
  <c r="R9" i="74"/>
  <c r="H13" i="74"/>
  <c r="I13" i="74" s="1"/>
  <c r="J13" i="74" s="1"/>
  <c r="R16" i="74"/>
  <c r="H22" i="74"/>
  <c r="I22" i="74" s="1"/>
  <c r="J22" i="74" s="1"/>
  <c r="R25" i="74"/>
  <c r="H31" i="74"/>
  <c r="I31" i="74" s="1"/>
  <c r="J31" i="74" s="1"/>
  <c r="R34" i="74"/>
  <c r="H40" i="74"/>
  <c r="I40" i="74" s="1"/>
  <c r="J40" i="74" s="1"/>
  <c r="R43" i="74"/>
  <c r="H49" i="74"/>
  <c r="I49" i="74" s="1"/>
  <c r="J49" i="74" s="1"/>
  <c r="R52" i="74"/>
  <c r="H58" i="74"/>
  <c r="I58" i="74" s="1"/>
  <c r="J58" i="74" s="1"/>
  <c r="R61" i="74"/>
  <c r="H67" i="74"/>
  <c r="I67" i="74" s="1"/>
  <c r="J67" i="74" s="1"/>
  <c r="H73" i="74"/>
  <c r="I73" i="74" s="1"/>
  <c r="J73" i="74" s="1"/>
  <c r="H79" i="74"/>
  <c r="I79" i="74" s="1"/>
  <c r="J79" i="74" s="1"/>
  <c r="H85" i="74"/>
  <c r="I85" i="74" s="1"/>
  <c r="J85" i="74" s="1"/>
  <c r="M10" i="75"/>
  <c r="U10" i="75" s="1"/>
  <c r="M28" i="75"/>
  <c r="U28" i="75" s="1"/>
  <c r="M46" i="75"/>
  <c r="U46" i="75" s="1"/>
  <c r="M64" i="75"/>
  <c r="U64" i="75" s="1"/>
  <c r="R7" i="75"/>
  <c r="H16" i="75"/>
  <c r="I16" i="75" s="1"/>
  <c r="J16" i="75" s="1"/>
  <c r="R19" i="75"/>
  <c r="H25" i="75"/>
  <c r="I25" i="75" s="1"/>
  <c r="J25" i="75" s="1"/>
  <c r="R28" i="75"/>
  <c r="H34" i="75"/>
  <c r="I34" i="75" s="1"/>
  <c r="J34" i="75" s="1"/>
  <c r="R37" i="75"/>
  <c r="H43" i="75"/>
  <c r="I43" i="75" s="1"/>
  <c r="J43" i="75" s="1"/>
  <c r="R46" i="75"/>
  <c r="H52" i="75"/>
  <c r="I52" i="75" s="1"/>
  <c r="J52" i="75" s="1"/>
  <c r="R55" i="75"/>
  <c r="H61" i="75"/>
  <c r="I61" i="75" s="1"/>
  <c r="J61" i="75" s="1"/>
  <c r="R64" i="75"/>
  <c r="H70" i="75"/>
  <c r="I70" i="75" s="1"/>
  <c r="J70" i="75" s="1"/>
  <c r="R73" i="75"/>
  <c r="H79" i="75"/>
  <c r="I79" i="75" s="1"/>
  <c r="J79" i="75" s="1"/>
  <c r="H33" i="77"/>
  <c r="I33" i="77" s="1"/>
  <c r="J33" i="77" s="1"/>
  <c r="H36" i="77"/>
  <c r="I36" i="77" s="1"/>
  <c r="J36" i="77" s="1"/>
  <c r="H47" i="77"/>
  <c r="I47" i="77" s="1"/>
  <c r="J47" i="77" s="1"/>
  <c r="H69" i="77"/>
  <c r="I69" i="77" s="1"/>
  <c r="J69" i="77" s="1"/>
  <c r="H72" i="77"/>
  <c r="I72" i="77" s="1"/>
  <c r="J72" i="77" s="1"/>
  <c r="H83" i="77"/>
  <c r="I83" i="77" s="1"/>
  <c r="J83" i="77" s="1"/>
  <c r="H11" i="78"/>
  <c r="I11" i="78" s="1"/>
  <c r="J11" i="78" s="1"/>
  <c r="H9" i="80"/>
  <c r="I9" i="80" s="1"/>
  <c r="J9" i="80" s="1"/>
  <c r="H24" i="81"/>
  <c r="I24" i="81" s="1"/>
  <c r="J24" i="81" s="1"/>
  <c r="P3" i="82"/>
  <c r="AF3" i="82" s="1"/>
  <c r="AO3" i="82" s="1"/>
  <c r="AE3" i="82"/>
  <c r="H63" i="82"/>
  <c r="I63" i="82" s="1"/>
  <c r="J63" i="82" s="1"/>
  <c r="M9" i="74"/>
  <c r="U9" i="74" s="1"/>
  <c r="M15" i="74"/>
  <c r="U15" i="74" s="1"/>
  <c r="M21" i="74"/>
  <c r="U21" i="74" s="1"/>
  <c r="M27" i="74"/>
  <c r="U27" i="74" s="1"/>
  <c r="M33" i="74"/>
  <c r="U33" i="74" s="1"/>
  <c r="M39" i="74"/>
  <c r="U39" i="74" s="1"/>
  <c r="M45" i="74"/>
  <c r="U45" i="74" s="1"/>
  <c r="M51" i="74"/>
  <c r="U51" i="74" s="1"/>
  <c r="M57" i="74"/>
  <c r="U57" i="74" s="1"/>
  <c r="M63" i="74"/>
  <c r="U63" i="74" s="1"/>
  <c r="M69" i="74"/>
  <c r="U69" i="74" s="1"/>
  <c r="M75" i="74"/>
  <c r="U75" i="74" s="1"/>
  <c r="M81" i="74"/>
  <c r="U81" i="74" s="1"/>
  <c r="M87" i="74"/>
  <c r="U87" i="74" s="1"/>
  <c r="M9" i="76"/>
  <c r="U9" i="76" s="1"/>
  <c r="M15" i="76"/>
  <c r="U15" i="76" s="1"/>
  <c r="M21" i="76"/>
  <c r="U21" i="76" s="1"/>
  <c r="M27" i="76"/>
  <c r="U27" i="76" s="1"/>
  <c r="M33" i="76"/>
  <c r="U33" i="76" s="1"/>
  <c r="M39" i="76"/>
  <c r="U39" i="76" s="1"/>
  <c r="M45" i="76"/>
  <c r="U45" i="76" s="1"/>
  <c r="M51" i="76"/>
  <c r="U51" i="76" s="1"/>
  <c r="M57" i="76"/>
  <c r="U57" i="76" s="1"/>
  <c r="M63" i="76"/>
  <c r="U63" i="76" s="1"/>
  <c r="M69" i="76"/>
  <c r="U69" i="76" s="1"/>
  <c r="R5" i="76"/>
  <c r="R11" i="76"/>
  <c r="H69" i="76"/>
  <c r="I69" i="76" s="1"/>
  <c r="J69" i="76" s="1"/>
  <c r="H6" i="77"/>
  <c r="I6" i="77" s="1"/>
  <c r="J6" i="77" s="1"/>
  <c r="H17" i="77"/>
  <c r="I17" i="77" s="1"/>
  <c r="J17" i="77" s="1"/>
  <c r="H21" i="77"/>
  <c r="I21" i="77" s="1"/>
  <c r="J21" i="77" s="1"/>
  <c r="H35" i="77"/>
  <c r="I35" i="77" s="1"/>
  <c r="J35" i="77" s="1"/>
  <c r="H39" i="77"/>
  <c r="I39" i="77" s="1"/>
  <c r="J39" i="77" s="1"/>
  <c r="H53" i="77"/>
  <c r="I53" i="77" s="1"/>
  <c r="J53" i="77" s="1"/>
  <c r="H57" i="77"/>
  <c r="I57" i="77" s="1"/>
  <c r="J57" i="77" s="1"/>
  <c r="H71" i="77"/>
  <c r="I71" i="77" s="1"/>
  <c r="J71" i="77" s="1"/>
  <c r="H75" i="77"/>
  <c r="I75" i="77" s="1"/>
  <c r="J75" i="77" s="1"/>
  <c r="M21" i="78"/>
  <c r="U21" i="78" s="1"/>
  <c r="M57" i="78"/>
  <c r="U57" i="78" s="1"/>
  <c r="H14" i="78"/>
  <c r="I14" i="78" s="1"/>
  <c r="J14" i="78" s="1"/>
  <c r="H32" i="78"/>
  <c r="I32" i="78" s="1"/>
  <c r="J32" i="78" s="1"/>
  <c r="H50" i="78"/>
  <c r="I50" i="78" s="1"/>
  <c r="J50" i="78" s="1"/>
  <c r="H68" i="78"/>
  <c r="I68" i="78" s="1"/>
  <c r="J68" i="78" s="1"/>
  <c r="H75" i="78"/>
  <c r="I75" i="78" s="1"/>
  <c r="J75" i="78" s="1"/>
  <c r="H56" i="79"/>
  <c r="I56" i="79" s="1"/>
  <c r="J56" i="79" s="1"/>
  <c r="M8" i="70"/>
  <c r="U8" i="70" s="1"/>
  <c r="M14" i="70"/>
  <c r="U14" i="70" s="1"/>
  <c r="M20" i="70"/>
  <c r="U20" i="70" s="1"/>
  <c r="M9" i="71"/>
  <c r="U9" i="71" s="1"/>
  <c r="M15" i="71"/>
  <c r="U15" i="71" s="1"/>
  <c r="M4" i="74"/>
  <c r="U4" i="74" s="1"/>
  <c r="X4" i="74" s="1"/>
  <c r="M10" i="74"/>
  <c r="U10" i="74" s="1"/>
  <c r="M16" i="74"/>
  <c r="U16" i="74" s="1"/>
  <c r="M22" i="74"/>
  <c r="U22" i="74" s="1"/>
  <c r="M28" i="74"/>
  <c r="U28" i="74" s="1"/>
  <c r="M34" i="74"/>
  <c r="U34" i="74" s="1"/>
  <c r="M40" i="74"/>
  <c r="U40" i="74" s="1"/>
  <c r="M46" i="74"/>
  <c r="U46" i="74" s="1"/>
  <c r="M52" i="74"/>
  <c r="U52" i="74" s="1"/>
  <c r="M58" i="74"/>
  <c r="U58" i="74" s="1"/>
  <c r="M64" i="74"/>
  <c r="U64" i="74" s="1"/>
  <c r="M70" i="74"/>
  <c r="U70" i="74" s="1"/>
  <c r="M76" i="74"/>
  <c r="U76" i="74" s="1"/>
  <c r="M82" i="74"/>
  <c r="U82" i="74" s="1"/>
  <c r="M88" i="74"/>
  <c r="U88" i="74" s="1"/>
  <c r="M4" i="76"/>
  <c r="U4" i="76" s="1"/>
  <c r="X4" i="76" s="1"/>
  <c r="Z4" i="76" s="1"/>
  <c r="M10" i="76"/>
  <c r="U10" i="76" s="1"/>
  <c r="M16" i="76"/>
  <c r="U16" i="76" s="1"/>
  <c r="M22" i="76"/>
  <c r="U22" i="76" s="1"/>
  <c r="M28" i="76"/>
  <c r="U28" i="76" s="1"/>
  <c r="M34" i="76"/>
  <c r="U34" i="76" s="1"/>
  <c r="M40" i="76"/>
  <c r="U40" i="76" s="1"/>
  <c r="M46" i="76"/>
  <c r="U46" i="76" s="1"/>
  <c r="M52" i="76"/>
  <c r="U52" i="76" s="1"/>
  <c r="M58" i="76"/>
  <c r="U58" i="76" s="1"/>
  <c r="M64" i="76"/>
  <c r="U64" i="76" s="1"/>
  <c r="R4" i="76"/>
  <c r="R10" i="76"/>
  <c r="R14" i="76"/>
  <c r="R17" i="76"/>
  <c r="R20" i="76"/>
  <c r="R23" i="76"/>
  <c r="R26" i="76"/>
  <c r="R29" i="76"/>
  <c r="R32" i="76"/>
  <c r="R35" i="76"/>
  <c r="R38" i="76"/>
  <c r="R41" i="76"/>
  <c r="R44" i="76"/>
  <c r="R47" i="76"/>
  <c r="R50" i="76"/>
  <c r="R53" i="76"/>
  <c r="R56" i="76"/>
  <c r="R59" i="76"/>
  <c r="R62" i="76"/>
  <c r="R66" i="76"/>
  <c r="H67" i="76"/>
  <c r="I67" i="76" s="1"/>
  <c r="J67" i="76" s="1"/>
  <c r="H5" i="77"/>
  <c r="I5" i="77" s="1"/>
  <c r="J5" i="77" s="1"/>
  <c r="H10" i="77"/>
  <c r="I10" i="77" s="1"/>
  <c r="J10" i="77" s="1"/>
  <c r="H20" i="77"/>
  <c r="I20" i="77" s="1"/>
  <c r="J20" i="77" s="1"/>
  <c r="H24" i="77"/>
  <c r="I24" i="77" s="1"/>
  <c r="J24" i="77" s="1"/>
  <c r="H38" i="77"/>
  <c r="I38" i="77" s="1"/>
  <c r="J38" i="77" s="1"/>
  <c r="H42" i="77"/>
  <c r="I42" i="77" s="1"/>
  <c r="J42" i="77" s="1"/>
  <c r="H56" i="77"/>
  <c r="I56" i="77" s="1"/>
  <c r="J56" i="77" s="1"/>
  <c r="H60" i="77"/>
  <c r="I60" i="77" s="1"/>
  <c r="J60" i="77" s="1"/>
  <c r="H74" i="77"/>
  <c r="I74" i="77" s="1"/>
  <c r="J74" i="77" s="1"/>
  <c r="H78" i="77"/>
  <c r="I78" i="77" s="1"/>
  <c r="J78" i="77" s="1"/>
  <c r="H90" i="77"/>
  <c r="I90" i="77" s="1"/>
  <c r="J90" i="77" s="1"/>
  <c r="H93" i="77"/>
  <c r="I93" i="77" s="1"/>
  <c r="J93" i="77" s="1"/>
  <c r="H96" i="77"/>
  <c r="I96" i="77" s="1"/>
  <c r="J96" i="77" s="1"/>
  <c r="M27" i="78"/>
  <c r="U27" i="78" s="1"/>
  <c r="M63" i="78"/>
  <c r="U63" i="78" s="1"/>
  <c r="H5" i="78"/>
  <c r="I5" i="78" s="1"/>
  <c r="J5" i="78" s="1"/>
  <c r="H29" i="78"/>
  <c r="I29" i="78" s="1"/>
  <c r="J29" i="78" s="1"/>
  <c r="H47" i="78"/>
  <c r="I47" i="78" s="1"/>
  <c r="J47" i="78" s="1"/>
  <c r="H65" i="78"/>
  <c r="I65" i="78" s="1"/>
  <c r="J65" i="78" s="1"/>
  <c r="H19" i="80"/>
  <c r="I19" i="80" s="1"/>
  <c r="J19" i="80" s="1"/>
  <c r="H28" i="80"/>
  <c r="I28" i="80" s="1"/>
  <c r="J28" i="80" s="1"/>
  <c r="H37" i="80"/>
  <c r="I37" i="80" s="1"/>
  <c r="J37" i="80" s="1"/>
  <c r="H46" i="80"/>
  <c r="I46" i="80" s="1"/>
  <c r="J46" i="80" s="1"/>
  <c r="H55" i="80"/>
  <c r="I55" i="80" s="1"/>
  <c r="J55" i="80" s="1"/>
  <c r="H45" i="82"/>
  <c r="I45" i="82" s="1"/>
  <c r="J45" i="82" s="1"/>
  <c r="H81" i="82"/>
  <c r="I81" i="82" s="1"/>
  <c r="J81" i="82" s="1"/>
  <c r="M9" i="70"/>
  <c r="U9" i="70" s="1"/>
  <c r="M15" i="70"/>
  <c r="U15" i="70" s="1"/>
  <c r="M5" i="74"/>
  <c r="U5" i="74" s="1"/>
  <c r="M11" i="74"/>
  <c r="U11" i="74" s="1"/>
  <c r="M17" i="74"/>
  <c r="U17" i="74" s="1"/>
  <c r="M23" i="74"/>
  <c r="U23" i="74" s="1"/>
  <c r="M29" i="74"/>
  <c r="U29" i="74" s="1"/>
  <c r="M35" i="74"/>
  <c r="U35" i="74" s="1"/>
  <c r="M41" i="74"/>
  <c r="U41" i="74" s="1"/>
  <c r="M47" i="74"/>
  <c r="U47" i="74" s="1"/>
  <c r="M53" i="74"/>
  <c r="U53" i="74" s="1"/>
  <c r="M59" i="74"/>
  <c r="U59" i="74" s="1"/>
  <c r="M65" i="74"/>
  <c r="U65" i="74" s="1"/>
  <c r="M71" i="74"/>
  <c r="U71" i="74" s="1"/>
  <c r="M77" i="74"/>
  <c r="U77" i="74" s="1"/>
  <c r="M83" i="74"/>
  <c r="U83" i="74" s="1"/>
  <c r="M89" i="74"/>
  <c r="U89" i="74" s="1"/>
  <c r="V67" i="74"/>
  <c r="V70" i="74"/>
  <c r="V73" i="74"/>
  <c r="V76" i="74"/>
  <c r="V79" i="74"/>
  <c r="V82" i="74"/>
  <c r="V85" i="74"/>
  <c r="M5" i="76"/>
  <c r="U5" i="76" s="1"/>
  <c r="M11" i="76"/>
  <c r="U11" i="76" s="1"/>
  <c r="M17" i="76"/>
  <c r="U17" i="76" s="1"/>
  <c r="M23" i="76"/>
  <c r="U23" i="76" s="1"/>
  <c r="M29" i="76"/>
  <c r="U29" i="76" s="1"/>
  <c r="M35" i="76"/>
  <c r="U35" i="76" s="1"/>
  <c r="M41" i="76"/>
  <c r="U41" i="76" s="1"/>
  <c r="M47" i="76"/>
  <c r="U47" i="76" s="1"/>
  <c r="M53" i="76"/>
  <c r="U53" i="76" s="1"/>
  <c r="M59" i="76"/>
  <c r="U59" i="76" s="1"/>
  <c r="H23" i="77"/>
  <c r="I23" i="77" s="1"/>
  <c r="J23" i="77" s="1"/>
  <c r="H27" i="77"/>
  <c r="I27" i="77" s="1"/>
  <c r="J27" i="77" s="1"/>
  <c r="H41" i="77"/>
  <c r="I41" i="77" s="1"/>
  <c r="J41" i="77" s="1"/>
  <c r="H45" i="77"/>
  <c r="I45" i="77" s="1"/>
  <c r="J45" i="77" s="1"/>
  <c r="H59" i="77"/>
  <c r="I59" i="77" s="1"/>
  <c r="J59" i="77" s="1"/>
  <c r="H63" i="77"/>
  <c r="I63" i="77" s="1"/>
  <c r="J63" i="77" s="1"/>
  <c r="H77" i="77"/>
  <c r="I77" i="77" s="1"/>
  <c r="J77" i="77" s="1"/>
  <c r="H81" i="77"/>
  <c r="I81" i="77" s="1"/>
  <c r="J81" i="77" s="1"/>
  <c r="P3" i="78"/>
  <c r="AF3" i="78" s="1"/>
  <c r="AO3" i="78" s="1"/>
  <c r="AE3" i="78"/>
  <c r="M33" i="78"/>
  <c r="U33" i="78" s="1"/>
  <c r="H26" i="78"/>
  <c r="I26" i="78" s="1"/>
  <c r="J26" i="78" s="1"/>
  <c r="H44" i="78"/>
  <c r="I44" i="78" s="1"/>
  <c r="J44" i="78" s="1"/>
  <c r="H62" i="78"/>
  <c r="I62" i="78" s="1"/>
  <c r="J62" i="78" s="1"/>
  <c r="H84" i="78"/>
  <c r="I84" i="78" s="1"/>
  <c r="J84" i="78" s="1"/>
  <c r="H48" i="79"/>
  <c r="I48" i="79" s="1"/>
  <c r="J48" i="79" s="1"/>
  <c r="H62" i="79"/>
  <c r="I62" i="79" s="1"/>
  <c r="J62" i="79" s="1"/>
  <c r="M6" i="74"/>
  <c r="U6" i="74" s="1"/>
  <c r="M12" i="74"/>
  <c r="U12" i="74" s="1"/>
  <c r="M18" i="74"/>
  <c r="U18" i="74" s="1"/>
  <c r="M24" i="74"/>
  <c r="U24" i="74" s="1"/>
  <c r="M30" i="74"/>
  <c r="U30" i="74" s="1"/>
  <c r="M36" i="74"/>
  <c r="U36" i="74" s="1"/>
  <c r="M42" i="74"/>
  <c r="U42" i="74" s="1"/>
  <c r="M48" i="74"/>
  <c r="U48" i="74" s="1"/>
  <c r="M54" i="74"/>
  <c r="U54" i="74" s="1"/>
  <c r="M60" i="74"/>
  <c r="U60" i="74" s="1"/>
  <c r="M66" i="74"/>
  <c r="U66" i="74" s="1"/>
  <c r="M72" i="74"/>
  <c r="U72" i="74" s="1"/>
  <c r="M78" i="74"/>
  <c r="U78" i="74" s="1"/>
  <c r="R68" i="76"/>
  <c r="R65" i="76"/>
  <c r="R7" i="76"/>
  <c r="R8" i="76"/>
  <c r="R13" i="76"/>
  <c r="R16" i="76"/>
  <c r="R19" i="76"/>
  <c r="R22" i="76"/>
  <c r="R25" i="76"/>
  <c r="R28" i="76"/>
  <c r="R31" i="76"/>
  <c r="R34" i="76"/>
  <c r="R37" i="76"/>
  <c r="R40" i="76"/>
  <c r="R43" i="76"/>
  <c r="R46" i="76"/>
  <c r="R49" i="76"/>
  <c r="R52" i="76"/>
  <c r="R55" i="76"/>
  <c r="R58" i="76"/>
  <c r="R61" i="76"/>
  <c r="R64" i="76"/>
  <c r="H12" i="77"/>
  <c r="I12" i="77" s="1"/>
  <c r="J12" i="77" s="1"/>
  <c r="H26" i="77"/>
  <c r="I26" i="77" s="1"/>
  <c r="J26" i="77" s="1"/>
  <c r="H30" i="77"/>
  <c r="I30" i="77" s="1"/>
  <c r="J30" i="77" s="1"/>
  <c r="H44" i="77"/>
  <c r="I44" i="77" s="1"/>
  <c r="J44" i="77" s="1"/>
  <c r="H48" i="77"/>
  <c r="I48" i="77" s="1"/>
  <c r="J48" i="77" s="1"/>
  <c r="H62" i="77"/>
  <c r="I62" i="77" s="1"/>
  <c r="J62" i="77" s="1"/>
  <c r="H66" i="77"/>
  <c r="I66" i="77" s="1"/>
  <c r="J66" i="77" s="1"/>
  <c r="H80" i="77"/>
  <c r="I80" i="77" s="1"/>
  <c r="J80" i="77" s="1"/>
  <c r="H84" i="77"/>
  <c r="I84" i="77" s="1"/>
  <c r="J84" i="77" s="1"/>
  <c r="M86" i="78"/>
  <c r="U86" i="78" s="1"/>
  <c r="M80" i="78"/>
  <c r="U80" i="78" s="1"/>
  <c r="M74" i="78"/>
  <c r="U74" i="78" s="1"/>
  <c r="M68" i="78"/>
  <c r="U68" i="78" s="1"/>
  <c r="M62" i="78"/>
  <c r="U62" i="78" s="1"/>
  <c r="M56" i="78"/>
  <c r="U56" i="78" s="1"/>
  <c r="M50" i="78"/>
  <c r="U50" i="78" s="1"/>
  <c r="M44" i="78"/>
  <c r="U44" i="78" s="1"/>
  <c r="M38" i="78"/>
  <c r="U38" i="78" s="1"/>
  <c r="M32" i="78"/>
  <c r="U32" i="78" s="1"/>
  <c r="M26" i="78"/>
  <c r="U26" i="78" s="1"/>
  <c r="M20" i="78"/>
  <c r="U20" i="78" s="1"/>
  <c r="M14" i="78"/>
  <c r="U14" i="78" s="1"/>
  <c r="M8" i="78"/>
  <c r="U8" i="78" s="1"/>
  <c r="M85" i="78"/>
  <c r="U85" i="78" s="1"/>
  <c r="M79" i="78"/>
  <c r="U79" i="78" s="1"/>
  <c r="M73" i="78"/>
  <c r="U73" i="78" s="1"/>
  <c r="M67" i="78"/>
  <c r="U67" i="78" s="1"/>
  <c r="M61" i="78"/>
  <c r="U61" i="78" s="1"/>
  <c r="M55" i="78"/>
  <c r="U55" i="78" s="1"/>
  <c r="M49" i="78"/>
  <c r="U49" i="78" s="1"/>
  <c r="M43" i="78"/>
  <c r="U43" i="78" s="1"/>
  <c r="M37" i="78"/>
  <c r="U37" i="78" s="1"/>
  <c r="M31" i="78"/>
  <c r="U31" i="78" s="1"/>
  <c r="M25" i="78"/>
  <c r="U25" i="78" s="1"/>
  <c r="M19" i="78"/>
  <c r="U19" i="78" s="1"/>
  <c r="M13" i="78"/>
  <c r="U13" i="78" s="1"/>
  <c r="M7" i="78"/>
  <c r="U7" i="78" s="1"/>
  <c r="M84" i="78"/>
  <c r="U84" i="78" s="1"/>
  <c r="M78" i="78"/>
  <c r="U78" i="78" s="1"/>
  <c r="M72" i="78"/>
  <c r="U72" i="78" s="1"/>
  <c r="M66" i="78"/>
  <c r="U66" i="78" s="1"/>
  <c r="M60" i="78"/>
  <c r="U60" i="78" s="1"/>
  <c r="M54" i="78"/>
  <c r="U54" i="78" s="1"/>
  <c r="M48" i="78"/>
  <c r="U48" i="78" s="1"/>
  <c r="M42" i="78"/>
  <c r="U42" i="78" s="1"/>
  <c r="M36" i="78"/>
  <c r="U36" i="78" s="1"/>
  <c r="M30" i="78"/>
  <c r="U30" i="78" s="1"/>
  <c r="M24" i="78"/>
  <c r="U24" i="78" s="1"/>
  <c r="M18" i="78"/>
  <c r="U18" i="78" s="1"/>
  <c r="M12" i="78"/>
  <c r="U12" i="78" s="1"/>
  <c r="M6" i="78"/>
  <c r="U6" i="78" s="1"/>
  <c r="M89" i="78"/>
  <c r="U89" i="78" s="1"/>
  <c r="M83" i="78"/>
  <c r="U83" i="78" s="1"/>
  <c r="M77" i="78"/>
  <c r="U77" i="78" s="1"/>
  <c r="M71" i="78"/>
  <c r="U71" i="78" s="1"/>
  <c r="M65" i="78"/>
  <c r="U65" i="78" s="1"/>
  <c r="M59" i="78"/>
  <c r="U59" i="78" s="1"/>
  <c r="M53" i="78"/>
  <c r="U53" i="78" s="1"/>
  <c r="M47" i="78"/>
  <c r="U47" i="78" s="1"/>
  <c r="M41" i="78"/>
  <c r="U41" i="78" s="1"/>
  <c r="M35" i="78"/>
  <c r="U35" i="78" s="1"/>
  <c r="M29" i="78"/>
  <c r="U29" i="78" s="1"/>
  <c r="M23" i="78"/>
  <c r="U23" i="78" s="1"/>
  <c r="M17" i="78"/>
  <c r="U17" i="78" s="1"/>
  <c r="M11" i="78"/>
  <c r="U11" i="78" s="1"/>
  <c r="M5" i="78"/>
  <c r="U5" i="78" s="1"/>
  <c r="M88" i="78"/>
  <c r="U88" i="78" s="1"/>
  <c r="M82" i="78"/>
  <c r="U82" i="78" s="1"/>
  <c r="M76" i="78"/>
  <c r="U76" i="78" s="1"/>
  <c r="M70" i="78"/>
  <c r="U70" i="78" s="1"/>
  <c r="M64" i="78"/>
  <c r="U64" i="78" s="1"/>
  <c r="M58" i="78"/>
  <c r="U58" i="78" s="1"/>
  <c r="M52" i="78"/>
  <c r="U52" i="78" s="1"/>
  <c r="M46" i="78"/>
  <c r="U46" i="78" s="1"/>
  <c r="M40" i="78"/>
  <c r="U40" i="78" s="1"/>
  <c r="M34" i="78"/>
  <c r="U34" i="78" s="1"/>
  <c r="M28" i="78"/>
  <c r="U28" i="78" s="1"/>
  <c r="M22" i="78"/>
  <c r="U22" i="78" s="1"/>
  <c r="M16" i="78"/>
  <c r="U16" i="78" s="1"/>
  <c r="M10" i="78"/>
  <c r="U10" i="78" s="1"/>
  <c r="M4" i="78"/>
  <c r="U4" i="78" s="1"/>
  <c r="X4" i="78" s="1"/>
  <c r="M39" i="78"/>
  <c r="U39" i="78" s="1"/>
  <c r="M75" i="78"/>
  <c r="U75" i="78" s="1"/>
  <c r="H10" i="78"/>
  <c r="I10" i="78" s="1"/>
  <c r="J10" i="78" s="1"/>
  <c r="H23" i="78"/>
  <c r="I23" i="78" s="1"/>
  <c r="J23" i="78" s="1"/>
  <c r="H41" i="78"/>
  <c r="I41" i="78" s="1"/>
  <c r="J41" i="78" s="1"/>
  <c r="H59" i="78"/>
  <c r="I59" i="78" s="1"/>
  <c r="J59" i="78" s="1"/>
  <c r="H12" i="79"/>
  <c r="I12" i="79" s="1"/>
  <c r="J12" i="79" s="1"/>
  <c r="H21" i="79"/>
  <c r="I21" i="79" s="1"/>
  <c r="J21" i="79" s="1"/>
  <c r="H30" i="79"/>
  <c r="I30" i="79" s="1"/>
  <c r="J30" i="79" s="1"/>
  <c r="H39" i="79"/>
  <c r="I39" i="79" s="1"/>
  <c r="J39" i="79" s="1"/>
  <c r="H16" i="80"/>
  <c r="I16" i="80" s="1"/>
  <c r="J16" i="80" s="1"/>
  <c r="H25" i="80"/>
  <c r="I25" i="80" s="1"/>
  <c r="J25" i="80" s="1"/>
  <c r="H34" i="80"/>
  <c r="I34" i="80" s="1"/>
  <c r="J34" i="80" s="1"/>
  <c r="H43" i="80"/>
  <c r="I43" i="80" s="1"/>
  <c r="J43" i="80" s="1"/>
  <c r="H52" i="80"/>
  <c r="I52" i="80" s="1"/>
  <c r="J52" i="80" s="1"/>
  <c r="H61" i="80"/>
  <c r="I61" i="80" s="1"/>
  <c r="J61" i="80" s="1"/>
  <c r="R6" i="78"/>
  <c r="V87" i="78"/>
  <c r="V84" i="78"/>
  <c r="V81" i="78"/>
  <c r="V78" i="78"/>
  <c r="V75" i="78"/>
  <c r="R12" i="78"/>
  <c r="R15" i="78"/>
  <c r="R18" i="78"/>
  <c r="R21" i="78"/>
  <c r="R24" i="78"/>
  <c r="R27" i="78"/>
  <c r="R30" i="78"/>
  <c r="R33" i="78"/>
  <c r="R36" i="78"/>
  <c r="R39" i="78"/>
  <c r="R42" i="78"/>
  <c r="R45" i="78"/>
  <c r="R48" i="78"/>
  <c r="R51" i="78"/>
  <c r="R54" i="78"/>
  <c r="R57" i="78"/>
  <c r="R60" i="78"/>
  <c r="R63" i="78"/>
  <c r="R66" i="78"/>
  <c r="R69" i="78"/>
  <c r="V73" i="78"/>
  <c r="R79" i="78"/>
  <c r="V83" i="78"/>
  <c r="R88" i="78"/>
  <c r="Z4" i="79"/>
  <c r="V9" i="79"/>
  <c r="V10" i="79"/>
  <c r="H11" i="79"/>
  <c r="I11" i="79" s="1"/>
  <c r="J11" i="79" s="1"/>
  <c r="H20" i="79"/>
  <c r="I20" i="79" s="1"/>
  <c r="J20" i="79" s="1"/>
  <c r="V20" i="79"/>
  <c r="H29" i="79"/>
  <c r="I29" i="79" s="1"/>
  <c r="J29" i="79" s="1"/>
  <c r="V29" i="79"/>
  <c r="H38" i="79"/>
  <c r="I38" i="79" s="1"/>
  <c r="J38" i="79" s="1"/>
  <c r="V38" i="79"/>
  <c r="R43" i="79"/>
  <c r="H47" i="79"/>
  <c r="I47" i="79" s="1"/>
  <c r="J47" i="79" s="1"/>
  <c r="V47" i="79"/>
  <c r="V61" i="79"/>
  <c r="V70" i="79"/>
  <c r="V79" i="79"/>
  <c r="H11" i="81"/>
  <c r="I11" i="81" s="1"/>
  <c r="J11" i="81" s="1"/>
  <c r="H23" i="81"/>
  <c r="I23" i="81" s="1"/>
  <c r="J23" i="81" s="1"/>
  <c r="H69" i="81"/>
  <c r="I69" i="81" s="1"/>
  <c r="J69" i="81" s="1"/>
  <c r="H86" i="81"/>
  <c r="I86" i="81" s="1"/>
  <c r="J86" i="81" s="1"/>
  <c r="H19" i="82"/>
  <c r="I19" i="82" s="1"/>
  <c r="J19" i="82" s="1"/>
  <c r="H28" i="82"/>
  <c r="I28" i="82" s="1"/>
  <c r="J28" i="82" s="1"/>
  <c r="H31" i="82"/>
  <c r="I31" i="82" s="1"/>
  <c r="J31" i="82" s="1"/>
  <c r="R5" i="78"/>
  <c r="R11" i="78"/>
  <c r="R70" i="78"/>
  <c r="R78" i="78"/>
  <c r="V82" i="78"/>
  <c r="R87" i="78"/>
  <c r="V19" i="79"/>
  <c r="V28" i="79"/>
  <c r="V37" i="79"/>
  <c r="V46" i="79"/>
  <c r="H59" i="79"/>
  <c r="I59" i="79" s="1"/>
  <c r="J59" i="79" s="1"/>
  <c r="H68" i="79"/>
  <c r="I68" i="79" s="1"/>
  <c r="J68" i="79" s="1"/>
  <c r="H77" i="79"/>
  <c r="I77" i="79" s="1"/>
  <c r="J77" i="79" s="1"/>
  <c r="H7" i="80"/>
  <c r="I7" i="80" s="1"/>
  <c r="J7" i="80" s="1"/>
  <c r="H63" i="80"/>
  <c r="I63" i="80" s="1"/>
  <c r="J63" i="80" s="1"/>
  <c r="H51" i="81"/>
  <c r="I51" i="81" s="1"/>
  <c r="J51" i="81" s="1"/>
  <c r="H68" i="81"/>
  <c r="I68" i="81" s="1"/>
  <c r="J68" i="81" s="1"/>
  <c r="H96" i="81"/>
  <c r="I96" i="81" s="1"/>
  <c r="J96" i="81" s="1"/>
  <c r="M9" i="77"/>
  <c r="U9" i="77" s="1"/>
  <c r="M15" i="77"/>
  <c r="U15" i="77" s="1"/>
  <c r="M21" i="77"/>
  <c r="U21" i="77" s="1"/>
  <c r="M27" i="77"/>
  <c r="U27" i="77" s="1"/>
  <c r="M33" i="77"/>
  <c r="U33" i="77" s="1"/>
  <c r="M39" i="77"/>
  <c r="U39" i="77" s="1"/>
  <c r="M45" i="77"/>
  <c r="U45" i="77" s="1"/>
  <c r="M51" i="77"/>
  <c r="U51" i="77" s="1"/>
  <c r="M57" i="77"/>
  <c r="U57" i="77" s="1"/>
  <c r="M63" i="77"/>
  <c r="U63" i="77" s="1"/>
  <c r="M69" i="77"/>
  <c r="U69" i="77" s="1"/>
  <c r="M75" i="77"/>
  <c r="U75" i="77" s="1"/>
  <c r="M81" i="77"/>
  <c r="U81" i="77" s="1"/>
  <c r="M87" i="77"/>
  <c r="U87" i="77" s="1"/>
  <c r="M93" i="77"/>
  <c r="U93" i="77" s="1"/>
  <c r="R4" i="78"/>
  <c r="R10" i="78"/>
  <c r="R14" i="78"/>
  <c r="R17" i="78"/>
  <c r="R20" i="78"/>
  <c r="R23" i="78"/>
  <c r="R26" i="78"/>
  <c r="R29" i="78"/>
  <c r="R32" i="78"/>
  <c r="R35" i="78"/>
  <c r="R38" i="78"/>
  <c r="R41" i="78"/>
  <c r="R44" i="78"/>
  <c r="R47" i="78"/>
  <c r="R50" i="78"/>
  <c r="R53" i="78"/>
  <c r="R56" i="78"/>
  <c r="R59" i="78"/>
  <c r="R62" i="78"/>
  <c r="R65" i="78"/>
  <c r="R68" i="78"/>
  <c r="R76" i="78"/>
  <c r="V80" i="78"/>
  <c r="H81" i="78"/>
  <c r="I81" i="78" s="1"/>
  <c r="J81" i="78" s="1"/>
  <c r="R85" i="78"/>
  <c r="V89" i="78"/>
  <c r="H4" i="79"/>
  <c r="I4" i="79" s="1"/>
  <c r="J4" i="79" s="1"/>
  <c r="K4" i="79" s="1"/>
  <c r="K5" i="79" s="1"/>
  <c r="R78" i="79"/>
  <c r="R75" i="79"/>
  <c r="R72" i="79"/>
  <c r="R69" i="79"/>
  <c r="R66" i="79"/>
  <c r="R63" i="79"/>
  <c r="R60" i="79"/>
  <c r="R57" i="79"/>
  <c r="R79" i="79"/>
  <c r="R76" i="79"/>
  <c r="R73" i="79"/>
  <c r="R70" i="79"/>
  <c r="R67" i="79"/>
  <c r="R64" i="79"/>
  <c r="R61" i="79"/>
  <c r="R58" i="79"/>
  <c r="R55" i="79"/>
  <c r="R9" i="79"/>
  <c r="R77" i="79"/>
  <c r="R74" i="79"/>
  <c r="R71" i="79"/>
  <c r="R68" i="79"/>
  <c r="R65" i="79"/>
  <c r="R62" i="79"/>
  <c r="R59" i="79"/>
  <c r="R56" i="79"/>
  <c r="R53" i="79"/>
  <c r="R50" i="79"/>
  <c r="R47" i="79"/>
  <c r="R44" i="79"/>
  <c r="R41" i="79"/>
  <c r="R38" i="79"/>
  <c r="R35" i="79"/>
  <c r="R32" i="79"/>
  <c r="R29" i="79"/>
  <c r="R26" i="79"/>
  <c r="R23" i="79"/>
  <c r="R20" i="79"/>
  <c r="R17" i="79"/>
  <c r="R14" i="79"/>
  <c r="R10" i="79"/>
  <c r="R4" i="79"/>
  <c r="AH4" i="79" s="1"/>
  <c r="AQ4" i="79" s="1"/>
  <c r="R6" i="79"/>
  <c r="R8" i="79"/>
  <c r="R13" i="79"/>
  <c r="H17" i="79"/>
  <c r="I17" i="79" s="1"/>
  <c r="J17" i="79" s="1"/>
  <c r="V17" i="79"/>
  <c r="H18" i="79"/>
  <c r="I18" i="79" s="1"/>
  <c r="J18" i="79" s="1"/>
  <c r="R22" i="79"/>
  <c r="H26" i="79"/>
  <c r="I26" i="79" s="1"/>
  <c r="J26" i="79" s="1"/>
  <c r="V26" i="79"/>
  <c r="H27" i="79"/>
  <c r="I27" i="79" s="1"/>
  <c r="J27" i="79" s="1"/>
  <c r="R31" i="79"/>
  <c r="H35" i="79"/>
  <c r="I35" i="79" s="1"/>
  <c r="J35" i="79" s="1"/>
  <c r="V35" i="79"/>
  <c r="H36" i="79"/>
  <c r="I36" i="79" s="1"/>
  <c r="J36" i="79" s="1"/>
  <c r="R40" i="79"/>
  <c r="H44" i="79"/>
  <c r="I44" i="79" s="1"/>
  <c r="J44" i="79" s="1"/>
  <c r="V44" i="79"/>
  <c r="H45" i="79"/>
  <c r="I45" i="79" s="1"/>
  <c r="J45" i="79" s="1"/>
  <c r="R49" i="79"/>
  <c r="H53" i="79"/>
  <c r="I53" i="79" s="1"/>
  <c r="J53" i="79" s="1"/>
  <c r="V53" i="79"/>
  <c r="H54" i="79"/>
  <c r="I54" i="79" s="1"/>
  <c r="J54" i="79" s="1"/>
  <c r="V55" i="79"/>
  <c r="V56" i="79"/>
  <c r="V67" i="79"/>
  <c r="V76" i="79"/>
  <c r="H33" i="81"/>
  <c r="I33" i="81" s="1"/>
  <c r="J33" i="81" s="1"/>
  <c r="H50" i="81"/>
  <c r="I50" i="81" s="1"/>
  <c r="J50" i="81" s="1"/>
  <c r="H78" i="81"/>
  <c r="I78" i="81" s="1"/>
  <c r="J78" i="81" s="1"/>
  <c r="H95" i="81"/>
  <c r="I95" i="81" s="1"/>
  <c r="J95" i="81" s="1"/>
  <c r="H13" i="82"/>
  <c r="I13" i="82" s="1"/>
  <c r="J13" i="82" s="1"/>
  <c r="H22" i="82"/>
  <c r="I22" i="82" s="1"/>
  <c r="J22" i="82" s="1"/>
  <c r="H36" i="82"/>
  <c r="I36" i="82" s="1"/>
  <c r="J36" i="82" s="1"/>
  <c r="H54" i="82"/>
  <c r="I54" i="82" s="1"/>
  <c r="J54" i="82" s="1"/>
  <c r="H72" i="82"/>
  <c r="I72" i="82" s="1"/>
  <c r="J72" i="82" s="1"/>
  <c r="H15" i="83"/>
  <c r="I15" i="83" s="1"/>
  <c r="J15" i="83" s="1"/>
  <c r="M4" i="77"/>
  <c r="U4" i="77" s="1"/>
  <c r="X4" i="77" s="1"/>
  <c r="M10" i="77"/>
  <c r="U10" i="77" s="1"/>
  <c r="M16" i="77"/>
  <c r="U16" i="77" s="1"/>
  <c r="M22" i="77"/>
  <c r="U22" i="77" s="1"/>
  <c r="M28" i="77"/>
  <c r="U28" i="77" s="1"/>
  <c r="M34" i="77"/>
  <c r="U34" i="77" s="1"/>
  <c r="M40" i="77"/>
  <c r="U40" i="77" s="1"/>
  <c r="M46" i="77"/>
  <c r="U46" i="77" s="1"/>
  <c r="M52" i="77"/>
  <c r="U52" i="77" s="1"/>
  <c r="M58" i="77"/>
  <c r="U58" i="77" s="1"/>
  <c r="M64" i="77"/>
  <c r="U64" i="77" s="1"/>
  <c r="M70" i="77"/>
  <c r="U70" i="77" s="1"/>
  <c r="M76" i="77"/>
  <c r="U76" i="77" s="1"/>
  <c r="M82" i="77"/>
  <c r="U82" i="77" s="1"/>
  <c r="M88" i="77"/>
  <c r="U88" i="77" s="1"/>
  <c r="R3" i="78"/>
  <c r="V6" i="78"/>
  <c r="R9" i="78"/>
  <c r="V12" i="78"/>
  <c r="V15" i="78"/>
  <c r="V18" i="78"/>
  <c r="V21" i="78"/>
  <c r="V24" i="78"/>
  <c r="V27" i="78"/>
  <c r="V30" i="78"/>
  <c r="V33" i="78"/>
  <c r="V36" i="78"/>
  <c r="V39" i="78"/>
  <c r="V42" i="78"/>
  <c r="V45" i="78"/>
  <c r="V48" i="78"/>
  <c r="V51" i="78"/>
  <c r="V54" i="78"/>
  <c r="V57" i="78"/>
  <c r="V60" i="78"/>
  <c r="V63" i="78"/>
  <c r="V66" i="78"/>
  <c r="V69" i="78"/>
  <c r="H70" i="78"/>
  <c r="I70" i="78" s="1"/>
  <c r="J70" i="78" s="1"/>
  <c r="V71" i="78"/>
  <c r="R73" i="78"/>
  <c r="R75" i="78"/>
  <c r="H79" i="78"/>
  <c r="I79" i="78" s="1"/>
  <c r="J79" i="78" s="1"/>
  <c r="V79" i="78"/>
  <c r="H88" i="78"/>
  <c r="I88" i="78" s="1"/>
  <c r="J88" i="78" s="1"/>
  <c r="V88" i="78"/>
  <c r="R12" i="79"/>
  <c r="H16" i="79"/>
  <c r="I16" i="79" s="1"/>
  <c r="J16" i="79" s="1"/>
  <c r="V16" i="79"/>
  <c r="R21" i="79"/>
  <c r="H25" i="79"/>
  <c r="I25" i="79" s="1"/>
  <c r="J25" i="79" s="1"/>
  <c r="V25" i="79"/>
  <c r="R30" i="79"/>
  <c r="H34" i="79"/>
  <c r="I34" i="79" s="1"/>
  <c r="J34" i="79" s="1"/>
  <c r="V34" i="79"/>
  <c r="R39" i="79"/>
  <c r="H43" i="79"/>
  <c r="I43" i="79" s="1"/>
  <c r="J43" i="79" s="1"/>
  <c r="V43" i="79"/>
  <c r="R48" i="79"/>
  <c r="H52" i="79"/>
  <c r="I52" i="79" s="1"/>
  <c r="J52" i="79" s="1"/>
  <c r="H65" i="79"/>
  <c r="I65" i="79" s="1"/>
  <c r="J65" i="79" s="1"/>
  <c r="H74" i="79"/>
  <c r="I74" i="79" s="1"/>
  <c r="J74" i="79" s="1"/>
  <c r="P3" i="80"/>
  <c r="AF3" i="80" s="1"/>
  <c r="AO3" i="80" s="1"/>
  <c r="H8" i="80"/>
  <c r="I8" i="80" s="1"/>
  <c r="J8" i="80" s="1"/>
  <c r="H32" i="81"/>
  <c r="I32" i="81" s="1"/>
  <c r="J32" i="81" s="1"/>
  <c r="H60" i="81"/>
  <c r="I60" i="81" s="1"/>
  <c r="J60" i="81" s="1"/>
  <c r="H77" i="81"/>
  <c r="I77" i="81" s="1"/>
  <c r="J77" i="81" s="1"/>
  <c r="H30" i="82"/>
  <c r="I30" i="82" s="1"/>
  <c r="J30" i="82" s="1"/>
  <c r="R89" i="78"/>
  <c r="R86" i="78"/>
  <c r="R83" i="78"/>
  <c r="R80" i="78"/>
  <c r="R77" i="78"/>
  <c r="R74" i="78"/>
  <c r="R71" i="78"/>
  <c r="R7" i="78"/>
  <c r="R8" i="78"/>
  <c r="R13" i="78"/>
  <c r="R16" i="78"/>
  <c r="R19" i="78"/>
  <c r="R22" i="78"/>
  <c r="R25" i="78"/>
  <c r="R28" i="78"/>
  <c r="R31" i="78"/>
  <c r="R34" i="78"/>
  <c r="R37" i="78"/>
  <c r="R40" i="78"/>
  <c r="R43" i="78"/>
  <c r="R46" i="78"/>
  <c r="R49" i="78"/>
  <c r="R52" i="78"/>
  <c r="R55" i="78"/>
  <c r="R58" i="78"/>
  <c r="R61" i="78"/>
  <c r="R64" i="78"/>
  <c r="R67" i="78"/>
  <c r="V77" i="78"/>
  <c r="R82" i="78"/>
  <c r="V86" i="78"/>
  <c r="V77" i="79"/>
  <c r="V74" i="79"/>
  <c r="V71" i="79"/>
  <c r="V68" i="79"/>
  <c r="V65" i="79"/>
  <c r="V62" i="79"/>
  <c r="V78" i="79"/>
  <c r="V75" i="79"/>
  <c r="V72" i="79"/>
  <c r="V69" i="79"/>
  <c r="V66" i="79"/>
  <c r="V63" i="79"/>
  <c r="V60" i="79"/>
  <c r="V57" i="79"/>
  <c r="V54" i="79"/>
  <c r="V51" i="79"/>
  <c r="V48" i="79"/>
  <c r="V45" i="79"/>
  <c r="V42" i="79"/>
  <c r="V39" i="79"/>
  <c r="V36" i="79"/>
  <c r="V33" i="79"/>
  <c r="V30" i="79"/>
  <c r="V27" i="79"/>
  <c r="V24" i="79"/>
  <c r="V21" i="79"/>
  <c r="V18" i="79"/>
  <c r="V15" i="79"/>
  <c r="V12" i="79"/>
  <c r="V6" i="79"/>
  <c r="V14" i="79"/>
  <c r="H23" i="79"/>
  <c r="I23" i="79" s="1"/>
  <c r="J23" i="79" s="1"/>
  <c r="V23" i="79"/>
  <c r="H32" i="79"/>
  <c r="I32" i="79" s="1"/>
  <c r="J32" i="79" s="1"/>
  <c r="V32" i="79"/>
  <c r="H41" i="79"/>
  <c r="I41" i="79" s="1"/>
  <c r="J41" i="79" s="1"/>
  <c r="V41" i="79"/>
  <c r="H50" i="79"/>
  <c r="I50" i="79" s="1"/>
  <c r="J50" i="79" s="1"/>
  <c r="V50" i="79"/>
  <c r="V58" i="79"/>
  <c r="V59" i="79"/>
  <c r="V64" i="79"/>
  <c r="V73" i="79"/>
  <c r="H42" i="81"/>
  <c r="I42" i="81" s="1"/>
  <c r="J42" i="81" s="1"/>
  <c r="H59" i="81"/>
  <c r="I59" i="81" s="1"/>
  <c r="J59" i="81" s="1"/>
  <c r="H16" i="82"/>
  <c r="I16" i="82" s="1"/>
  <c r="J16" i="82" s="1"/>
  <c r="H25" i="82"/>
  <c r="I25" i="82" s="1"/>
  <c r="J25" i="82" s="1"/>
  <c r="M8" i="79"/>
  <c r="U8" i="79" s="1"/>
  <c r="M14" i="79"/>
  <c r="U14" i="79" s="1"/>
  <c r="M20" i="79"/>
  <c r="U20" i="79" s="1"/>
  <c r="M26" i="79"/>
  <c r="U26" i="79" s="1"/>
  <c r="M32" i="79"/>
  <c r="U32" i="79" s="1"/>
  <c r="M38" i="79"/>
  <c r="U38" i="79" s="1"/>
  <c r="M44" i="79"/>
  <c r="U44" i="79" s="1"/>
  <c r="M50" i="79"/>
  <c r="U50" i="79" s="1"/>
  <c r="M56" i="79"/>
  <c r="U56" i="79" s="1"/>
  <c r="M62" i="79"/>
  <c r="U62" i="79" s="1"/>
  <c r="M68" i="79"/>
  <c r="U68" i="79" s="1"/>
  <c r="M74" i="79"/>
  <c r="U74" i="79" s="1"/>
  <c r="M6" i="80"/>
  <c r="U6" i="80" s="1"/>
  <c r="M12" i="80"/>
  <c r="U12" i="80" s="1"/>
  <c r="M18" i="80"/>
  <c r="U18" i="80" s="1"/>
  <c r="M24" i="80"/>
  <c r="U24" i="80" s="1"/>
  <c r="M30" i="80"/>
  <c r="U30" i="80" s="1"/>
  <c r="M36" i="80"/>
  <c r="U36" i="80" s="1"/>
  <c r="M42" i="80"/>
  <c r="U42" i="80" s="1"/>
  <c r="M48" i="80"/>
  <c r="U48" i="80" s="1"/>
  <c r="M54" i="80"/>
  <c r="U54" i="80" s="1"/>
  <c r="M60" i="80"/>
  <c r="U60" i="80" s="1"/>
  <c r="M66" i="80"/>
  <c r="U66" i="80" s="1"/>
  <c r="V5" i="80"/>
  <c r="R68" i="80"/>
  <c r="R65" i="80"/>
  <c r="R62" i="80"/>
  <c r="R7" i="80"/>
  <c r="R8" i="80"/>
  <c r="V11" i="80"/>
  <c r="R13" i="80"/>
  <c r="R16" i="80"/>
  <c r="R19" i="80"/>
  <c r="R22" i="80"/>
  <c r="R25" i="80"/>
  <c r="R28" i="80"/>
  <c r="R31" i="80"/>
  <c r="R34" i="80"/>
  <c r="R37" i="80"/>
  <c r="R40" i="80"/>
  <c r="R43" i="80"/>
  <c r="R46" i="80"/>
  <c r="R49" i="80"/>
  <c r="R52" i="80"/>
  <c r="R55" i="80"/>
  <c r="R58" i="80"/>
  <c r="R61" i="80"/>
  <c r="V62" i="80"/>
  <c r="R64" i="80"/>
  <c r="R67" i="80"/>
  <c r="R69" i="80"/>
  <c r="V4" i="81"/>
  <c r="Y4" i="81" s="1"/>
  <c r="H5" i="81"/>
  <c r="I5" i="81" s="1"/>
  <c r="J5" i="81" s="1"/>
  <c r="V7" i="81"/>
  <c r="V17" i="81"/>
  <c r="V25" i="81"/>
  <c r="V26" i="81"/>
  <c r="V34" i="81"/>
  <c r="V35" i="81"/>
  <c r="V43" i="81"/>
  <c r="V44" i="81"/>
  <c r="V52" i="81"/>
  <c r="V53" i="81"/>
  <c r="V61" i="81"/>
  <c r="V62" i="81"/>
  <c r="V70" i="81"/>
  <c r="V71" i="81"/>
  <c r="V79" i="81"/>
  <c r="V80" i="81"/>
  <c r="V88" i="81"/>
  <c r="V89" i="81"/>
  <c r="V97" i="81"/>
  <c r="M9" i="82"/>
  <c r="U9" i="82" s="1"/>
  <c r="M21" i="82"/>
  <c r="U21" i="82" s="1"/>
  <c r="M33" i="82"/>
  <c r="U33" i="82" s="1"/>
  <c r="M45" i="82"/>
  <c r="U45" i="82" s="1"/>
  <c r="M57" i="82"/>
  <c r="U57" i="82" s="1"/>
  <c r="M69" i="82"/>
  <c r="U69" i="82" s="1"/>
  <c r="M81" i="82"/>
  <c r="U81" i="82" s="1"/>
  <c r="V4" i="82"/>
  <c r="Y4" i="82" s="1"/>
  <c r="R9" i="82"/>
  <c r="R3" i="82"/>
  <c r="R89" i="82"/>
  <c r="R86" i="82"/>
  <c r="R83" i="82"/>
  <c r="R80" i="82"/>
  <c r="R77" i="82"/>
  <c r="R74" i="82"/>
  <c r="R71" i="82"/>
  <c r="R68" i="82"/>
  <c r="R65" i="82"/>
  <c r="R62" i="82"/>
  <c r="R59" i="82"/>
  <c r="R56" i="82"/>
  <c r="R53" i="82"/>
  <c r="R50" i="82"/>
  <c r="R47" i="82"/>
  <c r="R44" i="82"/>
  <c r="R41" i="82"/>
  <c r="R38" i="82"/>
  <c r="R35" i="82"/>
  <c r="R32" i="82"/>
  <c r="R29" i="82"/>
  <c r="R26" i="82"/>
  <c r="R23" i="82"/>
  <c r="R20" i="82"/>
  <c r="R17" i="82"/>
  <c r="R14" i="82"/>
  <c r="R10" i="82"/>
  <c r="R4" i="82"/>
  <c r="R11" i="82"/>
  <c r="R5" i="82"/>
  <c r="R87" i="82"/>
  <c r="R84" i="82"/>
  <c r="R81" i="82"/>
  <c r="R78" i="82"/>
  <c r="R75" i="82"/>
  <c r="R72" i="82"/>
  <c r="R69" i="82"/>
  <c r="R66" i="82"/>
  <c r="R63" i="82"/>
  <c r="R60" i="82"/>
  <c r="R57" i="82"/>
  <c r="R54" i="82"/>
  <c r="R51" i="82"/>
  <c r="R48" i="82"/>
  <c r="R45" i="82"/>
  <c r="R42" i="82"/>
  <c r="R39" i="82"/>
  <c r="R36" i="82"/>
  <c r="H11" i="82"/>
  <c r="I11" i="82" s="1"/>
  <c r="J11" i="82" s="1"/>
  <c r="H12" i="82"/>
  <c r="I12" i="82" s="1"/>
  <c r="J12" i="82" s="1"/>
  <c r="H15" i="82"/>
  <c r="I15" i="82" s="1"/>
  <c r="J15" i="82" s="1"/>
  <c r="H18" i="82"/>
  <c r="I18" i="82" s="1"/>
  <c r="J18" i="82" s="1"/>
  <c r="H21" i="82"/>
  <c r="I21" i="82" s="1"/>
  <c r="J21" i="82" s="1"/>
  <c r="H24" i="82"/>
  <c r="I24" i="82" s="1"/>
  <c r="J24" i="82" s="1"/>
  <c r="H27" i="82"/>
  <c r="I27" i="82" s="1"/>
  <c r="J27" i="82" s="1"/>
  <c r="H37" i="82"/>
  <c r="I37" i="82" s="1"/>
  <c r="J37" i="82" s="1"/>
  <c r="H46" i="82"/>
  <c r="I46" i="82" s="1"/>
  <c r="J46" i="82" s="1"/>
  <c r="H55" i="82"/>
  <c r="I55" i="82" s="1"/>
  <c r="J55" i="82" s="1"/>
  <c r="H64" i="82"/>
  <c r="I64" i="82" s="1"/>
  <c r="J64" i="82" s="1"/>
  <c r="H73" i="82"/>
  <c r="I73" i="82" s="1"/>
  <c r="J73" i="82" s="1"/>
  <c r="H82" i="82"/>
  <c r="I82" i="82" s="1"/>
  <c r="J82" i="82" s="1"/>
  <c r="H6" i="83"/>
  <c r="I6" i="83" s="1"/>
  <c r="J6" i="83" s="1"/>
  <c r="H12" i="83"/>
  <c r="I12" i="83" s="1"/>
  <c r="J12" i="83" s="1"/>
  <c r="H16" i="83"/>
  <c r="I16" i="83" s="1"/>
  <c r="J16" i="83" s="1"/>
  <c r="H33" i="83"/>
  <c r="I33" i="83" s="1"/>
  <c r="J33" i="83" s="1"/>
  <c r="R38" i="83"/>
  <c r="H10" i="85"/>
  <c r="I10" i="85" s="1"/>
  <c r="J10" i="85" s="1"/>
  <c r="H81" i="85"/>
  <c r="I81" i="85" s="1"/>
  <c r="J81" i="85" s="1"/>
  <c r="M9" i="79"/>
  <c r="U9" i="79" s="1"/>
  <c r="M15" i="79"/>
  <c r="U15" i="79" s="1"/>
  <c r="M21" i="79"/>
  <c r="U21" i="79" s="1"/>
  <c r="M27" i="79"/>
  <c r="U27" i="79" s="1"/>
  <c r="M33" i="79"/>
  <c r="U33" i="79" s="1"/>
  <c r="M39" i="79"/>
  <c r="U39" i="79" s="1"/>
  <c r="M45" i="79"/>
  <c r="U45" i="79" s="1"/>
  <c r="M51" i="79"/>
  <c r="U51" i="79" s="1"/>
  <c r="M57" i="79"/>
  <c r="U57" i="79" s="1"/>
  <c r="M63" i="79"/>
  <c r="U63" i="79" s="1"/>
  <c r="M69" i="79"/>
  <c r="U69" i="79" s="1"/>
  <c r="R3" i="80"/>
  <c r="M7" i="80"/>
  <c r="U7" i="80" s="1"/>
  <c r="M13" i="80"/>
  <c r="U13" i="80" s="1"/>
  <c r="M19" i="80"/>
  <c r="U19" i="80" s="1"/>
  <c r="M25" i="80"/>
  <c r="U25" i="80" s="1"/>
  <c r="M31" i="80"/>
  <c r="U31" i="80" s="1"/>
  <c r="M37" i="80"/>
  <c r="U37" i="80" s="1"/>
  <c r="M43" i="80"/>
  <c r="U43" i="80" s="1"/>
  <c r="M49" i="80"/>
  <c r="U49" i="80" s="1"/>
  <c r="M55" i="80"/>
  <c r="U55" i="80" s="1"/>
  <c r="M61" i="80"/>
  <c r="U61" i="80" s="1"/>
  <c r="M67" i="80"/>
  <c r="U67" i="80" s="1"/>
  <c r="V4" i="80"/>
  <c r="Y4" i="80" s="1"/>
  <c r="V10" i="80"/>
  <c r="V14" i="80"/>
  <c r="V17" i="80"/>
  <c r="V20" i="80"/>
  <c r="V23" i="80"/>
  <c r="V26" i="80"/>
  <c r="V29" i="80"/>
  <c r="V32" i="80"/>
  <c r="V35" i="80"/>
  <c r="V38" i="80"/>
  <c r="V41" i="80"/>
  <c r="V44" i="80"/>
  <c r="V47" i="80"/>
  <c r="V50" i="80"/>
  <c r="V53" i="80"/>
  <c r="V56" i="80"/>
  <c r="V59" i="80"/>
  <c r="V69" i="80"/>
  <c r="P3" i="81"/>
  <c r="AF3" i="81" s="1"/>
  <c r="AH3" i="81"/>
  <c r="AQ3" i="81" s="1"/>
  <c r="H17" i="81"/>
  <c r="I17" i="81" s="1"/>
  <c r="J17" i="81" s="1"/>
  <c r="H26" i="81"/>
  <c r="I26" i="81" s="1"/>
  <c r="J26" i="81" s="1"/>
  <c r="H35" i="81"/>
  <c r="I35" i="81" s="1"/>
  <c r="J35" i="81" s="1"/>
  <c r="H44" i="81"/>
  <c r="I44" i="81" s="1"/>
  <c r="J44" i="81" s="1"/>
  <c r="H53" i="81"/>
  <c r="I53" i="81" s="1"/>
  <c r="J53" i="81" s="1"/>
  <c r="H62" i="81"/>
  <c r="I62" i="81" s="1"/>
  <c r="J62" i="81" s="1"/>
  <c r="H71" i="81"/>
  <c r="I71" i="81" s="1"/>
  <c r="J71" i="81" s="1"/>
  <c r="H80" i="81"/>
  <c r="I80" i="81" s="1"/>
  <c r="J80" i="81" s="1"/>
  <c r="H89" i="81"/>
  <c r="I89" i="81" s="1"/>
  <c r="J89" i="81" s="1"/>
  <c r="H98" i="81"/>
  <c r="I98" i="81" s="1"/>
  <c r="J98" i="81" s="1"/>
  <c r="H4" i="82"/>
  <c r="I4" i="82" s="1"/>
  <c r="J4" i="82" s="1"/>
  <c r="K4" i="82" s="1"/>
  <c r="M10" i="82"/>
  <c r="U10" i="82" s="1"/>
  <c r="M22" i="82"/>
  <c r="U22" i="82" s="1"/>
  <c r="M34" i="82"/>
  <c r="U34" i="82" s="1"/>
  <c r="M46" i="82"/>
  <c r="U46" i="82" s="1"/>
  <c r="M58" i="82"/>
  <c r="U58" i="82" s="1"/>
  <c r="M70" i="82"/>
  <c r="U70" i="82" s="1"/>
  <c r="M82" i="82"/>
  <c r="U82" i="82" s="1"/>
  <c r="R30" i="82"/>
  <c r="R31" i="82"/>
  <c r="H33" i="82"/>
  <c r="I33" i="82" s="1"/>
  <c r="J33" i="82" s="1"/>
  <c r="H34" i="82"/>
  <c r="I34" i="82" s="1"/>
  <c r="J34" i="82" s="1"/>
  <c r="R37" i="82"/>
  <c r="H42" i="82"/>
  <c r="I42" i="82" s="1"/>
  <c r="J42" i="82" s="1"/>
  <c r="R46" i="82"/>
  <c r="H51" i="82"/>
  <c r="I51" i="82" s="1"/>
  <c r="J51" i="82" s="1"/>
  <c r="R55" i="82"/>
  <c r="H60" i="82"/>
  <c r="I60" i="82" s="1"/>
  <c r="J60" i="82" s="1"/>
  <c r="R64" i="82"/>
  <c r="H69" i="82"/>
  <c r="I69" i="82" s="1"/>
  <c r="J69" i="82" s="1"/>
  <c r="R73" i="82"/>
  <c r="H78" i="82"/>
  <c r="I78" i="82" s="1"/>
  <c r="J78" i="82" s="1"/>
  <c r="R82" i="82"/>
  <c r="H87" i="82"/>
  <c r="I87" i="82" s="1"/>
  <c r="J87" i="82" s="1"/>
  <c r="H7" i="83"/>
  <c r="I7" i="83" s="1"/>
  <c r="J7" i="83" s="1"/>
  <c r="H13" i="83"/>
  <c r="I13" i="83" s="1"/>
  <c r="J13" i="83" s="1"/>
  <c r="R16" i="83"/>
  <c r="H32" i="83"/>
  <c r="I32" i="83" s="1"/>
  <c r="J32" i="83" s="1"/>
  <c r="R48" i="83"/>
  <c r="H74" i="83"/>
  <c r="I74" i="83" s="1"/>
  <c r="J74" i="83" s="1"/>
  <c r="H27" i="84"/>
  <c r="I27" i="84" s="1"/>
  <c r="J27" i="84" s="1"/>
  <c r="M8" i="80"/>
  <c r="U8" i="80" s="1"/>
  <c r="M14" i="80"/>
  <c r="U14" i="80" s="1"/>
  <c r="M20" i="80"/>
  <c r="U20" i="80" s="1"/>
  <c r="M26" i="80"/>
  <c r="U26" i="80" s="1"/>
  <c r="M32" i="80"/>
  <c r="U32" i="80" s="1"/>
  <c r="M38" i="80"/>
  <c r="U38" i="80" s="1"/>
  <c r="M44" i="80"/>
  <c r="U44" i="80" s="1"/>
  <c r="M50" i="80"/>
  <c r="U50" i="80" s="1"/>
  <c r="M56" i="80"/>
  <c r="U56" i="80" s="1"/>
  <c r="M62" i="80"/>
  <c r="U62" i="80" s="1"/>
  <c r="M68" i="80"/>
  <c r="U68" i="80" s="1"/>
  <c r="V65" i="80"/>
  <c r="H69" i="80"/>
  <c r="I69" i="80" s="1"/>
  <c r="J69" i="80" s="1"/>
  <c r="V11" i="81"/>
  <c r="V96" i="81"/>
  <c r="V93" i="81"/>
  <c r="V90" i="81"/>
  <c r="V87" i="81"/>
  <c r="V84" i="81"/>
  <c r="V81" i="81"/>
  <c r="V78" i="81"/>
  <c r="V75" i="81"/>
  <c r="V72" i="81"/>
  <c r="V69" i="81"/>
  <c r="V66" i="81"/>
  <c r="V63" i="81"/>
  <c r="V60" i="81"/>
  <c r="V57" i="81"/>
  <c r="V54" i="81"/>
  <c r="V51" i="81"/>
  <c r="V48" i="81"/>
  <c r="V45" i="81"/>
  <c r="V42" i="81"/>
  <c r="V39" i="81"/>
  <c r="V36" i="81"/>
  <c r="V33" i="81"/>
  <c r="V30" i="81"/>
  <c r="V27" i="81"/>
  <c r="V24" i="81"/>
  <c r="V21" i="81"/>
  <c r="V18" i="81"/>
  <c r="V15" i="81"/>
  <c r="V12" i="81"/>
  <c r="V6" i="81"/>
  <c r="V19" i="81"/>
  <c r="V20" i="81"/>
  <c r="V28" i="81"/>
  <c r="V29" i="81"/>
  <c r="V37" i="81"/>
  <c r="V38" i="81"/>
  <c r="V46" i="81"/>
  <c r="V47" i="81"/>
  <c r="V55" i="81"/>
  <c r="V56" i="81"/>
  <c r="V64" i="81"/>
  <c r="V65" i="81"/>
  <c r="V73" i="81"/>
  <c r="V74" i="81"/>
  <c r="V82" i="81"/>
  <c r="V83" i="81"/>
  <c r="V91" i="81"/>
  <c r="V92" i="81"/>
  <c r="M14" i="82"/>
  <c r="U14" i="82" s="1"/>
  <c r="M26" i="82"/>
  <c r="U26" i="82" s="1"/>
  <c r="M38" i="82"/>
  <c r="U38" i="82" s="1"/>
  <c r="M50" i="82"/>
  <c r="U50" i="82" s="1"/>
  <c r="M62" i="82"/>
  <c r="U62" i="82" s="1"/>
  <c r="M74" i="82"/>
  <c r="U74" i="82" s="1"/>
  <c r="H5" i="82"/>
  <c r="I5" i="82" s="1"/>
  <c r="J5" i="82" s="1"/>
  <c r="H6" i="82"/>
  <c r="I6" i="82" s="1"/>
  <c r="J6" i="82" s="1"/>
  <c r="H43" i="82"/>
  <c r="I43" i="82" s="1"/>
  <c r="J43" i="82" s="1"/>
  <c r="H52" i="82"/>
  <c r="I52" i="82" s="1"/>
  <c r="J52" i="82" s="1"/>
  <c r="H61" i="82"/>
  <c r="I61" i="82" s="1"/>
  <c r="J61" i="82" s="1"/>
  <c r="H70" i="82"/>
  <c r="I70" i="82" s="1"/>
  <c r="J70" i="82" s="1"/>
  <c r="H79" i="82"/>
  <c r="I79" i="82" s="1"/>
  <c r="J79" i="82" s="1"/>
  <c r="H88" i="82"/>
  <c r="I88" i="82" s="1"/>
  <c r="J88" i="82" s="1"/>
  <c r="H4" i="83"/>
  <c r="I4" i="83" s="1"/>
  <c r="J4" i="83" s="1"/>
  <c r="K4" i="83" s="1"/>
  <c r="K5" i="83" s="1"/>
  <c r="K6" i="83" s="1"/>
  <c r="K7" i="83" s="1"/>
  <c r="K8" i="83" s="1"/>
  <c r="R7" i="83"/>
  <c r="H21" i="83"/>
  <c r="I21" i="83" s="1"/>
  <c r="J21" i="83" s="1"/>
  <c r="H57" i="83"/>
  <c r="I57" i="83" s="1"/>
  <c r="J57" i="83" s="1"/>
  <c r="M9" i="80"/>
  <c r="U9" i="80" s="1"/>
  <c r="M15" i="80"/>
  <c r="U15" i="80" s="1"/>
  <c r="M21" i="80"/>
  <c r="U21" i="80" s="1"/>
  <c r="M27" i="80"/>
  <c r="U27" i="80" s="1"/>
  <c r="M33" i="80"/>
  <c r="U33" i="80" s="1"/>
  <c r="M39" i="80"/>
  <c r="U39" i="80" s="1"/>
  <c r="M45" i="80"/>
  <c r="U45" i="80" s="1"/>
  <c r="M51" i="80"/>
  <c r="U51" i="80" s="1"/>
  <c r="M57" i="80"/>
  <c r="U57" i="80" s="1"/>
  <c r="M63" i="80"/>
  <c r="U63" i="80" s="1"/>
  <c r="M69" i="80"/>
  <c r="U69" i="80" s="1"/>
  <c r="V13" i="80"/>
  <c r="V16" i="80"/>
  <c r="V19" i="80"/>
  <c r="V22" i="80"/>
  <c r="V25" i="80"/>
  <c r="V28" i="80"/>
  <c r="V31" i="80"/>
  <c r="V34" i="80"/>
  <c r="V37" i="80"/>
  <c r="V40" i="80"/>
  <c r="V43" i="80"/>
  <c r="V46" i="80"/>
  <c r="V49" i="80"/>
  <c r="V52" i="80"/>
  <c r="V55" i="80"/>
  <c r="V58" i="80"/>
  <c r="V61" i="80"/>
  <c r="V64" i="80"/>
  <c r="V66" i="80"/>
  <c r="V68" i="80"/>
  <c r="V14" i="81"/>
  <c r="H20" i="81"/>
  <c r="I20" i="81" s="1"/>
  <c r="J20" i="81" s="1"/>
  <c r="H29" i="81"/>
  <c r="I29" i="81" s="1"/>
  <c r="J29" i="81" s="1"/>
  <c r="H38" i="81"/>
  <c r="I38" i="81" s="1"/>
  <c r="J38" i="81" s="1"/>
  <c r="H47" i="81"/>
  <c r="I47" i="81" s="1"/>
  <c r="J47" i="81" s="1"/>
  <c r="H56" i="81"/>
  <c r="I56" i="81" s="1"/>
  <c r="J56" i="81" s="1"/>
  <c r="H65" i="81"/>
  <c r="I65" i="81" s="1"/>
  <c r="J65" i="81" s="1"/>
  <c r="H74" i="81"/>
  <c r="I74" i="81" s="1"/>
  <c r="J74" i="81" s="1"/>
  <c r="H83" i="81"/>
  <c r="I83" i="81" s="1"/>
  <c r="J83" i="81" s="1"/>
  <c r="H92" i="81"/>
  <c r="I92" i="81" s="1"/>
  <c r="J92" i="81" s="1"/>
  <c r="M85" i="82"/>
  <c r="U85" i="82" s="1"/>
  <c r="M79" i="82"/>
  <c r="U79" i="82" s="1"/>
  <c r="M73" i="82"/>
  <c r="U73" i="82" s="1"/>
  <c r="M67" i="82"/>
  <c r="U67" i="82" s="1"/>
  <c r="M61" i="82"/>
  <c r="U61" i="82" s="1"/>
  <c r="M55" i="82"/>
  <c r="U55" i="82" s="1"/>
  <c r="M49" i="82"/>
  <c r="U49" i="82" s="1"/>
  <c r="M43" i="82"/>
  <c r="U43" i="82" s="1"/>
  <c r="M37" i="82"/>
  <c r="U37" i="82" s="1"/>
  <c r="M31" i="82"/>
  <c r="U31" i="82" s="1"/>
  <c r="M25" i="82"/>
  <c r="U25" i="82" s="1"/>
  <c r="M19" i="82"/>
  <c r="U19" i="82" s="1"/>
  <c r="M13" i="82"/>
  <c r="U13" i="82" s="1"/>
  <c r="M7" i="82"/>
  <c r="U7" i="82" s="1"/>
  <c r="M84" i="82"/>
  <c r="U84" i="82" s="1"/>
  <c r="M78" i="82"/>
  <c r="U78" i="82" s="1"/>
  <c r="M72" i="82"/>
  <c r="U72" i="82" s="1"/>
  <c r="M66" i="82"/>
  <c r="U66" i="82" s="1"/>
  <c r="M60" i="82"/>
  <c r="U60" i="82" s="1"/>
  <c r="M54" i="82"/>
  <c r="U54" i="82" s="1"/>
  <c r="M48" i="82"/>
  <c r="U48" i="82" s="1"/>
  <c r="M42" i="82"/>
  <c r="U42" i="82" s="1"/>
  <c r="M36" i="82"/>
  <c r="U36" i="82" s="1"/>
  <c r="M30" i="82"/>
  <c r="U30" i="82" s="1"/>
  <c r="M24" i="82"/>
  <c r="U24" i="82" s="1"/>
  <c r="M18" i="82"/>
  <c r="U18" i="82" s="1"/>
  <c r="M12" i="82"/>
  <c r="U12" i="82" s="1"/>
  <c r="M6" i="82"/>
  <c r="U6" i="82" s="1"/>
  <c r="M89" i="82"/>
  <c r="U89" i="82" s="1"/>
  <c r="M83" i="82"/>
  <c r="U83" i="82" s="1"/>
  <c r="M77" i="82"/>
  <c r="U77" i="82" s="1"/>
  <c r="M71" i="82"/>
  <c r="U71" i="82" s="1"/>
  <c r="M65" i="82"/>
  <c r="U65" i="82" s="1"/>
  <c r="M59" i="82"/>
  <c r="U59" i="82" s="1"/>
  <c r="M53" i="82"/>
  <c r="U53" i="82" s="1"/>
  <c r="M47" i="82"/>
  <c r="U47" i="82" s="1"/>
  <c r="M41" i="82"/>
  <c r="U41" i="82" s="1"/>
  <c r="M35" i="82"/>
  <c r="U35" i="82" s="1"/>
  <c r="M29" i="82"/>
  <c r="U29" i="82" s="1"/>
  <c r="M23" i="82"/>
  <c r="U23" i="82" s="1"/>
  <c r="M17" i="82"/>
  <c r="U17" i="82" s="1"/>
  <c r="M11" i="82"/>
  <c r="U11" i="82" s="1"/>
  <c r="M5" i="82"/>
  <c r="U5" i="82" s="1"/>
  <c r="M15" i="82"/>
  <c r="U15" i="82" s="1"/>
  <c r="M27" i="82"/>
  <c r="U27" i="82" s="1"/>
  <c r="M39" i="82"/>
  <c r="U39" i="82" s="1"/>
  <c r="M51" i="82"/>
  <c r="U51" i="82" s="1"/>
  <c r="M63" i="82"/>
  <c r="U63" i="82" s="1"/>
  <c r="M75" i="82"/>
  <c r="U75" i="82" s="1"/>
  <c r="M87" i="82"/>
  <c r="U87" i="82" s="1"/>
  <c r="V87" i="82"/>
  <c r="V84" i="82"/>
  <c r="V81" i="82"/>
  <c r="V78" i="82"/>
  <c r="V75" i="82"/>
  <c r="V72" i="82"/>
  <c r="V69" i="82"/>
  <c r="V66" i="82"/>
  <c r="V63" i="82"/>
  <c r="V60" i="82"/>
  <c r="V57" i="82"/>
  <c r="V54" i="82"/>
  <c r="V51" i="82"/>
  <c r="V48" i="82"/>
  <c r="V45" i="82"/>
  <c r="V42" i="82"/>
  <c r="V39" i="82"/>
  <c r="V36" i="82"/>
  <c r="V33" i="82"/>
  <c r="V30" i="82"/>
  <c r="V27" i="82"/>
  <c r="V24" i="82"/>
  <c r="V21" i="82"/>
  <c r="V18" i="82"/>
  <c r="V15" i="82"/>
  <c r="V12" i="82"/>
  <c r="V6" i="82"/>
  <c r="V88" i="82"/>
  <c r="V85" i="82"/>
  <c r="V82" i="82"/>
  <c r="V79" i="82"/>
  <c r="V76" i="82"/>
  <c r="V73" i="82"/>
  <c r="V70" i="82"/>
  <c r="V67" i="82"/>
  <c r="V64" i="82"/>
  <c r="V61" i="82"/>
  <c r="V58" i="82"/>
  <c r="V55" i="82"/>
  <c r="V52" i="82"/>
  <c r="V49" i="82"/>
  <c r="V46" i="82"/>
  <c r="V43" i="82"/>
  <c r="V40" i="82"/>
  <c r="V37" i="82"/>
  <c r="V34" i="82"/>
  <c r="V31" i="82"/>
  <c r="V28" i="82"/>
  <c r="V25" i="82"/>
  <c r="V22" i="82"/>
  <c r="V19" i="82"/>
  <c r="V16" i="82"/>
  <c r="V13" i="82"/>
  <c r="V8" i="82"/>
  <c r="V7" i="82"/>
  <c r="V89" i="82"/>
  <c r="V86" i="82"/>
  <c r="V83" i="82"/>
  <c r="V80" i="82"/>
  <c r="V77" i="82"/>
  <c r="V74" i="82"/>
  <c r="V71" i="82"/>
  <c r="V68" i="82"/>
  <c r="V65" i="82"/>
  <c r="V62" i="82"/>
  <c r="V59" i="82"/>
  <c r="V56" i="82"/>
  <c r="V53" i="82"/>
  <c r="V50" i="82"/>
  <c r="V47" i="82"/>
  <c r="V44" i="82"/>
  <c r="V41" i="82"/>
  <c r="V38" i="82"/>
  <c r="V35" i="82"/>
  <c r="V32" i="82"/>
  <c r="V29" i="82"/>
  <c r="H39" i="82"/>
  <c r="I39" i="82" s="1"/>
  <c r="J39" i="82" s="1"/>
  <c r="H48" i="82"/>
  <c r="I48" i="82" s="1"/>
  <c r="J48" i="82" s="1"/>
  <c r="H57" i="82"/>
  <c r="I57" i="82" s="1"/>
  <c r="J57" i="82" s="1"/>
  <c r="H66" i="82"/>
  <c r="I66" i="82" s="1"/>
  <c r="J66" i="82" s="1"/>
  <c r="H75" i="82"/>
  <c r="I75" i="82" s="1"/>
  <c r="J75" i="82" s="1"/>
  <c r="H84" i="82"/>
  <c r="I84" i="82" s="1"/>
  <c r="J84" i="82" s="1"/>
  <c r="AE3" i="83"/>
  <c r="Z4" i="83"/>
  <c r="H8" i="83"/>
  <c r="I8" i="83" s="1"/>
  <c r="J8" i="83" s="1"/>
  <c r="H18" i="83"/>
  <c r="I18" i="83" s="1"/>
  <c r="J18" i="83" s="1"/>
  <c r="H22" i="83"/>
  <c r="I22" i="83" s="1"/>
  <c r="J22" i="83" s="1"/>
  <c r="H47" i="83"/>
  <c r="I47" i="83" s="1"/>
  <c r="J47" i="83" s="1"/>
  <c r="M4" i="80"/>
  <c r="U4" i="80" s="1"/>
  <c r="X4" i="80" s="1"/>
  <c r="M10" i="80"/>
  <c r="U10" i="80" s="1"/>
  <c r="M16" i="80"/>
  <c r="U16" i="80" s="1"/>
  <c r="M22" i="80"/>
  <c r="U22" i="80" s="1"/>
  <c r="M28" i="80"/>
  <c r="U28" i="80" s="1"/>
  <c r="M34" i="80"/>
  <c r="U34" i="80" s="1"/>
  <c r="M40" i="80"/>
  <c r="U40" i="80" s="1"/>
  <c r="M46" i="80"/>
  <c r="U46" i="80" s="1"/>
  <c r="M52" i="80"/>
  <c r="U52" i="80" s="1"/>
  <c r="M58" i="80"/>
  <c r="U58" i="80" s="1"/>
  <c r="V63" i="80"/>
  <c r="H66" i="80"/>
  <c r="I66" i="80" s="1"/>
  <c r="J66" i="80" s="1"/>
  <c r="H10" i="81"/>
  <c r="I10" i="81" s="1"/>
  <c r="J10" i="81" s="1"/>
  <c r="H12" i="81"/>
  <c r="I12" i="81" s="1"/>
  <c r="J12" i="81" s="1"/>
  <c r="H14" i="81"/>
  <c r="I14" i="81" s="1"/>
  <c r="J14" i="81" s="1"/>
  <c r="V16" i="81"/>
  <c r="H21" i="81"/>
  <c r="I21" i="81" s="1"/>
  <c r="J21" i="81" s="1"/>
  <c r="V22" i="81"/>
  <c r="V23" i="81"/>
  <c r="H30" i="81"/>
  <c r="I30" i="81" s="1"/>
  <c r="J30" i="81" s="1"/>
  <c r="V31" i="81"/>
  <c r="V32" i="81"/>
  <c r="H39" i="81"/>
  <c r="I39" i="81" s="1"/>
  <c r="J39" i="81" s="1"/>
  <c r="V40" i="81"/>
  <c r="V41" i="81"/>
  <c r="H48" i="81"/>
  <c r="I48" i="81" s="1"/>
  <c r="J48" i="81" s="1"/>
  <c r="V49" i="81"/>
  <c r="V50" i="81"/>
  <c r="H57" i="81"/>
  <c r="I57" i="81" s="1"/>
  <c r="J57" i="81" s="1"/>
  <c r="V58" i="81"/>
  <c r="V59" i="81"/>
  <c r="H66" i="81"/>
  <c r="I66" i="81" s="1"/>
  <c r="J66" i="81" s="1"/>
  <c r="V67" i="81"/>
  <c r="V68" i="81"/>
  <c r="H75" i="81"/>
  <c r="I75" i="81" s="1"/>
  <c r="J75" i="81" s="1"/>
  <c r="V76" i="81"/>
  <c r="V77" i="81"/>
  <c r="H84" i="81"/>
  <c r="I84" i="81" s="1"/>
  <c r="J84" i="81" s="1"/>
  <c r="V85" i="81"/>
  <c r="V86" i="81"/>
  <c r="H93" i="81"/>
  <c r="I93" i="81" s="1"/>
  <c r="J93" i="81" s="1"/>
  <c r="V94" i="81"/>
  <c r="V95" i="81"/>
  <c r="M4" i="82"/>
  <c r="U4" i="82" s="1"/>
  <c r="X4" i="82" s="1"/>
  <c r="Z4" i="82" s="1"/>
  <c r="M16" i="82"/>
  <c r="U16" i="82" s="1"/>
  <c r="M28" i="82"/>
  <c r="U28" i="82" s="1"/>
  <c r="M40" i="82"/>
  <c r="U40" i="82" s="1"/>
  <c r="M52" i="82"/>
  <c r="U52" i="82" s="1"/>
  <c r="M64" i="82"/>
  <c r="U64" i="82" s="1"/>
  <c r="M76" i="82"/>
  <c r="U76" i="82" s="1"/>
  <c r="M88" i="82"/>
  <c r="U88" i="82" s="1"/>
  <c r="V10" i="82"/>
  <c r="V11" i="82"/>
  <c r="H40" i="82"/>
  <c r="I40" i="82" s="1"/>
  <c r="J40" i="82" s="1"/>
  <c r="H49" i="82"/>
  <c r="I49" i="82" s="1"/>
  <c r="J49" i="82" s="1"/>
  <c r="H58" i="82"/>
  <c r="I58" i="82" s="1"/>
  <c r="J58" i="82" s="1"/>
  <c r="H67" i="82"/>
  <c r="I67" i="82" s="1"/>
  <c r="J67" i="82" s="1"/>
  <c r="H76" i="82"/>
  <c r="I76" i="82" s="1"/>
  <c r="J76" i="82" s="1"/>
  <c r="H85" i="82"/>
  <c r="I85" i="82" s="1"/>
  <c r="J85" i="82" s="1"/>
  <c r="H5" i="83"/>
  <c r="I5" i="83" s="1"/>
  <c r="J5" i="83" s="1"/>
  <c r="R76" i="83"/>
  <c r="R67" i="83"/>
  <c r="R58" i="83"/>
  <c r="R49" i="83"/>
  <c r="R40" i="83"/>
  <c r="R77" i="83"/>
  <c r="R72" i="83"/>
  <c r="R68" i="83"/>
  <c r="R63" i="83"/>
  <c r="R59" i="83"/>
  <c r="R54" i="83"/>
  <c r="R50" i="83"/>
  <c r="R45" i="83"/>
  <c r="R41" i="83"/>
  <c r="R36" i="83"/>
  <c r="R33" i="83"/>
  <c r="R30" i="83"/>
  <c r="R27" i="83"/>
  <c r="R24" i="83"/>
  <c r="R78" i="83"/>
  <c r="R74" i="83"/>
  <c r="R69" i="83"/>
  <c r="R65" i="83"/>
  <c r="R60" i="83"/>
  <c r="R56" i="83"/>
  <c r="R51" i="83"/>
  <c r="R47" i="83"/>
  <c r="R42" i="83"/>
  <c r="R79" i="83"/>
  <c r="R70" i="83"/>
  <c r="R61" i="83"/>
  <c r="R52" i="83"/>
  <c r="R43" i="83"/>
  <c r="R71" i="83"/>
  <c r="R55" i="83"/>
  <c r="R44" i="83"/>
  <c r="R31" i="83"/>
  <c r="R9" i="83"/>
  <c r="R66" i="83"/>
  <c r="R32" i="83"/>
  <c r="R20" i="83"/>
  <c r="R17" i="83"/>
  <c r="R14" i="83"/>
  <c r="R10" i="83"/>
  <c r="R4" i="83"/>
  <c r="AH4" i="83" s="1"/>
  <c r="AQ4" i="83" s="1"/>
  <c r="R73" i="83"/>
  <c r="R62" i="83"/>
  <c r="R46" i="83"/>
  <c r="R34" i="83"/>
  <c r="R25" i="83"/>
  <c r="R23" i="83"/>
  <c r="R11" i="83"/>
  <c r="R5" i="83"/>
  <c r="R3" i="83"/>
  <c r="R57" i="83"/>
  <c r="R35" i="83"/>
  <c r="R26" i="83"/>
  <c r="R21" i="83"/>
  <c r="R18" i="83"/>
  <c r="R15" i="83"/>
  <c r="R12" i="83"/>
  <c r="R6" i="83"/>
  <c r="R64" i="83"/>
  <c r="R53" i="83"/>
  <c r="R37" i="83"/>
  <c r="R28" i="83"/>
  <c r="R8" i="83"/>
  <c r="H11" i="83"/>
  <c r="I11" i="83" s="1"/>
  <c r="J11" i="83" s="1"/>
  <c r="H19" i="83"/>
  <c r="I19" i="83" s="1"/>
  <c r="J19" i="83" s="1"/>
  <c r="R22" i="83"/>
  <c r="H24" i="83"/>
  <c r="I24" i="83" s="1"/>
  <c r="J24" i="83" s="1"/>
  <c r="R29" i="83"/>
  <c r="V4" i="83"/>
  <c r="Y4" i="83" s="1"/>
  <c r="V10" i="83"/>
  <c r="V14" i="83"/>
  <c r="V17" i="83"/>
  <c r="V20" i="83"/>
  <c r="V32" i="83"/>
  <c r="H40" i="83"/>
  <c r="I40" i="83" s="1"/>
  <c r="J40" i="83" s="1"/>
  <c r="H51" i="83"/>
  <c r="I51" i="83" s="1"/>
  <c r="J51" i="83" s="1"/>
  <c r="H67" i="83"/>
  <c r="I67" i="83" s="1"/>
  <c r="J67" i="83" s="1"/>
  <c r="H78" i="83"/>
  <c r="I78" i="83" s="1"/>
  <c r="J78" i="83" s="1"/>
  <c r="H31" i="84"/>
  <c r="I31" i="84" s="1"/>
  <c r="J31" i="84" s="1"/>
  <c r="H49" i="84"/>
  <c r="I49" i="84" s="1"/>
  <c r="J49" i="84" s="1"/>
  <c r="H54" i="84"/>
  <c r="I54" i="84" s="1"/>
  <c r="J54" i="84" s="1"/>
  <c r="H27" i="85"/>
  <c r="I27" i="85" s="1"/>
  <c r="J27" i="85" s="1"/>
  <c r="H54" i="85"/>
  <c r="I54" i="85" s="1"/>
  <c r="J54" i="85" s="1"/>
  <c r="H90" i="85"/>
  <c r="I90" i="85" s="1"/>
  <c r="J90" i="85" s="1"/>
  <c r="H55" i="86"/>
  <c r="I55" i="86" s="1"/>
  <c r="J55" i="86" s="1"/>
  <c r="V78" i="83"/>
  <c r="V75" i="83"/>
  <c r="V72" i="83"/>
  <c r="V69" i="83"/>
  <c r="V66" i="83"/>
  <c r="V63" i="83"/>
  <c r="V60" i="83"/>
  <c r="V57" i="83"/>
  <c r="V54" i="83"/>
  <c r="V51" i="83"/>
  <c r="V48" i="83"/>
  <c r="V45" i="83"/>
  <c r="V42" i="83"/>
  <c r="V39" i="83"/>
  <c r="V37" i="83"/>
  <c r="V34" i="83"/>
  <c r="V31" i="83"/>
  <c r="V28" i="83"/>
  <c r="V25" i="83"/>
  <c r="V79" i="83"/>
  <c r="V74" i="83"/>
  <c r="V70" i="83"/>
  <c r="V65" i="83"/>
  <c r="V61" i="83"/>
  <c r="V56" i="83"/>
  <c r="V52" i="83"/>
  <c r="V47" i="83"/>
  <c r="V43" i="83"/>
  <c r="V76" i="83"/>
  <c r="V71" i="83"/>
  <c r="V67" i="83"/>
  <c r="V62" i="83"/>
  <c r="V58" i="83"/>
  <c r="V53" i="83"/>
  <c r="V49" i="83"/>
  <c r="V44" i="83"/>
  <c r="V40" i="83"/>
  <c r="H30" i="83"/>
  <c r="I30" i="83" s="1"/>
  <c r="J30" i="83" s="1"/>
  <c r="V30" i="83"/>
  <c r="H56" i="83"/>
  <c r="I56" i="83" s="1"/>
  <c r="J56" i="83" s="1"/>
  <c r="V64" i="83"/>
  <c r="H66" i="83"/>
  <c r="I66" i="83" s="1"/>
  <c r="J66" i="83" s="1"/>
  <c r="P3" i="84"/>
  <c r="AF3" i="84" s="1"/>
  <c r="AO3" i="84" s="1"/>
  <c r="AE3" i="84"/>
  <c r="H4" i="84"/>
  <c r="I4" i="84" s="1"/>
  <c r="J4" i="84" s="1"/>
  <c r="K4" i="84" s="1"/>
  <c r="K5" i="84" s="1"/>
  <c r="K6" i="84" s="1"/>
  <c r="K7" i="84" s="1"/>
  <c r="H7" i="84"/>
  <c r="I7" i="84" s="1"/>
  <c r="J7" i="84" s="1"/>
  <c r="H36" i="84"/>
  <c r="I36" i="84" s="1"/>
  <c r="J36" i="84" s="1"/>
  <c r="H40" i="84"/>
  <c r="I40" i="84" s="1"/>
  <c r="J40" i="84" s="1"/>
  <c r="H71" i="87"/>
  <c r="I71" i="87" s="1"/>
  <c r="J71" i="87" s="1"/>
  <c r="V7" i="83"/>
  <c r="V8" i="83"/>
  <c r="V13" i="83"/>
  <c r="V16" i="83"/>
  <c r="V19" i="83"/>
  <c r="V22" i="83"/>
  <c r="H29" i="83"/>
  <c r="I29" i="83" s="1"/>
  <c r="J29" i="83" s="1"/>
  <c r="V29" i="83"/>
  <c r="H38" i="83"/>
  <c r="I38" i="83" s="1"/>
  <c r="J38" i="83" s="1"/>
  <c r="V38" i="83"/>
  <c r="V41" i="83"/>
  <c r="H49" i="83"/>
  <c r="I49" i="83" s="1"/>
  <c r="J49" i="83" s="1"/>
  <c r="H60" i="83"/>
  <c r="I60" i="83" s="1"/>
  <c r="J60" i="83" s="1"/>
  <c r="V68" i="83"/>
  <c r="H76" i="83"/>
  <c r="I76" i="83" s="1"/>
  <c r="J76" i="83" s="1"/>
  <c r="H13" i="84"/>
  <c r="I13" i="84" s="1"/>
  <c r="J13" i="84" s="1"/>
  <c r="H45" i="84"/>
  <c r="I45" i="84" s="1"/>
  <c r="J45" i="84" s="1"/>
  <c r="H67" i="84"/>
  <c r="I67" i="84" s="1"/>
  <c r="J67" i="84" s="1"/>
  <c r="H36" i="85"/>
  <c r="I36" i="85" s="1"/>
  <c r="J36" i="85" s="1"/>
  <c r="H63" i="85"/>
  <c r="I63" i="85" s="1"/>
  <c r="J63" i="85" s="1"/>
  <c r="M9" i="81"/>
  <c r="U9" i="81" s="1"/>
  <c r="M15" i="81"/>
  <c r="U15" i="81" s="1"/>
  <c r="M21" i="81"/>
  <c r="U21" i="81" s="1"/>
  <c r="M27" i="81"/>
  <c r="U27" i="81" s="1"/>
  <c r="M33" i="81"/>
  <c r="U33" i="81" s="1"/>
  <c r="M39" i="81"/>
  <c r="U39" i="81" s="1"/>
  <c r="M45" i="81"/>
  <c r="U45" i="81" s="1"/>
  <c r="M51" i="81"/>
  <c r="U51" i="81" s="1"/>
  <c r="M57" i="81"/>
  <c r="U57" i="81" s="1"/>
  <c r="M63" i="81"/>
  <c r="U63" i="81" s="1"/>
  <c r="M69" i="81"/>
  <c r="U69" i="81" s="1"/>
  <c r="M75" i="81"/>
  <c r="U75" i="81" s="1"/>
  <c r="M81" i="81"/>
  <c r="U81" i="81" s="1"/>
  <c r="M87" i="81"/>
  <c r="U87" i="81" s="1"/>
  <c r="M93" i="81"/>
  <c r="U93" i="81" s="1"/>
  <c r="M8" i="83"/>
  <c r="U8" i="83" s="1"/>
  <c r="M14" i="83"/>
  <c r="U14" i="83" s="1"/>
  <c r="M20" i="83"/>
  <c r="U20" i="83" s="1"/>
  <c r="M26" i="83"/>
  <c r="U26" i="83" s="1"/>
  <c r="M32" i="83"/>
  <c r="U32" i="83" s="1"/>
  <c r="M38" i="83"/>
  <c r="U38" i="83" s="1"/>
  <c r="M44" i="83"/>
  <c r="U44" i="83" s="1"/>
  <c r="M50" i="83"/>
  <c r="U50" i="83" s="1"/>
  <c r="M56" i="83"/>
  <c r="U56" i="83" s="1"/>
  <c r="M62" i="83"/>
  <c r="U62" i="83" s="1"/>
  <c r="M68" i="83"/>
  <c r="U68" i="83" s="1"/>
  <c r="M74" i="83"/>
  <c r="U74" i="83" s="1"/>
  <c r="H27" i="83"/>
  <c r="I27" i="83" s="1"/>
  <c r="J27" i="83" s="1"/>
  <c r="V27" i="83"/>
  <c r="H28" i="83"/>
  <c r="I28" i="83" s="1"/>
  <c r="J28" i="83" s="1"/>
  <c r="H36" i="83"/>
  <c r="I36" i="83" s="1"/>
  <c r="J36" i="83" s="1"/>
  <c r="V36" i="83"/>
  <c r="H37" i="83"/>
  <c r="I37" i="83" s="1"/>
  <c r="J37" i="83" s="1"/>
  <c r="H39" i="83"/>
  <c r="I39" i="83" s="1"/>
  <c r="J39" i="83" s="1"/>
  <c r="V46" i="83"/>
  <c r="H48" i="83"/>
  <c r="I48" i="83" s="1"/>
  <c r="J48" i="83" s="1"/>
  <c r="H65" i="83"/>
  <c r="I65" i="83" s="1"/>
  <c r="J65" i="83" s="1"/>
  <c r="V73" i="83"/>
  <c r="H75" i="83"/>
  <c r="I75" i="83" s="1"/>
  <c r="J75" i="83" s="1"/>
  <c r="H18" i="84"/>
  <c r="I18" i="84" s="1"/>
  <c r="J18" i="84" s="1"/>
  <c r="M4" i="81"/>
  <c r="U4" i="81" s="1"/>
  <c r="X4" i="81" s="1"/>
  <c r="M10" i="81"/>
  <c r="U10" i="81" s="1"/>
  <c r="M16" i="81"/>
  <c r="U16" i="81" s="1"/>
  <c r="M22" i="81"/>
  <c r="U22" i="81" s="1"/>
  <c r="M28" i="81"/>
  <c r="U28" i="81" s="1"/>
  <c r="M34" i="81"/>
  <c r="U34" i="81" s="1"/>
  <c r="M40" i="81"/>
  <c r="U40" i="81" s="1"/>
  <c r="M46" i="81"/>
  <c r="U46" i="81" s="1"/>
  <c r="M52" i="81"/>
  <c r="U52" i="81" s="1"/>
  <c r="M58" i="81"/>
  <c r="U58" i="81" s="1"/>
  <c r="M64" i="81"/>
  <c r="U64" i="81" s="1"/>
  <c r="M70" i="81"/>
  <c r="U70" i="81" s="1"/>
  <c r="M76" i="81"/>
  <c r="U76" i="81" s="1"/>
  <c r="M82" i="81"/>
  <c r="U82" i="81" s="1"/>
  <c r="M88" i="81"/>
  <c r="U88" i="81" s="1"/>
  <c r="M9" i="83"/>
  <c r="U9" i="83" s="1"/>
  <c r="M15" i="83"/>
  <c r="U15" i="83" s="1"/>
  <c r="M21" i="83"/>
  <c r="U21" i="83" s="1"/>
  <c r="M27" i="83"/>
  <c r="U27" i="83" s="1"/>
  <c r="M33" i="83"/>
  <c r="U33" i="83" s="1"/>
  <c r="M39" i="83"/>
  <c r="U39" i="83" s="1"/>
  <c r="M45" i="83"/>
  <c r="U45" i="83" s="1"/>
  <c r="M51" i="83"/>
  <c r="U51" i="83" s="1"/>
  <c r="M57" i="83"/>
  <c r="U57" i="83" s="1"/>
  <c r="M63" i="83"/>
  <c r="U63" i="83" s="1"/>
  <c r="M69" i="83"/>
  <c r="U69" i="83" s="1"/>
  <c r="V6" i="83"/>
  <c r="V12" i="83"/>
  <c r="V15" i="83"/>
  <c r="V18" i="83"/>
  <c r="V21" i="83"/>
  <c r="V26" i="83"/>
  <c r="V35" i="83"/>
  <c r="H42" i="83"/>
  <c r="I42" i="83" s="1"/>
  <c r="J42" i="83" s="1"/>
  <c r="V50" i="83"/>
  <c r="H58" i="83"/>
  <c r="I58" i="83" s="1"/>
  <c r="J58" i="83" s="1"/>
  <c r="H69" i="83"/>
  <c r="I69" i="83" s="1"/>
  <c r="J69" i="83" s="1"/>
  <c r="V77" i="83"/>
  <c r="H22" i="84"/>
  <c r="I22" i="84" s="1"/>
  <c r="J22" i="84" s="1"/>
  <c r="H58" i="84"/>
  <c r="I58" i="84" s="1"/>
  <c r="J58" i="84" s="1"/>
  <c r="H63" i="84"/>
  <c r="I63" i="84" s="1"/>
  <c r="J63" i="84" s="1"/>
  <c r="H18" i="85"/>
  <c r="I18" i="85" s="1"/>
  <c r="J18" i="85" s="1"/>
  <c r="H45" i="85"/>
  <c r="I45" i="85" s="1"/>
  <c r="J45" i="85" s="1"/>
  <c r="H72" i="85"/>
  <c r="I72" i="85" s="1"/>
  <c r="J72" i="85" s="1"/>
  <c r="H44" i="83"/>
  <c r="I44" i="83" s="1"/>
  <c r="J44" i="83" s="1"/>
  <c r="H53" i="83"/>
  <c r="I53" i="83" s="1"/>
  <c r="J53" i="83" s="1"/>
  <c r="H62" i="83"/>
  <c r="I62" i="83" s="1"/>
  <c r="J62" i="83" s="1"/>
  <c r="H71" i="83"/>
  <c r="I71" i="83" s="1"/>
  <c r="J71" i="83" s="1"/>
  <c r="H8" i="84"/>
  <c r="I8" i="84" s="1"/>
  <c r="J8" i="84" s="1"/>
  <c r="H11" i="84"/>
  <c r="I11" i="84" s="1"/>
  <c r="J11" i="84" s="1"/>
  <c r="R45" i="84"/>
  <c r="V48" i="84"/>
  <c r="R54" i="84"/>
  <c r="V57" i="84"/>
  <c r="R63" i="84"/>
  <c r="V66" i="84"/>
  <c r="H14" i="85"/>
  <c r="I14" i="85" s="1"/>
  <c r="J14" i="85" s="1"/>
  <c r="H23" i="85"/>
  <c r="I23" i="85" s="1"/>
  <c r="J23" i="85" s="1"/>
  <c r="H32" i="85"/>
  <c r="I32" i="85" s="1"/>
  <c r="J32" i="85" s="1"/>
  <c r="H41" i="85"/>
  <c r="I41" i="85" s="1"/>
  <c r="J41" i="85" s="1"/>
  <c r="H50" i="85"/>
  <c r="I50" i="85" s="1"/>
  <c r="J50" i="85" s="1"/>
  <c r="H59" i="85"/>
  <c r="I59" i="85" s="1"/>
  <c r="J59" i="85" s="1"/>
  <c r="H68" i="85"/>
  <c r="I68" i="85" s="1"/>
  <c r="J68" i="85" s="1"/>
  <c r="V74" i="85"/>
  <c r="H77" i="85"/>
  <c r="I77" i="85" s="1"/>
  <c r="J77" i="85" s="1"/>
  <c r="V83" i="85"/>
  <c r="H86" i="85"/>
  <c r="I86" i="85" s="1"/>
  <c r="J86" i="85" s="1"/>
  <c r="H95" i="85"/>
  <c r="I95" i="85" s="1"/>
  <c r="J95" i="85" s="1"/>
  <c r="M15" i="86"/>
  <c r="U15" i="86" s="1"/>
  <c r="M33" i="86"/>
  <c r="U33" i="86" s="1"/>
  <c r="M54" i="86"/>
  <c r="U54" i="86" s="1"/>
  <c r="M75" i="86"/>
  <c r="U75" i="86" s="1"/>
  <c r="H58" i="86"/>
  <c r="I58" i="86" s="1"/>
  <c r="J58" i="86" s="1"/>
  <c r="H8" i="87"/>
  <c r="I8" i="87" s="1"/>
  <c r="J8" i="87" s="1"/>
  <c r="H64" i="87"/>
  <c r="I64" i="87" s="1"/>
  <c r="J64" i="87" s="1"/>
  <c r="H5" i="84"/>
  <c r="I5" i="84" s="1"/>
  <c r="J5" i="84" s="1"/>
  <c r="H6" i="84"/>
  <c r="I6" i="84" s="1"/>
  <c r="J6" i="84" s="1"/>
  <c r="H9" i="84"/>
  <c r="I9" i="84" s="1"/>
  <c r="J9" i="84" s="1"/>
  <c r="H12" i="84"/>
  <c r="I12" i="84" s="1"/>
  <c r="J12" i="84" s="1"/>
  <c r="H19" i="84"/>
  <c r="I19" i="84" s="1"/>
  <c r="J19" i="84" s="1"/>
  <c r="H21" i="84"/>
  <c r="I21" i="84" s="1"/>
  <c r="J21" i="84" s="1"/>
  <c r="H28" i="84"/>
  <c r="I28" i="84" s="1"/>
  <c r="J28" i="84" s="1"/>
  <c r="H30" i="84"/>
  <c r="I30" i="84" s="1"/>
  <c r="J30" i="84" s="1"/>
  <c r="R34" i="84"/>
  <c r="H37" i="84"/>
  <c r="I37" i="84" s="1"/>
  <c r="J37" i="84" s="1"/>
  <c r="V37" i="84"/>
  <c r="H39" i="84"/>
  <c r="I39" i="84" s="1"/>
  <c r="J39" i="84" s="1"/>
  <c r="R43" i="84"/>
  <c r="H46" i="84"/>
  <c r="I46" i="84" s="1"/>
  <c r="J46" i="84" s="1"/>
  <c r="V46" i="84"/>
  <c r="H48" i="84"/>
  <c r="I48" i="84" s="1"/>
  <c r="J48" i="84" s="1"/>
  <c r="R52" i="84"/>
  <c r="H55" i="84"/>
  <c r="I55" i="84" s="1"/>
  <c r="J55" i="84" s="1"/>
  <c r="V55" i="84"/>
  <c r="H57" i="84"/>
  <c r="I57" i="84" s="1"/>
  <c r="J57" i="84" s="1"/>
  <c r="R61" i="84"/>
  <c r="H64" i="84"/>
  <c r="I64" i="84" s="1"/>
  <c r="J64" i="84" s="1"/>
  <c r="V64" i="84"/>
  <c r="H66" i="84"/>
  <c r="I66" i="84" s="1"/>
  <c r="J66" i="84" s="1"/>
  <c r="V69" i="84"/>
  <c r="AN3" i="85"/>
  <c r="H5" i="85"/>
  <c r="I5" i="85" s="1"/>
  <c r="J5" i="85" s="1"/>
  <c r="H15" i="85"/>
  <c r="I15" i="85" s="1"/>
  <c r="J15" i="85" s="1"/>
  <c r="H24" i="85"/>
  <c r="I24" i="85" s="1"/>
  <c r="J24" i="85" s="1"/>
  <c r="H33" i="85"/>
  <c r="I33" i="85" s="1"/>
  <c r="J33" i="85" s="1"/>
  <c r="H42" i="85"/>
  <c r="I42" i="85" s="1"/>
  <c r="J42" i="85" s="1"/>
  <c r="H51" i="85"/>
  <c r="I51" i="85" s="1"/>
  <c r="J51" i="85" s="1"/>
  <c r="H60" i="85"/>
  <c r="I60" i="85" s="1"/>
  <c r="J60" i="85" s="1"/>
  <c r="H69" i="85"/>
  <c r="I69" i="85" s="1"/>
  <c r="J69" i="85" s="1"/>
  <c r="H78" i="85"/>
  <c r="I78" i="85" s="1"/>
  <c r="J78" i="85" s="1"/>
  <c r="H87" i="85"/>
  <c r="I87" i="85" s="1"/>
  <c r="J87" i="85" s="1"/>
  <c r="H96" i="85"/>
  <c r="I96" i="85" s="1"/>
  <c r="J96" i="85" s="1"/>
  <c r="M20" i="86"/>
  <c r="U20" i="86" s="1"/>
  <c r="M38" i="86"/>
  <c r="U38" i="86" s="1"/>
  <c r="M60" i="86"/>
  <c r="U60" i="86" s="1"/>
  <c r="H34" i="86"/>
  <c r="I34" i="86" s="1"/>
  <c r="J34" i="86" s="1"/>
  <c r="H70" i="86"/>
  <c r="I70" i="86" s="1"/>
  <c r="J70" i="86" s="1"/>
  <c r="H6" i="85"/>
  <c r="I6" i="85" s="1"/>
  <c r="J6" i="85" s="1"/>
  <c r="H9" i="85"/>
  <c r="I9" i="85" s="1"/>
  <c r="J9" i="85" s="1"/>
  <c r="H20" i="85"/>
  <c r="I20" i="85" s="1"/>
  <c r="J20" i="85" s="1"/>
  <c r="H29" i="85"/>
  <c r="I29" i="85" s="1"/>
  <c r="J29" i="85" s="1"/>
  <c r="H38" i="85"/>
  <c r="I38" i="85" s="1"/>
  <c r="J38" i="85" s="1"/>
  <c r="H47" i="85"/>
  <c r="I47" i="85" s="1"/>
  <c r="J47" i="85" s="1"/>
  <c r="H56" i="85"/>
  <c r="I56" i="85" s="1"/>
  <c r="J56" i="85" s="1"/>
  <c r="H65" i="85"/>
  <c r="I65" i="85" s="1"/>
  <c r="J65" i="85" s="1"/>
  <c r="H74" i="85"/>
  <c r="I74" i="85" s="1"/>
  <c r="J74" i="85" s="1"/>
  <c r="H83" i="85"/>
  <c r="I83" i="85" s="1"/>
  <c r="J83" i="85" s="1"/>
  <c r="H92" i="85"/>
  <c r="I92" i="85" s="1"/>
  <c r="J92" i="85" s="1"/>
  <c r="P3" i="86"/>
  <c r="AF3" i="86" s="1"/>
  <c r="AO3" i="86" s="1"/>
  <c r="AE3" i="86"/>
  <c r="M88" i="86"/>
  <c r="U88" i="86" s="1"/>
  <c r="M82" i="86"/>
  <c r="U82" i="86" s="1"/>
  <c r="M76" i="86"/>
  <c r="U76" i="86" s="1"/>
  <c r="M70" i="86"/>
  <c r="U70" i="86" s="1"/>
  <c r="M64" i="86"/>
  <c r="U64" i="86" s="1"/>
  <c r="M58" i="86"/>
  <c r="U58" i="86" s="1"/>
  <c r="M52" i="86"/>
  <c r="U52" i="86" s="1"/>
  <c r="M46" i="86"/>
  <c r="U46" i="86" s="1"/>
  <c r="M40" i="86"/>
  <c r="U40" i="86" s="1"/>
  <c r="M87" i="86"/>
  <c r="U87" i="86" s="1"/>
  <c r="M80" i="86"/>
  <c r="U80" i="86" s="1"/>
  <c r="M73" i="86"/>
  <c r="U73" i="86" s="1"/>
  <c r="M66" i="86"/>
  <c r="U66" i="86" s="1"/>
  <c r="M59" i="86"/>
  <c r="U59" i="86" s="1"/>
  <c r="M51" i="86"/>
  <c r="U51" i="86" s="1"/>
  <c r="M44" i="86"/>
  <c r="U44" i="86" s="1"/>
  <c r="M37" i="86"/>
  <c r="U37" i="86" s="1"/>
  <c r="M31" i="86"/>
  <c r="U31" i="86" s="1"/>
  <c r="M25" i="86"/>
  <c r="U25" i="86" s="1"/>
  <c r="M19" i="86"/>
  <c r="U19" i="86" s="1"/>
  <c r="M13" i="86"/>
  <c r="U13" i="86" s="1"/>
  <c r="M7" i="86"/>
  <c r="U7" i="86" s="1"/>
  <c r="M86" i="86"/>
  <c r="U86" i="86" s="1"/>
  <c r="M79" i="86"/>
  <c r="U79" i="86" s="1"/>
  <c r="M72" i="86"/>
  <c r="U72" i="86" s="1"/>
  <c r="M65" i="86"/>
  <c r="U65" i="86" s="1"/>
  <c r="M57" i="86"/>
  <c r="U57" i="86" s="1"/>
  <c r="M50" i="86"/>
  <c r="U50" i="86" s="1"/>
  <c r="M43" i="86"/>
  <c r="U43" i="86" s="1"/>
  <c r="M36" i="86"/>
  <c r="U36" i="86" s="1"/>
  <c r="M30" i="86"/>
  <c r="U30" i="86" s="1"/>
  <c r="M24" i="86"/>
  <c r="U24" i="86" s="1"/>
  <c r="M18" i="86"/>
  <c r="U18" i="86" s="1"/>
  <c r="M12" i="86"/>
  <c r="U12" i="86" s="1"/>
  <c r="M6" i="86"/>
  <c r="U6" i="86" s="1"/>
  <c r="M85" i="86"/>
  <c r="U85" i="86" s="1"/>
  <c r="M78" i="86"/>
  <c r="U78" i="86" s="1"/>
  <c r="M71" i="86"/>
  <c r="U71" i="86" s="1"/>
  <c r="M63" i="86"/>
  <c r="U63" i="86" s="1"/>
  <c r="M56" i="86"/>
  <c r="U56" i="86" s="1"/>
  <c r="M49" i="86"/>
  <c r="U49" i="86" s="1"/>
  <c r="M42" i="86"/>
  <c r="U42" i="86" s="1"/>
  <c r="M35" i="86"/>
  <c r="U35" i="86" s="1"/>
  <c r="M29" i="86"/>
  <c r="U29" i="86" s="1"/>
  <c r="M23" i="86"/>
  <c r="U23" i="86" s="1"/>
  <c r="M17" i="86"/>
  <c r="U17" i="86" s="1"/>
  <c r="M11" i="86"/>
  <c r="U11" i="86" s="1"/>
  <c r="M5" i="86"/>
  <c r="U5" i="86" s="1"/>
  <c r="M84" i="86"/>
  <c r="U84" i="86" s="1"/>
  <c r="M77" i="86"/>
  <c r="U77" i="86" s="1"/>
  <c r="M69" i="86"/>
  <c r="U69" i="86" s="1"/>
  <c r="M62" i="86"/>
  <c r="U62" i="86" s="1"/>
  <c r="M55" i="86"/>
  <c r="U55" i="86" s="1"/>
  <c r="M48" i="86"/>
  <c r="U48" i="86" s="1"/>
  <c r="M41" i="86"/>
  <c r="U41" i="86" s="1"/>
  <c r="M34" i="86"/>
  <c r="U34" i="86" s="1"/>
  <c r="M28" i="86"/>
  <c r="U28" i="86" s="1"/>
  <c r="M22" i="86"/>
  <c r="U22" i="86" s="1"/>
  <c r="M16" i="86"/>
  <c r="U16" i="86" s="1"/>
  <c r="M10" i="86"/>
  <c r="U10" i="86" s="1"/>
  <c r="M4" i="86"/>
  <c r="U4" i="86" s="1"/>
  <c r="X4" i="86" s="1"/>
  <c r="M21" i="86"/>
  <c r="U21" i="86" s="1"/>
  <c r="M39" i="86"/>
  <c r="U39" i="86" s="1"/>
  <c r="M61" i="86"/>
  <c r="U61" i="86" s="1"/>
  <c r="M83" i="86"/>
  <c r="U83" i="86" s="1"/>
  <c r="H16" i="86"/>
  <c r="I16" i="86" s="1"/>
  <c r="J16" i="86" s="1"/>
  <c r="AH4" i="87"/>
  <c r="Z4" i="87"/>
  <c r="H20" i="87"/>
  <c r="I20" i="87" s="1"/>
  <c r="J20" i="87" s="1"/>
  <c r="H28" i="87"/>
  <c r="I28" i="87" s="1"/>
  <c r="J28" i="87" s="1"/>
  <c r="M67" i="84"/>
  <c r="U67" i="84" s="1"/>
  <c r="M61" i="84"/>
  <c r="U61" i="84" s="1"/>
  <c r="M55" i="84"/>
  <c r="U55" i="84" s="1"/>
  <c r="M49" i="84"/>
  <c r="U49" i="84" s="1"/>
  <c r="M43" i="84"/>
  <c r="U43" i="84" s="1"/>
  <c r="M37" i="84"/>
  <c r="U37" i="84" s="1"/>
  <c r="M31" i="84"/>
  <c r="U31" i="84" s="1"/>
  <c r="M25" i="84"/>
  <c r="U25" i="84" s="1"/>
  <c r="M19" i="84"/>
  <c r="U19" i="84" s="1"/>
  <c r="M13" i="84"/>
  <c r="U13" i="84" s="1"/>
  <c r="M7" i="84"/>
  <c r="U7" i="84" s="1"/>
  <c r="M10" i="84"/>
  <c r="U10" i="84" s="1"/>
  <c r="M17" i="84"/>
  <c r="U17" i="84" s="1"/>
  <c r="M24" i="84"/>
  <c r="U24" i="84" s="1"/>
  <c r="M32" i="84"/>
  <c r="U32" i="84" s="1"/>
  <c r="M39" i="84"/>
  <c r="U39" i="84" s="1"/>
  <c r="M46" i="84"/>
  <c r="U46" i="84" s="1"/>
  <c r="M53" i="84"/>
  <c r="U53" i="84" s="1"/>
  <c r="M60" i="84"/>
  <c r="U60" i="84" s="1"/>
  <c r="M68" i="84"/>
  <c r="U68" i="84" s="1"/>
  <c r="R13" i="84"/>
  <c r="H16" i="84"/>
  <c r="I16" i="84" s="1"/>
  <c r="J16" i="84" s="1"/>
  <c r="V16" i="84"/>
  <c r="R22" i="84"/>
  <c r="H25" i="84"/>
  <c r="I25" i="84" s="1"/>
  <c r="J25" i="84" s="1"/>
  <c r="V25" i="84"/>
  <c r="R31" i="84"/>
  <c r="H34" i="84"/>
  <c r="I34" i="84" s="1"/>
  <c r="J34" i="84" s="1"/>
  <c r="V34" i="84"/>
  <c r="R40" i="84"/>
  <c r="H43" i="84"/>
  <c r="I43" i="84" s="1"/>
  <c r="J43" i="84" s="1"/>
  <c r="V43" i="84"/>
  <c r="R49" i="84"/>
  <c r="H52" i="84"/>
  <c r="I52" i="84" s="1"/>
  <c r="J52" i="84" s="1"/>
  <c r="V52" i="84"/>
  <c r="R58" i="84"/>
  <c r="H61" i="84"/>
  <c r="I61" i="84" s="1"/>
  <c r="J61" i="84" s="1"/>
  <c r="V11" i="85"/>
  <c r="V96" i="85"/>
  <c r="V93" i="85"/>
  <c r="V90" i="85"/>
  <c r="V87" i="85"/>
  <c r="V84" i="85"/>
  <c r="V81" i="85"/>
  <c r="V78" i="85"/>
  <c r="V75" i="85"/>
  <c r="V72" i="85"/>
  <c r="V69" i="85"/>
  <c r="V66" i="85"/>
  <c r="V63" i="85"/>
  <c r="V60" i="85"/>
  <c r="V57" i="85"/>
  <c r="V54" i="85"/>
  <c r="V51" i="85"/>
  <c r="V48" i="85"/>
  <c r="V45" i="85"/>
  <c r="V42" i="85"/>
  <c r="V39" i="85"/>
  <c r="V36" i="85"/>
  <c r="V33" i="85"/>
  <c r="V30" i="85"/>
  <c r="V27" i="85"/>
  <c r="V24" i="85"/>
  <c r="V21" i="85"/>
  <c r="V18" i="85"/>
  <c r="V15" i="85"/>
  <c r="V12" i="85"/>
  <c r="V6" i="85"/>
  <c r="V97" i="85"/>
  <c r="V94" i="85"/>
  <c r="V91" i="85"/>
  <c r="V88" i="85"/>
  <c r="V85" i="85"/>
  <c r="V82" i="85"/>
  <c r="V79" i="85"/>
  <c r="V76" i="85"/>
  <c r="V73" i="85"/>
  <c r="V70" i="85"/>
  <c r="V67" i="85"/>
  <c r="V64" i="85"/>
  <c r="V61" i="85"/>
  <c r="V58" i="85"/>
  <c r="V55" i="85"/>
  <c r="V52" i="85"/>
  <c r="V49" i="85"/>
  <c r="V46" i="85"/>
  <c r="V43" i="85"/>
  <c r="V40" i="85"/>
  <c r="V37" i="85"/>
  <c r="V34" i="85"/>
  <c r="V31" i="85"/>
  <c r="V28" i="85"/>
  <c r="V25" i="85"/>
  <c r="V22" i="85"/>
  <c r="V19" i="85"/>
  <c r="V16" i="85"/>
  <c r="V13" i="85"/>
  <c r="V8" i="85"/>
  <c r="V7" i="85"/>
  <c r="V10" i="85"/>
  <c r="H12" i="85"/>
  <c r="I12" i="85" s="1"/>
  <c r="J12" i="85" s="1"/>
  <c r="H21" i="85"/>
  <c r="I21" i="85" s="1"/>
  <c r="J21" i="85" s="1"/>
  <c r="H30" i="85"/>
  <c r="I30" i="85" s="1"/>
  <c r="J30" i="85" s="1"/>
  <c r="H39" i="85"/>
  <c r="I39" i="85" s="1"/>
  <c r="J39" i="85" s="1"/>
  <c r="H48" i="85"/>
  <c r="I48" i="85" s="1"/>
  <c r="J48" i="85" s="1"/>
  <c r="H57" i="85"/>
  <c r="I57" i="85" s="1"/>
  <c r="J57" i="85" s="1"/>
  <c r="H66" i="85"/>
  <c r="I66" i="85" s="1"/>
  <c r="J66" i="85" s="1"/>
  <c r="H75" i="85"/>
  <c r="I75" i="85" s="1"/>
  <c r="J75" i="85" s="1"/>
  <c r="H84" i="85"/>
  <c r="I84" i="85" s="1"/>
  <c r="J84" i="85" s="1"/>
  <c r="H93" i="85"/>
  <c r="I93" i="85" s="1"/>
  <c r="J93" i="85" s="1"/>
  <c r="V98" i="85"/>
  <c r="M8" i="86"/>
  <c r="U8" i="86" s="1"/>
  <c r="M26" i="86"/>
  <c r="U26" i="86" s="1"/>
  <c r="M45" i="86"/>
  <c r="U45" i="86" s="1"/>
  <c r="M67" i="86"/>
  <c r="U67" i="86" s="1"/>
  <c r="M89" i="86"/>
  <c r="U89" i="86" s="1"/>
  <c r="R87" i="86"/>
  <c r="R84" i="86"/>
  <c r="R81" i="86"/>
  <c r="R78" i="86"/>
  <c r="R75" i="86"/>
  <c r="R72" i="86"/>
  <c r="R69" i="86"/>
  <c r="R66" i="86"/>
  <c r="R63" i="86"/>
  <c r="R60" i="86"/>
  <c r="R57" i="86"/>
  <c r="R54" i="86"/>
  <c r="R51" i="86"/>
  <c r="R48" i="86"/>
  <c r="R45" i="86"/>
  <c r="R42" i="86"/>
  <c r="R39" i="86"/>
  <c r="R36" i="86"/>
  <c r="R33" i="86"/>
  <c r="R30" i="86"/>
  <c r="R27" i="86"/>
  <c r="R24" i="86"/>
  <c r="R21" i="86"/>
  <c r="R18" i="86"/>
  <c r="R15" i="86"/>
  <c r="R12" i="86"/>
  <c r="R6" i="86"/>
  <c r="R88" i="86"/>
  <c r="R85" i="86"/>
  <c r="R80" i="86"/>
  <c r="R71" i="86"/>
  <c r="R62" i="86"/>
  <c r="R53" i="86"/>
  <c r="R44" i="86"/>
  <c r="R35" i="86"/>
  <c r="R82" i="86"/>
  <c r="R73" i="86"/>
  <c r="R64" i="86"/>
  <c r="R55" i="86"/>
  <c r="R46" i="86"/>
  <c r="R37" i="86"/>
  <c r="R25" i="86"/>
  <c r="R23" i="86"/>
  <c r="R19" i="86"/>
  <c r="R89" i="86"/>
  <c r="R83" i="86"/>
  <c r="R74" i="86"/>
  <c r="R65" i="86"/>
  <c r="R56" i="86"/>
  <c r="R47" i="86"/>
  <c r="R38" i="86"/>
  <c r="R28" i="86"/>
  <c r="R26" i="86"/>
  <c r="R3" i="86"/>
  <c r="R86" i="86"/>
  <c r="R79" i="86"/>
  <c r="R77" i="86"/>
  <c r="R61" i="86"/>
  <c r="R59" i="86"/>
  <c r="R43" i="86"/>
  <c r="R41" i="86"/>
  <c r="R22" i="86"/>
  <c r="R20" i="86"/>
  <c r="R14" i="86"/>
  <c r="R76" i="86"/>
  <c r="R58" i="86"/>
  <c r="R40" i="86"/>
  <c r="R17" i="86"/>
  <c r="R16" i="86"/>
  <c r="R5" i="86"/>
  <c r="H13" i="86"/>
  <c r="I13" i="86" s="1"/>
  <c r="J13" i="86" s="1"/>
  <c r="R32" i="86"/>
  <c r="H37" i="86"/>
  <c r="I37" i="86" s="1"/>
  <c r="J37" i="86" s="1"/>
  <c r="H40" i="86"/>
  <c r="I40" i="86" s="1"/>
  <c r="J40" i="86" s="1"/>
  <c r="R68" i="86"/>
  <c r="H73" i="86"/>
  <c r="I73" i="86" s="1"/>
  <c r="J73" i="86" s="1"/>
  <c r="H76" i="86"/>
  <c r="I76" i="86" s="1"/>
  <c r="J76" i="86" s="1"/>
  <c r="H53" i="87"/>
  <c r="I53" i="87" s="1"/>
  <c r="J53" i="87" s="1"/>
  <c r="H15" i="88"/>
  <c r="I15" i="88" s="1"/>
  <c r="J15" i="88" s="1"/>
  <c r="H41" i="83"/>
  <c r="I41" i="83" s="1"/>
  <c r="J41" i="83" s="1"/>
  <c r="H46" i="83"/>
  <c r="I46" i="83" s="1"/>
  <c r="J46" i="83" s="1"/>
  <c r="H50" i="83"/>
  <c r="I50" i="83" s="1"/>
  <c r="J50" i="83" s="1"/>
  <c r="H55" i="83"/>
  <c r="I55" i="83" s="1"/>
  <c r="J55" i="83" s="1"/>
  <c r="H59" i="83"/>
  <c r="I59" i="83" s="1"/>
  <c r="J59" i="83" s="1"/>
  <c r="H64" i="83"/>
  <c r="I64" i="83" s="1"/>
  <c r="J64" i="83" s="1"/>
  <c r="H68" i="83"/>
  <c r="I68" i="83" s="1"/>
  <c r="J68" i="83" s="1"/>
  <c r="H73" i="83"/>
  <c r="I73" i="83" s="1"/>
  <c r="J73" i="83" s="1"/>
  <c r="H77" i="83"/>
  <c r="I77" i="83" s="1"/>
  <c r="J77" i="83" s="1"/>
  <c r="M4" i="84"/>
  <c r="U4" i="84" s="1"/>
  <c r="X4" i="84" s="1"/>
  <c r="M11" i="84"/>
  <c r="U11" i="84" s="1"/>
  <c r="M18" i="84"/>
  <c r="U18" i="84" s="1"/>
  <c r="M26" i="84"/>
  <c r="U26" i="84" s="1"/>
  <c r="M33" i="84"/>
  <c r="U33" i="84" s="1"/>
  <c r="M40" i="84"/>
  <c r="U40" i="84" s="1"/>
  <c r="M47" i="84"/>
  <c r="U47" i="84" s="1"/>
  <c r="M54" i="84"/>
  <c r="U54" i="84" s="1"/>
  <c r="M62" i="84"/>
  <c r="U62" i="84" s="1"/>
  <c r="M69" i="84"/>
  <c r="U69" i="84" s="1"/>
  <c r="R68" i="84"/>
  <c r="R65" i="84"/>
  <c r="R62" i="84"/>
  <c r="R59" i="84"/>
  <c r="R56" i="84"/>
  <c r="R53" i="84"/>
  <c r="R50" i="84"/>
  <c r="R47" i="84"/>
  <c r="R44" i="84"/>
  <c r="R41" i="84"/>
  <c r="R38" i="84"/>
  <c r="R35" i="84"/>
  <c r="R32" i="84"/>
  <c r="R29" i="84"/>
  <c r="R26" i="84"/>
  <c r="R23" i="84"/>
  <c r="R20" i="84"/>
  <c r="R17" i="84"/>
  <c r="R14" i="84"/>
  <c r="R10" i="84"/>
  <c r="R69" i="84"/>
  <c r="R3" i="84"/>
  <c r="R7" i="84"/>
  <c r="R8" i="84"/>
  <c r="R9" i="84"/>
  <c r="V68" i="84"/>
  <c r="V65" i="84"/>
  <c r="V62" i="84"/>
  <c r="V59" i="84"/>
  <c r="V56" i="84"/>
  <c r="V53" i="84"/>
  <c r="V50" i="84"/>
  <c r="V47" i="84"/>
  <c r="V44" i="84"/>
  <c r="V41" i="84"/>
  <c r="V38" i="84"/>
  <c r="V35" i="84"/>
  <c r="V32" i="84"/>
  <c r="V29" i="84"/>
  <c r="V26" i="84"/>
  <c r="V23" i="84"/>
  <c r="V20" i="84"/>
  <c r="V17" i="84"/>
  <c r="V14" i="84"/>
  <c r="V10" i="84"/>
  <c r="V4" i="84"/>
  <c r="Y4" i="84" s="1"/>
  <c r="R11" i="84"/>
  <c r="R12" i="84"/>
  <c r="V15" i="84"/>
  <c r="R21" i="84"/>
  <c r="V24" i="84"/>
  <c r="R30" i="84"/>
  <c r="V33" i="84"/>
  <c r="R39" i="84"/>
  <c r="V42" i="84"/>
  <c r="R48" i="84"/>
  <c r="V51" i="84"/>
  <c r="R57" i="84"/>
  <c r="V60" i="84"/>
  <c r="R66" i="84"/>
  <c r="V14" i="85"/>
  <c r="H17" i="85"/>
  <c r="I17" i="85" s="1"/>
  <c r="J17" i="85" s="1"/>
  <c r="V23" i="85"/>
  <c r="H26" i="85"/>
  <c r="I26" i="85" s="1"/>
  <c r="J26" i="85" s="1"/>
  <c r="V32" i="85"/>
  <c r="H35" i="85"/>
  <c r="I35" i="85" s="1"/>
  <c r="J35" i="85" s="1"/>
  <c r="V41" i="85"/>
  <c r="H44" i="85"/>
  <c r="I44" i="85" s="1"/>
  <c r="J44" i="85" s="1"/>
  <c r="V50" i="85"/>
  <c r="H53" i="85"/>
  <c r="I53" i="85" s="1"/>
  <c r="J53" i="85" s="1"/>
  <c r="V59" i="85"/>
  <c r="H62" i="85"/>
  <c r="I62" i="85" s="1"/>
  <c r="J62" i="85" s="1"/>
  <c r="V68" i="85"/>
  <c r="H71" i="85"/>
  <c r="I71" i="85" s="1"/>
  <c r="J71" i="85" s="1"/>
  <c r="V77" i="85"/>
  <c r="H80" i="85"/>
  <c r="I80" i="85" s="1"/>
  <c r="J80" i="85" s="1"/>
  <c r="V86" i="85"/>
  <c r="H89" i="85"/>
  <c r="I89" i="85" s="1"/>
  <c r="J89" i="85" s="1"/>
  <c r="V95" i="85"/>
  <c r="H98" i="85"/>
  <c r="I98" i="85" s="1"/>
  <c r="J98" i="85" s="1"/>
  <c r="M9" i="86"/>
  <c r="U9" i="86" s="1"/>
  <c r="M27" i="86"/>
  <c r="U27" i="86" s="1"/>
  <c r="M47" i="86"/>
  <c r="U47" i="86" s="1"/>
  <c r="M68" i="86"/>
  <c r="U68" i="86" s="1"/>
  <c r="H9" i="86"/>
  <c r="I9" i="86" s="1"/>
  <c r="J9" i="86" s="1"/>
  <c r="R13" i="86"/>
  <c r="H52" i="86"/>
  <c r="I52" i="86" s="1"/>
  <c r="J52" i="86" s="1"/>
  <c r="H38" i="87"/>
  <c r="I38" i="87" s="1"/>
  <c r="J38" i="87" s="1"/>
  <c r="H46" i="87"/>
  <c r="I46" i="87" s="1"/>
  <c r="J46" i="87" s="1"/>
  <c r="AH3" i="85"/>
  <c r="AQ3" i="85" s="1"/>
  <c r="M7" i="85"/>
  <c r="U7" i="85" s="1"/>
  <c r="M13" i="85"/>
  <c r="U13" i="85" s="1"/>
  <c r="M19" i="85"/>
  <c r="U19" i="85" s="1"/>
  <c r="M25" i="85"/>
  <c r="U25" i="85" s="1"/>
  <c r="M31" i="85"/>
  <c r="U31" i="85" s="1"/>
  <c r="M37" i="85"/>
  <c r="U37" i="85" s="1"/>
  <c r="M43" i="85"/>
  <c r="U43" i="85" s="1"/>
  <c r="M49" i="85"/>
  <c r="U49" i="85" s="1"/>
  <c r="M55" i="85"/>
  <c r="U55" i="85" s="1"/>
  <c r="M61" i="85"/>
  <c r="U61" i="85" s="1"/>
  <c r="M67" i="85"/>
  <c r="U67" i="85" s="1"/>
  <c r="M73" i="85"/>
  <c r="U73" i="85" s="1"/>
  <c r="M79" i="85"/>
  <c r="U79" i="85" s="1"/>
  <c r="M85" i="85"/>
  <c r="U85" i="85" s="1"/>
  <c r="M91" i="85"/>
  <c r="U91" i="85" s="1"/>
  <c r="M97" i="85"/>
  <c r="U97" i="85" s="1"/>
  <c r="H44" i="86"/>
  <c r="I44" i="86" s="1"/>
  <c r="J44" i="86" s="1"/>
  <c r="H62" i="86"/>
  <c r="I62" i="86" s="1"/>
  <c r="J62" i="86" s="1"/>
  <c r="H52" i="87"/>
  <c r="I52" i="87" s="1"/>
  <c r="J52" i="87" s="1"/>
  <c r="H59" i="87"/>
  <c r="I59" i="87" s="1"/>
  <c r="J59" i="87" s="1"/>
  <c r="H70" i="87"/>
  <c r="I70" i="87" s="1"/>
  <c r="J70" i="87" s="1"/>
  <c r="H77" i="87"/>
  <c r="I77" i="87" s="1"/>
  <c r="J77" i="87" s="1"/>
  <c r="H51" i="88"/>
  <c r="I51" i="88" s="1"/>
  <c r="J51" i="88" s="1"/>
  <c r="H14" i="89"/>
  <c r="I14" i="89" s="1"/>
  <c r="J14" i="89" s="1"/>
  <c r="H59" i="89"/>
  <c r="I59" i="89" s="1"/>
  <c r="J59" i="89" s="1"/>
  <c r="M8" i="85"/>
  <c r="U8" i="85" s="1"/>
  <c r="M14" i="85"/>
  <c r="U14" i="85" s="1"/>
  <c r="M20" i="85"/>
  <c r="U20" i="85" s="1"/>
  <c r="M26" i="85"/>
  <c r="U26" i="85" s="1"/>
  <c r="M32" i="85"/>
  <c r="U32" i="85" s="1"/>
  <c r="M38" i="85"/>
  <c r="U38" i="85" s="1"/>
  <c r="M44" i="85"/>
  <c r="U44" i="85" s="1"/>
  <c r="M50" i="85"/>
  <c r="U50" i="85" s="1"/>
  <c r="M56" i="85"/>
  <c r="U56" i="85" s="1"/>
  <c r="M62" i="85"/>
  <c r="U62" i="85" s="1"/>
  <c r="M68" i="85"/>
  <c r="U68" i="85" s="1"/>
  <c r="M74" i="85"/>
  <c r="U74" i="85" s="1"/>
  <c r="M80" i="85"/>
  <c r="U80" i="85" s="1"/>
  <c r="M86" i="85"/>
  <c r="U86" i="85" s="1"/>
  <c r="M92" i="85"/>
  <c r="U92" i="85" s="1"/>
  <c r="M98" i="85"/>
  <c r="U98" i="85" s="1"/>
  <c r="H31" i="86"/>
  <c r="I31" i="86" s="1"/>
  <c r="J31" i="86" s="1"/>
  <c r="H43" i="86"/>
  <c r="I43" i="86" s="1"/>
  <c r="J43" i="86" s="1"/>
  <c r="H49" i="86"/>
  <c r="I49" i="86" s="1"/>
  <c r="J49" i="86" s="1"/>
  <c r="H61" i="86"/>
  <c r="I61" i="86" s="1"/>
  <c r="J61" i="86" s="1"/>
  <c r="H67" i="86"/>
  <c r="I67" i="86" s="1"/>
  <c r="J67" i="86" s="1"/>
  <c r="H79" i="86"/>
  <c r="I79" i="86" s="1"/>
  <c r="J79" i="86" s="1"/>
  <c r="H82" i="86"/>
  <c r="I82" i="86" s="1"/>
  <c r="J82" i="86" s="1"/>
  <c r="H19" i="87"/>
  <c r="I19" i="87" s="1"/>
  <c r="J19" i="87" s="1"/>
  <c r="H37" i="87"/>
  <c r="I37" i="87" s="1"/>
  <c r="J37" i="87" s="1"/>
  <c r="H7" i="89"/>
  <c r="I7" i="89" s="1"/>
  <c r="J7" i="89" s="1"/>
  <c r="M9" i="85"/>
  <c r="U9" i="85" s="1"/>
  <c r="M15" i="85"/>
  <c r="U15" i="85" s="1"/>
  <c r="M21" i="85"/>
  <c r="U21" i="85" s="1"/>
  <c r="M27" i="85"/>
  <c r="U27" i="85" s="1"/>
  <c r="M33" i="85"/>
  <c r="U33" i="85" s="1"/>
  <c r="M39" i="85"/>
  <c r="U39" i="85" s="1"/>
  <c r="M45" i="85"/>
  <c r="U45" i="85" s="1"/>
  <c r="M51" i="85"/>
  <c r="U51" i="85" s="1"/>
  <c r="M57" i="85"/>
  <c r="U57" i="85" s="1"/>
  <c r="M63" i="85"/>
  <c r="U63" i="85" s="1"/>
  <c r="M69" i="85"/>
  <c r="U69" i="85" s="1"/>
  <c r="M75" i="85"/>
  <c r="U75" i="85" s="1"/>
  <c r="M81" i="85"/>
  <c r="U81" i="85" s="1"/>
  <c r="M87" i="85"/>
  <c r="U87" i="85" s="1"/>
  <c r="M93" i="85"/>
  <c r="U93" i="85" s="1"/>
  <c r="H46" i="86"/>
  <c r="I46" i="86" s="1"/>
  <c r="J46" i="86" s="1"/>
  <c r="H64" i="86"/>
  <c r="I64" i="86" s="1"/>
  <c r="J64" i="86" s="1"/>
  <c r="H29" i="87"/>
  <c r="I29" i="87" s="1"/>
  <c r="J29" i="87" s="1"/>
  <c r="H47" i="87"/>
  <c r="I47" i="87" s="1"/>
  <c r="J47" i="87" s="1"/>
  <c r="H58" i="87"/>
  <c r="I58" i="87" s="1"/>
  <c r="J58" i="87" s="1"/>
  <c r="H65" i="87"/>
  <c r="I65" i="87" s="1"/>
  <c r="J65" i="87" s="1"/>
  <c r="H76" i="87"/>
  <c r="I76" i="87" s="1"/>
  <c r="J76" i="87" s="1"/>
  <c r="H20" i="88"/>
  <c r="I20" i="88" s="1"/>
  <c r="J20" i="88" s="1"/>
  <c r="M4" i="85"/>
  <c r="U4" i="85" s="1"/>
  <c r="X4" i="85" s="1"/>
  <c r="M10" i="85"/>
  <c r="U10" i="85" s="1"/>
  <c r="M16" i="85"/>
  <c r="U16" i="85" s="1"/>
  <c r="M22" i="85"/>
  <c r="U22" i="85" s="1"/>
  <c r="M28" i="85"/>
  <c r="U28" i="85" s="1"/>
  <c r="M34" i="85"/>
  <c r="U34" i="85" s="1"/>
  <c r="M40" i="85"/>
  <c r="U40" i="85" s="1"/>
  <c r="M46" i="85"/>
  <c r="U46" i="85" s="1"/>
  <c r="M52" i="85"/>
  <c r="U52" i="85" s="1"/>
  <c r="M58" i="85"/>
  <c r="U58" i="85" s="1"/>
  <c r="M64" i="85"/>
  <c r="U64" i="85" s="1"/>
  <c r="M70" i="85"/>
  <c r="U70" i="85" s="1"/>
  <c r="M76" i="85"/>
  <c r="U76" i="85" s="1"/>
  <c r="M82" i="85"/>
  <c r="U82" i="85" s="1"/>
  <c r="M88" i="85"/>
  <c r="U88" i="85" s="1"/>
  <c r="H35" i="86"/>
  <c r="I35" i="86" s="1"/>
  <c r="J35" i="86" s="1"/>
  <c r="H53" i="86"/>
  <c r="I53" i="86" s="1"/>
  <c r="J53" i="86" s="1"/>
  <c r="H71" i="86"/>
  <c r="I71" i="86" s="1"/>
  <c r="J71" i="86" s="1"/>
  <c r="H59" i="88"/>
  <c r="I59" i="88" s="1"/>
  <c r="J59" i="88" s="1"/>
  <c r="H80" i="86"/>
  <c r="I80" i="86" s="1"/>
  <c r="J80" i="86" s="1"/>
  <c r="H83" i="86"/>
  <c r="I83" i="86" s="1"/>
  <c r="J83" i="86" s="1"/>
  <c r="H88" i="86"/>
  <c r="I88" i="86" s="1"/>
  <c r="J88" i="86" s="1"/>
  <c r="H89" i="86"/>
  <c r="I89" i="86" s="1"/>
  <c r="J89" i="86" s="1"/>
  <c r="H33" i="88"/>
  <c r="I33" i="88" s="1"/>
  <c r="J33" i="88" s="1"/>
  <c r="H20" i="89"/>
  <c r="I20" i="89" s="1"/>
  <c r="J20" i="89" s="1"/>
  <c r="H64" i="89"/>
  <c r="I64" i="89" s="1"/>
  <c r="J64" i="89" s="1"/>
  <c r="H20" i="91"/>
  <c r="I20" i="91" s="1"/>
  <c r="J20" i="91" s="1"/>
  <c r="H16" i="87"/>
  <c r="I16" i="87" s="1"/>
  <c r="J16" i="87" s="1"/>
  <c r="H17" i="87"/>
  <c r="I17" i="87" s="1"/>
  <c r="J17" i="87" s="1"/>
  <c r="H25" i="87"/>
  <c r="I25" i="87" s="1"/>
  <c r="J25" i="87" s="1"/>
  <c r="H26" i="87"/>
  <c r="I26" i="87" s="1"/>
  <c r="J26" i="87" s="1"/>
  <c r="H34" i="87"/>
  <c r="I34" i="87" s="1"/>
  <c r="J34" i="87" s="1"/>
  <c r="H35" i="87"/>
  <c r="I35" i="87" s="1"/>
  <c r="J35" i="87" s="1"/>
  <c r="H43" i="87"/>
  <c r="I43" i="87" s="1"/>
  <c r="J43" i="87" s="1"/>
  <c r="H44" i="87"/>
  <c r="I44" i="87" s="1"/>
  <c r="J44" i="87" s="1"/>
  <c r="H23" i="88"/>
  <c r="I23" i="88" s="1"/>
  <c r="J23" i="88" s="1"/>
  <c r="H41" i="88"/>
  <c r="I41" i="88" s="1"/>
  <c r="J41" i="88" s="1"/>
  <c r="H60" i="88"/>
  <c r="I60" i="88" s="1"/>
  <c r="J60" i="88" s="1"/>
  <c r="H4" i="89"/>
  <c r="I4" i="89" s="1"/>
  <c r="J4" i="89" s="1"/>
  <c r="K4" i="89" s="1"/>
  <c r="H40" i="89"/>
  <c r="I40" i="89" s="1"/>
  <c r="J40" i="89" s="1"/>
  <c r="H68" i="89"/>
  <c r="I68" i="89" s="1"/>
  <c r="J68" i="89" s="1"/>
  <c r="H95" i="89"/>
  <c r="I95" i="89" s="1"/>
  <c r="J95" i="89" s="1"/>
  <c r="H34" i="90"/>
  <c r="I34" i="90" s="1"/>
  <c r="J34" i="90" s="1"/>
  <c r="H32" i="86"/>
  <c r="I32" i="86" s="1"/>
  <c r="J32" i="86" s="1"/>
  <c r="H41" i="86"/>
  <c r="I41" i="86" s="1"/>
  <c r="J41" i="86" s="1"/>
  <c r="H50" i="86"/>
  <c r="I50" i="86" s="1"/>
  <c r="J50" i="86" s="1"/>
  <c r="H59" i="86"/>
  <c r="I59" i="86" s="1"/>
  <c r="J59" i="86" s="1"/>
  <c r="H68" i="86"/>
  <c r="I68" i="86" s="1"/>
  <c r="J68" i="86" s="1"/>
  <c r="H77" i="86"/>
  <c r="I77" i="86" s="1"/>
  <c r="J77" i="86" s="1"/>
  <c r="H10" i="87"/>
  <c r="I10" i="87" s="1"/>
  <c r="J10" i="87" s="1"/>
  <c r="H49" i="87"/>
  <c r="I49" i="87" s="1"/>
  <c r="J49" i="87" s="1"/>
  <c r="H50" i="87"/>
  <c r="I50" i="87" s="1"/>
  <c r="J50" i="87" s="1"/>
  <c r="H55" i="87"/>
  <c r="I55" i="87" s="1"/>
  <c r="J55" i="87" s="1"/>
  <c r="H56" i="87"/>
  <c r="I56" i="87" s="1"/>
  <c r="J56" i="87" s="1"/>
  <c r="H61" i="87"/>
  <c r="I61" i="87" s="1"/>
  <c r="J61" i="87" s="1"/>
  <c r="H62" i="87"/>
  <c r="I62" i="87" s="1"/>
  <c r="J62" i="87" s="1"/>
  <c r="H67" i="87"/>
  <c r="I67" i="87" s="1"/>
  <c r="J67" i="87" s="1"/>
  <c r="H68" i="87"/>
  <c r="I68" i="87" s="1"/>
  <c r="J68" i="87" s="1"/>
  <c r="H73" i="87"/>
  <c r="I73" i="87" s="1"/>
  <c r="J73" i="87" s="1"/>
  <c r="H74" i="87"/>
  <c r="I74" i="87" s="1"/>
  <c r="J74" i="87" s="1"/>
  <c r="H79" i="87"/>
  <c r="I79" i="87" s="1"/>
  <c r="J79" i="87" s="1"/>
  <c r="H6" i="88"/>
  <c r="I6" i="88" s="1"/>
  <c r="J6" i="88" s="1"/>
  <c r="H29" i="88"/>
  <c r="I29" i="88" s="1"/>
  <c r="J29" i="88" s="1"/>
  <c r="H17" i="89"/>
  <c r="I17" i="89" s="1"/>
  <c r="J17" i="89" s="1"/>
  <c r="H37" i="89"/>
  <c r="I37" i="89" s="1"/>
  <c r="J37" i="89" s="1"/>
  <c r="H47" i="89"/>
  <c r="I47" i="89" s="1"/>
  <c r="J47" i="89" s="1"/>
  <c r="H8" i="91"/>
  <c r="I8" i="91" s="1"/>
  <c r="J8" i="91" s="1"/>
  <c r="H20" i="92"/>
  <c r="I20" i="92" s="1"/>
  <c r="J20" i="92" s="1"/>
  <c r="H20" i="86"/>
  <c r="I20" i="86" s="1"/>
  <c r="J20" i="86" s="1"/>
  <c r="H29" i="86"/>
  <c r="I29" i="86" s="1"/>
  <c r="J29" i="86" s="1"/>
  <c r="H85" i="86"/>
  <c r="I85" i="86" s="1"/>
  <c r="J85" i="86" s="1"/>
  <c r="H86" i="86"/>
  <c r="I86" i="86" s="1"/>
  <c r="J86" i="86" s="1"/>
  <c r="H7" i="87"/>
  <c r="I7" i="87" s="1"/>
  <c r="J7" i="87" s="1"/>
  <c r="H13" i="87"/>
  <c r="I13" i="87" s="1"/>
  <c r="J13" i="87" s="1"/>
  <c r="H14" i="87"/>
  <c r="I14" i="87" s="1"/>
  <c r="J14" i="87" s="1"/>
  <c r="H22" i="87"/>
  <c r="I22" i="87" s="1"/>
  <c r="J22" i="87" s="1"/>
  <c r="H23" i="87"/>
  <c r="I23" i="87" s="1"/>
  <c r="J23" i="87" s="1"/>
  <c r="H31" i="87"/>
  <c r="I31" i="87" s="1"/>
  <c r="J31" i="87" s="1"/>
  <c r="H32" i="87"/>
  <c r="I32" i="87" s="1"/>
  <c r="J32" i="87" s="1"/>
  <c r="H40" i="87"/>
  <c r="I40" i="87" s="1"/>
  <c r="J40" i="87" s="1"/>
  <c r="H41" i="87"/>
  <c r="I41" i="87" s="1"/>
  <c r="J41" i="87" s="1"/>
  <c r="H14" i="88"/>
  <c r="I14" i="88" s="1"/>
  <c r="J14" i="88" s="1"/>
  <c r="H24" i="88"/>
  <c r="I24" i="88" s="1"/>
  <c r="J24" i="88" s="1"/>
  <c r="H42" i="88"/>
  <c r="I42" i="88" s="1"/>
  <c r="J42" i="88" s="1"/>
  <c r="H50" i="88"/>
  <c r="I50" i="88" s="1"/>
  <c r="J50" i="88" s="1"/>
  <c r="AN3" i="89"/>
  <c r="Z4" i="89"/>
  <c r="H34" i="89"/>
  <c r="I34" i="89" s="1"/>
  <c r="J34" i="89" s="1"/>
  <c r="H8" i="90"/>
  <c r="I8" i="90" s="1"/>
  <c r="J8" i="90" s="1"/>
  <c r="H11" i="90"/>
  <c r="I11" i="90" s="1"/>
  <c r="J11" i="90" s="1"/>
  <c r="H21" i="90"/>
  <c r="I21" i="90" s="1"/>
  <c r="J21" i="90" s="1"/>
  <c r="H26" i="86"/>
  <c r="I26" i="86" s="1"/>
  <c r="J26" i="86" s="1"/>
  <c r="H38" i="86"/>
  <c r="I38" i="86" s="1"/>
  <c r="J38" i="86" s="1"/>
  <c r="H47" i="86"/>
  <c r="I47" i="86" s="1"/>
  <c r="J47" i="86" s="1"/>
  <c r="H56" i="86"/>
  <c r="I56" i="86" s="1"/>
  <c r="J56" i="86" s="1"/>
  <c r="H65" i="86"/>
  <c r="I65" i="86" s="1"/>
  <c r="J65" i="86" s="1"/>
  <c r="H74" i="86"/>
  <c r="I74" i="86" s="1"/>
  <c r="J74" i="86" s="1"/>
  <c r="P3" i="87"/>
  <c r="AF3" i="87" s="1"/>
  <c r="AO3" i="87" s="1"/>
  <c r="AE3" i="87"/>
  <c r="AN3" i="88"/>
  <c r="H32" i="88"/>
  <c r="I32" i="88" s="1"/>
  <c r="J32" i="88" s="1"/>
  <c r="AH4" i="89"/>
  <c r="AQ4" i="89" s="1"/>
  <c r="H50" i="89"/>
  <c r="I50" i="89" s="1"/>
  <c r="J50" i="89" s="1"/>
  <c r="H55" i="89"/>
  <c r="I55" i="89" s="1"/>
  <c r="J55" i="89" s="1"/>
  <c r="X4" i="90"/>
  <c r="H6" i="90"/>
  <c r="I6" i="90" s="1"/>
  <c r="J6" i="90" s="1"/>
  <c r="H15" i="90"/>
  <c r="I15" i="90" s="1"/>
  <c r="J15" i="90" s="1"/>
  <c r="V33" i="86"/>
  <c r="V36" i="86"/>
  <c r="V39" i="86"/>
  <c r="V42" i="86"/>
  <c r="V45" i="86"/>
  <c r="V48" i="86"/>
  <c r="V51" i="86"/>
  <c r="V54" i="86"/>
  <c r="V57" i="86"/>
  <c r="V60" i="86"/>
  <c r="V63" i="86"/>
  <c r="V66" i="86"/>
  <c r="V69" i="86"/>
  <c r="V72" i="86"/>
  <c r="V75" i="86"/>
  <c r="V78" i="86"/>
  <c r="V81" i="86"/>
  <c r="V84" i="86"/>
  <c r="V87" i="86"/>
  <c r="M9" i="87"/>
  <c r="U9" i="87" s="1"/>
  <c r="M15" i="87"/>
  <c r="U15" i="87" s="1"/>
  <c r="M21" i="87"/>
  <c r="U21" i="87" s="1"/>
  <c r="M27" i="87"/>
  <c r="U27" i="87" s="1"/>
  <c r="M33" i="87"/>
  <c r="U33" i="87" s="1"/>
  <c r="M39" i="87"/>
  <c r="U39" i="87" s="1"/>
  <c r="M45" i="87"/>
  <c r="U45" i="87" s="1"/>
  <c r="M51" i="87"/>
  <c r="U51" i="87" s="1"/>
  <c r="M57" i="87"/>
  <c r="U57" i="87" s="1"/>
  <c r="M63" i="87"/>
  <c r="U63" i="87" s="1"/>
  <c r="M69" i="87"/>
  <c r="U69" i="87" s="1"/>
  <c r="M75" i="87"/>
  <c r="U75" i="87" s="1"/>
  <c r="R9" i="87"/>
  <c r="V48" i="87"/>
  <c r="V51" i="87"/>
  <c r="V54" i="87"/>
  <c r="V57" i="87"/>
  <c r="V60" i="87"/>
  <c r="V63" i="87"/>
  <c r="V66" i="87"/>
  <c r="V69" i="87"/>
  <c r="V72" i="87"/>
  <c r="V75" i="87"/>
  <c r="X4" i="88"/>
  <c r="V67" i="88"/>
  <c r="V64" i="88"/>
  <c r="V61" i="88"/>
  <c r="V58" i="88"/>
  <c r="V55" i="88"/>
  <c r="V52" i="88"/>
  <c r="V49" i="88"/>
  <c r="V46" i="88"/>
  <c r="V43" i="88"/>
  <c r="V40" i="88"/>
  <c r="V37" i="88"/>
  <c r="V34" i="88"/>
  <c r="V31" i="88"/>
  <c r="V28" i="88"/>
  <c r="V25" i="88"/>
  <c r="V22" i="88"/>
  <c r="V19" i="88"/>
  <c r="V16" i="88"/>
  <c r="V13" i="88"/>
  <c r="V8" i="88"/>
  <c r="V7" i="88"/>
  <c r="V68" i="88"/>
  <c r="H12" i="88"/>
  <c r="I12" i="88" s="1"/>
  <c r="J12" i="88" s="1"/>
  <c r="V12" i="88"/>
  <c r="H21" i="88"/>
  <c r="I21" i="88" s="1"/>
  <c r="J21" i="88" s="1"/>
  <c r="V21" i="88"/>
  <c r="H30" i="88"/>
  <c r="I30" i="88" s="1"/>
  <c r="J30" i="88" s="1"/>
  <c r="V30" i="88"/>
  <c r="R36" i="88"/>
  <c r="H39" i="88"/>
  <c r="I39" i="88" s="1"/>
  <c r="J39" i="88" s="1"/>
  <c r="V39" i="88"/>
  <c r="R45" i="88"/>
  <c r="H48" i="88"/>
  <c r="I48" i="88" s="1"/>
  <c r="J48" i="88" s="1"/>
  <c r="V48" i="88"/>
  <c r="R54" i="88"/>
  <c r="H57" i="88"/>
  <c r="I57" i="88" s="1"/>
  <c r="J57" i="88" s="1"/>
  <c r="V57" i="88"/>
  <c r="R63" i="88"/>
  <c r="H66" i="88"/>
  <c r="I66" i="88" s="1"/>
  <c r="J66" i="88" s="1"/>
  <c r="V66" i="88"/>
  <c r="H41" i="89"/>
  <c r="I41" i="89" s="1"/>
  <c r="J41" i="89" s="1"/>
  <c r="H44" i="89"/>
  <c r="I44" i="89" s="1"/>
  <c r="J44" i="89" s="1"/>
  <c r="H56" i="89"/>
  <c r="I56" i="89" s="1"/>
  <c r="J56" i="89" s="1"/>
  <c r="H65" i="89"/>
  <c r="I65" i="89" s="1"/>
  <c r="J65" i="89" s="1"/>
  <c r="H71" i="89"/>
  <c r="I71" i="89" s="1"/>
  <c r="J71" i="89" s="1"/>
  <c r="H72" i="89"/>
  <c r="I72" i="89" s="1"/>
  <c r="J72" i="89" s="1"/>
  <c r="H77" i="89"/>
  <c r="I77" i="89" s="1"/>
  <c r="J77" i="89" s="1"/>
  <c r="H92" i="89"/>
  <c r="I92" i="89" s="1"/>
  <c r="J92" i="89" s="1"/>
  <c r="H5" i="90"/>
  <c r="I5" i="90" s="1"/>
  <c r="J5" i="90" s="1"/>
  <c r="H7" i="90"/>
  <c r="I7" i="90" s="1"/>
  <c r="J7" i="90" s="1"/>
  <c r="H19" i="90"/>
  <c r="I19" i="90" s="1"/>
  <c r="J19" i="90" s="1"/>
  <c r="H5" i="91"/>
  <c r="I5" i="91" s="1"/>
  <c r="J5" i="91" s="1"/>
  <c r="R7" i="87"/>
  <c r="R8" i="87"/>
  <c r="R13" i="87"/>
  <c r="R16" i="87"/>
  <c r="R19" i="87"/>
  <c r="R22" i="87"/>
  <c r="R25" i="87"/>
  <c r="R28" i="87"/>
  <c r="R31" i="87"/>
  <c r="R34" i="87"/>
  <c r="R37" i="87"/>
  <c r="R40" i="87"/>
  <c r="R43" i="87"/>
  <c r="R46" i="87"/>
  <c r="R49" i="87"/>
  <c r="R52" i="87"/>
  <c r="R55" i="87"/>
  <c r="R58" i="87"/>
  <c r="R61" i="87"/>
  <c r="R64" i="87"/>
  <c r="R67" i="87"/>
  <c r="R70" i="87"/>
  <c r="R73" i="87"/>
  <c r="R76" i="87"/>
  <c r="R79" i="87"/>
  <c r="V56" i="88"/>
  <c r="V65" i="88"/>
  <c r="H69" i="88"/>
  <c r="I69" i="88" s="1"/>
  <c r="J69" i="88" s="1"/>
  <c r="H5" i="89"/>
  <c r="I5" i="89" s="1"/>
  <c r="J5" i="89" s="1"/>
  <c r="H35" i="89"/>
  <c r="I35" i="89" s="1"/>
  <c r="J35" i="89" s="1"/>
  <c r="H38" i="89"/>
  <c r="I38" i="89" s="1"/>
  <c r="J38" i="89" s="1"/>
  <c r="H94" i="89"/>
  <c r="I94" i="89" s="1"/>
  <c r="J94" i="89" s="1"/>
  <c r="H25" i="90"/>
  <c r="I25" i="90" s="1"/>
  <c r="J25" i="90" s="1"/>
  <c r="H7" i="91"/>
  <c r="I7" i="91" s="1"/>
  <c r="J7" i="91" s="1"/>
  <c r="H4" i="87"/>
  <c r="I4" i="87" s="1"/>
  <c r="J4" i="87" s="1"/>
  <c r="K4" i="87" s="1"/>
  <c r="H18" i="88"/>
  <c r="I18" i="88" s="1"/>
  <c r="J18" i="88" s="1"/>
  <c r="H27" i="88"/>
  <c r="I27" i="88" s="1"/>
  <c r="J27" i="88" s="1"/>
  <c r="H36" i="88"/>
  <c r="I36" i="88" s="1"/>
  <c r="J36" i="88" s="1"/>
  <c r="H45" i="88"/>
  <c r="I45" i="88" s="1"/>
  <c r="J45" i="88" s="1"/>
  <c r="H54" i="88"/>
  <c r="I54" i="88" s="1"/>
  <c r="J54" i="88" s="1"/>
  <c r="H63" i="88"/>
  <c r="I63" i="88" s="1"/>
  <c r="J63" i="88" s="1"/>
  <c r="V63" i="88"/>
  <c r="H10" i="89"/>
  <c r="I10" i="89" s="1"/>
  <c r="J10" i="89" s="1"/>
  <c r="H22" i="89"/>
  <c r="I22" i="89" s="1"/>
  <c r="J22" i="89" s="1"/>
  <c r="H25" i="89"/>
  <c r="I25" i="89" s="1"/>
  <c r="J25" i="89" s="1"/>
  <c r="H29" i="89"/>
  <c r="I29" i="89" s="1"/>
  <c r="J29" i="89" s="1"/>
  <c r="H32" i="89"/>
  <c r="I32" i="89" s="1"/>
  <c r="J32" i="89" s="1"/>
  <c r="H52" i="89"/>
  <c r="I52" i="89" s="1"/>
  <c r="J52" i="89" s="1"/>
  <c r="H53" i="89"/>
  <c r="I53" i="89" s="1"/>
  <c r="J53" i="89" s="1"/>
  <c r="H61" i="89"/>
  <c r="I61" i="89" s="1"/>
  <c r="J61" i="89" s="1"/>
  <c r="H62" i="89"/>
  <c r="I62" i="89" s="1"/>
  <c r="J62" i="89" s="1"/>
  <c r="H70" i="89"/>
  <c r="I70" i="89" s="1"/>
  <c r="J70" i="89" s="1"/>
  <c r="H74" i="89"/>
  <c r="I74" i="89" s="1"/>
  <c r="J74" i="89" s="1"/>
  <c r="H85" i="89"/>
  <c r="I85" i="89" s="1"/>
  <c r="J85" i="89" s="1"/>
  <c r="H88" i="89"/>
  <c r="I88" i="89" s="1"/>
  <c r="J88" i="89" s="1"/>
  <c r="H97" i="89"/>
  <c r="I97" i="89" s="1"/>
  <c r="J97" i="89" s="1"/>
  <c r="M6" i="87"/>
  <c r="U6" i="87" s="1"/>
  <c r="M12" i="87"/>
  <c r="U12" i="87" s="1"/>
  <c r="M18" i="87"/>
  <c r="U18" i="87" s="1"/>
  <c r="M24" i="87"/>
  <c r="U24" i="87" s="1"/>
  <c r="M30" i="87"/>
  <c r="U30" i="87" s="1"/>
  <c r="M36" i="87"/>
  <c r="U36" i="87" s="1"/>
  <c r="M42" i="87"/>
  <c r="U42" i="87" s="1"/>
  <c r="M48" i="87"/>
  <c r="U48" i="87" s="1"/>
  <c r="M54" i="87"/>
  <c r="U54" i="87" s="1"/>
  <c r="M60" i="87"/>
  <c r="U60" i="87" s="1"/>
  <c r="M66" i="87"/>
  <c r="U66" i="87" s="1"/>
  <c r="M72" i="87"/>
  <c r="U72" i="87" s="1"/>
  <c r="R6" i="87"/>
  <c r="R12" i="87"/>
  <c r="R15" i="87"/>
  <c r="R18" i="87"/>
  <c r="R21" i="87"/>
  <c r="R24" i="87"/>
  <c r="R27" i="87"/>
  <c r="R30" i="87"/>
  <c r="R33" i="87"/>
  <c r="R36" i="87"/>
  <c r="R39" i="87"/>
  <c r="R42" i="87"/>
  <c r="R45" i="87"/>
  <c r="R48" i="87"/>
  <c r="R51" i="87"/>
  <c r="R54" i="87"/>
  <c r="R57" i="87"/>
  <c r="R60" i="87"/>
  <c r="R63" i="87"/>
  <c r="R66" i="87"/>
  <c r="R69" i="87"/>
  <c r="R72" i="87"/>
  <c r="R75" i="87"/>
  <c r="R11" i="88"/>
  <c r="R5" i="88"/>
  <c r="R69" i="88"/>
  <c r="R67" i="88"/>
  <c r="R64" i="88"/>
  <c r="R61" i="88"/>
  <c r="R58" i="88"/>
  <c r="R55" i="88"/>
  <c r="R52" i="88"/>
  <c r="R49" i="88"/>
  <c r="R46" i="88"/>
  <c r="R43" i="88"/>
  <c r="R40" i="88"/>
  <c r="R37" i="88"/>
  <c r="R34" i="88"/>
  <c r="R31" i="88"/>
  <c r="R28" i="88"/>
  <c r="R25" i="88"/>
  <c r="R22" i="88"/>
  <c r="R19" i="88"/>
  <c r="R16" i="88"/>
  <c r="R13" i="88"/>
  <c r="H9" i="88"/>
  <c r="I9" i="88" s="1"/>
  <c r="J9" i="88" s="1"/>
  <c r="H10" i="88"/>
  <c r="I10" i="88" s="1"/>
  <c r="J10" i="88" s="1"/>
  <c r="R14" i="88"/>
  <c r="V17" i="88"/>
  <c r="R23" i="88"/>
  <c r="V26" i="88"/>
  <c r="R32" i="88"/>
  <c r="V35" i="88"/>
  <c r="R41" i="88"/>
  <c r="V44" i="88"/>
  <c r="R50" i="88"/>
  <c r="V53" i="88"/>
  <c r="R59" i="88"/>
  <c r="V62" i="88"/>
  <c r="H16" i="89"/>
  <c r="I16" i="89" s="1"/>
  <c r="J16" i="89" s="1"/>
  <c r="H19" i="89"/>
  <c r="I19" i="89" s="1"/>
  <c r="J19" i="89" s="1"/>
  <c r="H23" i="89"/>
  <c r="I23" i="89" s="1"/>
  <c r="J23" i="89" s="1"/>
  <c r="H26" i="89"/>
  <c r="I26" i="89" s="1"/>
  <c r="J26" i="89" s="1"/>
  <c r="H49" i="89"/>
  <c r="I49" i="89" s="1"/>
  <c r="J49" i="89" s="1"/>
  <c r="H76" i="89"/>
  <c r="I76" i="89" s="1"/>
  <c r="J76" i="89" s="1"/>
  <c r="AI3" i="90"/>
  <c r="H9" i="90"/>
  <c r="I9" i="90" s="1"/>
  <c r="J9" i="90" s="1"/>
  <c r="H82" i="90"/>
  <c r="I82" i="90" s="1"/>
  <c r="J82" i="90" s="1"/>
  <c r="V96" i="89"/>
  <c r="V93" i="89"/>
  <c r="V90" i="89"/>
  <c r="V87" i="89"/>
  <c r="V84" i="89"/>
  <c r="V81" i="89"/>
  <c r="V78" i="89"/>
  <c r="V75" i="89"/>
  <c r="V72" i="89"/>
  <c r="V73" i="89"/>
  <c r="H89" i="89"/>
  <c r="I89" i="89" s="1"/>
  <c r="J89" i="89" s="1"/>
  <c r="V89" i="89"/>
  <c r="V91" i="89"/>
  <c r="V18" i="90"/>
  <c r="V30" i="90"/>
  <c r="V39" i="90"/>
  <c r="V45" i="90"/>
  <c r="V47" i="90"/>
  <c r="V55" i="90"/>
  <c r="V72" i="90"/>
  <c r="V74" i="90"/>
  <c r="V82" i="90"/>
  <c r="H4" i="91"/>
  <c r="I4" i="91" s="1"/>
  <c r="J4" i="91" s="1"/>
  <c r="K4" i="91" s="1"/>
  <c r="K5" i="91" s="1"/>
  <c r="H25" i="92"/>
  <c r="I25" i="92" s="1"/>
  <c r="J25" i="92" s="1"/>
  <c r="AH3" i="89"/>
  <c r="AQ3" i="89" s="1"/>
  <c r="V52" i="89"/>
  <c r="V55" i="89"/>
  <c r="V58" i="89"/>
  <c r="V61" i="89"/>
  <c r="V64" i="89"/>
  <c r="V67" i="89"/>
  <c r="V70" i="89"/>
  <c r="H86" i="89"/>
  <c r="I86" i="89" s="1"/>
  <c r="J86" i="89" s="1"/>
  <c r="V86" i="89"/>
  <c r="V88" i="89"/>
  <c r="H16" i="90"/>
  <c r="I16" i="90" s="1"/>
  <c r="J16" i="90" s="1"/>
  <c r="H28" i="90"/>
  <c r="I28" i="90" s="1"/>
  <c r="J28" i="90" s="1"/>
  <c r="H37" i="90"/>
  <c r="I37" i="90" s="1"/>
  <c r="J37" i="90" s="1"/>
  <c r="H83" i="89"/>
  <c r="I83" i="89" s="1"/>
  <c r="J83" i="89" s="1"/>
  <c r="V83" i="89"/>
  <c r="V85" i="89"/>
  <c r="V84" i="90"/>
  <c r="V75" i="90"/>
  <c r="V66" i="90"/>
  <c r="V57" i="90"/>
  <c r="V48" i="90"/>
  <c r="V86" i="90"/>
  <c r="V85" i="90"/>
  <c r="V77" i="90"/>
  <c r="V76" i="90"/>
  <c r="V68" i="90"/>
  <c r="V67" i="90"/>
  <c r="V59" i="90"/>
  <c r="V58" i="90"/>
  <c r="V50" i="90"/>
  <c r="V49" i="90"/>
  <c r="V40" i="90"/>
  <c r="V37" i="90"/>
  <c r="V34" i="90"/>
  <c r="V31" i="90"/>
  <c r="V28" i="90"/>
  <c r="V25" i="90"/>
  <c r="V87" i="90"/>
  <c r="V78" i="90"/>
  <c r="V69" i="90"/>
  <c r="V60" i="90"/>
  <c r="V51" i="90"/>
  <c r="V42" i="90"/>
  <c r="V89" i="90"/>
  <c r="V88" i="90"/>
  <c r="V80" i="90"/>
  <c r="V79" i="90"/>
  <c r="V71" i="90"/>
  <c r="V70" i="90"/>
  <c r="V62" i="90"/>
  <c r="V61" i="90"/>
  <c r="V53" i="90"/>
  <c r="V52" i="90"/>
  <c r="V44" i="90"/>
  <c r="V43" i="90"/>
  <c r="V41" i="90"/>
  <c r="V38" i="90"/>
  <c r="V35" i="90"/>
  <c r="V32" i="90"/>
  <c r="V29" i="90"/>
  <c r="V26" i="90"/>
  <c r="V23" i="90"/>
  <c r="V20" i="90"/>
  <c r="V17" i="90"/>
  <c r="V14" i="90"/>
  <c r="V10" i="90"/>
  <c r="V4" i="90"/>
  <c r="Y4" i="90" s="1"/>
  <c r="V15" i="90"/>
  <c r="V33" i="90"/>
  <c r="V46" i="90"/>
  <c r="V63" i="90"/>
  <c r="V65" i="90"/>
  <c r="V73" i="90"/>
  <c r="AN3" i="91"/>
  <c r="M9" i="88"/>
  <c r="U9" i="88" s="1"/>
  <c r="M15" i="88"/>
  <c r="U15" i="88" s="1"/>
  <c r="M21" i="88"/>
  <c r="U21" i="88" s="1"/>
  <c r="M27" i="88"/>
  <c r="U27" i="88" s="1"/>
  <c r="M33" i="88"/>
  <c r="U33" i="88" s="1"/>
  <c r="M39" i="88"/>
  <c r="U39" i="88" s="1"/>
  <c r="M45" i="88"/>
  <c r="U45" i="88" s="1"/>
  <c r="M51" i="88"/>
  <c r="U51" i="88" s="1"/>
  <c r="M57" i="88"/>
  <c r="U57" i="88" s="1"/>
  <c r="M63" i="88"/>
  <c r="U63" i="88" s="1"/>
  <c r="M9" i="89"/>
  <c r="U9" i="89" s="1"/>
  <c r="M15" i="89"/>
  <c r="U15" i="89" s="1"/>
  <c r="M21" i="89"/>
  <c r="U21" i="89" s="1"/>
  <c r="M27" i="89"/>
  <c r="U27" i="89" s="1"/>
  <c r="M33" i="89"/>
  <c r="U33" i="89" s="1"/>
  <c r="M39" i="89"/>
  <c r="U39" i="89" s="1"/>
  <c r="M45" i="89"/>
  <c r="U45" i="89" s="1"/>
  <c r="M51" i="89"/>
  <c r="U51" i="89" s="1"/>
  <c r="M57" i="89"/>
  <c r="U57" i="89" s="1"/>
  <c r="M63" i="89"/>
  <c r="U63" i="89" s="1"/>
  <c r="M69" i="89"/>
  <c r="U69" i="89" s="1"/>
  <c r="M75" i="89"/>
  <c r="U75" i="89" s="1"/>
  <c r="M81" i="89"/>
  <c r="U81" i="89" s="1"/>
  <c r="M87" i="89"/>
  <c r="U87" i="89" s="1"/>
  <c r="V6" i="89"/>
  <c r="V12" i="89"/>
  <c r="V15" i="89"/>
  <c r="V18" i="89"/>
  <c r="V21" i="89"/>
  <c r="V24" i="89"/>
  <c r="V27" i="89"/>
  <c r="V30" i="89"/>
  <c r="V33" i="89"/>
  <c r="V36" i="89"/>
  <c r="V39" i="89"/>
  <c r="V42" i="89"/>
  <c r="V45" i="89"/>
  <c r="V48" i="89"/>
  <c r="V51" i="89"/>
  <c r="V54" i="89"/>
  <c r="V57" i="89"/>
  <c r="V60" i="89"/>
  <c r="V63" i="89"/>
  <c r="V66" i="89"/>
  <c r="V69" i="89"/>
  <c r="H80" i="89"/>
  <c r="I80" i="89" s="1"/>
  <c r="J80" i="89" s="1"/>
  <c r="V80" i="89"/>
  <c r="V82" i="89"/>
  <c r="H98" i="89"/>
  <c r="I98" i="89" s="1"/>
  <c r="J98" i="89" s="1"/>
  <c r="R89" i="90"/>
  <c r="R86" i="90"/>
  <c r="R83" i="90"/>
  <c r="R80" i="90"/>
  <c r="R77" i="90"/>
  <c r="R74" i="90"/>
  <c r="R71" i="90"/>
  <c r="R68" i="90"/>
  <c r="R65" i="90"/>
  <c r="R62" i="90"/>
  <c r="R59" i="90"/>
  <c r="R56" i="90"/>
  <c r="R53" i="90"/>
  <c r="R50" i="90"/>
  <c r="R47" i="90"/>
  <c r="R44" i="90"/>
  <c r="R87" i="90"/>
  <c r="R84" i="90"/>
  <c r="R81" i="90"/>
  <c r="R78" i="90"/>
  <c r="R75" i="90"/>
  <c r="R72" i="90"/>
  <c r="R69" i="90"/>
  <c r="R66" i="90"/>
  <c r="R63" i="90"/>
  <c r="R60" i="90"/>
  <c r="R57" i="90"/>
  <c r="R54" i="90"/>
  <c r="R51" i="90"/>
  <c r="R48" i="90"/>
  <c r="R45" i="90"/>
  <c r="R42" i="90"/>
  <c r="R41" i="90"/>
  <c r="R38" i="90"/>
  <c r="R35" i="90"/>
  <c r="R32" i="90"/>
  <c r="R29" i="90"/>
  <c r="R26" i="90"/>
  <c r="R23" i="90"/>
  <c r="R20" i="90"/>
  <c r="R17" i="90"/>
  <c r="R14" i="90"/>
  <c r="R10" i="90"/>
  <c r="R4" i="90"/>
  <c r="R82" i="90"/>
  <c r="R73" i="90"/>
  <c r="R64" i="90"/>
  <c r="R55" i="90"/>
  <c r="R46" i="90"/>
  <c r="R39" i="90"/>
  <c r="R36" i="90"/>
  <c r="R33" i="90"/>
  <c r="R30" i="90"/>
  <c r="R27" i="90"/>
  <c r="R24" i="90"/>
  <c r="R85" i="90"/>
  <c r="R76" i="90"/>
  <c r="R67" i="90"/>
  <c r="R58" i="90"/>
  <c r="R49" i="90"/>
  <c r="R6" i="90"/>
  <c r="H13" i="90"/>
  <c r="I13" i="90" s="1"/>
  <c r="J13" i="90" s="1"/>
  <c r="V13" i="90"/>
  <c r="R19" i="90"/>
  <c r="H22" i="90"/>
  <c r="I22" i="90" s="1"/>
  <c r="J22" i="90" s="1"/>
  <c r="V22" i="90"/>
  <c r="R28" i="90"/>
  <c r="H31" i="90"/>
  <c r="I31" i="90" s="1"/>
  <c r="J31" i="90" s="1"/>
  <c r="R37" i="90"/>
  <c r="H40" i="90"/>
  <c r="I40" i="90" s="1"/>
  <c r="J40" i="90" s="1"/>
  <c r="R61" i="90"/>
  <c r="H64" i="90"/>
  <c r="I64" i="90" s="1"/>
  <c r="J64" i="90" s="1"/>
  <c r="R88" i="90"/>
  <c r="M9" i="90"/>
  <c r="U9" i="90" s="1"/>
  <c r="M15" i="90"/>
  <c r="U15" i="90" s="1"/>
  <c r="M21" i="90"/>
  <c r="U21" i="90" s="1"/>
  <c r="M27" i="90"/>
  <c r="U27" i="90" s="1"/>
  <c r="M33" i="90"/>
  <c r="U33" i="90" s="1"/>
  <c r="M39" i="90"/>
  <c r="U39" i="90" s="1"/>
  <c r="M45" i="90"/>
  <c r="U45" i="90" s="1"/>
  <c r="M51" i="90"/>
  <c r="U51" i="90" s="1"/>
  <c r="M57" i="90"/>
  <c r="U57" i="90" s="1"/>
  <c r="M63" i="90"/>
  <c r="U63" i="90" s="1"/>
  <c r="M69" i="90"/>
  <c r="U69" i="90" s="1"/>
  <c r="M75" i="90"/>
  <c r="U75" i="90" s="1"/>
  <c r="M81" i="90"/>
  <c r="U81" i="90" s="1"/>
  <c r="M87" i="90"/>
  <c r="U87" i="90" s="1"/>
  <c r="M9" i="91"/>
  <c r="U9" i="91" s="1"/>
  <c r="M17" i="91"/>
  <c r="U17" i="91" s="1"/>
  <c r="M27" i="91"/>
  <c r="U27" i="91" s="1"/>
  <c r="M35" i="91"/>
  <c r="U35" i="91" s="1"/>
  <c r="M45" i="91"/>
  <c r="U45" i="91" s="1"/>
  <c r="M53" i="91"/>
  <c r="U53" i="91" s="1"/>
  <c r="M63" i="91"/>
  <c r="U63" i="91" s="1"/>
  <c r="M71" i="91"/>
  <c r="U71" i="91" s="1"/>
  <c r="R7" i="91"/>
  <c r="H11" i="91"/>
  <c r="I11" i="91" s="1"/>
  <c r="J11" i="91" s="1"/>
  <c r="H16" i="91"/>
  <c r="I16" i="91" s="1"/>
  <c r="J16" i="91" s="1"/>
  <c r="H8" i="92"/>
  <c r="I8" i="92" s="1"/>
  <c r="J8" i="92" s="1"/>
  <c r="M10" i="91"/>
  <c r="U10" i="91" s="1"/>
  <c r="M19" i="91"/>
  <c r="U19" i="91" s="1"/>
  <c r="M28" i="91"/>
  <c r="U28" i="91" s="1"/>
  <c r="M37" i="91"/>
  <c r="U37" i="91" s="1"/>
  <c r="M46" i="91"/>
  <c r="U46" i="91" s="1"/>
  <c r="M55" i="91"/>
  <c r="U55" i="91" s="1"/>
  <c r="M64" i="91"/>
  <c r="U64" i="91" s="1"/>
  <c r="V67" i="92"/>
  <c r="V64" i="92"/>
  <c r="V61" i="92"/>
  <c r="V58" i="92"/>
  <c r="V55" i="92"/>
  <c r="V52" i="92"/>
  <c r="V49" i="92"/>
  <c r="V46" i="92"/>
  <c r="V43" i="92"/>
  <c r="V40" i="92"/>
  <c r="V37" i="92"/>
  <c r="V34" i="92"/>
  <c r="V31" i="92"/>
  <c r="V28" i="92"/>
  <c r="V68" i="92"/>
  <c r="V65" i="92"/>
  <c r="V66" i="92"/>
  <c r="V62" i="92"/>
  <c r="V53" i="92"/>
  <c r="V44" i="92"/>
  <c r="V35" i="92"/>
  <c r="V63" i="92"/>
  <c r="V54" i="92"/>
  <c r="V45" i="92"/>
  <c r="V36" i="92"/>
  <c r="V27" i="92"/>
  <c r="V26" i="92"/>
  <c r="V23" i="92"/>
  <c r="V20" i="92"/>
  <c r="V17" i="92"/>
  <c r="V14" i="92"/>
  <c r="V10" i="92"/>
  <c r="V4" i="92"/>
  <c r="Y4" i="92" s="1"/>
  <c r="V56" i="92"/>
  <c r="V47" i="92"/>
  <c r="V38" i="92"/>
  <c r="V29" i="92"/>
  <c r="V11" i="92"/>
  <c r="V5" i="92"/>
  <c r="V57" i="92"/>
  <c r="V48" i="92"/>
  <c r="V39" i="92"/>
  <c r="V30" i="92"/>
  <c r="V24" i="92"/>
  <c r="V21" i="92"/>
  <c r="V18" i="92"/>
  <c r="V15" i="92"/>
  <c r="V12" i="92"/>
  <c r="V6" i="92"/>
  <c r="V51" i="92"/>
  <c r="V32" i="92"/>
  <c r="V69" i="92"/>
  <c r="V60" i="92"/>
  <c r="V41" i="92"/>
  <c r="V25" i="92"/>
  <c r="V19" i="92"/>
  <c r="V7" i="92"/>
  <c r="V50" i="92"/>
  <c r="V16" i="92"/>
  <c r="V13" i="92"/>
  <c r="V59" i="92"/>
  <c r="H19" i="92"/>
  <c r="I19" i="92" s="1"/>
  <c r="J19" i="92" s="1"/>
  <c r="V22" i="92"/>
  <c r="H46" i="92"/>
  <c r="I46" i="92" s="1"/>
  <c r="J46" i="92" s="1"/>
  <c r="H55" i="92"/>
  <c r="I55" i="92" s="1"/>
  <c r="J55" i="92" s="1"/>
  <c r="M74" i="91"/>
  <c r="U74" i="91" s="1"/>
  <c r="M68" i="91"/>
  <c r="U68" i="91" s="1"/>
  <c r="M62" i="91"/>
  <c r="U62" i="91" s="1"/>
  <c r="M56" i="91"/>
  <c r="U56" i="91" s="1"/>
  <c r="M50" i="91"/>
  <c r="U50" i="91" s="1"/>
  <c r="M44" i="91"/>
  <c r="U44" i="91" s="1"/>
  <c r="M38" i="91"/>
  <c r="U38" i="91" s="1"/>
  <c r="M32" i="91"/>
  <c r="U32" i="91" s="1"/>
  <c r="M26" i="91"/>
  <c r="U26" i="91" s="1"/>
  <c r="M20" i="91"/>
  <c r="U20" i="91" s="1"/>
  <c r="M14" i="91"/>
  <c r="U14" i="91" s="1"/>
  <c r="M8" i="91"/>
  <c r="U8" i="91" s="1"/>
  <c r="M78" i="91"/>
  <c r="U78" i="91" s="1"/>
  <c r="M72" i="91"/>
  <c r="U72" i="91" s="1"/>
  <c r="M66" i="91"/>
  <c r="U66" i="91" s="1"/>
  <c r="M60" i="91"/>
  <c r="U60" i="91" s="1"/>
  <c r="M54" i="91"/>
  <c r="U54" i="91" s="1"/>
  <c r="M48" i="91"/>
  <c r="U48" i="91" s="1"/>
  <c r="M42" i="91"/>
  <c r="U42" i="91" s="1"/>
  <c r="M36" i="91"/>
  <c r="U36" i="91" s="1"/>
  <c r="M30" i="91"/>
  <c r="U30" i="91" s="1"/>
  <c r="M24" i="91"/>
  <c r="U24" i="91" s="1"/>
  <c r="M18" i="91"/>
  <c r="U18" i="91" s="1"/>
  <c r="M12" i="91"/>
  <c r="U12" i="91" s="1"/>
  <c r="M6" i="91"/>
  <c r="U6" i="91" s="1"/>
  <c r="M11" i="91"/>
  <c r="U11" i="91" s="1"/>
  <c r="M21" i="91"/>
  <c r="U21" i="91" s="1"/>
  <c r="M29" i="91"/>
  <c r="U29" i="91" s="1"/>
  <c r="M39" i="91"/>
  <c r="U39" i="91" s="1"/>
  <c r="M47" i="91"/>
  <c r="U47" i="91" s="1"/>
  <c r="M57" i="91"/>
  <c r="U57" i="91" s="1"/>
  <c r="M65" i="91"/>
  <c r="U65" i="91" s="1"/>
  <c r="M75" i="91"/>
  <c r="U75" i="91" s="1"/>
  <c r="R77" i="91"/>
  <c r="R74" i="91"/>
  <c r="R71" i="91"/>
  <c r="R68" i="91"/>
  <c r="R65" i="91"/>
  <c r="R62" i="91"/>
  <c r="R59" i="91"/>
  <c r="R56" i="91"/>
  <c r="R53" i="91"/>
  <c r="R50" i="91"/>
  <c r="R47" i="91"/>
  <c r="R44" i="91"/>
  <c r="R41" i="91"/>
  <c r="R38" i="91"/>
  <c r="R35" i="91"/>
  <c r="R32" i="91"/>
  <c r="R29" i="91"/>
  <c r="R26" i="91"/>
  <c r="R23" i="91"/>
  <c r="R20" i="91"/>
  <c r="R17" i="91"/>
  <c r="R14" i="91"/>
  <c r="R10" i="91"/>
  <c r="R4" i="91"/>
  <c r="R19" i="91"/>
  <c r="R11" i="91"/>
  <c r="R5" i="91"/>
  <c r="R21" i="91"/>
  <c r="R18" i="91"/>
  <c r="R15" i="91"/>
  <c r="R12" i="91"/>
  <c r="R6" i="91"/>
  <c r="R22" i="91"/>
  <c r="R9" i="91"/>
  <c r="H13" i="91"/>
  <c r="I13" i="91" s="1"/>
  <c r="J13" i="91" s="1"/>
  <c r="R16" i="91"/>
  <c r="R24" i="91"/>
  <c r="R27" i="91"/>
  <c r="R30" i="91"/>
  <c r="R33" i="91"/>
  <c r="R36" i="91"/>
  <c r="R39" i="91"/>
  <c r="R42" i="91"/>
  <c r="R45" i="91"/>
  <c r="R48" i="91"/>
  <c r="R51" i="91"/>
  <c r="R54" i="91"/>
  <c r="R57" i="91"/>
  <c r="R60" i="91"/>
  <c r="R63" i="91"/>
  <c r="R66" i="91"/>
  <c r="R69" i="91"/>
  <c r="R72" i="91"/>
  <c r="R75" i="91"/>
  <c r="R78" i="91"/>
  <c r="V42" i="92"/>
  <c r="M6" i="90"/>
  <c r="U6" i="90" s="1"/>
  <c r="M12" i="90"/>
  <c r="U12" i="90" s="1"/>
  <c r="M18" i="90"/>
  <c r="U18" i="90" s="1"/>
  <c r="M24" i="90"/>
  <c r="U24" i="90" s="1"/>
  <c r="M30" i="90"/>
  <c r="U30" i="90" s="1"/>
  <c r="M36" i="90"/>
  <c r="U36" i="90" s="1"/>
  <c r="M42" i="90"/>
  <c r="U42" i="90" s="1"/>
  <c r="M48" i="90"/>
  <c r="U48" i="90" s="1"/>
  <c r="M54" i="90"/>
  <c r="U54" i="90" s="1"/>
  <c r="M60" i="90"/>
  <c r="U60" i="90" s="1"/>
  <c r="M66" i="90"/>
  <c r="U66" i="90" s="1"/>
  <c r="M72" i="90"/>
  <c r="U72" i="90" s="1"/>
  <c r="M78" i="90"/>
  <c r="U78" i="90" s="1"/>
  <c r="H49" i="90"/>
  <c r="I49" i="90" s="1"/>
  <c r="J49" i="90" s="1"/>
  <c r="H58" i="90"/>
  <c r="I58" i="90" s="1"/>
  <c r="J58" i="90" s="1"/>
  <c r="H67" i="90"/>
  <c r="I67" i="90" s="1"/>
  <c r="J67" i="90" s="1"/>
  <c r="H76" i="90"/>
  <c r="I76" i="90" s="1"/>
  <c r="J76" i="90" s="1"/>
  <c r="H85" i="90"/>
  <c r="I85" i="90" s="1"/>
  <c r="J85" i="90" s="1"/>
  <c r="R3" i="91"/>
  <c r="M4" i="91"/>
  <c r="U4" i="91" s="1"/>
  <c r="X4" i="91" s="1"/>
  <c r="M13" i="91"/>
  <c r="U13" i="91" s="1"/>
  <c r="M22" i="91"/>
  <c r="U22" i="91" s="1"/>
  <c r="M31" i="91"/>
  <c r="U31" i="91" s="1"/>
  <c r="M40" i="91"/>
  <c r="U40" i="91" s="1"/>
  <c r="M49" i="91"/>
  <c r="U49" i="91" s="1"/>
  <c r="M58" i="91"/>
  <c r="U58" i="91" s="1"/>
  <c r="M67" i="91"/>
  <c r="U67" i="91" s="1"/>
  <c r="M76" i="91"/>
  <c r="U76" i="91" s="1"/>
  <c r="H19" i="91"/>
  <c r="I19" i="91" s="1"/>
  <c r="J19" i="91" s="1"/>
  <c r="R25" i="91"/>
  <c r="R28" i="91"/>
  <c r="R31" i="91"/>
  <c r="R34" i="91"/>
  <c r="R37" i="91"/>
  <c r="R40" i="91"/>
  <c r="R43" i="91"/>
  <c r="R46" i="91"/>
  <c r="R49" i="91"/>
  <c r="R52" i="91"/>
  <c r="R55" i="91"/>
  <c r="R58" i="91"/>
  <c r="R61" i="91"/>
  <c r="R64" i="91"/>
  <c r="R67" i="91"/>
  <c r="R70" i="91"/>
  <c r="R73" i="91"/>
  <c r="R76" i="91"/>
  <c r="R79" i="91"/>
  <c r="H4" i="92"/>
  <c r="I4" i="92" s="1"/>
  <c r="J4" i="92" s="1"/>
  <c r="K4" i="92" s="1"/>
  <c r="K5" i="92" s="1"/>
  <c r="V9" i="92"/>
  <c r="H26" i="92"/>
  <c r="I26" i="92" s="1"/>
  <c r="J26" i="92" s="1"/>
  <c r="V33" i="92"/>
  <c r="H41" i="92"/>
  <c r="I41" i="92" s="1"/>
  <c r="J41" i="92" s="1"/>
  <c r="H50" i="92"/>
  <c r="I50" i="92" s="1"/>
  <c r="J50" i="92" s="1"/>
  <c r="H14" i="93"/>
  <c r="I14" i="93" s="1"/>
  <c r="J14" i="93" s="1"/>
  <c r="M67" i="92"/>
  <c r="U67" i="92" s="1"/>
  <c r="M61" i="92"/>
  <c r="U61" i="92" s="1"/>
  <c r="M55" i="92"/>
  <c r="U55" i="92" s="1"/>
  <c r="M49" i="92"/>
  <c r="U49" i="92" s="1"/>
  <c r="M43" i="92"/>
  <c r="U43" i="92" s="1"/>
  <c r="M37" i="92"/>
  <c r="U37" i="92" s="1"/>
  <c r="M31" i="92"/>
  <c r="U31" i="92" s="1"/>
  <c r="M25" i="92"/>
  <c r="U25" i="92" s="1"/>
  <c r="M19" i="92"/>
  <c r="U19" i="92" s="1"/>
  <c r="M13" i="92"/>
  <c r="U13" i="92" s="1"/>
  <c r="M7" i="92"/>
  <c r="U7" i="92" s="1"/>
  <c r="M66" i="92"/>
  <c r="U66" i="92" s="1"/>
  <c r="M60" i="92"/>
  <c r="U60" i="92" s="1"/>
  <c r="M54" i="92"/>
  <c r="U54" i="92" s="1"/>
  <c r="M48" i="92"/>
  <c r="U48" i="92" s="1"/>
  <c r="M42" i="92"/>
  <c r="U42" i="92" s="1"/>
  <c r="M36" i="92"/>
  <c r="U36" i="92" s="1"/>
  <c r="M30" i="92"/>
  <c r="U30" i="92" s="1"/>
  <c r="M24" i="92"/>
  <c r="U24" i="92" s="1"/>
  <c r="M18" i="92"/>
  <c r="U18" i="92" s="1"/>
  <c r="M12" i="92"/>
  <c r="U12" i="92" s="1"/>
  <c r="M6" i="92"/>
  <c r="U6" i="92" s="1"/>
  <c r="M65" i="92"/>
  <c r="U65" i="92" s="1"/>
  <c r="M59" i="92"/>
  <c r="U59" i="92" s="1"/>
  <c r="M53" i="92"/>
  <c r="U53" i="92" s="1"/>
  <c r="M47" i="92"/>
  <c r="U47" i="92" s="1"/>
  <c r="M41" i="92"/>
  <c r="U41" i="92" s="1"/>
  <c r="M35" i="92"/>
  <c r="U35" i="92" s="1"/>
  <c r="M29" i="92"/>
  <c r="U29" i="92" s="1"/>
  <c r="M23" i="92"/>
  <c r="U23" i="92" s="1"/>
  <c r="M17" i="92"/>
  <c r="U17" i="92" s="1"/>
  <c r="M11" i="92"/>
  <c r="U11" i="92" s="1"/>
  <c r="M5" i="92"/>
  <c r="U5" i="92" s="1"/>
  <c r="M15" i="92"/>
  <c r="U15" i="92" s="1"/>
  <c r="M27" i="92"/>
  <c r="U27" i="92" s="1"/>
  <c r="M39" i="92"/>
  <c r="U39" i="92" s="1"/>
  <c r="M51" i="92"/>
  <c r="U51" i="92" s="1"/>
  <c r="M63" i="92"/>
  <c r="U63" i="92" s="1"/>
  <c r="H9" i="92"/>
  <c r="I9" i="92" s="1"/>
  <c r="J9" i="92" s="1"/>
  <c r="H37" i="92"/>
  <c r="I37" i="92" s="1"/>
  <c r="J37" i="92" s="1"/>
  <c r="H58" i="92"/>
  <c r="I58" i="92" s="1"/>
  <c r="J58" i="92" s="1"/>
  <c r="H60" i="92"/>
  <c r="I60" i="92" s="1"/>
  <c r="J60" i="92" s="1"/>
  <c r="H4" i="93"/>
  <c r="I4" i="93" s="1"/>
  <c r="J4" i="93" s="1"/>
  <c r="K4" i="93" s="1"/>
  <c r="K5" i="93" s="1"/>
  <c r="H8" i="93"/>
  <c r="I8" i="93" s="1"/>
  <c r="J8" i="93" s="1"/>
  <c r="H11" i="93"/>
  <c r="I11" i="93" s="1"/>
  <c r="J11" i="93" s="1"/>
  <c r="V78" i="91"/>
  <c r="V75" i="91"/>
  <c r="V72" i="91"/>
  <c r="V69" i="91"/>
  <c r="V66" i="91"/>
  <c r="V63" i="91"/>
  <c r="V60" i="91"/>
  <c r="V57" i="91"/>
  <c r="V54" i="91"/>
  <c r="V51" i="91"/>
  <c r="V48" i="91"/>
  <c r="V45" i="91"/>
  <c r="V42" i="91"/>
  <c r="V39" i="91"/>
  <c r="V36" i="91"/>
  <c r="V33" i="91"/>
  <c r="V30" i="91"/>
  <c r="V27" i="91"/>
  <c r="V24" i="91"/>
  <c r="V21" i="91"/>
  <c r="V18" i="91"/>
  <c r="V79" i="91"/>
  <c r="V76" i="91"/>
  <c r="V73" i="91"/>
  <c r="V70" i="91"/>
  <c r="V67" i="91"/>
  <c r="V64" i="91"/>
  <c r="V61" i="91"/>
  <c r="V58" i="91"/>
  <c r="V55" i="91"/>
  <c r="V52" i="91"/>
  <c r="V49" i="91"/>
  <c r="V46" i="91"/>
  <c r="V43" i="91"/>
  <c r="V40" i="91"/>
  <c r="V37" i="91"/>
  <c r="V34" i="91"/>
  <c r="V31" i="91"/>
  <c r="V28" i="91"/>
  <c r="V25" i="91"/>
  <c r="V23" i="91"/>
  <c r="V26" i="91"/>
  <c r="V29" i="91"/>
  <c r="V32" i="91"/>
  <c r="V35" i="91"/>
  <c r="V38" i="91"/>
  <c r="V41" i="91"/>
  <c r="V44" i="91"/>
  <c r="V47" i="91"/>
  <c r="V50" i="91"/>
  <c r="V53" i="91"/>
  <c r="V56" i="91"/>
  <c r="V59" i="91"/>
  <c r="V62" i="91"/>
  <c r="V65" i="91"/>
  <c r="V68" i="91"/>
  <c r="V71" i="91"/>
  <c r="V74" i="91"/>
  <c r="V77" i="91"/>
  <c r="M4" i="92"/>
  <c r="U4" i="92" s="1"/>
  <c r="X4" i="92" s="1"/>
  <c r="Z4" i="92" s="1"/>
  <c r="M16" i="92"/>
  <c r="U16" i="92" s="1"/>
  <c r="M28" i="92"/>
  <c r="U28" i="92" s="1"/>
  <c r="M40" i="92"/>
  <c r="U40" i="92" s="1"/>
  <c r="M52" i="92"/>
  <c r="U52" i="92" s="1"/>
  <c r="M64" i="92"/>
  <c r="U64" i="92" s="1"/>
  <c r="H10" i="92"/>
  <c r="I10" i="92" s="1"/>
  <c r="J10" i="92" s="1"/>
  <c r="H11" i="92"/>
  <c r="I11" i="92" s="1"/>
  <c r="J11" i="92" s="1"/>
  <c r="H28" i="92"/>
  <c r="I28" i="92" s="1"/>
  <c r="J28" i="92" s="1"/>
  <c r="H32" i="92"/>
  <c r="I32" i="92" s="1"/>
  <c r="J32" i="92" s="1"/>
  <c r="H49" i="92"/>
  <c r="I49" i="92" s="1"/>
  <c r="J49" i="92" s="1"/>
  <c r="H51" i="92"/>
  <c r="I51" i="92" s="1"/>
  <c r="J51" i="92" s="1"/>
  <c r="H64" i="92"/>
  <c r="I64" i="92" s="1"/>
  <c r="J64" i="92" s="1"/>
  <c r="H34" i="93"/>
  <c r="I34" i="93" s="1"/>
  <c r="J34" i="93" s="1"/>
  <c r="H23" i="91"/>
  <c r="I23" i="91" s="1"/>
  <c r="J23" i="91" s="1"/>
  <c r="H24" i="91"/>
  <c r="I24" i="91" s="1"/>
  <c r="J24" i="91" s="1"/>
  <c r="H26" i="91"/>
  <c r="I26" i="91" s="1"/>
  <c r="J26" i="91" s="1"/>
  <c r="H27" i="91"/>
  <c r="I27" i="91" s="1"/>
  <c r="J27" i="91" s="1"/>
  <c r="H29" i="91"/>
  <c r="I29" i="91" s="1"/>
  <c r="J29" i="91" s="1"/>
  <c r="H30" i="91"/>
  <c r="I30" i="91" s="1"/>
  <c r="J30" i="91" s="1"/>
  <c r="H32" i="91"/>
  <c r="I32" i="91" s="1"/>
  <c r="J32" i="91" s="1"/>
  <c r="H33" i="91"/>
  <c r="I33" i="91" s="1"/>
  <c r="J33" i="91" s="1"/>
  <c r="H35" i="91"/>
  <c r="I35" i="91" s="1"/>
  <c r="J35" i="91" s="1"/>
  <c r="H36" i="91"/>
  <c r="I36" i="91" s="1"/>
  <c r="J36" i="91" s="1"/>
  <c r="H38" i="91"/>
  <c r="I38" i="91" s="1"/>
  <c r="J38" i="91" s="1"/>
  <c r="H39" i="91"/>
  <c r="I39" i="91" s="1"/>
  <c r="J39" i="91" s="1"/>
  <c r="H41" i="91"/>
  <c r="I41" i="91" s="1"/>
  <c r="J41" i="91" s="1"/>
  <c r="H42" i="91"/>
  <c r="I42" i="91" s="1"/>
  <c r="J42" i="91" s="1"/>
  <c r="H44" i="91"/>
  <c r="I44" i="91" s="1"/>
  <c r="J44" i="91" s="1"/>
  <c r="H45" i="91"/>
  <c r="I45" i="91" s="1"/>
  <c r="J45" i="91" s="1"/>
  <c r="H47" i="91"/>
  <c r="I47" i="91" s="1"/>
  <c r="J47" i="91" s="1"/>
  <c r="H48" i="91"/>
  <c r="I48" i="91" s="1"/>
  <c r="J48" i="91" s="1"/>
  <c r="H50" i="91"/>
  <c r="I50" i="91" s="1"/>
  <c r="J50" i="91" s="1"/>
  <c r="H51" i="91"/>
  <c r="I51" i="91" s="1"/>
  <c r="J51" i="91" s="1"/>
  <c r="H53" i="91"/>
  <c r="I53" i="91" s="1"/>
  <c r="J53" i="91" s="1"/>
  <c r="H54" i="91"/>
  <c r="I54" i="91" s="1"/>
  <c r="J54" i="91" s="1"/>
  <c r="H56" i="91"/>
  <c r="I56" i="91" s="1"/>
  <c r="J56" i="91" s="1"/>
  <c r="H57" i="91"/>
  <c r="I57" i="91" s="1"/>
  <c r="J57" i="91" s="1"/>
  <c r="H59" i="91"/>
  <c r="I59" i="91" s="1"/>
  <c r="J59" i="91" s="1"/>
  <c r="H60" i="91"/>
  <c r="I60" i="91" s="1"/>
  <c r="J60" i="91" s="1"/>
  <c r="H62" i="91"/>
  <c r="I62" i="91" s="1"/>
  <c r="J62" i="91" s="1"/>
  <c r="H63" i="91"/>
  <c r="I63" i="91" s="1"/>
  <c r="J63" i="91" s="1"/>
  <c r="H65" i="91"/>
  <c r="I65" i="91" s="1"/>
  <c r="J65" i="91" s="1"/>
  <c r="H66" i="91"/>
  <c r="I66" i="91" s="1"/>
  <c r="J66" i="91" s="1"/>
  <c r="H68" i="91"/>
  <c r="I68" i="91" s="1"/>
  <c r="J68" i="91" s="1"/>
  <c r="H69" i="91"/>
  <c r="I69" i="91" s="1"/>
  <c r="J69" i="91" s="1"/>
  <c r="H71" i="91"/>
  <c r="I71" i="91" s="1"/>
  <c r="J71" i="91" s="1"/>
  <c r="H72" i="91"/>
  <c r="I72" i="91" s="1"/>
  <c r="J72" i="91" s="1"/>
  <c r="H74" i="91"/>
  <c r="I74" i="91" s="1"/>
  <c r="J74" i="91" s="1"/>
  <c r="H75" i="91"/>
  <c r="I75" i="91" s="1"/>
  <c r="J75" i="91" s="1"/>
  <c r="H77" i="91"/>
  <c r="I77" i="91" s="1"/>
  <c r="J77" i="91" s="1"/>
  <c r="H78" i="91"/>
  <c r="I78" i="91" s="1"/>
  <c r="J78" i="91" s="1"/>
  <c r="M8" i="92"/>
  <c r="U8" i="92" s="1"/>
  <c r="M20" i="92"/>
  <c r="U20" i="92" s="1"/>
  <c r="M32" i="92"/>
  <c r="U32" i="92" s="1"/>
  <c r="M44" i="92"/>
  <c r="U44" i="92" s="1"/>
  <c r="M56" i="92"/>
  <c r="U56" i="92" s="1"/>
  <c r="M68" i="92"/>
  <c r="U68" i="92" s="1"/>
  <c r="H5" i="92"/>
  <c r="I5" i="92" s="1"/>
  <c r="J5" i="92" s="1"/>
  <c r="H13" i="92"/>
  <c r="I13" i="92" s="1"/>
  <c r="J13" i="92" s="1"/>
  <c r="H14" i="92"/>
  <c r="I14" i="92" s="1"/>
  <c r="J14" i="92" s="1"/>
  <c r="H15" i="92"/>
  <c r="I15" i="92" s="1"/>
  <c r="J15" i="92" s="1"/>
  <c r="H16" i="92"/>
  <c r="I16" i="92" s="1"/>
  <c r="J16" i="92" s="1"/>
  <c r="H17" i="92"/>
  <c r="I17" i="92" s="1"/>
  <c r="J17" i="92" s="1"/>
  <c r="H18" i="92"/>
  <c r="I18" i="92" s="1"/>
  <c r="J18" i="92" s="1"/>
  <c r="H22" i="92"/>
  <c r="I22" i="92" s="1"/>
  <c r="J22" i="92" s="1"/>
  <c r="H23" i="92"/>
  <c r="I23" i="92" s="1"/>
  <c r="J23" i="92" s="1"/>
  <c r="H40" i="92"/>
  <c r="I40" i="92" s="1"/>
  <c r="J40" i="92" s="1"/>
  <c r="H42" i="92"/>
  <c r="I42" i="92" s="1"/>
  <c r="J42" i="92" s="1"/>
  <c r="H65" i="92"/>
  <c r="I65" i="92" s="1"/>
  <c r="J65" i="92" s="1"/>
  <c r="AE3" i="93"/>
  <c r="AH4" i="93"/>
  <c r="H16" i="93"/>
  <c r="I16" i="93" s="1"/>
  <c r="J16" i="93" s="1"/>
  <c r="H29" i="93"/>
  <c r="I29" i="93" s="1"/>
  <c r="J29" i="93" s="1"/>
  <c r="H45" i="93"/>
  <c r="I45" i="93" s="1"/>
  <c r="J45" i="93" s="1"/>
  <c r="H22" i="91"/>
  <c r="I22" i="91" s="1"/>
  <c r="J22" i="91" s="1"/>
  <c r="V22" i="91"/>
  <c r="M9" i="92"/>
  <c r="U9" i="92" s="1"/>
  <c r="M21" i="92"/>
  <c r="U21" i="92" s="1"/>
  <c r="M33" i="92"/>
  <c r="U33" i="92" s="1"/>
  <c r="M45" i="92"/>
  <c r="U45" i="92" s="1"/>
  <c r="M57" i="92"/>
  <c r="U57" i="92" s="1"/>
  <c r="M69" i="92"/>
  <c r="U69" i="92" s="1"/>
  <c r="H7" i="92"/>
  <c r="I7" i="92" s="1"/>
  <c r="J7" i="92" s="1"/>
  <c r="H31" i="92"/>
  <c r="I31" i="92" s="1"/>
  <c r="J31" i="92" s="1"/>
  <c r="H33" i="92"/>
  <c r="I33" i="92" s="1"/>
  <c r="J33" i="92" s="1"/>
  <c r="Z4" i="93"/>
  <c r="H82" i="93"/>
  <c r="I82" i="93" s="1"/>
  <c r="J82" i="93" s="1"/>
  <c r="H30" i="92"/>
  <c r="I30" i="92" s="1"/>
  <c r="J30" i="92" s="1"/>
  <c r="R35" i="92"/>
  <c r="R44" i="92"/>
  <c r="H48" i="92"/>
  <c r="I48" i="92" s="1"/>
  <c r="J48" i="92" s="1"/>
  <c r="R53" i="92"/>
  <c r="H57" i="92"/>
  <c r="I57" i="92" s="1"/>
  <c r="J57" i="92" s="1"/>
  <c r="H67" i="92"/>
  <c r="I67" i="92" s="1"/>
  <c r="J67" i="92" s="1"/>
  <c r="H10" i="93"/>
  <c r="I10" i="93" s="1"/>
  <c r="J10" i="93" s="1"/>
  <c r="H17" i="93"/>
  <c r="I17" i="93" s="1"/>
  <c r="J17" i="93" s="1"/>
  <c r="H19" i="93"/>
  <c r="I19" i="93" s="1"/>
  <c r="J19" i="93" s="1"/>
  <c r="H67" i="93"/>
  <c r="I67" i="93" s="1"/>
  <c r="J67" i="93" s="1"/>
  <c r="H73" i="93"/>
  <c r="I73" i="93" s="1"/>
  <c r="J73" i="93" s="1"/>
  <c r="R69" i="92"/>
  <c r="R66" i="92"/>
  <c r="R63" i="92"/>
  <c r="R60" i="92"/>
  <c r="R57" i="92"/>
  <c r="R54" i="92"/>
  <c r="R51" i="92"/>
  <c r="R48" i="92"/>
  <c r="R45" i="92"/>
  <c r="R42" i="92"/>
  <c r="R39" i="92"/>
  <c r="R36" i="92"/>
  <c r="R33" i="92"/>
  <c r="R30" i="92"/>
  <c r="R27" i="92"/>
  <c r="R67" i="92"/>
  <c r="R7" i="92"/>
  <c r="R8" i="92"/>
  <c r="R13" i="92"/>
  <c r="R16" i="92"/>
  <c r="R19" i="92"/>
  <c r="R22" i="92"/>
  <c r="R25" i="92"/>
  <c r="H29" i="92"/>
  <c r="I29" i="92" s="1"/>
  <c r="J29" i="92" s="1"/>
  <c r="R34" i="92"/>
  <c r="H38" i="92"/>
  <c r="I38" i="92" s="1"/>
  <c r="J38" i="92" s="1"/>
  <c r="R43" i="92"/>
  <c r="H47" i="92"/>
  <c r="I47" i="92" s="1"/>
  <c r="J47" i="92" s="1"/>
  <c r="R52" i="92"/>
  <c r="H56" i="92"/>
  <c r="I56" i="92" s="1"/>
  <c r="J56" i="92" s="1"/>
  <c r="R61" i="92"/>
  <c r="R65" i="92"/>
  <c r="H68" i="92"/>
  <c r="I68" i="92" s="1"/>
  <c r="J68" i="92" s="1"/>
  <c r="H20" i="93"/>
  <c r="I20" i="93" s="1"/>
  <c r="J20" i="93" s="1"/>
  <c r="H22" i="93"/>
  <c r="I22" i="93" s="1"/>
  <c r="J22" i="93" s="1"/>
  <c r="AH3" i="92"/>
  <c r="AQ3" i="92" s="1"/>
  <c r="H27" i="92"/>
  <c r="I27" i="92" s="1"/>
  <c r="J27" i="92" s="1"/>
  <c r="R32" i="92"/>
  <c r="H36" i="92"/>
  <c r="I36" i="92" s="1"/>
  <c r="J36" i="92" s="1"/>
  <c r="R41" i="92"/>
  <c r="H45" i="92"/>
  <c r="I45" i="92" s="1"/>
  <c r="J45" i="92" s="1"/>
  <c r="R50" i="92"/>
  <c r="H54" i="92"/>
  <c r="I54" i="92" s="1"/>
  <c r="J54" i="92" s="1"/>
  <c r="R59" i="92"/>
  <c r="H63" i="92"/>
  <c r="I63" i="92" s="1"/>
  <c r="J63" i="92" s="1"/>
  <c r="R64" i="92"/>
  <c r="R68" i="92"/>
  <c r="H23" i="93"/>
  <c r="I23" i="93" s="1"/>
  <c r="J23" i="93" s="1"/>
  <c r="H25" i="93"/>
  <c r="I25" i="93" s="1"/>
  <c r="J25" i="93" s="1"/>
  <c r="H40" i="93"/>
  <c r="I40" i="93" s="1"/>
  <c r="J40" i="93" s="1"/>
  <c r="H5" i="93"/>
  <c r="I5" i="93" s="1"/>
  <c r="J5" i="93" s="1"/>
  <c r="H7" i="93"/>
  <c r="I7" i="93" s="1"/>
  <c r="J7" i="93" s="1"/>
  <c r="H13" i="93"/>
  <c r="I13" i="93" s="1"/>
  <c r="J13" i="93" s="1"/>
  <c r="H26" i="93"/>
  <c r="I26" i="93" s="1"/>
  <c r="J26" i="93" s="1"/>
  <c r="H28" i="93"/>
  <c r="I28" i="93" s="1"/>
  <c r="J28" i="93" s="1"/>
  <c r="H31" i="93"/>
  <c r="I31" i="93" s="1"/>
  <c r="J31" i="93" s="1"/>
  <c r="H33" i="93"/>
  <c r="I33" i="93" s="1"/>
  <c r="J33" i="93" s="1"/>
  <c r="H37" i="93"/>
  <c r="I37" i="93" s="1"/>
  <c r="J37" i="93" s="1"/>
  <c r="H63" i="93"/>
  <c r="I63" i="93" s="1"/>
  <c r="J63" i="93" s="1"/>
  <c r="V29" i="93"/>
  <c r="V33" i="93"/>
  <c r="V39" i="93"/>
  <c r="H42" i="93"/>
  <c r="I42" i="93" s="1"/>
  <c r="J42" i="93" s="1"/>
  <c r="V44" i="93"/>
  <c r="V50" i="93"/>
  <c r="H66" i="93"/>
  <c r="I66" i="93" s="1"/>
  <c r="J66" i="93" s="1"/>
  <c r="H68" i="93"/>
  <c r="I68" i="93" s="1"/>
  <c r="J68" i="93" s="1"/>
  <c r="H74" i="93"/>
  <c r="I74" i="93" s="1"/>
  <c r="J74" i="93" s="1"/>
  <c r="H78" i="93"/>
  <c r="I78" i="93" s="1"/>
  <c r="J78" i="93" s="1"/>
  <c r="H83" i="93"/>
  <c r="I83" i="93" s="1"/>
  <c r="J83" i="93" s="1"/>
  <c r="H87" i="93"/>
  <c r="I87" i="93" s="1"/>
  <c r="J87" i="93" s="1"/>
  <c r="P3" i="94"/>
  <c r="AF3" i="94" s="1"/>
  <c r="AO3" i="94" s="1"/>
  <c r="AE3" i="94"/>
  <c r="H8" i="94"/>
  <c r="I8" i="94" s="1"/>
  <c r="J8" i="94" s="1"/>
  <c r="H75" i="94"/>
  <c r="I75" i="94" s="1"/>
  <c r="J75" i="94" s="1"/>
  <c r="V96" i="93"/>
  <c r="V93" i="93"/>
  <c r="V97" i="93"/>
  <c r="V90" i="93"/>
  <c r="V87" i="93"/>
  <c r="V84" i="93"/>
  <c r="V81" i="93"/>
  <c r="V78" i="93"/>
  <c r="V75" i="93"/>
  <c r="V72" i="93"/>
  <c r="V69" i="93"/>
  <c r="V66" i="93"/>
  <c r="V63" i="93"/>
  <c r="V60" i="93"/>
  <c r="V57" i="93"/>
  <c r="V54" i="93"/>
  <c r="V51" i="93"/>
  <c r="V95" i="93"/>
  <c r="V94" i="93"/>
  <c r="V88" i="93"/>
  <c r="V85" i="93"/>
  <c r="V82" i="93"/>
  <c r="V79" i="93"/>
  <c r="V76" i="93"/>
  <c r="V73" i="93"/>
  <c r="V70" i="93"/>
  <c r="V67" i="93"/>
  <c r="V64" i="93"/>
  <c r="V61" i="93"/>
  <c r="V58" i="93"/>
  <c r="V55" i="93"/>
  <c r="V52" i="93"/>
  <c r="V49" i="93"/>
  <c r="V46" i="93"/>
  <c r="V43" i="93"/>
  <c r="V40" i="93"/>
  <c r="V37" i="93"/>
  <c r="V34" i="93"/>
  <c r="H32" i="93"/>
  <c r="I32" i="93" s="1"/>
  <c r="J32" i="93" s="1"/>
  <c r="H36" i="93"/>
  <c r="I36" i="93" s="1"/>
  <c r="J36" i="93" s="1"/>
  <c r="H39" i="93"/>
  <c r="I39" i="93" s="1"/>
  <c r="J39" i="93" s="1"/>
  <c r="V41" i="93"/>
  <c r="H51" i="93"/>
  <c r="I51" i="93" s="1"/>
  <c r="J51" i="93" s="1"/>
  <c r="H52" i="93"/>
  <c r="I52" i="93" s="1"/>
  <c r="J52" i="93" s="1"/>
  <c r="V53" i="93"/>
  <c r="H69" i="93"/>
  <c r="I69" i="93" s="1"/>
  <c r="J69" i="93" s="1"/>
  <c r="H70" i="93"/>
  <c r="I70" i="93" s="1"/>
  <c r="J70" i="93" s="1"/>
  <c r="V71" i="93"/>
  <c r="V80" i="93"/>
  <c r="V89" i="93"/>
  <c r="AH3" i="93"/>
  <c r="AQ3" i="93" s="1"/>
  <c r="V16" i="93"/>
  <c r="V19" i="93"/>
  <c r="V22" i="93"/>
  <c r="V25" i="93"/>
  <c r="V28" i="93"/>
  <c r="V31" i="93"/>
  <c r="V32" i="93"/>
  <c r="V36" i="93"/>
  <c r="V38" i="93"/>
  <c r="H54" i="93"/>
  <c r="I54" i="93" s="1"/>
  <c r="J54" i="93" s="1"/>
  <c r="V56" i="93"/>
  <c r="H71" i="93"/>
  <c r="I71" i="93" s="1"/>
  <c r="J71" i="93" s="1"/>
  <c r="H75" i="93"/>
  <c r="I75" i="93" s="1"/>
  <c r="J75" i="93" s="1"/>
  <c r="H80" i="93"/>
  <c r="I80" i="93" s="1"/>
  <c r="J80" i="93" s="1"/>
  <c r="H84" i="93"/>
  <c r="I84" i="93" s="1"/>
  <c r="J84" i="93" s="1"/>
  <c r="H89" i="93"/>
  <c r="I89" i="93" s="1"/>
  <c r="J89" i="93" s="1"/>
  <c r="V98" i="93"/>
  <c r="R87" i="94"/>
  <c r="R84" i="94"/>
  <c r="R88" i="94"/>
  <c r="R85" i="94"/>
  <c r="R82" i="94"/>
  <c r="R80" i="94"/>
  <c r="R81" i="94"/>
  <c r="R78" i="94"/>
  <c r="R75" i="94"/>
  <c r="R72" i="94"/>
  <c r="R69" i="94"/>
  <c r="R66" i="94"/>
  <c r="R63" i="94"/>
  <c r="R60" i="94"/>
  <c r="R57" i="94"/>
  <c r="R54" i="94"/>
  <c r="R51" i="94"/>
  <c r="R48" i="94"/>
  <c r="R45" i="94"/>
  <c r="R42" i="94"/>
  <c r="R39" i="94"/>
  <c r="R36" i="94"/>
  <c r="R33" i="94"/>
  <c r="R30" i="94"/>
  <c r="R27" i="94"/>
  <c r="R56" i="94"/>
  <c r="R49" i="94"/>
  <c r="R47" i="94"/>
  <c r="R38" i="94"/>
  <c r="R34" i="94"/>
  <c r="R29" i="94"/>
  <c r="R23" i="94"/>
  <c r="R20" i="94"/>
  <c r="R17" i="94"/>
  <c r="R14" i="94"/>
  <c r="R10" i="94"/>
  <c r="R4" i="94"/>
  <c r="R79" i="94"/>
  <c r="R76" i="94"/>
  <c r="R73" i="94"/>
  <c r="R70" i="94"/>
  <c r="R67" i="94"/>
  <c r="R64" i="94"/>
  <c r="R61" i="94"/>
  <c r="R58" i="94"/>
  <c r="R52" i="94"/>
  <c r="R50" i="94"/>
  <c r="R43" i="94"/>
  <c r="R41" i="94"/>
  <c r="R40" i="94"/>
  <c r="R77" i="94"/>
  <c r="R74" i="94"/>
  <c r="R71" i="94"/>
  <c r="R68" i="94"/>
  <c r="R65" i="94"/>
  <c r="R62" i="94"/>
  <c r="R59" i="94"/>
  <c r="R89" i="94"/>
  <c r="R86" i="94"/>
  <c r="R83" i="94"/>
  <c r="R46" i="94"/>
  <c r="R28" i="94"/>
  <c r="R11" i="94"/>
  <c r="R9" i="94"/>
  <c r="R8" i="94"/>
  <c r="R7" i="94"/>
  <c r="R35" i="94"/>
  <c r="R31" i="94"/>
  <c r="R24" i="94"/>
  <c r="R22" i="94"/>
  <c r="R16" i="94"/>
  <c r="R12" i="94"/>
  <c r="R3" i="94"/>
  <c r="R55" i="94"/>
  <c r="R44" i="94"/>
  <c r="R37" i="94"/>
  <c r="R25" i="94"/>
  <c r="R53" i="94"/>
  <c r="R32" i="94"/>
  <c r="R26" i="94"/>
  <c r="R6" i="94"/>
  <c r="R5" i="94"/>
  <c r="R15" i="94"/>
  <c r="R18" i="94"/>
  <c r="R21" i="94"/>
  <c r="M8" i="93"/>
  <c r="U8" i="93" s="1"/>
  <c r="M14" i="93"/>
  <c r="U14" i="93" s="1"/>
  <c r="M20" i="93"/>
  <c r="U20" i="93" s="1"/>
  <c r="M26" i="93"/>
  <c r="U26" i="93" s="1"/>
  <c r="M32" i="93"/>
  <c r="U32" i="93" s="1"/>
  <c r="M38" i="93"/>
  <c r="U38" i="93" s="1"/>
  <c r="M44" i="93"/>
  <c r="U44" i="93" s="1"/>
  <c r="M50" i="93"/>
  <c r="U50" i="93" s="1"/>
  <c r="M56" i="93"/>
  <c r="U56" i="93" s="1"/>
  <c r="M62" i="93"/>
  <c r="U62" i="93" s="1"/>
  <c r="M68" i="93"/>
  <c r="U68" i="93" s="1"/>
  <c r="M74" i="93"/>
  <c r="U74" i="93" s="1"/>
  <c r="M80" i="93"/>
  <c r="U80" i="93" s="1"/>
  <c r="M86" i="93"/>
  <c r="U86" i="93" s="1"/>
  <c r="M92" i="93"/>
  <c r="U92" i="93" s="1"/>
  <c r="M98" i="93"/>
  <c r="U98" i="93" s="1"/>
  <c r="H35" i="93"/>
  <c r="I35" i="93" s="1"/>
  <c r="J35" i="93" s="1"/>
  <c r="V48" i="93"/>
  <c r="H49" i="93"/>
  <c r="I49" i="93" s="1"/>
  <c r="J49" i="93" s="1"/>
  <c r="H57" i="93"/>
  <c r="I57" i="93" s="1"/>
  <c r="J57" i="93" s="1"/>
  <c r="H58" i="93"/>
  <c r="I58" i="93" s="1"/>
  <c r="J58" i="93" s="1"/>
  <c r="V59" i="93"/>
  <c r="V77" i="93"/>
  <c r="V86" i="93"/>
  <c r="R13" i="94"/>
  <c r="M9" i="93"/>
  <c r="U9" i="93" s="1"/>
  <c r="M15" i="93"/>
  <c r="U15" i="93" s="1"/>
  <c r="M21" i="93"/>
  <c r="U21" i="93" s="1"/>
  <c r="M27" i="93"/>
  <c r="U27" i="93" s="1"/>
  <c r="M33" i="93"/>
  <c r="U33" i="93" s="1"/>
  <c r="M39" i="93"/>
  <c r="U39" i="93" s="1"/>
  <c r="M45" i="93"/>
  <c r="U45" i="93" s="1"/>
  <c r="M51" i="93"/>
  <c r="U51" i="93" s="1"/>
  <c r="M57" i="93"/>
  <c r="U57" i="93" s="1"/>
  <c r="M63" i="93"/>
  <c r="U63" i="93" s="1"/>
  <c r="M69" i="93"/>
  <c r="U69" i="93" s="1"/>
  <c r="M75" i="93"/>
  <c r="U75" i="93" s="1"/>
  <c r="M81" i="93"/>
  <c r="U81" i="93" s="1"/>
  <c r="M87" i="93"/>
  <c r="U87" i="93" s="1"/>
  <c r="V6" i="93"/>
  <c r="V12" i="93"/>
  <c r="V15" i="93"/>
  <c r="V18" i="93"/>
  <c r="V21" i="93"/>
  <c r="V24" i="93"/>
  <c r="V27" i="93"/>
  <c r="V30" i="93"/>
  <c r="V35" i="93"/>
  <c r="V45" i="93"/>
  <c r="H46" i="93"/>
  <c r="I46" i="93" s="1"/>
  <c r="J46" i="93" s="1"/>
  <c r="H48" i="93"/>
  <c r="I48" i="93" s="1"/>
  <c r="J48" i="93" s="1"/>
  <c r="H60" i="93"/>
  <c r="I60" i="93" s="1"/>
  <c r="J60" i="93" s="1"/>
  <c r="H61" i="93"/>
  <c r="I61" i="93" s="1"/>
  <c r="J61" i="93" s="1"/>
  <c r="V62" i="93"/>
  <c r="H72" i="93"/>
  <c r="I72" i="93" s="1"/>
  <c r="J72" i="93" s="1"/>
  <c r="H76" i="93"/>
  <c r="I76" i="93" s="1"/>
  <c r="J76" i="93" s="1"/>
  <c r="H77" i="93"/>
  <c r="I77" i="93" s="1"/>
  <c r="J77" i="93" s="1"/>
  <c r="H81" i="93"/>
  <c r="I81" i="93" s="1"/>
  <c r="J81" i="93" s="1"/>
  <c r="H85" i="93"/>
  <c r="I85" i="93" s="1"/>
  <c r="J85" i="93" s="1"/>
  <c r="H86" i="93"/>
  <c r="I86" i="93" s="1"/>
  <c r="J86" i="93" s="1"/>
  <c r="H90" i="93"/>
  <c r="I90" i="93" s="1"/>
  <c r="J90" i="93" s="1"/>
  <c r="V91" i="93"/>
  <c r="H98" i="93"/>
  <c r="I98" i="93" s="1"/>
  <c r="J98" i="93" s="1"/>
  <c r="M84" i="94"/>
  <c r="U84" i="94" s="1"/>
  <c r="M78" i="94"/>
  <c r="U78" i="94" s="1"/>
  <c r="M72" i="94"/>
  <c r="U72" i="94" s="1"/>
  <c r="M66" i="94"/>
  <c r="U66" i="94" s="1"/>
  <c r="M60" i="94"/>
  <c r="U60" i="94" s="1"/>
  <c r="M54" i="94"/>
  <c r="U54" i="94" s="1"/>
  <c r="M48" i="94"/>
  <c r="U48" i="94" s="1"/>
  <c r="M42" i="94"/>
  <c r="U42" i="94" s="1"/>
  <c r="M36" i="94"/>
  <c r="U36" i="94" s="1"/>
  <c r="M30" i="94"/>
  <c r="U30" i="94" s="1"/>
  <c r="M24" i="94"/>
  <c r="U24" i="94" s="1"/>
  <c r="M18" i="94"/>
  <c r="U18" i="94" s="1"/>
  <c r="M12" i="94"/>
  <c r="U12" i="94" s="1"/>
  <c r="M6" i="94"/>
  <c r="U6" i="94" s="1"/>
  <c r="M86" i="94"/>
  <c r="U86" i="94" s="1"/>
  <c r="M79" i="94"/>
  <c r="U79" i="94" s="1"/>
  <c r="M71" i="94"/>
  <c r="U71" i="94" s="1"/>
  <c r="M64" i="94"/>
  <c r="U64" i="94" s="1"/>
  <c r="M57" i="94"/>
  <c r="U57" i="94" s="1"/>
  <c r="M50" i="94"/>
  <c r="U50" i="94" s="1"/>
  <c r="M43" i="94"/>
  <c r="U43" i="94" s="1"/>
  <c r="M35" i="94"/>
  <c r="U35" i="94" s="1"/>
  <c r="M28" i="94"/>
  <c r="U28" i="94" s="1"/>
  <c r="M21" i="94"/>
  <c r="U21" i="94" s="1"/>
  <c r="M14" i="94"/>
  <c r="U14" i="94" s="1"/>
  <c r="M7" i="94"/>
  <c r="U7" i="94" s="1"/>
  <c r="M85" i="94"/>
  <c r="U85" i="94" s="1"/>
  <c r="M77" i="94"/>
  <c r="U77" i="94" s="1"/>
  <c r="M70" i="94"/>
  <c r="U70" i="94" s="1"/>
  <c r="M63" i="94"/>
  <c r="U63" i="94" s="1"/>
  <c r="M56" i="94"/>
  <c r="U56" i="94" s="1"/>
  <c r="M49" i="94"/>
  <c r="U49" i="94" s="1"/>
  <c r="M41" i="94"/>
  <c r="U41" i="94" s="1"/>
  <c r="M34" i="94"/>
  <c r="U34" i="94" s="1"/>
  <c r="M27" i="94"/>
  <c r="U27" i="94" s="1"/>
  <c r="M20" i="94"/>
  <c r="U20" i="94" s="1"/>
  <c r="M13" i="94"/>
  <c r="U13" i="94" s="1"/>
  <c r="M5" i="94"/>
  <c r="U5" i="94" s="1"/>
  <c r="M83" i="94"/>
  <c r="U83" i="94" s="1"/>
  <c r="M76" i="94"/>
  <c r="U76" i="94" s="1"/>
  <c r="M69" i="94"/>
  <c r="U69" i="94" s="1"/>
  <c r="M62" i="94"/>
  <c r="U62" i="94" s="1"/>
  <c r="M55" i="94"/>
  <c r="U55" i="94" s="1"/>
  <c r="M47" i="94"/>
  <c r="U47" i="94" s="1"/>
  <c r="M40" i="94"/>
  <c r="U40" i="94" s="1"/>
  <c r="M33" i="94"/>
  <c r="U33" i="94" s="1"/>
  <c r="M26" i="94"/>
  <c r="U26" i="94" s="1"/>
  <c r="M19" i="94"/>
  <c r="U19" i="94" s="1"/>
  <c r="M11" i="94"/>
  <c r="U11" i="94" s="1"/>
  <c r="M4" i="94"/>
  <c r="U4" i="94" s="1"/>
  <c r="X4" i="94" s="1"/>
  <c r="M88" i="94"/>
  <c r="U88" i="94" s="1"/>
  <c r="M81" i="94"/>
  <c r="U81" i="94" s="1"/>
  <c r="M74" i="94"/>
  <c r="U74" i="94" s="1"/>
  <c r="M67" i="94"/>
  <c r="U67" i="94" s="1"/>
  <c r="M17" i="94"/>
  <c r="U17" i="94" s="1"/>
  <c r="M32" i="94"/>
  <c r="U32" i="94" s="1"/>
  <c r="M46" i="94"/>
  <c r="U46" i="94" s="1"/>
  <c r="M61" i="94"/>
  <c r="U61" i="94" s="1"/>
  <c r="M82" i="94"/>
  <c r="U82" i="94" s="1"/>
  <c r="H7" i="94"/>
  <c r="I7" i="94" s="1"/>
  <c r="J7" i="94" s="1"/>
  <c r="H24" i="94"/>
  <c r="I24" i="94" s="1"/>
  <c r="J24" i="94" s="1"/>
  <c r="H34" i="94"/>
  <c r="I34" i="94" s="1"/>
  <c r="J34" i="94" s="1"/>
  <c r="M8" i="94"/>
  <c r="U8" i="94" s="1"/>
  <c r="M22" i="94"/>
  <c r="U22" i="94" s="1"/>
  <c r="M37" i="94"/>
  <c r="U37" i="94" s="1"/>
  <c r="M51" i="94"/>
  <c r="U51" i="94" s="1"/>
  <c r="M65" i="94"/>
  <c r="U65" i="94" s="1"/>
  <c r="M87" i="94"/>
  <c r="U87" i="94" s="1"/>
  <c r="H6" i="94"/>
  <c r="I6" i="94" s="1"/>
  <c r="J6" i="94" s="1"/>
  <c r="H22" i="94"/>
  <c r="I22" i="94" s="1"/>
  <c r="J22" i="94" s="1"/>
  <c r="H93" i="93"/>
  <c r="I93" i="93" s="1"/>
  <c r="J93" i="93" s="1"/>
  <c r="M9" i="94"/>
  <c r="U9" i="94" s="1"/>
  <c r="M23" i="94"/>
  <c r="U23" i="94" s="1"/>
  <c r="M38" i="94"/>
  <c r="U38" i="94" s="1"/>
  <c r="M52" i="94"/>
  <c r="U52" i="94" s="1"/>
  <c r="M68" i="94"/>
  <c r="U68" i="94" s="1"/>
  <c r="M89" i="94"/>
  <c r="U89" i="94" s="1"/>
  <c r="M10" i="94"/>
  <c r="U10" i="94" s="1"/>
  <c r="M25" i="94"/>
  <c r="U25" i="94" s="1"/>
  <c r="M39" i="94"/>
  <c r="U39" i="94" s="1"/>
  <c r="M53" i="94"/>
  <c r="U53" i="94" s="1"/>
  <c r="M73" i="94"/>
  <c r="U73" i="94" s="1"/>
  <c r="H11" i="94"/>
  <c r="I11" i="94" s="1"/>
  <c r="J11" i="94" s="1"/>
  <c r="H66" i="94"/>
  <c r="I66" i="94" s="1"/>
  <c r="J66" i="94" s="1"/>
  <c r="H96" i="93"/>
  <c r="I96" i="93" s="1"/>
  <c r="J96" i="93" s="1"/>
  <c r="M15" i="94"/>
  <c r="U15" i="94" s="1"/>
  <c r="M29" i="94"/>
  <c r="U29" i="94" s="1"/>
  <c r="M44" i="94"/>
  <c r="U44" i="94" s="1"/>
  <c r="M58" i="94"/>
  <c r="U58" i="94" s="1"/>
  <c r="M75" i="94"/>
  <c r="U75" i="94" s="1"/>
  <c r="H9" i="94"/>
  <c r="I9" i="94" s="1"/>
  <c r="J9" i="94" s="1"/>
  <c r="H21" i="94"/>
  <c r="I21" i="94" s="1"/>
  <c r="J21" i="94" s="1"/>
  <c r="H31" i="94"/>
  <c r="I31" i="94" s="1"/>
  <c r="J31" i="94" s="1"/>
  <c r="V39" i="94"/>
  <c r="H58" i="94"/>
  <c r="I58" i="94" s="1"/>
  <c r="J58" i="94" s="1"/>
  <c r="H67" i="94"/>
  <c r="I67" i="94" s="1"/>
  <c r="J67" i="94" s="1"/>
  <c r="H76" i="94"/>
  <c r="I76" i="94" s="1"/>
  <c r="J76" i="94" s="1"/>
  <c r="V34" i="94"/>
  <c r="V42" i="94"/>
  <c r="H63" i="94"/>
  <c r="I63" i="94" s="1"/>
  <c r="J63" i="94" s="1"/>
  <c r="H72" i="94"/>
  <c r="I72" i="94" s="1"/>
  <c r="J72" i="94" s="1"/>
  <c r="H5" i="94"/>
  <c r="I5" i="94" s="1"/>
  <c r="J5" i="94" s="1"/>
  <c r="V20" i="94"/>
  <c r="H40" i="94"/>
  <c r="I40" i="94" s="1"/>
  <c r="J40" i="94" s="1"/>
  <c r="H49" i="94"/>
  <c r="I49" i="94" s="1"/>
  <c r="J49" i="94" s="1"/>
  <c r="H56" i="94"/>
  <c r="I56" i="94" s="1"/>
  <c r="J56" i="94" s="1"/>
  <c r="H64" i="94"/>
  <c r="I64" i="94" s="1"/>
  <c r="J64" i="94" s="1"/>
  <c r="H73" i="94"/>
  <c r="I73" i="94" s="1"/>
  <c r="J73" i="94" s="1"/>
  <c r="V89" i="94"/>
  <c r="V86" i="94"/>
  <c r="V83" i="94"/>
  <c r="V87" i="94"/>
  <c r="V84" i="94"/>
  <c r="V79" i="94"/>
  <c r="V76" i="94"/>
  <c r="V73" i="94"/>
  <c r="V70" i="94"/>
  <c r="V67" i="94"/>
  <c r="V64" i="94"/>
  <c r="V61" i="94"/>
  <c r="V58" i="94"/>
  <c r="V88" i="94"/>
  <c r="V85" i="94"/>
  <c r="V82" i="94"/>
  <c r="V80" i="94"/>
  <c r="V77" i="94"/>
  <c r="V74" i="94"/>
  <c r="V71" i="94"/>
  <c r="V68" i="94"/>
  <c r="V65" i="94"/>
  <c r="V62" i="94"/>
  <c r="V59" i="94"/>
  <c r="V56" i="94"/>
  <c r="V53" i="94"/>
  <c r="V50" i="94"/>
  <c r="V47" i="94"/>
  <c r="V44" i="94"/>
  <c r="V41" i="94"/>
  <c r="V78" i="94"/>
  <c r="V75" i="94"/>
  <c r="V72" i="94"/>
  <c r="V69" i="94"/>
  <c r="V66" i="94"/>
  <c r="V63" i="94"/>
  <c r="V60" i="94"/>
  <c r="V40" i="94"/>
  <c r="V36" i="94"/>
  <c r="V31" i="94"/>
  <c r="V27" i="94"/>
  <c r="V54" i="94"/>
  <c r="V52" i="94"/>
  <c r="V45" i="94"/>
  <c r="V43" i="94"/>
  <c r="V32" i="94"/>
  <c r="V25" i="94"/>
  <c r="V22" i="94"/>
  <c r="V19" i="94"/>
  <c r="V37" i="94"/>
  <c r="V57" i="94"/>
  <c r="V55" i="94"/>
  <c r="V48" i="94"/>
  <c r="V46" i="94"/>
  <c r="V38" i="94"/>
  <c r="V29" i="94"/>
  <c r="V14" i="94"/>
  <c r="V18" i="94"/>
  <c r="V49" i="94"/>
  <c r="H60" i="94"/>
  <c r="I60" i="94" s="1"/>
  <c r="J60" i="94" s="1"/>
  <c r="H69" i="94"/>
  <c r="I69" i="94" s="1"/>
  <c r="J69" i="94" s="1"/>
  <c r="Y4" i="94"/>
  <c r="V13" i="94"/>
  <c r="V24" i="94"/>
  <c r="H25" i="94"/>
  <c r="I25" i="94" s="1"/>
  <c r="J25" i="94" s="1"/>
  <c r="V33" i="94"/>
  <c r="V35" i="94"/>
  <c r="H38" i="94"/>
  <c r="I38" i="94" s="1"/>
  <c r="J38" i="94" s="1"/>
  <c r="H47" i="94"/>
  <c r="I47" i="94" s="1"/>
  <c r="J47" i="94" s="1"/>
  <c r="H61" i="94"/>
  <c r="I61" i="94" s="1"/>
  <c r="J61" i="94" s="1"/>
  <c r="H70" i="94"/>
  <c r="I70" i="94" s="1"/>
  <c r="J70" i="94" s="1"/>
  <c r="H78" i="94"/>
  <c r="I78" i="94" s="1"/>
  <c r="J78" i="94" s="1"/>
  <c r="H79" i="94"/>
  <c r="I79" i="94" s="1"/>
  <c r="J79" i="94" s="1"/>
  <c r="H12" i="95"/>
  <c r="I12" i="95" s="1"/>
  <c r="J12" i="95" s="1"/>
  <c r="H46" i="94"/>
  <c r="I46" i="94" s="1"/>
  <c r="J46" i="94" s="1"/>
  <c r="H55" i="94"/>
  <c r="I55" i="94" s="1"/>
  <c r="J55" i="94" s="1"/>
  <c r="H32" i="95"/>
  <c r="I32" i="95" s="1"/>
  <c r="J32" i="95" s="1"/>
  <c r="H44" i="94"/>
  <c r="I44" i="94" s="1"/>
  <c r="J44" i="94" s="1"/>
  <c r="H53" i="94"/>
  <c r="I53" i="94" s="1"/>
  <c r="J53" i="94" s="1"/>
  <c r="H26" i="94"/>
  <c r="I26" i="94" s="1"/>
  <c r="J26" i="94" s="1"/>
  <c r="H35" i="94"/>
  <c r="I35" i="94" s="1"/>
  <c r="J35" i="94" s="1"/>
  <c r="H43" i="94"/>
  <c r="I43" i="94" s="1"/>
  <c r="J43" i="94" s="1"/>
  <c r="H52" i="94"/>
  <c r="I52" i="94" s="1"/>
  <c r="J52" i="94" s="1"/>
  <c r="P3" i="95"/>
  <c r="AF3" i="95" s="1"/>
  <c r="AO3" i="95" s="1"/>
  <c r="AE3" i="95"/>
  <c r="H17" i="95"/>
  <c r="I17" i="95" s="1"/>
  <c r="J17" i="95" s="1"/>
  <c r="H21" i="95"/>
  <c r="I21" i="95" s="1"/>
  <c r="J21" i="95" s="1"/>
  <c r="M79" i="95"/>
  <c r="U79" i="95" s="1"/>
  <c r="M73" i="95"/>
  <c r="U73" i="95" s="1"/>
  <c r="M67" i="95"/>
  <c r="U67" i="95" s="1"/>
  <c r="M61" i="95"/>
  <c r="U61" i="95" s="1"/>
  <c r="M75" i="95"/>
  <c r="U75" i="95" s="1"/>
  <c r="M68" i="95"/>
  <c r="U68" i="95" s="1"/>
  <c r="M60" i="95"/>
  <c r="U60" i="95" s="1"/>
  <c r="M54" i="95"/>
  <c r="U54" i="95" s="1"/>
  <c r="M48" i="95"/>
  <c r="U48" i="95" s="1"/>
  <c r="M42" i="95"/>
  <c r="U42" i="95" s="1"/>
  <c r="M36" i="95"/>
  <c r="U36" i="95" s="1"/>
  <c r="M30" i="95"/>
  <c r="U30" i="95" s="1"/>
  <c r="M24" i="95"/>
  <c r="U24" i="95" s="1"/>
  <c r="M18" i="95"/>
  <c r="U18" i="95" s="1"/>
  <c r="M12" i="95"/>
  <c r="U12" i="95" s="1"/>
  <c r="M6" i="95"/>
  <c r="U6" i="95" s="1"/>
  <c r="M74" i="95"/>
  <c r="U74" i="95" s="1"/>
  <c r="M66" i="95"/>
  <c r="U66" i="95" s="1"/>
  <c r="M59" i="95"/>
  <c r="U59" i="95" s="1"/>
  <c r="M53" i="95"/>
  <c r="U53" i="95" s="1"/>
  <c r="M47" i="95"/>
  <c r="U47" i="95" s="1"/>
  <c r="M41" i="95"/>
  <c r="U41" i="95" s="1"/>
  <c r="M35" i="95"/>
  <c r="U35" i="95" s="1"/>
  <c r="M29" i="95"/>
  <c r="U29" i="95" s="1"/>
  <c r="M23" i="95"/>
  <c r="U23" i="95" s="1"/>
  <c r="M17" i="95"/>
  <c r="U17" i="95" s="1"/>
  <c r="M11" i="95"/>
  <c r="U11" i="95" s="1"/>
  <c r="M5" i="95"/>
  <c r="U5" i="95" s="1"/>
  <c r="M72" i="95"/>
  <c r="U72" i="95" s="1"/>
  <c r="M65" i="95"/>
  <c r="U65" i="95" s="1"/>
  <c r="M58" i="95"/>
  <c r="U58" i="95" s="1"/>
  <c r="M52" i="95"/>
  <c r="U52" i="95" s="1"/>
  <c r="M46" i="95"/>
  <c r="U46" i="95" s="1"/>
  <c r="M40" i="95"/>
  <c r="U40" i="95" s="1"/>
  <c r="M34" i="95"/>
  <c r="U34" i="95" s="1"/>
  <c r="M28" i="95"/>
  <c r="U28" i="95" s="1"/>
  <c r="M22" i="95"/>
  <c r="U22" i="95" s="1"/>
  <c r="M16" i="95"/>
  <c r="U16" i="95" s="1"/>
  <c r="M10" i="95"/>
  <c r="U10" i="95" s="1"/>
  <c r="M4" i="95"/>
  <c r="U4" i="95" s="1"/>
  <c r="X4" i="95" s="1"/>
  <c r="M77" i="95"/>
  <c r="U77" i="95" s="1"/>
  <c r="M70" i="95"/>
  <c r="U70" i="95" s="1"/>
  <c r="M63" i="95"/>
  <c r="U63" i="95" s="1"/>
  <c r="M56" i="95"/>
  <c r="U56" i="95" s="1"/>
  <c r="M50" i="95"/>
  <c r="U50" i="95" s="1"/>
  <c r="M44" i="95"/>
  <c r="U44" i="95" s="1"/>
  <c r="M38" i="95"/>
  <c r="U38" i="95" s="1"/>
  <c r="M32" i="95"/>
  <c r="U32" i="95" s="1"/>
  <c r="M26" i="95"/>
  <c r="U26" i="95" s="1"/>
  <c r="M20" i="95"/>
  <c r="U20" i="95" s="1"/>
  <c r="M14" i="95"/>
  <c r="U14" i="95" s="1"/>
  <c r="M8" i="95"/>
  <c r="U8" i="95" s="1"/>
  <c r="M21" i="95"/>
  <c r="U21" i="95" s="1"/>
  <c r="M39" i="95"/>
  <c r="U39" i="95" s="1"/>
  <c r="M57" i="95"/>
  <c r="U57" i="95" s="1"/>
  <c r="M78" i="95"/>
  <c r="U78" i="95" s="1"/>
  <c r="H81" i="94"/>
  <c r="I81" i="94" s="1"/>
  <c r="J81" i="94" s="1"/>
  <c r="M7" i="95"/>
  <c r="U7" i="95" s="1"/>
  <c r="M25" i="95"/>
  <c r="U25" i="95" s="1"/>
  <c r="M43" i="95"/>
  <c r="U43" i="95" s="1"/>
  <c r="M62" i="95"/>
  <c r="U62" i="95" s="1"/>
  <c r="H82" i="94"/>
  <c r="I82" i="94" s="1"/>
  <c r="J82" i="94" s="1"/>
  <c r="H85" i="94"/>
  <c r="I85" i="94" s="1"/>
  <c r="J85" i="94" s="1"/>
  <c r="V20" i="95"/>
  <c r="V27" i="95"/>
  <c r="V77" i="95"/>
  <c r="H18" i="95"/>
  <c r="I18" i="95" s="1"/>
  <c r="J18" i="95" s="1"/>
  <c r="H33" i="95"/>
  <c r="I33" i="95" s="1"/>
  <c r="J33" i="95" s="1"/>
  <c r="H42" i="95"/>
  <c r="I42" i="95" s="1"/>
  <c r="J42" i="95" s="1"/>
  <c r="V67" i="95"/>
  <c r="V75" i="95"/>
  <c r="V72" i="95"/>
  <c r="V69" i="95"/>
  <c r="V66" i="95"/>
  <c r="V63" i="95"/>
  <c r="V60" i="95"/>
  <c r="V57" i="95"/>
  <c r="V79" i="95"/>
  <c r="V58" i="95"/>
  <c r="V55" i="95"/>
  <c r="V52" i="95"/>
  <c r="V49" i="95"/>
  <c r="V46" i="95"/>
  <c r="V43" i="95"/>
  <c r="V40" i="95"/>
  <c r="V37" i="95"/>
  <c r="V34" i="95"/>
  <c r="V78" i="95"/>
  <c r="V76" i="95"/>
  <c r="V70" i="95"/>
  <c r="V56" i="95"/>
  <c r="V53" i="95"/>
  <c r="V44" i="95"/>
  <c r="V31" i="95"/>
  <c r="V28" i="95"/>
  <c r="V25" i="95"/>
  <c r="V22" i="95"/>
  <c r="V19" i="95"/>
  <c r="V16" i="95"/>
  <c r="V13" i="95"/>
  <c r="V8" i="95"/>
  <c r="V7" i="95"/>
  <c r="V65" i="95"/>
  <c r="V62" i="95"/>
  <c r="V54" i="95"/>
  <c r="V45" i="95"/>
  <c r="V38" i="95"/>
  <c r="V74" i="95"/>
  <c r="V68" i="95"/>
  <c r="V47" i="95"/>
  <c r="V32" i="95"/>
  <c r="V29" i="95"/>
  <c r="V26" i="95"/>
  <c r="V73" i="95"/>
  <c r="V48" i="95"/>
  <c r="V39" i="95"/>
  <c r="V35" i="95"/>
  <c r="V11" i="95"/>
  <c r="V5" i="95"/>
  <c r="V50" i="95"/>
  <c r="V41" i="95"/>
  <c r="V33" i="95"/>
  <c r="V17" i="95"/>
  <c r="H26" i="95"/>
  <c r="I26" i="95" s="1"/>
  <c r="J26" i="95" s="1"/>
  <c r="H27" i="95"/>
  <c r="I27" i="95" s="1"/>
  <c r="J27" i="95" s="1"/>
  <c r="V30" i="95"/>
  <c r="H34" i="95"/>
  <c r="I34" i="95" s="1"/>
  <c r="J34" i="95" s="1"/>
  <c r="H35" i="95"/>
  <c r="I35" i="95" s="1"/>
  <c r="J35" i="95" s="1"/>
  <c r="V42" i="95"/>
  <c r="H4" i="95"/>
  <c r="I4" i="95" s="1"/>
  <c r="J4" i="95" s="1"/>
  <c r="K4" i="95" s="1"/>
  <c r="H15" i="95"/>
  <c r="I15" i="95" s="1"/>
  <c r="J15" i="95" s="1"/>
  <c r="V15" i="95"/>
  <c r="H24" i="95"/>
  <c r="I24" i="95" s="1"/>
  <c r="J24" i="95" s="1"/>
  <c r="V24" i="95"/>
  <c r="H51" i="95"/>
  <c r="I51" i="95" s="1"/>
  <c r="J51" i="95" s="1"/>
  <c r="V59" i="95"/>
  <c r="V64" i="95"/>
  <c r="H6" i="95"/>
  <c r="I6" i="95" s="1"/>
  <c r="J6" i="95" s="1"/>
  <c r="H9" i="95"/>
  <c r="I9" i="95" s="1"/>
  <c r="J9" i="95" s="1"/>
  <c r="V10" i="95"/>
  <c r="V14" i="95"/>
  <c r="V23" i="95"/>
  <c r="H29" i="95"/>
  <c r="I29" i="95" s="1"/>
  <c r="J29" i="95" s="1"/>
  <c r="H30" i="95"/>
  <c r="I30" i="95" s="1"/>
  <c r="J30" i="95" s="1"/>
  <c r="V36" i="95"/>
  <c r="V51" i="95"/>
  <c r="R38" i="95"/>
  <c r="H39" i="95"/>
  <c r="I39" i="95" s="1"/>
  <c r="J39" i="95" s="1"/>
  <c r="H13" i="96"/>
  <c r="I13" i="96" s="1"/>
  <c r="J13" i="96" s="1"/>
  <c r="R78" i="95"/>
  <c r="R77" i="95"/>
  <c r="R74" i="95"/>
  <c r="R71" i="95"/>
  <c r="R68" i="95"/>
  <c r="R65" i="95"/>
  <c r="R62" i="95"/>
  <c r="R59" i="95"/>
  <c r="R79" i="95"/>
  <c r="R75" i="95"/>
  <c r="R72" i="95"/>
  <c r="R69" i="95"/>
  <c r="R66" i="95"/>
  <c r="R63" i="95"/>
  <c r="R60" i="95"/>
  <c r="R76" i="95"/>
  <c r="R73" i="95"/>
  <c r="R70" i="95"/>
  <c r="R67" i="95"/>
  <c r="R64" i="95"/>
  <c r="R61" i="95"/>
  <c r="R58" i="95"/>
  <c r="R55" i="95"/>
  <c r="R52" i="95"/>
  <c r="R49" i="95"/>
  <c r="R46" i="95"/>
  <c r="R43" i="95"/>
  <c r="R40" i="95"/>
  <c r="R7" i="95"/>
  <c r="R8" i="95"/>
  <c r="R13" i="95"/>
  <c r="R16" i="95"/>
  <c r="R19" i="95"/>
  <c r="R22" i="95"/>
  <c r="R25" i="95"/>
  <c r="R28" i="95"/>
  <c r="R31" i="95"/>
  <c r="R37" i="95"/>
  <c r="H41" i="95"/>
  <c r="I41" i="95" s="1"/>
  <c r="J41" i="95" s="1"/>
  <c r="R45" i="95"/>
  <c r="H48" i="95"/>
  <c r="I48" i="95" s="1"/>
  <c r="J48" i="95" s="1"/>
  <c r="H50" i="95"/>
  <c r="I50" i="95" s="1"/>
  <c r="J50" i="95" s="1"/>
  <c r="R54" i="95"/>
  <c r="R44" i="95"/>
  <c r="R53" i="95"/>
  <c r="R27" i="95"/>
  <c r="R30" i="95"/>
  <c r="R33" i="95"/>
  <c r="R36" i="95"/>
  <c r="R42" i="95"/>
  <c r="H45" i="95"/>
  <c r="I45" i="95" s="1"/>
  <c r="J45" i="95" s="1"/>
  <c r="R51" i="95"/>
  <c r="H54" i="95"/>
  <c r="I54" i="95" s="1"/>
  <c r="J54" i="95" s="1"/>
  <c r="R56" i="95"/>
  <c r="R57" i="95"/>
  <c r="R5" i="95"/>
  <c r="R11" i="95"/>
  <c r="R35" i="95"/>
  <c r="H36" i="95"/>
  <c r="I36" i="95" s="1"/>
  <c r="J36" i="95" s="1"/>
  <c r="R41" i="95"/>
  <c r="R50" i="95"/>
  <c r="H58" i="95"/>
  <c r="I58" i="95" s="1"/>
  <c r="J58" i="95" s="1"/>
  <c r="H56" i="95"/>
  <c r="I56" i="95" s="1"/>
  <c r="J56" i="95" s="1"/>
  <c r="H59" i="95"/>
  <c r="I59" i="95" s="1"/>
  <c r="J59" i="95" s="1"/>
  <c r="H62" i="95"/>
  <c r="I62" i="95" s="1"/>
  <c r="J62" i="95" s="1"/>
  <c r="H65" i="95"/>
  <c r="I65" i="95" s="1"/>
  <c r="J65" i="95" s="1"/>
  <c r="H68" i="95"/>
  <c r="I68" i="95" s="1"/>
  <c r="J68" i="95" s="1"/>
  <c r="H71" i="95"/>
  <c r="I71" i="95" s="1"/>
  <c r="J71" i="95" s="1"/>
  <c r="H74" i="95"/>
  <c r="I74" i="95" s="1"/>
  <c r="J74" i="95" s="1"/>
  <c r="H12" i="96"/>
  <c r="I12" i="96" s="1"/>
  <c r="J12" i="96" s="1"/>
  <c r="H79" i="95"/>
  <c r="I79" i="95" s="1"/>
  <c r="J79" i="95" s="1"/>
  <c r="R68" i="96"/>
  <c r="R65" i="96"/>
  <c r="R62" i="96"/>
  <c r="R59" i="96"/>
  <c r="R69" i="96"/>
  <c r="R66" i="96"/>
  <c r="R63" i="96"/>
  <c r="R60" i="96"/>
  <c r="R57" i="96"/>
  <c r="R67" i="96"/>
  <c r="R64" i="96"/>
  <c r="R61" i="96"/>
  <c r="R58" i="96"/>
  <c r="R56" i="96"/>
  <c r="R54" i="96"/>
  <c r="R51" i="96"/>
  <c r="R48" i="96"/>
  <c r="R53" i="96"/>
  <c r="R52" i="96"/>
  <c r="R44" i="96"/>
  <c r="R41" i="96"/>
  <c r="R38" i="96"/>
  <c r="R47" i="96"/>
  <c r="R55" i="96"/>
  <c r="R49" i="96"/>
  <c r="R46" i="96"/>
  <c r="R35" i="96"/>
  <c r="R32" i="96"/>
  <c r="R29" i="96"/>
  <c r="R26" i="96"/>
  <c r="R23" i="96"/>
  <c r="R20" i="96"/>
  <c r="R45" i="96"/>
  <c r="R39" i="96"/>
  <c r="R40" i="96"/>
  <c r="R36" i="96"/>
  <c r="R33" i="96"/>
  <c r="R30" i="96"/>
  <c r="R42" i="96"/>
  <c r="R50" i="96"/>
  <c r="R43" i="96"/>
  <c r="R37" i="96"/>
  <c r="R34" i="96"/>
  <c r="R31" i="96"/>
  <c r="R28" i="96"/>
  <c r="R25" i="96"/>
  <c r="R22" i="96"/>
  <c r="R19" i="96"/>
  <c r="R21" i="96"/>
  <c r="R16" i="96"/>
  <c r="R13" i="96"/>
  <c r="R14" i="96"/>
  <c r="R10" i="96"/>
  <c r="R4" i="96"/>
  <c r="R11" i="96"/>
  <c r="R5" i="96"/>
  <c r="V68" i="96"/>
  <c r="V67" i="96"/>
  <c r="V64" i="96"/>
  <c r="V61" i="96"/>
  <c r="V58" i="96"/>
  <c r="V69" i="96"/>
  <c r="V53" i="96"/>
  <c r="V65" i="96"/>
  <c r="V62" i="96"/>
  <c r="V59" i="96"/>
  <c r="V56" i="96"/>
  <c r="V54" i="96"/>
  <c r="V51" i="96"/>
  <c r="V48" i="96"/>
  <c r="V63" i="96"/>
  <c r="V60" i="96"/>
  <c r="V57" i="96"/>
  <c r="V47" i="96"/>
  <c r="V46" i="96"/>
  <c r="V49" i="96"/>
  <c r="V55" i="96"/>
  <c r="V50" i="96"/>
  <c r="V44" i="96"/>
  <c r="V41" i="96"/>
  <c r="V38" i="96"/>
  <c r="V66" i="96"/>
  <c r="V40" i="96"/>
  <c r="V52" i="96"/>
  <c r="V42" i="96"/>
  <c r="V34" i="96"/>
  <c r="V31" i="96"/>
  <c r="V28" i="96"/>
  <c r="V43" i="96"/>
  <c r="V37" i="96"/>
  <c r="V35" i="96"/>
  <c r="V32" i="96"/>
  <c r="V29" i="96"/>
  <c r="V26" i="96"/>
  <c r="V23" i="96"/>
  <c r="V20" i="96"/>
  <c r="V17" i="96"/>
  <c r="V33" i="96"/>
  <c r="V14" i="96"/>
  <c r="V10" i="96"/>
  <c r="V4" i="96"/>
  <c r="Y4" i="96" s="1"/>
  <c r="V45" i="96"/>
  <c r="V11" i="96"/>
  <c r="V36" i="96"/>
  <c r="V15" i="96"/>
  <c r="V12" i="96"/>
  <c r="V39" i="96"/>
  <c r="V27" i="96"/>
  <c r="V25" i="96"/>
  <c r="V24" i="96"/>
  <c r="V22" i="96"/>
  <c r="V18" i="96"/>
  <c r="V30" i="96"/>
  <c r="V19" i="96"/>
  <c r="V16" i="96"/>
  <c r="V13" i="96"/>
  <c r="V8" i="96"/>
  <c r="V7" i="96"/>
  <c r="H21" i="96"/>
  <c r="I21" i="96" s="1"/>
  <c r="J21" i="96" s="1"/>
  <c r="H7" i="96"/>
  <c r="I7" i="96" s="1"/>
  <c r="J7" i="96" s="1"/>
  <c r="H8" i="96"/>
  <c r="I8" i="96" s="1"/>
  <c r="J8" i="96" s="1"/>
  <c r="H15" i="96"/>
  <c r="I15" i="96" s="1"/>
  <c r="J15" i="96" s="1"/>
  <c r="V21" i="96"/>
  <c r="R27" i="96"/>
  <c r="H42" i="96"/>
  <c r="I42" i="96" s="1"/>
  <c r="J42" i="96" s="1"/>
  <c r="H77" i="95"/>
  <c r="I77" i="95" s="1"/>
  <c r="J77" i="95" s="1"/>
  <c r="R3" i="96"/>
  <c r="H6" i="96"/>
  <c r="I6" i="96" s="1"/>
  <c r="J6" i="96" s="1"/>
  <c r="H9" i="96"/>
  <c r="I9" i="96" s="1"/>
  <c r="J9" i="96" s="1"/>
  <c r="R15" i="96"/>
  <c r="H16" i="96"/>
  <c r="I16" i="96" s="1"/>
  <c r="J16" i="96" s="1"/>
  <c r="M9" i="96"/>
  <c r="U9" i="96" s="1"/>
  <c r="M15" i="96"/>
  <c r="U15" i="96" s="1"/>
  <c r="M21" i="96"/>
  <c r="U21" i="96" s="1"/>
  <c r="M27" i="96"/>
  <c r="U27" i="96" s="1"/>
  <c r="M33" i="96"/>
  <c r="U33" i="96" s="1"/>
  <c r="M39" i="96"/>
  <c r="U39" i="96" s="1"/>
  <c r="M45" i="96"/>
  <c r="U45" i="96" s="1"/>
  <c r="M51" i="96"/>
  <c r="U51" i="96" s="1"/>
  <c r="M57" i="96"/>
  <c r="U57" i="96" s="1"/>
  <c r="M63" i="96"/>
  <c r="U63" i="96" s="1"/>
  <c r="M69" i="96"/>
  <c r="U69" i="96" s="1"/>
  <c r="H19" i="96"/>
  <c r="I19" i="96" s="1"/>
  <c r="J19" i="96" s="1"/>
  <c r="H36" i="96"/>
  <c r="I36" i="96" s="1"/>
  <c r="J36" i="96" s="1"/>
  <c r="H39" i="96"/>
  <c r="I39" i="96" s="1"/>
  <c r="J39" i="96" s="1"/>
  <c r="M4" i="96"/>
  <c r="U4" i="96" s="1"/>
  <c r="X4" i="96" s="1"/>
  <c r="M10" i="96"/>
  <c r="U10" i="96" s="1"/>
  <c r="M16" i="96"/>
  <c r="U16" i="96" s="1"/>
  <c r="M22" i="96"/>
  <c r="U22" i="96" s="1"/>
  <c r="M28" i="96"/>
  <c r="U28" i="96" s="1"/>
  <c r="M34" i="96"/>
  <c r="U34" i="96" s="1"/>
  <c r="M40" i="96"/>
  <c r="U40" i="96" s="1"/>
  <c r="M46" i="96"/>
  <c r="U46" i="96" s="1"/>
  <c r="M52" i="96"/>
  <c r="U52" i="96" s="1"/>
  <c r="M58" i="96"/>
  <c r="U58" i="96" s="1"/>
  <c r="M64" i="96"/>
  <c r="U64" i="96" s="1"/>
  <c r="H5" i="96"/>
  <c r="I5" i="96" s="1"/>
  <c r="J5" i="96" s="1"/>
  <c r="H11" i="96"/>
  <c r="I11" i="96" s="1"/>
  <c r="J11" i="96" s="1"/>
  <c r="H17" i="96"/>
  <c r="I17" i="96" s="1"/>
  <c r="J17" i="96" s="1"/>
  <c r="H38" i="96"/>
  <c r="I38" i="96" s="1"/>
  <c r="J38" i="96" s="1"/>
  <c r="H49" i="96"/>
  <c r="I49" i="96" s="1"/>
  <c r="J49" i="96" s="1"/>
  <c r="H33" i="96"/>
  <c r="I33" i="96" s="1"/>
  <c r="J33" i="96" s="1"/>
  <c r="H24" i="96"/>
  <c r="I24" i="96" s="1"/>
  <c r="J24" i="96" s="1"/>
  <c r="H27" i="96"/>
  <c r="I27" i="96" s="1"/>
  <c r="J27" i="96" s="1"/>
  <c r="M7" i="96"/>
  <c r="U7" i="96" s="1"/>
  <c r="M13" i="96"/>
  <c r="U13" i="96" s="1"/>
  <c r="M19" i="96"/>
  <c r="U19" i="96" s="1"/>
  <c r="M25" i="96"/>
  <c r="U25" i="96" s="1"/>
  <c r="M31" i="96"/>
  <c r="U31" i="96" s="1"/>
  <c r="M37" i="96"/>
  <c r="U37" i="96" s="1"/>
  <c r="M43" i="96"/>
  <c r="U43" i="96" s="1"/>
  <c r="M49" i="96"/>
  <c r="U49" i="96" s="1"/>
  <c r="M55" i="96"/>
  <c r="U55" i="96" s="1"/>
  <c r="M61" i="96"/>
  <c r="U61" i="96" s="1"/>
  <c r="H30" i="96"/>
  <c r="I30" i="96" s="1"/>
  <c r="J30" i="96" s="1"/>
  <c r="H22" i="96"/>
  <c r="I22" i="96" s="1"/>
  <c r="J22" i="96" s="1"/>
  <c r="H25" i="96"/>
  <c r="I25" i="96" s="1"/>
  <c r="J25" i="96" s="1"/>
  <c r="H28" i="96"/>
  <c r="I28" i="96" s="1"/>
  <c r="J28" i="96" s="1"/>
  <c r="H31" i="96"/>
  <c r="I31" i="96" s="1"/>
  <c r="J31" i="96" s="1"/>
  <c r="H34" i="96"/>
  <c r="I34" i="96" s="1"/>
  <c r="J34" i="96" s="1"/>
  <c r="H37" i="96"/>
  <c r="I37" i="96" s="1"/>
  <c r="J37" i="96" s="1"/>
  <c r="H45" i="96"/>
  <c r="I45" i="96" s="1"/>
  <c r="J45" i="96" s="1"/>
  <c r="H43" i="96"/>
  <c r="I43" i="96" s="1"/>
  <c r="J43" i="96" s="1"/>
  <c r="H40" i="96"/>
  <c r="I40" i="96" s="1"/>
  <c r="J40" i="96" s="1"/>
  <c r="H63" i="96"/>
  <c r="I63" i="96" s="1"/>
  <c r="J63" i="96" s="1"/>
  <c r="H46" i="96"/>
  <c r="I46" i="96" s="1"/>
  <c r="J46" i="96" s="1"/>
  <c r="H50" i="96"/>
  <c r="I50" i="96" s="1"/>
  <c r="J50" i="96" s="1"/>
  <c r="H60" i="96"/>
  <c r="I60" i="96" s="1"/>
  <c r="J60" i="96" s="1"/>
  <c r="H52" i="96"/>
  <c r="I52" i="96" s="1"/>
  <c r="J52" i="96" s="1"/>
  <c r="H57" i="96"/>
  <c r="I57" i="96" s="1"/>
  <c r="J57" i="96" s="1"/>
  <c r="H47" i="96"/>
  <c r="I47" i="96" s="1"/>
  <c r="J47" i="96" s="1"/>
  <c r="H55" i="96"/>
  <c r="I55" i="96" s="1"/>
  <c r="J55" i="96" s="1"/>
  <c r="H56" i="96"/>
  <c r="I56" i="96" s="1"/>
  <c r="J56" i="96" s="1"/>
  <c r="H53" i="96"/>
  <c r="I53" i="96" s="1"/>
  <c r="J53" i="96" s="1"/>
  <c r="H67" i="96"/>
  <c r="I67" i="96" s="1"/>
  <c r="J67" i="96" s="1"/>
  <c r="Z5" i="70" l="1"/>
  <c r="AI3" i="88"/>
  <c r="AI3" i="27"/>
  <c r="AG4" i="82"/>
  <c r="AP4" i="82" s="1"/>
  <c r="AF4" i="82"/>
  <c r="AO4" i="82" s="1"/>
  <c r="AE4" i="82"/>
  <c r="W5" i="82"/>
  <c r="AF4" i="29"/>
  <c r="AE4" i="29"/>
  <c r="W5" i="29"/>
  <c r="AG4" i="29"/>
  <c r="I14" i="7"/>
  <c r="J14" i="7" s="1"/>
  <c r="AE4" i="61"/>
  <c r="AG4" i="61"/>
  <c r="W5" i="61"/>
  <c r="AF4" i="61"/>
  <c r="AO4" i="61" s="1"/>
  <c r="W5" i="51"/>
  <c r="AG4" i="51"/>
  <c r="AF4" i="51"/>
  <c r="AE4" i="51"/>
  <c r="AG4" i="31"/>
  <c r="AP4" i="31" s="1"/>
  <c r="AF4" i="31"/>
  <c r="AE4" i="31"/>
  <c r="W5" i="31"/>
  <c r="I21" i="15"/>
  <c r="J21" i="15" s="1"/>
  <c r="I5" i="2"/>
  <c r="J5" i="2" s="1"/>
  <c r="W5" i="69"/>
  <c r="AG4" i="69"/>
  <c r="AF4" i="69"/>
  <c r="AO4" i="69" s="1"/>
  <c r="AE4" i="69"/>
  <c r="AG5" i="70"/>
  <c r="AF5" i="70"/>
  <c r="AE5" i="70"/>
  <c r="W6" i="70"/>
  <c r="K6" i="73"/>
  <c r="K7" i="73" s="1"/>
  <c r="K8" i="73" s="1"/>
  <c r="K9" i="73" s="1"/>
  <c r="K10" i="73" s="1"/>
  <c r="K11" i="73" s="1"/>
  <c r="K12" i="73" s="1"/>
  <c r="K13" i="73" s="1"/>
  <c r="K14" i="73" s="1"/>
  <c r="K15" i="73" s="1"/>
  <c r="K16" i="73" s="1"/>
  <c r="K17" i="73" s="1"/>
  <c r="K18" i="73" s="1"/>
  <c r="K19" i="73" s="1"/>
  <c r="K20" i="73" s="1"/>
  <c r="K21" i="73" s="1"/>
  <c r="K22" i="73" s="1"/>
  <c r="K23" i="73" s="1"/>
  <c r="K24" i="73" s="1"/>
  <c r="K25" i="73" s="1"/>
  <c r="K26" i="73" s="1"/>
  <c r="K27" i="73" s="1"/>
  <c r="K28" i="73" s="1"/>
  <c r="K29" i="73" s="1"/>
  <c r="K30" i="73" s="1"/>
  <c r="K31" i="73" s="1"/>
  <c r="K32" i="73" s="1"/>
  <c r="K33" i="73" s="1"/>
  <c r="K34" i="73" s="1"/>
  <c r="K35" i="73" s="1"/>
  <c r="K36" i="73" s="1"/>
  <c r="K37" i="73" s="1"/>
  <c r="K38" i="73" s="1"/>
  <c r="K39" i="73" s="1"/>
  <c r="K40" i="73" s="1"/>
  <c r="K41" i="73" s="1"/>
  <c r="K42" i="73" s="1"/>
  <c r="K43" i="73" s="1"/>
  <c r="K44" i="73" s="1"/>
  <c r="K45" i="73" s="1"/>
  <c r="K46" i="73" s="1"/>
  <c r="K47" i="73" s="1"/>
  <c r="K48" i="73" s="1"/>
  <c r="K49" i="73" s="1"/>
  <c r="K50" i="73" s="1"/>
  <c r="K51" i="73" s="1"/>
  <c r="K52" i="73" s="1"/>
  <c r="K53" i="73" s="1"/>
  <c r="K54" i="73" s="1"/>
  <c r="K55" i="73" s="1"/>
  <c r="K56" i="73" s="1"/>
  <c r="K57" i="73" s="1"/>
  <c r="K58" i="73" s="1"/>
  <c r="K59" i="73" s="1"/>
  <c r="K60" i="73" s="1"/>
  <c r="K61" i="73" s="1"/>
  <c r="K62" i="73" s="1"/>
  <c r="K63" i="73" s="1"/>
  <c r="K64" i="73" s="1"/>
  <c r="K65" i="73" s="1"/>
  <c r="K66" i="73" s="1"/>
  <c r="K67" i="73" s="1"/>
  <c r="K68" i="73" s="1"/>
  <c r="K69" i="73" s="1"/>
  <c r="K70" i="73" s="1"/>
  <c r="K71" i="73" s="1"/>
  <c r="K72" i="73" s="1"/>
  <c r="K73" i="73" s="1"/>
  <c r="K74" i="73" s="1"/>
  <c r="K75" i="73" s="1"/>
  <c r="K76" i="73" s="1"/>
  <c r="K77" i="73" s="1"/>
  <c r="K78" i="73" s="1"/>
  <c r="K79" i="73" s="1"/>
  <c r="K80" i="73" s="1"/>
  <c r="K81" i="73" s="1"/>
  <c r="K82" i="73" s="1"/>
  <c r="K83" i="73" s="1"/>
  <c r="K84" i="73" s="1"/>
  <c r="K85" i="73" s="1"/>
  <c r="K86" i="73" s="1"/>
  <c r="K87" i="73" s="1"/>
  <c r="K88" i="73" s="1"/>
  <c r="K89" i="73" s="1"/>
  <c r="K90" i="73" s="1"/>
  <c r="K91" i="73" s="1"/>
  <c r="K92" i="73" s="1"/>
  <c r="K93" i="73" s="1"/>
  <c r="K94" i="73" s="1"/>
  <c r="K95" i="73" s="1"/>
  <c r="K96" i="73" s="1"/>
  <c r="K97" i="73" s="1"/>
  <c r="K98" i="73" s="1"/>
  <c r="W5" i="67"/>
  <c r="AG4" i="67"/>
  <c r="AF4" i="67"/>
  <c r="AE4" i="67"/>
  <c r="AG4" i="43"/>
  <c r="AP4" i="43" s="1"/>
  <c r="AF4" i="43"/>
  <c r="AO4" i="43" s="1"/>
  <c r="AE4" i="43"/>
  <c r="W5" i="43"/>
  <c r="AG4" i="33"/>
  <c r="AP4" i="33" s="1"/>
  <c r="AF4" i="33"/>
  <c r="AO4" i="33" s="1"/>
  <c r="AE4" i="33"/>
  <c r="W5" i="33"/>
  <c r="AG4" i="27"/>
  <c r="AE4" i="27"/>
  <c r="W5" i="27"/>
  <c r="AF4" i="27"/>
  <c r="AO4" i="27" s="1"/>
  <c r="I9" i="11"/>
  <c r="J9" i="11" s="1"/>
  <c r="I5" i="20"/>
  <c r="J5" i="20" s="1"/>
  <c r="I22" i="23"/>
  <c r="J22" i="23" s="1"/>
  <c r="AG4" i="76"/>
  <c r="AF4" i="76"/>
  <c r="W5" i="76"/>
  <c r="AE4" i="76"/>
  <c r="AH4" i="88"/>
  <c r="Z4" i="88"/>
  <c r="AR3" i="88"/>
  <c r="AI3" i="85"/>
  <c r="AH3" i="80"/>
  <c r="AQ3" i="80" s="1"/>
  <c r="K6" i="79"/>
  <c r="AN3" i="78"/>
  <c r="AH4" i="74"/>
  <c r="Z4" i="74"/>
  <c r="P3" i="72"/>
  <c r="AF3" i="72" s="1"/>
  <c r="AO3" i="72" s="1"/>
  <c r="AE3" i="72"/>
  <c r="AI3" i="77"/>
  <c r="I8" i="71"/>
  <c r="J8" i="71" s="1"/>
  <c r="I7" i="72"/>
  <c r="J7" i="72" s="1"/>
  <c r="Y5" i="61"/>
  <c r="P3" i="66"/>
  <c r="AF3" i="66" s="1"/>
  <c r="AO3" i="66" s="1"/>
  <c r="AE3" i="66"/>
  <c r="I23" i="59"/>
  <c r="J23" i="59" s="1"/>
  <c r="I20" i="59"/>
  <c r="J20" i="59" s="1"/>
  <c r="I17" i="59"/>
  <c r="J17" i="59" s="1"/>
  <c r="I14" i="59"/>
  <c r="J14" i="59" s="1"/>
  <c r="I7" i="68"/>
  <c r="J7" i="68" s="1"/>
  <c r="AE3" i="61"/>
  <c r="P3" i="61"/>
  <c r="AF3" i="61" s="1"/>
  <c r="AO3" i="61" s="1"/>
  <c r="AE3" i="58"/>
  <c r="P3" i="58"/>
  <c r="AF3" i="58" s="1"/>
  <c r="AO3" i="58" s="1"/>
  <c r="I9" i="72"/>
  <c r="J9" i="72" s="1"/>
  <c r="I15" i="64"/>
  <c r="J15" i="64" s="1"/>
  <c r="AQ4" i="66"/>
  <c r="I11" i="55"/>
  <c r="J11" i="55" s="1"/>
  <c r="I17" i="50"/>
  <c r="J17" i="50" s="1"/>
  <c r="AE3" i="70"/>
  <c r="P3" i="70"/>
  <c r="AF3" i="70" s="1"/>
  <c r="AO3" i="70" s="1"/>
  <c r="AH3" i="63"/>
  <c r="AQ3" i="63" s="1"/>
  <c r="K5" i="57"/>
  <c r="I9" i="50"/>
  <c r="J9" i="50" s="1"/>
  <c r="I17" i="72"/>
  <c r="J17" i="72" s="1"/>
  <c r="K5" i="58"/>
  <c r="K6" i="58" s="1"/>
  <c r="I16" i="56"/>
  <c r="J16" i="56" s="1"/>
  <c r="I12" i="72"/>
  <c r="J12" i="72" s="1"/>
  <c r="AH4" i="60"/>
  <c r="AE4" i="47"/>
  <c r="AG4" i="47"/>
  <c r="AF4" i="47"/>
  <c r="W5" i="47"/>
  <c r="I23" i="56"/>
  <c r="J23" i="56" s="1"/>
  <c r="AH4" i="51"/>
  <c r="I6" i="50"/>
  <c r="J6" i="50" s="1"/>
  <c r="AR3" i="47"/>
  <c r="I16" i="50"/>
  <c r="J16" i="50" s="1"/>
  <c r="I8" i="52"/>
  <c r="J8" i="52" s="1"/>
  <c r="AH4" i="38"/>
  <c r="AQ4" i="38" s="1"/>
  <c r="K5" i="38"/>
  <c r="K6" i="38" s="1"/>
  <c r="K7" i="38" s="1"/>
  <c r="K8" i="38" s="1"/>
  <c r="AH4" i="36"/>
  <c r="AQ4" i="36" s="1"/>
  <c r="AN3" i="35"/>
  <c r="AI3" i="35"/>
  <c r="AH3" i="35"/>
  <c r="AQ3" i="35" s="1"/>
  <c r="K5" i="37"/>
  <c r="K6" i="37" s="1"/>
  <c r="K7" i="37" s="1"/>
  <c r="K8" i="37" s="1"/>
  <c r="AI3" i="36"/>
  <c r="K5" i="33"/>
  <c r="AN3" i="28"/>
  <c r="AI3" i="28"/>
  <c r="AN3" i="20"/>
  <c r="H11" i="19"/>
  <c r="H5" i="19"/>
  <c r="H10" i="19"/>
  <c r="H18" i="56"/>
  <c r="H12" i="56"/>
  <c r="H10" i="56"/>
  <c r="H21" i="56"/>
  <c r="H15" i="56"/>
  <c r="H7" i="56"/>
  <c r="H4" i="56"/>
  <c r="H20" i="56"/>
  <c r="H14" i="56"/>
  <c r="H9" i="56"/>
  <c r="H6" i="56"/>
  <c r="H23" i="68"/>
  <c r="H22" i="68"/>
  <c r="H21" i="68"/>
  <c r="H20" i="68"/>
  <c r="H19" i="68"/>
  <c r="H18" i="68"/>
  <c r="H17" i="68"/>
  <c r="H16" i="68"/>
  <c r="H14" i="68"/>
  <c r="H13" i="68"/>
  <c r="H12" i="68"/>
  <c r="H11" i="68"/>
  <c r="H4" i="68"/>
  <c r="H23" i="67"/>
  <c r="H22" i="67"/>
  <c r="H21" i="67"/>
  <c r="H20" i="67"/>
  <c r="H19" i="67"/>
  <c r="H18" i="67"/>
  <c r="H17" i="67"/>
  <c r="H16" i="67"/>
  <c r="H15" i="67"/>
  <c r="H14" i="67"/>
  <c r="H13" i="67"/>
  <c r="H12" i="67"/>
  <c r="H7" i="67"/>
  <c r="H6" i="67"/>
  <c r="H9" i="67"/>
  <c r="H4" i="67"/>
  <c r="H8" i="67"/>
  <c r="H32" i="30"/>
  <c r="I32" i="30" s="1"/>
  <c r="J32" i="30" s="1"/>
  <c r="Q9" i="30"/>
  <c r="Q89" i="30"/>
  <c r="Q86" i="30"/>
  <c r="Q83" i="30"/>
  <c r="Q80" i="30"/>
  <c r="Q77" i="30"/>
  <c r="Q74" i="30"/>
  <c r="Q71" i="30"/>
  <c r="Q68" i="30"/>
  <c r="Q65" i="30"/>
  <c r="Q62" i="30"/>
  <c r="Q59" i="30"/>
  <c r="Q56" i="30"/>
  <c r="Q53" i="30"/>
  <c r="Q50" i="30"/>
  <c r="Q47" i="30"/>
  <c r="Q44" i="30"/>
  <c r="Q41" i="30"/>
  <c r="Q38" i="30"/>
  <c r="Q35" i="30"/>
  <c r="Q32" i="30"/>
  <c r="Q29" i="30"/>
  <c r="Q26" i="30"/>
  <c r="Q23" i="30"/>
  <c r="Q20" i="30"/>
  <c r="Q17" i="30"/>
  <c r="Q14" i="30"/>
  <c r="Q10" i="30"/>
  <c r="Q11" i="30"/>
  <c r="Q5" i="30"/>
  <c r="Q87" i="30"/>
  <c r="Q84" i="30"/>
  <c r="Q81" i="30"/>
  <c r="Q78" i="30"/>
  <c r="Q75" i="30"/>
  <c r="Q72" i="30"/>
  <c r="Q69" i="30"/>
  <c r="Q66" i="30"/>
  <c r="Q63" i="30"/>
  <c r="Q60" i="30"/>
  <c r="Q57" i="30"/>
  <c r="Q54" i="30"/>
  <c r="Q51" i="30"/>
  <c r="Q48" i="30"/>
  <c r="Q45" i="30"/>
  <c r="Q42" i="30"/>
  <c r="Q39" i="30"/>
  <c r="Q36" i="30"/>
  <c r="Q33" i="30"/>
  <c r="Q30" i="30"/>
  <c r="Q27" i="30"/>
  <c r="Q24" i="30"/>
  <c r="Q21" i="30"/>
  <c r="Q18" i="30"/>
  <c r="Q15" i="30"/>
  <c r="Q12" i="30"/>
  <c r="Q6" i="30"/>
  <c r="Q88" i="30"/>
  <c r="Q85" i="30"/>
  <c r="Q82" i="30"/>
  <c r="Q79" i="30"/>
  <c r="Q76" i="30"/>
  <c r="Q73" i="30"/>
  <c r="Q70" i="30"/>
  <c r="Q67" i="30"/>
  <c r="Q64" i="30"/>
  <c r="Q61" i="30"/>
  <c r="Q58" i="30"/>
  <c r="Q55" i="30"/>
  <c r="Q52" i="30"/>
  <c r="Q49" i="30"/>
  <c r="Q46" i="30"/>
  <c r="Q43" i="30"/>
  <c r="Q40" i="30"/>
  <c r="Q37" i="30"/>
  <c r="Q34" i="30"/>
  <c r="Q31" i="30"/>
  <c r="Q28" i="30"/>
  <c r="Q25" i="30"/>
  <c r="Q22" i="30"/>
  <c r="Q19" i="30"/>
  <c r="Q16" i="30"/>
  <c r="Q13" i="30"/>
  <c r="Q8" i="30"/>
  <c r="Q7" i="30"/>
  <c r="Q9" i="36"/>
  <c r="Q68" i="36"/>
  <c r="Q65" i="36"/>
  <c r="Q62" i="36"/>
  <c r="Q59" i="36"/>
  <c r="Q56" i="36"/>
  <c r="Q53" i="36"/>
  <c r="Q50" i="36"/>
  <c r="Q47" i="36"/>
  <c r="Q44" i="36"/>
  <c r="Q41" i="36"/>
  <c r="Q38" i="36"/>
  <c r="Q35" i="36"/>
  <c r="Q32" i="36"/>
  <c r="Q29" i="36"/>
  <c r="Q26" i="36"/>
  <c r="Q23" i="36"/>
  <c r="Q20" i="36"/>
  <c r="Q17" i="36"/>
  <c r="Q14" i="36"/>
  <c r="Q10" i="36"/>
  <c r="Q11" i="36"/>
  <c r="Q5" i="36"/>
  <c r="Q69" i="36"/>
  <c r="Q66" i="36"/>
  <c r="Q63" i="36"/>
  <c r="Q60" i="36"/>
  <c r="Q57" i="36"/>
  <c r="Q54" i="36"/>
  <c r="Q51" i="36"/>
  <c r="Q48" i="36"/>
  <c r="Q45" i="36"/>
  <c r="Q42" i="36"/>
  <c r="Q39" i="36"/>
  <c r="Q36" i="36"/>
  <c r="Q33" i="36"/>
  <c r="Q30" i="36"/>
  <c r="Q27" i="36"/>
  <c r="Q24" i="36"/>
  <c r="Q21" i="36"/>
  <c r="Q18" i="36"/>
  <c r="Q15" i="36"/>
  <c r="Q12" i="36"/>
  <c r="Q6" i="36"/>
  <c r="Q67" i="36"/>
  <c r="Q64" i="36"/>
  <c r="Q61" i="36"/>
  <c r="Q58" i="36"/>
  <c r="Q55" i="36"/>
  <c r="Q52" i="36"/>
  <c r="Q49" i="36"/>
  <c r="Q46" i="36"/>
  <c r="Q43" i="36"/>
  <c r="Q40" i="36"/>
  <c r="Q37" i="36"/>
  <c r="Q34" i="36"/>
  <c r="Q31" i="36"/>
  <c r="Q28" i="36"/>
  <c r="Q25" i="36"/>
  <c r="Q22" i="36"/>
  <c r="Q19" i="36"/>
  <c r="Q16" i="36"/>
  <c r="Q13" i="36"/>
  <c r="Q8" i="36"/>
  <c r="Q7" i="36"/>
  <c r="Q79" i="43"/>
  <c r="Q76" i="43"/>
  <c r="Q73" i="43"/>
  <c r="Q70" i="43"/>
  <c r="Q67" i="43"/>
  <c r="Q64" i="43"/>
  <c r="Q61" i="43"/>
  <c r="Q58" i="43"/>
  <c r="Q55" i="43"/>
  <c r="Q52" i="43"/>
  <c r="Q49" i="43"/>
  <c r="Q46" i="43"/>
  <c r="Q43" i="43"/>
  <c r="Q40" i="43"/>
  <c r="Q37" i="43"/>
  <c r="Q34" i="43"/>
  <c r="Q31" i="43"/>
  <c r="Q28" i="43"/>
  <c r="Q25" i="43"/>
  <c r="Q22" i="43"/>
  <c r="Q19" i="43"/>
  <c r="Q16" i="43"/>
  <c r="Q13" i="43"/>
  <c r="Q8" i="43"/>
  <c r="Q7" i="43"/>
  <c r="Q9" i="43"/>
  <c r="Q77" i="43"/>
  <c r="Q74" i="43"/>
  <c r="Q71" i="43"/>
  <c r="Q68" i="43"/>
  <c r="Q65" i="43"/>
  <c r="Q62" i="43"/>
  <c r="Q59" i="43"/>
  <c r="Q56" i="43"/>
  <c r="Q53" i="43"/>
  <c r="Q50" i="43"/>
  <c r="Q47" i="43"/>
  <c r="Q44" i="43"/>
  <c r="Q41" i="43"/>
  <c r="Q38" i="43"/>
  <c r="Q35" i="43"/>
  <c r="Q32" i="43"/>
  <c r="Q29" i="43"/>
  <c r="Q26" i="43"/>
  <c r="Q23" i="43"/>
  <c r="Q20" i="43"/>
  <c r="Q17" i="43"/>
  <c r="Q14" i="43"/>
  <c r="Q10" i="43"/>
  <c r="Q11" i="43"/>
  <c r="Q5" i="43"/>
  <c r="Q78" i="43"/>
  <c r="Q75" i="43"/>
  <c r="Q72" i="43"/>
  <c r="Q69" i="43"/>
  <c r="Q66" i="43"/>
  <c r="Q63" i="43"/>
  <c r="Q60" i="43"/>
  <c r="Q57" i="43"/>
  <c r="Q54" i="43"/>
  <c r="Q51" i="43"/>
  <c r="Q48" i="43"/>
  <c r="Q45" i="43"/>
  <c r="Q42" i="43"/>
  <c r="Q39" i="43"/>
  <c r="Q36" i="43"/>
  <c r="Q33" i="43"/>
  <c r="Q30" i="43"/>
  <c r="Q27" i="43"/>
  <c r="Q24" i="43"/>
  <c r="Q21" i="43"/>
  <c r="Q18" i="43"/>
  <c r="Q15" i="43"/>
  <c r="Q12" i="43"/>
  <c r="Q6" i="43"/>
  <c r="Q68" i="76"/>
  <c r="Q69" i="76"/>
  <c r="Q67" i="76"/>
  <c r="Q65" i="76"/>
  <c r="Q64" i="76"/>
  <c r="Q61" i="76"/>
  <c r="Q58" i="76"/>
  <c r="Q55" i="76"/>
  <c r="Q52" i="76"/>
  <c r="Q49" i="76"/>
  <c r="Q46" i="76"/>
  <c r="Q43" i="76"/>
  <c r="Q40" i="76"/>
  <c r="Q37" i="76"/>
  <c r="Q34" i="76"/>
  <c r="Q31" i="76"/>
  <c r="Q28" i="76"/>
  <c r="Q25" i="76"/>
  <c r="Q22" i="76"/>
  <c r="Q19" i="76"/>
  <c r="Q16" i="76"/>
  <c r="Q13" i="76"/>
  <c r="Q8" i="76"/>
  <c r="Q7" i="76"/>
  <c r="Q9" i="76"/>
  <c r="Q66" i="76"/>
  <c r="Q62" i="76"/>
  <c r="Q59" i="76"/>
  <c r="Q56" i="76"/>
  <c r="Q53" i="76"/>
  <c r="Q50" i="76"/>
  <c r="Q47" i="76"/>
  <c r="Q44" i="76"/>
  <c r="Q41" i="76"/>
  <c r="Q38" i="76"/>
  <c r="Q35" i="76"/>
  <c r="Q32" i="76"/>
  <c r="Q29" i="76"/>
  <c r="Q26" i="76"/>
  <c r="Q23" i="76"/>
  <c r="Q20" i="76"/>
  <c r="Q17" i="76"/>
  <c r="Q14" i="76"/>
  <c r="Q10" i="76"/>
  <c r="Q57" i="76"/>
  <c r="Q48" i="76"/>
  <c r="Q39" i="76"/>
  <c r="Q30" i="76"/>
  <c r="Q21" i="76"/>
  <c r="Q12" i="76"/>
  <c r="Q11" i="76"/>
  <c r="Q63" i="76"/>
  <c r="Q54" i="76"/>
  <c r="Q45" i="76"/>
  <c r="Q36" i="76"/>
  <c r="Q27" i="76"/>
  <c r="Q18" i="76"/>
  <c r="Q6" i="76"/>
  <c r="Q5" i="76"/>
  <c r="Q60" i="76"/>
  <c r="Q51" i="76"/>
  <c r="Q42" i="76"/>
  <c r="Q33" i="76"/>
  <c r="Q24" i="76"/>
  <c r="Q15" i="76"/>
  <c r="Q78" i="79"/>
  <c r="Q75" i="79"/>
  <c r="Q72" i="79"/>
  <c r="Q69" i="79"/>
  <c r="Q66" i="79"/>
  <c r="Q63" i="79"/>
  <c r="Q79" i="79"/>
  <c r="Q76" i="79"/>
  <c r="Q73" i="79"/>
  <c r="Q70" i="79"/>
  <c r="Q67" i="79"/>
  <c r="Q64" i="79"/>
  <c r="Q61" i="79"/>
  <c r="Q58" i="79"/>
  <c r="Q55" i="79"/>
  <c r="Q52" i="79"/>
  <c r="Q49" i="79"/>
  <c r="Q46" i="79"/>
  <c r="Q43" i="79"/>
  <c r="Q40" i="79"/>
  <c r="Q37" i="79"/>
  <c r="Q34" i="79"/>
  <c r="Q31" i="79"/>
  <c r="Q28" i="79"/>
  <c r="Q25" i="79"/>
  <c r="Q22" i="79"/>
  <c r="Q19" i="79"/>
  <c r="Q16" i="79"/>
  <c r="Q13" i="79"/>
  <c r="Q8" i="79"/>
  <c r="Q7" i="79"/>
  <c r="Q9" i="79"/>
  <c r="Q74" i="79"/>
  <c r="Q65" i="79"/>
  <c r="Q47" i="79"/>
  <c r="Q45" i="79"/>
  <c r="Q38" i="79"/>
  <c r="Q36" i="79"/>
  <c r="Q29" i="79"/>
  <c r="Q27" i="79"/>
  <c r="Q20" i="79"/>
  <c r="Q18" i="79"/>
  <c r="Q10" i="79"/>
  <c r="Q60" i="79"/>
  <c r="Q59" i="79"/>
  <c r="Q54" i="79"/>
  <c r="Q11" i="79"/>
  <c r="Q77" i="79"/>
  <c r="Q68" i="79"/>
  <c r="Q50" i="79"/>
  <c r="Q48" i="79"/>
  <c r="Q41" i="79"/>
  <c r="Q39" i="79"/>
  <c r="Q32" i="79"/>
  <c r="Q30" i="79"/>
  <c r="Q23" i="79"/>
  <c r="Q21" i="79"/>
  <c r="Q14" i="79"/>
  <c r="Q12" i="79"/>
  <c r="Q5" i="79"/>
  <c r="Q57" i="79"/>
  <c r="Q56" i="79"/>
  <c r="Q6" i="79"/>
  <c r="Q71" i="79"/>
  <c r="Q62" i="79"/>
  <c r="Q53" i="79"/>
  <c r="Q51" i="79"/>
  <c r="Q44" i="79"/>
  <c r="Q42" i="79"/>
  <c r="Q35" i="79"/>
  <c r="Q33" i="79"/>
  <c r="Q26" i="79"/>
  <c r="Q24" i="79"/>
  <c r="Q17" i="79"/>
  <c r="Q15" i="79"/>
  <c r="Q9" i="84"/>
  <c r="Q69" i="84"/>
  <c r="Q66" i="84"/>
  <c r="Q63" i="84"/>
  <c r="Q60" i="84"/>
  <c r="Q57" i="84"/>
  <c r="Q54" i="84"/>
  <c r="Q51" i="84"/>
  <c r="Q48" i="84"/>
  <c r="Q45" i="84"/>
  <c r="Q42" i="84"/>
  <c r="Q39" i="84"/>
  <c r="Q36" i="84"/>
  <c r="Q33" i="84"/>
  <c r="Q30" i="84"/>
  <c r="Q27" i="84"/>
  <c r="Q24" i="84"/>
  <c r="Q21" i="84"/>
  <c r="Q18" i="84"/>
  <c r="Q15" i="84"/>
  <c r="Q12" i="84"/>
  <c r="Q6" i="84"/>
  <c r="Q65" i="84"/>
  <c r="Q64" i="84"/>
  <c r="Q56" i="84"/>
  <c r="Q55" i="84"/>
  <c r="Q47" i="84"/>
  <c r="Q46" i="84"/>
  <c r="Q38" i="84"/>
  <c r="Q37" i="84"/>
  <c r="Q29" i="84"/>
  <c r="Q28" i="84"/>
  <c r="Q20" i="84"/>
  <c r="Q19" i="84"/>
  <c r="Q10" i="84"/>
  <c r="Q5" i="84"/>
  <c r="Q11" i="84"/>
  <c r="Q8" i="84"/>
  <c r="Q7" i="84"/>
  <c r="Q68" i="84"/>
  <c r="Q67" i="84"/>
  <c r="Q59" i="84"/>
  <c r="Q58" i="84"/>
  <c r="Q50" i="84"/>
  <c r="Q49" i="84"/>
  <c r="Q41" i="84"/>
  <c r="Q40" i="84"/>
  <c r="Q32" i="84"/>
  <c r="Q31" i="84"/>
  <c r="Q23" i="84"/>
  <c r="Q22" i="84"/>
  <c r="Q14" i="84"/>
  <c r="Q13" i="84"/>
  <c r="Q62" i="84"/>
  <c r="Q61" i="84"/>
  <c r="Q53" i="84"/>
  <c r="Q52" i="84"/>
  <c r="Q44" i="84"/>
  <c r="Q43" i="84"/>
  <c r="Q35" i="84"/>
  <c r="Q34" i="84"/>
  <c r="Q26" i="84"/>
  <c r="Q25" i="84"/>
  <c r="Q17" i="84"/>
  <c r="Q16" i="84"/>
  <c r="Q68" i="92"/>
  <c r="Q65" i="92"/>
  <c r="Q62" i="92"/>
  <c r="Q59" i="92"/>
  <c r="Q56" i="92"/>
  <c r="Q53" i="92"/>
  <c r="Q50" i="92"/>
  <c r="Q47" i="92"/>
  <c r="Q44" i="92"/>
  <c r="Q41" i="92"/>
  <c r="Q38" i="92"/>
  <c r="Q35" i="92"/>
  <c r="Q32" i="92"/>
  <c r="Q29" i="92"/>
  <c r="Q69" i="92"/>
  <c r="Q66" i="92"/>
  <c r="Q67" i="92"/>
  <c r="Q60" i="92"/>
  <c r="Q58" i="92"/>
  <c r="Q51" i="92"/>
  <c r="Q49" i="92"/>
  <c r="Q42" i="92"/>
  <c r="Q40" i="92"/>
  <c r="Q33" i="92"/>
  <c r="Q31" i="92"/>
  <c r="Q24" i="92"/>
  <c r="Q21" i="92"/>
  <c r="Q18" i="92"/>
  <c r="Q15" i="92"/>
  <c r="Q12" i="92"/>
  <c r="Q6" i="92"/>
  <c r="Q64" i="92"/>
  <c r="Q63" i="92"/>
  <c r="Q61" i="92"/>
  <c r="Q54" i="92"/>
  <c r="Q52" i="92"/>
  <c r="Q45" i="92"/>
  <c r="Q43" i="92"/>
  <c r="Q36" i="92"/>
  <c r="Q34" i="92"/>
  <c r="Q27" i="92"/>
  <c r="Q25" i="92"/>
  <c r="Q22" i="92"/>
  <c r="Q19" i="92"/>
  <c r="Q16" i="92"/>
  <c r="Q13" i="92"/>
  <c r="Q8" i="92"/>
  <c r="Q7" i="92"/>
  <c r="Q23" i="92"/>
  <c r="Q10" i="92"/>
  <c r="Q9" i="92"/>
  <c r="Q5" i="92"/>
  <c r="Q30" i="92"/>
  <c r="Q28" i="92"/>
  <c r="Q11" i="92"/>
  <c r="Q39" i="92"/>
  <c r="Q37" i="92"/>
  <c r="Q48" i="92"/>
  <c r="Q46" i="92"/>
  <c r="Q26" i="92"/>
  <c r="Q20" i="92"/>
  <c r="Q57" i="92"/>
  <c r="Q55" i="92"/>
  <c r="Q17" i="92"/>
  <c r="Q14" i="92"/>
  <c r="H9" i="17"/>
  <c r="I9" i="17" s="1"/>
  <c r="J9" i="17" s="1"/>
  <c r="H8" i="17"/>
  <c r="I8" i="17" s="1"/>
  <c r="J8" i="17" s="1"/>
  <c r="H23" i="17"/>
  <c r="I23" i="17" s="1"/>
  <c r="J23" i="17" s="1"/>
  <c r="H22" i="17"/>
  <c r="I22" i="17" s="1"/>
  <c r="J22" i="17" s="1"/>
  <c r="H21" i="17"/>
  <c r="I21" i="17" s="1"/>
  <c r="J21" i="17" s="1"/>
  <c r="H20" i="17"/>
  <c r="I20" i="17" s="1"/>
  <c r="J20" i="17" s="1"/>
  <c r="H19" i="17"/>
  <c r="I19" i="17" s="1"/>
  <c r="J19" i="17" s="1"/>
  <c r="H18" i="17"/>
  <c r="I18" i="17" s="1"/>
  <c r="J18" i="17" s="1"/>
  <c r="H17" i="17"/>
  <c r="I17" i="17" s="1"/>
  <c r="J17" i="17" s="1"/>
  <c r="H16" i="17"/>
  <c r="I16" i="17" s="1"/>
  <c r="J16" i="17" s="1"/>
  <c r="H15" i="17"/>
  <c r="I15" i="17" s="1"/>
  <c r="J15" i="17" s="1"/>
  <c r="H14" i="17"/>
  <c r="I14" i="17" s="1"/>
  <c r="J14" i="17" s="1"/>
  <c r="H13" i="17"/>
  <c r="I13" i="17" s="1"/>
  <c r="J13" i="17" s="1"/>
  <c r="H12" i="17"/>
  <c r="I12" i="17" s="1"/>
  <c r="J12" i="17" s="1"/>
  <c r="H7" i="17"/>
  <c r="I7" i="17" s="1"/>
  <c r="J7" i="17" s="1"/>
  <c r="H6" i="17"/>
  <c r="I6" i="17" s="1"/>
  <c r="J6" i="17" s="1"/>
  <c r="H5" i="17"/>
  <c r="I5" i="17" s="1"/>
  <c r="J5" i="17" s="1"/>
  <c r="H9" i="12"/>
  <c r="H4" i="12"/>
  <c r="H8" i="12"/>
  <c r="H23" i="12"/>
  <c r="H22" i="12"/>
  <c r="H21" i="12"/>
  <c r="H20" i="12"/>
  <c r="H19" i="12"/>
  <c r="H18" i="12"/>
  <c r="H17" i="12"/>
  <c r="H16" i="12"/>
  <c r="H15" i="12"/>
  <c r="H14" i="12"/>
  <c r="H13" i="12"/>
  <c r="H12" i="12"/>
  <c r="H7" i="12"/>
  <c r="H6" i="12"/>
  <c r="H54" i="30"/>
  <c r="I54" i="30" s="1"/>
  <c r="J54" i="30" s="1"/>
  <c r="H48" i="28"/>
  <c r="I48" i="28" s="1"/>
  <c r="J48" i="28" s="1"/>
  <c r="H26" i="28"/>
  <c r="I26" i="28" s="1"/>
  <c r="J26" i="28" s="1"/>
  <c r="H7" i="28"/>
  <c r="I7" i="28" s="1"/>
  <c r="J7" i="28" s="1"/>
  <c r="H78" i="27"/>
  <c r="I78" i="27" s="1"/>
  <c r="J78" i="27" s="1"/>
  <c r="H75" i="27"/>
  <c r="I75" i="27" s="1"/>
  <c r="J75" i="27" s="1"/>
  <c r="H72" i="27"/>
  <c r="I72" i="27" s="1"/>
  <c r="J72" i="27" s="1"/>
  <c r="H69" i="27"/>
  <c r="I69" i="27" s="1"/>
  <c r="J69" i="27" s="1"/>
  <c r="H66" i="27"/>
  <c r="I66" i="27" s="1"/>
  <c r="J66" i="27" s="1"/>
  <c r="H63" i="27"/>
  <c r="I63" i="27" s="1"/>
  <c r="J63" i="27" s="1"/>
  <c r="H60" i="27"/>
  <c r="I60" i="27" s="1"/>
  <c r="J60" i="27" s="1"/>
  <c r="H57" i="27"/>
  <c r="I57" i="27" s="1"/>
  <c r="J57" i="27" s="1"/>
  <c r="H54" i="27"/>
  <c r="I54" i="27" s="1"/>
  <c r="J54" i="27" s="1"/>
  <c r="H51" i="27"/>
  <c r="I51" i="27" s="1"/>
  <c r="J51" i="27" s="1"/>
  <c r="H48" i="27"/>
  <c r="I48" i="27" s="1"/>
  <c r="J48" i="27" s="1"/>
  <c r="H45" i="27"/>
  <c r="I45" i="27" s="1"/>
  <c r="J45" i="27" s="1"/>
  <c r="H42" i="27"/>
  <c r="I42" i="27" s="1"/>
  <c r="J42" i="27" s="1"/>
  <c r="H39" i="27"/>
  <c r="I39" i="27" s="1"/>
  <c r="J39" i="27" s="1"/>
  <c r="H36" i="27"/>
  <c r="I36" i="27" s="1"/>
  <c r="J36" i="27" s="1"/>
  <c r="H33" i="27"/>
  <c r="I33" i="27" s="1"/>
  <c r="J33" i="27" s="1"/>
  <c r="H30" i="27"/>
  <c r="I30" i="27" s="1"/>
  <c r="J30" i="27" s="1"/>
  <c r="H27" i="27"/>
  <c r="I27" i="27" s="1"/>
  <c r="J27" i="27" s="1"/>
  <c r="H24" i="27"/>
  <c r="I24" i="27" s="1"/>
  <c r="J24" i="27" s="1"/>
  <c r="H21" i="27"/>
  <c r="I21" i="27" s="1"/>
  <c r="J21" i="27" s="1"/>
  <c r="H18" i="27"/>
  <c r="I18" i="27" s="1"/>
  <c r="J18" i="27" s="1"/>
  <c r="H15" i="27"/>
  <c r="I15" i="27" s="1"/>
  <c r="J15" i="27" s="1"/>
  <c r="H12" i="27"/>
  <c r="I12" i="27" s="1"/>
  <c r="J12" i="27" s="1"/>
  <c r="H6" i="27"/>
  <c r="I6" i="27" s="1"/>
  <c r="J6" i="27" s="1"/>
  <c r="H79" i="27"/>
  <c r="I79" i="27" s="1"/>
  <c r="J79" i="27" s="1"/>
  <c r="H76" i="27"/>
  <c r="I76" i="27" s="1"/>
  <c r="J76" i="27" s="1"/>
  <c r="H73" i="27"/>
  <c r="I73" i="27" s="1"/>
  <c r="J73" i="27" s="1"/>
  <c r="H70" i="27"/>
  <c r="I70" i="27" s="1"/>
  <c r="J70" i="27" s="1"/>
  <c r="H67" i="27"/>
  <c r="I67" i="27" s="1"/>
  <c r="J67" i="27" s="1"/>
  <c r="H64" i="27"/>
  <c r="I64" i="27" s="1"/>
  <c r="J64" i="27" s="1"/>
  <c r="H61" i="27"/>
  <c r="I61" i="27" s="1"/>
  <c r="J61" i="27" s="1"/>
  <c r="H58" i="27"/>
  <c r="I58" i="27" s="1"/>
  <c r="J58" i="27" s="1"/>
  <c r="H55" i="27"/>
  <c r="I55" i="27" s="1"/>
  <c r="J55" i="27" s="1"/>
  <c r="H52" i="27"/>
  <c r="I52" i="27" s="1"/>
  <c r="J52" i="27" s="1"/>
  <c r="H49" i="27"/>
  <c r="I49" i="27" s="1"/>
  <c r="J49" i="27" s="1"/>
  <c r="H46" i="27"/>
  <c r="I46" i="27" s="1"/>
  <c r="J46" i="27" s="1"/>
  <c r="H43" i="27"/>
  <c r="I43" i="27" s="1"/>
  <c r="J43" i="27" s="1"/>
  <c r="H40" i="27"/>
  <c r="I40" i="27" s="1"/>
  <c r="J40" i="27" s="1"/>
  <c r="H37" i="27"/>
  <c r="I37" i="27" s="1"/>
  <c r="J37" i="27" s="1"/>
  <c r="H34" i="27"/>
  <c r="I34" i="27" s="1"/>
  <c r="J34" i="27" s="1"/>
  <c r="H31" i="27"/>
  <c r="I31" i="27" s="1"/>
  <c r="J31" i="27" s="1"/>
  <c r="H28" i="27"/>
  <c r="I28" i="27" s="1"/>
  <c r="J28" i="27" s="1"/>
  <c r="H25" i="27"/>
  <c r="I25" i="27" s="1"/>
  <c r="J25" i="27" s="1"/>
  <c r="H22" i="27"/>
  <c r="I22" i="27" s="1"/>
  <c r="J22" i="27" s="1"/>
  <c r="H19" i="27"/>
  <c r="I19" i="27" s="1"/>
  <c r="J19" i="27" s="1"/>
  <c r="H16" i="27"/>
  <c r="I16" i="27" s="1"/>
  <c r="J16" i="27" s="1"/>
  <c r="H13" i="27"/>
  <c r="I13" i="27" s="1"/>
  <c r="J13" i="27" s="1"/>
  <c r="H8" i="27"/>
  <c r="I8" i="27" s="1"/>
  <c r="J8" i="27" s="1"/>
  <c r="H7" i="27"/>
  <c r="I7" i="27" s="1"/>
  <c r="J7" i="27" s="1"/>
  <c r="H4" i="27"/>
  <c r="I4" i="27" s="1"/>
  <c r="J4" i="27" s="1"/>
  <c r="K4" i="27" s="1"/>
  <c r="H11" i="34"/>
  <c r="I11" i="34" s="1"/>
  <c r="J11" i="34" s="1"/>
  <c r="H5" i="34"/>
  <c r="I5" i="34" s="1"/>
  <c r="J5" i="34" s="1"/>
  <c r="H87" i="34"/>
  <c r="I87" i="34" s="1"/>
  <c r="J87" i="34" s="1"/>
  <c r="H84" i="34"/>
  <c r="I84" i="34" s="1"/>
  <c r="J84" i="34" s="1"/>
  <c r="H81" i="34"/>
  <c r="I81" i="34" s="1"/>
  <c r="J81" i="34" s="1"/>
  <c r="H78" i="34"/>
  <c r="I78" i="34" s="1"/>
  <c r="J78" i="34" s="1"/>
  <c r="H75" i="34"/>
  <c r="I75" i="34" s="1"/>
  <c r="J75" i="34" s="1"/>
  <c r="H72" i="34"/>
  <c r="I72" i="34" s="1"/>
  <c r="J72" i="34" s="1"/>
  <c r="H69" i="34"/>
  <c r="I69" i="34" s="1"/>
  <c r="J69" i="34" s="1"/>
  <c r="H66" i="34"/>
  <c r="I66" i="34" s="1"/>
  <c r="J66" i="34" s="1"/>
  <c r="H63" i="34"/>
  <c r="I63" i="34" s="1"/>
  <c r="J63" i="34" s="1"/>
  <c r="H60" i="34"/>
  <c r="I60" i="34" s="1"/>
  <c r="J60" i="34" s="1"/>
  <c r="H57" i="34"/>
  <c r="I57" i="34" s="1"/>
  <c r="J57" i="34" s="1"/>
  <c r="H54" i="34"/>
  <c r="I54" i="34" s="1"/>
  <c r="J54" i="34" s="1"/>
  <c r="H51" i="34"/>
  <c r="I51" i="34" s="1"/>
  <c r="J51" i="34" s="1"/>
  <c r="H48" i="34"/>
  <c r="I48" i="34" s="1"/>
  <c r="J48" i="34" s="1"/>
  <c r="H45" i="34"/>
  <c r="I45" i="34" s="1"/>
  <c r="J45" i="34" s="1"/>
  <c r="H42" i="34"/>
  <c r="I42" i="34" s="1"/>
  <c r="J42" i="34" s="1"/>
  <c r="H39" i="34"/>
  <c r="I39" i="34" s="1"/>
  <c r="J39" i="34" s="1"/>
  <c r="H36" i="34"/>
  <c r="I36" i="34" s="1"/>
  <c r="J36" i="34" s="1"/>
  <c r="H33" i="34"/>
  <c r="I33" i="34" s="1"/>
  <c r="J33" i="34" s="1"/>
  <c r="H30" i="34"/>
  <c r="I30" i="34" s="1"/>
  <c r="J30" i="34" s="1"/>
  <c r="H27" i="34"/>
  <c r="I27" i="34" s="1"/>
  <c r="J27" i="34" s="1"/>
  <c r="H24" i="34"/>
  <c r="I24" i="34" s="1"/>
  <c r="J24" i="34" s="1"/>
  <c r="H21" i="34"/>
  <c r="I21" i="34" s="1"/>
  <c r="J21" i="34" s="1"/>
  <c r="H18" i="34"/>
  <c r="I18" i="34" s="1"/>
  <c r="J18" i="34" s="1"/>
  <c r="H15" i="34"/>
  <c r="I15" i="34" s="1"/>
  <c r="J15" i="34" s="1"/>
  <c r="H12" i="34"/>
  <c r="I12" i="34" s="1"/>
  <c r="J12" i="34" s="1"/>
  <c r="H6" i="34"/>
  <c r="I6" i="34" s="1"/>
  <c r="J6" i="34" s="1"/>
  <c r="H4" i="34"/>
  <c r="I4" i="34" s="1"/>
  <c r="J4" i="34" s="1"/>
  <c r="K4" i="34" s="1"/>
  <c r="H9" i="44"/>
  <c r="I9" i="44" s="1"/>
  <c r="J9" i="44" s="1"/>
  <c r="H68" i="44"/>
  <c r="I68" i="44" s="1"/>
  <c r="J68" i="44" s="1"/>
  <c r="H65" i="44"/>
  <c r="I65" i="44" s="1"/>
  <c r="J65" i="44" s="1"/>
  <c r="H62" i="44"/>
  <c r="I62" i="44" s="1"/>
  <c r="J62" i="44" s="1"/>
  <c r="H59" i="44"/>
  <c r="I59" i="44" s="1"/>
  <c r="J59" i="44" s="1"/>
  <c r="H56" i="44"/>
  <c r="I56" i="44" s="1"/>
  <c r="J56" i="44" s="1"/>
  <c r="H53" i="44"/>
  <c r="I53" i="44" s="1"/>
  <c r="J53" i="44" s="1"/>
  <c r="H50" i="44"/>
  <c r="I50" i="44" s="1"/>
  <c r="J50" i="44" s="1"/>
  <c r="H47" i="44"/>
  <c r="I47" i="44" s="1"/>
  <c r="J47" i="44" s="1"/>
  <c r="H44" i="44"/>
  <c r="I44" i="44" s="1"/>
  <c r="J44" i="44" s="1"/>
  <c r="H41" i="44"/>
  <c r="I41" i="44" s="1"/>
  <c r="J41" i="44" s="1"/>
  <c r="H38" i="44"/>
  <c r="I38" i="44" s="1"/>
  <c r="J38" i="44" s="1"/>
  <c r="H35" i="44"/>
  <c r="I35" i="44" s="1"/>
  <c r="J35" i="44" s="1"/>
  <c r="H32" i="44"/>
  <c r="I32" i="44" s="1"/>
  <c r="J32" i="44" s="1"/>
  <c r="H29" i="44"/>
  <c r="I29" i="44" s="1"/>
  <c r="J29" i="44" s="1"/>
  <c r="H26" i="44"/>
  <c r="I26" i="44" s="1"/>
  <c r="J26" i="44" s="1"/>
  <c r="H23" i="44"/>
  <c r="I23" i="44" s="1"/>
  <c r="J23" i="44" s="1"/>
  <c r="H20" i="44"/>
  <c r="I20" i="44" s="1"/>
  <c r="J20" i="44" s="1"/>
  <c r="H17" i="44"/>
  <c r="I17" i="44" s="1"/>
  <c r="J17" i="44" s="1"/>
  <c r="H14" i="44"/>
  <c r="I14" i="44" s="1"/>
  <c r="J14" i="44" s="1"/>
  <c r="H10" i="44"/>
  <c r="I10" i="44" s="1"/>
  <c r="J10" i="44" s="1"/>
  <c r="H4" i="44"/>
  <c r="I4" i="44" s="1"/>
  <c r="J4" i="44" s="1"/>
  <c r="K4" i="44" s="1"/>
  <c r="H69" i="44"/>
  <c r="I69" i="44" s="1"/>
  <c r="J69" i="44" s="1"/>
  <c r="H51" i="44"/>
  <c r="I51" i="44" s="1"/>
  <c r="J51" i="44" s="1"/>
  <c r="H33" i="44"/>
  <c r="I33" i="44" s="1"/>
  <c r="J33" i="44" s="1"/>
  <c r="H15" i="44"/>
  <c r="I15" i="44" s="1"/>
  <c r="J15" i="44" s="1"/>
  <c r="H54" i="44"/>
  <c r="I54" i="44" s="1"/>
  <c r="J54" i="44" s="1"/>
  <c r="H36" i="44"/>
  <c r="I36" i="44" s="1"/>
  <c r="J36" i="44" s="1"/>
  <c r="H18" i="44"/>
  <c r="I18" i="44" s="1"/>
  <c r="J18" i="44" s="1"/>
  <c r="H6" i="44"/>
  <c r="I6" i="44" s="1"/>
  <c r="J6" i="44" s="1"/>
  <c r="H57" i="44"/>
  <c r="I57" i="44" s="1"/>
  <c r="J57" i="44" s="1"/>
  <c r="H39" i="44"/>
  <c r="I39" i="44" s="1"/>
  <c r="J39" i="44" s="1"/>
  <c r="H21" i="44"/>
  <c r="I21" i="44" s="1"/>
  <c r="J21" i="44" s="1"/>
  <c r="H60" i="44"/>
  <c r="I60" i="44" s="1"/>
  <c r="J60" i="44" s="1"/>
  <c r="H42" i="44"/>
  <c r="I42" i="44" s="1"/>
  <c r="J42" i="44" s="1"/>
  <c r="H63" i="44"/>
  <c r="I63" i="44" s="1"/>
  <c r="J63" i="44" s="1"/>
  <c r="H45" i="44"/>
  <c r="I45" i="44" s="1"/>
  <c r="J45" i="44" s="1"/>
  <c r="H66" i="44"/>
  <c r="I66" i="44" s="1"/>
  <c r="J66" i="44" s="1"/>
  <c r="H30" i="44"/>
  <c r="I30" i="44" s="1"/>
  <c r="J30" i="44" s="1"/>
  <c r="H27" i="44"/>
  <c r="I27" i="44" s="1"/>
  <c r="J27" i="44" s="1"/>
  <c r="H48" i="44"/>
  <c r="I48" i="44" s="1"/>
  <c r="J48" i="44" s="1"/>
  <c r="H12" i="44"/>
  <c r="I12" i="44" s="1"/>
  <c r="J12" i="44" s="1"/>
  <c r="H24" i="44"/>
  <c r="I24" i="44" s="1"/>
  <c r="J24" i="44" s="1"/>
  <c r="H11" i="42"/>
  <c r="I11" i="42" s="1"/>
  <c r="J11" i="42" s="1"/>
  <c r="H5" i="42"/>
  <c r="I5" i="42" s="1"/>
  <c r="J5" i="42" s="1"/>
  <c r="H88" i="42"/>
  <c r="I88" i="42" s="1"/>
  <c r="J88" i="42" s="1"/>
  <c r="H85" i="42"/>
  <c r="I85" i="42" s="1"/>
  <c r="J85" i="42" s="1"/>
  <c r="H82" i="42"/>
  <c r="I82" i="42" s="1"/>
  <c r="J82" i="42" s="1"/>
  <c r="H79" i="42"/>
  <c r="I79" i="42" s="1"/>
  <c r="J79" i="42" s="1"/>
  <c r="H76" i="42"/>
  <c r="I76" i="42" s="1"/>
  <c r="J76" i="42" s="1"/>
  <c r="H86" i="42"/>
  <c r="I86" i="42" s="1"/>
  <c r="J86" i="42" s="1"/>
  <c r="H71" i="42"/>
  <c r="I71" i="42" s="1"/>
  <c r="J71" i="42" s="1"/>
  <c r="H68" i="42"/>
  <c r="I68" i="42" s="1"/>
  <c r="J68" i="42" s="1"/>
  <c r="H65" i="42"/>
  <c r="I65" i="42" s="1"/>
  <c r="J65" i="42" s="1"/>
  <c r="H62" i="42"/>
  <c r="I62" i="42" s="1"/>
  <c r="J62" i="42" s="1"/>
  <c r="H59" i="42"/>
  <c r="I59" i="42" s="1"/>
  <c r="J59" i="42" s="1"/>
  <c r="H56" i="42"/>
  <c r="I56" i="42" s="1"/>
  <c r="J56" i="42" s="1"/>
  <c r="H53" i="42"/>
  <c r="I53" i="42" s="1"/>
  <c r="J53" i="42" s="1"/>
  <c r="H50" i="42"/>
  <c r="I50" i="42" s="1"/>
  <c r="J50" i="42" s="1"/>
  <c r="H89" i="42"/>
  <c r="I89" i="42" s="1"/>
  <c r="J89" i="42" s="1"/>
  <c r="H73" i="42"/>
  <c r="I73" i="42" s="1"/>
  <c r="J73" i="42" s="1"/>
  <c r="H70" i="42"/>
  <c r="I70" i="42" s="1"/>
  <c r="J70" i="42" s="1"/>
  <c r="H67" i="42"/>
  <c r="I67" i="42" s="1"/>
  <c r="J67" i="42" s="1"/>
  <c r="H64" i="42"/>
  <c r="I64" i="42" s="1"/>
  <c r="J64" i="42" s="1"/>
  <c r="H61" i="42"/>
  <c r="I61" i="42" s="1"/>
  <c r="J61" i="42" s="1"/>
  <c r="H58" i="42"/>
  <c r="I58" i="42" s="1"/>
  <c r="J58" i="42" s="1"/>
  <c r="H55" i="42"/>
  <c r="I55" i="42" s="1"/>
  <c r="J55" i="42" s="1"/>
  <c r="H52" i="42"/>
  <c r="I52" i="42" s="1"/>
  <c r="J52" i="42" s="1"/>
  <c r="H74" i="42"/>
  <c r="I74" i="42" s="1"/>
  <c r="J74" i="42" s="1"/>
  <c r="H77" i="42"/>
  <c r="I77" i="42" s="1"/>
  <c r="J77" i="42" s="1"/>
  <c r="H80" i="42"/>
  <c r="I80" i="42" s="1"/>
  <c r="J80" i="42" s="1"/>
  <c r="H8" i="42"/>
  <c r="I8" i="42" s="1"/>
  <c r="J8" i="42" s="1"/>
  <c r="H83" i="42"/>
  <c r="I83" i="42" s="1"/>
  <c r="J83" i="42" s="1"/>
  <c r="H7" i="42"/>
  <c r="I7" i="42" s="1"/>
  <c r="J7" i="42" s="1"/>
  <c r="H49" i="42"/>
  <c r="I49" i="42" s="1"/>
  <c r="J49" i="42" s="1"/>
  <c r="H44" i="42"/>
  <c r="I44" i="42" s="1"/>
  <c r="J44" i="42" s="1"/>
  <c r="H31" i="42"/>
  <c r="I31" i="42" s="1"/>
  <c r="J31" i="42" s="1"/>
  <c r="H26" i="42"/>
  <c r="I26" i="42" s="1"/>
  <c r="J26" i="42" s="1"/>
  <c r="H13" i="42"/>
  <c r="I13" i="42" s="1"/>
  <c r="J13" i="42" s="1"/>
  <c r="H47" i="42"/>
  <c r="I47" i="42" s="1"/>
  <c r="J47" i="42" s="1"/>
  <c r="H34" i="42"/>
  <c r="I34" i="42" s="1"/>
  <c r="J34" i="42" s="1"/>
  <c r="H29" i="42"/>
  <c r="I29" i="42" s="1"/>
  <c r="J29" i="42" s="1"/>
  <c r="H16" i="42"/>
  <c r="I16" i="42" s="1"/>
  <c r="J16" i="42" s="1"/>
  <c r="H37" i="42"/>
  <c r="I37" i="42" s="1"/>
  <c r="J37" i="42" s="1"/>
  <c r="H32" i="42"/>
  <c r="I32" i="42" s="1"/>
  <c r="J32" i="42" s="1"/>
  <c r="H19" i="42"/>
  <c r="I19" i="42" s="1"/>
  <c r="J19" i="42" s="1"/>
  <c r="H14" i="42"/>
  <c r="I14" i="42" s="1"/>
  <c r="J14" i="42" s="1"/>
  <c r="H10" i="42"/>
  <c r="I10" i="42" s="1"/>
  <c r="J10" i="42" s="1"/>
  <c r="H40" i="42"/>
  <c r="I40" i="42" s="1"/>
  <c r="J40" i="42" s="1"/>
  <c r="H35" i="42"/>
  <c r="I35" i="42" s="1"/>
  <c r="J35" i="42" s="1"/>
  <c r="H22" i="42"/>
  <c r="I22" i="42" s="1"/>
  <c r="J22" i="42" s="1"/>
  <c r="H17" i="42"/>
  <c r="I17" i="42" s="1"/>
  <c r="J17" i="42" s="1"/>
  <c r="H43" i="42"/>
  <c r="I43" i="42" s="1"/>
  <c r="J43" i="42" s="1"/>
  <c r="H38" i="42"/>
  <c r="I38" i="42" s="1"/>
  <c r="J38" i="42" s="1"/>
  <c r="H25" i="42"/>
  <c r="I25" i="42" s="1"/>
  <c r="J25" i="42" s="1"/>
  <c r="H20" i="42"/>
  <c r="I20" i="42" s="1"/>
  <c r="J20" i="42" s="1"/>
  <c r="H46" i="42"/>
  <c r="I46" i="42" s="1"/>
  <c r="J46" i="42" s="1"/>
  <c r="H41" i="42"/>
  <c r="I41" i="42" s="1"/>
  <c r="J41" i="42" s="1"/>
  <c r="H28" i="42"/>
  <c r="I28" i="42" s="1"/>
  <c r="J28" i="42" s="1"/>
  <c r="H23" i="42"/>
  <c r="I23" i="42" s="1"/>
  <c r="J23" i="42" s="1"/>
  <c r="H89" i="78"/>
  <c r="I89" i="78" s="1"/>
  <c r="J89" i="78" s="1"/>
  <c r="H86" i="78"/>
  <c r="I86" i="78" s="1"/>
  <c r="J86" i="78" s="1"/>
  <c r="H83" i="78"/>
  <c r="I83" i="78" s="1"/>
  <c r="J83" i="78" s="1"/>
  <c r="H80" i="78"/>
  <c r="I80" i="78" s="1"/>
  <c r="J80" i="78" s="1"/>
  <c r="H77" i="78"/>
  <c r="I77" i="78" s="1"/>
  <c r="J77" i="78" s="1"/>
  <c r="H87" i="78"/>
  <c r="I87" i="78" s="1"/>
  <c r="J87" i="78" s="1"/>
  <c r="H78" i="78"/>
  <c r="I78" i="78" s="1"/>
  <c r="J78" i="78" s="1"/>
  <c r="H74" i="78"/>
  <c r="I74" i="78" s="1"/>
  <c r="J74" i="78" s="1"/>
  <c r="H9" i="78"/>
  <c r="I9" i="78" s="1"/>
  <c r="J9" i="78" s="1"/>
  <c r="H71" i="78"/>
  <c r="I71" i="78" s="1"/>
  <c r="J71" i="78" s="1"/>
  <c r="H82" i="78"/>
  <c r="I82" i="78" s="1"/>
  <c r="J82" i="78" s="1"/>
  <c r="H72" i="78"/>
  <c r="I72" i="78" s="1"/>
  <c r="J72" i="78" s="1"/>
  <c r="H69" i="78"/>
  <c r="I69" i="78" s="1"/>
  <c r="J69" i="78" s="1"/>
  <c r="H66" i="78"/>
  <c r="I66" i="78" s="1"/>
  <c r="J66" i="78" s="1"/>
  <c r="H63" i="78"/>
  <c r="I63" i="78" s="1"/>
  <c r="J63" i="78" s="1"/>
  <c r="H60" i="78"/>
  <c r="I60" i="78" s="1"/>
  <c r="J60" i="78" s="1"/>
  <c r="H57" i="78"/>
  <c r="I57" i="78" s="1"/>
  <c r="J57" i="78" s="1"/>
  <c r="H54" i="78"/>
  <c r="I54" i="78" s="1"/>
  <c r="J54" i="78" s="1"/>
  <c r="H51" i="78"/>
  <c r="I51" i="78" s="1"/>
  <c r="J51" i="78" s="1"/>
  <c r="H48" i="78"/>
  <c r="I48" i="78" s="1"/>
  <c r="J48" i="78" s="1"/>
  <c r="H45" i="78"/>
  <c r="I45" i="78" s="1"/>
  <c r="J45" i="78" s="1"/>
  <c r="H42" i="78"/>
  <c r="I42" i="78" s="1"/>
  <c r="J42" i="78" s="1"/>
  <c r="H39" i="78"/>
  <c r="I39" i="78" s="1"/>
  <c r="J39" i="78" s="1"/>
  <c r="H36" i="78"/>
  <c r="I36" i="78" s="1"/>
  <c r="J36" i="78" s="1"/>
  <c r="H33" i="78"/>
  <c r="I33" i="78" s="1"/>
  <c r="J33" i="78" s="1"/>
  <c r="H30" i="78"/>
  <c r="I30" i="78" s="1"/>
  <c r="J30" i="78" s="1"/>
  <c r="H27" i="78"/>
  <c r="I27" i="78" s="1"/>
  <c r="J27" i="78" s="1"/>
  <c r="H24" i="78"/>
  <c r="I24" i="78" s="1"/>
  <c r="J24" i="78" s="1"/>
  <c r="H21" i="78"/>
  <c r="I21" i="78" s="1"/>
  <c r="J21" i="78" s="1"/>
  <c r="H18" i="78"/>
  <c r="I18" i="78" s="1"/>
  <c r="J18" i="78" s="1"/>
  <c r="H15" i="78"/>
  <c r="I15" i="78" s="1"/>
  <c r="J15" i="78" s="1"/>
  <c r="H12" i="78"/>
  <c r="I12" i="78" s="1"/>
  <c r="J12" i="78" s="1"/>
  <c r="H6" i="78"/>
  <c r="I6" i="78" s="1"/>
  <c r="J6" i="78" s="1"/>
  <c r="H4" i="78"/>
  <c r="I4" i="78" s="1"/>
  <c r="J4" i="78" s="1"/>
  <c r="K4" i="78" s="1"/>
  <c r="K5" i="78" s="1"/>
  <c r="H52" i="78"/>
  <c r="I52" i="78" s="1"/>
  <c r="J52" i="78" s="1"/>
  <c r="H34" i="78"/>
  <c r="I34" i="78" s="1"/>
  <c r="J34" i="78" s="1"/>
  <c r="H16" i="78"/>
  <c r="I16" i="78" s="1"/>
  <c r="J16" i="78" s="1"/>
  <c r="H8" i="78"/>
  <c r="I8" i="78" s="1"/>
  <c r="J8" i="78" s="1"/>
  <c r="H85" i="78"/>
  <c r="I85" i="78" s="1"/>
  <c r="J85" i="78" s="1"/>
  <c r="H55" i="78"/>
  <c r="I55" i="78" s="1"/>
  <c r="J55" i="78" s="1"/>
  <c r="H37" i="78"/>
  <c r="I37" i="78" s="1"/>
  <c r="J37" i="78" s="1"/>
  <c r="H19" i="78"/>
  <c r="I19" i="78" s="1"/>
  <c r="J19" i="78" s="1"/>
  <c r="H58" i="78"/>
  <c r="I58" i="78" s="1"/>
  <c r="J58" i="78" s="1"/>
  <c r="H40" i="78"/>
  <c r="I40" i="78" s="1"/>
  <c r="J40" i="78" s="1"/>
  <c r="H22" i="78"/>
  <c r="I22" i="78" s="1"/>
  <c r="J22" i="78" s="1"/>
  <c r="H76" i="78"/>
  <c r="I76" i="78" s="1"/>
  <c r="J76" i="78" s="1"/>
  <c r="H73" i="78"/>
  <c r="I73" i="78" s="1"/>
  <c r="J73" i="78" s="1"/>
  <c r="H61" i="78"/>
  <c r="I61" i="78" s="1"/>
  <c r="J61" i="78" s="1"/>
  <c r="H43" i="78"/>
  <c r="I43" i="78" s="1"/>
  <c r="J43" i="78" s="1"/>
  <c r="H25" i="78"/>
  <c r="I25" i="78" s="1"/>
  <c r="J25" i="78" s="1"/>
  <c r="H7" i="78"/>
  <c r="I7" i="78" s="1"/>
  <c r="J7" i="78" s="1"/>
  <c r="H67" i="78"/>
  <c r="I67" i="78" s="1"/>
  <c r="J67" i="78" s="1"/>
  <c r="H49" i="78"/>
  <c r="I49" i="78" s="1"/>
  <c r="J49" i="78" s="1"/>
  <c r="H31" i="78"/>
  <c r="I31" i="78" s="1"/>
  <c r="J31" i="78" s="1"/>
  <c r="H13" i="78"/>
  <c r="I13" i="78" s="1"/>
  <c r="J13" i="78" s="1"/>
  <c r="H64" i="78"/>
  <c r="I64" i="78" s="1"/>
  <c r="J64" i="78" s="1"/>
  <c r="H46" i="78"/>
  <c r="I46" i="78" s="1"/>
  <c r="J46" i="78" s="1"/>
  <c r="H28" i="78"/>
  <c r="I28" i="78" s="1"/>
  <c r="J28" i="78" s="1"/>
  <c r="H69" i="84"/>
  <c r="I69" i="84" s="1"/>
  <c r="J69" i="84" s="1"/>
  <c r="H62" i="84"/>
  <c r="I62" i="84" s="1"/>
  <c r="J62" i="84" s="1"/>
  <c r="H53" i="84"/>
  <c r="I53" i="84" s="1"/>
  <c r="J53" i="84" s="1"/>
  <c r="H44" i="84"/>
  <c r="I44" i="84" s="1"/>
  <c r="J44" i="84" s="1"/>
  <c r="H35" i="84"/>
  <c r="I35" i="84" s="1"/>
  <c r="J35" i="84" s="1"/>
  <c r="H26" i="84"/>
  <c r="I26" i="84" s="1"/>
  <c r="J26" i="84" s="1"/>
  <c r="H17" i="84"/>
  <c r="I17" i="84" s="1"/>
  <c r="J17" i="84" s="1"/>
  <c r="H65" i="84"/>
  <c r="I65" i="84" s="1"/>
  <c r="J65" i="84" s="1"/>
  <c r="H56" i="84"/>
  <c r="I56" i="84" s="1"/>
  <c r="J56" i="84" s="1"/>
  <c r="H47" i="84"/>
  <c r="I47" i="84" s="1"/>
  <c r="J47" i="84" s="1"/>
  <c r="H38" i="84"/>
  <c r="I38" i="84" s="1"/>
  <c r="J38" i="84" s="1"/>
  <c r="H29" i="84"/>
  <c r="I29" i="84" s="1"/>
  <c r="J29" i="84" s="1"/>
  <c r="H20" i="84"/>
  <c r="I20" i="84" s="1"/>
  <c r="J20" i="84" s="1"/>
  <c r="H10" i="84"/>
  <c r="I10" i="84" s="1"/>
  <c r="J10" i="84" s="1"/>
  <c r="H60" i="84"/>
  <c r="I60" i="84" s="1"/>
  <c r="J60" i="84" s="1"/>
  <c r="H59" i="84"/>
  <c r="I59" i="84" s="1"/>
  <c r="J59" i="84" s="1"/>
  <c r="H24" i="84"/>
  <c r="I24" i="84" s="1"/>
  <c r="J24" i="84" s="1"/>
  <c r="H23" i="84"/>
  <c r="I23" i="84" s="1"/>
  <c r="J23" i="84" s="1"/>
  <c r="H68" i="84"/>
  <c r="I68" i="84" s="1"/>
  <c r="J68" i="84" s="1"/>
  <c r="H15" i="84"/>
  <c r="I15" i="84" s="1"/>
  <c r="J15" i="84" s="1"/>
  <c r="H14" i="84"/>
  <c r="I14" i="84" s="1"/>
  <c r="J14" i="84" s="1"/>
  <c r="H42" i="84"/>
  <c r="I42" i="84" s="1"/>
  <c r="J42" i="84" s="1"/>
  <c r="H41" i="84"/>
  <c r="I41" i="84" s="1"/>
  <c r="J41" i="84" s="1"/>
  <c r="H51" i="84"/>
  <c r="I51" i="84" s="1"/>
  <c r="J51" i="84" s="1"/>
  <c r="H50" i="84"/>
  <c r="I50" i="84" s="1"/>
  <c r="J50" i="84" s="1"/>
  <c r="H33" i="84"/>
  <c r="I33" i="84" s="1"/>
  <c r="J33" i="84" s="1"/>
  <c r="H32" i="84"/>
  <c r="I32" i="84" s="1"/>
  <c r="J32" i="84" s="1"/>
  <c r="H87" i="90"/>
  <c r="I87" i="90" s="1"/>
  <c r="J87" i="90" s="1"/>
  <c r="H86" i="90"/>
  <c r="I86" i="90" s="1"/>
  <c r="J86" i="90" s="1"/>
  <c r="H78" i="90"/>
  <c r="I78" i="90" s="1"/>
  <c r="J78" i="90" s="1"/>
  <c r="H77" i="90"/>
  <c r="I77" i="90" s="1"/>
  <c r="J77" i="90" s="1"/>
  <c r="H69" i="90"/>
  <c r="I69" i="90" s="1"/>
  <c r="J69" i="90" s="1"/>
  <c r="H68" i="90"/>
  <c r="I68" i="90" s="1"/>
  <c r="J68" i="90" s="1"/>
  <c r="H60" i="90"/>
  <c r="I60" i="90" s="1"/>
  <c r="J60" i="90" s="1"/>
  <c r="H59" i="90"/>
  <c r="I59" i="90" s="1"/>
  <c r="J59" i="90" s="1"/>
  <c r="H51" i="90"/>
  <c r="I51" i="90" s="1"/>
  <c r="J51" i="90" s="1"/>
  <c r="H50" i="90"/>
  <c r="I50" i="90" s="1"/>
  <c r="J50" i="90" s="1"/>
  <c r="H42" i="90"/>
  <c r="I42" i="90" s="1"/>
  <c r="J42" i="90" s="1"/>
  <c r="H39" i="90"/>
  <c r="I39" i="90" s="1"/>
  <c r="J39" i="90" s="1"/>
  <c r="H36" i="90"/>
  <c r="I36" i="90" s="1"/>
  <c r="J36" i="90" s="1"/>
  <c r="H33" i="90"/>
  <c r="I33" i="90" s="1"/>
  <c r="J33" i="90" s="1"/>
  <c r="H30" i="90"/>
  <c r="I30" i="90" s="1"/>
  <c r="J30" i="90" s="1"/>
  <c r="H27" i="90"/>
  <c r="I27" i="90" s="1"/>
  <c r="J27" i="90" s="1"/>
  <c r="H88" i="90"/>
  <c r="I88" i="90" s="1"/>
  <c r="J88" i="90" s="1"/>
  <c r="H79" i="90"/>
  <c r="I79" i="90" s="1"/>
  <c r="J79" i="90" s="1"/>
  <c r="H70" i="90"/>
  <c r="I70" i="90" s="1"/>
  <c r="J70" i="90" s="1"/>
  <c r="H61" i="90"/>
  <c r="I61" i="90" s="1"/>
  <c r="J61" i="90" s="1"/>
  <c r="H52" i="90"/>
  <c r="I52" i="90" s="1"/>
  <c r="J52" i="90" s="1"/>
  <c r="H43" i="90"/>
  <c r="I43" i="90" s="1"/>
  <c r="J43" i="90" s="1"/>
  <c r="H89" i="90"/>
  <c r="I89" i="90" s="1"/>
  <c r="J89" i="90" s="1"/>
  <c r="H81" i="90"/>
  <c r="I81" i="90" s="1"/>
  <c r="J81" i="90" s="1"/>
  <c r="H80" i="90"/>
  <c r="I80" i="90" s="1"/>
  <c r="J80" i="90" s="1"/>
  <c r="H72" i="90"/>
  <c r="I72" i="90" s="1"/>
  <c r="J72" i="90" s="1"/>
  <c r="H71" i="90"/>
  <c r="I71" i="90" s="1"/>
  <c r="J71" i="90" s="1"/>
  <c r="H63" i="90"/>
  <c r="I63" i="90" s="1"/>
  <c r="J63" i="90" s="1"/>
  <c r="H62" i="90"/>
  <c r="I62" i="90" s="1"/>
  <c r="J62" i="90" s="1"/>
  <c r="H54" i="90"/>
  <c r="I54" i="90" s="1"/>
  <c r="J54" i="90" s="1"/>
  <c r="H53" i="90"/>
  <c r="I53" i="90" s="1"/>
  <c r="J53" i="90" s="1"/>
  <c r="H45" i="90"/>
  <c r="I45" i="90" s="1"/>
  <c r="J45" i="90" s="1"/>
  <c r="H44" i="90"/>
  <c r="I44" i="90" s="1"/>
  <c r="J44" i="90" s="1"/>
  <c r="H14" i="90"/>
  <c r="I14" i="90" s="1"/>
  <c r="J14" i="90" s="1"/>
  <c r="H83" i="90"/>
  <c r="I83" i="90" s="1"/>
  <c r="J83" i="90" s="1"/>
  <c r="H75" i="90"/>
  <c r="I75" i="90" s="1"/>
  <c r="J75" i="90" s="1"/>
  <c r="H56" i="90"/>
  <c r="I56" i="90" s="1"/>
  <c r="J56" i="90" s="1"/>
  <c r="H48" i="90"/>
  <c r="I48" i="90" s="1"/>
  <c r="J48" i="90" s="1"/>
  <c r="H38" i="90"/>
  <c r="I38" i="90" s="1"/>
  <c r="J38" i="90" s="1"/>
  <c r="H29" i="90"/>
  <c r="I29" i="90" s="1"/>
  <c r="J29" i="90" s="1"/>
  <c r="H73" i="90"/>
  <c r="I73" i="90" s="1"/>
  <c r="J73" i="90" s="1"/>
  <c r="H46" i="90"/>
  <c r="I46" i="90" s="1"/>
  <c r="J46" i="90" s="1"/>
  <c r="H18" i="90"/>
  <c r="I18" i="90" s="1"/>
  <c r="J18" i="90" s="1"/>
  <c r="H17" i="90"/>
  <c r="I17" i="90" s="1"/>
  <c r="J17" i="90" s="1"/>
  <c r="H4" i="90"/>
  <c r="I4" i="90" s="1"/>
  <c r="J4" i="90" s="1"/>
  <c r="K4" i="90" s="1"/>
  <c r="H84" i="90"/>
  <c r="I84" i="90" s="1"/>
  <c r="J84" i="90" s="1"/>
  <c r="H65" i="90"/>
  <c r="I65" i="90" s="1"/>
  <c r="J65" i="90" s="1"/>
  <c r="H57" i="90"/>
  <c r="I57" i="90" s="1"/>
  <c r="J57" i="90" s="1"/>
  <c r="H35" i="90"/>
  <c r="I35" i="90" s="1"/>
  <c r="J35" i="90" s="1"/>
  <c r="H26" i="90"/>
  <c r="I26" i="90" s="1"/>
  <c r="J26" i="90" s="1"/>
  <c r="H24" i="90"/>
  <c r="I24" i="90" s="1"/>
  <c r="J24" i="90" s="1"/>
  <c r="H74" i="90"/>
  <c r="I74" i="90" s="1"/>
  <c r="J74" i="90" s="1"/>
  <c r="H66" i="90"/>
  <c r="I66" i="90" s="1"/>
  <c r="J66" i="90" s="1"/>
  <c r="H20" i="90"/>
  <c r="I20" i="90" s="1"/>
  <c r="J20" i="90" s="1"/>
  <c r="H10" i="90"/>
  <c r="I10" i="90" s="1"/>
  <c r="J10" i="90" s="1"/>
  <c r="H32" i="90"/>
  <c r="I32" i="90" s="1"/>
  <c r="J32" i="90" s="1"/>
  <c r="H23" i="90"/>
  <c r="I23" i="90" s="1"/>
  <c r="J23" i="90" s="1"/>
  <c r="H55" i="90"/>
  <c r="I55" i="90" s="1"/>
  <c r="J55" i="90" s="1"/>
  <c r="H41" i="90"/>
  <c r="I41" i="90" s="1"/>
  <c r="J41" i="90" s="1"/>
  <c r="H12" i="90"/>
  <c r="I12" i="90" s="1"/>
  <c r="J12" i="90" s="1"/>
  <c r="H47" i="90"/>
  <c r="I47" i="90" s="1"/>
  <c r="J47" i="90" s="1"/>
  <c r="H69" i="96"/>
  <c r="I69" i="96" s="1"/>
  <c r="J69" i="96" s="1"/>
  <c r="H66" i="96"/>
  <c r="I66" i="96" s="1"/>
  <c r="J66" i="96" s="1"/>
  <c r="H65" i="96"/>
  <c r="I65" i="96" s="1"/>
  <c r="J65" i="96" s="1"/>
  <c r="H64" i="96"/>
  <c r="I64" i="96" s="1"/>
  <c r="J64" i="96" s="1"/>
  <c r="H68" i="96"/>
  <c r="I68" i="96" s="1"/>
  <c r="J68" i="96" s="1"/>
  <c r="H58" i="96"/>
  <c r="I58" i="96" s="1"/>
  <c r="J58" i="96" s="1"/>
  <c r="H54" i="96"/>
  <c r="I54" i="96" s="1"/>
  <c r="J54" i="96" s="1"/>
  <c r="H61" i="96"/>
  <c r="I61" i="96" s="1"/>
  <c r="J61" i="96" s="1"/>
  <c r="H48" i="96"/>
  <c r="I48" i="96" s="1"/>
  <c r="J48" i="96" s="1"/>
  <c r="H51" i="96"/>
  <c r="I51" i="96" s="1"/>
  <c r="J51" i="96" s="1"/>
  <c r="H59" i="96"/>
  <c r="I59" i="96" s="1"/>
  <c r="J59" i="96" s="1"/>
  <c r="H41" i="96"/>
  <c r="I41" i="96" s="1"/>
  <c r="J41" i="96" s="1"/>
  <c r="H62" i="96"/>
  <c r="I62" i="96" s="1"/>
  <c r="J62" i="96" s="1"/>
  <c r="H44" i="96"/>
  <c r="I44" i="96" s="1"/>
  <c r="J44" i="96" s="1"/>
  <c r="H29" i="96"/>
  <c r="I29" i="96" s="1"/>
  <c r="J29" i="96" s="1"/>
  <c r="H26" i="96"/>
  <c r="I26" i="96" s="1"/>
  <c r="J26" i="96" s="1"/>
  <c r="H23" i="96"/>
  <c r="I23" i="96" s="1"/>
  <c r="J23" i="96" s="1"/>
  <c r="H18" i="96"/>
  <c r="I18" i="96" s="1"/>
  <c r="J18" i="96" s="1"/>
  <c r="H14" i="96"/>
  <c r="I14" i="96" s="1"/>
  <c r="J14" i="96" s="1"/>
  <c r="H32" i="96"/>
  <c r="I32" i="96" s="1"/>
  <c r="J32" i="96" s="1"/>
  <c r="H20" i="96"/>
  <c r="I20" i="96" s="1"/>
  <c r="J20" i="96" s="1"/>
  <c r="H4" i="96"/>
  <c r="I4" i="96" s="1"/>
  <c r="J4" i="96" s="1"/>
  <c r="K4" i="96" s="1"/>
  <c r="K5" i="96" s="1"/>
  <c r="K6" i="96" s="1"/>
  <c r="K7" i="96" s="1"/>
  <c r="K8" i="96" s="1"/>
  <c r="K9" i="96" s="1"/>
  <c r="H10" i="96"/>
  <c r="I10" i="96" s="1"/>
  <c r="J10" i="96" s="1"/>
  <c r="H35" i="96"/>
  <c r="I35" i="96" s="1"/>
  <c r="J35" i="96" s="1"/>
  <c r="AH4" i="24"/>
  <c r="Z4" i="24"/>
  <c r="AH3" i="20"/>
  <c r="AQ3" i="20" s="1"/>
  <c r="H68" i="31"/>
  <c r="I68" i="31" s="1"/>
  <c r="J68" i="31" s="1"/>
  <c r="H38" i="30"/>
  <c r="I38" i="30" s="1"/>
  <c r="J38" i="30" s="1"/>
  <c r="H55" i="28"/>
  <c r="I55" i="28" s="1"/>
  <c r="J55" i="28" s="1"/>
  <c r="H21" i="28"/>
  <c r="I21" i="28" s="1"/>
  <c r="J21" i="28" s="1"/>
  <c r="H50" i="27"/>
  <c r="I50" i="27" s="1"/>
  <c r="J50" i="27" s="1"/>
  <c r="H4" i="26"/>
  <c r="I4" i="26" s="1"/>
  <c r="J4" i="26" s="1"/>
  <c r="K4" i="26" s="1"/>
  <c r="K11" i="25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K84" i="25" s="1"/>
  <c r="K85" i="25" s="1"/>
  <c r="K86" i="25" s="1"/>
  <c r="K87" i="25" s="1"/>
  <c r="K88" i="25" s="1"/>
  <c r="K89" i="25" s="1"/>
  <c r="K90" i="25" s="1"/>
  <c r="K91" i="25" s="1"/>
  <c r="K92" i="25" s="1"/>
  <c r="K93" i="25" s="1"/>
  <c r="K94" i="25" s="1"/>
  <c r="K95" i="25" s="1"/>
  <c r="K96" i="25" s="1"/>
  <c r="K97" i="25" s="1"/>
  <c r="K98" i="25" s="1"/>
  <c r="AH3" i="23"/>
  <c r="AH4" i="11"/>
  <c r="Z4" i="11"/>
  <c r="AH4" i="3"/>
  <c r="Z4" i="3"/>
  <c r="H5" i="23"/>
  <c r="H14" i="18"/>
  <c r="I14" i="18" s="1"/>
  <c r="J14" i="18" s="1"/>
  <c r="AI3" i="9"/>
  <c r="W5" i="2"/>
  <c r="AG4" i="2"/>
  <c r="AF4" i="2"/>
  <c r="AE4" i="2"/>
  <c r="H8" i="19"/>
  <c r="H4" i="15"/>
  <c r="H18" i="10"/>
  <c r="I18" i="10" s="1"/>
  <c r="J18" i="10" s="1"/>
  <c r="H22" i="2"/>
  <c r="AI3" i="1"/>
  <c r="H15" i="26"/>
  <c r="I15" i="26" s="1"/>
  <c r="J15" i="26" s="1"/>
  <c r="AI3" i="19"/>
  <c r="AI3" i="16"/>
  <c r="Z4" i="15"/>
  <c r="H4" i="14"/>
  <c r="I4" i="14" s="1"/>
  <c r="J4" i="14" s="1"/>
  <c r="K4" i="14" s="1"/>
  <c r="H4" i="9"/>
  <c r="I4" i="9" s="1"/>
  <c r="J4" i="9" s="1"/>
  <c r="K4" i="9" s="1"/>
  <c r="H7" i="26"/>
  <c r="I7" i="26" s="1"/>
  <c r="J7" i="26" s="1"/>
  <c r="H18" i="19"/>
  <c r="H10" i="12"/>
  <c r="H16" i="10"/>
  <c r="I16" i="10" s="1"/>
  <c r="J16" i="10" s="1"/>
  <c r="AI3" i="8"/>
  <c r="H15" i="23"/>
  <c r="H13" i="18"/>
  <c r="I13" i="18" s="1"/>
  <c r="J13" i="18" s="1"/>
  <c r="H4" i="17"/>
  <c r="I4" i="17" s="1"/>
  <c r="J4" i="17" s="1"/>
  <c r="K4" i="17" s="1"/>
  <c r="H7" i="15"/>
  <c r="AF4" i="12"/>
  <c r="AE4" i="12"/>
  <c r="W5" i="12"/>
  <c r="AG4" i="12"/>
  <c r="H5" i="26"/>
  <c r="I5" i="26" s="1"/>
  <c r="J5" i="26" s="1"/>
  <c r="H17" i="15"/>
  <c r="W5" i="13"/>
  <c r="AG4" i="13"/>
  <c r="AF4" i="13"/>
  <c r="AE4" i="13"/>
  <c r="H20" i="10"/>
  <c r="I20" i="10" s="1"/>
  <c r="J20" i="10" s="1"/>
  <c r="H18" i="7"/>
  <c r="H6" i="2"/>
  <c r="AN3" i="95"/>
  <c r="AI3" i="95"/>
  <c r="AN3" i="94"/>
  <c r="AI3" i="93"/>
  <c r="AN3" i="93"/>
  <c r="AH4" i="92"/>
  <c r="AQ4" i="92" s="1"/>
  <c r="AH4" i="85"/>
  <c r="Z4" i="85"/>
  <c r="AH3" i="86"/>
  <c r="AQ3" i="86" s="1"/>
  <c r="AH4" i="81"/>
  <c r="Z4" i="81"/>
  <c r="AH3" i="82"/>
  <c r="AQ3" i="82" s="1"/>
  <c r="AH3" i="78"/>
  <c r="AQ3" i="78" s="1"/>
  <c r="AI3" i="80"/>
  <c r="AG4" i="79"/>
  <c r="AP4" i="79" s="1"/>
  <c r="AE4" i="79"/>
  <c r="W5" i="79"/>
  <c r="AF4" i="79"/>
  <c r="AO4" i="79" s="1"/>
  <c r="AQ4" i="70"/>
  <c r="AH3" i="54"/>
  <c r="AQ3" i="54" s="1"/>
  <c r="AN3" i="73"/>
  <c r="AI3" i="73"/>
  <c r="I16" i="64"/>
  <c r="J16" i="64" s="1"/>
  <c r="AG4" i="75"/>
  <c r="AP4" i="75" s="1"/>
  <c r="AF4" i="75"/>
  <c r="AO4" i="75" s="1"/>
  <c r="AE4" i="75"/>
  <c r="W5" i="75"/>
  <c r="P3" i="69"/>
  <c r="AF3" i="69" s="1"/>
  <c r="AO3" i="69" s="1"/>
  <c r="AE3" i="69"/>
  <c r="Z4" i="64"/>
  <c r="AE3" i="63"/>
  <c r="P3" i="63"/>
  <c r="AF3" i="63" s="1"/>
  <c r="AO3" i="63" s="1"/>
  <c r="I8" i="56"/>
  <c r="J8" i="56" s="1"/>
  <c r="P3" i="54"/>
  <c r="AF3" i="54" s="1"/>
  <c r="AO3" i="54" s="1"/>
  <c r="AE3" i="54"/>
  <c r="I22" i="72"/>
  <c r="J22" i="72" s="1"/>
  <c r="X5" i="71"/>
  <c r="AH5" i="71" s="1"/>
  <c r="I22" i="56"/>
  <c r="J22" i="56" s="1"/>
  <c r="I14" i="50"/>
  <c r="J14" i="50" s="1"/>
  <c r="I14" i="64"/>
  <c r="J14" i="64" s="1"/>
  <c r="I17" i="56"/>
  <c r="J17" i="56" s="1"/>
  <c r="I14" i="72"/>
  <c r="J14" i="72" s="1"/>
  <c r="I4" i="55"/>
  <c r="J4" i="55" s="1"/>
  <c r="K4" i="55" s="1"/>
  <c r="W5" i="60"/>
  <c r="AG4" i="60"/>
  <c r="AF4" i="60"/>
  <c r="AE4" i="60"/>
  <c r="I9" i="55"/>
  <c r="J9" i="55" s="1"/>
  <c r="AH3" i="52"/>
  <c r="AQ3" i="52" s="1"/>
  <c r="I21" i="50"/>
  <c r="J21" i="50" s="1"/>
  <c r="I22" i="50"/>
  <c r="J22" i="50" s="1"/>
  <c r="AH3" i="46"/>
  <c r="K5" i="46"/>
  <c r="K6" i="46" s="1"/>
  <c r="AH4" i="44"/>
  <c r="AQ4" i="44" s="1"/>
  <c r="Z4" i="44"/>
  <c r="AH3" i="43"/>
  <c r="AQ3" i="43" s="1"/>
  <c r="K6" i="43"/>
  <c r="K7" i="43" s="1"/>
  <c r="K8" i="43" s="1"/>
  <c r="AI3" i="41"/>
  <c r="AN3" i="38"/>
  <c r="AI3" i="39"/>
  <c r="K5" i="32"/>
  <c r="K6" i="32" s="1"/>
  <c r="K7" i="32" s="1"/>
  <c r="H10" i="54"/>
  <c r="I10" i="54" s="1"/>
  <c r="J10" i="54" s="1"/>
  <c r="H9" i="54"/>
  <c r="I9" i="54" s="1"/>
  <c r="J9" i="54" s="1"/>
  <c r="H4" i="54"/>
  <c r="I4" i="54" s="1"/>
  <c r="J4" i="54" s="1"/>
  <c r="K4" i="54" s="1"/>
  <c r="H22" i="54"/>
  <c r="I22" i="54" s="1"/>
  <c r="J22" i="54" s="1"/>
  <c r="H19" i="54"/>
  <c r="I19" i="54" s="1"/>
  <c r="J19" i="54" s="1"/>
  <c r="H16" i="54"/>
  <c r="I16" i="54" s="1"/>
  <c r="J16" i="54" s="1"/>
  <c r="H13" i="54"/>
  <c r="I13" i="54" s="1"/>
  <c r="J13" i="54" s="1"/>
  <c r="H6" i="54"/>
  <c r="I6" i="54" s="1"/>
  <c r="J6" i="54" s="1"/>
  <c r="H21" i="54"/>
  <c r="I21" i="54" s="1"/>
  <c r="J21" i="54" s="1"/>
  <c r="H18" i="54"/>
  <c r="I18" i="54" s="1"/>
  <c r="J18" i="54" s="1"/>
  <c r="H15" i="54"/>
  <c r="I15" i="54" s="1"/>
  <c r="J15" i="54" s="1"/>
  <c r="H12" i="54"/>
  <c r="I12" i="54" s="1"/>
  <c r="J12" i="54" s="1"/>
  <c r="H23" i="54"/>
  <c r="I23" i="54" s="1"/>
  <c r="J23" i="54" s="1"/>
  <c r="H20" i="54"/>
  <c r="I20" i="54" s="1"/>
  <c r="J20" i="54" s="1"/>
  <c r="H17" i="54"/>
  <c r="I17" i="54" s="1"/>
  <c r="J17" i="54" s="1"/>
  <c r="H14" i="54"/>
  <c r="I14" i="54" s="1"/>
  <c r="J14" i="54" s="1"/>
  <c r="H7" i="54"/>
  <c r="I7" i="54" s="1"/>
  <c r="J7" i="54" s="1"/>
  <c r="H23" i="60"/>
  <c r="H17" i="60"/>
  <c r="H4" i="60"/>
  <c r="H22" i="60"/>
  <c r="H16" i="60"/>
  <c r="H11" i="60"/>
  <c r="H8" i="60"/>
  <c r="H5" i="60"/>
  <c r="H21" i="60"/>
  <c r="H15" i="60"/>
  <c r="H20" i="60"/>
  <c r="H14" i="60"/>
  <c r="H19" i="60"/>
  <c r="H13" i="60"/>
  <c r="H7" i="60"/>
  <c r="H18" i="60"/>
  <c r="H12" i="60"/>
  <c r="H6" i="60"/>
  <c r="H9" i="60"/>
  <c r="H8" i="59"/>
  <c r="H11" i="59"/>
  <c r="H10" i="59"/>
  <c r="H5" i="59"/>
  <c r="H11" i="61"/>
  <c r="I11" i="61" s="1"/>
  <c r="J11" i="61" s="1"/>
  <c r="H10" i="61"/>
  <c r="I10" i="61" s="1"/>
  <c r="J10" i="61" s="1"/>
  <c r="H8" i="61"/>
  <c r="I8" i="61" s="1"/>
  <c r="J8" i="61" s="1"/>
  <c r="H4" i="61"/>
  <c r="I4" i="61" s="1"/>
  <c r="J4" i="61" s="1"/>
  <c r="K4" i="61" s="1"/>
  <c r="H11" i="26"/>
  <c r="I11" i="26" s="1"/>
  <c r="J11" i="26" s="1"/>
  <c r="AH4" i="7"/>
  <c r="H8" i="6"/>
  <c r="I8" i="6" s="1"/>
  <c r="J8" i="6" s="1"/>
  <c r="H23" i="6"/>
  <c r="I23" i="6" s="1"/>
  <c r="J23" i="6" s="1"/>
  <c r="H22" i="6"/>
  <c r="I22" i="6" s="1"/>
  <c r="J22" i="6" s="1"/>
  <c r="H21" i="6"/>
  <c r="I21" i="6" s="1"/>
  <c r="J21" i="6" s="1"/>
  <c r="H20" i="6"/>
  <c r="I20" i="6" s="1"/>
  <c r="J20" i="6" s="1"/>
  <c r="H19" i="6"/>
  <c r="I19" i="6" s="1"/>
  <c r="J19" i="6" s="1"/>
  <c r="H18" i="6"/>
  <c r="I18" i="6" s="1"/>
  <c r="J18" i="6" s="1"/>
  <c r="H17" i="6"/>
  <c r="I17" i="6" s="1"/>
  <c r="J17" i="6" s="1"/>
  <c r="H16" i="6"/>
  <c r="I16" i="6" s="1"/>
  <c r="J16" i="6" s="1"/>
  <c r="H15" i="6"/>
  <c r="I15" i="6" s="1"/>
  <c r="J15" i="6" s="1"/>
  <c r="H14" i="6"/>
  <c r="I14" i="6" s="1"/>
  <c r="J14" i="6" s="1"/>
  <c r="H13" i="6"/>
  <c r="I13" i="6" s="1"/>
  <c r="J13" i="6" s="1"/>
  <c r="H12" i="6"/>
  <c r="I12" i="6" s="1"/>
  <c r="J12" i="6" s="1"/>
  <c r="H7" i="6"/>
  <c r="I7" i="6" s="1"/>
  <c r="J7" i="6" s="1"/>
  <c r="H6" i="6"/>
  <c r="I6" i="6" s="1"/>
  <c r="J6" i="6" s="1"/>
  <c r="H11" i="6"/>
  <c r="I11" i="6" s="1"/>
  <c r="J11" i="6" s="1"/>
  <c r="H5" i="6"/>
  <c r="I5" i="6" s="1"/>
  <c r="J5" i="6" s="1"/>
  <c r="AI3" i="31"/>
  <c r="H23" i="30"/>
  <c r="I23" i="30" s="1"/>
  <c r="J23" i="30" s="1"/>
  <c r="H69" i="28"/>
  <c r="I69" i="28" s="1"/>
  <c r="J69" i="28" s="1"/>
  <c r="H43" i="28"/>
  <c r="I43" i="28" s="1"/>
  <c r="J43" i="28" s="1"/>
  <c r="Q68" i="32"/>
  <c r="Q65" i="32"/>
  <c r="Q62" i="32"/>
  <c r="Q59" i="32"/>
  <c r="Q56" i="32"/>
  <c r="Q53" i="32"/>
  <c r="Q50" i="32"/>
  <c r="Q47" i="32"/>
  <c r="Q44" i="32"/>
  <c r="Q41" i="32"/>
  <c r="Q38" i="32"/>
  <c r="Q35" i="32"/>
  <c r="Q32" i="32"/>
  <c r="Q29" i="32"/>
  <c r="Q26" i="32"/>
  <c r="Q23" i="32"/>
  <c r="Q20" i="32"/>
  <c r="Q17" i="32"/>
  <c r="Q14" i="32"/>
  <c r="Q10" i="32"/>
  <c r="Q69" i="32"/>
  <c r="Q66" i="32"/>
  <c r="Q63" i="32"/>
  <c r="Q60" i="32"/>
  <c r="Q57" i="32"/>
  <c r="Q54" i="32"/>
  <c r="Q51" i="32"/>
  <c r="Q48" i="32"/>
  <c r="Q45" i="32"/>
  <c r="Q42" i="32"/>
  <c r="Q39" i="32"/>
  <c r="Q67" i="32"/>
  <c r="Q64" i="32"/>
  <c r="Q61" i="32"/>
  <c r="Q58" i="32"/>
  <c r="Q55" i="32"/>
  <c r="Q52" i="32"/>
  <c r="Q49" i="32"/>
  <c r="Q46" i="32"/>
  <c r="Q43" i="32"/>
  <c r="Q40" i="32"/>
  <c r="Q37" i="32"/>
  <c r="Q34" i="32"/>
  <c r="Q31" i="32"/>
  <c r="Q28" i="32"/>
  <c r="Q25" i="32"/>
  <c r="Q22" i="32"/>
  <c r="Q19" i="32"/>
  <c r="Q16" i="32"/>
  <c r="Q13" i="32"/>
  <c r="Q8" i="32"/>
  <c r="Q7" i="32"/>
  <c r="Q9" i="32"/>
  <c r="Q36" i="32"/>
  <c r="Q5" i="32"/>
  <c r="Q6" i="32"/>
  <c r="Q11" i="32"/>
  <c r="Q33" i="32"/>
  <c r="Q30" i="32"/>
  <c r="Q27" i="32"/>
  <c r="Q24" i="32"/>
  <c r="Q21" i="32"/>
  <c r="Q18" i="32"/>
  <c r="Q15" i="32"/>
  <c r="Q12" i="32"/>
  <c r="Q89" i="38"/>
  <c r="Q86" i="38"/>
  <c r="Q83" i="38"/>
  <c r="Q80" i="38"/>
  <c r="Q77" i="38"/>
  <c r="Q74" i="38"/>
  <c r="Q71" i="38"/>
  <c r="Q68" i="38"/>
  <c r="Q65" i="38"/>
  <c r="Q62" i="38"/>
  <c r="Q59" i="38"/>
  <c r="Q56" i="38"/>
  <c r="Q53" i="38"/>
  <c r="Q50" i="38"/>
  <c r="Q47" i="38"/>
  <c r="Q44" i="38"/>
  <c r="Q41" i="38"/>
  <c r="Q38" i="38"/>
  <c r="Q35" i="38"/>
  <c r="Q32" i="38"/>
  <c r="Q29" i="38"/>
  <c r="Q26" i="38"/>
  <c r="Q23" i="38"/>
  <c r="Q20" i="38"/>
  <c r="Q17" i="38"/>
  <c r="Q14" i="38"/>
  <c r="Q10" i="38"/>
  <c r="Q11" i="38"/>
  <c r="Q5" i="38"/>
  <c r="Q87" i="38"/>
  <c r="Q84" i="38"/>
  <c r="Q81" i="38"/>
  <c r="Q78" i="38"/>
  <c r="Q75" i="38"/>
  <c r="Q72" i="38"/>
  <c r="Q69" i="38"/>
  <c r="Q66" i="38"/>
  <c r="Q63" i="38"/>
  <c r="Q60" i="38"/>
  <c r="Q57" i="38"/>
  <c r="Q54" i="38"/>
  <c r="Q51" i="38"/>
  <c r="Q48" i="38"/>
  <c r="Q45" i="38"/>
  <c r="Q42" i="38"/>
  <c r="Q39" i="38"/>
  <c r="Q36" i="38"/>
  <c r="Q33" i="38"/>
  <c r="Q30" i="38"/>
  <c r="Q27" i="38"/>
  <c r="Q24" i="38"/>
  <c r="Q21" i="38"/>
  <c r="Q18" i="38"/>
  <c r="Q15" i="38"/>
  <c r="Q12" i="38"/>
  <c r="Q6" i="38"/>
  <c r="Q88" i="38"/>
  <c r="Q85" i="38"/>
  <c r="Q82" i="38"/>
  <c r="Q79" i="38"/>
  <c r="Q76" i="38"/>
  <c r="Q73" i="38"/>
  <c r="Q70" i="38"/>
  <c r="Q67" i="38"/>
  <c r="Q64" i="38"/>
  <c r="Q61" i="38"/>
  <c r="Q58" i="38"/>
  <c r="Q55" i="38"/>
  <c r="Q52" i="38"/>
  <c r="Q49" i="38"/>
  <c r="Q46" i="38"/>
  <c r="Q43" i="38"/>
  <c r="Q40" i="38"/>
  <c r="Q37" i="38"/>
  <c r="Q34" i="38"/>
  <c r="Q31" i="38"/>
  <c r="Q28" i="38"/>
  <c r="Q25" i="38"/>
  <c r="Q22" i="38"/>
  <c r="Q19" i="38"/>
  <c r="Q16" i="38"/>
  <c r="Q13" i="38"/>
  <c r="Q8" i="38"/>
  <c r="Q7" i="38"/>
  <c r="Q9" i="38"/>
  <c r="Q97" i="45"/>
  <c r="Q91" i="45"/>
  <c r="Q85" i="45"/>
  <c r="Q84" i="45"/>
  <c r="Q79" i="45"/>
  <c r="Q78" i="45"/>
  <c r="Q73" i="45"/>
  <c r="Q72" i="45"/>
  <c r="Q67" i="45"/>
  <c r="Q64" i="45"/>
  <c r="Q61" i="45"/>
  <c r="Q58" i="45"/>
  <c r="Q55" i="45"/>
  <c r="Q52" i="45"/>
  <c r="Q49" i="45"/>
  <c r="Q46" i="45"/>
  <c r="Q43" i="45"/>
  <c r="Q40" i="45"/>
  <c r="Q37" i="45"/>
  <c r="Q34" i="45"/>
  <c r="Q31" i="45"/>
  <c r="Q28" i="45"/>
  <c r="Q25" i="45"/>
  <c r="Q22" i="45"/>
  <c r="Q19" i="45"/>
  <c r="Q16" i="45"/>
  <c r="Q13" i="45"/>
  <c r="Q8" i="45"/>
  <c r="Q7" i="45"/>
  <c r="Q96" i="45"/>
  <c r="Q95" i="45"/>
  <c r="Q93" i="45"/>
  <c r="Q90" i="45"/>
  <c r="Q89" i="45"/>
  <c r="Q87" i="45"/>
  <c r="Q80" i="45"/>
  <c r="Q74" i="45"/>
  <c r="Q68" i="45"/>
  <c r="Q9" i="45"/>
  <c r="Q94" i="45"/>
  <c r="Q88" i="45"/>
  <c r="Q65" i="45"/>
  <c r="Q62" i="45"/>
  <c r="Q59" i="45"/>
  <c r="Q56" i="45"/>
  <c r="Q53" i="45"/>
  <c r="Q50" i="45"/>
  <c r="Q47" i="45"/>
  <c r="Q44" i="45"/>
  <c r="Q41" i="45"/>
  <c r="Q38" i="45"/>
  <c r="Q35" i="45"/>
  <c r="Q32" i="45"/>
  <c r="Q29" i="45"/>
  <c r="Q26" i="45"/>
  <c r="Q23" i="45"/>
  <c r="Q20" i="45"/>
  <c r="Q17" i="45"/>
  <c r="Q14" i="45"/>
  <c r="Q10" i="45"/>
  <c r="Q5" i="45"/>
  <c r="Q98" i="45"/>
  <c r="Q92" i="45"/>
  <c r="Q86" i="45"/>
  <c r="Q82" i="45"/>
  <c r="Q81" i="45"/>
  <c r="Q76" i="45"/>
  <c r="Q75" i="45"/>
  <c r="Q70" i="45"/>
  <c r="Q69" i="45"/>
  <c r="Q11" i="45"/>
  <c r="Q83" i="45"/>
  <c r="Q77" i="45"/>
  <c r="Q71" i="45"/>
  <c r="Q66" i="45"/>
  <c r="Q63" i="45"/>
  <c r="Q60" i="45"/>
  <c r="Q57" i="45"/>
  <c r="Q54" i="45"/>
  <c r="Q51" i="45"/>
  <c r="Q48" i="45"/>
  <c r="Q45" i="45"/>
  <c r="Q42" i="45"/>
  <c r="Q39" i="45"/>
  <c r="Q36" i="45"/>
  <c r="Q33" i="45"/>
  <c r="Q30" i="45"/>
  <c r="Q27" i="45"/>
  <c r="Q24" i="45"/>
  <c r="Q21" i="45"/>
  <c r="Q18" i="45"/>
  <c r="Q15" i="45"/>
  <c r="Q12" i="45"/>
  <c r="Q6" i="45"/>
  <c r="Q96" i="77"/>
  <c r="Q93" i="77"/>
  <c r="Q90" i="77"/>
  <c r="Q97" i="77"/>
  <c r="Q94" i="77"/>
  <c r="Q91" i="77"/>
  <c r="Q88" i="77"/>
  <c r="Q85" i="77"/>
  <c r="Q82" i="77"/>
  <c r="Q79" i="77"/>
  <c r="Q76" i="77"/>
  <c r="Q73" i="77"/>
  <c r="Q70" i="77"/>
  <c r="Q67" i="77"/>
  <c r="Q64" i="77"/>
  <c r="Q61" i="77"/>
  <c r="Q58" i="77"/>
  <c r="Q55" i="77"/>
  <c r="Q52" i="77"/>
  <c r="Q49" i="77"/>
  <c r="Q46" i="77"/>
  <c r="Q43" i="77"/>
  <c r="Q40" i="77"/>
  <c r="Q37" i="77"/>
  <c r="Q34" i="77"/>
  <c r="Q31" i="77"/>
  <c r="Q28" i="77"/>
  <c r="Q25" i="77"/>
  <c r="Q22" i="77"/>
  <c r="Q19" i="77"/>
  <c r="Q16" i="77"/>
  <c r="Q13" i="77"/>
  <c r="Q8" i="77"/>
  <c r="Q7" i="77"/>
  <c r="Q98" i="77"/>
  <c r="Q95" i="77"/>
  <c r="Q92" i="77"/>
  <c r="Q89" i="77"/>
  <c r="Q86" i="77"/>
  <c r="Q83" i="77"/>
  <c r="Q80" i="77"/>
  <c r="Q77" i="77"/>
  <c r="Q74" i="77"/>
  <c r="Q71" i="77"/>
  <c r="Q68" i="77"/>
  <c r="Q65" i="77"/>
  <c r="Q62" i="77"/>
  <c r="Q59" i="77"/>
  <c r="Q56" i="77"/>
  <c r="Q53" i="77"/>
  <c r="Q50" i="77"/>
  <c r="Q47" i="77"/>
  <c r="Q44" i="77"/>
  <c r="Q41" i="77"/>
  <c r="Q38" i="77"/>
  <c r="Q35" i="77"/>
  <c r="Q32" i="77"/>
  <c r="Q29" i="77"/>
  <c r="Q26" i="77"/>
  <c r="Q23" i="77"/>
  <c r="Q20" i="77"/>
  <c r="Q17" i="77"/>
  <c r="Q14" i="77"/>
  <c r="Q10" i="77"/>
  <c r="Q5" i="77"/>
  <c r="Q78" i="77"/>
  <c r="Q60" i="77"/>
  <c r="Q42" i="77"/>
  <c r="Q24" i="77"/>
  <c r="Q75" i="77"/>
  <c r="Q57" i="77"/>
  <c r="Q39" i="77"/>
  <c r="Q21" i="77"/>
  <c r="Q9" i="77"/>
  <c r="Q6" i="77"/>
  <c r="Q72" i="77"/>
  <c r="Q54" i="77"/>
  <c r="Q36" i="77"/>
  <c r="Q18" i="77"/>
  <c r="Q87" i="77"/>
  <c r="Q69" i="77"/>
  <c r="Q51" i="77"/>
  <c r="Q33" i="77"/>
  <c r="Q15" i="77"/>
  <c r="Q11" i="77"/>
  <c r="Q63" i="77"/>
  <c r="Q27" i="77"/>
  <c r="Q84" i="77"/>
  <c r="Q48" i="77"/>
  <c r="Q12" i="77"/>
  <c r="Q81" i="77"/>
  <c r="Q45" i="77"/>
  <c r="Q66" i="77"/>
  <c r="Q30" i="77"/>
  <c r="Q68" i="80"/>
  <c r="Q9" i="80"/>
  <c r="Q62" i="80"/>
  <c r="Q59" i="80"/>
  <c r="Q56" i="80"/>
  <c r="Q53" i="80"/>
  <c r="Q50" i="80"/>
  <c r="Q47" i="80"/>
  <c r="Q44" i="80"/>
  <c r="Q41" i="80"/>
  <c r="Q38" i="80"/>
  <c r="Q35" i="80"/>
  <c r="Q32" i="80"/>
  <c r="Q29" i="80"/>
  <c r="Q26" i="80"/>
  <c r="Q23" i="80"/>
  <c r="Q20" i="80"/>
  <c r="Q17" i="80"/>
  <c r="Q14" i="80"/>
  <c r="Q10" i="80"/>
  <c r="Q11" i="80"/>
  <c r="Q5" i="80"/>
  <c r="Q66" i="80"/>
  <c r="Q63" i="80"/>
  <c r="Q60" i="80"/>
  <c r="Q57" i="80"/>
  <c r="Q54" i="80"/>
  <c r="Q51" i="80"/>
  <c r="Q48" i="80"/>
  <c r="Q45" i="80"/>
  <c r="Q42" i="80"/>
  <c r="Q39" i="80"/>
  <c r="Q36" i="80"/>
  <c r="Q33" i="80"/>
  <c r="Q30" i="80"/>
  <c r="Q27" i="80"/>
  <c r="Q24" i="80"/>
  <c r="Q21" i="80"/>
  <c r="Q18" i="80"/>
  <c r="Q15" i="80"/>
  <c r="Q12" i="80"/>
  <c r="Q6" i="80"/>
  <c r="Q65" i="80"/>
  <c r="Q64" i="80"/>
  <c r="Q8" i="80"/>
  <c r="Q7" i="80"/>
  <c r="Q61" i="80"/>
  <c r="Q58" i="80"/>
  <c r="Q55" i="80"/>
  <c r="Q52" i="80"/>
  <c r="Q49" i="80"/>
  <c r="Q46" i="80"/>
  <c r="Q43" i="80"/>
  <c r="Q40" i="80"/>
  <c r="Q37" i="80"/>
  <c r="Q34" i="80"/>
  <c r="Q31" i="80"/>
  <c r="Q28" i="80"/>
  <c r="Q25" i="80"/>
  <c r="Q22" i="80"/>
  <c r="Q19" i="80"/>
  <c r="Q16" i="80"/>
  <c r="Q13" i="80"/>
  <c r="Q67" i="80"/>
  <c r="Q69" i="80"/>
  <c r="Q11" i="87"/>
  <c r="Q5" i="87"/>
  <c r="Q78" i="87"/>
  <c r="Q75" i="87"/>
  <c r="Q72" i="87"/>
  <c r="Q69" i="87"/>
  <c r="Q66" i="87"/>
  <c r="Q63" i="87"/>
  <c r="Q60" i="87"/>
  <c r="Q57" i="87"/>
  <c r="Q54" i="87"/>
  <c r="Q51" i="87"/>
  <c r="Q48" i="87"/>
  <c r="Q45" i="87"/>
  <c r="Q42" i="87"/>
  <c r="Q39" i="87"/>
  <c r="Q36" i="87"/>
  <c r="Q33" i="87"/>
  <c r="Q30" i="87"/>
  <c r="Q27" i="87"/>
  <c r="Q24" i="87"/>
  <c r="Q21" i="87"/>
  <c r="Q18" i="87"/>
  <c r="Q15" i="87"/>
  <c r="Q12" i="87"/>
  <c r="Q6" i="87"/>
  <c r="Q79" i="87"/>
  <c r="Q76" i="87"/>
  <c r="Q73" i="87"/>
  <c r="Q70" i="87"/>
  <c r="Q67" i="87"/>
  <c r="Q64" i="87"/>
  <c r="Q61" i="87"/>
  <c r="Q58" i="87"/>
  <c r="Q55" i="87"/>
  <c r="Q52" i="87"/>
  <c r="Q49" i="87"/>
  <c r="Q46" i="87"/>
  <c r="Q43" i="87"/>
  <c r="Q40" i="87"/>
  <c r="Q37" i="87"/>
  <c r="Q34" i="87"/>
  <c r="Q31" i="87"/>
  <c r="Q28" i="87"/>
  <c r="Q25" i="87"/>
  <c r="Q22" i="87"/>
  <c r="Q19" i="87"/>
  <c r="Q16" i="87"/>
  <c r="Q13" i="87"/>
  <c r="Q8" i="87"/>
  <c r="Q7" i="87"/>
  <c r="Q41" i="87"/>
  <c r="Q32" i="87"/>
  <c r="Q23" i="87"/>
  <c r="Q14" i="87"/>
  <c r="Q74" i="87"/>
  <c r="Q68" i="87"/>
  <c r="Q62" i="87"/>
  <c r="Q56" i="87"/>
  <c r="Q50" i="87"/>
  <c r="Q10" i="87"/>
  <c r="Q44" i="87"/>
  <c r="Q35" i="87"/>
  <c r="Q26" i="87"/>
  <c r="Q17" i="87"/>
  <c r="Q9" i="87"/>
  <c r="Q77" i="87"/>
  <c r="Q71" i="87"/>
  <c r="Q65" i="87"/>
  <c r="Q59" i="87"/>
  <c r="Q53" i="87"/>
  <c r="Q47" i="87"/>
  <c r="Q38" i="87"/>
  <c r="Q29" i="87"/>
  <c r="Q20" i="87"/>
  <c r="Q97" i="93"/>
  <c r="Q94" i="93"/>
  <c r="Q92" i="93"/>
  <c r="Q88" i="93"/>
  <c r="Q85" i="93"/>
  <c r="Q82" i="93"/>
  <c r="Q79" i="93"/>
  <c r="Q76" i="93"/>
  <c r="Q73" i="93"/>
  <c r="Q70" i="93"/>
  <c r="Q67" i="93"/>
  <c r="Q64" i="93"/>
  <c r="Q61" i="93"/>
  <c r="Q58" i="93"/>
  <c r="Q55" i="93"/>
  <c r="Q52" i="93"/>
  <c r="Q93" i="93"/>
  <c r="Q98" i="93"/>
  <c r="Q91" i="93"/>
  <c r="Q89" i="93"/>
  <c r="Q86" i="93"/>
  <c r="Q83" i="93"/>
  <c r="Q80" i="93"/>
  <c r="Q77" i="93"/>
  <c r="Q74" i="93"/>
  <c r="Q71" i="93"/>
  <c r="Q68" i="93"/>
  <c r="Q65" i="93"/>
  <c r="Q62" i="93"/>
  <c r="Q59" i="93"/>
  <c r="Q56" i="93"/>
  <c r="Q53" i="93"/>
  <c r="Q50" i="93"/>
  <c r="Q47" i="93"/>
  <c r="Q44" i="93"/>
  <c r="Q41" i="93"/>
  <c r="Q38" i="93"/>
  <c r="Q35" i="93"/>
  <c r="Q32" i="93"/>
  <c r="Q95" i="93"/>
  <c r="Q84" i="93"/>
  <c r="Q75" i="93"/>
  <c r="Q54" i="93"/>
  <c r="Q39" i="93"/>
  <c r="Q31" i="93"/>
  <c r="Q28" i="93"/>
  <c r="Q25" i="93"/>
  <c r="Q22" i="93"/>
  <c r="Q19" i="93"/>
  <c r="Q16" i="93"/>
  <c r="Q13" i="93"/>
  <c r="Q8" i="93"/>
  <c r="Q7" i="93"/>
  <c r="Q69" i="93"/>
  <c r="Q51" i="93"/>
  <c r="Q42" i="93"/>
  <c r="Q37" i="93"/>
  <c r="Q33" i="93"/>
  <c r="Q9" i="93"/>
  <c r="Q87" i="93"/>
  <c r="Q78" i="93"/>
  <c r="Q66" i="93"/>
  <c r="Q45" i="93"/>
  <c r="Q40" i="93"/>
  <c r="Q29" i="93"/>
  <c r="Q26" i="93"/>
  <c r="Q23" i="93"/>
  <c r="Q20" i="93"/>
  <c r="Q17" i="93"/>
  <c r="Q14" i="93"/>
  <c r="Q10" i="93"/>
  <c r="Q5" i="93"/>
  <c r="Q63" i="93"/>
  <c r="Q48" i="93"/>
  <c r="Q43" i="93"/>
  <c r="Q34" i="93"/>
  <c r="Q11" i="93"/>
  <c r="Q96" i="93"/>
  <c r="Q90" i="93"/>
  <c r="Q81" i="93"/>
  <c r="Q72" i="93"/>
  <c r="Q60" i="93"/>
  <c r="Q46" i="93"/>
  <c r="Q30" i="93"/>
  <c r="Q27" i="93"/>
  <c r="Q24" i="93"/>
  <c r="Q21" i="93"/>
  <c r="Q18" i="93"/>
  <c r="Q15" i="93"/>
  <c r="Q12" i="93"/>
  <c r="Q6" i="93"/>
  <c r="Q36" i="93"/>
  <c r="Q49" i="93"/>
  <c r="Q57" i="93"/>
  <c r="H9" i="4"/>
  <c r="H4" i="4"/>
  <c r="H8" i="4"/>
  <c r="H23" i="4"/>
  <c r="H22" i="4"/>
  <c r="H21" i="4"/>
  <c r="H20" i="4"/>
  <c r="H19" i="4"/>
  <c r="H18" i="4"/>
  <c r="H17" i="4"/>
  <c r="H16" i="4"/>
  <c r="H15" i="4"/>
  <c r="H14" i="4"/>
  <c r="H13" i="4"/>
  <c r="H12" i="4"/>
  <c r="H7" i="4"/>
  <c r="H6" i="4"/>
  <c r="H41" i="30"/>
  <c r="I41" i="30" s="1"/>
  <c r="J41" i="30" s="1"/>
  <c r="H97" i="29"/>
  <c r="I97" i="29" s="1"/>
  <c r="J97" i="29" s="1"/>
  <c r="H94" i="29"/>
  <c r="I94" i="29" s="1"/>
  <c r="J94" i="29" s="1"/>
  <c r="H91" i="29"/>
  <c r="I91" i="29" s="1"/>
  <c r="J91" i="29" s="1"/>
  <c r="H88" i="29"/>
  <c r="I88" i="29" s="1"/>
  <c r="J88" i="29" s="1"/>
  <c r="H85" i="29"/>
  <c r="I85" i="29" s="1"/>
  <c r="J85" i="29" s="1"/>
  <c r="H82" i="29"/>
  <c r="I82" i="29" s="1"/>
  <c r="J82" i="29" s="1"/>
  <c r="H79" i="29"/>
  <c r="I79" i="29" s="1"/>
  <c r="J79" i="29" s="1"/>
  <c r="H76" i="29"/>
  <c r="I76" i="29" s="1"/>
  <c r="J76" i="29" s="1"/>
  <c r="H73" i="29"/>
  <c r="I73" i="29" s="1"/>
  <c r="J73" i="29" s="1"/>
  <c r="H70" i="29"/>
  <c r="I70" i="29" s="1"/>
  <c r="J70" i="29" s="1"/>
  <c r="H67" i="29"/>
  <c r="I67" i="29" s="1"/>
  <c r="J67" i="29" s="1"/>
  <c r="H64" i="29"/>
  <c r="I64" i="29" s="1"/>
  <c r="J64" i="29" s="1"/>
  <c r="H61" i="29"/>
  <c r="I61" i="29" s="1"/>
  <c r="J61" i="29" s="1"/>
  <c r="H58" i="29"/>
  <c r="I58" i="29" s="1"/>
  <c r="J58" i="29" s="1"/>
  <c r="H55" i="29"/>
  <c r="I55" i="29" s="1"/>
  <c r="J55" i="29" s="1"/>
  <c r="H52" i="29"/>
  <c r="I52" i="29" s="1"/>
  <c r="J52" i="29" s="1"/>
  <c r="H49" i="29"/>
  <c r="I49" i="29" s="1"/>
  <c r="J49" i="29" s="1"/>
  <c r="H46" i="29"/>
  <c r="I46" i="29" s="1"/>
  <c r="J46" i="29" s="1"/>
  <c r="H43" i="29"/>
  <c r="I43" i="29" s="1"/>
  <c r="J43" i="29" s="1"/>
  <c r="H40" i="29"/>
  <c r="I40" i="29" s="1"/>
  <c r="J40" i="29" s="1"/>
  <c r="H37" i="29"/>
  <c r="I37" i="29" s="1"/>
  <c r="J37" i="29" s="1"/>
  <c r="H34" i="29"/>
  <c r="I34" i="29" s="1"/>
  <c r="J34" i="29" s="1"/>
  <c r="H31" i="29"/>
  <c r="I31" i="29" s="1"/>
  <c r="J31" i="29" s="1"/>
  <c r="H28" i="29"/>
  <c r="I28" i="29" s="1"/>
  <c r="J28" i="29" s="1"/>
  <c r="H25" i="29"/>
  <c r="I25" i="29" s="1"/>
  <c r="J25" i="29" s="1"/>
  <c r="H22" i="29"/>
  <c r="I22" i="29" s="1"/>
  <c r="J22" i="29" s="1"/>
  <c r="H19" i="29"/>
  <c r="I19" i="29" s="1"/>
  <c r="J19" i="29" s="1"/>
  <c r="H16" i="29"/>
  <c r="I16" i="29" s="1"/>
  <c r="J16" i="29" s="1"/>
  <c r="H13" i="29"/>
  <c r="I13" i="29" s="1"/>
  <c r="J13" i="29" s="1"/>
  <c r="H8" i="29"/>
  <c r="I8" i="29" s="1"/>
  <c r="J8" i="29" s="1"/>
  <c r="H7" i="29"/>
  <c r="I7" i="29" s="1"/>
  <c r="J7" i="29" s="1"/>
  <c r="H4" i="29"/>
  <c r="I4" i="29" s="1"/>
  <c r="J4" i="29" s="1"/>
  <c r="K4" i="29" s="1"/>
  <c r="H9" i="29"/>
  <c r="I9" i="29" s="1"/>
  <c r="J9" i="29" s="1"/>
  <c r="H67" i="36"/>
  <c r="I67" i="36" s="1"/>
  <c r="J67" i="36" s="1"/>
  <c r="H64" i="36"/>
  <c r="I64" i="36" s="1"/>
  <c r="J64" i="36" s="1"/>
  <c r="H61" i="36"/>
  <c r="I61" i="36" s="1"/>
  <c r="J61" i="36" s="1"/>
  <c r="H58" i="36"/>
  <c r="I58" i="36" s="1"/>
  <c r="J58" i="36" s="1"/>
  <c r="H55" i="36"/>
  <c r="I55" i="36" s="1"/>
  <c r="J55" i="36" s="1"/>
  <c r="H52" i="36"/>
  <c r="I52" i="36" s="1"/>
  <c r="J52" i="36" s="1"/>
  <c r="H49" i="36"/>
  <c r="I49" i="36" s="1"/>
  <c r="J49" i="36" s="1"/>
  <c r="H46" i="36"/>
  <c r="I46" i="36" s="1"/>
  <c r="J46" i="36" s="1"/>
  <c r="H43" i="36"/>
  <c r="I43" i="36" s="1"/>
  <c r="J43" i="36" s="1"/>
  <c r="H40" i="36"/>
  <c r="I40" i="36" s="1"/>
  <c r="J40" i="36" s="1"/>
  <c r="H37" i="36"/>
  <c r="I37" i="36" s="1"/>
  <c r="J37" i="36" s="1"/>
  <c r="H34" i="36"/>
  <c r="I34" i="36" s="1"/>
  <c r="J34" i="36" s="1"/>
  <c r="H31" i="36"/>
  <c r="I31" i="36" s="1"/>
  <c r="J31" i="36" s="1"/>
  <c r="H28" i="36"/>
  <c r="I28" i="36" s="1"/>
  <c r="J28" i="36" s="1"/>
  <c r="H25" i="36"/>
  <c r="I25" i="36" s="1"/>
  <c r="J25" i="36" s="1"/>
  <c r="H22" i="36"/>
  <c r="I22" i="36" s="1"/>
  <c r="J22" i="36" s="1"/>
  <c r="H19" i="36"/>
  <c r="I19" i="36" s="1"/>
  <c r="J19" i="36" s="1"/>
  <c r="H16" i="36"/>
  <c r="I16" i="36" s="1"/>
  <c r="J16" i="36" s="1"/>
  <c r="H13" i="36"/>
  <c r="I13" i="36" s="1"/>
  <c r="J13" i="36" s="1"/>
  <c r="H8" i="36"/>
  <c r="I8" i="36" s="1"/>
  <c r="J8" i="36" s="1"/>
  <c r="H7" i="36"/>
  <c r="I7" i="36" s="1"/>
  <c r="J7" i="36" s="1"/>
  <c r="K7" i="36" s="1"/>
  <c r="H9" i="36"/>
  <c r="I9" i="36" s="1"/>
  <c r="J9" i="36" s="1"/>
  <c r="H9" i="48"/>
  <c r="I9" i="48" s="1"/>
  <c r="J9" i="48" s="1"/>
  <c r="H6" i="48"/>
  <c r="I6" i="48" s="1"/>
  <c r="J6" i="48" s="1"/>
  <c r="H69" i="48"/>
  <c r="I69" i="48" s="1"/>
  <c r="J69" i="48" s="1"/>
  <c r="H66" i="48"/>
  <c r="I66" i="48" s="1"/>
  <c r="J66" i="48" s="1"/>
  <c r="H63" i="48"/>
  <c r="I63" i="48" s="1"/>
  <c r="J63" i="48" s="1"/>
  <c r="H60" i="48"/>
  <c r="I60" i="48" s="1"/>
  <c r="J60" i="48" s="1"/>
  <c r="H57" i="48"/>
  <c r="I57" i="48" s="1"/>
  <c r="J57" i="48" s="1"/>
  <c r="H54" i="48"/>
  <c r="I54" i="48" s="1"/>
  <c r="J54" i="48" s="1"/>
  <c r="H51" i="48"/>
  <c r="I51" i="48" s="1"/>
  <c r="J51" i="48" s="1"/>
  <c r="H48" i="48"/>
  <c r="I48" i="48" s="1"/>
  <c r="J48" i="48" s="1"/>
  <c r="H45" i="48"/>
  <c r="I45" i="48" s="1"/>
  <c r="J45" i="48" s="1"/>
  <c r="H42" i="48"/>
  <c r="I42" i="48" s="1"/>
  <c r="J42" i="48" s="1"/>
  <c r="H39" i="48"/>
  <c r="I39" i="48" s="1"/>
  <c r="J39" i="48" s="1"/>
  <c r="H36" i="48"/>
  <c r="I36" i="48" s="1"/>
  <c r="J36" i="48" s="1"/>
  <c r="H33" i="48"/>
  <c r="I33" i="48" s="1"/>
  <c r="J33" i="48" s="1"/>
  <c r="H30" i="48"/>
  <c r="I30" i="48" s="1"/>
  <c r="J30" i="48" s="1"/>
  <c r="H27" i="48"/>
  <c r="I27" i="48" s="1"/>
  <c r="J27" i="48" s="1"/>
  <c r="H24" i="48"/>
  <c r="I24" i="48" s="1"/>
  <c r="J24" i="48" s="1"/>
  <c r="H21" i="48"/>
  <c r="I21" i="48" s="1"/>
  <c r="J21" i="48" s="1"/>
  <c r="H18" i="48"/>
  <c r="I18" i="48" s="1"/>
  <c r="J18" i="48" s="1"/>
  <c r="H15" i="48"/>
  <c r="I15" i="48" s="1"/>
  <c r="J15" i="48" s="1"/>
  <c r="H12" i="48"/>
  <c r="I12" i="48" s="1"/>
  <c r="J12" i="48" s="1"/>
  <c r="H86" i="46"/>
  <c r="I86" i="46" s="1"/>
  <c r="J86" i="46" s="1"/>
  <c r="H77" i="46"/>
  <c r="I77" i="46" s="1"/>
  <c r="J77" i="46" s="1"/>
  <c r="H68" i="46"/>
  <c r="I68" i="46" s="1"/>
  <c r="J68" i="46" s="1"/>
  <c r="H59" i="46"/>
  <c r="I59" i="46" s="1"/>
  <c r="J59" i="46" s="1"/>
  <c r="H50" i="46"/>
  <c r="I50" i="46" s="1"/>
  <c r="J50" i="46" s="1"/>
  <c r="H41" i="46"/>
  <c r="I41" i="46" s="1"/>
  <c r="J41" i="46" s="1"/>
  <c r="H32" i="46"/>
  <c r="I32" i="46" s="1"/>
  <c r="J32" i="46" s="1"/>
  <c r="H83" i="46"/>
  <c r="I83" i="46" s="1"/>
  <c r="J83" i="46" s="1"/>
  <c r="H74" i="46"/>
  <c r="I74" i="46" s="1"/>
  <c r="J74" i="46" s="1"/>
  <c r="H65" i="46"/>
  <c r="I65" i="46" s="1"/>
  <c r="J65" i="46" s="1"/>
  <c r="H56" i="46"/>
  <c r="I56" i="46" s="1"/>
  <c r="J56" i="46" s="1"/>
  <c r="H47" i="46"/>
  <c r="I47" i="46" s="1"/>
  <c r="J47" i="46" s="1"/>
  <c r="H38" i="46"/>
  <c r="I38" i="46" s="1"/>
  <c r="J38" i="46" s="1"/>
  <c r="H29" i="46"/>
  <c r="I29" i="46" s="1"/>
  <c r="J29" i="46" s="1"/>
  <c r="H23" i="46"/>
  <c r="I23" i="46" s="1"/>
  <c r="J23" i="46" s="1"/>
  <c r="H14" i="46"/>
  <c r="I14" i="46" s="1"/>
  <c r="J14" i="46" s="1"/>
  <c r="H62" i="46"/>
  <c r="I62" i="46" s="1"/>
  <c r="J62" i="46" s="1"/>
  <c r="H35" i="46"/>
  <c r="I35" i="46" s="1"/>
  <c r="J35" i="46" s="1"/>
  <c r="H22" i="46"/>
  <c r="I22" i="46" s="1"/>
  <c r="J22" i="46" s="1"/>
  <c r="H17" i="46"/>
  <c r="I17" i="46" s="1"/>
  <c r="J17" i="46" s="1"/>
  <c r="H15" i="46"/>
  <c r="I15" i="46" s="1"/>
  <c r="J15" i="46" s="1"/>
  <c r="H7" i="46"/>
  <c r="I7" i="46" s="1"/>
  <c r="J7" i="46" s="1"/>
  <c r="H24" i="46"/>
  <c r="I24" i="46" s="1"/>
  <c r="J24" i="46" s="1"/>
  <c r="H13" i="46"/>
  <c r="I13" i="46" s="1"/>
  <c r="J13" i="46" s="1"/>
  <c r="H53" i="46"/>
  <c r="I53" i="46" s="1"/>
  <c r="J53" i="46" s="1"/>
  <c r="H26" i="46"/>
  <c r="I26" i="46" s="1"/>
  <c r="J26" i="46" s="1"/>
  <c r="H81" i="46"/>
  <c r="I81" i="46" s="1"/>
  <c r="J81" i="46" s="1"/>
  <c r="H54" i="46"/>
  <c r="I54" i="46" s="1"/>
  <c r="J54" i="46" s="1"/>
  <c r="H27" i="46"/>
  <c r="I27" i="46" s="1"/>
  <c r="J27" i="46" s="1"/>
  <c r="H10" i="46"/>
  <c r="I10" i="46" s="1"/>
  <c r="J10" i="46" s="1"/>
  <c r="H89" i="46"/>
  <c r="I89" i="46" s="1"/>
  <c r="J89" i="46" s="1"/>
  <c r="H80" i="46"/>
  <c r="I80" i="46" s="1"/>
  <c r="J80" i="46" s="1"/>
  <c r="H71" i="46"/>
  <c r="I71" i="46" s="1"/>
  <c r="J71" i="46" s="1"/>
  <c r="H44" i="46"/>
  <c r="I44" i="46" s="1"/>
  <c r="J44" i="46" s="1"/>
  <c r="H20" i="46"/>
  <c r="I20" i="46" s="1"/>
  <c r="J20" i="46" s="1"/>
  <c r="H19" i="46"/>
  <c r="I19" i="46" s="1"/>
  <c r="J19" i="46" s="1"/>
  <c r="H18" i="46"/>
  <c r="I18" i="46" s="1"/>
  <c r="J18" i="46" s="1"/>
  <c r="H72" i="46"/>
  <c r="I72" i="46" s="1"/>
  <c r="J72" i="46" s="1"/>
  <c r="H45" i="46"/>
  <c r="I45" i="46" s="1"/>
  <c r="J45" i="46" s="1"/>
  <c r="H8" i="46"/>
  <c r="I8" i="46" s="1"/>
  <c r="J8" i="46" s="1"/>
  <c r="H79" i="79"/>
  <c r="I79" i="79" s="1"/>
  <c r="J79" i="79" s="1"/>
  <c r="H76" i="79"/>
  <c r="I76" i="79" s="1"/>
  <c r="J76" i="79" s="1"/>
  <c r="H73" i="79"/>
  <c r="I73" i="79" s="1"/>
  <c r="J73" i="79" s="1"/>
  <c r="H70" i="79"/>
  <c r="I70" i="79" s="1"/>
  <c r="J70" i="79" s="1"/>
  <c r="H67" i="79"/>
  <c r="I67" i="79" s="1"/>
  <c r="J67" i="79" s="1"/>
  <c r="H64" i="79"/>
  <c r="I64" i="79" s="1"/>
  <c r="J64" i="79" s="1"/>
  <c r="H61" i="79"/>
  <c r="I61" i="79" s="1"/>
  <c r="J61" i="79" s="1"/>
  <c r="H14" i="79"/>
  <c r="I14" i="79" s="1"/>
  <c r="J14" i="79" s="1"/>
  <c r="H10" i="79"/>
  <c r="I10" i="79" s="1"/>
  <c r="J10" i="79" s="1"/>
  <c r="H51" i="79"/>
  <c r="I51" i="79" s="1"/>
  <c r="J51" i="79" s="1"/>
  <c r="H42" i="79"/>
  <c r="I42" i="79" s="1"/>
  <c r="J42" i="79" s="1"/>
  <c r="H33" i="79"/>
  <c r="I33" i="79" s="1"/>
  <c r="J33" i="79" s="1"/>
  <c r="H24" i="79"/>
  <c r="I24" i="79" s="1"/>
  <c r="J24" i="79" s="1"/>
  <c r="H15" i="79"/>
  <c r="I15" i="79" s="1"/>
  <c r="J15" i="79" s="1"/>
  <c r="H7" i="79"/>
  <c r="I7" i="79" s="1"/>
  <c r="J7" i="79" s="1"/>
  <c r="H78" i="79"/>
  <c r="I78" i="79" s="1"/>
  <c r="J78" i="79" s="1"/>
  <c r="H69" i="79"/>
  <c r="I69" i="79" s="1"/>
  <c r="J69" i="79" s="1"/>
  <c r="H60" i="79"/>
  <c r="I60" i="79" s="1"/>
  <c r="J60" i="79" s="1"/>
  <c r="H72" i="79"/>
  <c r="I72" i="79" s="1"/>
  <c r="J72" i="79" s="1"/>
  <c r="H63" i="79"/>
  <c r="I63" i="79" s="1"/>
  <c r="J63" i="79" s="1"/>
  <c r="H58" i="79"/>
  <c r="I58" i="79" s="1"/>
  <c r="J58" i="79" s="1"/>
  <c r="H46" i="79"/>
  <c r="I46" i="79" s="1"/>
  <c r="J46" i="79" s="1"/>
  <c r="H37" i="79"/>
  <c r="I37" i="79" s="1"/>
  <c r="J37" i="79" s="1"/>
  <c r="H28" i="79"/>
  <c r="I28" i="79" s="1"/>
  <c r="J28" i="79" s="1"/>
  <c r="H19" i="79"/>
  <c r="I19" i="79" s="1"/>
  <c r="J19" i="79" s="1"/>
  <c r="H57" i="79"/>
  <c r="I57" i="79" s="1"/>
  <c r="J57" i="79" s="1"/>
  <c r="H9" i="79"/>
  <c r="I9" i="79" s="1"/>
  <c r="J9" i="79" s="1"/>
  <c r="H55" i="79"/>
  <c r="I55" i="79" s="1"/>
  <c r="J55" i="79" s="1"/>
  <c r="H40" i="79"/>
  <c r="I40" i="79" s="1"/>
  <c r="J40" i="79" s="1"/>
  <c r="H31" i="79"/>
  <c r="I31" i="79" s="1"/>
  <c r="J31" i="79" s="1"/>
  <c r="H22" i="79"/>
  <c r="I22" i="79" s="1"/>
  <c r="J22" i="79" s="1"/>
  <c r="H13" i="79"/>
  <c r="I13" i="79" s="1"/>
  <c r="J13" i="79" s="1"/>
  <c r="H66" i="79"/>
  <c r="I66" i="79" s="1"/>
  <c r="J66" i="79" s="1"/>
  <c r="H49" i="79"/>
  <c r="I49" i="79" s="1"/>
  <c r="J49" i="79" s="1"/>
  <c r="H6" i="79"/>
  <c r="I6" i="79" s="1"/>
  <c r="J6" i="79" s="1"/>
  <c r="H8" i="79"/>
  <c r="I8" i="79" s="1"/>
  <c r="J8" i="79" s="1"/>
  <c r="H75" i="79"/>
  <c r="I75" i="79" s="1"/>
  <c r="J75" i="79" s="1"/>
  <c r="H11" i="85"/>
  <c r="I11" i="85" s="1"/>
  <c r="J11" i="85" s="1"/>
  <c r="H94" i="85"/>
  <c r="I94" i="85" s="1"/>
  <c r="J94" i="85" s="1"/>
  <c r="H85" i="85"/>
  <c r="I85" i="85" s="1"/>
  <c r="J85" i="85" s="1"/>
  <c r="H76" i="85"/>
  <c r="I76" i="85" s="1"/>
  <c r="J76" i="85" s="1"/>
  <c r="H67" i="85"/>
  <c r="I67" i="85" s="1"/>
  <c r="J67" i="85" s="1"/>
  <c r="H58" i="85"/>
  <c r="I58" i="85" s="1"/>
  <c r="J58" i="85" s="1"/>
  <c r="H49" i="85"/>
  <c r="I49" i="85" s="1"/>
  <c r="J49" i="85" s="1"/>
  <c r="H40" i="85"/>
  <c r="I40" i="85" s="1"/>
  <c r="J40" i="85" s="1"/>
  <c r="H31" i="85"/>
  <c r="I31" i="85" s="1"/>
  <c r="J31" i="85" s="1"/>
  <c r="H22" i="85"/>
  <c r="I22" i="85" s="1"/>
  <c r="J22" i="85" s="1"/>
  <c r="H13" i="85"/>
  <c r="I13" i="85" s="1"/>
  <c r="J13" i="85" s="1"/>
  <c r="H7" i="85"/>
  <c r="I7" i="85" s="1"/>
  <c r="J7" i="85" s="1"/>
  <c r="H97" i="85"/>
  <c r="I97" i="85" s="1"/>
  <c r="J97" i="85" s="1"/>
  <c r="H88" i="85"/>
  <c r="I88" i="85" s="1"/>
  <c r="J88" i="85" s="1"/>
  <c r="H79" i="85"/>
  <c r="I79" i="85" s="1"/>
  <c r="J79" i="85" s="1"/>
  <c r="H70" i="85"/>
  <c r="I70" i="85" s="1"/>
  <c r="J70" i="85" s="1"/>
  <c r="H61" i="85"/>
  <c r="I61" i="85" s="1"/>
  <c r="J61" i="85" s="1"/>
  <c r="H52" i="85"/>
  <c r="I52" i="85" s="1"/>
  <c r="J52" i="85" s="1"/>
  <c r="H43" i="85"/>
  <c r="I43" i="85" s="1"/>
  <c r="J43" i="85" s="1"/>
  <c r="H34" i="85"/>
  <c r="I34" i="85" s="1"/>
  <c r="J34" i="85" s="1"/>
  <c r="H25" i="85"/>
  <c r="I25" i="85" s="1"/>
  <c r="J25" i="85" s="1"/>
  <c r="H16" i="85"/>
  <c r="I16" i="85" s="1"/>
  <c r="J16" i="85" s="1"/>
  <c r="H4" i="85"/>
  <c r="I4" i="85" s="1"/>
  <c r="J4" i="85" s="1"/>
  <c r="K4" i="85" s="1"/>
  <c r="H91" i="85"/>
  <c r="I91" i="85" s="1"/>
  <c r="J91" i="85" s="1"/>
  <c r="H82" i="85"/>
  <c r="I82" i="85" s="1"/>
  <c r="J82" i="85" s="1"/>
  <c r="H73" i="85"/>
  <c r="I73" i="85" s="1"/>
  <c r="J73" i="85" s="1"/>
  <c r="H64" i="85"/>
  <c r="I64" i="85" s="1"/>
  <c r="J64" i="85" s="1"/>
  <c r="H55" i="85"/>
  <c r="I55" i="85" s="1"/>
  <c r="J55" i="85" s="1"/>
  <c r="H46" i="85"/>
  <c r="I46" i="85" s="1"/>
  <c r="J46" i="85" s="1"/>
  <c r="H37" i="85"/>
  <c r="I37" i="85" s="1"/>
  <c r="J37" i="85" s="1"/>
  <c r="H28" i="85"/>
  <c r="I28" i="85" s="1"/>
  <c r="J28" i="85" s="1"/>
  <c r="H19" i="85"/>
  <c r="I19" i="85" s="1"/>
  <c r="J19" i="85" s="1"/>
  <c r="H8" i="85"/>
  <c r="I8" i="85" s="1"/>
  <c r="J8" i="85" s="1"/>
  <c r="H11" i="88"/>
  <c r="I11" i="88" s="1"/>
  <c r="J11" i="88" s="1"/>
  <c r="H65" i="88"/>
  <c r="I65" i="88" s="1"/>
  <c r="J65" i="88" s="1"/>
  <c r="H64" i="88"/>
  <c r="I64" i="88" s="1"/>
  <c r="J64" i="88" s="1"/>
  <c r="H56" i="88"/>
  <c r="I56" i="88" s="1"/>
  <c r="J56" i="88" s="1"/>
  <c r="H55" i="88"/>
  <c r="I55" i="88" s="1"/>
  <c r="J55" i="88" s="1"/>
  <c r="H47" i="88"/>
  <c r="I47" i="88" s="1"/>
  <c r="J47" i="88" s="1"/>
  <c r="H46" i="88"/>
  <c r="I46" i="88" s="1"/>
  <c r="J46" i="88" s="1"/>
  <c r="H38" i="88"/>
  <c r="I38" i="88" s="1"/>
  <c r="J38" i="88" s="1"/>
  <c r="H37" i="88"/>
  <c r="I37" i="88" s="1"/>
  <c r="J37" i="88" s="1"/>
  <c r="H28" i="88"/>
  <c r="I28" i="88" s="1"/>
  <c r="J28" i="88" s="1"/>
  <c r="H19" i="88"/>
  <c r="I19" i="88" s="1"/>
  <c r="J19" i="88" s="1"/>
  <c r="H67" i="88"/>
  <c r="I67" i="88" s="1"/>
  <c r="J67" i="88" s="1"/>
  <c r="H58" i="88"/>
  <c r="I58" i="88" s="1"/>
  <c r="J58" i="88" s="1"/>
  <c r="H49" i="88"/>
  <c r="I49" i="88" s="1"/>
  <c r="J49" i="88" s="1"/>
  <c r="H40" i="88"/>
  <c r="I40" i="88" s="1"/>
  <c r="J40" i="88" s="1"/>
  <c r="H31" i="88"/>
  <c r="I31" i="88" s="1"/>
  <c r="J31" i="88" s="1"/>
  <c r="H22" i="88"/>
  <c r="I22" i="88" s="1"/>
  <c r="J22" i="88" s="1"/>
  <c r="H13" i="88"/>
  <c r="I13" i="88" s="1"/>
  <c r="J13" i="88" s="1"/>
  <c r="H5" i="88"/>
  <c r="I5" i="88" s="1"/>
  <c r="J5" i="88" s="1"/>
  <c r="H62" i="88"/>
  <c r="I62" i="88" s="1"/>
  <c r="J62" i="88" s="1"/>
  <c r="H52" i="88"/>
  <c r="I52" i="88" s="1"/>
  <c r="J52" i="88" s="1"/>
  <c r="H16" i="88"/>
  <c r="I16" i="88" s="1"/>
  <c r="J16" i="88" s="1"/>
  <c r="H35" i="88"/>
  <c r="I35" i="88" s="1"/>
  <c r="J35" i="88" s="1"/>
  <c r="H8" i="88"/>
  <c r="I8" i="88" s="1"/>
  <c r="J8" i="88" s="1"/>
  <c r="H4" i="88"/>
  <c r="I4" i="88" s="1"/>
  <c r="J4" i="88" s="1"/>
  <c r="K4" i="88" s="1"/>
  <c r="H53" i="88"/>
  <c r="I53" i="88" s="1"/>
  <c r="J53" i="88" s="1"/>
  <c r="H43" i="88"/>
  <c r="I43" i="88" s="1"/>
  <c r="J43" i="88" s="1"/>
  <c r="H25" i="88"/>
  <c r="I25" i="88" s="1"/>
  <c r="J25" i="88" s="1"/>
  <c r="H17" i="88"/>
  <c r="I17" i="88" s="1"/>
  <c r="J17" i="88" s="1"/>
  <c r="H7" i="88"/>
  <c r="I7" i="88" s="1"/>
  <c r="J7" i="88" s="1"/>
  <c r="H68" i="88"/>
  <c r="I68" i="88" s="1"/>
  <c r="J68" i="88" s="1"/>
  <c r="H61" i="88"/>
  <c r="I61" i="88" s="1"/>
  <c r="J61" i="88" s="1"/>
  <c r="H44" i="88"/>
  <c r="I44" i="88" s="1"/>
  <c r="J44" i="88" s="1"/>
  <c r="H26" i="88"/>
  <c r="I26" i="88" s="1"/>
  <c r="J26" i="88" s="1"/>
  <c r="H34" i="88"/>
  <c r="I34" i="88" s="1"/>
  <c r="J34" i="88" s="1"/>
  <c r="H10" i="23"/>
  <c r="H9" i="23"/>
  <c r="H4" i="23"/>
  <c r="H8" i="23"/>
  <c r="H50" i="28"/>
  <c r="I50" i="28" s="1"/>
  <c r="J50" i="28" s="1"/>
  <c r="H12" i="28"/>
  <c r="I12" i="28" s="1"/>
  <c r="J12" i="28" s="1"/>
  <c r="H6" i="26"/>
  <c r="I6" i="26" s="1"/>
  <c r="J6" i="26" s="1"/>
  <c r="AH4" i="19"/>
  <c r="Z4" i="19"/>
  <c r="AH4" i="2"/>
  <c r="H25" i="26"/>
  <c r="I25" i="26" s="1"/>
  <c r="J25" i="26" s="1"/>
  <c r="H7" i="23"/>
  <c r="H23" i="19"/>
  <c r="AE4" i="17"/>
  <c r="W5" i="17"/>
  <c r="Y5" i="17" s="1"/>
  <c r="AG4" i="17"/>
  <c r="AF4" i="17"/>
  <c r="H8" i="11"/>
  <c r="H15" i="10"/>
  <c r="I15" i="10" s="1"/>
  <c r="J15" i="10" s="1"/>
  <c r="H6" i="7"/>
  <c r="H19" i="2"/>
  <c r="AE4" i="26"/>
  <c r="W5" i="26"/>
  <c r="AG4" i="26"/>
  <c r="AF4" i="26"/>
  <c r="AO4" i="26" s="1"/>
  <c r="H23" i="23"/>
  <c r="H21" i="18"/>
  <c r="I21" i="18" s="1"/>
  <c r="J21" i="18" s="1"/>
  <c r="H22" i="15"/>
  <c r="AF4" i="20"/>
  <c r="AE4" i="20"/>
  <c r="W5" i="20"/>
  <c r="AG4" i="20"/>
  <c r="H15" i="19"/>
  <c r="H7" i="18"/>
  <c r="I7" i="18" s="1"/>
  <c r="J7" i="18" s="1"/>
  <c r="H13" i="10"/>
  <c r="I13" i="10" s="1"/>
  <c r="J13" i="10" s="1"/>
  <c r="H22" i="7"/>
  <c r="K6" i="1"/>
  <c r="H12" i="23"/>
  <c r="K5" i="22"/>
  <c r="H12" i="19"/>
  <c r="W5" i="18"/>
  <c r="AG4" i="18"/>
  <c r="AF4" i="18"/>
  <c r="AE4" i="18"/>
  <c r="H10" i="17"/>
  <c r="I10" i="17" s="1"/>
  <c r="J10" i="17" s="1"/>
  <c r="H11" i="7"/>
  <c r="H11" i="4"/>
  <c r="H20" i="23"/>
  <c r="Z5" i="21"/>
  <c r="H11" i="17"/>
  <c r="I11" i="17" s="1"/>
  <c r="J11" i="17" s="1"/>
  <c r="H15" i="15"/>
  <c r="AQ4" i="13"/>
  <c r="H15" i="7"/>
  <c r="AI3" i="3"/>
  <c r="Z4" i="96"/>
  <c r="AH4" i="96"/>
  <c r="AQ4" i="96" s="1"/>
  <c r="AR3" i="90"/>
  <c r="AH4" i="90"/>
  <c r="AQ4" i="90" s="1"/>
  <c r="AI3" i="89"/>
  <c r="AH3" i="84"/>
  <c r="AQ3" i="84" s="1"/>
  <c r="AE4" i="87"/>
  <c r="W5" i="87"/>
  <c r="AG4" i="87"/>
  <c r="AP4" i="87" s="1"/>
  <c r="AF4" i="87"/>
  <c r="AO4" i="87" s="1"/>
  <c r="K8" i="84"/>
  <c r="K9" i="84" s="1"/>
  <c r="K10" i="84" s="1"/>
  <c r="K11" i="84" s="1"/>
  <c r="K12" i="84" s="1"/>
  <c r="K13" i="84" s="1"/>
  <c r="K14" i="84" s="1"/>
  <c r="K15" i="84" s="1"/>
  <c r="K16" i="84" s="1"/>
  <c r="K17" i="84" s="1"/>
  <c r="K18" i="84" s="1"/>
  <c r="K19" i="84" s="1"/>
  <c r="K20" i="84" s="1"/>
  <c r="K21" i="84" s="1"/>
  <c r="K22" i="84" s="1"/>
  <c r="K23" i="84" s="1"/>
  <c r="K24" i="84" s="1"/>
  <c r="K25" i="84" s="1"/>
  <c r="K26" i="84" s="1"/>
  <c r="K27" i="84" s="1"/>
  <c r="K28" i="84" s="1"/>
  <c r="K29" i="84" s="1"/>
  <c r="K30" i="84" s="1"/>
  <c r="K31" i="84" s="1"/>
  <c r="K32" i="84" s="1"/>
  <c r="K33" i="84" s="1"/>
  <c r="K34" i="84" s="1"/>
  <c r="K35" i="84" s="1"/>
  <c r="K36" i="84" s="1"/>
  <c r="K37" i="84" s="1"/>
  <c r="K38" i="84" s="1"/>
  <c r="K39" i="84" s="1"/>
  <c r="K40" i="84" s="1"/>
  <c r="K41" i="84" s="1"/>
  <c r="K42" i="84" s="1"/>
  <c r="K43" i="84" s="1"/>
  <c r="K44" i="84" s="1"/>
  <c r="K45" i="84" s="1"/>
  <c r="K46" i="84" s="1"/>
  <c r="K47" i="84" s="1"/>
  <c r="K48" i="84" s="1"/>
  <c r="K49" i="84" s="1"/>
  <c r="K50" i="84" s="1"/>
  <c r="K51" i="84" s="1"/>
  <c r="K52" i="84" s="1"/>
  <c r="K53" i="84" s="1"/>
  <c r="K54" i="84" s="1"/>
  <c r="K55" i="84" s="1"/>
  <c r="K56" i="84" s="1"/>
  <c r="K57" i="84" s="1"/>
  <c r="K58" i="84" s="1"/>
  <c r="K59" i="84" s="1"/>
  <c r="K60" i="84" s="1"/>
  <c r="K61" i="84" s="1"/>
  <c r="K62" i="84" s="1"/>
  <c r="K63" i="84" s="1"/>
  <c r="K64" i="84" s="1"/>
  <c r="K65" i="84" s="1"/>
  <c r="K66" i="84" s="1"/>
  <c r="K67" i="84" s="1"/>
  <c r="K68" i="84" s="1"/>
  <c r="K69" i="84" s="1"/>
  <c r="AH4" i="80"/>
  <c r="AQ4" i="80" s="1"/>
  <c r="Z4" i="80"/>
  <c r="AH4" i="78"/>
  <c r="AQ4" i="78" s="1"/>
  <c r="AN3" i="82"/>
  <c r="AI3" i="82"/>
  <c r="Z4" i="73"/>
  <c r="AH4" i="73"/>
  <c r="AQ4" i="73" s="1"/>
  <c r="AH4" i="63"/>
  <c r="Z4" i="63"/>
  <c r="P3" i="64"/>
  <c r="AF3" i="64" s="1"/>
  <c r="AO3" i="64" s="1"/>
  <c r="AE3" i="64"/>
  <c r="AN3" i="74"/>
  <c r="AI3" i="74"/>
  <c r="I4" i="72"/>
  <c r="J4" i="72" s="1"/>
  <c r="K4" i="72" s="1"/>
  <c r="I6" i="68"/>
  <c r="J6" i="68" s="1"/>
  <c r="I6" i="72"/>
  <c r="J6" i="72" s="1"/>
  <c r="AH3" i="68"/>
  <c r="AQ3" i="68" s="1"/>
  <c r="I22" i="59"/>
  <c r="J22" i="59" s="1"/>
  <c r="I19" i="59"/>
  <c r="J19" i="59" s="1"/>
  <c r="I16" i="59"/>
  <c r="J16" i="59" s="1"/>
  <c r="I13" i="59"/>
  <c r="J13" i="59" s="1"/>
  <c r="AN3" i="60"/>
  <c r="AI3" i="60"/>
  <c r="AH4" i="56"/>
  <c r="I5" i="67"/>
  <c r="J5" i="67" s="1"/>
  <c r="P3" i="65"/>
  <c r="AF3" i="65" s="1"/>
  <c r="AO3" i="65" s="1"/>
  <c r="AE3" i="65"/>
  <c r="I21" i="64"/>
  <c r="J21" i="64" s="1"/>
  <c r="I12" i="64"/>
  <c r="J12" i="64" s="1"/>
  <c r="I5" i="56"/>
  <c r="J5" i="56" s="1"/>
  <c r="I10" i="60"/>
  <c r="J10" i="60" s="1"/>
  <c r="AI3" i="48"/>
  <c r="AN3" i="48"/>
  <c r="I19" i="72"/>
  <c r="J19" i="72" s="1"/>
  <c r="W5" i="55"/>
  <c r="AG4" i="55"/>
  <c r="AP4" i="55" s="1"/>
  <c r="AF4" i="55"/>
  <c r="AO4" i="55" s="1"/>
  <c r="AE4" i="55"/>
  <c r="I7" i="50"/>
  <c r="J7" i="50" s="1"/>
  <c r="P3" i="67"/>
  <c r="AF3" i="67" s="1"/>
  <c r="AO3" i="67" s="1"/>
  <c r="AE3" i="67"/>
  <c r="I4" i="64"/>
  <c r="J4" i="64" s="1"/>
  <c r="K4" i="64" s="1"/>
  <c r="AH3" i="58"/>
  <c r="AQ3" i="58" s="1"/>
  <c r="P3" i="55"/>
  <c r="AF3" i="55" s="1"/>
  <c r="AO3" i="55" s="1"/>
  <c r="AE3" i="55"/>
  <c r="I18" i="50"/>
  <c r="J18" i="50" s="1"/>
  <c r="AQ4" i="45"/>
  <c r="K5" i="42"/>
  <c r="K6" i="42" s="1"/>
  <c r="K7" i="42" s="1"/>
  <c r="K8" i="42" s="1"/>
  <c r="K9" i="42" s="1"/>
  <c r="K10" i="42" s="1"/>
  <c r="K11" i="42" s="1"/>
  <c r="K12" i="42" s="1"/>
  <c r="AH4" i="34"/>
  <c r="AQ4" i="34" s="1"/>
  <c r="Z4" i="34"/>
  <c r="Z4" i="32"/>
  <c r="AI3" i="34"/>
  <c r="AH3" i="32"/>
  <c r="AQ3" i="32" s="1"/>
  <c r="H23" i="16"/>
  <c r="H22" i="16"/>
  <c r="H21" i="16"/>
  <c r="H20" i="16"/>
  <c r="H19" i="16"/>
  <c r="H18" i="16"/>
  <c r="H17" i="16"/>
  <c r="H16" i="16"/>
  <c r="H15" i="16"/>
  <c r="H14" i="16"/>
  <c r="H13" i="16"/>
  <c r="H12" i="16"/>
  <c r="H7" i="16"/>
  <c r="H6" i="16"/>
  <c r="H11" i="16"/>
  <c r="H5" i="16"/>
  <c r="H10" i="16"/>
  <c r="H9" i="16"/>
  <c r="H4" i="16"/>
  <c r="H23" i="8"/>
  <c r="H22" i="8"/>
  <c r="H21" i="8"/>
  <c r="H20" i="8"/>
  <c r="H19" i="8"/>
  <c r="H18" i="8"/>
  <c r="H17" i="8"/>
  <c r="H16" i="8"/>
  <c r="H15" i="8"/>
  <c r="H14" i="8"/>
  <c r="H13" i="8"/>
  <c r="H12" i="8"/>
  <c r="H7" i="8"/>
  <c r="H6" i="8"/>
  <c r="H11" i="8"/>
  <c r="H5" i="8"/>
  <c r="H10" i="8"/>
  <c r="H9" i="8"/>
  <c r="H4" i="8"/>
  <c r="H10" i="65"/>
  <c r="I10" i="65" s="1"/>
  <c r="J10" i="65" s="1"/>
  <c r="H4" i="65"/>
  <c r="I4" i="65" s="1"/>
  <c r="J4" i="65" s="1"/>
  <c r="K4" i="65" s="1"/>
  <c r="H9" i="65"/>
  <c r="I9" i="65" s="1"/>
  <c r="J9" i="65" s="1"/>
  <c r="H22" i="65"/>
  <c r="I22" i="65" s="1"/>
  <c r="J22" i="65" s="1"/>
  <c r="H20" i="65"/>
  <c r="I20" i="65" s="1"/>
  <c r="J20" i="65" s="1"/>
  <c r="H18" i="65"/>
  <c r="I18" i="65" s="1"/>
  <c r="J18" i="65" s="1"/>
  <c r="H16" i="65"/>
  <c r="I16" i="65" s="1"/>
  <c r="J16" i="65" s="1"/>
  <c r="H14" i="65"/>
  <c r="I14" i="65" s="1"/>
  <c r="J14" i="65" s="1"/>
  <c r="H12" i="65"/>
  <c r="I12" i="65" s="1"/>
  <c r="J12" i="65" s="1"/>
  <c r="H7" i="65"/>
  <c r="I7" i="65" s="1"/>
  <c r="J7" i="65" s="1"/>
  <c r="H23" i="65"/>
  <c r="I23" i="65" s="1"/>
  <c r="J23" i="65" s="1"/>
  <c r="H21" i="65"/>
  <c r="I21" i="65" s="1"/>
  <c r="J21" i="65" s="1"/>
  <c r="H19" i="65"/>
  <c r="I19" i="65" s="1"/>
  <c r="J19" i="65" s="1"/>
  <c r="H17" i="65"/>
  <c r="I17" i="65" s="1"/>
  <c r="J17" i="65" s="1"/>
  <c r="H15" i="65"/>
  <c r="I15" i="65" s="1"/>
  <c r="J15" i="65" s="1"/>
  <c r="H13" i="65"/>
  <c r="I13" i="65" s="1"/>
  <c r="J13" i="65" s="1"/>
  <c r="H5" i="65"/>
  <c r="I5" i="65" s="1"/>
  <c r="J5" i="65" s="1"/>
  <c r="H6" i="65"/>
  <c r="I6" i="65" s="1"/>
  <c r="J6" i="65" s="1"/>
  <c r="H23" i="51"/>
  <c r="H22" i="51"/>
  <c r="H21" i="51"/>
  <c r="H20" i="51"/>
  <c r="H19" i="51"/>
  <c r="H18" i="51"/>
  <c r="H17" i="51"/>
  <c r="H16" i="51"/>
  <c r="H15" i="51"/>
  <c r="H14" i="51"/>
  <c r="H13" i="51"/>
  <c r="H12" i="51"/>
  <c r="H7" i="51"/>
  <c r="H6" i="51"/>
  <c r="H9" i="51"/>
  <c r="H4" i="51"/>
  <c r="H8" i="51"/>
  <c r="H8" i="64"/>
  <c r="H11" i="64"/>
  <c r="H5" i="64"/>
  <c r="H10" i="64"/>
  <c r="H11" i="66"/>
  <c r="I11" i="66" s="1"/>
  <c r="J11" i="66" s="1"/>
  <c r="H5" i="66"/>
  <c r="I5" i="66" s="1"/>
  <c r="J5" i="66" s="1"/>
  <c r="H8" i="66"/>
  <c r="I8" i="66" s="1"/>
  <c r="J8" i="66" s="1"/>
  <c r="Q69" i="28"/>
  <c r="Q66" i="28"/>
  <c r="Q63" i="28"/>
  <c r="Q60" i="28"/>
  <c r="Q57" i="28"/>
  <c r="Q54" i="28"/>
  <c r="Q51" i="28"/>
  <c r="Q48" i="28"/>
  <c r="Q45" i="28"/>
  <c r="Q42" i="28"/>
  <c r="Q39" i="28"/>
  <c r="Q36" i="28"/>
  <c r="Q33" i="28"/>
  <c r="Q30" i="28"/>
  <c r="Q27" i="28"/>
  <c r="Q24" i="28"/>
  <c r="Q21" i="28"/>
  <c r="Q18" i="28"/>
  <c r="Q15" i="28"/>
  <c r="Q12" i="28"/>
  <c r="Q6" i="28"/>
  <c r="Q67" i="28"/>
  <c r="Q64" i="28"/>
  <c r="Q61" i="28"/>
  <c r="Q58" i="28"/>
  <c r="Q55" i="28"/>
  <c r="Q52" i="28"/>
  <c r="Q49" i="28"/>
  <c r="Q46" i="28"/>
  <c r="Q43" i="28"/>
  <c r="Q40" i="28"/>
  <c r="Q37" i="28"/>
  <c r="Q34" i="28"/>
  <c r="Q31" i="28"/>
  <c r="Q28" i="28"/>
  <c r="Q25" i="28"/>
  <c r="Q22" i="28"/>
  <c r="Q19" i="28"/>
  <c r="Q16" i="28"/>
  <c r="Q13" i="28"/>
  <c r="Q8" i="28"/>
  <c r="Q7" i="28"/>
  <c r="Q9" i="28"/>
  <c r="Q68" i="28"/>
  <c r="Q65" i="28"/>
  <c r="Q62" i="28"/>
  <c r="Q59" i="28"/>
  <c r="Q56" i="28"/>
  <c r="Q53" i="28"/>
  <c r="Q50" i="28"/>
  <c r="Q47" i="28"/>
  <c r="Q44" i="28"/>
  <c r="Q41" i="28"/>
  <c r="Q38" i="28"/>
  <c r="Q35" i="28"/>
  <c r="Q32" i="28"/>
  <c r="Q29" i="28"/>
  <c r="Q26" i="28"/>
  <c r="Q23" i="28"/>
  <c r="Q20" i="28"/>
  <c r="Q17" i="28"/>
  <c r="Q14" i="28"/>
  <c r="Q10" i="28"/>
  <c r="Q11" i="28"/>
  <c r="Q5" i="28"/>
  <c r="Q78" i="35"/>
  <c r="Q75" i="35"/>
  <c r="Q72" i="35"/>
  <c r="Q69" i="35"/>
  <c r="Q66" i="35"/>
  <c r="Q63" i="35"/>
  <c r="Q60" i="35"/>
  <c r="Q57" i="35"/>
  <c r="Q54" i="35"/>
  <c r="Q51" i="35"/>
  <c r="Q48" i="35"/>
  <c r="Q45" i="35"/>
  <c r="Q42" i="35"/>
  <c r="Q39" i="35"/>
  <c r="Q36" i="35"/>
  <c r="Q33" i="35"/>
  <c r="Q30" i="35"/>
  <c r="Q27" i="35"/>
  <c r="Q24" i="35"/>
  <c r="Q21" i="35"/>
  <c r="Q18" i="35"/>
  <c r="Q15" i="35"/>
  <c r="Q12" i="35"/>
  <c r="Q6" i="35"/>
  <c r="Q79" i="35"/>
  <c r="Q76" i="35"/>
  <c r="Q73" i="35"/>
  <c r="Q70" i="35"/>
  <c r="Q67" i="35"/>
  <c r="Q64" i="35"/>
  <c r="Q61" i="35"/>
  <c r="Q58" i="35"/>
  <c r="Q55" i="35"/>
  <c r="Q52" i="35"/>
  <c r="Q49" i="35"/>
  <c r="Q46" i="35"/>
  <c r="Q43" i="35"/>
  <c r="Q40" i="35"/>
  <c r="Q37" i="35"/>
  <c r="Q34" i="35"/>
  <c r="Q31" i="35"/>
  <c r="Q28" i="35"/>
  <c r="Q25" i="35"/>
  <c r="Q22" i="35"/>
  <c r="Q19" i="35"/>
  <c r="Q16" i="35"/>
  <c r="Q13" i="35"/>
  <c r="Q8" i="35"/>
  <c r="Q7" i="35"/>
  <c r="Q9" i="35"/>
  <c r="Q77" i="35"/>
  <c r="Q74" i="35"/>
  <c r="Q71" i="35"/>
  <c r="Q68" i="35"/>
  <c r="Q65" i="35"/>
  <c r="Q62" i="35"/>
  <c r="Q59" i="35"/>
  <c r="Q56" i="35"/>
  <c r="Q53" i="35"/>
  <c r="Q50" i="35"/>
  <c r="Q47" i="35"/>
  <c r="Q44" i="35"/>
  <c r="Q41" i="35"/>
  <c r="Q38" i="35"/>
  <c r="Q35" i="35"/>
  <c r="Q32" i="35"/>
  <c r="Q29" i="35"/>
  <c r="Q26" i="35"/>
  <c r="Q23" i="35"/>
  <c r="Q20" i="35"/>
  <c r="Q17" i="35"/>
  <c r="Q14" i="35"/>
  <c r="Q10" i="35"/>
  <c r="Q11" i="35"/>
  <c r="Q5" i="35"/>
  <c r="Q69" i="40"/>
  <c r="Q65" i="40"/>
  <c r="Q61" i="40"/>
  <c r="Q60" i="40"/>
  <c r="Q58" i="40"/>
  <c r="Q55" i="40"/>
  <c r="Q67" i="40"/>
  <c r="Q66" i="40"/>
  <c r="Q62" i="40"/>
  <c r="Q59" i="40"/>
  <c r="Q56" i="40"/>
  <c r="Q53" i="40"/>
  <c r="Q50" i="40"/>
  <c r="Q11" i="40"/>
  <c r="Q5" i="40"/>
  <c r="Q68" i="40"/>
  <c r="Q64" i="40"/>
  <c r="Q63" i="40"/>
  <c r="Q57" i="40"/>
  <c r="Q54" i="40"/>
  <c r="Q51" i="40"/>
  <c r="Q48" i="40"/>
  <c r="Q45" i="40"/>
  <c r="Q42" i="40"/>
  <c r="Q39" i="40"/>
  <c r="Q36" i="40"/>
  <c r="Q33" i="40"/>
  <c r="Q30" i="40"/>
  <c r="Q27" i="40"/>
  <c r="Q24" i="40"/>
  <c r="Q21" i="40"/>
  <c r="Q18" i="40"/>
  <c r="Q15" i="40"/>
  <c r="Q47" i="40"/>
  <c r="Q44" i="40"/>
  <c r="Q37" i="40"/>
  <c r="Q26" i="40"/>
  <c r="Q19" i="40"/>
  <c r="Q13" i="40"/>
  <c r="Q12" i="40"/>
  <c r="Q49" i="40"/>
  <c r="Q41" i="40"/>
  <c r="Q34" i="40"/>
  <c r="Q23" i="40"/>
  <c r="Q16" i="40"/>
  <c r="Q38" i="40"/>
  <c r="Q31" i="40"/>
  <c r="Q20" i="40"/>
  <c r="Q52" i="40"/>
  <c r="Q35" i="40"/>
  <c r="Q28" i="40"/>
  <c r="Q17" i="40"/>
  <c r="Q10" i="40"/>
  <c r="Q8" i="40"/>
  <c r="Q46" i="40"/>
  <c r="Q43" i="40"/>
  <c r="Q32" i="40"/>
  <c r="Q25" i="40"/>
  <c r="Q14" i="40"/>
  <c r="Q9" i="40"/>
  <c r="Q7" i="40"/>
  <c r="Q6" i="40"/>
  <c r="Q40" i="40"/>
  <c r="Q29" i="40"/>
  <c r="Q22" i="40"/>
  <c r="Q9" i="41"/>
  <c r="Q98" i="41"/>
  <c r="Q95" i="41"/>
  <c r="Q92" i="41"/>
  <c r="Q89" i="41"/>
  <c r="Q86" i="41"/>
  <c r="Q83" i="41"/>
  <c r="Q80" i="41"/>
  <c r="Q77" i="41"/>
  <c r="Q74" i="41"/>
  <c r="Q71" i="41"/>
  <c r="Q68" i="41"/>
  <c r="Q65" i="41"/>
  <c r="Q62" i="41"/>
  <c r="Q59" i="41"/>
  <c r="Q56" i="41"/>
  <c r="Q53" i="41"/>
  <c r="Q50" i="41"/>
  <c r="Q47" i="41"/>
  <c r="Q44" i="41"/>
  <c r="Q41" i="41"/>
  <c r="Q38" i="41"/>
  <c r="Q35" i="41"/>
  <c r="Q32" i="41"/>
  <c r="Q29" i="41"/>
  <c r="Q26" i="41"/>
  <c r="Q23" i="41"/>
  <c r="Q20" i="41"/>
  <c r="Q17" i="41"/>
  <c r="Q14" i="41"/>
  <c r="Q10" i="41"/>
  <c r="Q5" i="41"/>
  <c r="Q91" i="41"/>
  <c r="Q90" i="41"/>
  <c r="Q82" i="41"/>
  <c r="Q81" i="41"/>
  <c r="Q73" i="41"/>
  <c r="Q72" i="41"/>
  <c r="Q64" i="41"/>
  <c r="Q63" i="41"/>
  <c r="Q55" i="41"/>
  <c r="Q54" i="41"/>
  <c r="Q46" i="41"/>
  <c r="Q45" i="41"/>
  <c r="Q37" i="41"/>
  <c r="Q36" i="41"/>
  <c r="Q27" i="41"/>
  <c r="Q22" i="41"/>
  <c r="Q30" i="41"/>
  <c r="Q25" i="41"/>
  <c r="Q12" i="41"/>
  <c r="Q11" i="41"/>
  <c r="Q97" i="41"/>
  <c r="Q96" i="41"/>
  <c r="Q84" i="41"/>
  <c r="Q79" i="41"/>
  <c r="Q76" i="41"/>
  <c r="Q42" i="41"/>
  <c r="Q21" i="41"/>
  <c r="Q18" i="41"/>
  <c r="Q16" i="41"/>
  <c r="Q87" i="41"/>
  <c r="Q75" i="41"/>
  <c r="Q70" i="41"/>
  <c r="Q67" i="41"/>
  <c r="Q33" i="41"/>
  <c r="Q24" i="41"/>
  <c r="Q78" i="41"/>
  <c r="Q66" i="41"/>
  <c r="Q61" i="41"/>
  <c r="Q58" i="41"/>
  <c r="Q28" i="41"/>
  <c r="Q7" i="41"/>
  <c r="Q69" i="41"/>
  <c r="Q57" i="41"/>
  <c r="Q52" i="41"/>
  <c r="Q49" i="41"/>
  <c r="Q94" i="41"/>
  <c r="Q60" i="41"/>
  <c r="Q48" i="41"/>
  <c r="Q43" i="41"/>
  <c r="Q40" i="41"/>
  <c r="Q19" i="41"/>
  <c r="Q15" i="41"/>
  <c r="Q8" i="41"/>
  <c r="Q6" i="41"/>
  <c r="Q93" i="41"/>
  <c r="Q88" i="41"/>
  <c r="Q85" i="41"/>
  <c r="Q51" i="41"/>
  <c r="Q39" i="41"/>
  <c r="Q34" i="41"/>
  <c r="Q31" i="41"/>
  <c r="Q13" i="41"/>
  <c r="Q9" i="74"/>
  <c r="Q89" i="74"/>
  <c r="Q86" i="74"/>
  <c r="Q83" i="74"/>
  <c r="Q80" i="74"/>
  <c r="Q77" i="74"/>
  <c r="Q74" i="74"/>
  <c r="Q71" i="74"/>
  <c r="Q68" i="74"/>
  <c r="Q65" i="74"/>
  <c r="Q62" i="74"/>
  <c r="Q59" i="74"/>
  <c r="Q56" i="74"/>
  <c r="Q53" i="74"/>
  <c r="Q50" i="74"/>
  <c r="Q47" i="74"/>
  <c r="Q44" i="74"/>
  <c r="Q41" i="74"/>
  <c r="Q38" i="74"/>
  <c r="Q35" i="74"/>
  <c r="Q32" i="74"/>
  <c r="Q29" i="74"/>
  <c r="Q26" i="74"/>
  <c r="Q23" i="74"/>
  <c r="Q20" i="74"/>
  <c r="Q17" i="74"/>
  <c r="Q14" i="74"/>
  <c r="Q10" i="74"/>
  <c r="Q11" i="74"/>
  <c r="Q5" i="74"/>
  <c r="Q87" i="74"/>
  <c r="Q84" i="74"/>
  <c r="Q81" i="74"/>
  <c r="Q78" i="74"/>
  <c r="Q75" i="74"/>
  <c r="Q72" i="74"/>
  <c r="Q69" i="74"/>
  <c r="Q66" i="74"/>
  <c r="Q63" i="74"/>
  <c r="Q60" i="74"/>
  <c r="Q57" i="74"/>
  <c r="Q54" i="74"/>
  <c r="Q51" i="74"/>
  <c r="Q48" i="74"/>
  <c r="Q45" i="74"/>
  <c r="Q42" i="74"/>
  <c r="Q39" i="74"/>
  <c r="Q36" i="74"/>
  <c r="Q33" i="74"/>
  <c r="Q30" i="74"/>
  <c r="Q27" i="74"/>
  <c r="Q24" i="74"/>
  <c r="Q21" i="74"/>
  <c r="Q18" i="74"/>
  <c r="Q15" i="74"/>
  <c r="Q12" i="74"/>
  <c r="Q6" i="74"/>
  <c r="Q61" i="74"/>
  <c r="Q52" i="74"/>
  <c r="Q43" i="74"/>
  <c r="Q34" i="74"/>
  <c r="Q25" i="74"/>
  <c r="Q16" i="74"/>
  <c r="Q88" i="74"/>
  <c r="Q82" i="74"/>
  <c r="Q76" i="74"/>
  <c r="Q70" i="74"/>
  <c r="Q8" i="74"/>
  <c r="Q64" i="74"/>
  <c r="Q55" i="74"/>
  <c r="Q46" i="74"/>
  <c r="Q37" i="74"/>
  <c r="Q28" i="74"/>
  <c r="Q19" i="74"/>
  <c r="Q7" i="74"/>
  <c r="Q58" i="74"/>
  <c r="Q13" i="74"/>
  <c r="Q79" i="74"/>
  <c r="Q31" i="74"/>
  <c r="Q73" i="74"/>
  <c r="Q49" i="74"/>
  <c r="Q67" i="74"/>
  <c r="Q22" i="74"/>
  <c r="Q85" i="74"/>
  <c r="Q40" i="74"/>
  <c r="Q88" i="82"/>
  <c r="Q85" i="82"/>
  <c r="Q82" i="82"/>
  <c r="Q79" i="82"/>
  <c r="Q76" i="82"/>
  <c r="Q73" i="82"/>
  <c r="Q70" i="82"/>
  <c r="Q67" i="82"/>
  <c r="Q64" i="82"/>
  <c r="Q61" i="82"/>
  <c r="Q58" i="82"/>
  <c r="Q55" i="82"/>
  <c r="Q52" i="82"/>
  <c r="Q49" i="82"/>
  <c r="Q46" i="82"/>
  <c r="Q43" i="82"/>
  <c r="Q40" i="82"/>
  <c r="Q37" i="82"/>
  <c r="Q34" i="82"/>
  <c r="Q31" i="82"/>
  <c r="Q28" i="82"/>
  <c r="Q25" i="82"/>
  <c r="Q22" i="82"/>
  <c r="Q19" i="82"/>
  <c r="Q16" i="82"/>
  <c r="Q13" i="82"/>
  <c r="Q8" i="82"/>
  <c r="Q7" i="82"/>
  <c r="Q9" i="82"/>
  <c r="Q89" i="82"/>
  <c r="Q86" i="82"/>
  <c r="Q83" i="82"/>
  <c r="Q80" i="82"/>
  <c r="Q77" i="82"/>
  <c r="Q74" i="82"/>
  <c r="Q71" i="82"/>
  <c r="Q68" i="82"/>
  <c r="Q65" i="82"/>
  <c r="Q62" i="82"/>
  <c r="Q59" i="82"/>
  <c r="Q56" i="82"/>
  <c r="Q53" i="82"/>
  <c r="Q50" i="82"/>
  <c r="Q47" i="82"/>
  <c r="Q44" i="82"/>
  <c r="Q41" i="82"/>
  <c r="Q38" i="82"/>
  <c r="Q35" i="82"/>
  <c r="Q32" i="82"/>
  <c r="Q29" i="82"/>
  <c r="Q26" i="82"/>
  <c r="Q23" i="82"/>
  <c r="Q20" i="82"/>
  <c r="Q17" i="82"/>
  <c r="Q14" i="82"/>
  <c r="Q10" i="82"/>
  <c r="Q87" i="82"/>
  <c r="Q84" i="82"/>
  <c r="Q81" i="82"/>
  <c r="Q78" i="82"/>
  <c r="Q75" i="82"/>
  <c r="Q72" i="82"/>
  <c r="Q69" i="82"/>
  <c r="Q66" i="82"/>
  <c r="Q63" i="82"/>
  <c r="Q60" i="82"/>
  <c r="Q57" i="82"/>
  <c r="Q54" i="82"/>
  <c r="Q51" i="82"/>
  <c r="Q48" i="82"/>
  <c r="Q45" i="82"/>
  <c r="Q42" i="82"/>
  <c r="Q39" i="82"/>
  <c r="Q36" i="82"/>
  <c r="Q33" i="82"/>
  <c r="Q30" i="82"/>
  <c r="Q6" i="82"/>
  <c r="Q11" i="82"/>
  <c r="Q27" i="82"/>
  <c r="Q24" i="82"/>
  <c r="Q21" i="82"/>
  <c r="Q18" i="82"/>
  <c r="Q15" i="82"/>
  <c r="Q12" i="82"/>
  <c r="Q5" i="82"/>
  <c r="Q68" i="88"/>
  <c r="Q65" i="88"/>
  <c r="Q62" i="88"/>
  <c r="Q59" i="88"/>
  <c r="Q56" i="88"/>
  <c r="Q53" i="88"/>
  <c r="Q50" i="88"/>
  <c r="Q47" i="88"/>
  <c r="Q44" i="88"/>
  <c r="Q41" i="88"/>
  <c r="Q38" i="88"/>
  <c r="Q35" i="88"/>
  <c r="Q32" i="88"/>
  <c r="Q29" i="88"/>
  <c r="Q26" i="88"/>
  <c r="Q23" i="88"/>
  <c r="Q20" i="88"/>
  <c r="Q17" i="88"/>
  <c r="Q14" i="88"/>
  <c r="Q10" i="88"/>
  <c r="Q69" i="88"/>
  <c r="Q67" i="88"/>
  <c r="Q66" i="88"/>
  <c r="Q58" i="88"/>
  <c r="Q57" i="88"/>
  <c r="Q49" i="88"/>
  <c r="Q48" i="88"/>
  <c r="Q40" i="88"/>
  <c r="Q39" i="88"/>
  <c r="Q31" i="88"/>
  <c r="Q30" i="88"/>
  <c r="Q22" i="88"/>
  <c r="Q21" i="88"/>
  <c r="Q13" i="88"/>
  <c r="Q12" i="88"/>
  <c r="Q6" i="88"/>
  <c r="Q61" i="88"/>
  <c r="Q60" i="88"/>
  <c r="Q52" i="88"/>
  <c r="Q51" i="88"/>
  <c r="Q43" i="88"/>
  <c r="Q42" i="88"/>
  <c r="Q34" i="88"/>
  <c r="Q33" i="88"/>
  <c r="Q25" i="88"/>
  <c r="Q24" i="88"/>
  <c r="Q16" i="88"/>
  <c r="Q15" i="88"/>
  <c r="Q11" i="88"/>
  <c r="Q8" i="88"/>
  <c r="Q7" i="88"/>
  <c r="Q9" i="88"/>
  <c r="Q63" i="88"/>
  <c r="Q37" i="88"/>
  <c r="Q36" i="88"/>
  <c r="Q19" i="88"/>
  <c r="Q5" i="88"/>
  <c r="Q64" i="88"/>
  <c r="Q55" i="88"/>
  <c r="Q54" i="88"/>
  <c r="Q18" i="88"/>
  <c r="Q45" i="88"/>
  <c r="Q28" i="88"/>
  <c r="Q27" i="88"/>
  <c r="Q46" i="88"/>
  <c r="Q87" i="94"/>
  <c r="Q84" i="94"/>
  <c r="Q80" i="94"/>
  <c r="Q77" i="94"/>
  <c r="Q74" i="94"/>
  <c r="Q71" i="94"/>
  <c r="Q68" i="94"/>
  <c r="Q65" i="94"/>
  <c r="Q62" i="94"/>
  <c r="Q59" i="94"/>
  <c r="Q88" i="94"/>
  <c r="Q85" i="94"/>
  <c r="Q82" i="94"/>
  <c r="Q81" i="94"/>
  <c r="Q78" i="94"/>
  <c r="Q75" i="94"/>
  <c r="Q72" i="94"/>
  <c r="Q69" i="94"/>
  <c r="Q66" i="94"/>
  <c r="Q63" i="94"/>
  <c r="Q60" i="94"/>
  <c r="Q57" i="94"/>
  <c r="Q54" i="94"/>
  <c r="Q51" i="94"/>
  <c r="Q48" i="94"/>
  <c r="Q45" i="94"/>
  <c r="Q42" i="94"/>
  <c r="Q89" i="94"/>
  <c r="Q86" i="94"/>
  <c r="Q83" i="94"/>
  <c r="Q9" i="94"/>
  <c r="Q56" i="94"/>
  <c r="Q49" i="94"/>
  <c r="Q47" i="94"/>
  <c r="Q39" i="94"/>
  <c r="Q38" i="94"/>
  <c r="Q34" i="94"/>
  <c r="Q30" i="94"/>
  <c r="Q29" i="94"/>
  <c r="Q23" i="94"/>
  <c r="Q20" i="94"/>
  <c r="Q79" i="94"/>
  <c r="Q76" i="94"/>
  <c r="Q73" i="94"/>
  <c r="Q70" i="94"/>
  <c r="Q67" i="94"/>
  <c r="Q64" i="94"/>
  <c r="Q61" i="94"/>
  <c r="Q58" i="94"/>
  <c r="Q52" i="94"/>
  <c r="Q50" i="94"/>
  <c r="Q43" i="94"/>
  <c r="Q41" i="94"/>
  <c r="Q40" i="94"/>
  <c r="Q36" i="94"/>
  <c r="Q35" i="94"/>
  <c r="Q31" i="94"/>
  <c r="Q27" i="94"/>
  <c r="Q21" i="94"/>
  <c r="Q19" i="94"/>
  <c r="Q15" i="94"/>
  <c r="Q10" i="94"/>
  <c r="Q46" i="94"/>
  <c r="Q28" i="94"/>
  <c r="Q11" i="94"/>
  <c r="Q8" i="94"/>
  <c r="Q7" i="94"/>
  <c r="Q33" i="94"/>
  <c r="Q24" i="94"/>
  <c r="Q22" i="94"/>
  <c r="Q17" i="94"/>
  <c r="Q16" i="94"/>
  <c r="Q12" i="94"/>
  <c r="Q55" i="94"/>
  <c r="Q44" i="94"/>
  <c r="Q37" i="94"/>
  <c r="Q25" i="94"/>
  <c r="Q18" i="94"/>
  <c r="Q14" i="94"/>
  <c r="Q13" i="94"/>
  <c r="Q5" i="94"/>
  <c r="Q6" i="94"/>
  <c r="Q53" i="94"/>
  <c r="Q26" i="94"/>
  <c r="Q32" i="94"/>
  <c r="AN3" i="21"/>
  <c r="AI3" i="21"/>
  <c r="H9" i="9"/>
  <c r="I9" i="9" s="1"/>
  <c r="J9" i="9" s="1"/>
  <c r="H8" i="9"/>
  <c r="I8" i="9" s="1"/>
  <c r="J8" i="9" s="1"/>
  <c r="H23" i="9"/>
  <c r="I23" i="9" s="1"/>
  <c r="J23" i="9" s="1"/>
  <c r="H22" i="9"/>
  <c r="I22" i="9" s="1"/>
  <c r="J22" i="9" s="1"/>
  <c r="H21" i="9"/>
  <c r="I21" i="9" s="1"/>
  <c r="J21" i="9" s="1"/>
  <c r="H20" i="9"/>
  <c r="I20" i="9" s="1"/>
  <c r="J20" i="9" s="1"/>
  <c r="H19" i="9"/>
  <c r="I19" i="9" s="1"/>
  <c r="J19" i="9" s="1"/>
  <c r="H18" i="9"/>
  <c r="I18" i="9" s="1"/>
  <c r="J18" i="9" s="1"/>
  <c r="H17" i="9"/>
  <c r="I17" i="9" s="1"/>
  <c r="J17" i="9" s="1"/>
  <c r="H16" i="9"/>
  <c r="I16" i="9" s="1"/>
  <c r="J16" i="9" s="1"/>
  <c r="H15" i="9"/>
  <c r="I15" i="9" s="1"/>
  <c r="J15" i="9" s="1"/>
  <c r="H14" i="9"/>
  <c r="I14" i="9" s="1"/>
  <c r="J14" i="9" s="1"/>
  <c r="H13" i="9"/>
  <c r="I13" i="9" s="1"/>
  <c r="J13" i="9" s="1"/>
  <c r="H12" i="9"/>
  <c r="I12" i="9" s="1"/>
  <c r="J12" i="9" s="1"/>
  <c r="H7" i="9"/>
  <c r="I7" i="9" s="1"/>
  <c r="J7" i="9" s="1"/>
  <c r="H6" i="9"/>
  <c r="I6" i="9" s="1"/>
  <c r="J6" i="9" s="1"/>
  <c r="H5" i="9"/>
  <c r="I5" i="9" s="1"/>
  <c r="J5" i="9" s="1"/>
  <c r="H14" i="26"/>
  <c r="I14" i="26" s="1"/>
  <c r="J14" i="26" s="1"/>
  <c r="H87" i="30"/>
  <c r="I87" i="30" s="1"/>
  <c r="J87" i="30" s="1"/>
  <c r="H84" i="30"/>
  <c r="I84" i="30" s="1"/>
  <c r="J84" i="30" s="1"/>
  <c r="H81" i="30"/>
  <c r="I81" i="30" s="1"/>
  <c r="J81" i="30" s="1"/>
  <c r="H78" i="30"/>
  <c r="I78" i="30" s="1"/>
  <c r="J78" i="30" s="1"/>
  <c r="H75" i="30"/>
  <c r="I75" i="30" s="1"/>
  <c r="J75" i="30" s="1"/>
  <c r="H72" i="30"/>
  <c r="I72" i="30" s="1"/>
  <c r="J72" i="30" s="1"/>
  <c r="H69" i="30"/>
  <c r="I69" i="30" s="1"/>
  <c r="J69" i="30" s="1"/>
  <c r="H66" i="30"/>
  <c r="I66" i="30" s="1"/>
  <c r="J66" i="30" s="1"/>
  <c r="H88" i="30"/>
  <c r="I88" i="30" s="1"/>
  <c r="J88" i="30" s="1"/>
  <c r="H85" i="30"/>
  <c r="I85" i="30" s="1"/>
  <c r="J85" i="30" s="1"/>
  <c r="H82" i="30"/>
  <c r="I82" i="30" s="1"/>
  <c r="J82" i="30" s="1"/>
  <c r="H79" i="30"/>
  <c r="I79" i="30" s="1"/>
  <c r="J79" i="30" s="1"/>
  <c r="H76" i="30"/>
  <c r="I76" i="30" s="1"/>
  <c r="J76" i="30" s="1"/>
  <c r="H73" i="30"/>
  <c r="I73" i="30" s="1"/>
  <c r="J73" i="30" s="1"/>
  <c r="H70" i="30"/>
  <c r="I70" i="30" s="1"/>
  <c r="J70" i="30" s="1"/>
  <c r="H67" i="30"/>
  <c r="I67" i="30" s="1"/>
  <c r="J67" i="30" s="1"/>
  <c r="H64" i="30"/>
  <c r="I64" i="30" s="1"/>
  <c r="J64" i="30" s="1"/>
  <c r="H61" i="30"/>
  <c r="I61" i="30" s="1"/>
  <c r="J61" i="30" s="1"/>
  <c r="H58" i="30"/>
  <c r="I58" i="30" s="1"/>
  <c r="J58" i="30" s="1"/>
  <c r="H55" i="30"/>
  <c r="I55" i="30" s="1"/>
  <c r="J55" i="30" s="1"/>
  <c r="H52" i="30"/>
  <c r="I52" i="30" s="1"/>
  <c r="J52" i="30" s="1"/>
  <c r="H49" i="30"/>
  <c r="I49" i="30" s="1"/>
  <c r="J49" i="30" s="1"/>
  <c r="H46" i="30"/>
  <c r="I46" i="30" s="1"/>
  <c r="J46" i="30" s="1"/>
  <c r="H43" i="30"/>
  <c r="I43" i="30" s="1"/>
  <c r="J43" i="30" s="1"/>
  <c r="H40" i="30"/>
  <c r="I40" i="30" s="1"/>
  <c r="J40" i="30" s="1"/>
  <c r="H37" i="30"/>
  <c r="I37" i="30" s="1"/>
  <c r="J37" i="30" s="1"/>
  <c r="H34" i="30"/>
  <c r="I34" i="30" s="1"/>
  <c r="J34" i="30" s="1"/>
  <c r="H31" i="30"/>
  <c r="I31" i="30" s="1"/>
  <c r="J31" i="30" s="1"/>
  <c r="H28" i="30"/>
  <c r="I28" i="30" s="1"/>
  <c r="J28" i="30" s="1"/>
  <c r="H25" i="30"/>
  <c r="I25" i="30" s="1"/>
  <c r="J25" i="30" s="1"/>
  <c r="H22" i="30"/>
  <c r="I22" i="30" s="1"/>
  <c r="J22" i="30" s="1"/>
  <c r="H19" i="30"/>
  <c r="I19" i="30" s="1"/>
  <c r="J19" i="30" s="1"/>
  <c r="H16" i="30"/>
  <c r="I16" i="30" s="1"/>
  <c r="J16" i="30" s="1"/>
  <c r="H13" i="30"/>
  <c r="I13" i="30" s="1"/>
  <c r="J13" i="30" s="1"/>
  <c r="H8" i="30"/>
  <c r="I8" i="30" s="1"/>
  <c r="J8" i="30" s="1"/>
  <c r="H7" i="30"/>
  <c r="I7" i="30" s="1"/>
  <c r="J7" i="30" s="1"/>
  <c r="H9" i="30"/>
  <c r="I9" i="30" s="1"/>
  <c r="J9" i="30" s="1"/>
  <c r="H67" i="32"/>
  <c r="I67" i="32" s="1"/>
  <c r="J67" i="32" s="1"/>
  <c r="H64" i="32"/>
  <c r="I64" i="32" s="1"/>
  <c r="J64" i="32" s="1"/>
  <c r="H61" i="32"/>
  <c r="I61" i="32" s="1"/>
  <c r="J61" i="32" s="1"/>
  <c r="H58" i="32"/>
  <c r="I58" i="32" s="1"/>
  <c r="J58" i="32" s="1"/>
  <c r="H55" i="32"/>
  <c r="I55" i="32" s="1"/>
  <c r="J55" i="32" s="1"/>
  <c r="H52" i="32"/>
  <c r="I52" i="32" s="1"/>
  <c r="J52" i="32" s="1"/>
  <c r="H49" i="32"/>
  <c r="I49" i="32" s="1"/>
  <c r="J49" i="32" s="1"/>
  <c r="H46" i="32"/>
  <c r="I46" i="32" s="1"/>
  <c r="J46" i="32" s="1"/>
  <c r="H43" i="32"/>
  <c r="I43" i="32" s="1"/>
  <c r="J43" i="32" s="1"/>
  <c r="H40" i="32"/>
  <c r="I40" i="32" s="1"/>
  <c r="J40" i="32" s="1"/>
  <c r="H34" i="32"/>
  <c r="I34" i="32" s="1"/>
  <c r="J34" i="32" s="1"/>
  <c r="H31" i="32"/>
  <c r="I31" i="32" s="1"/>
  <c r="J31" i="32" s="1"/>
  <c r="H25" i="32"/>
  <c r="I25" i="32" s="1"/>
  <c r="J25" i="32" s="1"/>
  <c r="H19" i="32"/>
  <c r="I19" i="32" s="1"/>
  <c r="J19" i="32" s="1"/>
  <c r="H37" i="32"/>
  <c r="I37" i="32" s="1"/>
  <c r="J37" i="32" s="1"/>
  <c r="H9" i="32"/>
  <c r="I9" i="32" s="1"/>
  <c r="J9" i="32" s="1"/>
  <c r="H8" i="32"/>
  <c r="I8" i="32" s="1"/>
  <c r="J8" i="32" s="1"/>
  <c r="H75" i="47"/>
  <c r="I75" i="47" s="1"/>
  <c r="J75" i="47" s="1"/>
  <c r="H66" i="47"/>
  <c r="I66" i="47" s="1"/>
  <c r="J66" i="47" s="1"/>
  <c r="H57" i="47"/>
  <c r="I57" i="47" s="1"/>
  <c r="J57" i="47" s="1"/>
  <c r="H48" i="47"/>
  <c r="I48" i="47" s="1"/>
  <c r="J48" i="47" s="1"/>
  <c r="H39" i="47"/>
  <c r="I39" i="47" s="1"/>
  <c r="J39" i="47" s="1"/>
  <c r="H30" i="47"/>
  <c r="I30" i="47" s="1"/>
  <c r="J30" i="47" s="1"/>
  <c r="H21" i="47"/>
  <c r="I21" i="47" s="1"/>
  <c r="J21" i="47" s="1"/>
  <c r="H12" i="47"/>
  <c r="I12" i="47" s="1"/>
  <c r="J12" i="47" s="1"/>
  <c r="H72" i="47"/>
  <c r="I72" i="47" s="1"/>
  <c r="J72" i="47" s="1"/>
  <c r="H63" i="47"/>
  <c r="I63" i="47" s="1"/>
  <c r="J63" i="47" s="1"/>
  <c r="H54" i="47"/>
  <c r="I54" i="47" s="1"/>
  <c r="J54" i="47" s="1"/>
  <c r="H45" i="47"/>
  <c r="I45" i="47" s="1"/>
  <c r="J45" i="47" s="1"/>
  <c r="H36" i="47"/>
  <c r="I36" i="47" s="1"/>
  <c r="J36" i="47" s="1"/>
  <c r="H27" i="47"/>
  <c r="I27" i="47" s="1"/>
  <c r="J27" i="47" s="1"/>
  <c r="H18" i="47"/>
  <c r="I18" i="47" s="1"/>
  <c r="J18" i="47" s="1"/>
  <c r="H69" i="47"/>
  <c r="I69" i="47" s="1"/>
  <c r="J69" i="47" s="1"/>
  <c r="H43" i="47"/>
  <c r="I43" i="47" s="1"/>
  <c r="J43" i="47" s="1"/>
  <c r="H33" i="47"/>
  <c r="I33" i="47" s="1"/>
  <c r="J33" i="47" s="1"/>
  <c r="H9" i="47"/>
  <c r="I9" i="47" s="1"/>
  <c r="J9" i="47" s="1"/>
  <c r="H6" i="47"/>
  <c r="I6" i="47" s="1"/>
  <c r="J6" i="47" s="1"/>
  <c r="H42" i="47"/>
  <c r="I42" i="47" s="1"/>
  <c r="J42" i="47" s="1"/>
  <c r="H4" i="47"/>
  <c r="I4" i="47" s="1"/>
  <c r="J4" i="47" s="1"/>
  <c r="K4" i="47" s="1"/>
  <c r="H51" i="47"/>
  <c r="I51" i="47" s="1"/>
  <c r="J51" i="47" s="1"/>
  <c r="H78" i="47"/>
  <c r="I78" i="47" s="1"/>
  <c r="J78" i="47" s="1"/>
  <c r="H61" i="47"/>
  <c r="I61" i="47" s="1"/>
  <c r="J61" i="47" s="1"/>
  <c r="H15" i="47"/>
  <c r="I15" i="47" s="1"/>
  <c r="J15" i="47" s="1"/>
  <c r="H60" i="47"/>
  <c r="I60" i="47" s="1"/>
  <c r="J60" i="47" s="1"/>
  <c r="H7" i="47"/>
  <c r="I7" i="47" s="1"/>
  <c r="J7" i="47" s="1"/>
  <c r="H5" i="47"/>
  <c r="I5" i="47" s="1"/>
  <c r="J5" i="47" s="1"/>
  <c r="H34" i="47"/>
  <c r="I34" i="47" s="1"/>
  <c r="J34" i="47" s="1"/>
  <c r="H24" i="47"/>
  <c r="I24" i="47" s="1"/>
  <c r="J24" i="47" s="1"/>
  <c r="H70" i="47"/>
  <c r="I70" i="47" s="1"/>
  <c r="J70" i="47" s="1"/>
  <c r="H66" i="76"/>
  <c r="I66" i="76" s="1"/>
  <c r="J66" i="76" s="1"/>
  <c r="H9" i="76"/>
  <c r="I9" i="76" s="1"/>
  <c r="J9" i="76" s="1"/>
  <c r="H62" i="76"/>
  <c r="I62" i="76" s="1"/>
  <c r="J62" i="76" s="1"/>
  <c r="H59" i="76"/>
  <c r="I59" i="76" s="1"/>
  <c r="J59" i="76" s="1"/>
  <c r="H56" i="76"/>
  <c r="I56" i="76" s="1"/>
  <c r="J56" i="76" s="1"/>
  <c r="H53" i="76"/>
  <c r="I53" i="76" s="1"/>
  <c r="J53" i="76" s="1"/>
  <c r="H50" i="76"/>
  <c r="I50" i="76" s="1"/>
  <c r="J50" i="76" s="1"/>
  <c r="H47" i="76"/>
  <c r="I47" i="76" s="1"/>
  <c r="J47" i="76" s="1"/>
  <c r="H44" i="76"/>
  <c r="I44" i="76" s="1"/>
  <c r="J44" i="76" s="1"/>
  <c r="H41" i="76"/>
  <c r="I41" i="76" s="1"/>
  <c r="J41" i="76" s="1"/>
  <c r="H38" i="76"/>
  <c r="I38" i="76" s="1"/>
  <c r="J38" i="76" s="1"/>
  <c r="H35" i="76"/>
  <c r="I35" i="76" s="1"/>
  <c r="J35" i="76" s="1"/>
  <c r="H32" i="76"/>
  <c r="I32" i="76" s="1"/>
  <c r="J32" i="76" s="1"/>
  <c r="H29" i="76"/>
  <c r="I29" i="76" s="1"/>
  <c r="J29" i="76" s="1"/>
  <c r="H26" i="76"/>
  <c r="I26" i="76" s="1"/>
  <c r="J26" i="76" s="1"/>
  <c r="H23" i="76"/>
  <c r="I23" i="76" s="1"/>
  <c r="J23" i="76" s="1"/>
  <c r="H20" i="76"/>
  <c r="I20" i="76" s="1"/>
  <c r="J20" i="76" s="1"/>
  <c r="H17" i="76"/>
  <c r="I17" i="76" s="1"/>
  <c r="J17" i="76" s="1"/>
  <c r="H14" i="76"/>
  <c r="I14" i="76" s="1"/>
  <c r="J14" i="76" s="1"/>
  <c r="H10" i="76"/>
  <c r="I10" i="76" s="1"/>
  <c r="J10" i="76" s="1"/>
  <c r="H4" i="76"/>
  <c r="I4" i="76" s="1"/>
  <c r="J4" i="76" s="1"/>
  <c r="K4" i="76" s="1"/>
  <c r="H68" i="76"/>
  <c r="I68" i="76" s="1"/>
  <c r="J68" i="76" s="1"/>
  <c r="H58" i="76"/>
  <c r="I58" i="76" s="1"/>
  <c r="J58" i="76" s="1"/>
  <c r="H49" i="76"/>
  <c r="I49" i="76" s="1"/>
  <c r="J49" i="76" s="1"/>
  <c r="H40" i="76"/>
  <c r="I40" i="76" s="1"/>
  <c r="J40" i="76" s="1"/>
  <c r="H31" i="76"/>
  <c r="I31" i="76" s="1"/>
  <c r="J31" i="76" s="1"/>
  <c r="H22" i="76"/>
  <c r="I22" i="76" s="1"/>
  <c r="J22" i="76" s="1"/>
  <c r="H13" i="76"/>
  <c r="I13" i="76" s="1"/>
  <c r="J13" i="76" s="1"/>
  <c r="H8" i="76"/>
  <c r="I8" i="76" s="1"/>
  <c r="J8" i="76" s="1"/>
  <c r="H55" i="76"/>
  <c r="I55" i="76" s="1"/>
  <c r="J55" i="76" s="1"/>
  <c r="H46" i="76"/>
  <c r="I46" i="76" s="1"/>
  <c r="J46" i="76" s="1"/>
  <c r="H37" i="76"/>
  <c r="I37" i="76" s="1"/>
  <c r="J37" i="76" s="1"/>
  <c r="H28" i="76"/>
  <c r="I28" i="76" s="1"/>
  <c r="J28" i="76" s="1"/>
  <c r="H19" i="76"/>
  <c r="I19" i="76" s="1"/>
  <c r="J19" i="76" s="1"/>
  <c r="H7" i="76"/>
  <c r="I7" i="76" s="1"/>
  <c r="J7" i="76" s="1"/>
  <c r="H61" i="76"/>
  <c r="I61" i="76" s="1"/>
  <c r="J61" i="76" s="1"/>
  <c r="H52" i="76"/>
  <c r="I52" i="76" s="1"/>
  <c r="J52" i="76" s="1"/>
  <c r="H43" i="76"/>
  <c r="I43" i="76" s="1"/>
  <c r="J43" i="76" s="1"/>
  <c r="H34" i="76"/>
  <c r="I34" i="76" s="1"/>
  <c r="J34" i="76" s="1"/>
  <c r="H25" i="76"/>
  <c r="I25" i="76" s="1"/>
  <c r="J25" i="76" s="1"/>
  <c r="H16" i="76"/>
  <c r="I16" i="76" s="1"/>
  <c r="J16" i="76" s="1"/>
  <c r="H65" i="76"/>
  <c r="I65" i="76" s="1"/>
  <c r="J65" i="76" s="1"/>
  <c r="H9" i="81"/>
  <c r="I9" i="81" s="1"/>
  <c r="J9" i="81" s="1"/>
  <c r="H94" i="81"/>
  <c r="I94" i="81" s="1"/>
  <c r="J94" i="81" s="1"/>
  <c r="H85" i="81"/>
  <c r="I85" i="81" s="1"/>
  <c r="J85" i="81" s="1"/>
  <c r="H76" i="81"/>
  <c r="I76" i="81" s="1"/>
  <c r="J76" i="81" s="1"/>
  <c r="H67" i="81"/>
  <c r="I67" i="81" s="1"/>
  <c r="J67" i="81" s="1"/>
  <c r="H58" i="81"/>
  <c r="I58" i="81" s="1"/>
  <c r="J58" i="81" s="1"/>
  <c r="H49" i="81"/>
  <c r="I49" i="81" s="1"/>
  <c r="J49" i="81" s="1"/>
  <c r="H40" i="81"/>
  <c r="I40" i="81" s="1"/>
  <c r="J40" i="81" s="1"/>
  <c r="H31" i="81"/>
  <c r="I31" i="81" s="1"/>
  <c r="J31" i="81" s="1"/>
  <c r="H22" i="81"/>
  <c r="I22" i="81" s="1"/>
  <c r="J22" i="81" s="1"/>
  <c r="H13" i="81"/>
  <c r="I13" i="81" s="1"/>
  <c r="J13" i="81" s="1"/>
  <c r="H16" i="81"/>
  <c r="I16" i="81" s="1"/>
  <c r="J16" i="81" s="1"/>
  <c r="H15" i="81"/>
  <c r="I15" i="81" s="1"/>
  <c r="J15" i="81" s="1"/>
  <c r="H91" i="81"/>
  <c r="I91" i="81" s="1"/>
  <c r="J91" i="81" s="1"/>
  <c r="H90" i="81"/>
  <c r="I90" i="81" s="1"/>
  <c r="J90" i="81" s="1"/>
  <c r="H82" i="81"/>
  <c r="I82" i="81" s="1"/>
  <c r="J82" i="81" s="1"/>
  <c r="H81" i="81"/>
  <c r="I81" i="81" s="1"/>
  <c r="J81" i="81" s="1"/>
  <c r="H73" i="81"/>
  <c r="I73" i="81" s="1"/>
  <c r="J73" i="81" s="1"/>
  <c r="H72" i="81"/>
  <c r="I72" i="81" s="1"/>
  <c r="J72" i="81" s="1"/>
  <c r="H64" i="81"/>
  <c r="I64" i="81" s="1"/>
  <c r="J64" i="81" s="1"/>
  <c r="H63" i="81"/>
  <c r="I63" i="81" s="1"/>
  <c r="J63" i="81" s="1"/>
  <c r="H55" i="81"/>
  <c r="I55" i="81" s="1"/>
  <c r="J55" i="81" s="1"/>
  <c r="H54" i="81"/>
  <c r="I54" i="81" s="1"/>
  <c r="J54" i="81" s="1"/>
  <c r="H46" i="81"/>
  <c r="I46" i="81" s="1"/>
  <c r="J46" i="81" s="1"/>
  <c r="H45" i="81"/>
  <c r="I45" i="81" s="1"/>
  <c r="J45" i="81" s="1"/>
  <c r="H37" i="81"/>
  <c r="I37" i="81" s="1"/>
  <c r="J37" i="81" s="1"/>
  <c r="H36" i="81"/>
  <c r="I36" i="81" s="1"/>
  <c r="J36" i="81" s="1"/>
  <c r="H28" i="81"/>
  <c r="I28" i="81" s="1"/>
  <c r="J28" i="81" s="1"/>
  <c r="H27" i="81"/>
  <c r="I27" i="81" s="1"/>
  <c r="J27" i="81" s="1"/>
  <c r="H19" i="81"/>
  <c r="I19" i="81" s="1"/>
  <c r="J19" i="81" s="1"/>
  <c r="H18" i="81"/>
  <c r="I18" i="81" s="1"/>
  <c r="J18" i="81" s="1"/>
  <c r="H8" i="81"/>
  <c r="I8" i="81" s="1"/>
  <c r="J8" i="81" s="1"/>
  <c r="H4" i="81"/>
  <c r="I4" i="81" s="1"/>
  <c r="J4" i="81" s="1"/>
  <c r="K4" i="81" s="1"/>
  <c r="H97" i="81"/>
  <c r="I97" i="81" s="1"/>
  <c r="J97" i="81" s="1"/>
  <c r="H88" i="81"/>
  <c r="I88" i="81" s="1"/>
  <c r="J88" i="81" s="1"/>
  <c r="H79" i="81"/>
  <c r="I79" i="81" s="1"/>
  <c r="J79" i="81" s="1"/>
  <c r="H70" i="81"/>
  <c r="I70" i="81" s="1"/>
  <c r="J70" i="81" s="1"/>
  <c r="H61" i="81"/>
  <c r="I61" i="81" s="1"/>
  <c r="J61" i="81" s="1"/>
  <c r="H52" i="81"/>
  <c r="I52" i="81" s="1"/>
  <c r="J52" i="81" s="1"/>
  <c r="H43" i="81"/>
  <c r="I43" i="81" s="1"/>
  <c r="J43" i="81" s="1"/>
  <c r="H34" i="81"/>
  <c r="I34" i="81" s="1"/>
  <c r="J34" i="81" s="1"/>
  <c r="H25" i="81"/>
  <c r="I25" i="81" s="1"/>
  <c r="J25" i="81" s="1"/>
  <c r="H7" i="81"/>
  <c r="I7" i="81" s="1"/>
  <c r="J7" i="81" s="1"/>
  <c r="H6" i="81"/>
  <c r="I6" i="81" s="1"/>
  <c r="J6" i="81" s="1"/>
  <c r="H75" i="86"/>
  <c r="I75" i="86" s="1"/>
  <c r="J75" i="86" s="1"/>
  <c r="H66" i="86"/>
  <c r="I66" i="86" s="1"/>
  <c r="J66" i="86" s="1"/>
  <c r="H57" i="86"/>
  <c r="I57" i="86" s="1"/>
  <c r="J57" i="86" s="1"/>
  <c r="H48" i="86"/>
  <c r="I48" i="86" s="1"/>
  <c r="J48" i="86" s="1"/>
  <c r="H39" i="86"/>
  <c r="I39" i="86" s="1"/>
  <c r="J39" i="86" s="1"/>
  <c r="H27" i="86"/>
  <c r="I27" i="86" s="1"/>
  <c r="J27" i="86" s="1"/>
  <c r="H24" i="86"/>
  <c r="I24" i="86" s="1"/>
  <c r="J24" i="86" s="1"/>
  <c r="H30" i="86"/>
  <c r="I30" i="86" s="1"/>
  <c r="J30" i="86" s="1"/>
  <c r="H84" i="86"/>
  <c r="I84" i="86" s="1"/>
  <c r="J84" i="86" s="1"/>
  <c r="H78" i="86"/>
  <c r="I78" i="86" s="1"/>
  <c r="J78" i="86" s="1"/>
  <c r="H69" i="86"/>
  <c r="I69" i="86" s="1"/>
  <c r="J69" i="86" s="1"/>
  <c r="H60" i="86"/>
  <c r="I60" i="86" s="1"/>
  <c r="J60" i="86" s="1"/>
  <c r="H51" i="86"/>
  <c r="I51" i="86" s="1"/>
  <c r="J51" i="86" s="1"/>
  <c r="H42" i="86"/>
  <c r="I42" i="86" s="1"/>
  <c r="J42" i="86" s="1"/>
  <c r="H33" i="86"/>
  <c r="I33" i="86" s="1"/>
  <c r="J33" i="86" s="1"/>
  <c r="H21" i="86"/>
  <c r="I21" i="86" s="1"/>
  <c r="J21" i="86" s="1"/>
  <c r="H81" i="86"/>
  <c r="I81" i="86" s="1"/>
  <c r="J81" i="86" s="1"/>
  <c r="H15" i="86"/>
  <c r="I15" i="86" s="1"/>
  <c r="J15" i="86" s="1"/>
  <c r="H19" i="86"/>
  <c r="I19" i="86" s="1"/>
  <c r="J19" i="86" s="1"/>
  <c r="H6" i="86"/>
  <c r="I6" i="86" s="1"/>
  <c r="J6" i="86" s="1"/>
  <c r="H5" i="86"/>
  <c r="I5" i="86" s="1"/>
  <c r="J5" i="86" s="1"/>
  <c r="H87" i="86"/>
  <c r="I87" i="86" s="1"/>
  <c r="J87" i="86" s="1"/>
  <c r="H63" i="86"/>
  <c r="I63" i="86" s="1"/>
  <c r="J63" i="86" s="1"/>
  <c r="H45" i="86"/>
  <c r="I45" i="86" s="1"/>
  <c r="J45" i="86" s="1"/>
  <c r="H22" i="86"/>
  <c r="I22" i="86" s="1"/>
  <c r="J22" i="86" s="1"/>
  <c r="H12" i="86"/>
  <c r="I12" i="86" s="1"/>
  <c r="J12" i="86" s="1"/>
  <c r="H11" i="86"/>
  <c r="I11" i="86" s="1"/>
  <c r="J11" i="86" s="1"/>
  <c r="H10" i="86"/>
  <c r="I10" i="86" s="1"/>
  <c r="J10" i="86" s="1"/>
  <c r="H8" i="86"/>
  <c r="I8" i="86" s="1"/>
  <c r="J8" i="86" s="1"/>
  <c r="H7" i="86"/>
  <c r="I7" i="86" s="1"/>
  <c r="J7" i="86" s="1"/>
  <c r="H4" i="86"/>
  <c r="I4" i="86" s="1"/>
  <c r="J4" i="86" s="1"/>
  <c r="K4" i="86" s="1"/>
  <c r="H28" i="86"/>
  <c r="I28" i="86" s="1"/>
  <c r="J28" i="86" s="1"/>
  <c r="H23" i="86"/>
  <c r="I23" i="86" s="1"/>
  <c r="J23" i="86" s="1"/>
  <c r="H18" i="86"/>
  <c r="I18" i="86" s="1"/>
  <c r="J18" i="86" s="1"/>
  <c r="H72" i="86"/>
  <c r="I72" i="86" s="1"/>
  <c r="J72" i="86" s="1"/>
  <c r="H36" i="86"/>
  <c r="I36" i="86" s="1"/>
  <c r="J36" i="86" s="1"/>
  <c r="H14" i="86"/>
  <c r="I14" i="86" s="1"/>
  <c r="J14" i="86" s="1"/>
  <c r="H25" i="86"/>
  <c r="I25" i="86" s="1"/>
  <c r="J25" i="86" s="1"/>
  <c r="H17" i="86"/>
  <c r="I17" i="86" s="1"/>
  <c r="J17" i="86" s="1"/>
  <c r="H54" i="86"/>
  <c r="I54" i="86" s="1"/>
  <c r="J54" i="86" s="1"/>
  <c r="H79" i="91"/>
  <c r="I79" i="91" s="1"/>
  <c r="J79" i="91" s="1"/>
  <c r="H76" i="91"/>
  <c r="I76" i="91" s="1"/>
  <c r="J76" i="91" s="1"/>
  <c r="H73" i="91"/>
  <c r="I73" i="91" s="1"/>
  <c r="J73" i="91" s="1"/>
  <c r="H70" i="91"/>
  <c r="I70" i="91" s="1"/>
  <c r="J70" i="91" s="1"/>
  <c r="H67" i="91"/>
  <c r="I67" i="91" s="1"/>
  <c r="J67" i="91" s="1"/>
  <c r="H64" i="91"/>
  <c r="I64" i="91" s="1"/>
  <c r="J64" i="91" s="1"/>
  <c r="H61" i="91"/>
  <c r="I61" i="91" s="1"/>
  <c r="J61" i="91" s="1"/>
  <c r="H58" i="91"/>
  <c r="I58" i="91" s="1"/>
  <c r="J58" i="91" s="1"/>
  <c r="H55" i="91"/>
  <c r="I55" i="91" s="1"/>
  <c r="J55" i="91" s="1"/>
  <c r="H52" i="91"/>
  <c r="I52" i="91" s="1"/>
  <c r="J52" i="91" s="1"/>
  <c r="H49" i="91"/>
  <c r="I49" i="91" s="1"/>
  <c r="J49" i="91" s="1"/>
  <c r="H46" i="91"/>
  <c r="I46" i="91" s="1"/>
  <c r="J46" i="91" s="1"/>
  <c r="H43" i="91"/>
  <c r="I43" i="91" s="1"/>
  <c r="J43" i="91" s="1"/>
  <c r="H40" i="91"/>
  <c r="I40" i="91" s="1"/>
  <c r="J40" i="91" s="1"/>
  <c r="H37" i="91"/>
  <c r="I37" i="91" s="1"/>
  <c r="J37" i="91" s="1"/>
  <c r="H34" i="91"/>
  <c r="I34" i="91" s="1"/>
  <c r="J34" i="91" s="1"/>
  <c r="H31" i="91"/>
  <c r="I31" i="91" s="1"/>
  <c r="J31" i="91" s="1"/>
  <c r="H28" i="91"/>
  <c r="I28" i="91" s="1"/>
  <c r="J28" i="91" s="1"/>
  <c r="H25" i="91"/>
  <c r="I25" i="91" s="1"/>
  <c r="J25" i="91" s="1"/>
  <c r="H18" i="91"/>
  <c r="I18" i="91" s="1"/>
  <c r="J18" i="91" s="1"/>
  <c r="H15" i="91"/>
  <c r="I15" i="91" s="1"/>
  <c r="J15" i="91" s="1"/>
  <c r="H12" i="91"/>
  <c r="I12" i="91" s="1"/>
  <c r="J12" i="91" s="1"/>
  <c r="H6" i="91"/>
  <c r="I6" i="91" s="1"/>
  <c r="J6" i="91" s="1"/>
  <c r="K6" i="91" s="1"/>
  <c r="H21" i="91"/>
  <c r="I21" i="91" s="1"/>
  <c r="J21" i="91" s="1"/>
  <c r="H17" i="91"/>
  <c r="I17" i="91" s="1"/>
  <c r="J17" i="91" s="1"/>
  <c r="H9" i="91"/>
  <c r="I9" i="91" s="1"/>
  <c r="J9" i="91" s="1"/>
  <c r="H10" i="91"/>
  <c r="I10" i="91" s="1"/>
  <c r="J10" i="91" s="1"/>
  <c r="H14" i="91"/>
  <c r="I14" i="91" s="1"/>
  <c r="J14" i="91" s="1"/>
  <c r="H20" i="30"/>
  <c r="I20" i="30" s="1"/>
  <c r="J20" i="30" s="1"/>
  <c r="AI3" i="29"/>
  <c r="H10" i="10"/>
  <c r="I10" i="10" s="1"/>
  <c r="J10" i="10" s="1"/>
  <c r="H9" i="10"/>
  <c r="I9" i="10" s="1"/>
  <c r="J9" i="10" s="1"/>
  <c r="H4" i="10"/>
  <c r="I4" i="10" s="1"/>
  <c r="J4" i="10" s="1"/>
  <c r="K4" i="10" s="1"/>
  <c r="H8" i="10"/>
  <c r="I8" i="10" s="1"/>
  <c r="J8" i="10" s="1"/>
  <c r="H10" i="2"/>
  <c r="H9" i="2"/>
  <c r="H4" i="2"/>
  <c r="H8" i="2"/>
  <c r="H16" i="26"/>
  <c r="I16" i="26" s="1"/>
  <c r="J16" i="26" s="1"/>
  <c r="H16" i="23"/>
  <c r="H8" i="20"/>
  <c r="H5" i="10"/>
  <c r="I5" i="10" s="1"/>
  <c r="J5" i="10" s="1"/>
  <c r="I23" i="7"/>
  <c r="J23" i="7" s="1"/>
  <c r="H7" i="2"/>
  <c r="H10" i="20"/>
  <c r="H20" i="19"/>
  <c r="H12" i="10"/>
  <c r="I12" i="10" s="1"/>
  <c r="J12" i="10" s="1"/>
  <c r="H5" i="7"/>
  <c r="H16" i="2"/>
  <c r="H21" i="23"/>
  <c r="H8" i="16"/>
  <c r="H20" i="15"/>
  <c r="AI3" i="6"/>
  <c r="H10" i="4"/>
  <c r="H9" i="19"/>
  <c r="H8" i="8"/>
  <c r="H20" i="7"/>
  <c r="H23" i="2"/>
  <c r="Z4" i="23"/>
  <c r="H4" i="19"/>
  <c r="H5" i="15"/>
  <c r="H11" i="9"/>
  <c r="I11" i="9" s="1"/>
  <c r="J11" i="9" s="1"/>
  <c r="H4" i="6"/>
  <c r="I4" i="6" s="1"/>
  <c r="J4" i="6" s="1"/>
  <c r="K4" i="6" s="1"/>
  <c r="H18" i="23"/>
  <c r="H22" i="19"/>
  <c r="H13" i="15"/>
  <c r="H14" i="10"/>
  <c r="I14" i="10" s="1"/>
  <c r="J14" i="10" s="1"/>
  <c r="AE4" i="9"/>
  <c r="W5" i="9"/>
  <c r="AG4" i="9"/>
  <c r="AP4" i="9" s="1"/>
  <c r="AF4" i="9"/>
  <c r="AO4" i="9" s="1"/>
  <c r="H12" i="7"/>
  <c r="H10" i="6"/>
  <c r="I10" i="6" s="1"/>
  <c r="J10" i="6" s="1"/>
  <c r="H21" i="2"/>
  <c r="AH3" i="96"/>
  <c r="AI3" i="92"/>
  <c r="W5" i="92"/>
  <c r="Y5" i="92" s="1"/>
  <c r="AF4" i="92"/>
  <c r="AO4" i="92" s="1"/>
  <c r="AE4" i="92"/>
  <c r="AG4" i="92"/>
  <c r="AP4" i="92" s="1"/>
  <c r="Z4" i="90"/>
  <c r="AH4" i="84"/>
  <c r="AQ4" i="84" s="1"/>
  <c r="Z4" i="84"/>
  <c r="AQ4" i="87"/>
  <c r="Z4" i="86"/>
  <c r="AH4" i="86"/>
  <c r="AQ4" i="86" s="1"/>
  <c r="AG4" i="83"/>
  <c r="AP4" i="83" s="1"/>
  <c r="AF4" i="83"/>
  <c r="AO4" i="83" s="1"/>
  <c r="AE4" i="83"/>
  <c r="W5" i="83"/>
  <c r="AI3" i="83"/>
  <c r="AN3" i="83"/>
  <c r="Z4" i="78"/>
  <c r="AH4" i="76"/>
  <c r="AQ4" i="76" s="1"/>
  <c r="AH4" i="68"/>
  <c r="Z4" i="68"/>
  <c r="AN3" i="76"/>
  <c r="AI3" i="76"/>
  <c r="X5" i="75"/>
  <c r="Z4" i="72"/>
  <c r="AH4" i="72"/>
  <c r="W5" i="65"/>
  <c r="AG4" i="65"/>
  <c r="AP4" i="65" s="1"/>
  <c r="AF4" i="65"/>
  <c r="AO4" i="65" s="1"/>
  <c r="AE4" i="65"/>
  <c r="K5" i="66"/>
  <c r="W5" i="62"/>
  <c r="AG4" i="62"/>
  <c r="AP4" i="62" s="1"/>
  <c r="AF4" i="62"/>
  <c r="AE4" i="62"/>
  <c r="I22" i="64"/>
  <c r="J22" i="64" s="1"/>
  <c r="I13" i="64"/>
  <c r="J13" i="64" s="1"/>
  <c r="I5" i="63"/>
  <c r="J5" i="63" s="1"/>
  <c r="AI3" i="62"/>
  <c r="AN3" i="62"/>
  <c r="AN3" i="53"/>
  <c r="AI3" i="53"/>
  <c r="AH3" i="56"/>
  <c r="AQ3" i="56" s="1"/>
  <c r="I15" i="68"/>
  <c r="J15" i="68" s="1"/>
  <c r="I4" i="59"/>
  <c r="J4" i="59" s="1"/>
  <c r="K4" i="59" s="1"/>
  <c r="Z4" i="56"/>
  <c r="K6" i="48"/>
  <c r="K7" i="48" s="1"/>
  <c r="K8" i="48" s="1"/>
  <c r="K9" i="48" s="1"/>
  <c r="K10" i="48" s="1"/>
  <c r="K11" i="48" s="1"/>
  <c r="K12" i="48" s="1"/>
  <c r="K13" i="48" s="1"/>
  <c r="K14" i="48" s="1"/>
  <c r="K15" i="48" s="1"/>
  <c r="K16" i="48" s="1"/>
  <c r="K17" i="48" s="1"/>
  <c r="K18" i="48" s="1"/>
  <c r="K19" i="48" s="1"/>
  <c r="K20" i="48" s="1"/>
  <c r="K21" i="48" s="1"/>
  <c r="K22" i="48" s="1"/>
  <c r="K23" i="48" s="1"/>
  <c r="K24" i="48" s="1"/>
  <c r="K25" i="48" s="1"/>
  <c r="K26" i="48" s="1"/>
  <c r="X5" i="69"/>
  <c r="AH5" i="69" s="1"/>
  <c r="AQ4" i="61"/>
  <c r="I7" i="59"/>
  <c r="J7" i="59" s="1"/>
  <c r="I16" i="72"/>
  <c r="J16" i="72" s="1"/>
  <c r="AH4" i="58"/>
  <c r="AQ4" i="58" s="1"/>
  <c r="Z4" i="58"/>
  <c r="AQ4" i="55"/>
  <c r="I5" i="52"/>
  <c r="J5" i="52" s="1"/>
  <c r="I10" i="51"/>
  <c r="J10" i="51" s="1"/>
  <c r="AH4" i="50"/>
  <c r="Z4" i="50"/>
  <c r="K10" i="49"/>
  <c r="I21" i="72"/>
  <c r="J21" i="72" s="1"/>
  <c r="I19" i="56"/>
  <c r="J19" i="56" s="1"/>
  <c r="I15" i="50"/>
  <c r="J15" i="50" s="1"/>
  <c r="I13" i="50"/>
  <c r="J13" i="50" s="1"/>
  <c r="AI3" i="51"/>
  <c r="AN3" i="51"/>
  <c r="AI3" i="45"/>
  <c r="AN3" i="45"/>
  <c r="P3" i="50"/>
  <c r="AF3" i="50" s="1"/>
  <c r="AO3" i="50" s="1"/>
  <c r="AE3" i="50"/>
  <c r="AG4" i="45"/>
  <c r="AP4" i="45" s="1"/>
  <c r="AF4" i="45"/>
  <c r="AO4" i="45" s="1"/>
  <c r="AE4" i="45"/>
  <c r="W5" i="45"/>
  <c r="Y5" i="45" s="1"/>
  <c r="AH4" i="41"/>
  <c r="Z4" i="41"/>
  <c r="X5" i="33"/>
  <c r="AH5" i="33" s="1"/>
  <c r="AQ5" i="33" s="1"/>
  <c r="AH4" i="30"/>
  <c r="X5" i="31"/>
  <c r="AH5" i="31" s="1"/>
  <c r="Y5" i="27"/>
  <c r="AH4" i="27"/>
  <c r="AQ4" i="27" s="1"/>
  <c r="H23" i="21"/>
  <c r="I23" i="21" s="1"/>
  <c r="J23" i="21" s="1"/>
  <c r="H22" i="21"/>
  <c r="I22" i="21" s="1"/>
  <c r="J22" i="21" s="1"/>
  <c r="H21" i="21"/>
  <c r="I21" i="21" s="1"/>
  <c r="J21" i="21" s="1"/>
  <c r="H20" i="21"/>
  <c r="I20" i="21" s="1"/>
  <c r="J20" i="21" s="1"/>
  <c r="H19" i="21"/>
  <c r="I19" i="21" s="1"/>
  <c r="J19" i="21" s="1"/>
  <c r="H18" i="21"/>
  <c r="I18" i="21" s="1"/>
  <c r="J18" i="21" s="1"/>
  <c r="H17" i="21"/>
  <c r="I17" i="21" s="1"/>
  <c r="J17" i="21" s="1"/>
  <c r="H16" i="21"/>
  <c r="I16" i="21" s="1"/>
  <c r="J16" i="21" s="1"/>
  <c r="H15" i="21"/>
  <c r="I15" i="21" s="1"/>
  <c r="J15" i="21" s="1"/>
  <c r="H14" i="21"/>
  <c r="I14" i="21" s="1"/>
  <c r="J14" i="21" s="1"/>
  <c r="H13" i="21"/>
  <c r="I13" i="21" s="1"/>
  <c r="J13" i="21" s="1"/>
  <c r="H12" i="21"/>
  <c r="I12" i="21" s="1"/>
  <c r="J12" i="21" s="1"/>
  <c r="H7" i="21"/>
  <c r="I7" i="21" s="1"/>
  <c r="J7" i="21" s="1"/>
  <c r="H6" i="21"/>
  <c r="I6" i="21" s="1"/>
  <c r="J6" i="21" s="1"/>
  <c r="H5" i="21"/>
  <c r="I5" i="21" s="1"/>
  <c r="J5" i="21" s="1"/>
  <c r="H11" i="21"/>
  <c r="I11" i="21" s="1"/>
  <c r="J11" i="21" s="1"/>
  <c r="H10" i="21"/>
  <c r="I10" i="21" s="1"/>
  <c r="J10" i="21" s="1"/>
  <c r="H4" i="21"/>
  <c r="I4" i="21" s="1"/>
  <c r="J4" i="21" s="1"/>
  <c r="K4" i="21" s="1"/>
  <c r="H9" i="21"/>
  <c r="I9" i="21" s="1"/>
  <c r="J9" i="21" s="1"/>
  <c r="W5" i="28"/>
  <c r="AG4" i="28"/>
  <c r="AP4" i="28" s="1"/>
  <c r="AF4" i="28"/>
  <c r="AO4" i="28" s="1"/>
  <c r="AE4" i="28"/>
  <c r="AR3" i="27"/>
  <c r="H23" i="11"/>
  <c r="H22" i="11"/>
  <c r="H21" i="11"/>
  <c r="H20" i="11"/>
  <c r="H19" i="11"/>
  <c r="H18" i="11"/>
  <c r="H17" i="11"/>
  <c r="H16" i="11"/>
  <c r="H15" i="11"/>
  <c r="H14" i="11"/>
  <c r="H13" i="11"/>
  <c r="H12" i="11"/>
  <c r="H7" i="11"/>
  <c r="H6" i="11"/>
  <c r="H11" i="11"/>
  <c r="H5" i="11"/>
  <c r="H10" i="11"/>
  <c r="AN3" i="4"/>
  <c r="AI3" i="4"/>
  <c r="H23" i="3"/>
  <c r="H22" i="3"/>
  <c r="H21" i="3"/>
  <c r="H20" i="3"/>
  <c r="H19" i="3"/>
  <c r="H18" i="3"/>
  <c r="H17" i="3"/>
  <c r="H16" i="3"/>
  <c r="H15" i="3"/>
  <c r="H14" i="3"/>
  <c r="H13" i="3"/>
  <c r="H12" i="3"/>
  <c r="H7" i="3"/>
  <c r="H6" i="3"/>
  <c r="H11" i="3"/>
  <c r="H5" i="3"/>
  <c r="H10" i="3"/>
  <c r="H9" i="53"/>
  <c r="I9" i="53" s="1"/>
  <c r="J9" i="53" s="1"/>
  <c r="H23" i="53"/>
  <c r="I23" i="53" s="1"/>
  <c r="J23" i="53" s="1"/>
  <c r="H22" i="53"/>
  <c r="I22" i="53" s="1"/>
  <c r="J22" i="53" s="1"/>
  <c r="H21" i="53"/>
  <c r="I21" i="53" s="1"/>
  <c r="J21" i="53" s="1"/>
  <c r="H20" i="53"/>
  <c r="I20" i="53" s="1"/>
  <c r="J20" i="53" s="1"/>
  <c r="H19" i="53"/>
  <c r="I19" i="53" s="1"/>
  <c r="J19" i="53" s="1"/>
  <c r="H18" i="53"/>
  <c r="I18" i="53" s="1"/>
  <c r="J18" i="53" s="1"/>
  <c r="H17" i="53"/>
  <c r="I17" i="53" s="1"/>
  <c r="J17" i="53" s="1"/>
  <c r="H16" i="53"/>
  <c r="I16" i="53" s="1"/>
  <c r="J16" i="53" s="1"/>
  <c r="H15" i="53"/>
  <c r="I15" i="53" s="1"/>
  <c r="J15" i="53" s="1"/>
  <c r="H14" i="53"/>
  <c r="I14" i="53" s="1"/>
  <c r="J14" i="53" s="1"/>
  <c r="H13" i="53"/>
  <c r="I13" i="53" s="1"/>
  <c r="J13" i="53" s="1"/>
  <c r="H12" i="53"/>
  <c r="I12" i="53" s="1"/>
  <c r="J12" i="53" s="1"/>
  <c r="H7" i="53"/>
  <c r="I7" i="53" s="1"/>
  <c r="J7" i="53" s="1"/>
  <c r="H6" i="53"/>
  <c r="I6" i="53" s="1"/>
  <c r="J6" i="53" s="1"/>
  <c r="H5" i="53"/>
  <c r="I5" i="53" s="1"/>
  <c r="J5" i="53" s="1"/>
  <c r="H11" i="53"/>
  <c r="I11" i="53" s="1"/>
  <c r="J11" i="53" s="1"/>
  <c r="H11" i="50"/>
  <c r="H5" i="50"/>
  <c r="H8" i="50"/>
  <c r="H9" i="71"/>
  <c r="H10" i="71"/>
  <c r="H7" i="71"/>
  <c r="H6" i="71"/>
  <c r="H4" i="71"/>
  <c r="H5" i="71"/>
  <c r="H23" i="71"/>
  <c r="H22" i="71"/>
  <c r="H21" i="71"/>
  <c r="H20" i="71"/>
  <c r="H19" i="71"/>
  <c r="H18" i="71"/>
  <c r="H17" i="71"/>
  <c r="H16" i="71"/>
  <c r="H15" i="71"/>
  <c r="H14" i="71"/>
  <c r="H13" i="71"/>
  <c r="H12" i="71"/>
  <c r="H10" i="72"/>
  <c r="H5" i="72"/>
  <c r="H11" i="72"/>
  <c r="Q78" i="31"/>
  <c r="Q75" i="31"/>
  <c r="Q72" i="31"/>
  <c r="Q69" i="31"/>
  <c r="Q66" i="31"/>
  <c r="Q63" i="31"/>
  <c r="Q60" i="31"/>
  <c r="Q57" i="31"/>
  <c r="Q54" i="31"/>
  <c r="Q51" i="31"/>
  <c r="Q48" i="31"/>
  <c r="Q45" i="31"/>
  <c r="Q42" i="31"/>
  <c r="Q39" i="31"/>
  <c r="Q43" i="31"/>
  <c r="Q41" i="31"/>
  <c r="Q37" i="31"/>
  <c r="Q34" i="31"/>
  <c r="Q31" i="31"/>
  <c r="Q28" i="31"/>
  <c r="Q25" i="31"/>
  <c r="Q22" i="31"/>
  <c r="Q19" i="31"/>
  <c r="Q16" i="31"/>
  <c r="Q13" i="31"/>
  <c r="Q8" i="31"/>
  <c r="Q7" i="31"/>
  <c r="Q9" i="31"/>
  <c r="Q79" i="31"/>
  <c r="Q76" i="31"/>
  <c r="Q73" i="31"/>
  <c r="Q70" i="31"/>
  <c r="Q67" i="31"/>
  <c r="Q64" i="31"/>
  <c r="Q61" i="31"/>
  <c r="Q58" i="31"/>
  <c r="Q55" i="31"/>
  <c r="Q52" i="31"/>
  <c r="Q49" i="31"/>
  <c r="Q46" i="31"/>
  <c r="Q44" i="31"/>
  <c r="Q38" i="31"/>
  <c r="Q35" i="31"/>
  <c r="Q32" i="31"/>
  <c r="Q29" i="31"/>
  <c r="Q26" i="31"/>
  <c r="Q23" i="31"/>
  <c r="Q20" i="31"/>
  <c r="Q17" i="31"/>
  <c r="Q14" i="31"/>
  <c r="Q10" i="31"/>
  <c r="Q11" i="31"/>
  <c r="Q5" i="31"/>
  <c r="Q77" i="31"/>
  <c r="Q74" i="31"/>
  <c r="Q71" i="31"/>
  <c r="Q68" i="31"/>
  <c r="Q65" i="31"/>
  <c r="Q62" i="31"/>
  <c r="Q59" i="31"/>
  <c r="Q56" i="31"/>
  <c r="Q53" i="31"/>
  <c r="Q50" i="31"/>
  <c r="Q47" i="31"/>
  <c r="Q40" i="31"/>
  <c r="Q36" i="31"/>
  <c r="Q33" i="31"/>
  <c r="Q30" i="31"/>
  <c r="Q27" i="31"/>
  <c r="Q24" i="31"/>
  <c r="Q21" i="31"/>
  <c r="Q18" i="31"/>
  <c r="Q15" i="31"/>
  <c r="Q12" i="31"/>
  <c r="Q6" i="31"/>
  <c r="Q98" i="37"/>
  <c r="Q95" i="37"/>
  <c r="Q92" i="37"/>
  <c r="Q89" i="37"/>
  <c r="Q86" i="37"/>
  <c r="Q83" i="37"/>
  <c r="Q80" i="37"/>
  <c r="Q77" i="37"/>
  <c r="Q74" i="37"/>
  <c r="Q71" i="37"/>
  <c r="Q68" i="37"/>
  <c r="Q65" i="37"/>
  <c r="Q62" i="37"/>
  <c r="Q59" i="37"/>
  <c r="Q56" i="37"/>
  <c r="Q53" i="37"/>
  <c r="Q50" i="37"/>
  <c r="Q47" i="37"/>
  <c r="Q96" i="37"/>
  <c r="Q93" i="37"/>
  <c r="Q90" i="37"/>
  <c r="Q87" i="37"/>
  <c r="Q84" i="37"/>
  <c r="Q97" i="37"/>
  <c r="Q94" i="37"/>
  <c r="Q91" i="37"/>
  <c r="Q88" i="37"/>
  <c r="Q85" i="37"/>
  <c r="Q82" i="37"/>
  <c r="Q79" i="37"/>
  <c r="Q76" i="37"/>
  <c r="Q73" i="37"/>
  <c r="Q70" i="37"/>
  <c r="Q67" i="37"/>
  <c r="Q64" i="37"/>
  <c r="Q61" i="37"/>
  <c r="Q58" i="37"/>
  <c r="Q55" i="37"/>
  <c r="Q52" i="37"/>
  <c r="Q49" i="37"/>
  <c r="Q46" i="37"/>
  <c r="Q43" i="37"/>
  <c r="Q40" i="37"/>
  <c r="Q37" i="37"/>
  <c r="Q34" i="37"/>
  <c r="Q31" i="37"/>
  <c r="Q81" i="37"/>
  <c r="Q63" i="37"/>
  <c r="Q32" i="37"/>
  <c r="Q30" i="37"/>
  <c r="Q27" i="37"/>
  <c r="Q24" i="37"/>
  <c r="Q21" i="37"/>
  <c r="Q18" i="37"/>
  <c r="Q15" i="37"/>
  <c r="Q12" i="37"/>
  <c r="Q6" i="37"/>
  <c r="Q78" i="37"/>
  <c r="Q60" i="37"/>
  <c r="Q35" i="37"/>
  <c r="Q33" i="37"/>
  <c r="Q75" i="37"/>
  <c r="Q57" i="37"/>
  <c r="Q38" i="37"/>
  <c r="Q36" i="37"/>
  <c r="Q28" i="37"/>
  <c r="Q25" i="37"/>
  <c r="Q22" i="37"/>
  <c r="Q19" i="37"/>
  <c r="Q16" i="37"/>
  <c r="Q13" i="37"/>
  <c r="Q8" i="37"/>
  <c r="Q7" i="37"/>
  <c r="Q72" i="37"/>
  <c r="Q54" i="37"/>
  <c r="Q41" i="37"/>
  <c r="Q39" i="37"/>
  <c r="Q9" i="37"/>
  <c r="Q69" i="37"/>
  <c r="Q51" i="37"/>
  <c r="Q44" i="37"/>
  <c r="Q42" i="37"/>
  <c r="Q29" i="37"/>
  <c r="Q26" i="37"/>
  <c r="Q23" i="37"/>
  <c r="Q20" i="37"/>
  <c r="Q17" i="37"/>
  <c r="Q14" i="37"/>
  <c r="Q10" i="37"/>
  <c r="Q5" i="37"/>
  <c r="Q66" i="37"/>
  <c r="Q48" i="37"/>
  <c r="Q45" i="37"/>
  <c r="Q11" i="37"/>
  <c r="Q79" i="39"/>
  <c r="Q76" i="39"/>
  <c r="Q73" i="39"/>
  <c r="Q70" i="39"/>
  <c r="Q67" i="39"/>
  <c r="Q77" i="39"/>
  <c r="Q74" i="39"/>
  <c r="Q71" i="39"/>
  <c r="Q68" i="39"/>
  <c r="Q9" i="39"/>
  <c r="Q78" i="39"/>
  <c r="Q69" i="39"/>
  <c r="Q66" i="39"/>
  <c r="Q65" i="39"/>
  <c r="Q62" i="39"/>
  <c r="Q59" i="39"/>
  <c r="Q56" i="39"/>
  <c r="Q53" i="39"/>
  <c r="Q50" i="39"/>
  <c r="Q47" i="39"/>
  <c r="Q44" i="39"/>
  <c r="Q41" i="39"/>
  <c r="Q38" i="39"/>
  <c r="Q35" i="39"/>
  <c r="Q32" i="39"/>
  <c r="Q29" i="39"/>
  <c r="Q26" i="39"/>
  <c r="Q23" i="39"/>
  <c r="Q20" i="39"/>
  <c r="Q17" i="39"/>
  <c r="Q14" i="39"/>
  <c r="Q10" i="39"/>
  <c r="Q11" i="39"/>
  <c r="Q5" i="39"/>
  <c r="Q72" i="39"/>
  <c r="Q63" i="39"/>
  <c r="Q60" i="39"/>
  <c r="Q57" i="39"/>
  <c r="Q54" i="39"/>
  <c r="Q51" i="39"/>
  <c r="Q48" i="39"/>
  <c r="Q45" i="39"/>
  <c r="Q42" i="39"/>
  <c r="Q39" i="39"/>
  <c r="Q36" i="39"/>
  <c r="Q33" i="39"/>
  <c r="Q30" i="39"/>
  <c r="Q27" i="39"/>
  <c r="Q24" i="39"/>
  <c r="Q21" i="39"/>
  <c r="Q18" i="39"/>
  <c r="Q15" i="39"/>
  <c r="Q12" i="39"/>
  <c r="Q6" i="39"/>
  <c r="Q75" i="39"/>
  <c r="Q64" i="39"/>
  <c r="Q61" i="39"/>
  <c r="Q58" i="39"/>
  <c r="Q55" i="39"/>
  <c r="Q52" i="39"/>
  <c r="Q49" i="39"/>
  <c r="Q46" i="39"/>
  <c r="Q43" i="39"/>
  <c r="Q40" i="39"/>
  <c r="Q37" i="39"/>
  <c r="Q34" i="39"/>
  <c r="Q31" i="39"/>
  <c r="Q28" i="39"/>
  <c r="Q25" i="39"/>
  <c r="Q22" i="39"/>
  <c r="Q19" i="39"/>
  <c r="Q16" i="39"/>
  <c r="Q13" i="39"/>
  <c r="Q8" i="39"/>
  <c r="Q7" i="39"/>
  <c r="Q9" i="42"/>
  <c r="Q89" i="42"/>
  <c r="Q86" i="42"/>
  <c r="Q83" i="42"/>
  <c r="Q80" i="42"/>
  <c r="Q77" i="42"/>
  <c r="Q74" i="42"/>
  <c r="Q71" i="42"/>
  <c r="Q68" i="42"/>
  <c r="Q65" i="42"/>
  <c r="Q62" i="42"/>
  <c r="Q59" i="42"/>
  <c r="Q56" i="42"/>
  <c r="Q53" i="42"/>
  <c r="Q50" i="42"/>
  <c r="Q47" i="42"/>
  <c r="Q44" i="42"/>
  <c r="Q41" i="42"/>
  <c r="Q38" i="42"/>
  <c r="Q35" i="42"/>
  <c r="Q32" i="42"/>
  <c r="Q29" i="42"/>
  <c r="Q26" i="42"/>
  <c r="Q23" i="42"/>
  <c r="Q20" i="42"/>
  <c r="Q17" i="42"/>
  <c r="Q14" i="42"/>
  <c r="Q10" i="42"/>
  <c r="Q87" i="42"/>
  <c r="Q84" i="42"/>
  <c r="Q81" i="42"/>
  <c r="Q78" i="42"/>
  <c r="Q75" i="42"/>
  <c r="Q82" i="42"/>
  <c r="Q85" i="42"/>
  <c r="Q88" i="42"/>
  <c r="Q7" i="42"/>
  <c r="Q6" i="42"/>
  <c r="Q5" i="42"/>
  <c r="Q76" i="42"/>
  <c r="Q79" i="42"/>
  <c r="Q73" i="42"/>
  <c r="Q72" i="42"/>
  <c r="Q70" i="42"/>
  <c r="Q69" i="42"/>
  <c r="Q67" i="42"/>
  <c r="Q66" i="42"/>
  <c r="Q64" i="42"/>
  <c r="Q63" i="42"/>
  <c r="Q61" i="42"/>
  <c r="Q60" i="42"/>
  <c r="Q58" i="42"/>
  <c r="Q57" i="42"/>
  <c r="Q55" i="42"/>
  <c r="Q54" i="42"/>
  <c r="Q52" i="42"/>
  <c r="Q51" i="42"/>
  <c r="Q49" i="42"/>
  <c r="Q48" i="42"/>
  <c r="Q46" i="42"/>
  <c r="Q45" i="42"/>
  <c r="Q43" i="42"/>
  <c r="Q42" i="42"/>
  <c r="Q40" i="42"/>
  <c r="Q39" i="42"/>
  <c r="Q37" i="42"/>
  <c r="Q36" i="42"/>
  <c r="Q34" i="42"/>
  <c r="Q33" i="42"/>
  <c r="Q31" i="42"/>
  <c r="Q30" i="42"/>
  <c r="Q28" i="42"/>
  <c r="Q27" i="42"/>
  <c r="Q25" i="42"/>
  <c r="Q24" i="42"/>
  <c r="Q22" i="42"/>
  <c r="Q21" i="42"/>
  <c r="Q19" i="42"/>
  <c r="Q18" i="42"/>
  <c r="Q16" i="42"/>
  <c r="Q15" i="42"/>
  <c r="Q13" i="42"/>
  <c r="Q12" i="42"/>
  <c r="Q11" i="42"/>
  <c r="Q8" i="42"/>
  <c r="Q9" i="75"/>
  <c r="Q77" i="75"/>
  <c r="Q74" i="75"/>
  <c r="Q71" i="75"/>
  <c r="Q68" i="75"/>
  <c r="Q65" i="75"/>
  <c r="Q62" i="75"/>
  <c r="Q59" i="75"/>
  <c r="Q56" i="75"/>
  <c r="Q53" i="75"/>
  <c r="Q50" i="75"/>
  <c r="Q47" i="75"/>
  <c r="Q44" i="75"/>
  <c r="Q41" i="75"/>
  <c r="Q38" i="75"/>
  <c r="Q35" i="75"/>
  <c r="Q32" i="75"/>
  <c r="Q29" i="75"/>
  <c r="Q26" i="75"/>
  <c r="Q23" i="75"/>
  <c r="Q20" i="75"/>
  <c r="Q17" i="75"/>
  <c r="Q14" i="75"/>
  <c r="Q10" i="75"/>
  <c r="Q11" i="75"/>
  <c r="Q5" i="75"/>
  <c r="Q78" i="75"/>
  <c r="Q75" i="75"/>
  <c r="Q72" i="75"/>
  <c r="Q69" i="75"/>
  <c r="Q66" i="75"/>
  <c r="Q63" i="75"/>
  <c r="Q60" i="75"/>
  <c r="Q57" i="75"/>
  <c r="Q54" i="75"/>
  <c r="Q51" i="75"/>
  <c r="Q48" i="75"/>
  <c r="Q45" i="75"/>
  <c r="Q42" i="75"/>
  <c r="Q39" i="75"/>
  <c r="Q36" i="75"/>
  <c r="Q33" i="75"/>
  <c r="Q30" i="75"/>
  <c r="Q27" i="75"/>
  <c r="Q24" i="75"/>
  <c r="Q21" i="75"/>
  <c r="Q18" i="75"/>
  <c r="Q15" i="75"/>
  <c r="Q12" i="75"/>
  <c r="Q6" i="75"/>
  <c r="Q8" i="75"/>
  <c r="Q73" i="75"/>
  <c r="Q64" i="75"/>
  <c r="Q55" i="75"/>
  <c r="Q46" i="75"/>
  <c r="Q37" i="75"/>
  <c r="Q28" i="75"/>
  <c r="Q19" i="75"/>
  <c r="Q7" i="75"/>
  <c r="Q76" i="75"/>
  <c r="Q67" i="75"/>
  <c r="Q58" i="75"/>
  <c r="Q49" i="75"/>
  <c r="Q40" i="75"/>
  <c r="Q31" i="75"/>
  <c r="Q22" i="75"/>
  <c r="Q13" i="75"/>
  <c r="Q79" i="75"/>
  <c r="Q70" i="75"/>
  <c r="Q61" i="75"/>
  <c r="Q52" i="75"/>
  <c r="Q43" i="75"/>
  <c r="Q34" i="75"/>
  <c r="Q25" i="75"/>
  <c r="Q16" i="75"/>
  <c r="Q79" i="83"/>
  <c r="Q76" i="83"/>
  <c r="Q73" i="83"/>
  <c r="Q70" i="83"/>
  <c r="Q67" i="83"/>
  <c r="Q64" i="83"/>
  <c r="Q61" i="83"/>
  <c r="Q58" i="83"/>
  <c r="Q55" i="83"/>
  <c r="Q52" i="83"/>
  <c r="Q49" i="83"/>
  <c r="Q46" i="83"/>
  <c r="Q43" i="83"/>
  <c r="Q40" i="83"/>
  <c r="Q75" i="83"/>
  <c r="Q71" i="83"/>
  <c r="Q66" i="83"/>
  <c r="Q62" i="83"/>
  <c r="Q57" i="83"/>
  <c r="Q53" i="83"/>
  <c r="Q48" i="83"/>
  <c r="Q44" i="83"/>
  <c r="Q39" i="83"/>
  <c r="Q38" i="83"/>
  <c r="Q35" i="83"/>
  <c r="Q32" i="83"/>
  <c r="Q29" i="83"/>
  <c r="Q26" i="83"/>
  <c r="Q23" i="83"/>
  <c r="Q78" i="83"/>
  <c r="Q74" i="83"/>
  <c r="Q69" i="83"/>
  <c r="Q65" i="83"/>
  <c r="Q60" i="83"/>
  <c r="Q56" i="83"/>
  <c r="Q51" i="83"/>
  <c r="Q47" i="83"/>
  <c r="Q42" i="83"/>
  <c r="Q22" i="83"/>
  <c r="Q19" i="83"/>
  <c r="Q16" i="83"/>
  <c r="Q13" i="83"/>
  <c r="Q8" i="83"/>
  <c r="Q7" i="83"/>
  <c r="Q77" i="83"/>
  <c r="Q72" i="83"/>
  <c r="Q50" i="83"/>
  <c r="Q45" i="83"/>
  <c r="Q33" i="83"/>
  <c r="Q31" i="83"/>
  <c r="Q24" i="83"/>
  <c r="Q9" i="83"/>
  <c r="Q20" i="83"/>
  <c r="Q17" i="83"/>
  <c r="Q14" i="83"/>
  <c r="Q10" i="83"/>
  <c r="Q68" i="83"/>
  <c r="Q63" i="83"/>
  <c r="Q41" i="83"/>
  <c r="Q36" i="83"/>
  <c r="Q34" i="83"/>
  <c r="Q27" i="83"/>
  <c r="Q25" i="83"/>
  <c r="Q11" i="83"/>
  <c r="Q5" i="83"/>
  <c r="Q21" i="83"/>
  <c r="Q18" i="83"/>
  <c r="Q15" i="83"/>
  <c r="Q12" i="83"/>
  <c r="Q6" i="83"/>
  <c r="Q59" i="83"/>
  <c r="Q54" i="83"/>
  <c r="Q30" i="83"/>
  <c r="Q28" i="83"/>
  <c r="Q37" i="83"/>
  <c r="Q97" i="89"/>
  <c r="Q94" i="89"/>
  <c r="Q91" i="89"/>
  <c r="Q88" i="89"/>
  <c r="Q85" i="89"/>
  <c r="Q82" i="89"/>
  <c r="Q79" i="89"/>
  <c r="Q76" i="89"/>
  <c r="Q73" i="89"/>
  <c r="Q90" i="89"/>
  <c r="Q89" i="89"/>
  <c r="Q70" i="89"/>
  <c r="Q67" i="89"/>
  <c r="Q64" i="89"/>
  <c r="Q61" i="89"/>
  <c r="Q58" i="89"/>
  <c r="Q55" i="89"/>
  <c r="Q52" i="89"/>
  <c r="Q49" i="89"/>
  <c r="Q46" i="89"/>
  <c r="Q43" i="89"/>
  <c r="Q40" i="89"/>
  <c r="Q37" i="89"/>
  <c r="Q34" i="89"/>
  <c r="Q31" i="89"/>
  <c r="Q28" i="89"/>
  <c r="Q25" i="89"/>
  <c r="Q22" i="89"/>
  <c r="Q19" i="89"/>
  <c r="Q16" i="89"/>
  <c r="Q13" i="89"/>
  <c r="Q8" i="89"/>
  <c r="Q7" i="89"/>
  <c r="Q93" i="89"/>
  <c r="Q92" i="89"/>
  <c r="Q75" i="89"/>
  <c r="Q74" i="89"/>
  <c r="Q71" i="89"/>
  <c r="Q9" i="89"/>
  <c r="Q96" i="89"/>
  <c r="Q95" i="89"/>
  <c r="Q78" i="89"/>
  <c r="Q77" i="89"/>
  <c r="Q68" i="89"/>
  <c r="Q65" i="89"/>
  <c r="Q62" i="89"/>
  <c r="Q59" i="89"/>
  <c r="Q56" i="89"/>
  <c r="Q53" i="89"/>
  <c r="Q50" i="89"/>
  <c r="Q47" i="89"/>
  <c r="Q44" i="89"/>
  <c r="Q41" i="89"/>
  <c r="Q38" i="89"/>
  <c r="Q35" i="89"/>
  <c r="Q32" i="89"/>
  <c r="Q29" i="89"/>
  <c r="Q26" i="89"/>
  <c r="Q23" i="89"/>
  <c r="Q20" i="89"/>
  <c r="Q17" i="89"/>
  <c r="Q14" i="89"/>
  <c r="Q10" i="89"/>
  <c r="Q5" i="89"/>
  <c r="Q98" i="89"/>
  <c r="Q81" i="89"/>
  <c r="Q80" i="89"/>
  <c r="Q72" i="89"/>
  <c r="Q11" i="89"/>
  <c r="Q48" i="89"/>
  <c r="Q15" i="89"/>
  <c r="Q12" i="89"/>
  <c r="Q86" i="89"/>
  <c r="Q69" i="89"/>
  <c r="Q60" i="89"/>
  <c r="Q51" i="89"/>
  <c r="Q21" i="89"/>
  <c r="Q18" i="89"/>
  <c r="Q27" i="89"/>
  <c r="Q24" i="89"/>
  <c r="Q83" i="89"/>
  <c r="Q63" i="89"/>
  <c r="Q54" i="89"/>
  <c r="Q33" i="89"/>
  <c r="Q30" i="89"/>
  <c r="Q42" i="89"/>
  <c r="Q84" i="89"/>
  <c r="Q87" i="89"/>
  <c r="Q66" i="89"/>
  <c r="Q45" i="89"/>
  <c r="Q36" i="89"/>
  <c r="Q39" i="89"/>
  <c r="Q57" i="89"/>
  <c r="Q6" i="89"/>
  <c r="Q76" i="95"/>
  <c r="Q73" i="95"/>
  <c r="Q70" i="95"/>
  <c r="Q67" i="95"/>
  <c r="Q64" i="95"/>
  <c r="Q61" i="95"/>
  <c r="Q58" i="95"/>
  <c r="Q77" i="95"/>
  <c r="Q75" i="95"/>
  <c r="Q74" i="95"/>
  <c r="Q72" i="95"/>
  <c r="Q71" i="95"/>
  <c r="Q69" i="95"/>
  <c r="Q68" i="95"/>
  <c r="Q66" i="95"/>
  <c r="Q65" i="95"/>
  <c r="Q63" i="95"/>
  <c r="Q62" i="95"/>
  <c r="Q60" i="95"/>
  <c r="Q59" i="95"/>
  <c r="Q53" i="95"/>
  <c r="Q50" i="95"/>
  <c r="Q47" i="95"/>
  <c r="Q44" i="95"/>
  <c r="Q41" i="95"/>
  <c r="Q38" i="95"/>
  <c r="Q35" i="95"/>
  <c r="Q78" i="95"/>
  <c r="Q57" i="95"/>
  <c r="Q49" i="95"/>
  <c r="Q48" i="95"/>
  <c r="Q40" i="95"/>
  <c r="Q39" i="95"/>
  <c r="Q34" i="95"/>
  <c r="Q32" i="95"/>
  <c r="Q29" i="95"/>
  <c r="Q26" i="95"/>
  <c r="Q23" i="95"/>
  <c r="Q20" i="95"/>
  <c r="Q17" i="95"/>
  <c r="Q14" i="95"/>
  <c r="Q10" i="95"/>
  <c r="Q56" i="95"/>
  <c r="Q52" i="95"/>
  <c r="Q51" i="95"/>
  <c r="Q43" i="95"/>
  <c r="Q42" i="95"/>
  <c r="Q36" i="95"/>
  <c r="Q33" i="95"/>
  <c r="Q30" i="95"/>
  <c r="Q27" i="95"/>
  <c r="Q55" i="95"/>
  <c r="Q54" i="95"/>
  <c r="Q46" i="95"/>
  <c r="Q45" i="95"/>
  <c r="Q37" i="95"/>
  <c r="Q19" i="95"/>
  <c r="Q18" i="95"/>
  <c r="Q25" i="95"/>
  <c r="Q22" i="95"/>
  <c r="Q21" i="95"/>
  <c r="Q13" i="95"/>
  <c r="Q12" i="95"/>
  <c r="Q11" i="95"/>
  <c r="Q8" i="95"/>
  <c r="Q31" i="95"/>
  <c r="Q9" i="95"/>
  <c r="Q7" i="95"/>
  <c r="Q6" i="95"/>
  <c r="Q79" i="95"/>
  <c r="Q24" i="95"/>
  <c r="Q16" i="95"/>
  <c r="Q15" i="95"/>
  <c r="Q28" i="95"/>
  <c r="Q5" i="95"/>
  <c r="H9" i="35"/>
  <c r="I9" i="35" s="1"/>
  <c r="J9" i="35" s="1"/>
  <c r="H77" i="35"/>
  <c r="I77" i="35" s="1"/>
  <c r="J77" i="35" s="1"/>
  <c r="H74" i="35"/>
  <c r="I74" i="35" s="1"/>
  <c r="J74" i="35" s="1"/>
  <c r="H71" i="35"/>
  <c r="I71" i="35" s="1"/>
  <c r="J71" i="35" s="1"/>
  <c r="H68" i="35"/>
  <c r="I68" i="35" s="1"/>
  <c r="J68" i="35" s="1"/>
  <c r="H65" i="35"/>
  <c r="I65" i="35" s="1"/>
  <c r="J65" i="35" s="1"/>
  <c r="H62" i="35"/>
  <c r="I62" i="35" s="1"/>
  <c r="J62" i="35" s="1"/>
  <c r="H59" i="35"/>
  <c r="I59" i="35" s="1"/>
  <c r="J59" i="35" s="1"/>
  <c r="H56" i="35"/>
  <c r="I56" i="35" s="1"/>
  <c r="J56" i="35" s="1"/>
  <c r="H53" i="35"/>
  <c r="I53" i="35" s="1"/>
  <c r="J53" i="35" s="1"/>
  <c r="H11" i="35"/>
  <c r="I11" i="35" s="1"/>
  <c r="J11" i="35" s="1"/>
  <c r="H5" i="35"/>
  <c r="I5" i="35" s="1"/>
  <c r="J5" i="35" s="1"/>
  <c r="H78" i="35"/>
  <c r="I78" i="35" s="1"/>
  <c r="J78" i="35" s="1"/>
  <c r="H75" i="35"/>
  <c r="I75" i="35" s="1"/>
  <c r="J75" i="35" s="1"/>
  <c r="H72" i="35"/>
  <c r="I72" i="35" s="1"/>
  <c r="J72" i="35" s="1"/>
  <c r="H67" i="40"/>
  <c r="I67" i="40" s="1"/>
  <c r="J67" i="40" s="1"/>
  <c r="H59" i="40"/>
  <c r="I59" i="40" s="1"/>
  <c r="J59" i="40" s="1"/>
  <c r="H56" i="40"/>
  <c r="I56" i="40" s="1"/>
  <c r="J56" i="40" s="1"/>
  <c r="H68" i="40"/>
  <c r="I68" i="40" s="1"/>
  <c r="J68" i="40" s="1"/>
  <c r="H63" i="40"/>
  <c r="I63" i="40" s="1"/>
  <c r="J63" i="40" s="1"/>
  <c r="H64" i="40"/>
  <c r="I64" i="40" s="1"/>
  <c r="J64" i="40" s="1"/>
  <c r="H57" i="40"/>
  <c r="I57" i="40" s="1"/>
  <c r="J57" i="40" s="1"/>
  <c r="H54" i="40"/>
  <c r="I54" i="40" s="1"/>
  <c r="J54" i="40" s="1"/>
  <c r="H51" i="40"/>
  <c r="I51" i="40" s="1"/>
  <c r="J51" i="40" s="1"/>
  <c r="H61" i="40"/>
  <c r="I61" i="40" s="1"/>
  <c r="J61" i="40" s="1"/>
  <c r="H58" i="40"/>
  <c r="I58" i="40" s="1"/>
  <c r="J58" i="40" s="1"/>
  <c r="H55" i="40"/>
  <c r="I55" i="40" s="1"/>
  <c r="J55" i="40" s="1"/>
  <c r="H52" i="40"/>
  <c r="I52" i="40" s="1"/>
  <c r="J52" i="40" s="1"/>
  <c r="H49" i="40"/>
  <c r="I49" i="40" s="1"/>
  <c r="J49" i="40" s="1"/>
  <c r="H46" i="40"/>
  <c r="I46" i="40" s="1"/>
  <c r="J46" i="40" s="1"/>
  <c r="H43" i="40"/>
  <c r="I43" i="40" s="1"/>
  <c r="J43" i="40" s="1"/>
  <c r="H40" i="40"/>
  <c r="I40" i="40" s="1"/>
  <c r="J40" i="40" s="1"/>
  <c r="H37" i="40"/>
  <c r="I37" i="40" s="1"/>
  <c r="J37" i="40" s="1"/>
  <c r="H34" i="40"/>
  <c r="I34" i="40" s="1"/>
  <c r="J34" i="40" s="1"/>
  <c r="H31" i="40"/>
  <c r="I31" i="40" s="1"/>
  <c r="J31" i="40" s="1"/>
  <c r="H28" i="40"/>
  <c r="I28" i="40" s="1"/>
  <c r="J28" i="40" s="1"/>
  <c r="H25" i="40"/>
  <c r="I25" i="40" s="1"/>
  <c r="J25" i="40" s="1"/>
  <c r="H22" i="40"/>
  <c r="I22" i="40" s="1"/>
  <c r="J22" i="40" s="1"/>
  <c r="H19" i="40"/>
  <c r="I19" i="40" s="1"/>
  <c r="J19" i="40" s="1"/>
  <c r="H16" i="40"/>
  <c r="I16" i="40" s="1"/>
  <c r="J16" i="40" s="1"/>
  <c r="H27" i="40"/>
  <c r="I27" i="40" s="1"/>
  <c r="J27" i="40" s="1"/>
  <c r="H8" i="40"/>
  <c r="I8" i="40" s="1"/>
  <c r="J8" i="40" s="1"/>
  <c r="H53" i="40"/>
  <c r="I53" i="40" s="1"/>
  <c r="J53" i="40" s="1"/>
  <c r="H48" i="40"/>
  <c r="I48" i="40" s="1"/>
  <c r="J48" i="40" s="1"/>
  <c r="H45" i="40"/>
  <c r="I45" i="40" s="1"/>
  <c r="J45" i="40" s="1"/>
  <c r="H42" i="40"/>
  <c r="I42" i="40" s="1"/>
  <c r="J42" i="40" s="1"/>
  <c r="H24" i="40"/>
  <c r="I24" i="40" s="1"/>
  <c r="J24" i="40" s="1"/>
  <c r="H7" i="40"/>
  <c r="I7" i="40" s="1"/>
  <c r="J7" i="40" s="1"/>
  <c r="H6" i="40"/>
  <c r="I6" i="40" s="1"/>
  <c r="J6" i="40" s="1"/>
  <c r="H41" i="40"/>
  <c r="I41" i="40" s="1"/>
  <c r="J41" i="40" s="1"/>
  <c r="H39" i="40"/>
  <c r="I39" i="40" s="1"/>
  <c r="J39" i="40" s="1"/>
  <c r="H23" i="40"/>
  <c r="I23" i="40" s="1"/>
  <c r="J23" i="40" s="1"/>
  <c r="H21" i="40"/>
  <c r="I21" i="40" s="1"/>
  <c r="J21" i="40" s="1"/>
  <c r="H38" i="40"/>
  <c r="I38" i="40" s="1"/>
  <c r="J38" i="40" s="1"/>
  <c r="H36" i="40"/>
  <c r="I36" i="40" s="1"/>
  <c r="J36" i="40" s="1"/>
  <c r="H20" i="40"/>
  <c r="I20" i="40" s="1"/>
  <c r="J20" i="40" s="1"/>
  <c r="H18" i="40"/>
  <c r="I18" i="40" s="1"/>
  <c r="J18" i="40" s="1"/>
  <c r="H13" i="40"/>
  <c r="I13" i="40" s="1"/>
  <c r="J13" i="40" s="1"/>
  <c r="H12" i="40"/>
  <c r="I12" i="40" s="1"/>
  <c r="J12" i="40" s="1"/>
  <c r="H5" i="40"/>
  <c r="I5" i="40" s="1"/>
  <c r="J5" i="40" s="1"/>
  <c r="K5" i="40" s="1"/>
  <c r="H35" i="40"/>
  <c r="I35" i="40" s="1"/>
  <c r="J35" i="40" s="1"/>
  <c r="H33" i="40"/>
  <c r="I33" i="40" s="1"/>
  <c r="J33" i="40" s="1"/>
  <c r="H17" i="40"/>
  <c r="I17" i="40" s="1"/>
  <c r="J17" i="40" s="1"/>
  <c r="H15" i="40"/>
  <c r="I15" i="40" s="1"/>
  <c r="J15" i="40" s="1"/>
  <c r="H30" i="40"/>
  <c r="I30" i="40" s="1"/>
  <c r="J30" i="40" s="1"/>
  <c r="H77" i="43"/>
  <c r="I77" i="43" s="1"/>
  <c r="J77" i="43" s="1"/>
  <c r="H74" i="43"/>
  <c r="I74" i="43" s="1"/>
  <c r="J74" i="43" s="1"/>
  <c r="H71" i="43"/>
  <c r="I71" i="43" s="1"/>
  <c r="J71" i="43" s="1"/>
  <c r="H9" i="43"/>
  <c r="I9" i="43" s="1"/>
  <c r="J9" i="43" s="1"/>
  <c r="H11" i="74"/>
  <c r="I11" i="74" s="1"/>
  <c r="J11" i="74" s="1"/>
  <c r="H5" i="74"/>
  <c r="I5" i="74" s="1"/>
  <c r="J5" i="74" s="1"/>
  <c r="H87" i="74"/>
  <c r="I87" i="74" s="1"/>
  <c r="J87" i="74" s="1"/>
  <c r="H84" i="74"/>
  <c r="I84" i="74" s="1"/>
  <c r="J84" i="74" s="1"/>
  <c r="H81" i="74"/>
  <c r="I81" i="74" s="1"/>
  <c r="J81" i="74" s="1"/>
  <c r="H78" i="74"/>
  <c r="I78" i="74" s="1"/>
  <c r="J78" i="74" s="1"/>
  <c r="H75" i="74"/>
  <c r="I75" i="74" s="1"/>
  <c r="J75" i="74" s="1"/>
  <c r="H72" i="74"/>
  <c r="I72" i="74" s="1"/>
  <c r="J72" i="74" s="1"/>
  <c r="H69" i="74"/>
  <c r="I69" i="74" s="1"/>
  <c r="J69" i="74" s="1"/>
  <c r="H66" i="74"/>
  <c r="I66" i="74" s="1"/>
  <c r="J66" i="74" s="1"/>
  <c r="H63" i="74"/>
  <c r="I63" i="74" s="1"/>
  <c r="J63" i="74" s="1"/>
  <c r="H60" i="74"/>
  <c r="I60" i="74" s="1"/>
  <c r="J60" i="74" s="1"/>
  <c r="H57" i="74"/>
  <c r="I57" i="74" s="1"/>
  <c r="J57" i="74" s="1"/>
  <c r="H54" i="74"/>
  <c r="I54" i="74" s="1"/>
  <c r="J54" i="74" s="1"/>
  <c r="H51" i="74"/>
  <c r="I51" i="74" s="1"/>
  <c r="J51" i="74" s="1"/>
  <c r="H48" i="74"/>
  <c r="I48" i="74" s="1"/>
  <c r="J48" i="74" s="1"/>
  <c r="H45" i="74"/>
  <c r="I45" i="74" s="1"/>
  <c r="J45" i="74" s="1"/>
  <c r="H42" i="74"/>
  <c r="I42" i="74" s="1"/>
  <c r="J42" i="74" s="1"/>
  <c r="H39" i="74"/>
  <c r="I39" i="74" s="1"/>
  <c r="J39" i="74" s="1"/>
  <c r="H36" i="74"/>
  <c r="I36" i="74" s="1"/>
  <c r="J36" i="74" s="1"/>
  <c r="H33" i="74"/>
  <c r="I33" i="74" s="1"/>
  <c r="J33" i="74" s="1"/>
  <c r="H30" i="74"/>
  <c r="I30" i="74" s="1"/>
  <c r="J30" i="74" s="1"/>
  <c r="H27" i="74"/>
  <c r="I27" i="74" s="1"/>
  <c r="J27" i="74" s="1"/>
  <c r="H24" i="74"/>
  <c r="I24" i="74" s="1"/>
  <c r="J24" i="74" s="1"/>
  <c r="H21" i="74"/>
  <c r="I21" i="74" s="1"/>
  <c r="J21" i="74" s="1"/>
  <c r="H18" i="74"/>
  <c r="I18" i="74" s="1"/>
  <c r="J18" i="74" s="1"/>
  <c r="H15" i="74"/>
  <c r="I15" i="74" s="1"/>
  <c r="J15" i="74" s="1"/>
  <c r="H12" i="74"/>
  <c r="I12" i="74" s="1"/>
  <c r="J12" i="74" s="1"/>
  <c r="H6" i="74"/>
  <c r="I6" i="74" s="1"/>
  <c r="J6" i="74" s="1"/>
  <c r="H4" i="74"/>
  <c r="I4" i="74" s="1"/>
  <c r="J4" i="74" s="1"/>
  <c r="K4" i="74" s="1"/>
  <c r="H62" i="74"/>
  <c r="I62" i="74" s="1"/>
  <c r="J62" i="74" s="1"/>
  <c r="H53" i="74"/>
  <c r="I53" i="74" s="1"/>
  <c r="J53" i="74" s="1"/>
  <c r="H44" i="74"/>
  <c r="I44" i="74" s="1"/>
  <c r="J44" i="74" s="1"/>
  <c r="H35" i="74"/>
  <c r="I35" i="74" s="1"/>
  <c r="J35" i="74" s="1"/>
  <c r="H26" i="74"/>
  <c r="I26" i="74" s="1"/>
  <c r="J26" i="74" s="1"/>
  <c r="H17" i="74"/>
  <c r="I17" i="74" s="1"/>
  <c r="J17" i="74" s="1"/>
  <c r="H89" i="74"/>
  <c r="I89" i="74" s="1"/>
  <c r="J89" i="74" s="1"/>
  <c r="H83" i="74"/>
  <c r="I83" i="74" s="1"/>
  <c r="J83" i="74" s="1"/>
  <c r="H77" i="74"/>
  <c r="I77" i="74" s="1"/>
  <c r="J77" i="74" s="1"/>
  <c r="H71" i="74"/>
  <c r="I71" i="74" s="1"/>
  <c r="J71" i="74" s="1"/>
  <c r="H65" i="74"/>
  <c r="I65" i="74" s="1"/>
  <c r="J65" i="74" s="1"/>
  <c r="H56" i="74"/>
  <c r="I56" i="74" s="1"/>
  <c r="J56" i="74" s="1"/>
  <c r="H47" i="74"/>
  <c r="I47" i="74" s="1"/>
  <c r="J47" i="74" s="1"/>
  <c r="H38" i="74"/>
  <c r="I38" i="74" s="1"/>
  <c r="J38" i="74" s="1"/>
  <c r="H29" i="74"/>
  <c r="I29" i="74" s="1"/>
  <c r="J29" i="74" s="1"/>
  <c r="H20" i="74"/>
  <c r="I20" i="74" s="1"/>
  <c r="J20" i="74" s="1"/>
  <c r="H59" i="74"/>
  <c r="I59" i="74" s="1"/>
  <c r="J59" i="74" s="1"/>
  <c r="H50" i="74"/>
  <c r="I50" i="74" s="1"/>
  <c r="J50" i="74" s="1"/>
  <c r="H41" i="74"/>
  <c r="I41" i="74" s="1"/>
  <c r="J41" i="74" s="1"/>
  <c r="H32" i="74"/>
  <c r="I32" i="74" s="1"/>
  <c r="J32" i="74" s="1"/>
  <c r="H23" i="74"/>
  <c r="I23" i="74" s="1"/>
  <c r="J23" i="74" s="1"/>
  <c r="H14" i="74"/>
  <c r="I14" i="74" s="1"/>
  <c r="J14" i="74" s="1"/>
  <c r="H10" i="74"/>
  <c r="I10" i="74" s="1"/>
  <c r="J10" i="74" s="1"/>
  <c r="H86" i="74"/>
  <c r="I86" i="74" s="1"/>
  <c r="J86" i="74" s="1"/>
  <c r="H80" i="74"/>
  <c r="I80" i="74" s="1"/>
  <c r="J80" i="74" s="1"/>
  <c r="H74" i="74"/>
  <c r="I74" i="74" s="1"/>
  <c r="J74" i="74" s="1"/>
  <c r="H68" i="74"/>
  <c r="I68" i="74" s="1"/>
  <c r="J68" i="74" s="1"/>
  <c r="H11" i="80"/>
  <c r="I11" i="80" s="1"/>
  <c r="J11" i="80" s="1"/>
  <c r="H5" i="80"/>
  <c r="I5" i="80" s="1"/>
  <c r="J5" i="80" s="1"/>
  <c r="H68" i="80"/>
  <c r="I68" i="80" s="1"/>
  <c r="J68" i="80" s="1"/>
  <c r="H67" i="80"/>
  <c r="I67" i="80" s="1"/>
  <c r="J67" i="80" s="1"/>
  <c r="H60" i="80"/>
  <c r="I60" i="80" s="1"/>
  <c r="J60" i="80" s="1"/>
  <c r="H57" i="80"/>
  <c r="I57" i="80" s="1"/>
  <c r="J57" i="80" s="1"/>
  <c r="H54" i="80"/>
  <c r="I54" i="80" s="1"/>
  <c r="J54" i="80" s="1"/>
  <c r="H51" i="80"/>
  <c r="I51" i="80" s="1"/>
  <c r="J51" i="80" s="1"/>
  <c r="H48" i="80"/>
  <c r="I48" i="80" s="1"/>
  <c r="J48" i="80" s="1"/>
  <c r="H45" i="80"/>
  <c r="I45" i="80" s="1"/>
  <c r="J45" i="80" s="1"/>
  <c r="H42" i="80"/>
  <c r="I42" i="80" s="1"/>
  <c r="J42" i="80" s="1"/>
  <c r="H39" i="80"/>
  <c r="I39" i="80" s="1"/>
  <c r="J39" i="80" s="1"/>
  <c r="H36" i="80"/>
  <c r="I36" i="80" s="1"/>
  <c r="J36" i="80" s="1"/>
  <c r="H33" i="80"/>
  <c r="I33" i="80" s="1"/>
  <c r="J33" i="80" s="1"/>
  <c r="H30" i="80"/>
  <c r="I30" i="80" s="1"/>
  <c r="J30" i="80" s="1"/>
  <c r="H27" i="80"/>
  <c r="I27" i="80" s="1"/>
  <c r="J27" i="80" s="1"/>
  <c r="H24" i="80"/>
  <c r="I24" i="80" s="1"/>
  <c r="J24" i="80" s="1"/>
  <c r="H21" i="80"/>
  <c r="I21" i="80" s="1"/>
  <c r="J21" i="80" s="1"/>
  <c r="H18" i="80"/>
  <c r="I18" i="80" s="1"/>
  <c r="J18" i="80" s="1"/>
  <c r="H15" i="80"/>
  <c r="I15" i="80" s="1"/>
  <c r="J15" i="80" s="1"/>
  <c r="H12" i="80"/>
  <c r="I12" i="80" s="1"/>
  <c r="J12" i="80" s="1"/>
  <c r="H6" i="80"/>
  <c r="I6" i="80" s="1"/>
  <c r="J6" i="80" s="1"/>
  <c r="H64" i="80"/>
  <c r="I64" i="80" s="1"/>
  <c r="J64" i="80" s="1"/>
  <c r="H65" i="80"/>
  <c r="I65" i="80" s="1"/>
  <c r="J65" i="80" s="1"/>
  <c r="H10" i="80"/>
  <c r="I10" i="80" s="1"/>
  <c r="J10" i="80" s="1"/>
  <c r="H4" i="80"/>
  <c r="I4" i="80" s="1"/>
  <c r="J4" i="80" s="1"/>
  <c r="K4" i="80" s="1"/>
  <c r="K5" i="80" s="1"/>
  <c r="K6" i="80" s="1"/>
  <c r="K7" i="80" s="1"/>
  <c r="K8" i="80" s="1"/>
  <c r="K9" i="80" s="1"/>
  <c r="H62" i="80"/>
  <c r="I62" i="80" s="1"/>
  <c r="J62" i="80" s="1"/>
  <c r="H59" i="80"/>
  <c r="I59" i="80" s="1"/>
  <c r="J59" i="80" s="1"/>
  <c r="H56" i="80"/>
  <c r="I56" i="80" s="1"/>
  <c r="J56" i="80" s="1"/>
  <c r="H53" i="80"/>
  <c r="I53" i="80" s="1"/>
  <c r="J53" i="80" s="1"/>
  <c r="H50" i="80"/>
  <c r="I50" i="80" s="1"/>
  <c r="J50" i="80" s="1"/>
  <c r="H47" i="80"/>
  <c r="I47" i="80" s="1"/>
  <c r="J47" i="80" s="1"/>
  <c r="H44" i="80"/>
  <c r="I44" i="80" s="1"/>
  <c r="J44" i="80" s="1"/>
  <c r="H41" i="80"/>
  <c r="I41" i="80" s="1"/>
  <c r="J41" i="80" s="1"/>
  <c r="H38" i="80"/>
  <c r="I38" i="80" s="1"/>
  <c r="J38" i="80" s="1"/>
  <c r="H35" i="80"/>
  <c r="I35" i="80" s="1"/>
  <c r="J35" i="80" s="1"/>
  <c r="H32" i="80"/>
  <c r="I32" i="80" s="1"/>
  <c r="J32" i="80" s="1"/>
  <c r="H29" i="80"/>
  <c r="I29" i="80" s="1"/>
  <c r="J29" i="80" s="1"/>
  <c r="H26" i="80"/>
  <c r="I26" i="80" s="1"/>
  <c r="J26" i="80" s="1"/>
  <c r="H23" i="80"/>
  <c r="I23" i="80" s="1"/>
  <c r="J23" i="80" s="1"/>
  <c r="H20" i="80"/>
  <c r="I20" i="80" s="1"/>
  <c r="J20" i="80" s="1"/>
  <c r="H17" i="80"/>
  <c r="I17" i="80" s="1"/>
  <c r="J17" i="80" s="1"/>
  <c r="H14" i="80"/>
  <c r="I14" i="80" s="1"/>
  <c r="J14" i="80" s="1"/>
  <c r="H9" i="87"/>
  <c r="I9" i="87" s="1"/>
  <c r="J9" i="87" s="1"/>
  <c r="H75" i="87"/>
  <c r="I75" i="87" s="1"/>
  <c r="J75" i="87" s="1"/>
  <c r="H69" i="87"/>
  <c r="I69" i="87" s="1"/>
  <c r="J69" i="87" s="1"/>
  <c r="H63" i="87"/>
  <c r="I63" i="87" s="1"/>
  <c r="J63" i="87" s="1"/>
  <c r="H57" i="87"/>
  <c r="I57" i="87" s="1"/>
  <c r="J57" i="87" s="1"/>
  <c r="H51" i="87"/>
  <c r="I51" i="87" s="1"/>
  <c r="J51" i="87" s="1"/>
  <c r="H11" i="87"/>
  <c r="I11" i="87" s="1"/>
  <c r="J11" i="87" s="1"/>
  <c r="H5" i="87"/>
  <c r="I5" i="87" s="1"/>
  <c r="J5" i="87" s="1"/>
  <c r="K5" i="87" s="1"/>
  <c r="H45" i="87"/>
  <c r="I45" i="87" s="1"/>
  <c r="J45" i="87" s="1"/>
  <c r="H36" i="87"/>
  <c r="I36" i="87" s="1"/>
  <c r="J36" i="87" s="1"/>
  <c r="H27" i="87"/>
  <c r="I27" i="87" s="1"/>
  <c r="J27" i="87" s="1"/>
  <c r="H18" i="87"/>
  <c r="I18" i="87" s="1"/>
  <c r="J18" i="87" s="1"/>
  <c r="H78" i="87"/>
  <c r="I78" i="87" s="1"/>
  <c r="J78" i="87" s="1"/>
  <c r="H72" i="87"/>
  <c r="I72" i="87" s="1"/>
  <c r="J72" i="87" s="1"/>
  <c r="H66" i="87"/>
  <c r="I66" i="87" s="1"/>
  <c r="J66" i="87" s="1"/>
  <c r="H60" i="87"/>
  <c r="I60" i="87" s="1"/>
  <c r="J60" i="87" s="1"/>
  <c r="H54" i="87"/>
  <c r="I54" i="87" s="1"/>
  <c r="J54" i="87" s="1"/>
  <c r="H48" i="87"/>
  <c r="I48" i="87" s="1"/>
  <c r="J48" i="87" s="1"/>
  <c r="H39" i="87"/>
  <c r="I39" i="87" s="1"/>
  <c r="J39" i="87" s="1"/>
  <c r="H30" i="87"/>
  <c r="I30" i="87" s="1"/>
  <c r="J30" i="87" s="1"/>
  <c r="H21" i="87"/>
  <c r="I21" i="87" s="1"/>
  <c r="J21" i="87" s="1"/>
  <c r="H12" i="87"/>
  <c r="I12" i="87" s="1"/>
  <c r="J12" i="87" s="1"/>
  <c r="H6" i="87"/>
  <c r="I6" i="87" s="1"/>
  <c r="J6" i="87" s="1"/>
  <c r="H42" i="87"/>
  <c r="I42" i="87" s="1"/>
  <c r="J42" i="87" s="1"/>
  <c r="H24" i="87"/>
  <c r="I24" i="87" s="1"/>
  <c r="J24" i="87" s="1"/>
  <c r="H33" i="87"/>
  <c r="I33" i="87" s="1"/>
  <c r="J33" i="87" s="1"/>
  <c r="H15" i="87"/>
  <c r="I15" i="87" s="1"/>
  <c r="J15" i="87" s="1"/>
  <c r="H95" i="93"/>
  <c r="I95" i="93" s="1"/>
  <c r="J95" i="93" s="1"/>
  <c r="H92" i="93"/>
  <c r="I92" i="93" s="1"/>
  <c r="J92" i="93" s="1"/>
  <c r="H97" i="93"/>
  <c r="I97" i="93" s="1"/>
  <c r="J97" i="93" s="1"/>
  <c r="H65" i="93"/>
  <c r="I65" i="93" s="1"/>
  <c r="J65" i="93" s="1"/>
  <c r="H62" i="93"/>
  <c r="I62" i="93" s="1"/>
  <c r="J62" i="93" s="1"/>
  <c r="H59" i="93"/>
  <c r="I59" i="93" s="1"/>
  <c r="J59" i="93" s="1"/>
  <c r="H56" i="93"/>
  <c r="I56" i="93" s="1"/>
  <c r="J56" i="93" s="1"/>
  <c r="H53" i="93"/>
  <c r="I53" i="93" s="1"/>
  <c r="J53" i="93" s="1"/>
  <c r="H50" i="93"/>
  <c r="I50" i="93" s="1"/>
  <c r="J50" i="93" s="1"/>
  <c r="H94" i="93"/>
  <c r="I94" i="93" s="1"/>
  <c r="J94" i="93" s="1"/>
  <c r="H47" i="93"/>
  <c r="I47" i="93" s="1"/>
  <c r="J47" i="93" s="1"/>
  <c r="H88" i="93"/>
  <c r="I88" i="93" s="1"/>
  <c r="J88" i="93" s="1"/>
  <c r="H79" i="93"/>
  <c r="I79" i="93" s="1"/>
  <c r="J79" i="93" s="1"/>
  <c r="H55" i="93"/>
  <c r="I55" i="93" s="1"/>
  <c r="J55" i="93" s="1"/>
  <c r="H30" i="93"/>
  <c r="I30" i="93" s="1"/>
  <c r="J30" i="93" s="1"/>
  <c r="H27" i="93"/>
  <c r="I27" i="93" s="1"/>
  <c r="J27" i="93" s="1"/>
  <c r="H24" i="93"/>
  <c r="I24" i="93" s="1"/>
  <c r="J24" i="93" s="1"/>
  <c r="H21" i="93"/>
  <c r="I21" i="93" s="1"/>
  <c r="J21" i="93" s="1"/>
  <c r="H18" i="93"/>
  <c r="I18" i="93" s="1"/>
  <c r="J18" i="93" s="1"/>
  <c r="H15" i="93"/>
  <c r="I15" i="93" s="1"/>
  <c r="J15" i="93" s="1"/>
  <c r="H12" i="93"/>
  <c r="I12" i="93" s="1"/>
  <c r="J12" i="93" s="1"/>
  <c r="H6" i="93"/>
  <c r="I6" i="93" s="1"/>
  <c r="J6" i="93" s="1"/>
  <c r="K6" i="93" s="1"/>
  <c r="H38" i="93"/>
  <c r="I38" i="93" s="1"/>
  <c r="J38" i="93" s="1"/>
  <c r="H91" i="93"/>
  <c r="I91" i="93" s="1"/>
  <c r="J91" i="93" s="1"/>
  <c r="H41" i="93"/>
  <c r="I41" i="93" s="1"/>
  <c r="J41" i="93" s="1"/>
  <c r="H64" i="93"/>
  <c r="I64" i="93" s="1"/>
  <c r="J64" i="93" s="1"/>
  <c r="H43" i="93"/>
  <c r="I43" i="93" s="1"/>
  <c r="J43" i="93" s="1"/>
  <c r="H9" i="93"/>
  <c r="I9" i="93" s="1"/>
  <c r="J9" i="93" s="1"/>
  <c r="H44" i="93"/>
  <c r="I44" i="93" s="1"/>
  <c r="J44" i="93" s="1"/>
  <c r="AH3" i="4"/>
  <c r="AQ3" i="4" s="1"/>
  <c r="H11" i="18"/>
  <c r="I11" i="18" s="1"/>
  <c r="J11" i="18" s="1"/>
  <c r="H5" i="18"/>
  <c r="I5" i="18" s="1"/>
  <c r="J5" i="18" s="1"/>
  <c r="H10" i="18"/>
  <c r="I10" i="18" s="1"/>
  <c r="J10" i="18" s="1"/>
  <c r="H9" i="18"/>
  <c r="I9" i="18" s="1"/>
  <c r="J9" i="18" s="1"/>
  <c r="H4" i="18"/>
  <c r="I4" i="18" s="1"/>
  <c r="J4" i="18" s="1"/>
  <c r="K4" i="18" s="1"/>
  <c r="H8" i="18"/>
  <c r="I8" i="18" s="1"/>
  <c r="J8" i="18" s="1"/>
  <c r="H8" i="26"/>
  <c r="I8" i="26" s="1"/>
  <c r="J8" i="26" s="1"/>
  <c r="AI3" i="26"/>
  <c r="H13" i="23"/>
  <c r="H23" i="18"/>
  <c r="I23" i="18" s="1"/>
  <c r="J23" i="18" s="1"/>
  <c r="AI3" i="14"/>
  <c r="I21" i="7"/>
  <c r="J21" i="7" s="1"/>
  <c r="H5" i="4"/>
  <c r="H17" i="19"/>
  <c r="H7" i="10"/>
  <c r="I7" i="10" s="1"/>
  <c r="J7" i="10" s="1"/>
  <c r="H19" i="7"/>
  <c r="H13" i="2"/>
  <c r="H19" i="23"/>
  <c r="AI3" i="22"/>
  <c r="H15" i="18"/>
  <c r="I15" i="18" s="1"/>
  <c r="J15" i="18" s="1"/>
  <c r="H18" i="15"/>
  <c r="H10" i="14"/>
  <c r="I10" i="14" s="1"/>
  <c r="J10" i="14" s="1"/>
  <c r="W5" i="10"/>
  <c r="AG4" i="10"/>
  <c r="AP4" i="10" s="1"/>
  <c r="AF4" i="10"/>
  <c r="AO4" i="10" s="1"/>
  <c r="AE4" i="10"/>
  <c r="AI3" i="2"/>
  <c r="H7" i="19"/>
  <c r="H4" i="11"/>
  <c r="H17" i="7"/>
  <c r="H20" i="2"/>
  <c r="H22" i="18"/>
  <c r="I22" i="18" s="1"/>
  <c r="J22" i="18" s="1"/>
  <c r="AI3" i="10"/>
  <c r="H19" i="19"/>
  <c r="H23" i="15"/>
  <c r="H9" i="15"/>
  <c r="H11" i="12"/>
  <c r="Z4" i="7"/>
  <c r="H18" i="2"/>
  <c r="AH4" i="95"/>
  <c r="AQ4" i="95" s="1"/>
  <c r="AH4" i="94"/>
  <c r="AQ4" i="94" s="1"/>
  <c r="Z4" i="94"/>
  <c r="AH3" i="94"/>
  <c r="AQ3" i="94" s="1"/>
  <c r="X5" i="92"/>
  <c r="AH5" i="92" s="1"/>
  <c r="AQ5" i="92" s="1"/>
  <c r="AH4" i="91"/>
  <c r="AQ4" i="91" s="1"/>
  <c r="Z4" i="91"/>
  <c r="AN3" i="87"/>
  <c r="AI3" i="87"/>
  <c r="AN3" i="86"/>
  <c r="AI3" i="86"/>
  <c r="AN3" i="84"/>
  <c r="AI3" i="84"/>
  <c r="AH4" i="82"/>
  <c r="AQ4" i="82" s="1"/>
  <c r="X5" i="82"/>
  <c r="AH5" i="82" s="1"/>
  <c r="AO3" i="81"/>
  <c r="AI3" i="81"/>
  <c r="AH4" i="77"/>
  <c r="X5" i="76"/>
  <c r="AH5" i="76" s="1"/>
  <c r="AE3" i="68"/>
  <c r="P3" i="68"/>
  <c r="AF3" i="68" s="1"/>
  <c r="AO3" i="68" s="1"/>
  <c r="AE3" i="71"/>
  <c r="P3" i="71"/>
  <c r="AF3" i="71" s="1"/>
  <c r="AO3" i="71" s="1"/>
  <c r="Z4" i="77"/>
  <c r="I8" i="63"/>
  <c r="J8" i="63" s="1"/>
  <c r="AH4" i="62"/>
  <c r="AI4" i="71"/>
  <c r="I9" i="64"/>
  <c r="J9" i="64" s="1"/>
  <c r="I21" i="59"/>
  <c r="J21" i="59" s="1"/>
  <c r="I18" i="59"/>
  <c r="J18" i="59" s="1"/>
  <c r="I15" i="59"/>
  <c r="J15" i="59" s="1"/>
  <c r="I12" i="59"/>
  <c r="J12" i="59" s="1"/>
  <c r="I9" i="59"/>
  <c r="J9" i="59" s="1"/>
  <c r="I10" i="68"/>
  <c r="J10" i="68" s="1"/>
  <c r="I18" i="64"/>
  <c r="J18" i="64" s="1"/>
  <c r="I6" i="64"/>
  <c r="J6" i="64" s="1"/>
  <c r="X5" i="61"/>
  <c r="AH5" i="61" s="1"/>
  <c r="AN3" i="59"/>
  <c r="AI3" i="59"/>
  <c r="Y5" i="76"/>
  <c r="AH5" i="70"/>
  <c r="I10" i="67"/>
  <c r="J10" i="67" s="1"/>
  <c r="I13" i="72"/>
  <c r="J13" i="72" s="1"/>
  <c r="AE3" i="56"/>
  <c r="P3" i="56"/>
  <c r="AF3" i="56" s="1"/>
  <c r="AO3" i="56" s="1"/>
  <c r="I23" i="50"/>
  <c r="J23" i="50" s="1"/>
  <c r="P3" i="49"/>
  <c r="AF3" i="49" s="1"/>
  <c r="AO3" i="49" s="1"/>
  <c r="AE3" i="49"/>
  <c r="AE3" i="52"/>
  <c r="P3" i="52"/>
  <c r="AF3" i="52" s="1"/>
  <c r="AO3" i="52" s="1"/>
  <c r="I23" i="72"/>
  <c r="J23" i="72" s="1"/>
  <c r="I11" i="52"/>
  <c r="J11" i="52" s="1"/>
  <c r="I18" i="72"/>
  <c r="J18" i="72" s="1"/>
  <c r="AH4" i="59"/>
  <c r="AQ4" i="59" s="1"/>
  <c r="Z4" i="59"/>
  <c r="I12" i="50"/>
  <c r="J12" i="50" s="1"/>
  <c r="I20" i="64"/>
  <c r="J20" i="64" s="1"/>
  <c r="AH4" i="42"/>
  <c r="AQ4" i="42" s="1"/>
  <c r="Z4" i="42"/>
  <c r="AN3" i="42"/>
  <c r="AI3" i="42"/>
  <c r="AH3" i="38"/>
  <c r="AQ3" i="38" s="1"/>
  <c r="AH4" i="37"/>
  <c r="AQ4" i="37" s="1"/>
  <c r="Z4" i="37"/>
  <c r="AG4" i="39"/>
  <c r="AP4" i="39" s="1"/>
  <c r="AF4" i="39"/>
  <c r="AE4" i="39"/>
  <c r="W5" i="39"/>
  <c r="AF4" i="38"/>
  <c r="AO4" i="38" s="1"/>
  <c r="AE4" i="38"/>
  <c r="W5" i="38"/>
  <c r="AG4" i="38"/>
  <c r="AP4" i="38" s="1"/>
  <c r="AQ4" i="40"/>
  <c r="AN3" i="32"/>
  <c r="AI3" i="32"/>
  <c r="AN3" i="30"/>
  <c r="AI3" i="30"/>
  <c r="Y5" i="31"/>
  <c r="AH4" i="25"/>
  <c r="AQ4" i="25" s="1"/>
  <c r="Z4" i="25"/>
  <c r="H23" i="24"/>
  <c r="H22" i="24"/>
  <c r="H21" i="24"/>
  <c r="H20" i="24"/>
  <c r="H19" i="24"/>
  <c r="H18" i="24"/>
  <c r="H17" i="24"/>
  <c r="H16" i="24"/>
  <c r="H15" i="24"/>
  <c r="H14" i="24"/>
  <c r="H13" i="24"/>
  <c r="H12" i="24"/>
  <c r="H7" i="24"/>
  <c r="H6" i="24"/>
  <c r="H11" i="24"/>
  <c r="H5" i="24"/>
  <c r="H10" i="24"/>
  <c r="H9" i="24"/>
  <c r="H4" i="24"/>
  <c r="H23" i="13"/>
  <c r="I23" i="13" s="1"/>
  <c r="J23" i="13" s="1"/>
  <c r="H22" i="13"/>
  <c r="I22" i="13" s="1"/>
  <c r="J22" i="13" s="1"/>
  <c r="H21" i="13"/>
  <c r="I21" i="13" s="1"/>
  <c r="J21" i="13" s="1"/>
  <c r="H20" i="13"/>
  <c r="I20" i="13" s="1"/>
  <c r="J20" i="13" s="1"/>
  <c r="H19" i="13"/>
  <c r="I19" i="13" s="1"/>
  <c r="J19" i="13" s="1"/>
  <c r="H18" i="13"/>
  <c r="I18" i="13" s="1"/>
  <c r="J18" i="13" s="1"/>
  <c r="H17" i="13"/>
  <c r="I17" i="13" s="1"/>
  <c r="J17" i="13" s="1"/>
  <c r="H16" i="13"/>
  <c r="I16" i="13" s="1"/>
  <c r="J16" i="13" s="1"/>
  <c r="H15" i="13"/>
  <c r="I15" i="13" s="1"/>
  <c r="J15" i="13" s="1"/>
  <c r="H14" i="13"/>
  <c r="I14" i="13" s="1"/>
  <c r="J14" i="13" s="1"/>
  <c r="H13" i="13"/>
  <c r="I13" i="13" s="1"/>
  <c r="J13" i="13" s="1"/>
  <c r="H12" i="13"/>
  <c r="I12" i="13" s="1"/>
  <c r="J12" i="13" s="1"/>
  <c r="H7" i="13"/>
  <c r="I7" i="13" s="1"/>
  <c r="J7" i="13" s="1"/>
  <c r="H6" i="13"/>
  <c r="I6" i="13" s="1"/>
  <c r="J6" i="13" s="1"/>
  <c r="H5" i="13"/>
  <c r="I5" i="13" s="1"/>
  <c r="J5" i="13" s="1"/>
  <c r="H11" i="13"/>
  <c r="I11" i="13" s="1"/>
  <c r="J11" i="13" s="1"/>
  <c r="H10" i="13"/>
  <c r="I10" i="13" s="1"/>
  <c r="J10" i="13" s="1"/>
  <c r="H4" i="13"/>
  <c r="I4" i="13" s="1"/>
  <c r="J4" i="13" s="1"/>
  <c r="K4" i="13" s="1"/>
  <c r="H9" i="13"/>
  <c r="I9" i="13" s="1"/>
  <c r="J9" i="13" s="1"/>
  <c r="AQ4" i="6"/>
  <c r="H23" i="5"/>
  <c r="I23" i="5" s="1"/>
  <c r="J23" i="5" s="1"/>
  <c r="H22" i="5"/>
  <c r="I22" i="5" s="1"/>
  <c r="J22" i="5" s="1"/>
  <c r="H21" i="5"/>
  <c r="I21" i="5" s="1"/>
  <c r="J21" i="5" s="1"/>
  <c r="H20" i="5"/>
  <c r="I20" i="5" s="1"/>
  <c r="J20" i="5" s="1"/>
  <c r="H19" i="5"/>
  <c r="I19" i="5" s="1"/>
  <c r="J19" i="5" s="1"/>
  <c r="H18" i="5"/>
  <c r="I18" i="5" s="1"/>
  <c r="J18" i="5" s="1"/>
  <c r="H17" i="5"/>
  <c r="I17" i="5" s="1"/>
  <c r="J17" i="5" s="1"/>
  <c r="H16" i="5"/>
  <c r="I16" i="5" s="1"/>
  <c r="J16" i="5" s="1"/>
  <c r="H15" i="5"/>
  <c r="I15" i="5" s="1"/>
  <c r="J15" i="5" s="1"/>
  <c r="H14" i="5"/>
  <c r="I14" i="5" s="1"/>
  <c r="J14" i="5" s="1"/>
  <c r="H13" i="5"/>
  <c r="I13" i="5" s="1"/>
  <c r="J13" i="5" s="1"/>
  <c r="H12" i="5"/>
  <c r="I12" i="5" s="1"/>
  <c r="J12" i="5" s="1"/>
  <c r="H7" i="5"/>
  <c r="I7" i="5" s="1"/>
  <c r="J7" i="5" s="1"/>
  <c r="H6" i="5"/>
  <c r="I6" i="5" s="1"/>
  <c r="J6" i="5" s="1"/>
  <c r="H5" i="5"/>
  <c r="I5" i="5" s="1"/>
  <c r="J5" i="5" s="1"/>
  <c r="H11" i="5"/>
  <c r="I11" i="5" s="1"/>
  <c r="J11" i="5" s="1"/>
  <c r="H10" i="5"/>
  <c r="I10" i="5" s="1"/>
  <c r="J10" i="5" s="1"/>
  <c r="H4" i="5"/>
  <c r="I4" i="5" s="1"/>
  <c r="J4" i="5" s="1"/>
  <c r="K4" i="5" s="1"/>
  <c r="H9" i="5"/>
  <c r="I9" i="5" s="1"/>
  <c r="J9" i="5" s="1"/>
  <c r="AN3" i="12"/>
  <c r="AI3" i="12"/>
  <c r="H9" i="57"/>
  <c r="I9" i="57" s="1"/>
  <c r="J9" i="57" s="1"/>
  <c r="H11" i="57"/>
  <c r="I11" i="57" s="1"/>
  <c r="J11" i="57" s="1"/>
  <c r="H7" i="57"/>
  <c r="I7" i="57" s="1"/>
  <c r="J7" i="57" s="1"/>
  <c r="H5" i="57"/>
  <c r="I5" i="57" s="1"/>
  <c r="J5" i="57" s="1"/>
  <c r="H23" i="57"/>
  <c r="I23" i="57" s="1"/>
  <c r="J23" i="57" s="1"/>
  <c r="H21" i="57"/>
  <c r="I21" i="57" s="1"/>
  <c r="J21" i="57" s="1"/>
  <c r="H19" i="57"/>
  <c r="I19" i="57" s="1"/>
  <c r="J19" i="57" s="1"/>
  <c r="H17" i="57"/>
  <c r="I17" i="57" s="1"/>
  <c r="J17" i="57" s="1"/>
  <c r="H15" i="57"/>
  <c r="I15" i="57" s="1"/>
  <c r="J15" i="57" s="1"/>
  <c r="H13" i="57"/>
  <c r="I13" i="57" s="1"/>
  <c r="J13" i="57" s="1"/>
  <c r="H6" i="57"/>
  <c r="I6" i="57" s="1"/>
  <c r="J6" i="57" s="1"/>
  <c r="H12" i="57"/>
  <c r="I12" i="57" s="1"/>
  <c r="J12" i="57" s="1"/>
  <c r="H14" i="57"/>
  <c r="I14" i="57" s="1"/>
  <c r="J14" i="57" s="1"/>
  <c r="H16" i="57"/>
  <c r="I16" i="57" s="1"/>
  <c r="J16" i="57" s="1"/>
  <c r="H18" i="57"/>
  <c r="I18" i="57" s="1"/>
  <c r="J18" i="57" s="1"/>
  <c r="H20" i="57"/>
  <c r="I20" i="57" s="1"/>
  <c r="J20" i="57" s="1"/>
  <c r="H22" i="57"/>
  <c r="I22" i="57" s="1"/>
  <c r="J22" i="57" s="1"/>
  <c r="H19" i="55"/>
  <c r="H13" i="55"/>
  <c r="H18" i="55"/>
  <c r="H12" i="55"/>
  <c r="H5" i="55"/>
  <c r="H23" i="55"/>
  <c r="H17" i="55"/>
  <c r="H22" i="55"/>
  <c r="H16" i="55"/>
  <c r="H21" i="55"/>
  <c r="H15" i="55"/>
  <c r="H8" i="55"/>
  <c r="H20" i="55"/>
  <c r="H14" i="55"/>
  <c r="H23" i="63"/>
  <c r="H22" i="63"/>
  <c r="H21" i="63"/>
  <c r="H20" i="63"/>
  <c r="H19" i="63"/>
  <c r="H18" i="63"/>
  <c r="H17" i="63"/>
  <c r="H16" i="63"/>
  <c r="H15" i="63"/>
  <c r="H14" i="63"/>
  <c r="H13" i="63"/>
  <c r="H12" i="63"/>
  <c r="H7" i="63"/>
  <c r="H6" i="63"/>
  <c r="H10" i="63"/>
  <c r="H9" i="63"/>
  <c r="H4" i="63"/>
  <c r="H9" i="70"/>
  <c r="I9" i="70" s="1"/>
  <c r="J9" i="70" s="1"/>
  <c r="H8" i="70"/>
  <c r="I8" i="70" s="1"/>
  <c r="J8" i="70" s="1"/>
  <c r="H10" i="70"/>
  <c r="I10" i="70" s="1"/>
  <c r="J10" i="70" s="1"/>
  <c r="H4" i="70"/>
  <c r="I4" i="70" s="1"/>
  <c r="J4" i="70" s="1"/>
  <c r="K4" i="70" s="1"/>
  <c r="Q9" i="27"/>
  <c r="Q77" i="27"/>
  <c r="Q74" i="27"/>
  <c r="Q71" i="27"/>
  <c r="Q68" i="27"/>
  <c r="Q65" i="27"/>
  <c r="Q62" i="27"/>
  <c r="Q59" i="27"/>
  <c r="Q56" i="27"/>
  <c r="Q53" i="27"/>
  <c r="Q50" i="27"/>
  <c r="Q47" i="27"/>
  <c r="Q44" i="27"/>
  <c r="Q41" i="27"/>
  <c r="Q38" i="27"/>
  <c r="Q35" i="27"/>
  <c r="Q32" i="27"/>
  <c r="Q29" i="27"/>
  <c r="Q26" i="27"/>
  <c r="Q23" i="27"/>
  <c r="Q20" i="27"/>
  <c r="Q17" i="27"/>
  <c r="Q14" i="27"/>
  <c r="Q10" i="27"/>
  <c r="Q11" i="27"/>
  <c r="Q5" i="27"/>
  <c r="Q78" i="27"/>
  <c r="Q75" i="27"/>
  <c r="Q72" i="27"/>
  <c r="Q69" i="27"/>
  <c r="Q66" i="27"/>
  <c r="Q63" i="27"/>
  <c r="Q60" i="27"/>
  <c r="Q57" i="27"/>
  <c r="Q54" i="27"/>
  <c r="Q51" i="27"/>
  <c r="Q48" i="27"/>
  <c r="Q45" i="27"/>
  <c r="Q42" i="27"/>
  <c r="Q39" i="27"/>
  <c r="Q36" i="27"/>
  <c r="Q33" i="27"/>
  <c r="Q30" i="27"/>
  <c r="Q27" i="27"/>
  <c r="Q24" i="27"/>
  <c r="Q21" i="27"/>
  <c r="Q18" i="27"/>
  <c r="Q15" i="27"/>
  <c r="Q12" i="27"/>
  <c r="Q6" i="27"/>
  <c r="Q79" i="27"/>
  <c r="Q76" i="27"/>
  <c r="Q73" i="27"/>
  <c r="Q70" i="27"/>
  <c r="Q67" i="27"/>
  <c r="Q64" i="27"/>
  <c r="Q61" i="27"/>
  <c r="Q58" i="27"/>
  <c r="Q55" i="27"/>
  <c r="Q52" i="27"/>
  <c r="Q49" i="27"/>
  <c r="Q46" i="27"/>
  <c r="Q43" i="27"/>
  <c r="Q40" i="27"/>
  <c r="Q37" i="27"/>
  <c r="Q34" i="27"/>
  <c r="Q31" i="27"/>
  <c r="Q28" i="27"/>
  <c r="Q25" i="27"/>
  <c r="Q22" i="27"/>
  <c r="Q19" i="27"/>
  <c r="Q16" i="27"/>
  <c r="Q13" i="27"/>
  <c r="Q8" i="27"/>
  <c r="Q7" i="27"/>
  <c r="Q97" i="33"/>
  <c r="Q94" i="33"/>
  <c r="Q91" i="33"/>
  <c r="Q88" i="33"/>
  <c r="Q85" i="33"/>
  <c r="Q82" i="33"/>
  <c r="Q79" i="33"/>
  <c r="Q76" i="33"/>
  <c r="Q73" i="33"/>
  <c r="Q70" i="33"/>
  <c r="Q67" i="33"/>
  <c r="Q64" i="33"/>
  <c r="Q61" i="33"/>
  <c r="Q58" i="33"/>
  <c r="Q55" i="33"/>
  <c r="Q52" i="33"/>
  <c r="Q49" i="33"/>
  <c r="Q46" i="33"/>
  <c r="Q43" i="33"/>
  <c r="Q40" i="33"/>
  <c r="Q37" i="33"/>
  <c r="Q34" i="33"/>
  <c r="Q31" i="33"/>
  <c r="Q28" i="33"/>
  <c r="Q25" i="33"/>
  <c r="Q22" i="33"/>
  <c r="Q19" i="33"/>
  <c r="Q16" i="33"/>
  <c r="Q13" i="33"/>
  <c r="Q8" i="33"/>
  <c r="Q7" i="33"/>
  <c r="Q9" i="33"/>
  <c r="Q98" i="33"/>
  <c r="Q95" i="33"/>
  <c r="Q92" i="33"/>
  <c r="Q89" i="33"/>
  <c r="Q86" i="33"/>
  <c r="Q83" i="33"/>
  <c r="Q80" i="33"/>
  <c r="Q77" i="33"/>
  <c r="Q74" i="33"/>
  <c r="Q71" i="33"/>
  <c r="Q68" i="33"/>
  <c r="Q65" i="33"/>
  <c r="Q62" i="33"/>
  <c r="Q59" i="33"/>
  <c r="Q56" i="33"/>
  <c r="Q53" i="33"/>
  <c r="Q50" i="33"/>
  <c r="Q47" i="33"/>
  <c r="Q44" i="33"/>
  <c r="Q41" i="33"/>
  <c r="Q38" i="33"/>
  <c r="Q35" i="33"/>
  <c r="Q32" i="33"/>
  <c r="Q29" i="33"/>
  <c r="Q26" i="33"/>
  <c r="Q23" i="33"/>
  <c r="Q20" i="33"/>
  <c r="Q17" i="33"/>
  <c r="Q14" i="33"/>
  <c r="Q10" i="33"/>
  <c r="Q5" i="33"/>
  <c r="Q11" i="33"/>
  <c r="Q96" i="33"/>
  <c r="Q93" i="33"/>
  <c r="Q90" i="33"/>
  <c r="Q87" i="33"/>
  <c r="Q84" i="33"/>
  <c r="Q81" i="33"/>
  <c r="Q78" i="33"/>
  <c r="Q75" i="33"/>
  <c r="Q72" i="33"/>
  <c r="Q69" i="33"/>
  <c r="Q66" i="33"/>
  <c r="Q63" i="33"/>
  <c r="Q60" i="33"/>
  <c r="Q57" i="33"/>
  <c r="Q54" i="33"/>
  <c r="Q51" i="33"/>
  <c r="Q48" i="33"/>
  <c r="Q45" i="33"/>
  <c r="Q42" i="33"/>
  <c r="Q39" i="33"/>
  <c r="Q36" i="33"/>
  <c r="Q33" i="33"/>
  <c r="Q30" i="33"/>
  <c r="Q27" i="33"/>
  <c r="Q24" i="33"/>
  <c r="Q21" i="33"/>
  <c r="Q18" i="33"/>
  <c r="Q15" i="33"/>
  <c r="Q12" i="33"/>
  <c r="Q6" i="33"/>
  <c r="Q11" i="44"/>
  <c r="Q5" i="44"/>
  <c r="Q69" i="44"/>
  <c r="Q66" i="44"/>
  <c r="Q63" i="44"/>
  <c r="Q60" i="44"/>
  <c r="Q57" i="44"/>
  <c r="Q54" i="44"/>
  <c r="Q51" i="44"/>
  <c r="Q48" i="44"/>
  <c r="Q45" i="44"/>
  <c r="Q42" i="44"/>
  <c r="Q39" i="44"/>
  <c r="Q36" i="44"/>
  <c r="Q33" i="44"/>
  <c r="Q30" i="44"/>
  <c r="Q27" i="44"/>
  <c r="Q24" i="44"/>
  <c r="Q21" i="44"/>
  <c r="Q18" i="44"/>
  <c r="Q15" i="44"/>
  <c r="Q12" i="44"/>
  <c r="Q6" i="44"/>
  <c r="Q67" i="44"/>
  <c r="Q64" i="44"/>
  <c r="Q61" i="44"/>
  <c r="Q58" i="44"/>
  <c r="Q55" i="44"/>
  <c r="Q52" i="44"/>
  <c r="Q49" i="44"/>
  <c r="Q46" i="44"/>
  <c r="Q43" i="44"/>
  <c r="Q40" i="44"/>
  <c r="Q37" i="44"/>
  <c r="Q34" i="44"/>
  <c r="Q31" i="44"/>
  <c r="Q28" i="44"/>
  <c r="Q25" i="44"/>
  <c r="Q22" i="44"/>
  <c r="Q19" i="44"/>
  <c r="Q16" i="44"/>
  <c r="Q13" i="44"/>
  <c r="Q8" i="44"/>
  <c r="Q7" i="44"/>
  <c r="Q9" i="44"/>
  <c r="Q65" i="44"/>
  <c r="Q47" i="44"/>
  <c r="Q29" i="44"/>
  <c r="Q68" i="44"/>
  <c r="Q50" i="44"/>
  <c r="Q32" i="44"/>
  <c r="Q14" i="44"/>
  <c r="Q53" i="44"/>
  <c r="Q35" i="44"/>
  <c r="Q17" i="44"/>
  <c r="Q56" i="44"/>
  <c r="Q38" i="44"/>
  <c r="Q59" i="44"/>
  <c r="Q41" i="44"/>
  <c r="Q62" i="44"/>
  <c r="Q20" i="44"/>
  <c r="Q44" i="44"/>
  <c r="Q23" i="44"/>
  <c r="Q10" i="44"/>
  <c r="Q26" i="44"/>
  <c r="Q11" i="48"/>
  <c r="Q5" i="48"/>
  <c r="Q69" i="48"/>
  <c r="Q66" i="48"/>
  <c r="Q63" i="48"/>
  <c r="Q60" i="48"/>
  <c r="Q57" i="48"/>
  <c r="Q54" i="48"/>
  <c r="Q51" i="48"/>
  <c r="Q48" i="48"/>
  <c r="Q45" i="48"/>
  <c r="Q42" i="48"/>
  <c r="Q39" i="48"/>
  <c r="Q36" i="48"/>
  <c r="Q33" i="48"/>
  <c r="Q30" i="48"/>
  <c r="Q27" i="48"/>
  <c r="Q24" i="48"/>
  <c r="Q21" i="48"/>
  <c r="Q18" i="48"/>
  <c r="Q15" i="48"/>
  <c r="Q12" i="48"/>
  <c r="Q6" i="48"/>
  <c r="Q67" i="48"/>
  <c r="Q64" i="48"/>
  <c r="Q61" i="48"/>
  <c r="Q58" i="48"/>
  <c r="Q55" i="48"/>
  <c r="Q52" i="48"/>
  <c r="Q49" i="48"/>
  <c r="Q46" i="48"/>
  <c r="Q43" i="48"/>
  <c r="Q40" i="48"/>
  <c r="Q37" i="48"/>
  <c r="Q34" i="48"/>
  <c r="Q31" i="48"/>
  <c r="Q28" i="48"/>
  <c r="Q25" i="48"/>
  <c r="Q22" i="48"/>
  <c r="Q19" i="48"/>
  <c r="Q16" i="48"/>
  <c r="Q13" i="48"/>
  <c r="Q8" i="48"/>
  <c r="Q7" i="48"/>
  <c r="Q9" i="48"/>
  <c r="Q68" i="48"/>
  <c r="Q65" i="48"/>
  <c r="Q62" i="48"/>
  <c r="Q59" i="48"/>
  <c r="Q56" i="48"/>
  <c r="Q53" i="48"/>
  <c r="Q50" i="48"/>
  <c r="Q47" i="48"/>
  <c r="Q44" i="48"/>
  <c r="Q41" i="48"/>
  <c r="Q38" i="48"/>
  <c r="Q35" i="48"/>
  <c r="Q32" i="48"/>
  <c r="Q29" i="48"/>
  <c r="Q26" i="48"/>
  <c r="Q23" i="48"/>
  <c r="Q20" i="48"/>
  <c r="Q17" i="48"/>
  <c r="Q14" i="48"/>
  <c r="Q10" i="48"/>
  <c r="Q88" i="78"/>
  <c r="Q85" i="78"/>
  <c r="Q82" i="78"/>
  <c r="Q79" i="78"/>
  <c r="Q76" i="78"/>
  <c r="Q83" i="78"/>
  <c r="Q81" i="78"/>
  <c r="Q72" i="78"/>
  <c r="Q67" i="78"/>
  <c r="Q64" i="78"/>
  <c r="Q61" i="78"/>
  <c r="Q58" i="78"/>
  <c r="Q55" i="78"/>
  <c r="Q52" i="78"/>
  <c r="Q49" i="78"/>
  <c r="Q46" i="78"/>
  <c r="Q43" i="78"/>
  <c r="Q40" i="78"/>
  <c r="Q37" i="78"/>
  <c r="Q34" i="78"/>
  <c r="Q31" i="78"/>
  <c r="Q28" i="78"/>
  <c r="Q25" i="78"/>
  <c r="Q22" i="78"/>
  <c r="Q19" i="78"/>
  <c r="Q16" i="78"/>
  <c r="Q13" i="78"/>
  <c r="Q8" i="78"/>
  <c r="Q7" i="78"/>
  <c r="Q86" i="78"/>
  <c r="Q84" i="78"/>
  <c r="Q77" i="78"/>
  <c r="Q75" i="78"/>
  <c r="Q74" i="78"/>
  <c r="Q73" i="78"/>
  <c r="Q9" i="78"/>
  <c r="Q68" i="78"/>
  <c r="Q65" i="78"/>
  <c r="Q62" i="78"/>
  <c r="Q59" i="78"/>
  <c r="Q56" i="78"/>
  <c r="Q53" i="78"/>
  <c r="Q50" i="78"/>
  <c r="Q47" i="78"/>
  <c r="Q44" i="78"/>
  <c r="Q41" i="78"/>
  <c r="Q38" i="78"/>
  <c r="Q35" i="78"/>
  <c r="Q32" i="78"/>
  <c r="Q29" i="78"/>
  <c r="Q26" i="78"/>
  <c r="Q23" i="78"/>
  <c r="Q20" i="78"/>
  <c r="Q17" i="78"/>
  <c r="Q14" i="78"/>
  <c r="Q10" i="78"/>
  <c r="Q89" i="78"/>
  <c r="Q87" i="78"/>
  <c r="Q80" i="78"/>
  <c r="Q78" i="78"/>
  <c r="Q71" i="78"/>
  <c r="Q70" i="78"/>
  <c r="Q11" i="78"/>
  <c r="Q5" i="78"/>
  <c r="Q66" i="78"/>
  <c r="Q48" i="78"/>
  <c r="Q30" i="78"/>
  <c r="Q12" i="78"/>
  <c r="Q69" i="78"/>
  <c r="Q51" i="78"/>
  <c r="Q33" i="78"/>
  <c r="Q15" i="78"/>
  <c r="Q54" i="78"/>
  <c r="Q36" i="78"/>
  <c r="Q18" i="78"/>
  <c r="Q57" i="78"/>
  <c r="Q39" i="78"/>
  <c r="Q21" i="78"/>
  <c r="Q63" i="78"/>
  <c r="Q60" i="78"/>
  <c r="Q45" i="78"/>
  <c r="Q42" i="78"/>
  <c r="Q27" i="78"/>
  <c r="Q24" i="78"/>
  <c r="Q6" i="78"/>
  <c r="Q11" i="86"/>
  <c r="Q5" i="86"/>
  <c r="Q87" i="86"/>
  <c r="Q84" i="86"/>
  <c r="Q88" i="86"/>
  <c r="Q85" i="86"/>
  <c r="Q82" i="86"/>
  <c r="Q79" i="86"/>
  <c r="Q76" i="86"/>
  <c r="Q73" i="86"/>
  <c r="Q70" i="86"/>
  <c r="Q67" i="86"/>
  <c r="Q64" i="86"/>
  <c r="Q61" i="86"/>
  <c r="Q58" i="86"/>
  <c r="Q55" i="86"/>
  <c r="Q52" i="86"/>
  <c r="Q49" i="86"/>
  <c r="Q46" i="86"/>
  <c r="Q43" i="86"/>
  <c r="Q40" i="86"/>
  <c r="Q37" i="86"/>
  <c r="Q34" i="86"/>
  <c r="Q31" i="86"/>
  <c r="Q28" i="86"/>
  <c r="Q25" i="86"/>
  <c r="Q86" i="86"/>
  <c r="Q22" i="86"/>
  <c r="Q18" i="86"/>
  <c r="Q81" i="86"/>
  <c r="Q80" i="86"/>
  <c r="Q72" i="86"/>
  <c r="Q71" i="86"/>
  <c r="Q63" i="86"/>
  <c r="Q62" i="86"/>
  <c r="Q54" i="86"/>
  <c r="Q53" i="86"/>
  <c r="Q45" i="86"/>
  <c r="Q44" i="86"/>
  <c r="Q36" i="86"/>
  <c r="Q35" i="86"/>
  <c r="Q24" i="86"/>
  <c r="Q23" i="86"/>
  <c r="Q19" i="86"/>
  <c r="Q89" i="86"/>
  <c r="Q83" i="86"/>
  <c r="Q13" i="86"/>
  <c r="Q9" i="86"/>
  <c r="Q78" i="86"/>
  <c r="Q74" i="86"/>
  <c r="Q66" i="86"/>
  <c r="Q60" i="86"/>
  <c r="Q56" i="86"/>
  <c r="Q48" i="86"/>
  <c r="Q42" i="86"/>
  <c r="Q38" i="86"/>
  <c r="Q26" i="86"/>
  <c r="Q77" i="86"/>
  <c r="Q59" i="86"/>
  <c r="Q41" i="86"/>
  <c r="Q20" i="86"/>
  <c r="Q15" i="86"/>
  <c r="Q14" i="86"/>
  <c r="Q30" i="86"/>
  <c r="Q17" i="86"/>
  <c r="Q6" i="86"/>
  <c r="Q27" i="86"/>
  <c r="Q16" i="86"/>
  <c r="Q69" i="86"/>
  <c r="Q33" i="86"/>
  <c r="Q21" i="86"/>
  <c r="Q68" i="86"/>
  <c r="Q65" i="86"/>
  <c r="Q57" i="86"/>
  <c r="Q32" i="86"/>
  <c r="Q51" i="86"/>
  <c r="Q12" i="86"/>
  <c r="Q8" i="86"/>
  <c r="Q7" i="86"/>
  <c r="Q75" i="86"/>
  <c r="Q10" i="86"/>
  <c r="Q47" i="86"/>
  <c r="Q50" i="86"/>
  <c r="Q29" i="86"/>
  <c r="Q39" i="86"/>
  <c r="Q89" i="90"/>
  <c r="Q88" i="90"/>
  <c r="Q81" i="90"/>
  <c r="Q80" i="90"/>
  <c r="Q79" i="90"/>
  <c r="Q72" i="90"/>
  <c r="Q71" i="90"/>
  <c r="Q70" i="90"/>
  <c r="Q63" i="90"/>
  <c r="Q62" i="90"/>
  <c r="Q61" i="90"/>
  <c r="Q54" i="90"/>
  <c r="Q53" i="90"/>
  <c r="Q52" i="90"/>
  <c r="Q45" i="90"/>
  <c r="Q44" i="90"/>
  <c r="Q43" i="90"/>
  <c r="Q9" i="90"/>
  <c r="Q41" i="90"/>
  <c r="Q38" i="90"/>
  <c r="Q35" i="90"/>
  <c r="Q32" i="90"/>
  <c r="Q29" i="90"/>
  <c r="Q26" i="90"/>
  <c r="Q84" i="90"/>
  <c r="Q83" i="90"/>
  <c r="Q82" i="90"/>
  <c r="Q75" i="90"/>
  <c r="Q74" i="90"/>
  <c r="Q73" i="90"/>
  <c r="Q66" i="90"/>
  <c r="Q65" i="90"/>
  <c r="Q64" i="90"/>
  <c r="Q57" i="90"/>
  <c r="Q56" i="90"/>
  <c r="Q55" i="90"/>
  <c r="Q48" i="90"/>
  <c r="Q47" i="90"/>
  <c r="Q46" i="90"/>
  <c r="Q39" i="90"/>
  <c r="Q36" i="90"/>
  <c r="Q33" i="90"/>
  <c r="Q30" i="90"/>
  <c r="Q27" i="90"/>
  <c r="Q24" i="90"/>
  <c r="Q21" i="90"/>
  <c r="Q18" i="90"/>
  <c r="Q15" i="90"/>
  <c r="Q12" i="90"/>
  <c r="Q6" i="90"/>
  <c r="Q86" i="90"/>
  <c r="Q78" i="90"/>
  <c r="Q67" i="90"/>
  <c r="Q59" i="90"/>
  <c r="Q51" i="90"/>
  <c r="Q37" i="90"/>
  <c r="Q28" i="90"/>
  <c r="Q20" i="90"/>
  <c r="Q19" i="90"/>
  <c r="Q10" i="90"/>
  <c r="Q5" i="90"/>
  <c r="Q87" i="90"/>
  <c r="Q76" i="90"/>
  <c r="Q68" i="90"/>
  <c r="Q60" i="90"/>
  <c r="Q49" i="90"/>
  <c r="Q23" i="90"/>
  <c r="Q11" i="90"/>
  <c r="Q8" i="90"/>
  <c r="Q7" i="90"/>
  <c r="Q34" i="90"/>
  <c r="Q25" i="90"/>
  <c r="Q22" i="90"/>
  <c r="Q14" i="90"/>
  <c r="Q13" i="90"/>
  <c r="Q17" i="90"/>
  <c r="Q50" i="90"/>
  <c r="Q42" i="90"/>
  <c r="Q31" i="90"/>
  <c r="Q77" i="90"/>
  <c r="Q69" i="90"/>
  <c r="Q58" i="90"/>
  <c r="Q16" i="90"/>
  <c r="Q40" i="90"/>
  <c r="Q85" i="90"/>
  <c r="Q69" i="96"/>
  <c r="Q66" i="96"/>
  <c r="Q68" i="96"/>
  <c r="Q65" i="96"/>
  <c r="Q62" i="96"/>
  <c r="Q59" i="96"/>
  <c r="Q56" i="96"/>
  <c r="Q67" i="96"/>
  <c r="Q64" i="96"/>
  <c r="Q61" i="96"/>
  <c r="Q58" i="96"/>
  <c r="Q54" i="96"/>
  <c r="Q51" i="96"/>
  <c r="Q55" i="96"/>
  <c r="Q52" i="96"/>
  <c r="Q49" i="96"/>
  <c r="Q53" i="96"/>
  <c r="Q50" i="96"/>
  <c r="Q57" i="96"/>
  <c r="Q60" i="96"/>
  <c r="Q63" i="96"/>
  <c r="Q45" i="96"/>
  <c r="Q42" i="96"/>
  <c r="Q39" i="96"/>
  <c r="Q48" i="96"/>
  <c r="Q47" i="96"/>
  <c r="Q44" i="96"/>
  <c r="Q38" i="96"/>
  <c r="Q35" i="96"/>
  <c r="Q32" i="96"/>
  <c r="Q29" i="96"/>
  <c r="Q41" i="96"/>
  <c r="Q40" i="96"/>
  <c r="Q36" i="96"/>
  <c r="Q33" i="96"/>
  <c r="Q30" i="96"/>
  <c r="Q27" i="96"/>
  <c r="Q24" i="96"/>
  <c r="Q21" i="96"/>
  <c r="Q18" i="96"/>
  <c r="Q34" i="96"/>
  <c r="Q28" i="96"/>
  <c r="Q17" i="96"/>
  <c r="Q15" i="96"/>
  <c r="Q12" i="96"/>
  <c r="Q6" i="96"/>
  <c r="Q20" i="96"/>
  <c r="Q19" i="96"/>
  <c r="Q37" i="96"/>
  <c r="Q16" i="96"/>
  <c r="Q13" i="96"/>
  <c r="Q46" i="96"/>
  <c r="Q9" i="96"/>
  <c r="Q43" i="96"/>
  <c r="Q31" i="96"/>
  <c r="Q14" i="96"/>
  <c r="Q10" i="96"/>
  <c r="Q26" i="96"/>
  <c r="Q11" i="96"/>
  <c r="Q22" i="96"/>
  <c r="Q23" i="96"/>
  <c r="Q25" i="96"/>
  <c r="Q8" i="96"/>
  <c r="Q5" i="96"/>
  <c r="Q7" i="96"/>
  <c r="H9" i="20"/>
  <c r="H4" i="20"/>
  <c r="H23" i="20"/>
  <c r="H22" i="20"/>
  <c r="H21" i="20"/>
  <c r="H20" i="20"/>
  <c r="H19" i="20"/>
  <c r="H18" i="20"/>
  <c r="H17" i="20"/>
  <c r="H16" i="20"/>
  <c r="H15" i="20"/>
  <c r="H14" i="20"/>
  <c r="H13" i="20"/>
  <c r="H12" i="20"/>
  <c r="H7" i="20"/>
  <c r="H6" i="20"/>
  <c r="AN3" i="13"/>
  <c r="AI3" i="13"/>
  <c r="H9" i="28"/>
  <c r="I9" i="28" s="1"/>
  <c r="J9" i="28" s="1"/>
  <c r="H68" i="28"/>
  <c r="I68" i="28" s="1"/>
  <c r="J68" i="28" s="1"/>
  <c r="H65" i="28"/>
  <c r="I65" i="28" s="1"/>
  <c r="J65" i="28" s="1"/>
  <c r="H62" i="28"/>
  <c r="I62" i="28" s="1"/>
  <c r="J62" i="28" s="1"/>
  <c r="H59" i="28"/>
  <c r="I59" i="28" s="1"/>
  <c r="J59" i="28" s="1"/>
  <c r="H56" i="28"/>
  <c r="I56" i="28" s="1"/>
  <c r="J56" i="28" s="1"/>
  <c r="H11" i="28"/>
  <c r="I11" i="28" s="1"/>
  <c r="J11" i="28" s="1"/>
  <c r="H5" i="28"/>
  <c r="I5" i="28" s="1"/>
  <c r="J5" i="28" s="1"/>
  <c r="K5" i="28" s="1"/>
  <c r="H97" i="37"/>
  <c r="I97" i="37" s="1"/>
  <c r="J97" i="37" s="1"/>
  <c r="H94" i="37"/>
  <c r="I94" i="37" s="1"/>
  <c r="J94" i="37" s="1"/>
  <c r="H91" i="37"/>
  <c r="I91" i="37" s="1"/>
  <c r="J91" i="37" s="1"/>
  <c r="H88" i="37"/>
  <c r="I88" i="37" s="1"/>
  <c r="J88" i="37" s="1"/>
  <c r="H85" i="37"/>
  <c r="I85" i="37" s="1"/>
  <c r="J85" i="37" s="1"/>
  <c r="H98" i="37"/>
  <c r="I98" i="37" s="1"/>
  <c r="J98" i="37" s="1"/>
  <c r="H9" i="37"/>
  <c r="I9" i="37" s="1"/>
  <c r="J9" i="37" s="1"/>
  <c r="H46" i="37"/>
  <c r="I46" i="37" s="1"/>
  <c r="J46" i="37" s="1"/>
  <c r="H61" i="37"/>
  <c r="I61" i="37" s="1"/>
  <c r="J61" i="37" s="1"/>
  <c r="H33" i="37"/>
  <c r="I33" i="37" s="1"/>
  <c r="J33" i="37" s="1"/>
  <c r="H11" i="37"/>
  <c r="I11" i="37" s="1"/>
  <c r="J11" i="37" s="1"/>
  <c r="H82" i="37"/>
  <c r="I82" i="37" s="1"/>
  <c r="J82" i="37" s="1"/>
  <c r="H79" i="37"/>
  <c r="I79" i="37" s="1"/>
  <c r="J79" i="37" s="1"/>
  <c r="H33" i="39"/>
  <c r="I33" i="39" s="1"/>
  <c r="J33" i="39" s="1"/>
  <c r="H30" i="39"/>
  <c r="I30" i="39" s="1"/>
  <c r="J30" i="39" s="1"/>
  <c r="H27" i="39"/>
  <c r="I27" i="39" s="1"/>
  <c r="J27" i="39" s="1"/>
  <c r="H24" i="39"/>
  <c r="I24" i="39" s="1"/>
  <c r="J24" i="39" s="1"/>
  <c r="H21" i="39"/>
  <c r="I21" i="39" s="1"/>
  <c r="J21" i="39" s="1"/>
  <c r="H76" i="39"/>
  <c r="I76" i="39" s="1"/>
  <c r="J76" i="39" s="1"/>
  <c r="H64" i="39"/>
  <c r="I64" i="39" s="1"/>
  <c r="J64" i="39" s="1"/>
  <c r="H61" i="39"/>
  <c r="I61" i="39" s="1"/>
  <c r="J61" i="39" s="1"/>
  <c r="H58" i="39"/>
  <c r="I58" i="39" s="1"/>
  <c r="J58" i="39" s="1"/>
  <c r="H55" i="39"/>
  <c r="I55" i="39" s="1"/>
  <c r="J55" i="39" s="1"/>
  <c r="H52" i="39"/>
  <c r="I52" i="39" s="1"/>
  <c r="J52" i="39" s="1"/>
  <c r="H49" i="39"/>
  <c r="I49" i="39" s="1"/>
  <c r="J49" i="39" s="1"/>
  <c r="H46" i="39"/>
  <c r="I46" i="39" s="1"/>
  <c r="J46" i="39" s="1"/>
  <c r="H43" i="39"/>
  <c r="I43" i="39" s="1"/>
  <c r="J43" i="39" s="1"/>
  <c r="H40" i="39"/>
  <c r="I40" i="39" s="1"/>
  <c r="J40" i="39" s="1"/>
  <c r="H37" i="39"/>
  <c r="I37" i="39" s="1"/>
  <c r="J37" i="39" s="1"/>
  <c r="H34" i="39"/>
  <c r="I34" i="39" s="1"/>
  <c r="J34" i="39" s="1"/>
  <c r="H31" i="39"/>
  <c r="I31" i="39" s="1"/>
  <c r="J31" i="39" s="1"/>
  <c r="H28" i="39"/>
  <c r="I28" i="39" s="1"/>
  <c r="J28" i="39" s="1"/>
  <c r="H25" i="39"/>
  <c r="I25" i="39" s="1"/>
  <c r="J25" i="39" s="1"/>
  <c r="H22" i="39"/>
  <c r="I22" i="39" s="1"/>
  <c r="J22" i="39" s="1"/>
  <c r="H19" i="39"/>
  <c r="I19" i="39" s="1"/>
  <c r="J19" i="39" s="1"/>
  <c r="H16" i="39"/>
  <c r="I16" i="39" s="1"/>
  <c r="J16" i="39" s="1"/>
  <c r="H13" i="39"/>
  <c r="I13" i="39" s="1"/>
  <c r="J13" i="39" s="1"/>
  <c r="H8" i="39"/>
  <c r="I8" i="39" s="1"/>
  <c r="J8" i="39" s="1"/>
  <c r="H7" i="39"/>
  <c r="I7" i="39" s="1"/>
  <c r="J7" i="39" s="1"/>
  <c r="H4" i="39"/>
  <c r="I4" i="39" s="1"/>
  <c r="J4" i="39" s="1"/>
  <c r="K4" i="39" s="1"/>
  <c r="AQ4" i="39" s="1"/>
  <c r="H79" i="39"/>
  <c r="I79" i="39" s="1"/>
  <c r="J79" i="39" s="1"/>
  <c r="H70" i="39"/>
  <c r="I70" i="39" s="1"/>
  <c r="J70" i="39" s="1"/>
  <c r="H66" i="39"/>
  <c r="I66" i="39" s="1"/>
  <c r="J66" i="39" s="1"/>
  <c r="H9" i="39"/>
  <c r="I9" i="39" s="1"/>
  <c r="J9" i="39" s="1"/>
  <c r="H81" i="45"/>
  <c r="I81" i="45" s="1"/>
  <c r="J81" i="45" s="1"/>
  <c r="H75" i="45"/>
  <c r="I75" i="45" s="1"/>
  <c r="J75" i="45" s="1"/>
  <c r="H69" i="45"/>
  <c r="I69" i="45" s="1"/>
  <c r="J69" i="45" s="1"/>
  <c r="H65" i="45"/>
  <c r="I65" i="45" s="1"/>
  <c r="J65" i="45" s="1"/>
  <c r="H62" i="45"/>
  <c r="I62" i="45" s="1"/>
  <c r="J62" i="45" s="1"/>
  <c r="H59" i="45"/>
  <c r="I59" i="45" s="1"/>
  <c r="J59" i="45" s="1"/>
  <c r="H56" i="45"/>
  <c r="I56" i="45" s="1"/>
  <c r="J56" i="45" s="1"/>
  <c r="H53" i="45"/>
  <c r="I53" i="45" s="1"/>
  <c r="J53" i="45" s="1"/>
  <c r="H50" i="45"/>
  <c r="I50" i="45" s="1"/>
  <c r="J50" i="45" s="1"/>
  <c r="H47" i="45"/>
  <c r="I47" i="45" s="1"/>
  <c r="J47" i="45" s="1"/>
  <c r="H44" i="45"/>
  <c r="I44" i="45" s="1"/>
  <c r="J44" i="45" s="1"/>
  <c r="H41" i="45"/>
  <c r="I41" i="45" s="1"/>
  <c r="J41" i="45" s="1"/>
  <c r="H38" i="45"/>
  <c r="I38" i="45" s="1"/>
  <c r="J38" i="45" s="1"/>
  <c r="H35" i="45"/>
  <c r="I35" i="45" s="1"/>
  <c r="J35" i="45" s="1"/>
  <c r="H32" i="45"/>
  <c r="I32" i="45" s="1"/>
  <c r="J32" i="45" s="1"/>
  <c r="H29" i="45"/>
  <c r="I29" i="45" s="1"/>
  <c r="J29" i="45" s="1"/>
  <c r="H26" i="45"/>
  <c r="I26" i="45" s="1"/>
  <c r="J26" i="45" s="1"/>
  <c r="H23" i="45"/>
  <c r="I23" i="45" s="1"/>
  <c r="J23" i="45" s="1"/>
  <c r="H20" i="45"/>
  <c r="I20" i="45" s="1"/>
  <c r="J20" i="45" s="1"/>
  <c r="H17" i="45"/>
  <c r="I17" i="45" s="1"/>
  <c r="J17" i="45" s="1"/>
  <c r="H14" i="45"/>
  <c r="I14" i="45" s="1"/>
  <c r="J14" i="45" s="1"/>
  <c r="H10" i="45"/>
  <c r="I10" i="45" s="1"/>
  <c r="J10" i="45" s="1"/>
  <c r="H5" i="45"/>
  <c r="I5" i="45" s="1"/>
  <c r="J5" i="45" s="1"/>
  <c r="K5" i="45" s="1"/>
  <c r="H98" i="45"/>
  <c r="I98" i="45" s="1"/>
  <c r="J98" i="45" s="1"/>
  <c r="H92" i="45"/>
  <c r="I92" i="45" s="1"/>
  <c r="J92" i="45" s="1"/>
  <c r="H86" i="45"/>
  <c r="I86" i="45" s="1"/>
  <c r="J86" i="45" s="1"/>
  <c r="H82" i="45"/>
  <c r="I82" i="45" s="1"/>
  <c r="J82" i="45" s="1"/>
  <c r="H76" i="45"/>
  <c r="I76" i="45" s="1"/>
  <c r="J76" i="45" s="1"/>
  <c r="H70" i="45"/>
  <c r="I70" i="45" s="1"/>
  <c r="J70" i="45" s="1"/>
  <c r="H97" i="45"/>
  <c r="I97" i="45" s="1"/>
  <c r="J97" i="45" s="1"/>
  <c r="H96" i="45"/>
  <c r="I96" i="45" s="1"/>
  <c r="J96" i="45" s="1"/>
  <c r="H91" i="45"/>
  <c r="I91" i="45" s="1"/>
  <c r="J91" i="45" s="1"/>
  <c r="H90" i="45"/>
  <c r="I90" i="45" s="1"/>
  <c r="J90" i="45" s="1"/>
  <c r="H84" i="45"/>
  <c r="I84" i="45" s="1"/>
  <c r="J84" i="45" s="1"/>
  <c r="H78" i="45"/>
  <c r="I78" i="45" s="1"/>
  <c r="J78" i="45" s="1"/>
  <c r="H72" i="45"/>
  <c r="I72" i="45" s="1"/>
  <c r="J72" i="45" s="1"/>
  <c r="H95" i="45"/>
  <c r="I95" i="45" s="1"/>
  <c r="J95" i="45" s="1"/>
  <c r="H93" i="45"/>
  <c r="I93" i="45" s="1"/>
  <c r="J93" i="45" s="1"/>
  <c r="H89" i="45"/>
  <c r="I89" i="45" s="1"/>
  <c r="J89" i="45" s="1"/>
  <c r="H87" i="45"/>
  <c r="I87" i="45" s="1"/>
  <c r="J87" i="45" s="1"/>
  <c r="H85" i="45"/>
  <c r="I85" i="45" s="1"/>
  <c r="J85" i="45" s="1"/>
  <c r="H79" i="45"/>
  <c r="I79" i="45" s="1"/>
  <c r="J79" i="45" s="1"/>
  <c r="H73" i="45"/>
  <c r="I73" i="45" s="1"/>
  <c r="J73" i="45" s="1"/>
  <c r="H9" i="45"/>
  <c r="I9" i="45" s="1"/>
  <c r="J9" i="45" s="1"/>
  <c r="H11" i="75"/>
  <c r="I11" i="75" s="1"/>
  <c r="J11" i="75" s="1"/>
  <c r="H5" i="75"/>
  <c r="I5" i="75" s="1"/>
  <c r="J5" i="75" s="1"/>
  <c r="K5" i="75" s="1"/>
  <c r="H78" i="75"/>
  <c r="I78" i="75" s="1"/>
  <c r="J78" i="75" s="1"/>
  <c r="H75" i="75"/>
  <c r="I75" i="75" s="1"/>
  <c r="J75" i="75" s="1"/>
  <c r="H72" i="75"/>
  <c r="I72" i="75" s="1"/>
  <c r="J72" i="75" s="1"/>
  <c r="H69" i="75"/>
  <c r="I69" i="75" s="1"/>
  <c r="J69" i="75" s="1"/>
  <c r="H66" i="75"/>
  <c r="I66" i="75" s="1"/>
  <c r="J66" i="75" s="1"/>
  <c r="H63" i="75"/>
  <c r="I63" i="75" s="1"/>
  <c r="J63" i="75" s="1"/>
  <c r="H60" i="75"/>
  <c r="I60" i="75" s="1"/>
  <c r="J60" i="75" s="1"/>
  <c r="H57" i="75"/>
  <c r="I57" i="75" s="1"/>
  <c r="J57" i="75" s="1"/>
  <c r="H54" i="75"/>
  <c r="I54" i="75" s="1"/>
  <c r="J54" i="75" s="1"/>
  <c r="H51" i="75"/>
  <c r="I51" i="75" s="1"/>
  <c r="J51" i="75" s="1"/>
  <c r="H48" i="75"/>
  <c r="I48" i="75" s="1"/>
  <c r="J48" i="75" s="1"/>
  <c r="H45" i="75"/>
  <c r="I45" i="75" s="1"/>
  <c r="J45" i="75" s="1"/>
  <c r="H42" i="75"/>
  <c r="I42" i="75" s="1"/>
  <c r="J42" i="75" s="1"/>
  <c r="H39" i="75"/>
  <c r="I39" i="75" s="1"/>
  <c r="J39" i="75" s="1"/>
  <c r="H36" i="75"/>
  <c r="I36" i="75" s="1"/>
  <c r="J36" i="75" s="1"/>
  <c r="H33" i="75"/>
  <c r="I33" i="75" s="1"/>
  <c r="J33" i="75" s="1"/>
  <c r="H30" i="75"/>
  <c r="I30" i="75" s="1"/>
  <c r="J30" i="75" s="1"/>
  <c r="H27" i="75"/>
  <c r="I27" i="75" s="1"/>
  <c r="J27" i="75" s="1"/>
  <c r="H24" i="75"/>
  <c r="I24" i="75" s="1"/>
  <c r="J24" i="75" s="1"/>
  <c r="H21" i="75"/>
  <c r="I21" i="75" s="1"/>
  <c r="J21" i="75" s="1"/>
  <c r="H18" i="75"/>
  <c r="I18" i="75" s="1"/>
  <c r="J18" i="75" s="1"/>
  <c r="H15" i="75"/>
  <c r="I15" i="75" s="1"/>
  <c r="J15" i="75" s="1"/>
  <c r="H12" i="75"/>
  <c r="I12" i="75" s="1"/>
  <c r="J12" i="75" s="1"/>
  <c r="H6" i="75"/>
  <c r="I6" i="75" s="1"/>
  <c r="J6" i="75" s="1"/>
  <c r="H74" i="75"/>
  <c r="I74" i="75" s="1"/>
  <c r="J74" i="75" s="1"/>
  <c r="H65" i="75"/>
  <c r="I65" i="75" s="1"/>
  <c r="J65" i="75" s="1"/>
  <c r="H56" i="75"/>
  <c r="I56" i="75" s="1"/>
  <c r="J56" i="75" s="1"/>
  <c r="H47" i="75"/>
  <c r="I47" i="75" s="1"/>
  <c r="J47" i="75" s="1"/>
  <c r="H38" i="75"/>
  <c r="I38" i="75" s="1"/>
  <c r="J38" i="75" s="1"/>
  <c r="H29" i="75"/>
  <c r="I29" i="75" s="1"/>
  <c r="J29" i="75" s="1"/>
  <c r="H20" i="75"/>
  <c r="I20" i="75" s="1"/>
  <c r="J20" i="75" s="1"/>
  <c r="H77" i="75"/>
  <c r="I77" i="75" s="1"/>
  <c r="J77" i="75" s="1"/>
  <c r="H68" i="75"/>
  <c r="I68" i="75" s="1"/>
  <c r="J68" i="75" s="1"/>
  <c r="H59" i="75"/>
  <c r="I59" i="75" s="1"/>
  <c r="J59" i="75" s="1"/>
  <c r="H50" i="75"/>
  <c r="I50" i="75" s="1"/>
  <c r="J50" i="75" s="1"/>
  <c r="H41" i="75"/>
  <c r="I41" i="75" s="1"/>
  <c r="J41" i="75" s="1"/>
  <c r="H32" i="75"/>
  <c r="I32" i="75" s="1"/>
  <c r="J32" i="75" s="1"/>
  <c r="H23" i="75"/>
  <c r="I23" i="75" s="1"/>
  <c r="J23" i="75" s="1"/>
  <c r="H14" i="75"/>
  <c r="I14" i="75" s="1"/>
  <c r="J14" i="75" s="1"/>
  <c r="H10" i="75"/>
  <c r="I10" i="75" s="1"/>
  <c r="J10" i="75" s="1"/>
  <c r="H71" i="75"/>
  <c r="I71" i="75" s="1"/>
  <c r="J71" i="75" s="1"/>
  <c r="H62" i="75"/>
  <c r="I62" i="75" s="1"/>
  <c r="J62" i="75" s="1"/>
  <c r="H53" i="75"/>
  <c r="I53" i="75" s="1"/>
  <c r="J53" i="75" s="1"/>
  <c r="H44" i="75"/>
  <c r="I44" i="75" s="1"/>
  <c r="J44" i="75" s="1"/>
  <c r="H35" i="75"/>
  <c r="I35" i="75" s="1"/>
  <c r="J35" i="75" s="1"/>
  <c r="H26" i="75"/>
  <c r="I26" i="75" s="1"/>
  <c r="J26" i="75" s="1"/>
  <c r="H17" i="75"/>
  <c r="I17" i="75" s="1"/>
  <c r="J17" i="75" s="1"/>
  <c r="H9" i="75"/>
  <c r="I9" i="75" s="1"/>
  <c r="J9" i="75" s="1"/>
  <c r="H89" i="82"/>
  <c r="I89" i="82" s="1"/>
  <c r="J89" i="82" s="1"/>
  <c r="H86" i="82"/>
  <c r="I86" i="82" s="1"/>
  <c r="J86" i="82" s="1"/>
  <c r="H83" i="82"/>
  <c r="I83" i="82" s="1"/>
  <c r="J83" i="82" s="1"/>
  <c r="H80" i="82"/>
  <c r="I80" i="82" s="1"/>
  <c r="J80" i="82" s="1"/>
  <c r="H77" i="82"/>
  <c r="I77" i="82" s="1"/>
  <c r="J77" i="82" s="1"/>
  <c r="H74" i="82"/>
  <c r="I74" i="82" s="1"/>
  <c r="J74" i="82" s="1"/>
  <c r="H71" i="82"/>
  <c r="I71" i="82" s="1"/>
  <c r="J71" i="82" s="1"/>
  <c r="H68" i="82"/>
  <c r="I68" i="82" s="1"/>
  <c r="J68" i="82" s="1"/>
  <c r="H65" i="82"/>
  <c r="I65" i="82" s="1"/>
  <c r="J65" i="82" s="1"/>
  <c r="H62" i="82"/>
  <c r="I62" i="82" s="1"/>
  <c r="J62" i="82" s="1"/>
  <c r="H59" i="82"/>
  <c r="I59" i="82" s="1"/>
  <c r="J59" i="82" s="1"/>
  <c r="H56" i="82"/>
  <c r="I56" i="82" s="1"/>
  <c r="J56" i="82" s="1"/>
  <c r="H53" i="82"/>
  <c r="I53" i="82" s="1"/>
  <c r="J53" i="82" s="1"/>
  <c r="H50" i="82"/>
  <c r="I50" i="82" s="1"/>
  <c r="J50" i="82" s="1"/>
  <c r="H47" i="82"/>
  <c r="I47" i="82" s="1"/>
  <c r="J47" i="82" s="1"/>
  <c r="H44" i="82"/>
  <c r="I44" i="82" s="1"/>
  <c r="J44" i="82" s="1"/>
  <c r="H41" i="82"/>
  <c r="I41" i="82" s="1"/>
  <c r="J41" i="82" s="1"/>
  <c r="H38" i="82"/>
  <c r="I38" i="82" s="1"/>
  <c r="J38" i="82" s="1"/>
  <c r="H35" i="82"/>
  <c r="I35" i="82" s="1"/>
  <c r="J35" i="82" s="1"/>
  <c r="H32" i="82"/>
  <c r="I32" i="82" s="1"/>
  <c r="J32" i="82" s="1"/>
  <c r="H29" i="82"/>
  <c r="I29" i="82" s="1"/>
  <c r="J29" i="82" s="1"/>
  <c r="H26" i="82"/>
  <c r="I26" i="82" s="1"/>
  <c r="J26" i="82" s="1"/>
  <c r="H23" i="82"/>
  <c r="I23" i="82" s="1"/>
  <c r="J23" i="82" s="1"/>
  <c r="H20" i="82"/>
  <c r="I20" i="82" s="1"/>
  <c r="J20" i="82" s="1"/>
  <c r="H17" i="82"/>
  <c r="I17" i="82" s="1"/>
  <c r="J17" i="82" s="1"/>
  <c r="H14" i="82"/>
  <c r="I14" i="82" s="1"/>
  <c r="J14" i="82" s="1"/>
  <c r="H10" i="82"/>
  <c r="I10" i="82" s="1"/>
  <c r="J10" i="82" s="1"/>
  <c r="H9" i="82"/>
  <c r="I9" i="82" s="1"/>
  <c r="J9" i="82" s="1"/>
  <c r="H8" i="82"/>
  <c r="I8" i="82" s="1"/>
  <c r="J8" i="82" s="1"/>
  <c r="H7" i="82"/>
  <c r="I7" i="82" s="1"/>
  <c r="J7" i="82" s="1"/>
  <c r="H69" i="92"/>
  <c r="I69" i="92" s="1"/>
  <c r="J69" i="92" s="1"/>
  <c r="H66" i="92"/>
  <c r="I66" i="92" s="1"/>
  <c r="J66" i="92" s="1"/>
  <c r="H39" i="92"/>
  <c r="I39" i="92" s="1"/>
  <c r="J39" i="92" s="1"/>
  <c r="H62" i="92"/>
  <c r="I62" i="92" s="1"/>
  <c r="J62" i="92" s="1"/>
  <c r="H53" i="92"/>
  <c r="I53" i="92" s="1"/>
  <c r="J53" i="92" s="1"/>
  <c r="H44" i="92"/>
  <c r="I44" i="92" s="1"/>
  <c r="J44" i="92" s="1"/>
  <c r="H35" i="92"/>
  <c r="I35" i="92" s="1"/>
  <c r="J35" i="92" s="1"/>
  <c r="H24" i="92"/>
  <c r="I24" i="92" s="1"/>
  <c r="J24" i="92" s="1"/>
  <c r="H6" i="92"/>
  <c r="I6" i="92" s="1"/>
  <c r="J6" i="92" s="1"/>
  <c r="K6" i="92" s="1"/>
  <c r="H12" i="92"/>
  <c r="I12" i="92" s="1"/>
  <c r="J12" i="92" s="1"/>
  <c r="H34" i="92"/>
  <c r="I34" i="92" s="1"/>
  <c r="J34" i="92" s="1"/>
  <c r="H43" i="92"/>
  <c r="I43" i="92" s="1"/>
  <c r="J43" i="92" s="1"/>
  <c r="H21" i="92"/>
  <c r="I21" i="92" s="1"/>
  <c r="J21" i="92" s="1"/>
  <c r="H61" i="92"/>
  <c r="I61" i="92" s="1"/>
  <c r="J61" i="92" s="1"/>
  <c r="H59" i="92"/>
  <c r="I59" i="92" s="1"/>
  <c r="J59" i="92" s="1"/>
  <c r="H52" i="92"/>
  <c r="I52" i="92" s="1"/>
  <c r="J52" i="92" s="1"/>
  <c r="H88" i="94"/>
  <c r="I88" i="94" s="1"/>
  <c r="J88" i="94" s="1"/>
  <c r="H89" i="94"/>
  <c r="I89" i="94" s="1"/>
  <c r="J89" i="94" s="1"/>
  <c r="H87" i="94"/>
  <c r="I87" i="94" s="1"/>
  <c r="J87" i="94" s="1"/>
  <c r="H86" i="94"/>
  <c r="I86" i="94" s="1"/>
  <c r="J86" i="94" s="1"/>
  <c r="H84" i="94"/>
  <c r="I84" i="94" s="1"/>
  <c r="J84" i="94" s="1"/>
  <c r="H83" i="94"/>
  <c r="I83" i="94" s="1"/>
  <c r="J83" i="94" s="1"/>
  <c r="H54" i="94"/>
  <c r="I54" i="94" s="1"/>
  <c r="J54" i="94" s="1"/>
  <c r="H45" i="94"/>
  <c r="I45" i="94" s="1"/>
  <c r="J45" i="94" s="1"/>
  <c r="H36" i="94"/>
  <c r="I36" i="94" s="1"/>
  <c r="J36" i="94" s="1"/>
  <c r="H27" i="94"/>
  <c r="I27" i="94" s="1"/>
  <c r="J27" i="94" s="1"/>
  <c r="H80" i="94"/>
  <c r="I80" i="94" s="1"/>
  <c r="J80" i="94" s="1"/>
  <c r="H37" i="94"/>
  <c r="I37" i="94" s="1"/>
  <c r="J37" i="94" s="1"/>
  <c r="H57" i="94"/>
  <c r="I57" i="94" s="1"/>
  <c r="J57" i="94" s="1"/>
  <c r="H48" i="94"/>
  <c r="I48" i="94" s="1"/>
  <c r="J48" i="94" s="1"/>
  <c r="H33" i="94"/>
  <c r="I33" i="94" s="1"/>
  <c r="J33" i="94" s="1"/>
  <c r="H74" i="94"/>
  <c r="I74" i="94" s="1"/>
  <c r="J74" i="94" s="1"/>
  <c r="H65" i="94"/>
  <c r="I65" i="94" s="1"/>
  <c r="J65" i="94" s="1"/>
  <c r="H32" i="94"/>
  <c r="I32" i="94" s="1"/>
  <c r="J32" i="94" s="1"/>
  <c r="H17" i="94"/>
  <c r="I17" i="94" s="1"/>
  <c r="J17" i="94" s="1"/>
  <c r="H4" i="94"/>
  <c r="I4" i="94" s="1"/>
  <c r="J4" i="94" s="1"/>
  <c r="K4" i="94" s="1"/>
  <c r="K5" i="94" s="1"/>
  <c r="K6" i="94" s="1"/>
  <c r="K7" i="94" s="1"/>
  <c r="K8" i="94" s="1"/>
  <c r="K9" i="94" s="1"/>
  <c r="K10" i="94" s="1"/>
  <c r="K11" i="94" s="1"/>
  <c r="K12" i="94" s="1"/>
  <c r="K13" i="94" s="1"/>
  <c r="K14" i="94" s="1"/>
  <c r="K15" i="94" s="1"/>
  <c r="K16" i="94" s="1"/>
  <c r="K17" i="94" s="1"/>
  <c r="K18" i="94" s="1"/>
  <c r="K19" i="94" s="1"/>
  <c r="K20" i="94" s="1"/>
  <c r="K21" i="94" s="1"/>
  <c r="K22" i="94" s="1"/>
  <c r="H51" i="94"/>
  <c r="I51" i="94" s="1"/>
  <c r="J51" i="94" s="1"/>
  <c r="H39" i="94"/>
  <c r="I39" i="94" s="1"/>
  <c r="J39" i="94" s="1"/>
  <c r="H30" i="94"/>
  <c r="I30" i="94" s="1"/>
  <c r="J30" i="94" s="1"/>
  <c r="H18" i="94"/>
  <c r="I18" i="94" s="1"/>
  <c r="J18" i="94" s="1"/>
  <c r="H13" i="94"/>
  <c r="I13" i="94" s="1"/>
  <c r="J13" i="94" s="1"/>
  <c r="H77" i="94"/>
  <c r="I77" i="94" s="1"/>
  <c r="J77" i="94" s="1"/>
  <c r="H68" i="94"/>
  <c r="I68" i="94" s="1"/>
  <c r="J68" i="94" s="1"/>
  <c r="H59" i="94"/>
  <c r="I59" i="94" s="1"/>
  <c r="J59" i="94" s="1"/>
  <c r="H28" i="94"/>
  <c r="I28" i="94" s="1"/>
  <c r="J28" i="94" s="1"/>
  <c r="H20" i="94"/>
  <c r="I20" i="94" s="1"/>
  <c r="J20" i="94" s="1"/>
  <c r="H14" i="94"/>
  <c r="I14" i="94" s="1"/>
  <c r="J14" i="94" s="1"/>
  <c r="H41" i="94"/>
  <c r="I41" i="94" s="1"/>
  <c r="J41" i="94" s="1"/>
  <c r="H71" i="94"/>
  <c r="I71" i="94" s="1"/>
  <c r="J71" i="94" s="1"/>
  <c r="H62" i="94"/>
  <c r="I62" i="94" s="1"/>
  <c r="J62" i="94" s="1"/>
  <c r="H23" i="94"/>
  <c r="I23" i="94" s="1"/>
  <c r="J23" i="94" s="1"/>
  <c r="H10" i="94"/>
  <c r="I10" i="94" s="1"/>
  <c r="J10" i="94" s="1"/>
  <c r="H19" i="94"/>
  <c r="I19" i="94" s="1"/>
  <c r="J19" i="94" s="1"/>
  <c r="H29" i="94"/>
  <c r="I29" i="94" s="1"/>
  <c r="J29" i="94" s="1"/>
  <c r="H50" i="94"/>
  <c r="I50" i="94" s="1"/>
  <c r="J50" i="94" s="1"/>
  <c r="H15" i="94"/>
  <c r="I15" i="94" s="1"/>
  <c r="J15" i="94" s="1"/>
  <c r="H42" i="94"/>
  <c r="I42" i="94" s="1"/>
  <c r="J42" i="94" s="1"/>
  <c r="H16" i="94"/>
  <c r="I16" i="94" s="1"/>
  <c r="J16" i="94" s="1"/>
  <c r="H12" i="94"/>
  <c r="I12" i="94" s="1"/>
  <c r="J12" i="94" s="1"/>
  <c r="AH4" i="16"/>
  <c r="Z4" i="16"/>
  <c r="AH3" i="12"/>
  <c r="AQ3" i="12" s="1"/>
  <c r="AH4" i="8"/>
  <c r="Z4" i="8"/>
  <c r="H56" i="30"/>
  <c r="I56" i="30" s="1"/>
  <c r="J56" i="30" s="1"/>
  <c r="Z4" i="30"/>
  <c r="H63" i="28"/>
  <c r="I63" i="28" s="1"/>
  <c r="J63" i="28" s="1"/>
  <c r="H37" i="28"/>
  <c r="I37" i="28" s="1"/>
  <c r="J37" i="28" s="1"/>
  <c r="H20" i="18"/>
  <c r="I20" i="18" s="1"/>
  <c r="J20" i="18" s="1"/>
  <c r="H11" i="10"/>
  <c r="I11" i="10" s="1"/>
  <c r="J11" i="10" s="1"/>
  <c r="H14" i="19"/>
  <c r="AI3" i="11"/>
  <c r="H16" i="7"/>
  <c r="H9" i="3"/>
  <c r="H17" i="23"/>
  <c r="H12" i="18"/>
  <c r="I12" i="18" s="1"/>
  <c r="J12" i="18" s="1"/>
  <c r="H16" i="15"/>
  <c r="AQ4" i="10"/>
  <c r="H6" i="19"/>
  <c r="H12" i="15"/>
  <c r="H22" i="10"/>
  <c r="I22" i="10" s="1"/>
  <c r="J22" i="10" s="1"/>
  <c r="AF4" i="4"/>
  <c r="AE4" i="4"/>
  <c r="W5" i="4"/>
  <c r="AG4" i="4"/>
  <c r="H17" i="2"/>
  <c r="W5" i="1"/>
  <c r="AE4" i="1"/>
  <c r="AG4" i="1"/>
  <c r="AP4" i="1" s="1"/>
  <c r="AF4" i="1"/>
  <c r="AO4" i="1" s="1"/>
  <c r="H19" i="18"/>
  <c r="I19" i="18" s="1"/>
  <c r="J19" i="18" s="1"/>
  <c r="W5" i="5"/>
  <c r="AG4" i="5"/>
  <c r="AP4" i="5" s="1"/>
  <c r="AF4" i="5"/>
  <c r="AO4" i="5" s="1"/>
  <c r="AE4" i="5"/>
  <c r="H11" i="2"/>
  <c r="Z4" i="22"/>
  <c r="AN4" i="21"/>
  <c r="AI4" i="21"/>
  <c r="H16" i="19"/>
  <c r="H6" i="10"/>
  <c r="I6" i="10" s="1"/>
  <c r="J6" i="10" s="1"/>
  <c r="Z4" i="6"/>
  <c r="H8" i="3"/>
  <c r="H15" i="2"/>
  <c r="K5" i="95"/>
  <c r="K6" i="95" s="1"/>
  <c r="Z4" i="95"/>
  <c r="AG4" i="93"/>
  <c r="AP4" i="93" s="1"/>
  <c r="AF4" i="93"/>
  <c r="AO4" i="93" s="1"/>
  <c r="AE4" i="93"/>
  <c r="W5" i="93"/>
  <c r="AQ4" i="93"/>
  <c r="AH3" i="91"/>
  <c r="AG4" i="89"/>
  <c r="AP4" i="89" s="1"/>
  <c r="AF4" i="89"/>
  <c r="AO4" i="89" s="1"/>
  <c r="AE4" i="89"/>
  <c r="W5" i="89"/>
  <c r="K5" i="89"/>
  <c r="AH3" i="83"/>
  <c r="AQ3" i="83" s="1"/>
  <c r="K5" i="82"/>
  <c r="K6" i="82" s="1"/>
  <c r="K7" i="82" s="1"/>
  <c r="K8" i="82" s="1"/>
  <c r="K9" i="82" s="1"/>
  <c r="K10" i="82" s="1"/>
  <c r="K11" i="82" s="1"/>
  <c r="K12" i="82" s="1"/>
  <c r="K13" i="82" s="1"/>
  <c r="K14" i="82" s="1"/>
  <c r="K15" i="82" s="1"/>
  <c r="K16" i="82" s="1"/>
  <c r="K17" i="82" s="1"/>
  <c r="K18" i="82" s="1"/>
  <c r="K19" i="82" s="1"/>
  <c r="K20" i="82" s="1"/>
  <c r="K21" i="82" s="1"/>
  <c r="K22" i="82" s="1"/>
  <c r="K23" i="82" s="1"/>
  <c r="K24" i="82" s="1"/>
  <c r="K25" i="82" s="1"/>
  <c r="K26" i="82" s="1"/>
  <c r="K27" i="82" s="1"/>
  <c r="K28" i="82" s="1"/>
  <c r="K29" i="82" s="1"/>
  <c r="K30" i="82" s="1"/>
  <c r="K31" i="82" s="1"/>
  <c r="K32" i="82" s="1"/>
  <c r="K33" i="82" s="1"/>
  <c r="K34" i="82" s="1"/>
  <c r="K35" i="82" s="1"/>
  <c r="K36" i="82" s="1"/>
  <c r="K37" i="82" s="1"/>
  <c r="K38" i="82" s="1"/>
  <c r="K39" i="82" s="1"/>
  <c r="K40" i="82" s="1"/>
  <c r="K41" i="82" s="1"/>
  <c r="K42" i="82" s="1"/>
  <c r="K43" i="82" s="1"/>
  <c r="K44" i="82" s="1"/>
  <c r="K45" i="82" s="1"/>
  <c r="K46" i="82" s="1"/>
  <c r="K47" i="82" s="1"/>
  <c r="K48" i="82" s="1"/>
  <c r="K49" i="82" s="1"/>
  <c r="K50" i="82" s="1"/>
  <c r="K51" i="82" s="1"/>
  <c r="K52" i="82" s="1"/>
  <c r="K53" i="82" s="1"/>
  <c r="K54" i="82" s="1"/>
  <c r="K55" i="82" s="1"/>
  <c r="K56" i="82" s="1"/>
  <c r="K57" i="82" s="1"/>
  <c r="K58" i="82" s="1"/>
  <c r="K59" i="82" s="1"/>
  <c r="K60" i="82" s="1"/>
  <c r="K61" i="82" s="1"/>
  <c r="K62" i="82" s="1"/>
  <c r="K63" i="82" s="1"/>
  <c r="K64" i="82" s="1"/>
  <c r="K65" i="82" s="1"/>
  <c r="K66" i="82" s="1"/>
  <c r="K67" i="82" s="1"/>
  <c r="K68" i="82" s="1"/>
  <c r="K69" i="82" s="1"/>
  <c r="K70" i="82" s="1"/>
  <c r="K71" i="82" s="1"/>
  <c r="K72" i="82" s="1"/>
  <c r="K73" i="82" s="1"/>
  <c r="K74" i="82" s="1"/>
  <c r="K75" i="82" s="1"/>
  <c r="K76" i="82" s="1"/>
  <c r="K77" i="82" s="1"/>
  <c r="K78" i="82" s="1"/>
  <c r="K79" i="82" s="1"/>
  <c r="K80" i="82" s="1"/>
  <c r="K81" i="82" s="1"/>
  <c r="K82" i="82" s="1"/>
  <c r="K83" i="82" s="1"/>
  <c r="K84" i="82" s="1"/>
  <c r="K85" i="82" s="1"/>
  <c r="K86" i="82" s="1"/>
  <c r="K87" i="82" s="1"/>
  <c r="K88" i="82" s="1"/>
  <c r="K89" i="82" s="1"/>
  <c r="AI3" i="79"/>
  <c r="I8" i="72"/>
  <c r="J8" i="72" s="1"/>
  <c r="I9" i="68"/>
  <c r="J9" i="68" s="1"/>
  <c r="AH3" i="75"/>
  <c r="I10" i="55"/>
  <c r="J10" i="55" s="1"/>
  <c r="AH4" i="52"/>
  <c r="Z4" i="52"/>
  <c r="AI4" i="70"/>
  <c r="AN4" i="70"/>
  <c r="I19" i="64"/>
  <c r="J19" i="64" s="1"/>
  <c r="I7" i="64"/>
  <c r="J7" i="64" s="1"/>
  <c r="I8" i="68"/>
  <c r="J8" i="68" s="1"/>
  <c r="I11" i="67"/>
  <c r="J11" i="67" s="1"/>
  <c r="I11" i="71"/>
  <c r="J11" i="71" s="1"/>
  <c r="I5" i="68"/>
  <c r="J5" i="68" s="1"/>
  <c r="AH4" i="67"/>
  <c r="I11" i="63"/>
  <c r="J11" i="63" s="1"/>
  <c r="P3" i="57"/>
  <c r="AF3" i="57" s="1"/>
  <c r="AO3" i="57" s="1"/>
  <c r="AE3" i="57"/>
  <c r="Z4" i="66"/>
  <c r="I6" i="59"/>
  <c r="J6" i="59" s="1"/>
  <c r="I11" i="56"/>
  <c r="J11" i="56" s="1"/>
  <c r="I13" i="56"/>
  <c r="J13" i="56" s="1"/>
  <c r="I20" i="50"/>
  <c r="J20" i="50" s="1"/>
  <c r="I23" i="64"/>
  <c r="J23" i="64" s="1"/>
  <c r="I20" i="72"/>
  <c r="J20" i="72" s="1"/>
  <c r="I6" i="55"/>
  <c r="J6" i="55" s="1"/>
  <c r="AF4" i="53"/>
  <c r="AO4" i="53" s="1"/>
  <c r="AE4" i="53"/>
  <c r="AG4" i="53"/>
  <c r="AP4" i="53" s="1"/>
  <c r="W5" i="53"/>
  <c r="X5" i="53" s="1"/>
  <c r="AH5" i="53" s="1"/>
  <c r="AQ5" i="53" s="1"/>
  <c r="I17" i="64"/>
  <c r="J17" i="64" s="1"/>
  <c r="K5" i="53"/>
  <c r="I15" i="72"/>
  <c r="J15" i="72" s="1"/>
  <c r="Z4" i="57"/>
  <c r="Z4" i="54"/>
  <c r="I11" i="51"/>
  <c r="J11" i="51" s="1"/>
  <c r="I10" i="50"/>
  <c r="J10" i="50" s="1"/>
  <c r="AH4" i="49"/>
  <c r="AQ4" i="49" s="1"/>
  <c r="Z4" i="49"/>
  <c r="I4" i="50"/>
  <c r="J4" i="50" s="1"/>
  <c r="K4" i="50" s="1"/>
  <c r="AH4" i="48"/>
  <c r="AQ4" i="48" s="1"/>
  <c r="Z4" i="48"/>
  <c r="AH3" i="44"/>
  <c r="I7" i="55"/>
  <c r="J7" i="55" s="1"/>
  <c r="I5" i="51"/>
  <c r="J5" i="51" s="1"/>
  <c r="I19" i="50"/>
  <c r="J19" i="50" s="1"/>
  <c r="AH4" i="46"/>
  <c r="AQ4" i="46" s="1"/>
  <c r="Z4" i="46"/>
  <c r="AI3" i="43"/>
  <c r="AN3" i="43"/>
  <c r="AI3" i="40"/>
  <c r="AH4" i="33"/>
  <c r="AQ4" i="33" s="1"/>
  <c r="AN3" i="37"/>
  <c r="AI3" i="37"/>
  <c r="AH4" i="35"/>
  <c r="AQ4" i="35" s="1"/>
  <c r="Z4" i="35"/>
  <c r="AE4" i="40"/>
  <c r="W5" i="40"/>
  <c r="AG4" i="40"/>
  <c r="AP4" i="40" s="1"/>
  <c r="AF4" i="40"/>
  <c r="AO4" i="40" s="1"/>
  <c r="AH4" i="29"/>
  <c r="AQ4" i="29" s="1"/>
  <c r="Z4" i="36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AI3" i="33"/>
  <c r="AH4" i="31"/>
  <c r="H18" i="26"/>
  <c r="I18" i="26" s="1"/>
  <c r="J18" i="26" s="1"/>
  <c r="H88" i="26"/>
  <c r="I88" i="26" s="1"/>
  <c r="J88" i="26" s="1"/>
  <c r="H85" i="26"/>
  <c r="I85" i="26" s="1"/>
  <c r="J85" i="26" s="1"/>
  <c r="H82" i="26"/>
  <c r="I82" i="26" s="1"/>
  <c r="J82" i="26" s="1"/>
  <c r="H79" i="26"/>
  <c r="I79" i="26" s="1"/>
  <c r="J79" i="26" s="1"/>
  <c r="H76" i="26"/>
  <c r="I76" i="26" s="1"/>
  <c r="J76" i="26" s="1"/>
  <c r="H73" i="26"/>
  <c r="I73" i="26" s="1"/>
  <c r="J73" i="26" s="1"/>
  <c r="H70" i="26"/>
  <c r="I70" i="26" s="1"/>
  <c r="J70" i="26" s="1"/>
  <c r="H67" i="26"/>
  <c r="I67" i="26" s="1"/>
  <c r="J67" i="26" s="1"/>
  <c r="H64" i="26"/>
  <c r="I64" i="26" s="1"/>
  <c r="J64" i="26" s="1"/>
  <c r="H61" i="26"/>
  <c r="I61" i="26" s="1"/>
  <c r="J61" i="26" s="1"/>
  <c r="H34" i="26"/>
  <c r="I34" i="26" s="1"/>
  <c r="J34" i="26" s="1"/>
  <c r="H21" i="26"/>
  <c r="I21" i="26" s="1"/>
  <c r="J21" i="26" s="1"/>
  <c r="H12" i="26"/>
  <c r="I12" i="26" s="1"/>
  <c r="J12" i="26" s="1"/>
  <c r="H22" i="26"/>
  <c r="I22" i="26" s="1"/>
  <c r="J22" i="26" s="1"/>
  <c r="H13" i="26"/>
  <c r="I13" i="26" s="1"/>
  <c r="J13" i="26" s="1"/>
  <c r="H9" i="26"/>
  <c r="I9" i="26" s="1"/>
  <c r="J9" i="26" s="1"/>
  <c r="H23" i="52"/>
  <c r="H22" i="52"/>
  <c r="H21" i="52"/>
  <c r="H20" i="52"/>
  <c r="H19" i="52"/>
  <c r="H18" i="52"/>
  <c r="H17" i="52"/>
  <c r="H16" i="52"/>
  <c r="H15" i="52"/>
  <c r="H14" i="52"/>
  <c r="H13" i="52"/>
  <c r="H12" i="52"/>
  <c r="H7" i="52"/>
  <c r="H6" i="52"/>
  <c r="H10" i="52"/>
  <c r="H9" i="52"/>
  <c r="H4" i="52"/>
  <c r="H22" i="58"/>
  <c r="I22" i="58" s="1"/>
  <c r="J22" i="58" s="1"/>
  <c r="H16" i="58"/>
  <c r="I16" i="58" s="1"/>
  <c r="J16" i="58" s="1"/>
  <c r="H10" i="58"/>
  <c r="I10" i="58" s="1"/>
  <c r="J10" i="58" s="1"/>
  <c r="H7" i="58"/>
  <c r="I7" i="58" s="1"/>
  <c r="J7" i="58" s="1"/>
  <c r="H19" i="58"/>
  <c r="I19" i="58" s="1"/>
  <c r="J19" i="58" s="1"/>
  <c r="H13" i="58"/>
  <c r="I13" i="58" s="1"/>
  <c r="J13" i="58" s="1"/>
  <c r="H12" i="58"/>
  <c r="I12" i="58" s="1"/>
  <c r="J12" i="58" s="1"/>
  <c r="H18" i="58"/>
  <c r="I18" i="58" s="1"/>
  <c r="J18" i="58" s="1"/>
  <c r="H23" i="62"/>
  <c r="I23" i="62" s="1"/>
  <c r="J23" i="62" s="1"/>
  <c r="H22" i="62"/>
  <c r="I22" i="62" s="1"/>
  <c r="J22" i="62" s="1"/>
  <c r="H21" i="62"/>
  <c r="I21" i="62" s="1"/>
  <c r="J21" i="62" s="1"/>
  <c r="H20" i="62"/>
  <c r="I20" i="62" s="1"/>
  <c r="J20" i="62" s="1"/>
  <c r="H19" i="62"/>
  <c r="I19" i="62" s="1"/>
  <c r="J19" i="62" s="1"/>
  <c r="H18" i="62"/>
  <c r="I18" i="62" s="1"/>
  <c r="J18" i="62" s="1"/>
  <c r="H17" i="62"/>
  <c r="I17" i="62" s="1"/>
  <c r="J17" i="62" s="1"/>
  <c r="H16" i="62"/>
  <c r="I16" i="62" s="1"/>
  <c r="J16" i="62" s="1"/>
  <c r="H15" i="62"/>
  <c r="I15" i="62" s="1"/>
  <c r="J15" i="62" s="1"/>
  <c r="H14" i="62"/>
  <c r="I14" i="62" s="1"/>
  <c r="J14" i="62" s="1"/>
  <c r="H13" i="62"/>
  <c r="I13" i="62" s="1"/>
  <c r="J13" i="62" s="1"/>
  <c r="H12" i="62"/>
  <c r="I12" i="62" s="1"/>
  <c r="J12" i="62" s="1"/>
  <c r="H7" i="62"/>
  <c r="I7" i="62" s="1"/>
  <c r="J7" i="62" s="1"/>
  <c r="H6" i="62"/>
  <c r="I6" i="62" s="1"/>
  <c r="J6" i="62" s="1"/>
  <c r="H11" i="62"/>
  <c r="I11" i="62" s="1"/>
  <c r="J11" i="62" s="1"/>
  <c r="H9" i="62"/>
  <c r="I9" i="62" s="1"/>
  <c r="J9" i="62" s="1"/>
  <c r="H4" i="62"/>
  <c r="I4" i="62" s="1"/>
  <c r="J4" i="62" s="1"/>
  <c r="K4" i="62" s="1"/>
  <c r="H8" i="62"/>
  <c r="I8" i="62" s="1"/>
  <c r="J8" i="62" s="1"/>
  <c r="H9" i="69"/>
  <c r="I9" i="69" s="1"/>
  <c r="J9" i="69" s="1"/>
  <c r="H4" i="69"/>
  <c r="I4" i="69" s="1"/>
  <c r="J4" i="69" s="1"/>
  <c r="K4" i="69" s="1"/>
  <c r="H8" i="69"/>
  <c r="I8" i="69" s="1"/>
  <c r="J8" i="69" s="1"/>
  <c r="H30" i="30"/>
  <c r="I30" i="30" s="1"/>
  <c r="J30" i="30" s="1"/>
  <c r="H46" i="28"/>
  <c r="I46" i="28" s="1"/>
  <c r="J46" i="28" s="1"/>
  <c r="AN3" i="15"/>
  <c r="H8" i="14"/>
  <c r="I8" i="14" s="1"/>
  <c r="J8" i="14" s="1"/>
  <c r="H23" i="14"/>
  <c r="I23" i="14" s="1"/>
  <c r="J23" i="14" s="1"/>
  <c r="H22" i="14"/>
  <c r="I22" i="14" s="1"/>
  <c r="J22" i="14" s="1"/>
  <c r="H21" i="14"/>
  <c r="I21" i="14" s="1"/>
  <c r="J21" i="14" s="1"/>
  <c r="H20" i="14"/>
  <c r="I20" i="14" s="1"/>
  <c r="J20" i="14" s="1"/>
  <c r="H19" i="14"/>
  <c r="I19" i="14" s="1"/>
  <c r="J19" i="14" s="1"/>
  <c r="H18" i="14"/>
  <c r="I18" i="14" s="1"/>
  <c r="J18" i="14" s="1"/>
  <c r="H17" i="14"/>
  <c r="I17" i="14" s="1"/>
  <c r="J17" i="14" s="1"/>
  <c r="H16" i="14"/>
  <c r="I16" i="14" s="1"/>
  <c r="J16" i="14" s="1"/>
  <c r="H15" i="14"/>
  <c r="I15" i="14" s="1"/>
  <c r="J15" i="14" s="1"/>
  <c r="H14" i="14"/>
  <c r="I14" i="14" s="1"/>
  <c r="J14" i="14" s="1"/>
  <c r="H13" i="14"/>
  <c r="I13" i="14" s="1"/>
  <c r="J13" i="14" s="1"/>
  <c r="H12" i="14"/>
  <c r="I12" i="14" s="1"/>
  <c r="J12" i="14" s="1"/>
  <c r="H7" i="14"/>
  <c r="I7" i="14" s="1"/>
  <c r="J7" i="14" s="1"/>
  <c r="H6" i="14"/>
  <c r="I6" i="14" s="1"/>
  <c r="J6" i="14" s="1"/>
  <c r="H11" i="14"/>
  <c r="I11" i="14" s="1"/>
  <c r="J11" i="14" s="1"/>
  <c r="H5" i="14"/>
  <c r="I5" i="14" s="1"/>
  <c r="J5" i="14" s="1"/>
  <c r="H39" i="30"/>
  <c r="I39" i="30" s="1"/>
  <c r="J39" i="30" s="1"/>
  <c r="H4" i="30"/>
  <c r="I4" i="30" s="1"/>
  <c r="J4" i="30" s="1"/>
  <c r="K4" i="30" s="1"/>
  <c r="H51" i="28"/>
  <c r="I51" i="28" s="1"/>
  <c r="J51" i="28" s="1"/>
  <c r="H15" i="28"/>
  <c r="I15" i="28" s="1"/>
  <c r="J15" i="28" s="1"/>
  <c r="Q9" i="29"/>
  <c r="Q98" i="29"/>
  <c r="Q95" i="29"/>
  <c r="Q92" i="29"/>
  <c r="Q89" i="29"/>
  <c r="Q86" i="29"/>
  <c r="Q83" i="29"/>
  <c r="Q80" i="29"/>
  <c r="Q77" i="29"/>
  <c r="Q74" i="29"/>
  <c r="Q71" i="29"/>
  <c r="Q68" i="29"/>
  <c r="Q65" i="29"/>
  <c r="Q62" i="29"/>
  <c r="Q59" i="29"/>
  <c r="Q56" i="29"/>
  <c r="Q53" i="29"/>
  <c r="Q50" i="29"/>
  <c r="Q47" i="29"/>
  <c r="Q44" i="29"/>
  <c r="Q41" i="29"/>
  <c r="Q38" i="29"/>
  <c r="Q35" i="29"/>
  <c r="Q32" i="29"/>
  <c r="Q29" i="29"/>
  <c r="Q26" i="29"/>
  <c r="Q23" i="29"/>
  <c r="Q20" i="29"/>
  <c r="Q17" i="29"/>
  <c r="Q14" i="29"/>
  <c r="Q10" i="29"/>
  <c r="Q5" i="29"/>
  <c r="Q11" i="29"/>
  <c r="Q96" i="29"/>
  <c r="Q93" i="29"/>
  <c r="Q90" i="29"/>
  <c r="Q87" i="29"/>
  <c r="Q84" i="29"/>
  <c r="Q81" i="29"/>
  <c r="Q78" i="29"/>
  <c r="Q75" i="29"/>
  <c r="Q72" i="29"/>
  <c r="Q69" i="29"/>
  <c r="Q66" i="29"/>
  <c r="Q63" i="29"/>
  <c r="Q60" i="29"/>
  <c r="Q57" i="29"/>
  <c r="Q54" i="29"/>
  <c r="Q51" i="29"/>
  <c r="Q48" i="29"/>
  <c r="Q45" i="29"/>
  <c r="Q42" i="29"/>
  <c r="Q39" i="29"/>
  <c r="Q36" i="29"/>
  <c r="Q33" i="29"/>
  <c r="Q30" i="29"/>
  <c r="Q27" i="29"/>
  <c r="Q24" i="29"/>
  <c r="Q21" i="29"/>
  <c r="Q18" i="29"/>
  <c r="Q15" i="29"/>
  <c r="Q12" i="29"/>
  <c r="Q6" i="29"/>
  <c r="Q97" i="29"/>
  <c r="Q94" i="29"/>
  <c r="Q91" i="29"/>
  <c r="Q88" i="29"/>
  <c r="Q85" i="29"/>
  <c r="Q82" i="29"/>
  <c r="Q79" i="29"/>
  <c r="Q76" i="29"/>
  <c r="Q73" i="29"/>
  <c r="Q70" i="29"/>
  <c r="Q67" i="29"/>
  <c r="Q64" i="29"/>
  <c r="Q61" i="29"/>
  <c r="Q58" i="29"/>
  <c r="Q55" i="29"/>
  <c r="Q52" i="29"/>
  <c r="Q49" i="29"/>
  <c r="Q46" i="29"/>
  <c r="Q43" i="29"/>
  <c r="Q40" i="29"/>
  <c r="Q37" i="29"/>
  <c r="Q34" i="29"/>
  <c r="Q31" i="29"/>
  <c r="Q28" i="29"/>
  <c r="Q25" i="29"/>
  <c r="Q22" i="29"/>
  <c r="Q19" i="29"/>
  <c r="Q16" i="29"/>
  <c r="Q13" i="29"/>
  <c r="Q8" i="29"/>
  <c r="Q7" i="29"/>
  <c r="Q88" i="34"/>
  <c r="Q85" i="34"/>
  <c r="Q82" i="34"/>
  <c r="Q79" i="34"/>
  <c r="Q76" i="34"/>
  <c r="Q73" i="34"/>
  <c r="Q70" i="34"/>
  <c r="Q67" i="34"/>
  <c r="Q64" i="34"/>
  <c r="Q61" i="34"/>
  <c r="Q58" i="34"/>
  <c r="Q55" i="34"/>
  <c r="Q52" i="34"/>
  <c r="Q49" i="34"/>
  <c r="Q46" i="34"/>
  <c r="Q43" i="34"/>
  <c r="Q40" i="34"/>
  <c r="Q37" i="34"/>
  <c r="Q34" i="34"/>
  <c r="Q31" i="34"/>
  <c r="Q28" i="34"/>
  <c r="Q25" i="34"/>
  <c r="Q22" i="34"/>
  <c r="Q19" i="34"/>
  <c r="Q16" i="34"/>
  <c r="Q13" i="34"/>
  <c r="Q8" i="34"/>
  <c r="Q7" i="34"/>
  <c r="Q9" i="34"/>
  <c r="Q89" i="34"/>
  <c r="Q86" i="34"/>
  <c r="Q83" i="34"/>
  <c r="Q80" i="34"/>
  <c r="Q77" i="34"/>
  <c r="Q74" i="34"/>
  <c r="Q71" i="34"/>
  <c r="Q68" i="34"/>
  <c r="Q65" i="34"/>
  <c r="Q62" i="34"/>
  <c r="Q59" i="34"/>
  <c r="Q56" i="34"/>
  <c r="Q53" i="34"/>
  <c r="Q50" i="34"/>
  <c r="Q47" i="34"/>
  <c r="Q44" i="34"/>
  <c r="Q41" i="34"/>
  <c r="Q38" i="34"/>
  <c r="Q35" i="34"/>
  <c r="Q32" i="34"/>
  <c r="Q29" i="34"/>
  <c r="Q26" i="34"/>
  <c r="Q23" i="34"/>
  <c r="Q20" i="34"/>
  <c r="Q17" i="34"/>
  <c r="Q14" i="34"/>
  <c r="Q10" i="34"/>
  <c r="Q11" i="34"/>
  <c r="Q5" i="34"/>
  <c r="Q87" i="34"/>
  <c r="Q84" i="34"/>
  <c r="Q81" i="34"/>
  <c r="Q78" i="34"/>
  <c r="Q75" i="34"/>
  <c r="Q72" i="34"/>
  <c r="Q69" i="34"/>
  <c r="Q66" i="34"/>
  <c r="Q63" i="34"/>
  <c r="Q60" i="34"/>
  <c r="Q57" i="34"/>
  <c r="Q54" i="34"/>
  <c r="Q51" i="34"/>
  <c r="Q48" i="34"/>
  <c r="Q45" i="34"/>
  <c r="Q42" i="34"/>
  <c r="Q39" i="34"/>
  <c r="Q36" i="34"/>
  <c r="Q33" i="34"/>
  <c r="Q30" i="34"/>
  <c r="Q27" i="34"/>
  <c r="Q24" i="34"/>
  <c r="Q21" i="34"/>
  <c r="Q18" i="34"/>
  <c r="Q15" i="34"/>
  <c r="Q12" i="34"/>
  <c r="Q6" i="34"/>
  <c r="Q79" i="47"/>
  <c r="Q76" i="47"/>
  <c r="Q73" i="47"/>
  <c r="Q70" i="47"/>
  <c r="Q67" i="47"/>
  <c r="Q64" i="47"/>
  <c r="Q61" i="47"/>
  <c r="Q58" i="47"/>
  <c r="Q55" i="47"/>
  <c r="Q52" i="47"/>
  <c r="Q49" i="47"/>
  <c r="Q46" i="47"/>
  <c r="Q43" i="47"/>
  <c r="Q40" i="47"/>
  <c r="Q37" i="47"/>
  <c r="Q34" i="47"/>
  <c r="Q31" i="47"/>
  <c r="Q28" i="47"/>
  <c r="Q25" i="47"/>
  <c r="Q22" i="47"/>
  <c r="Q19" i="47"/>
  <c r="Q16" i="47"/>
  <c r="Q13" i="47"/>
  <c r="Q8" i="47"/>
  <c r="Q7" i="47"/>
  <c r="Q11" i="47"/>
  <c r="Q5" i="47"/>
  <c r="Q6" i="47"/>
  <c r="Q72" i="47"/>
  <c r="Q71" i="47"/>
  <c r="Q63" i="47"/>
  <c r="Q62" i="47"/>
  <c r="Q54" i="47"/>
  <c r="Q53" i="47"/>
  <c r="Q45" i="47"/>
  <c r="Q44" i="47"/>
  <c r="Q36" i="47"/>
  <c r="Q35" i="47"/>
  <c r="Q27" i="47"/>
  <c r="Q26" i="47"/>
  <c r="Q18" i="47"/>
  <c r="Q17" i="47"/>
  <c r="Q10" i="47"/>
  <c r="Q74" i="47"/>
  <c r="Q68" i="47"/>
  <c r="Q47" i="47"/>
  <c r="Q42" i="47"/>
  <c r="Q32" i="47"/>
  <c r="Q21" i="47"/>
  <c r="Q56" i="47"/>
  <c r="Q51" i="47"/>
  <c r="Q41" i="47"/>
  <c r="Q78" i="47"/>
  <c r="Q66" i="47"/>
  <c r="Q50" i="47"/>
  <c r="Q39" i="47"/>
  <c r="Q30" i="47"/>
  <c r="Q20" i="47"/>
  <c r="Q15" i="47"/>
  <c r="Q77" i="47"/>
  <c r="Q60" i="47"/>
  <c r="Q14" i="47"/>
  <c r="Q75" i="47"/>
  <c r="Q65" i="47"/>
  <c r="Q59" i="47"/>
  <c r="Q48" i="47"/>
  <c r="Q29" i="47"/>
  <c r="Q24" i="47"/>
  <c r="Q9" i="47"/>
  <c r="Q69" i="47"/>
  <c r="Q57" i="47"/>
  <c r="Q38" i="47"/>
  <c r="Q23" i="47"/>
  <c r="Q33" i="47"/>
  <c r="Q12" i="47"/>
  <c r="Q9" i="46"/>
  <c r="Q87" i="46"/>
  <c r="Q84" i="46"/>
  <c r="Q81" i="46"/>
  <c r="Q78" i="46"/>
  <c r="Q75" i="46"/>
  <c r="Q72" i="46"/>
  <c r="Q69" i="46"/>
  <c r="Q66" i="46"/>
  <c r="Q63" i="46"/>
  <c r="Q60" i="46"/>
  <c r="Q57" i="46"/>
  <c r="Q54" i="46"/>
  <c r="Q51" i="46"/>
  <c r="Q48" i="46"/>
  <c r="Q45" i="46"/>
  <c r="Q42" i="46"/>
  <c r="Q39" i="46"/>
  <c r="Q36" i="46"/>
  <c r="Q33" i="46"/>
  <c r="Q30" i="46"/>
  <c r="Q27" i="46"/>
  <c r="Q23" i="46"/>
  <c r="Q22" i="46"/>
  <c r="Q83" i="46"/>
  <c r="Q82" i="46"/>
  <c r="Q21" i="46"/>
  <c r="Q17" i="46"/>
  <c r="Q16" i="46"/>
  <c r="Q12" i="46"/>
  <c r="Q74" i="46"/>
  <c r="Q67" i="46"/>
  <c r="Q53" i="46"/>
  <c r="Q50" i="46"/>
  <c r="Q47" i="46"/>
  <c r="Q40" i="46"/>
  <c r="Q26" i="46"/>
  <c r="Q11" i="46"/>
  <c r="Q10" i="46"/>
  <c r="Q70" i="46"/>
  <c r="Q64" i="46"/>
  <c r="Q43" i="46"/>
  <c r="Q37" i="46"/>
  <c r="Q71" i="46"/>
  <c r="Q68" i="46"/>
  <c r="Q65" i="46"/>
  <c r="Q58" i="46"/>
  <c r="Q44" i="46"/>
  <c r="Q41" i="46"/>
  <c r="Q38" i="46"/>
  <c r="Q31" i="46"/>
  <c r="Q20" i="46"/>
  <c r="Q18" i="46"/>
  <c r="Q89" i="46"/>
  <c r="Q80" i="46"/>
  <c r="Q61" i="46"/>
  <c r="Q55" i="46"/>
  <c r="Q34" i="46"/>
  <c r="Q28" i="46"/>
  <c r="Q19" i="46"/>
  <c r="Q14" i="46"/>
  <c r="Q8" i="46"/>
  <c r="Q6" i="46"/>
  <c r="Q5" i="46"/>
  <c r="Q88" i="46"/>
  <c r="Q86" i="46"/>
  <c r="Q79" i="46"/>
  <c r="Q77" i="46"/>
  <c r="Q62" i="46"/>
  <c r="Q59" i="46"/>
  <c r="Q56" i="46"/>
  <c r="Q49" i="46"/>
  <c r="Q35" i="46"/>
  <c r="Q32" i="46"/>
  <c r="Q29" i="46"/>
  <c r="Q15" i="46"/>
  <c r="Q13" i="46"/>
  <c r="Q7" i="46"/>
  <c r="Q76" i="46"/>
  <c r="Q73" i="46"/>
  <c r="Q25" i="46"/>
  <c r="Q24" i="46"/>
  <c r="Q85" i="46"/>
  <c r="Q52" i="46"/>
  <c r="Q46" i="46"/>
  <c r="Q97" i="81"/>
  <c r="Q94" i="81"/>
  <c r="Q91" i="81"/>
  <c r="Q88" i="81"/>
  <c r="Q85" i="81"/>
  <c r="Q82" i="81"/>
  <c r="Q79" i="81"/>
  <c r="Q76" i="81"/>
  <c r="Q73" i="81"/>
  <c r="Q70" i="81"/>
  <c r="Q67" i="81"/>
  <c r="Q64" i="81"/>
  <c r="Q61" i="81"/>
  <c r="Q58" i="81"/>
  <c r="Q55" i="81"/>
  <c r="Q52" i="81"/>
  <c r="Q49" i="81"/>
  <c r="Q46" i="81"/>
  <c r="Q43" i="81"/>
  <c r="Q40" i="81"/>
  <c r="Q37" i="81"/>
  <c r="Q34" i="81"/>
  <c r="Q31" i="81"/>
  <c r="Q28" i="81"/>
  <c r="Q25" i="81"/>
  <c r="Q22" i="81"/>
  <c r="Q19" i="81"/>
  <c r="Q16" i="81"/>
  <c r="Q13" i="81"/>
  <c r="Q8" i="81"/>
  <c r="Q7" i="81"/>
  <c r="Q98" i="81"/>
  <c r="Q89" i="81"/>
  <c r="Q80" i="81"/>
  <c r="Q71" i="81"/>
  <c r="Q62" i="81"/>
  <c r="Q53" i="81"/>
  <c r="Q44" i="81"/>
  <c r="Q35" i="81"/>
  <c r="Q26" i="81"/>
  <c r="Q17" i="81"/>
  <c r="Q90" i="81"/>
  <c r="Q81" i="81"/>
  <c r="Q72" i="81"/>
  <c r="Q63" i="81"/>
  <c r="Q54" i="81"/>
  <c r="Q45" i="81"/>
  <c r="Q36" i="81"/>
  <c r="Q27" i="81"/>
  <c r="Q18" i="81"/>
  <c r="Q5" i="81"/>
  <c r="Q95" i="81"/>
  <c r="Q86" i="81"/>
  <c r="Q77" i="81"/>
  <c r="Q68" i="81"/>
  <c r="Q59" i="81"/>
  <c r="Q50" i="81"/>
  <c r="Q41" i="81"/>
  <c r="Q32" i="81"/>
  <c r="Q23" i="81"/>
  <c r="Q96" i="81"/>
  <c r="Q87" i="81"/>
  <c r="Q78" i="81"/>
  <c r="Q69" i="81"/>
  <c r="Q60" i="81"/>
  <c r="Q51" i="81"/>
  <c r="Q42" i="81"/>
  <c r="Q33" i="81"/>
  <c r="Q24" i="81"/>
  <c r="Q14" i="81"/>
  <c r="Q10" i="81"/>
  <c r="Q9" i="81"/>
  <c r="Q6" i="81"/>
  <c r="Q92" i="81"/>
  <c r="Q83" i="81"/>
  <c r="Q74" i="81"/>
  <c r="Q65" i="81"/>
  <c r="Q56" i="81"/>
  <c r="Q47" i="81"/>
  <c r="Q38" i="81"/>
  <c r="Q29" i="81"/>
  <c r="Q20" i="81"/>
  <c r="Q12" i="81"/>
  <c r="Q11" i="81"/>
  <c r="Q75" i="81"/>
  <c r="Q93" i="81"/>
  <c r="Q30" i="81"/>
  <c r="Q48" i="81"/>
  <c r="Q66" i="81"/>
  <c r="Q21" i="81"/>
  <c r="Q15" i="81"/>
  <c r="Q84" i="81"/>
  <c r="Q39" i="81"/>
  <c r="Q57" i="81"/>
  <c r="Q97" i="85"/>
  <c r="Q94" i="85"/>
  <c r="Q91" i="85"/>
  <c r="Q88" i="85"/>
  <c r="Q85" i="85"/>
  <c r="Q82" i="85"/>
  <c r="Q79" i="85"/>
  <c r="Q76" i="85"/>
  <c r="Q73" i="85"/>
  <c r="Q70" i="85"/>
  <c r="Q67" i="85"/>
  <c r="Q64" i="85"/>
  <c r="Q61" i="85"/>
  <c r="Q58" i="85"/>
  <c r="Q55" i="85"/>
  <c r="Q52" i="85"/>
  <c r="Q49" i="85"/>
  <c r="Q46" i="85"/>
  <c r="Q43" i="85"/>
  <c r="Q40" i="85"/>
  <c r="Q37" i="85"/>
  <c r="Q34" i="85"/>
  <c r="Q31" i="85"/>
  <c r="Q28" i="85"/>
  <c r="Q25" i="85"/>
  <c r="Q22" i="85"/>
  <c r="Q19" i="85"/>
  <c r="Q16" i="85"/>
  <c r="Q13" i="85"/>
  <c r="Q8" i="85"/>
  <c r="Q7" i="85"/>
  <c r="Q9" i="85"/>
  <c r="Q98" i="85"/>
  <c r="Q95" i="85"/>
  <c r="Q92" i="85"/>
  <c r="Q89" i="85"/>
  <c r="Q86" i="85"/>
  <c r="Q83" i="85"/>
  <c r="Q80" i="85"/>
  <c r="Q77" i="85"/>
  <c r="Q74" i="85"/>
  <c r="Q71" i="85"/>
  <c r="Q68" i="85"/>
  <c r="Q65" i="85"/>
  <c r="Q62" i="85"/>
  <c r="Q59" i="85"/>
  <c r="Q56" i="85"/>
  <c r="Q53" i="85"/>
  <c r="Q50" i="85"/>
  <c r="Q47" i="85"/>
  <c r="Q44" i="85"/>
  <c r="Q41" i="85"/>
  <c r="Q38" i="85"/>
  <c r="Q35" i="85"/>
  <c r="Q32" i="85"/>
  <c r="Q29" i="85"/>
  <c r="Q26" i="85"/>
  <c r="Q23" i="85"/>
  <c r="Q20" i="85"/>
  <c r="Q17" i="85"/>
  <c r="Q14" i="85"/>
  <c r="Q10" i="85"/>
  <c r="Q5" i="85"/>
  <c r="Q93" i="85"/>
  <c r="Q84" i="85"/>
  <c r="Q75" i="85"/>
  <c r="Q66" i="85"/>
  <c r="Q57" i="85"/>
  <c r="Q48" i="85"/>
  <c r="Q39" i="85"/>
  <c r="Q30" i="85"/>
  <c r="Q21" i="85"/>
  <c r="Q12" i="85"/>
  <c r="Q11" i="85"/>
  <c r="Q6" i="85"/>
  <c r="Q96" i="85"/>
  <c r="Q87" i="85"/>
  <c r="Q78" i="85"/>
  <c r="Q69" i="85"/>
  <c r="Q60" i="85"/>
  <c r="Q51" i="85"/>
  <c r="Q42" i="85"/>
  <c r="Q33" i="85"/>
  <c r="Q24" i="85"/>
  <c r="Q15" i="85"/>
  <c r="Q90" i="85"/>
  <c r="Q81" i="85"/>
  <c r="Q72" i="85"/>
  <c r="Q63" i="85"/>
  <c r="Q54" i="85"/>
  <c r="Q45" i="85"/>
  <c r="Q36" i="85"/>
  <c r="Q27" i="85"/>
  <c r="Q18" i="85"/>
  <c r="Q79" i="91"/>
  <c r="Q76" i="91"/>
  <c r="Q73" i="91"/>
  <c r="Q70" i="91"/>
  <c r="Q67" i="91"/>
  <c r="Q64" i="91"/>
  <c r="Q61" i="91"/>
  <c r="Q58" i="91"/>
  <c r="Q55" i="91"/>
  <c r="Q52" i="91"/>
  <c r="Q49" i="91"/>
  <c r="Q46" i="91"/>
  <c r="Q43" i="91"/>
  <c r="Q40" i="91"/>
  <c r="Q37" i="91"/>
  <c r="Q34" i="91"/>
  <c r="Q31" i="91"/>
  <c r="Q28" i="91"/>
  <c r="Q25" i="91"/>
  <c r="Q22" i="91"/>
  <c r="Q19" i="91"/>
  <c r="Q77" i="91"/>
  <c r="Q74" i="91"/>
  <c r="Q71" i="91"/>
  <c r="Q68" i="91"/>
  <c r="Q65" i="91"/>
  <c r="Q62" i="91"/>
  <c r="Q59" i="91"/>
  <c r="Q56" i="91"/>
  <c r="Q53" i="91"/>
  <c r="Q50" i="91"/>
  <c r="Q47" i="91"/>
  <c r="Q44" i="91"/>
  <c r="Q41" i="91"/>
  <c r="Q38" i="91"/>
  <c r="Q35" i="91"/>
  <c r="Q32" i="91"/>
  <c r="Q29" i="91"/>
  <c r="Q26" i="91"/>
  <c r="Q23" i="91"/>
  <c r="Q9" i="91"/>
  <c r="Q20" i="91"/>
  <c r="Q17" i="91"/>
  <c r="Q14" i="91"/>
  <c r="Q10" i="91"/>
  <c r="Q11" i="91"/>
  <c r="Q5" i="91"/>
  <c r="Q21" i="91"/>
  <c r="Q18" i="91"/>
  <c r="Q15" i="91"/>
  <c r="Q12" i="91"/>
  <c r="Q6" i="91"/>
  <c r="Q13" i="91"/>
  <c r="Q78" i="91"/>
  <c r="Q75" i="91"/>
  <c r="Q72" i="91"/>
  <c r="Q69" i="91"/>
  <c r="Q66" i="91"/>
  <c r="Q63" i="91"/>
  <c r="Q60" i="91"/>
  <c r="Q57" i="91"/>
  <c r="Q54" i="91"/>
  <c r="Q51" i="91"/>
  <c r="Q48" i="91"/>
  <c r="Q45" i="91"/>
  <c r="Q42" i="91"/>
  <c r="Q39" i="91"/>
  <c r="Q36" i="91"/>
  <c r="Q33" i="91"/>
  <c r="Q30" i="91"/>
  <c r="Q27" i="91"/>
  <c r="Q24" i="91"/>
  <c r="Q16" i="91"/>
  <c r="Q8" i="91"/>
  <c r="Q7" i="91"/>
  <c r="AN3" i="18"/>
  <c r="AI3" i="18"/>
  <c r="AN3" i="5"/>
  <c r="AI3" i="5"/>
  <c r="H59" i="30"/>
  <c r="I59" i="30" s="1"/>
  <c r="J59" i="30" s="1"/>
  <c r="H6" i="30"/>
  <c r="I6" i="30" s="1"/>
  <c r="J6" i="30" s="1"/>
  <c r="H84" i="29"/>
  <c r="I84" i="29" s="1"/>
  <c r="J84" i="29" s="1"/>
  <c r="H66" i="29"/>
  <c r="I66" i="29" s="1"/>
  <c r="J66" i="29" s="1"/>
  <c r="H48" i="29"/>
  <c r="I48" i="29" s="1"/>
  <c r="J48" i="29" s="1"/>
  <c r="H30" i="29"/>
  <c r="I30" i="29" s="1"/>
  <c r="J30" i="29" s="1"/>
  <c r="H12" i="29"/>
  <c r="I12" i="29" s="1"/>
  <c r="J12" i="29" s="1"/>
  <c r="H53" i="28"/>
  <c r="I53" i="28" s="1"/>
  <c r="J53" i="28" s="1"/>
  <c r="H28" i="28"/>
  <c r="I28" i="28" s="1"/>
  <c r="J28" i="28" s="1"/>
  <c r="H53" i="27"/>
  <c r="I53" i="27" s="1"/>
  <c r="J53" i="27" s="1"/>
  <c r="H11" i="31"/>
  <c r="I11" i="31" s="1"/>
  <c r="J11" i="31" s="1"/>
  <c r="H5" i="31"/>
  <c r="I5" i="31" s="1"/>
  <c r="J5" i="31" s="1"/>
  <c r="H42" i="31"/>
  <c r="I42" i="31" s="1"/>
  <c r="J42" i="31" s="1"/>
  <c r="H45" i="31"/>
  <c r="I45" i="31" s="1"/>
  <c r="J45" i="31" s="1"/>
  <c r="H44" i="31"/>
  <c r="I44" i="31" s="1"/>
  <c r="J44" i="31" s="1"/>
  <c r="H37" i="31"/>
  <c r="I37" i="31" s="1"/>
  <c r="J37" i="31" s="1"/>
  <c r="H34" i="31"/>
  <c r="I34" i="31" s="1"/>
  <c r="J34" i="31" s="1"/>
  <c r="H31" i="31"/>
  <c r="I31" i="31" s="1"/>
  <c r="J31" i="31" s="1"/>
  <c r="H28" i="31"/>
  <c r="I28" i="31" s="1"/>
  <c r="J28" i="31" s="1"/>
  <c r="H25" i="31"/>
  <c r="I25" i="31" s="1"/>
  <c r="J25" i="31" s="1"/>
  <c r="H22" i="31"/>
  <c r="I22" i="31" s="1"/>
  <c r="J22" i="31" s="1"/>
  <c r="H19" i="31"/>
  <c r="I19" i="31" s="1"/>
  <c r="J19" i="31" s="1"/>
  <c r="H16" i="31"/>
  <c r="I16" i="31" s="1"/>
  <c r="J16" i="31" s="1"/>
  <c r="H13" i="31"/>
  <c r="I13" i="31" s="1"/>
  <c r="J13" i="31" s="1"/>
  <c r="H8" i="31"/>
  <c r="I8" i="31" s="1"/>
  <c r="J8" i="31" s="1"/>
  <c r="H7" i="31"/>
  <c r="I7" i="31" s="1"/>
  <c r="J7" i="31" s="1"/>
  <c r="H4" i="31"/>
  <c r="I4" i="31" s="1"/>
  <c r="J4" i="31" s="1"/>
  <c r="K4" i="31" s="1"/>
  <c r="H78" i="31"/>
  <c r="I78" i="31" s="1"/>
  <c r="J78" i="31" s="1"/>
  <c r="H75" i="31"/>
  <c r="I75" i="31" s="1"/>
  <c r="J75" i="31" s="1"/>
  <c r="H72" i="31"/>
  <c r="I72" i="31" s="1"/>
  <c r="J72" i="31" s="1"/>
  <c r="H69" i="31"/>
  <c r="I69" i="31" s="1"/>
  <c r="J69" i="31" s="1"/>
  <c r="H66" i="31"/>
  <c r="I66" i="31" s="1"/>
  <c r="J66" i="31" s="1"/>
  <c r="H63" i="31"/>
  <c r="I63" i="31" s="1"/>
  <c r="J63" i="31" s="1"/>
  <c r="H60" i="31"/>
  <c r="I60" i="31" s="1"/>
  <c r="J60" i="31" s="1"/>
  <c r="H57" i="31"/>
  <c r="I57" i="31" s="1"/>
  <c r="J57" i="31" s="1"/>
  <c r="H54" i="31"/>
  <c r="I54" i="31" s="1"/>
  <c r="J54" i="31" s="1"/>
  <c r="H51" i="31"/>
  <c r="I51" i="31" s="1"/>
  <c r="J51" i="31" s="1"/>
  <c r="H48" i="31"/>
  <c r="I48" i="31" s="1"/>
  <c r="J48" i="31" s="1"/>
  <c r="H62" i="33"/>
  <c r="I62" i="33" s="1"/>
  <c r="J62" i="33" s="1"/>
  <c r="H11" i="33"/>
  <c r="I11" i="33" s="1"/>
  <c r="J11" i="33" s="1"/>
  <c r="H96" i="33"/>
  <c r="I96" i="33" s="1"/>
  <c r="J96" i="33" s="1"/>
  <c r="H93" i="33"/>
  <c r="I93" i="33" s="1"/>
  <c r="J93" i="33" s="1"/>
  <c r="H90" i="33"/>
  <c r="I90" i="33" s="1"/>
  <c r="J90" i="33" s="1"/>
  <c r="H87" i="33"/>
  <c r="I87" i="33" s="1"/>
  <c r="J87" i="33" s="1"/>
  <c r="H84" i="33"/>
  <c r="I84" i="33" s="1"/>
  <c r="J84" i="33" s="1"/>
  <c r="H81" i="33"/>
  <c r="I81" i="33" s="1"/>
  <c r="J81" i="33" s="1"/>
  <c r="H78" i="33"/>
  <c r="I78" i="33" s="1"/>
  <c r="J78" i="33" s="1"/>
  <c r="H75" i="33"/>
  <c r="I75" i="33" s="1"/>
  <c r="J75" i="33" s="1"/>
  <c r="H72" i="33"/>
  <c r="I72" i="33" s="1"/>
  <c r="J72" i="33" s="1"/>
  <c r="H69" i="33"/>
  <c r="I69" i="33" s="1"/>
  <c r="J69" i="33" s="1"/>
  <c r="H66" i="33"/>
  <c r="I66" i="33" s="1"/>
  <c r="J66" i="33" s="1"/>
  <c r="H63" i="33"/>
  <c r="I63" i="33" s="1"/>
  <c r="J63" i="33" s="1"/>
  <c r="H60" i="33"/>
  <c r="I60" i="33" s="1"/>
  <c r="J60" i="33" s="1"/>
  <c r="H57" i="33"/>
  <c r="I57" i="33" s="1"/>
  <c r="J57" i="33" s="1"/>
  <c r="H54" i="33"/>
  <c r="I54" i="33" s="1"/>
  <c r="J54" i="33" s="1"/>
  <c r="H51" i="33"/>
  <c r="I51" i="33" s="1"/>
  <c r="J51" i="33" s="1"/>
  <c r="H48" i="33"/>
  <c r="I48" i="33" s="1"/>
  <c r="J48" i="33" s="1"/>
  <c r="H45" i="33"/>
  <c r="I45" i="33" s="1"/>
  <c r="J45" i="33" s="1"/>
  <c r="H42" i="33"/>
  <c r="I42" i="33" s="1"/>
  <c r="J42" i="33" s="1"/>
  <c r="H39" i="33"/>
  <c r="I39" i="33" s="1"/>
  <c r="J39" i="33" s="1"/>
  <c r="H36" i="33"/>
  <c r="I36" i="33" s="1"/>
  <c r="J36" i="33" s="1"/>
  <c r="H33" i="33"/>
  <c r="I33" i="33" s="1"/>
  <c r="J33" i="33" s="1"/>
  <c r="H30" i="33"/>
  <c r="I30" i="33" s="1"/>
  <c r="J30" i="33" s="1"/>
  <c r="H27" i="33"/>
  <c r="I27" i="33" s="1"/>
  <c r="J27" i="33" s="1"/>
  <c r="H24" i="33"/>
  <c r="I24" i="33" s="1"/>
  <c r="J24" i="33" s="1"/>
  <c r="H21" i="33"/>
  <c r="I21" i="33" s="1"/>
  <c r="J21" i="33" s="1"/>
  <c r="H18" i="33"/>
  <c r="I18" i="33" s="1"/>
  <c r="J18" i="33" s="1"/>
  <c r="H15" i="33"/>
  <c r="I15" i="33" s="1"/>
  <c r="J15" i="33" s="1"/>
  <c r="H12" i="33"/>
  <c r="I12" i="33" s="1"/>
  <c r="J12" i="33" s="1"/>
  <c r="H6" i="33"/>
  <c r="I6" i="33" s="1"/>
  <c r="J6" i="33" s="1"/>
  <c r="H88" i="38"/>
  <c r="I88" i="38" s="1"/>
  <c r="J88" i="38" s="1"/>
  <c r="H85" i="38"/>
  <c r="I85" i="38" s="1"/>
  <c r="J85" i="38" s="1"/>
  <c r="H82" i="38"/>
  <c r="I82" i="38" s="1"/>
  <c r="J82" i="38" s="1"/>
  <c r="H79" i="38"/>
  <c r="I79" i="38" s="1"/>
  <c r="J79" i="38" s="1"/>
  <c r="H76" i="38"/>
  <c r="I76" i="38" s="1"/>
  <c r="J76" i="38" s="1"/>
  <c r="H73" i="38"/>
  <c r="I73" i="38" s="1"/>
  <c r="J73" i="38" s="1"/>
  <c r="H70" i="38"/>
  <c r="I70" i="38" s="1"/>
  <c r="J70" i="38" s="1"/>
  <c r="H67" i="38"/>
  <c r="I67" i="38" s="1"/>
  <c r="J67" i="38" s="1"/>
  <c r="H64" i="38"/>
  <c r="I64" i="38" s="1"/>
  <c r="J64" i="38" s="1"/>
  <c r="H61" i="38"/>
  <c r="I61" i="38" s="1"/>
  <c r="J61" i="38" s="1"/>
  <c r="H58" i="38"/>
  <c r="I58" i="38" s="1"/>
  <c r="J58" i="38" s="1"/>
  <c r="H55" i="38"/>
  <c r="I55" i="38" s="1"/>
  <c r="J55" i="38" s="1"/>
  <c r="H52" i="38"/>
  <c r="I52" i="38" s="1"/>
  <c r="J52" i="38" s="1"/>
  <c r="H49" i="38"/>
  <c r="I49" i="38" s="1"/>
  <c r="J49" i="38" s="1"/>
  <c r="H46" i="38"/>
  <c r="I46" i="38" s="1"/>
  <c r="J46" i="38" s="1"/>
  <c r="H43" i="38"/>
  <c r="I43" i="38" s="1"/>
  <c r="J43" i="38" s="1"/>
  <c r="H40" i="38"/>
  <c r="I40" i="38" s="1"/>
  <c r="J40" i="38" s="1"/>
  <c r="H37" i="38"/>
  <c r="I37" i="38" s="1"/>
  <c r="J37" i="38" s="1"/>
  <c r="H34" i="38"/>
  <c r="I34" i="38" s="1"/>
  <c r="J34" i="38" s="1"/>
  <c r="H31" i="38"/>
  <c r="I31" i="38" s="1"/>
  <c r="J31" i="38" s="1"/>
  <c r="H28" i="38"/>
  <c r="I28" i="38" s="1"/>
  <c r="J28" i="38" s="1"/>
  <c r="H9" i="38"/>
  <c r="I9" i="38" s="1"/>
  <c r="J9" i="38" s="1"/>
  <c r="H89" i="38"/>
  <c r="I89" i="38" s="1"/>
  <c r="J89" i="38" s="1"/>
  <c r="H86" i="38"/>
  <c r="I86" i="38" s="1"/>
  <c r="J86" i="38" s="1"/>
  <c r="H83" i="38"/>
  <c r="I83" i="38" s="1"/>
  <c r="J83" i="38" s="1"/>
  <c r="H80" i="38"/>
  <c r="I80" i="38" s="1"/>
  <c r="J80" i="38" s="1"/>
  <c r="H77" i="38"/>
  <c r="I77" i="38" s="1"/>
  <c r="J77" i="38" s="1"/>
  <c r="H74" i="38"/>
  <c r="I74" i="38" s="1"/>
  <c r="J74" i="38" s="1"/>
  <c r="H71" i="38"/>
  <c r="I71" i="38" s="1"/>
  <c r="J71" i="38" s="1"/>
  <c r="H68" i="38"/>
  <c r="I68" i="38" s="1"/>
  <c r="J68" i="38" s="1"/>
  <c r="H65" i="38"/>
  <c r="I65" i="38" s="1"/>
  <c r="J65" i="38" s="1"/>
  <c r="H62" i="38"/>
  <c r="I62" i="38" s="1"/>
  <c r="J62" i="38" s="1"/>
  <c r="H59" i="38"/>
  <c r="I59" i="38" s="1"/>
  <c r="J59" i="38" s="1"/>
  <c r="H56" i="38"/>
  <c r="I56" i="38" s="1"/>
  <c r="J56" i="38" s="1"/>
  <c r="H53" i="38"/>
  <c r="I53" i="38" s="1"/>
  <c r="J53" i="38" s="1"/>
  <c r="H50" i="38"/>
  <c r="I50" i="38" s="1"/>
  <c r="J50" i="38" s="1"/>
  <c r="H47" i="38"/>
  <c r="I47" i="38" s="1"/>
  <c r="J47" i="38" s="1"/>
  <c r="H44" i="38"/>
  <c r="I44" i="38" s="1"/>
  <c r="J44" i="38" s="1"/>
  <c r="H41" i="38"/>
  <c r="I41" i="38" s="1"/>
  <c r="J41" i="38" s="1"/>
  <c r="H38" i="38"/>
  <c r="I38" i="38" s="1"/>
  <c r="J38" i="38" s="1"/>
  <c r="H35" i="38"/>
  <c r="I35" i="38" s="1"/>
  <c r="J35" i="38" s="1"/>
  <c r="H32" i="38"/>
  <c r="I32" i="38" s="1"/>
  <c r="J32" i="38" s="1"/>
  <c r="H29" i="38"/>
  <c r="I29" i="38" s="1"/>
  <c r="J29" i="38" s="1"/>
  <c r="H26" i="38"/>
  <c r="I26" i="38" s="1"/>
  <c r="J26" i="38" s="1"/>
  <c r="H23" i="38"/>
  <c r="I23" i="38" s="1"/>
  <c r="J23" i="38" s="1"/>
  <c r="H20" i="38"/>
  <c r="I20" i="38" s="1"/>
  <c r="J20" i="38" s="1"/>
  <c r="H94" i="41"/>
  <c r="I94" i="41" s="1"/>
  <c r="J94" i="41" s="1"/>
  <c r="H92" i="41"/>
  <c r="I92" i="41" s="1"/>
  <c r="J92" i="41" s="1"/>
  <c r="H85" i="41"/>
  <c r="I85" i="41" s="1"/>
  <c r="J85" i="41" s="1"/>
  <c r="H83" i="41"/>
  <c r="I83" i="41" s="1"/>
  <c r="J83" i="41" s="1"/>
  <c r="H76" i="41"/>
  <c r="I76" i="41" s="1"/>
  <c r="J76" i="41" s="1"/>
  <c r="H74" i="41"/>
  <c r="I74" i="41" s="1"/>
  <c r="J74" i="41" s="1"/>
  <c r="H67" i="41"/>
  <c r="I67" i="41" s="1"/>
  <c r="J67" i="41" s="1"/>
  <c r="H65" i="41"/>
  <c r="I65" i="41" s="1"/>
  <c r="J65" i="41" s="1"/>
  <c r="H58" i="41"/>
  <c r="I58" i="41" s="1"/>
  <c r="J58" i="41" s="1"/>
  <c r="H56" i="41"/>
  <c r="I56" i="41" s="1"/>
  <c r="J56" i="41" s="1"/>
  <c r="H49" i="41"/>
  <c r="I49" i="41" s="1"/>
  <c r="J49" i="41" s="1"/>
  <c r="H47" i="41"/>
  <c r="I47" i="41" s="1"/>
  <c r="J47" i="41" s="1"/>
  <c r="H40" i="41"/>
  <c r="I40" i="41" s="1"/>
  <c r="J40" i="41" s="1"/>
  <c r="H38" i="41"/>
  <c r="I38" i="41" s="1"/>
  <c r="J38" i="41" s="1"/>
  <c r="H31" i="41"/>
  <c r="I31" i="41" s="1"/>
  <c r="J31" i="41" s="1"/>
  <c r="H17" i="41"/>
  <c r="I17" i="41" s="1"/>
  <c r="J17" i="41" s="1"/>
  <c r="H10" i="41"/>
  <c r="I10" i="41" s="1"/>
  <c r="J10" i="41" s="1"/>
  <c r="H5" i="41"/>
  <c r="I5" i="41" s="1"/>
  <c r="J5" i="41" s="1"/>
  <c r="H20" i="41"/>
  <c r="I20" i="41" s="1"/>
  <c r="J20" i="41" s="1"/>
  <c r="H98" i="41"/>
  <c r="I98" i="41" s="1"/>
  <c r="J98" i="41" s="1"/>
  <c r="H95" i="41"/>
  <c r="I95" i="41" s="1"/>
  <c r="J95" i="41" s="1"/>
  <c r="H73" i="41"/>
  <c r="I73" i="41" s="1"/>
  <c r="J73" i="41" s="1"/>
  <c r="H71" i="41"/>
  <c r="I71" i="41" s="1"/>
  <c r="J71" i="41" s="1"/>
  <c r="H68" i="41"/>
  <c r="I68" i="41" s="1"/>
  <c r="J68" i="41" s="1"/>
  <c r="H43" i="41"/>
  <c r="I43" i="41" s="1"/>
  <c r="J43" i="41" s="1"/>
  <c r="H26" i="41"/>
  <c r="I26" i="41" s="1"/>
  <c r="J26" i="41" s="1"/>
  <c r="H23" i="41"/>
  <c r="I23" i="41" s="1"/>
  <c r="J23" i="41" s="1"/>
  <c r="H88" i="41"/>
  <c r="I88" i="41" s="1"/>
  <c r="J88" i="41" s="1"/>
  <c r="H64" i="41"/>
  <c r="I64" i="41" s="1"/>
  <c r="J64" i="41" s="1"/>
  <c r="H62" i="41"/>
  <c r="I62" i="41" s="1"/>
  <c r="J62" i="41" s="1"/>
  <c r="H59" i="41"/>
  <c r="I59" i="41" s="1"/>
  <c r="J59" i="41" s="1"/>
  <c r="H34" i="41"/>
  <c r="I34" i="41" s="1"/>
  <c r="J34" i="41" s="1"/>
  <c r="H14" i="41"/>
  <c r="I14" i="41" s="1"/>
  <c r="J14" i="41" s="1"/>
  <c r="H13" i="41"/>
  <c r="I13" i="41" s="1"/>
  <c r="J13" i="41" s="1"/>
  <c r="H79" i="41"/>
  <c r="I79" i="41" s="1"/>
  <c r="J79" i="41" s="1"/>
  <c r="H55" i="41"/>
  <c r="I55" i="41" s="1"/>
  <c r="J55" i="41" s="1"/>
  <c r="H53" i="41"/>
  <c r="I53" i="41" s="1"/>
  <c r="J53" i="41" s="1"/>
  <c r="H50" i="41"/>
  <c r="I50" i="41" s="1"/>
  <c r="J50" i="41" s="1"/>
  <c r="H4" i="41"/>
  <c r="I4" i="41" s="1"/>
  <c r="J4" i="41" s="1"/>
  <c r="K4" i="41" s="1"/>
  <c r="H97" i="41"/>
  <c r="I97" i="41" s="1"/>
  <c r="J97" i="41" s="1"/>
  <c r="H70" i="41"/>
  <c r="I70" i="41" s="1"/>
  <c r="J70" i="41" s="1"/>
  <c r="H46" i="41"/>
  <c r="I46" i="41" s="1"/>
  <c r="J46" i="41" s="1"/>
  <c r="H44" i="41"/>
  <c r="I44" i="41" s="1"/>
  <c r="J44" i="41" s="1"/>
  <c r="H41" i="41"/>
  <c r="I41" i="41" s="1"/>
  <c r="J41" i="41" s="1"/>
  <c r="H91" i="41"/>
  <c r="I91" i="41" s="1"/>
  <c r="J91" i="41" s="1"/>
  <c r="H89" i="41"/>
  <c r="I89" i="41" s="1"/>
  <c r="J89" i="41" s="1"/>
  <c r="H86" i="41"/>
  <c r="I86" i="41" s="1"/>
  <c r="J86" i="41" s="1"/>
  <c r="H61" i="41"/>
  <c r="I61" i="41" s="1"/>
  <c r="J61" i="41" s="1"/>
  <c r="H37" i="41"/>
  <c r="I37" i="41" s="1"/>
  <c r="J37" i="41" s="1"/>
  <c r="H35" i="41"/>
  <c r="I35" i="41" s="1"/>
  <c r="J35" i="41" s="1"/>
  <c r="H32" i="41"/>
  <c r="I32" i="41" s="1"/>
  <c r="J32" i="41" s="1"/>
  <c r="H29" i="41"/>
  <c r="I29" i="41" s="1"/>
  <c r="J29" i="41" s="1"/>
  <c r="H28" i="41"/>
  <c r="I28" i="41" s="1"/>
  <c r="J28" i="41" s="1"/>
  <c r="H22" i="41"/>
  <c r="I22" i="41" s="1"/>
  <c r="J22" i="41" s="1"/>
  <c r="H82" i="41"/>
  <c r="I82" i="41" s="1"/>
  <c r="J82" i="41" s="1"/>
  <c r="H80" i="41"/>
  <c r="I80" i="41" s="1"/>
  <c r="J80" i="41" s="1"/>
  <c r="H77" i="41"/>
  <c r="I77" i="41" s="1"/>
  <c r="J77" i="41" s="1"/>
  <c r="H52" i="41"/>
  <c r="I52" i="41" s="1"/>
  <c r="J52" i="41" s="1"/>
  <c r="H97" i="77"/>
  <c r="I97" i="77" s="1"/>
  <c r="J97" i="77" s="1"/>
  <c r="H94" i="77"/>
  <c r="I94" i="77" s="1"/>
  <c r="J94" i="77" s="1"/>
  <c r="H91" i="77"/>
  <c r="I91" i="77" s="1"/>
  <c r="J91" i="77" s="1"/>
  <c r="H9" i="77"/>
  <c r="I9" i="77" s="1"/>
  <c r="J9" i="77" s="1"/>
  <c r="H82" i="77"/>
  <c r="I82" i="77" s="1"/>
  <c r="J82" i="77" s="1"/>
  <c r="H64" i="77"/>
  <c r="I64" i="77" s="1"/>
  <c r="J64" i="77" s="1"/>
  <c r="H46" i="77"/>
  <c r="I46" i="77" s="1"/>
  <c r="J46" i="77" s="1"/>
  <c r="H28" i="77"/>
  <c r="I28" i="77" s="1"/>
  <c r="J28" i="77" s="1"/>
  <c r="H79" i="77"/>
  <c r="I79" i="77" s="1"/>
  <c r="J79" i="77" s="1"/>
  <c r="H61" i="77"/>
  <c r="I61" i="77" s="1"/>
  <c r="J61" i="77" s="1"/>
  <c r="H43" i="77"/>
  <c r="I43" i="77" s="1"/>
  <c r="J43" i="77" s="1"/>
  <c r="H25" i="77"/>
  <c r="I25" i="77" s="1"/>
  <c r="J25" i="77" s="1"/>
  <c r="H11" i="77"/>
  <c r="I11" i="77" s="1"/>
  <c r="J11" i="77" s="1"/>
  <c r="H88" i="77"/>
  <c r="I88" i="77" s="1"/>
  <c r="J88" i="77" s="1"/>
  <c r="H76" i="77"/>
  <c r="I76" i="77" s="1"/>
  <c r="J76" i="77" s="1"/>
  <c r="H58" i="77"/>
  <c r="I58" i="77" s="1"/>
  <c r="J58" i="77" s="1"/>
  <c r="H40" i="77"/>
  <c r="I40" i="77" s="1"/>
  <c r="J40" i="77" s="1"/>
  <c r="H22" i="77"/>
  <c r="I22" i="77" s="1"/>
  <c r="J22" i="77" s="1"/>
  <c r="H7" i="77"/>
  <c r="I7" i="77" s="1"/>
  <c r="J7" i="77" s="1"/>
  <c r="H73" i="77"/>
  <c r="I73" i="77" s="1"/>
  <c r="J73" i="77" s="1"/>
  <c r="H55" i="77"/>
  <c r="I55" i="77" s="1"/>
  <c r="J55" i="77" s="1"/>
  <c r="H37" i="77"/>
  <c r="I37" i="77" s="1"/>
  <c r="J37" i="77" s="1"/>
  <c r="H19" i="77"/>
  <c r="I19" i="77" s="1"/>
  <c r="J19" i="77" s="1"/>
  <c r="H85" i="77"/>
  <c r="I85" i="77" s="1"/>
  <c r="J85" i="77" s="1"/>
  <c r="H52" i="77"/>
  <c r="I52" i="77" s="1"/>
  <c r="J52" i="77" s="1"/>
  <c r="H49" i="77"/>
  <c r="I49" i="77" s="1"/>
  <c r="J49" i="77" s="1"/>
  <c r="H16" i="77"/>
  <c r="I16" i="77" s="1"/>
  <c r="J16" i="77" s="1"/>
  <c r="H13" i="77"/>
  <c r="I13" i="77" s="1"/>
  <c r="J13" i="77" s="1"/>
  <c r="H70" i="77"/>
  <c r="I70" i="77" s="1"/>
  <c r="J70" i="77" s="1"/>
  <c r="H67" i="77"/>
  <c r="I67" i="77" s="1"/>
  <c r="J67" i="77" s="1"/>
  <c r="H34" i="77"/>
  <c r="I34" i="77" s="1"/>
  <c r="J34" i="77" s="1"/>
  <c r="H31" i="77"/>
  <c r="I31" i="77" s="1"/>
  <c r="J31" i="77" s="1"/>
  <c r="H8" i="77"/>
  <c r="I8" i="77" s="1"/>
  <c r="J8" i="77" s="1"/>
  <c r="H4" i="77"/>
  <c r="I4" i="77" s="1"/>
  <c r="J4" i="77" s="1"/>
  <c r="K4" i="77" s="1"/>
  <c r="H70" i="83"/>
  <c r="I70" i="83" s="1"/>
  <c r="J70" i="83" s="1"/>
  <c r="H54" i="83"/>
  <c r="I54" i="83" s="1"/>
  <c r="J54" i="83" s="1"/>
  <c r="H43" i="83"/>
  <c r="I43" i="83" s="1"/>
  <c r="J43" i="83" s="1"/>
  <c r="H35" i="83"/>
  <c r="I35" i="83" s="1"/>
  <c r="J35" i="83" s="1"/>
  <c r="H26" i="83"/>
  <c r="I26" i="83" s="1"/>
  <c r="J26" i="83" s="1"/>
  <c r="H23" i="83"/>
  <c r="I23" i="83" s="1"/>
  <c r="J23" i="83" s="1"/>
  <c r="H20" i="83"/>
  <c r="I20" i="83" s="1"/>
  <c r="J20" i="83" s="1"/>
  <c r="H17" i="83"/>
  <c r="I17" i="83" s="1"/>
  <c r="J17" i="83" s="1"/>
  <c r="H14" i="83"/>
  <c r="I14" i="83" s="1"/>
  <c r="J14" i="83" s="1"/>
  <c r="H10" i="83"/>
  <c r="I10" i="83" s="1"/>
  <c r="J10" i="83" s="1"/>
  <c r="H72" i="83"/>
  <c r="I72" i="83" s="1"/>
  <c r="J72" i="83" s="1"/>
  <c r="H61" i="83"/>
  <c r="I61" i="83" s="1"/>
  <c r="J61" i="83" s="1"/>
  <c r="H45" i="83"/>
  <c r="I45" i="83" s="1"/>
  <c r="J45" i="83" s="1"/>
  <c r="H31" i="83"/>
  <c r="I31" i="83" s="1"/>
  <c r="J31" i="83" s="1"/>
  <c r="H79" i="83"/>
  <c r="I79" i="83" s="1"/>
  <c r="J79" i="83" s="1"/>
  <c r="H63" i="83"/>
  <c r="I63" i="83" s="1"/>
  <c r="J63" i="83" s="1"/>
  <c r="H52" i="83"/>
  <c r="I52" i="83" s="1"/>
  <c r="J52" i="83" s="1"/>
  <c r="H25" i="83"/>
  <c r="I25" i="83" s="1"/>
  <c r="J25" i="83" s="1"/>
  <c r="H34" i="83"/>
  <c r="I34" i="83" s="1"/>
  <c r="J34" i="83" s="1"/>
  <c r="H9" i="83"/>
  <c r="I9" i="83" s="1"/>
  <c r="J9" i="83" s="1"/>
  <c r="K9" i="83" s="1"/>
  <c r="H81" i="89"/>
  <c r="I81" i="89" s="1"/>
  <c r="J81" i="89" s="1"/>
  <c r="H84" i="89"/>
  <c r="I84" i="89" s="1"/>
  <c r="J84" i="89" s="1"/>
  <c r="H11" i="89"/>
  <c r="I11" i="89" s="1"/>
  <c r="J11" i="89" s="1"/>
  <c r="H91" i="89"/>
  <c r="I91" i="89" s="1"/>
  <c r="J91" i="89" s="1"/>
  <c r="H87" i="89"/>
  <c r="I87" i="89" s="1"/>
  <c r="J87" i="89" s="1"/>
  <c r="H73" i="89"/>
  <c r="I73" i="89" s="1"/>
  <c r="J73" i="89" s="1"/>
  <c r="H69" i="89"/>
  <c r="I69" i="89" s="1"/>
  <c r="J69" i="89" s="1"/>
  <c r="H66" i="89"/>
  <c r="I66" i="89" s="1"/>
  <c r="J66" i="89" s="1"/>
  <c r="H63" i="89"/>
  <c r="I63" i="89" s="1"/>
  <c r="J63" i="89" s="1"/>
  <c r="H60" i="89"/>
  <c r="I60" i="89" s="1"/>
  <c r="J60" i="89" s="1"/>
  <c r="H57" i="89"/>
  <c r="I57" i="89" s="1"/>
  <c r="J57" i="89" s="1"/>
  <c r="H54" i="89"/>
  <c r="I54" i="89" s="1"/>
  <c r="J54" i="89" s="1"/>
  <c r="H51" i="89"/>
  <c r="I51" i="89" s="1"/>
  <c r="J51" i="89" s="1"/>
  <c r="H48" i="89"/>
  <c r="I48" i="89" s="1"/>
  <c r="J48" i="89" s="1"/>
  <c r="H45" i="89"/>
  <c r="I45" i="89" s="1"/>
  <c r="J45" i="89" s="1"/>
  <c r="H42" i="89"/>
  <c r="I42" i="89" s="1"/>
  <c r="J42" i="89" s="1"/>
  <c r="H39" i="89"/>
  <c r="I39" i="89" s="1"/>
  <c r="J39" i="89" s="1"/>
  <c r="H36" i="89"/>
  <c r="I36" i="89" s="1"/>
  <c r="J36" i="89" s="1"/>
  <c r="H33" i="89"/>
  <c r="I33" i="89" s="1"/>
  <c r="J33" i="89" s="1"/>
  <c r="H30" i="89"/>
  <c r="I30" i="89" s="1"/>
  <c r="J30" i="89" s="1"/>
  <c r="H27" i="89"/>
  <c r="I27" i="89" s="1"/>
  <c r="J27" i="89" s="1"/>
  <c r="H24" i="89"/>
  <c r="I24" i="89" s="1"/>
  <c r="J24" i="89" s="1"/>
  <c r="H21" i="89"/>
  <c r="I21" i="89" s="1"/>
  <c r="J21" i="89" s="1"/>
  <c r="H18" i="89"/>
  <c r="I18" i="89" s="1"/>
  <c r="J18" i="89" s="1"/>
  <c r="H15" i="89"/>
  <c r="I15" i="89" s="1"/>
  <c r="J15" i="89" s="1"/>
  <c r="H12" i="89"/>
  <c r="I12" i="89" s="1"/>
  <c r="J12" i="89" s="1"/>
  <c r="H6" i="89"/>
  <c r="I6" i="89" s="1"/>
  <c r="J6" i="89" s="1"/>
  <c r="H90" i="89"/>
  <c r="I90" i="89" s="1"/>
  <c r="J90" i="89" s="1"/>
  <c r="H96" i="89"/>
  <c r="I96" i="89" s="1"/>
  <c r="J96" i="89" s="1"/>
  <c r="H8" i="89"/>
  <c r="I8" i="89" s="1"/>
  <c r="J8" i="89" s="1"/>
  <c r="H31" i="89"/>
  <c r="I31" i="89" s="1"/>
  <c r="J31" i="89" s="1"/>
  <c r="H28" i="89"/>
  <c r="I28" i="89" s="1"/>
  <c r="J28" i="89" s="1"/>
  <c r="H82" i="89"/>
  <c r="I82" i="89" s="1"/>
  <c r="J82" i="89" s="1"/>
  <c r="H75" i="89"/>
  <c r="I75" i="89" s="1"/>
  <c r="J75" i="89" s="1"/>
  <c r="H79" i="89"/>
  <c r="I79" i="89" s="1"/>
  <c r="J79" i="89" s="1"/>
  <c r="H93" i="89"/>
  <c r="I93" i="89" s="1"/>
  <c r="J93" i="89" s="1"/>
  <c r="H78" i="89"/>
  <c r="I78" i="89" s="1"/>
  <c r="J78" i="89" s="1"/>
  <c r="H9" i="89"/>
  <c r="I9" i="89" s="1"/>
  <c r="J9" i="89" s="1"/>
  <c r="H67" i="89"/>
  <c r="I67" i="89" s="1"/>
  <c r="J67" i="89" s="1"/>
  <c r="H46" i="89"/>
  <c r="I46" i="89" s="1"/>
  <c r="J46" i="89" s="1"/>
  <c r="H58" i="89"/>
  <c r="I58" i="89" s="1"/>
  <c r="J58" i="89" s="1"/>
  <c r="H43" i="89"/>
  <c r="I43" i="89" s="1"/>
  <c r="J43" i="89" s="1"/>
  <c r="H13" i="89"/>
  <c r="I13" i="89" s="1"/>
  <c r="J13" i="89" s="1"/>
  <c r="H78" i="95"/>
  <c r="I78" i="95" s="1"/>
  <c r="J78" i="95" s="1"/>
  <c r="H76" i="95"/>
  <c r="I76" i="95" s="1"/>
  <c r="J76" i="95" s="1"/>
  <c r="H75" i="95"/>
  <c r="I75" i="95" s="1"/>
  <c r="J75" i="95" s="1"/>
  <c r="H73" i="95"/>
  <c r="I73" i="95" s="1"/>
  <c r="J73" i="95" s="1"/>
  <c r="H72" i="95"/>
  <c r="I72" i="95" s="1"/>
  <c r="J72" i="95" s="1"/>
  <c r="H70" i="95"/>
  <c r="I70" i="95" s="1"/>
  <c r="J70" i="95" s="1"/>
  <c r="H69" i="95"/>
  <c r="I69" i="95" s="1"/>
  <c r="J69" i="95" s="1"/>
  <c r="H67" i="95"/>
  <c r="I67" i="95" s="1"/>
  <c r="J67" i="95" s="1"/>
  <c r="H64" i="95"/>
  <c r="I64" i="95" s="1"/>
  <c r="J64" i="95" s="1"/>
  <c r="H61" i="95"/>
  <c r="I61" i="95" s="1"/>
  <c r="J61" i="95" s="1"/>
  <c r="H60" i="95"/>
  <c r="I60" i="95" s="1"/>
  <c r="J60" i="95" s="1"/>
  <c r="H55" i="95"/>
  <c r="I55" i="95" s="1"/>
  <c r="J55" i="95" s="1"/>
  <c r="H47" i="95"/>
  <c r="I47" i="95" s="1"/>
  <c r="J47" i="95" s="1"/>
  <c r="H46" i="95"/>
  <c r="I46" i="95" s="1"/>
  <c r="J46" i="95" s="1"/>
  <c r="H37" i="95"/>
  <c r="I37" i="95" s="1"/>
  <c r="J37" i="95" s="1"/>
  <c r="H38" i="95"/>
  <c r="I38" i="95" s="1"/>
  <c r="J38" i="95" s="1"/>
  <c r="H31" i="95"/>
  <c r="I31" i="95" s="1"/>
  <c r="J31" i="95" s="1"/>
  <c r="H28" i="95"/>
  <c r="I28" i="95" s="1"/>
  <c r="J28" i="95" s="1"/>
  <c r="H25" i="95"/>
  <c r="I25" i="95" s="1"/>
  <c r="J25" i="95" s="1"/>
  <c r="H57" i="95"/>
  <c r="I57" i="95" s="1"/>
  <c r="J57" i="95" s="1"/>
  <c r="H49" i="95"/>
  <c r="I49" i="95" s="1"/>
  <c r="J49" i="95" s="1"/>
  <c r="H40" i="95"/>
  <c r="I40" i="95" s="1"/>
  <c r="J40" i="95" s="1"/>
  <c r="H7" i="95"/>
  <c r="I7" i="95" s="1"/>
  <c r="J7" i="95" s="1"/>
  <c r="H5" i="95"/>
  <c r="I5" i="95" s="1"/>
  <c r="J5" i="95" s="1"/>
  <c r="H66" i="95"/>
  <c r="I66" i="95" s="1"/>
  <c r="J66" i="95" s="1"/>
  <c r="H53" i="95"/>
  <c r="I53" i="95" s="1"/>
  <c r="J53" i="95" s="1"/>
  <c r="H52" i="95"/>
  <c r="I52" i="95" s="1"/>
  <c r="J52" i="95" s="1"/>
  <c r="H16" i="95"/>
  <c r="I16" i="95" s="1"/>
  <c r="J16" i="95" s="1"/>
  <c r="H44" i="95"/>
  <c r="I44" i="95" s="1"/>
  <c r="J44" i="95" s="1"/>
  <c r="H43" i="95"/>
  <c r="I43" i="95" s="1"/>
  <c r="J43" i="95" s="1"/>
  <c r="H20" i="95"/>
  <c r="I20" i="95" s="1"/>
  <c r="J20" i="95" s="1"/>
  <c r="H19" i="95"/>
  <c r="I19" i="95" s="1"/>
  <c r="J19" i="95" s="1"/>
  <c r="H10" i="95"/>
  <c r="I10" i="95" s="1"/>
  <c r="J10" i="95" s="1"/>
  <c r="H23" i="95"/>
  <c r="I23" i="95" s="1"/>
  <c r="J23" i="95" s="1"/>
  <c r="H22" i="95"/>
  <c r="I22" i="95" s="1"/>
  <c r="J22" i="95" s="1"/>
  <c r="H8" i="95"/>
  <c r="I8" i="95" s="1"/>
  <c r="J8" i="95" s="1"/>
  <c r="H14" i="95"/>
  <c r="I14" i="95" s="1"/>
  <c r="J14" i="95" s="1"/>
  <c r="H11" i="95"/>
  <c r="I11" i="95" s="1"/>
  <c r="J11" i="95" s="1"/>
  <c r="H63" i="95"/>
  <c r="I63" i="95" s="1"/>
  <c r="J63" i="95" s="1"/>
  <c r="H13" i="95"/>
  <c r="I13" i="95" s="1"/>
  <c r="J13" i="95" s="1"/>
  <c r="H10" i="15"/>
  <c r="H8" i="15"/>
  <c r="H10" i="7"/>
  <c r="H9" i="7"/>
  <c r="H4" i="7"/>
  <c r="H8" i="7"/>
  <c r="H15" i="31"/>
  <c r="I15" i="31" s="1"/>
  <c r="J15" i="31" s="1"/>
  <c r="H51" i="30"/>
  <c r="I51" i="30" s="1"/>
  <c r="J51" i="30" s="1"/>
  <c r="H30" i="28"/>
  <c r="I30" i="28" s="1"/>
  <c r="J30" i="28" s="1"/>
  <c r="X5" i="26"/>
  <c r="AH5" i="26" s="1"/>
  <c r="X5" i="17"/>
  <c r="AH5" i="17" s="1"/>
  <c r="AH3" i="15"/>
  <c r="AQ3" i="15" s="1"/>
  <c r="X5" i="9"/>
  <c r="AH5" i="9" s="1"/>
  <c r="AH3" i="7"/>
  <c r="H8" i="24"/>
  <c r="H6" i="23"/>
  <c r="H17" i="18"/>
  <c r="I17" i="18" s="1"/>
  <c r="J17" i="18" s="1"/>
  <c r="H6" i="18"/>
  <c r="I6" i="18" s="1"/>
  <c r="J6" i="18" s="1"/>
  <c r="H11" i="15"/>
  <c r="H5" i="12"/>
  <c r="H21" i="10"/>
  <c r="I21" i="10" s="1"/>
  <c r="J21" i="10" s="1"/>
  <c r="H13" i="7"/>
  <c r="H4" i="3"/>
  <c r="H14" i="23"/>
  <c r="AI3" i="17"/>
  <c r="H14" i="15"/>
  <c r="AE4" i="14"/>
  <c r="W5" i="14"/>
  <c r="Y5" i="14" s="1"/>
  <c r="AG4" i="14"/>
  <c r="AP4" i="14" s="1"/>
  <c r="AF4" i="14"/>
  <c r="AO4" i="14" s="1"/>
  <c r="H7" i="7"/>
  <c r="H24" i="26"/>
  <c r="I24" i="26" s="1"/>
  <c r="J24" i="26" s="1"/>
  <c r="AI3" i="25"/>
  <c r="H11" i="23"/>
  <c r="H11" i="20"/>
  <c r="H21" i="19"/>
  <c r="H6" i="15"/>
  <c r="H19" i="10"/>
  <c r="I19" i="10" s="1"/>
  <c r="J19" i="10" s="1"/>
  <c r="H14" i="2"/>
  <c r="H16" i="18"/>
  <c r="I16" i="18" s="1"/>
  <c r="J16" i="18" s="1"/>
  <c r="AQ4" i="5"/>
  <c r="AI3" i="24"/>
  <c r="AO4" i="21"/>
  <c r="H13" i="19"/>
  <c r="H19" i="15"/>
  <c r="H23" i="10"/>
  <c r="I23" i="10" s="1"/>
  <c r="J23" i="10" s="1"/>
  <c r="H12" i="2"/>
  <c r="K6" i="45" l="1"/>
  <c r="K7" i="45" s="1"/>
  <c r="K8" i="45" s="1"/>
  <c r="K9" i="45" s="1"/>
  <c r="K10" i="45" s="1"/>
  <c r="K11" i="45" s="1"/>
  <c r="K12" i="45" s="1"/>
  <c r="K13" i="45" s="1"/>
  <c r="K14" i="45" s="1"/>
  <c r="K15" i="45" s="1"/>
  <c r="K16" i="45" s="1"/>
  <c r="K17" i="45" s="1"/>
  <c r="K18" i="45" s="1"/>
  <c r="K19" i="45" s="1"/>
  <c r="K20" i="45" s="1"/>
  <c r="K21" i="45" s="1"/>
  <c r="K22" i="45" s="1"/>
  <c r="K23" i="45" s="1"/>
  <c r="K24" i="45" s="1"/>
  <c r="K25" i="45" s="1"/>
  <c r="K26" i="45" s="1"/>
  <c r="K27" i="45" s="1"/>
  <c r="K28" i="45" s="1"/>
  <c r="K29" i="45" s="1"/>
  <c r="K30" i="45" s="1"/>
  <c r="K31" i="45" s="1"/>
  <c r="K32" i="45" s="1"/>
  <c r="K33" i="45" s="1"/>
  <c r="K34" i="45" s="1"/>
  <c r="K35" i="45" s="1"/>
  <c r="K36" i="45" s="1"/>
  <c r="K37" i="45" s="1"/>
  <c r="K38" i="45" s="1"/>
  <c r="K39" i="45" s="1"/>
  <c r="K40" i="45" s="1"/>
  <c r="K41" i="45" s="1"/>
  <c r="K42" i="45" s="1"/>
  <c r="K43" i="45" s="1"/>
  <c r="K44" i="45" s="1"/>
  <c r="K45" i="45" s="1"/>
  <c r="K46" i="45" s="1"/>
  <c r="K47" i="45" s="1"/>
  <c r="K48" i="45" s="1"/>
  <c r="K49" i="45" s="1"/>
  <c r="K50" i="45" s="1"/>
  <c r="K51" i="45" s="1"/>
  <c r="K52" i="45" s="1"/>
  <c r="K53" i="45" s="1"/>
  <c r="K54" i="45" s="1"/>
  <c r="K55" i="45" s="1"/>
  <c r="K56" i="45" s="1"/>
  <c r="K57" i="45" s="1"/>
  <c r="K58" i="45" s="1"/>
  <c r="K59" i="45" s="1"/>
  <c r="K60" i="45" s="1"/>
  <c r="K61" i="45" s="1"/>
  <c r="K62" i="45" s="1"/>
  <c r="K63" i="45" s="1"/>
  <c r="K64" i="45" s="1"/>
  <c r="K65" i="45" s="1"/>
  <c r="K66" i="45" s="1"/>
  <c r="K67" i="45" s="1"/>
  <c r="K68" i="45" s="1"/>
  <c r="K69" i="45" s="1"/>
  <c r="K70" i="45" s="1"/>
  <c r="K71" i="45" s="1"/>
  <c r="K72" i="45" s="1"/>
  <c r="K73" i="45" s="1"/>
  <c r="K74" i="45" s="1"/>
  <c r="K75" i="45" s="1"/>
  <c r="K76" i="45" s="1"/>
  <c r="K77" i="45" s="1"/>
  <c r="K78" i="45" s="1"/>
  <c r="K79" i="45" s="1"/>
  <c r="K80" i="45" s="1"/>
  <c r="K81" i="45" s="1"/>
  <c r="K82" i="45" s="1"/>
  <c r="K83" i="45" s="1"/>
  <c r="K84" i="45" s="1"/>
  <c r="K85" i="45" s="1"/>
  <c r="K86" i="45" s="1"/>
  <c r="K87" i="45" s="1"/>
  <c r="K88" i="45" s="1"/>
  <c r="K89" i="45" s="1"/>
  <c r="K90" i="45" s="1"/>
  <c r="K91" i="45" s="1"/>
  <c r="K92" i="45" s="1"/>
  <c r="K93" i="45" s="1"/>
  <c r="K94" i="45" s="1"/>
  <c r="K95" i="45" s="1"/>
  <c r="K96" i="45" s="1"/>
  <c r="K97" i="45" s="1"/>
  <c r="K98" i="45" s="1"/>
  <c r="K6" i="40"/>
  <c r="K7" i="40" s="1"/>
  <c r="K8" i="40" s="1"/>
  <c r="K9" i="40" s="1"/>
  <c r="K10" i="40" s="1"/>
  <c r="K11" i="40" s="1"/>
  <c r="K12" i="40" s="1"/>
  <c r="K13" i="40" s="1"/>
  <c r="K14" i="40" s="1"/>
  <c r="K15" i="40" s="1"/>
  <c r="K16" i="40" s="1"/>
  <c r="K17" i="40" s="1"/>
  <c r="K18" i="40" s="1"/>
  <c r="K19" i="40" s="1"/>
  <c r="K20" i="40" s="1"/>
  <c r="K21" i="40" s="1"/>
  <c r="K22" i="40" s="1"/>
  <c r="K23" i="40" s="1"/>
  <c r="K24" i="40" s="1"/>
  <c r="K25" i="40" s="1"/>
  <c r="K26" i="40" s="1"/>
  <c r="K27" i="40" s="1"/>
  <c r="K28" i="40" s="1"/>
  <c r="K29" i="40" s="1"/>
  <c r="K30" i="40" s="1"/>
  <c r="K31" i="40" s="1"/>
  <c r="K32" i="40" s="1"/>
  <c r="K33" i="40" s="1"/>
  <c r="K34" i="40" s="1"/>
  <c r="K35" i="40" s="1"/>
  <c r="K36" i="40" s="1"/>
  <c r="K37" i="40" s="1"/>
  <c r="K38" i="40" s="1"/>
  <c r="K39" i="40" s="1"/>
  <c r="K40" i="40" s="1"/>
  <c r="K41" i="40" s="1"/>
  <c r="K42" i="40" s="1"/>
  <c r="K43" i="40" s="1"/>
  <c r="K44" i="40" s="1"/>
  <c r="K45" i="40" s="1"/>
  <c r="K46" i="40" s="1"/>
  <c r="K47" i="40" s="1"/>
  <c r="K48" i="40" s="1"/>
  <c r="K49" i="40" s="1"/>
  <c r="K50" i="40" s="1"/>
  <c r="K51" i="40" s="1"/>
  <c r="K52" i="40" s="1"/>
  <c r="K53" i="40" s="1"/>
  <c r="K54" i="40" s="1"/>
  <c r="K55" i="40" s="1"/>
  <c r="K56" i="40" s="1"/>
  <c r="K57" i="40" s="1"/>
  <c r="K58" i="40" s="1"/>
  <c r="K59" i="40" s="1"/>
  <c r="K60" i="40" s="1"/>
  <c r="K61" i="40" s="1"/>
  <c r="K62" i="40" s="1"/>
  <c r="K63" i="40" s="1"/>
  <c r="K64" i="40" s="1"/>
  <c r="K65" i="40" s="1"/>
  <c r="K66" i="40" s="1"/>
  <c r="K67" i="40" s="1"/>
  <c r="K68" i="40" s="1"/>
  <c r="K69" i="40" s="1"/>
  <c r="K6" i="75"/>
  <c r="K7" i="75" s="1"/>
  <c r="K8" i="75" s="1"/>
  <c r="K9" i="75" s="1"/>
  <c r="K10" i="75" s="1"/>
  <c r="K11" i="75" s="1"/>
  <c r="K12" i="75" s="1"/>
  <c r="K13" i="75" s="1"/>
  <c r="K14" i="75" s="1"/>
  <c r="K15" i="75" s="1"/>
  <c r="K16" i="75" s="1"/>
  <c r="K17" i="75" s="1"/>
  <c r="K18" i="75" s="1"/>
  <c r="K19" i="75" s="1"/>
  <c r="K20" i="75" s="1"/>
  <c r="K21" i="75" s="1"/>
  <c r="K22" i="75" s="1"/>
  <c r="K23" i="75" s="1"/>
  <c r="K24" i="75" s="1"/>
  <c r="K25" i="75" s="1"/>
  <c r="K26" i="75" s="1"/>
  <c r="K27" i="75" s="1"/>
  <c r="K28" i="75" s="1"/>
  <c r="K29" i="75" s="1"/>
  <c r="K30" i="75" s="1"/>
  <c r="K31" i="75" s="1"/>
  <c r="K32" i="75" s="1"/>
  <c r="K33" i="75" s="1"/>
  <c r="K34" i="75" s="1"/>
  <c r="K35" i="75" s="1"/>
  <c r="K36" i="75" s="1"/>
  <c r="K37" i="75" s="1"/>
  <c r="K38" i="75" s="1"/>
  <c r="K39" i="75" s="1"/>
  <c r="K40" i="75" s="1"/>
  <c r="K41" i="75" s="1"/>
  <c r="K42" i="75" s="1"/>
  <c r="K43" i="75" s="1"/>
  <c r="K44" i="75" s="1"/>
  <c r="K45" i="75" s="1"/>
  <c r="K46" i="75" s="1"/>
  <c r="K47" i="75" s="1"/>
  <c r="K48" i="75" s="1"/>
  <c r="K49" i="75" s="1"/>
  <c r="K50" i="75" s="1"/>
  <c r="K51" i="75" s="1"/>
  <c r="K52" i="75" s="1"/>
  <c r="K53" i="75" s="1"/>
  <c r="K54" i="75" s="1"/>
  <c r="K55" i="75" s="1"/>
  <c r="K56" i="75" s="1"/>
  <c r="K57" i="75" s="1"/>
  <c r="K58" i="75" s="1"/>
  <c r="K59" i="75" s="1"/>
  <c r="K60" i="75" s="1"/>
  <c r="K61" i="75" s="1"/>
  <c r="K62" i="75" s="1"/>
  <c r="K63" i="75" s="1"/>
  <c r="K64" i="75" s="1"/>
  <c r="K65" i="75" s="1"/>
  <c r="K66" i="75" s="1"/>
  <c r="K67" i="75" s="1"/>
  <c r="K68" i="75" s="1"/>
  <c r="K69" i="75" s="1"/>
  <c r="K70" i="75" s="1"/>
  <c r="K71" i="75" s="1"/>
  <c r="K72" i="75" s="1"/>
  <c r="K73" i="75" s="1"/>
  <c r="K74" i="75" s="1"/>
  <c r="K75" i="75" s="1"/>
  <c r="K76" i="75" s="1"/>
  <c r="K77" i="75" s="1"/>
  <c r="K78" i="75" s="1"/>
  <c r="K79" i="75" s="1"/>
  <c r="K6" i="28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6" i="87"/>
  <c r="K7" i="87" s="1"/>
  <c r="K8" i="87" s="1"/>
  <c r="K9" i="87" s="1"/>
  <c r="K10" i="87" s="1"/>
  <c r="K11" i="87" s="1"/>
  <c r="K12" i="87" s="1"/>
  <c r="K13" i="87" s="1"/>
  <c r="K14" i="87" s="1"/>
  <c r="K15" i="87" s="1"/>
  <c r="K16" i="87" s="1"/>
  <c r="K17" i="87" s="1"/>
  <c r="K18" i="87" s="1"/>
  <c r="K19" i="87" s="1"/>
  <c r="K20" i="87" s="1"/>
  <c r="K21" i="87" s="1"/>
  <c r="K22" i="87" s="1"/>
  <c r="K23" i="87" s="1"/>
  <c r="K24" i="87" s="1"/>
  <c r="K25" i="87" s="1"/>
  <c r="K26" i="87" s="1"/>
  <c r="K27" i="87" s="1"/>
  <c r="K28" i="87" s="1"/>
  <c r="K29" i="87" s="1"/>
  <c r="K30" i="87" s="1"/>
  <c r="K31" i="87" s="1"/>
  <c r="K32" i="87" s="1"/>
  <c r="K33" i="87" s="1"/>
  <c r="K34" i="87" s="1"/>
  <c r="K35" i="87" s="1"/>
  <c r="K36" i="87" s="1"/>
  <c r="K37" i="87" s="1"/>
  <c r="K38" i="87" s="1"/>
  <c r="K39" i="87" s="1"/>
  <c r="K40" i="87" s="1"/>
  <c r="K41" i="87" s="1"/>
  <c r="K42" i="87" s="1"/>
  <c r="K43" i="87" s="1"/>
  <c r="K44" i="87" s="1"/>
  <c r="K45" i="87" s="1"/>
  <c r="K46" i="87" s="1"/>
  <c r="K47" i="87" s="1"/>
  <c r="K48" i="87" s="1"/>
  <c r="K49" i="87" s="1"/>
  <c r="K50" i="87" s="1"/>
  <c r="K51" i="87" s="1"/>
  <c r="K52" i="87" s="1"/>
  <c r="K53" i="87" s="1"/>
  <c r="K54" i="87" s="1"/>
  <c r="K55" i="87" s="1"/>
  <c r="K56" i="87" s="1"/>
  <c r="K57" i="87" s="1"/>
  <c r="K58" i="87" s="1"/>
  <c r="K59" i="87" s="1"/>
  <c r="K60" i="87" s="1"/>
  <c r="K61" i="87" s="1"/>
  <c r="K62" i="87" s="1"/>
  <c r="K63" i="87" s="1"/>
  <c r="K64" i="87" s="1"/>
  <c r="K65" i="87" s="1"/>
  <c r="K66" i="87" s="1"/>
  <c r="K67" i="87" s="1"/>
  <c r="K68" i="87" s="1"/>
  <c r="K69" i="87" s="1"/>
  <c r="K70" i="87" s="1"/>
  <c r="K71" i="87" s="1"/>
  <c r="K72" i="87" s="1"/>
  <c r="K73" i="87" s="1"/>
  <c r="K74" i="87" s="1"/>
  <c r="K75" i="87" s="1"/>
  <c r="K76" i="87" s="1"/>
  <c r="K77" i="87" s="1"/>
  <c r="K78" i="87" s="1"/>
  <c r="K79" i="87" s="1"/>
  <c r="K7" i="92"/>
  <c r="K8" i="92" s="1"/>
  <c r="K9" i="92" s="1"/>
  <c r="K10" i="92" s="1"/>
  <c r="K11" i="92" s="1"/>
  <c r="K12" i="92" s="1"/>
  <c r="K13" i="92" s="1"/>
  <c r="K14" i="92" s="1"/>
  <c r="K15" i="92" s="1"/>
  <c r="K16" i="92" s="1"/>
  <c r="K17" i="92" s="1"/>
  <c r="K18" i="92" s="1"/>
  <c r="K19" i="92" s="1"/>
  <c r="K20" i="92" s="1"/>
  <c r="K21" i="92" s="1"/>
  <c r="K22" i="92" s="1"/>
  <c r="K23" i="92" s="1"/>
  <c r="K24" i="92" s="1"/>
  <c r="K25" i="92" s="1"/>
  <c r="K26" i="92" s="1"/>
  <c r="K27" i="92" s="1"/>
  <c r="K28" i="92" s="1"/>
  <c r="K29" i="92" s="1"/>
  <c r="K30" i="92" s="1"/>
  <c r="K31" i="92" s="1"/>
  <c r="K32" i="92" s="1"/>
  <c r="K33" i="92" s="1"/>
  <c r="K34" i="92" s="1"/>
  <c r="K35" i="92" s="1"/>
  <c r="K36" i="92" s="1"/>
  <c r="K37" i="92" s="1"/>
  <c r="K38" i="92" s="1"/>
  <c r="K39" i="92" s="1"/>
  <c r="K40" i="92" s="1"/>
  <c r="K41" i="92" s="1"/>
  <c r="K42" i="92" s="1"/>
  <c r="K43" i="92" s="1"/>
  <c r="K44" i="92" s="1"/>
  <c r="K45" i="92" s="1"/>
  <c r="K46" i="92" s="1"/>
  <c r="K47" i="92" s="1"/>
  <c r="K48" i="92" s="1"/>
  <c r="K49" i="92" s="1"/>
  <c r="K50" i="92" s="1"/>
  <c r="K51" i="92" s="1"/>
  <c r="K52" i="92" s="1"/>
  <c r="K53" i="92" s="1"/>
  <c r="K54" i="92" s="1"/>
  <c r="K55" i="92" s="1"/>
  <c r="K56" i="92" s="1"/>
  <c r="K57" i="92" s="1"/>
  <c r="K58" i="92" s="1"/>
  <c r="K59" i="92" s="1"/>
  <c r="K60" i="92" s="1"/>
  <c r="K61" i="92" s="1"/>
  <c r="K62" i="92" s="1"/>
  <c r="K63" i="92" s="1"/>
  <c r="K64" i="92" s="1"/>
  <c r="K65" i="92" s="1"/>
  <c r="K66" i="92" s="1"/>
  <c r="K67" i="92" s="1"/>
  <c r="K68" i="92" s="1"/>
  <c r="K69" i="92" s="1"/>
  <c r="K7" i="93"/>
  <c r="K8" i="93" s="1"/>
  <c r="K9" i="93" s="1"/>
  <c r="K10" i="93" s="1"/>
  <c r="K11" i="93" s="1"/>
  <c r="K12" i="93" s="1"/>
  <c r="K13" i="93" s="1"/>
  <c r="K14" i="93" s="1"/>
  <c r="K15" i="93" s="1"/>
  <c r="K16" i="93" s="1"/>
  <c r="K17" i="93" s="1"/>
  <c r="K18" i="93" s="1"/>
  <c r="K19" i="93" s="1"/>
  <c r="K20" i="93" s="1"/>
  <c r="K21" i="93" s="1"/>
  <c r="K22" i="93" s="1"/>
  <c r="K23" i="93" s="1"/>
  <c r="K24" i="93" s="1"/>
  <c r="K25" i="93" s="1"/>
  <c r="K26" i="93" s="1"/>
  <c r="K27" i="93" s="1"/>
  <c r="K28" i="93" s="1"/>
  <c r="K29" i="93" s="1"/>
  <c r="K30" i="93" s="1"/>
  <c r="K31" i="93" s="1"/>
  <c r="K32" i="93" s="1"/>
  <c r="K33" i="93" s="1"/>
  <c r="K34" i="93" s="1"/>
  <c r="K35" i="93" s="1"/>
  <c r="K36" i="93" s="1"/>
  <c r="K37" i="93" s="1"/>
  <c r="K38" i="93" s="1"/>
  <c r="K39" i="93" s="1"/>
  <c r="K40" i="93" s="1"/>
  <c r="K41" i="93" s="1"/>
  <c r="K42" i="93" s="1"/>
  <c r="K43" i="93" s="1"/>
  <c r="K44" i="93" s="1"/>
  <c r="K45" i="93" s="1"/>
  <c r="K46" i="93" s="1"/>
  <c r="K47" i="93" s="1"/>
  <c r="K48" i="93" s="1"/>
  <c r="K49" i="93" s="1"/>
  <c r="K50" i="93" s="1"/>
  <c r="K51" i="93" s="1"/>
  <c r="K52" i="93" s="1"/>
  <c r="K53" i="93" s="1"/>
  <c r="K54" i="93" s="1"/>
  <c r="K55" i="93" s="1"/>
  <c r="K56" i="93" s="1"/>
  <c r="K57" i="93" s="1"/>
  <c r="K58" i="93" s="1"/>
  <c r="K59" i="93" s="1"/>
  <c r="K60" i="93" s="1"/>
  <c r="K61" i="93" s="1"/>
  <c r="K62" i="93" s="1"/>
  <c r="K63" i="93" s="1"/>
  <c r="K64" i="93" s="1"/>
  <c r="K65" i="93" s="1"/>
  <c r="K66" i="93" s="1"/>
  <c r="K67" i="93" s="1"/>
  <c r="K68" i="93" s="1"/>
  <c r="K69" i="93" s="1"/>
  <c r="K70" i="93" s="1"/>
  <c r="K71" i="93" s="1"/>
  <c r="K72" i="93" s="1"/>
  <c r="K73" i="93" s="1"/>
  <c r="K74" i="93" s="1"/>
  <c r="K75" i="93" s="1"/>
  <c r="K76" i="93" s="1"/>
  <c r="K77" i="93" s="1"/>
  <c r="K78" i="93" s="1"/>
  <c r="K79" i="93" s="1"/>
  <c r="K80" i="93" s="1"/>
  <c r="K81" i="93" s="1"/>
  <c r="K82" i="93" s="1"/>
  <c r="K83" i="93" s="1"/>
  <c r="K84" i="93" s="1"/>
  <c r="K85" i="93" s="1"/>
  <c r="K86" i="93" s="1"/>
  <c r="K87" i="93" s="1"/>
  <c r="K88" i="93" s="1"/>
  <c r="K89" i="93" s="1"/>
  <c r="K90" i="93" s="1"/>
  <c r="K91" i="93" s="1"/>
  <c r="K92" i="93" s="1"/>
  <c r="K93" i="93" s="1"/>
  <c r="K94" i="93" s="1"/>
  <c r="K95" i="93" s="1"/>
  <c r="K96" i="93" s="1"/>
  <c r="K97" i="93" s="1"/>
  <c r="K98" i="93" s="1"/>
  <c r="K10" i="83"/>
  <c r="K11" i="83" s="1"/>
  <c r="K12" i="83" s="1"/>
  <c r="K13" i="83" s="1"/>
  <c r="K14" i="83" s="1"/>
  <c r="K15" i="83" s="1"/>
  <c r="K16" i="83" s="1"/>
  <c r="K17" i="83" s="1"/>
  <c r="K18" i="83" s="1"/>
  <c r="K19" i="83" s="1"/>
  <c r="K20" i="83" s="1"/>
  <c r="K21" i="83" s="1"/>
  <c r="K22" i="83" s="1"/>
  <c r="K23" i="83" s="1"/>
  <c r="K24" i="83" s="1"/>
  <c r="K25" i="83" s="1"/>
  <c r="K26" i="83" s="1"/>
  <c r="K27" i="83" s="1"/>
  <c r="K28" i="83" s="1"/>
  <c r="K29" i="83" s="1"/>
  <c r="K30" i="83" s="1"/>
  <c r="K31" i="83" s="1"/>
  <c r="K32" i="83" s="1"/>
  <c r="K33" i="83" s="1"/>
  <c r="K34" i="83" s="1"/>
  <c r="K35" i="83" s="1"/>
  <c r="K36" i="83" s="1"/>
  <c r="K37" i="83" s="1"/>
  <c r="K38" i="83" s="1"/>
  <c r="K39" i="83" s="1"/>
  <c r="K40" i="83" s="1"/>
  <c r="K41" i="83" s="1"/>
  <c r="K42" i="83" s="1"/>
  <c r="K43" i="83" s="1"/>
  <c r="K44" i="83" s="1"/>
  <c r="K45" i="83" s="1"/>
  <c r="K46" i="83" s="1"/>
  <c r="K47" i="83" s="1"/>
  <c r="K48" i="83" s="1"/>
  <c r="K49" i="83" s="1"/>
  <c r="K50" i="83" s="1"/>
  <c r="K51" i="83" s="1"/>
  <c r="K52" i="83" s="1"/>
  <c r="K53" i="83" s="1"/>
  <c r="K54" i="83" s="1"/>
  <c r="K55" i="83" s="1"/>
  <c r="K56" i="83" s="1"/>
  <c r="K57" i="83" s="1"/>
  <c r="K58" i="83" s="1"/>
  <c r="K59" i="83" s="1"/>
  <c r="K60" i="83" s="1"/>
  <c r="K61" i="83" s="1"/>
  <c r="K62" i="83" s="1"/>
  <c r="K63" i="83" s="1"/>
  <c r="K64" i="83" s="1"/>
  <c r="K65" i="83" s="1"/>
  <c r="K66" i="83" s="1"/>
  <c r="K67" i="83" s="1"/>
  <c r="K68" i="83" s="1"/>
  <c r="K69" i="83" s="1"/>
  <c r="K70" i="83" s="1"/>
  <c r="K71" i="83" s="1"/>
  <c r="K72" i="83" s="1"/>
  <c r="K73" i="83" s="1"/>
  <c r="K74" i="83" s="1"/>
  <c r="K75" i="83" s="1"/>
  <c r="K76" i="83" s="1"/>
  <c r="K77" i="83" s="1"/>
  <c r="K78" i="83" s="1"/>
  <c r="K79" i="83" s="1"/>
  <c r="K7" i="91"/>
  <c r="K8" i="91" s="1"/>
  <c r="K9" i="91" s="1"/>
  <c r="K10" i="91" s="1"/>
  <c r="K11" i="91" s="1"/>
  <c r="K12" i="91" s="1"/>
  <c r="K13" i="91" s="1"/>
  <c r="K14" i="91" s="1"/>
  <c r="K15" i="91" s="1"/>
  <c r="K16" i="91" s="1"/>
  <c r="K17" i="91" s="1"/>
  <c r="K18" i="91" s="1"/>
  <c r="K19" i="91" s="1"/>
  <c r="K20" i="91" s="1"/>
  <c r="K21" i="91" s="1"/>
  <c r="K22" i="91" s="1"/>
  <c r="K23" i="91" s="1"/>
  <c r="K24" i="91" s="1"/>
  <c r="K25" i="91" s="1"/>
  <c r="K26" i="91" s="1"/>
  <c r="K27" i="91" s="1"/>
  <c r="K28" i="91" s="1"/>
  <c r="K29" i="91" s="1"/>
  <c r="K30" i="91" s="1"/>
  <c r="K31" i="91" s="1"/>
  <c r="K32" i="91" s="1"/>
  <c r="K33" i="91" s="1"/>
  <c r="K34" i="91" s="1"/>
  <c r="K35" i="91" s="1"/>
  <c r="K36" i="91" s="1"/>
  <c r="K37" i="91" s="1"/>
  <c r="K38" i="91" s="1"/>
  <c r="K39" i="91" s="1"/>
  <c r="K40" i="91" s="1"/>
  <c r="K41" i="91" s="1"/>
  <c r="K42" i="91" s="1"/>
  <c r="K43" i="91" s="1"/>
  <c r="K44" i="91" s="1"/>
  <c r="K45" i="91" s="1"/>
  <c r="K46" i="91" s="1"/>
  <c r="K47" i="91" s="1"/>
  <c r="K48" i="91" s="1"/>
  <c r="K49" i="91" s="1"/>
  <c r="K50" i="91" s="1"/>
  <c r="K51" i="91" s="1"/>
  <c r="K52" i="91" s="1"/>
  <c r="K53" i="91" s="1"/>
  <c r="K54" i="91" s="1"/>
  <c r="K55" i="91" s="1"/>
  <c r="K56" i="91" s="1"/>
  <c r="K57" i="91" s="1"/>
  <c r="K58" i="91" s="1"/>
  <c r="K59" i="91" s="1"/>
  <c r="K60" i="91" s="1"/>
  <c r="K61" i="91" s="1"/>
  <c r="K62" i="91" s="1"/>
  <c r="K63" i="91" s="1"/>
  <c r="K64" i="91" s="1"/>
  <c r="K65" i="91" s="1"/>
  <c r="K66" i="91" s="1"/>
  <c r="K67" i="91" s="1"/>
  <c r="K68" i="91" s="1"/>
  <c r="K69" i="91" s="1"/>
  <c r="K70" i="91" s="1"/>
  <c r="K71" i="91" s="1"/>
  <c r="K72" i="91" s="1"/>
  <c r="K73" i="91" s="1"/>
  <c r="K74" i="91" s="1"/>
  <c r="K75" i="91" s="1"/>
  <c r="K76" i="91" s="1"/>
  <c r="K77" i="91" s="1"/>
  <c r="K78" i="91" s="1"/>
  <c r="K79" i="91" s="1"/>
  <c r="K8" i="36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I4" i="52"/>
  <c r="J4" i="52" s="1"/>
  <c r="K4" i="52" s="1"/>
  <c r="AI4" i="40"/>
  <c r="AN4" i="40"/>
  <c r="Y5" i="1"/>
  <c r="I13" i="20"/>
  <c r="J13" i="20" s="1"/>
  <c r="I9" i="63"/>
  <c r="J9" i="63" s="1"/>
  <c r="I7" i="24"/>
  <c r="J7" i="24" s="1"/>
  <c r="AR3" i="30"/>
  <c r="AQ5" i="82"/>
  <c r="I18" i="2"/>
  <c r="J18" i="2" s="1"/>
  <c r="I18" i="15"/>
  <c r="J18" i="15" s="1"/>
  <c r="K5" i="74"/>
  <c r="K6" i="74" s="1"/>
  <c r="K7" i="74" s="1"/>
  <c r="K8" i="74" s="1"/>
  <c r="K9" i="74" s="1"/>
  <c r="K10" i="74" s="1"/>
  <c r="K11" i="74" s="1"/>
  <c r="K12" i="74" s="1"/>
  <c r="K13" i="74" s="1"/>
  <c r="K14" i="74" s="1"/>
  <c r="K15" i="74" s="1"/>
  <c r="K16" i="74" s="1"/>
  <c r="K17" i="74" s="1"/>
  <c r="K18" i="74" s="1"/>
  <c r="K19" i="74" s="1"/>
  <c r="K20" i="74" s="1"/>
  <c r="K21" i="74" s="1"/>
  <c r="K22" i="74" s="1"/>
  <c r="K23" i="74" s="1"/>
  <c r="K24" i="74" s="1"/>
  <c r="K25" i="74" s="1"/>
  <c r="K26" i="74" s="1"/>
  <c r="K27" i="74" s="1"/>
  <c r="K28" i="74" s="1"/>
  <c r="K29" i="74" s="1"/>
  <c r="K30" i="74" s="1"/>
  <c r="K31" i="74" s="1"/>
  <c r="K32" i="74" s="1"/>
  <c r="K33" i="74" s="1"/>
  <c r="K34" i="74" s="1"/>
  <c r="K35" i="74" s="1"/>
  <c r="K36" i="74" s="1"/>
  <c r="K37" i="74" s="1"/>
  <c r="K38" i="74" s="1"/>
  <c r="K39" i="74" s="1"/>
  <c r="K40" i="74" s="1"/>
  <c r="K41" i="74" s="1"/>
  <c r="K42" i="74" s="1"/>
  <c r="K43" i="74" s="1"/>
  <c r="K44" i="74" s="1"/>
  <c r="K45" i="74" s="1"/>
  <c r="K46" i="74" s="1"/>
  <c r="K47" i="74" s="1"/>
  <c r="K48" i="74" s="1"/>
  <c r="K49" i="74" s="1"/>
  <c r="K50" i="74" s="1"/>
  <c r="K51" i="74" s="1"/>
  <c r="K52" i="74" s="1"/>
  <c r="K53" i="74" s="1"/>
  <c r="K54" i="74" s="1"/>
  <c r="K55" i="74" s="1"/>
  <c r="K56" i="74" s="1"/>
  <c r="K57" i="74" s="1"/>
  <c r="K58" i="74" s="1"/>
  <c r="K59" i="74" s="1"/>
  <c r="K60" i="74" s="1"/>
  <c r="K61" i="74" s="1"/>
  <c r="K62" i="74" s="1"/>
  <c r="K63" i="74" s="1"/>
  <c r="K64" i="74" s="1"/>
  <c r="K65" i="74" s="1"/>
  <c r="K66" i="74" s="1"/>
  <c r="K67" i="74" s="1"/>
  <c r="K68" i="74" s="1"/>
  <c r="K69" i="74" s="1"/>
  <c r="K70" i="74" s="1"/>
  <c r="K71" i="74" s="1"/>
  <c r="K72" i="74" s="1"/>
  <c r="K73" i="74" s="1"/>
  <c r="K74" i="74" s="1"/>
  <c r="K75" i="74" s="1"/>
  <c r="K76" i="74" s="1"/>
  <c r="K77" i="74" s="1"/>
  <c r="K78" i="74" s="1"/>
  <c r="K79" i="74" s="1"/>
  <c r="K80" i="74" s="1"/>
  <c r="K81" i="74" s="1"/>
  <c r="K82" i="74" s="1"/>
  <c r="K83" i="74" s="1"/>
  <c r="K84" i="74" s="1"/>
  <c r="K85" i="74" s="1"/>
  <c r="K86" i="74" s="1"/>
  <c r="K87" i="74" s="1"/>
  <c r="K88" i="74" s="1"/>
  <c r="K89" i="74" s="1"/>
  <c r="I19" i="71"/>
  <c r="J19" i="71" s="1"/>
  <c r="I18" i="3"/>
  <c r="J18" i="3" s="1"/>
  <c r="I17" i="11"/>
  <c r="J17" i="11" s="1"/>
  <c r="AF4" i="41"/>
  <c r="AO4" i="41" s="1"/>
  <c r="AE4" i="41"/>
  <c r="W5" i="41"/>
  <c r="AG4" i="41"/>
  <c r="AP4" i="41" s="1"/>
  <c r="AN4" i="65"/>
  <c r="AI4" i="65"/>
  <c r="AG4" i="78"/>
  <c r="AP4" i="78" s="1"/>
  <c r="AF4" i="78"/>
  <c r="AO4" i="78" s="1"/>
  <c r="AE4" i="78"/>
  <c r="W5" i="78"/>
  <c r="AR3" i="83"/>
  <c r="I10" i="4"/>
  <c r="J10" i="4" s="1"/>
  <c r="I16" i="2"/>
  <c r="J16" i="2" s="1"/>
  <c r="I9" i="2"/>
  <c r="J9" i="2" s="1"/>
  <c r="I11" i="64"/>
  <c r="J11" i="64" s="1"/>
  <c r="I23" i="51"/>
  <c r="J23" i="51" s="1"/>
  <c r="I11" i="8"/>
  <c r="J11" i="8" s="1"/>
  <c r="I4" i="16"/>
  <c r="J4" i="16" s="1"/>
  <c r="K4" i="16" s="1"/>
  <c r="I23" i="16"/>
  <c r="J23" i="16" s="1"/>
  <c r="W5" i="96"/>
  <c r="AG4" i="96"/>
  <c r="AP4" i="96" s="1"/>
  <c r="AF4" i="96"/>
  <c r="AO4" i="96" s="1"/>
  <c r="AE4" i="96"/>
  <c r="I12" i="19"/>
  <c r="J12" i="19" s="1"/>
  <c r="I6" i="7"/>
  <c r="J6" i="7" s="1"/>
  <c r="I4" i="4"/>
  <c r="J4" i="4" s="1"/>
  <c r="K4" i="4" s="1"/>
  <c r="I13" i="60"/>
  <c r="J13" i="60" s="1"/>
  <c r="I17" i="60"/>
  <c r="J17" i="60" s="1"/>
  <c r="AI3" i="69"/>
  <c r="AN3" i="69"/>
  <c r="AN4" i="13"/>
  <c r="AI4" i="13"/>
  <c r="I18" i="19"/>
  <c r="J18" i="19" s="1"/>
  <c r="K5" i="26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K78" i="26" s="1"/>
  <c r="K79" i="26" s="1"/>
  <c r="K80" i="26" s="1"/>
  <c r="K81" i="26" s="1"/>
  <c r="K82" i="26" s="1"/>
  <c r="K83" i="26" s="1"/>
  <c r="K84" i="26" s="1"/>
  <c r="K85" i="26" s="1"/>
  <c r="K86" i="26" s="1"/>
  <c r="K87" i="26" s="1"/>
  <c r="K88" i="26" s="1"/>
  <c r="K89" i="26" s="1"/>
  <c r="I18" i="12"/>
  <c r="J18" i="12" s="1"/>
  <c r="I8" i="12"/>
  <c r="J8" i="12" s="1"/>
  <c r="I17" i="67"/>
  <c r="J17" i="67" s="1"/>
  <c r="I16" i="68"/>
  <c r="J16" i="68" s="1"/>
  <c r="I4" i="56"/>
  <c r="J4" i="56" s="1"/>
  <c r="K4" i="56" s="1"/>
  <c r="I11" i="19"/>
  <c r="J11" i="19" s="1"/>
  <c r="K6" i="57"/>
  <c r="K7" i="79"/>
  <c r="K8" i="79" s="1"/>
  <c r="K9" i="79" s="1"/>
  <c r="K10" i="79" s="1"/>
  <c r="K11" i="79" s="1"/>
  <c r="K12" i="79" s="1"/>
  <c r="K13" i="79" s="1"/>
  <c r="K14" i="79" s="1"/>
  <c r="K15" i="79" s="1"/>
  <c r="K16" i="79" s="1"/>
  <c r="K17" i="79" s="1"/>
  <c r="K18" i="79" s="1"/>
  <c r="K19" i="79" s="1"/>
  <c r="K20" i="79" s="1"/>
  <c r="K21" i="79" s="1"/>
  <c r="K22" i="79" s="1"/>
  <c r="K23" i="79" s="1"/>
  <c r="K24" i="79" s="1"/>
  <c r="K25" i="79" s="1"/>
  <c r="K26" i="79" s="1"/>
  <c r="K27" i="79" s="1"/>
  <c r="K28" i="79" s="1"/>
  <c r="K29" i="79" s="1"/>
  <c r="K30" i="79" s="1"/>
  <c r="K31" i="79" s="1"/>
  <c r="K32" i="79" s="1"/>
  <c r="K33" i="79" s="1"/>
  <c r="K34" i="79" s="1"/>
  <c r="K35" i="79" s="1"/>
  <c r="K36" i="79" s="1"/>
  <c r="K37" i="79" s="1"/>
  <c r="K38" i="79" s="1"/>
  <c r="K39" i="79" s="1"/>
  <c r="K40" i="79" s="1"/>
  <c r="K41" i="79" s="1"/>
  <c r="K42" i="79" s="1"/>
  <c r="K43" i="79" s="1"/>
  <c r="K44" i="79" s="1"/>
  <c r="K45" i="79" s="1"/>
  <c r="K46" i="79" s="1"/>
  <c r="K47" i="79" s="1"/>
  <c r="K48" i="79" s="1"/>
  <c r="K49" i="79" s="1"/>
  <c r="K50" i="79" s="1"/>
  <c r="K51" i="79" s="1"/>
  <c r="K52" i="79" s="1"/>
  <c r="K53" i="79" s="1"/>
  <c r="K54" i="79" s="1"/>
  <c r="K55" i="79" s="1"/>
  <c r="K56" i="79" s="1"/>
  <c r="K57" i="79" s="1"/>
  <c r="K58" i="79" s="1"/>
  <c r="K59" i="79" s="1"/>
  <c r="K60" i="79" s="1"/>
  <c r="K61" i="79" s="1"/>
  <c r="K62" i="79" s="1"/>
  <c r="K63" i="79" s="1"/>
  <c r="K64" i="79" s="1"/>
  <c r="K65" i="79" s="1"/>
  <c r="K66" i="79" s="1"/>
  <c r="K67" i="79" s="1"/>
  <c r="K68" i="79" s="1"/>
  <c r="K69" i="79" s="1"/>
  <c r="K70" i="79" s="1"/>
  <c r="K71" i="79" s="1"/>
  <c r="K72" i="79" s="1"/>
  <c r="K73" i="79" s="1"/>
  <c r="K74" i="79" s="1"/>
  <c r="K75" i="79" s="1"/>
  <c r="K76" i="79" s="1"/>
  <c r="K77" i="79" s="1"/>
  <c r="K78" i="79" s="1"/>
  <c r="K79" i="79" s="1"/>
  <c r="I11" i="20"/>
  <c r="J11" i="20" s="1"/>
  <c r="I6" i="23"/>
  <c r="J6" i="23" s="1"/>
  <c r="I9" i="7"/>
  <c r="J9" i="7" s="1"/>
  <c r="AR3" i="18"/>
  <c r="K5" i="30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K84" i="30" s="1"/>
  <c r="K85" i="30" s="1"/>
  <c r="K86" i="30" s="1"/>
  <c r="K87" i="30" s="1"/>
  <c r="K88" i="30" s="1"/>
  <c r="K89" i="30" s="1"/>
  <c r="I9" i="52"/>
  <c r="J9" i="52" s="1"/>
  <c r="I14" i="52"/>
  <c r="J14" i="52" s="1"/>
  <c r="I20" i="52"/>
  <c r="J20" i="52" s="1"/>
  <c r="AR3" i="37"/>
  <c r="W5" i="54"/>
  <c r="AG4" i="54"/>
  <c r="AP4" i="54" s="1"/>
  <c r="AF4" i="54"/>
  <c r="AO4" i="54" s="1"/>
  <c r="AE4" i="54"/>
  <c r="AR4" i="70"/>
  <c r="AQ3" i="75"/>
  <c r="AI3" i="75"/>
  <c r="Z5" i="89"/>
  <c r="Y5" i="89"/>
  <c r="X5" i="89"/>
  <c r="AE4" i="6"/>
  <c r="W5" i="6"/>
  <c r="AG4" i="6"/>
  <c r="AP4" i="6" s="1"/>
  <c r="AF4" i="6"/>
  <c r="AO4" i="6" s="1"/>
  <c r="I17" i="2"/>
  <c r="J17" i="2" s="1"/>
  <c r="I12" i="15"/>
  <c r="J12" i="15" s="1"/>
  <c r="I16" i="15"/>
  <c r="J16" i="15" s="1"/>
  <c r="AR3" i="11"/>
  <c r="AR3" i="13"/>
  <c r="I14" i="20"/>
  <c r="J14" i="20" s="1"/>
  <c r="I20" i="20"/>
  <c r="J20" i="20" s="1"/>
  <c r="K5" i="70"/>
  <c r="I10" i="63"/>
  <c r="J10" i="63" s="1"/>
  <c r="I15" i="63"/>
  <c r="J15" i="63" s="1"/>
  <c r="I21" i="63"/>
  <c r="J21" i="63" s="1"/>
  <c r="I15" i="55"/>
  <c r="J15" i="55" s="1"/>
  <c r="I5" i="55"/>
  <c r="J5" i="55" s="1"/>
  <c r="I9" i="24"/>
  <c r="J9" i="24" s="1"/>
  <c r="I12" i="24"/>
  <c r="J12" i="24" s="1"/>
  <c r="I18" i="24"/>
  <c r="J18" i="24" s="1"/>
  <c r="AI4" i="38"/>
  <c r="AN4" i="38"/>
  <c r="AG4" i="37"/>
  <c r="AP4" i="37" s="1"/>
  <c r="AF4" i="37"/>
  <c r="AO4" i="37" s="1"/>
  <c r="AE4" i="37"/>
  <c r="W5" i="37"/>
  <c r="AN3" i="56"/>
  <c r="AI3" i="56"/>
  <c r="AQ5" i="70"/>
  <c r="AQ4" i="62"/>
  <c r="AQ4" i="77"/>
  <c r="AR3" i="86"/>
  <c r="AR3" i="87"/>
  <c r="W5" i="7"/>
  <c r="AG4" i="7"/>
  <c r="AF4" i="7"/>
  <c r="AE4" i="7"/>
  <c r="AN4" i="10"/>
  <c r="AI4" i="10"/>
  <c r="AR3" i="14"/>
  <c r="K10" i="80"/>
  <c r="K11" i="80" s="1"/>
  <c r="K12" i="80" s="1"/>
  <c r="K13" i="80" s="1"/>
  <c r="K14" i="80" s="1"/>
  <c r="K15" i="80" s="1"/>
  <c r="K16" i="80" s="1"/>
  <c r="K17" i="80" s="1"/>
  <c r="K18" i="80" s="1"/>
  <c r="K19" i="80" s="1"/>
  <c r="K20" i="80" s="1"/>
  <c r="K21" i="80" s="1"/>
  <c r="K22" i="80" s="1"/>
  <c r="K23" i="80" s="1"/>
  <c r="K24" i="80" s="1"/>
  <c r="K25" i="80" s="1"/>
  <c r="K26" i="80" s="1"/>
  <c r="K27" i="80" s="1"/>
  <c r="K28" i="80" s="1"/>
  <c r="K29" i="80" s="1"/>
  <c r="K30" i="80" s="1"/>
  <c r="K31" i="80" s="1"/>
  <c r="K32" i="80" s="1"/>
  <c r="K33" i="80" s="1"/>
  <c r="K34" i="80" s="1"/>
  <c r="K35" i="80" s="1"/>
  <c r="K36" i="80" s="1"/>
  <c r="K37" i="80" s="1"/>
  <c r="K38" i="80" s="1"/>
  <c r="K39" i="80" s="1"/>
  <c r="K40" i="80" s="1"/>
  <c r="K41" i="80" s="1"/>
  <c r="K42" i="80" s="1"/>
  <c r="K43" i="80" s="1"/>
  <c r="K44" i="80" s="1"/>
  <c r="K45" i="80" s="1"/>
  <c r="K46" i="80" s="1"/>
  <c r="K47" i="80" s="1"/>
  <c r="K48" i="80" s="1"/>
  <c r="K49" i="80" s="1"/>
  <c r="K50" i="80" s="1"/>
  <c r="K51" i="80" s="1"/>
  <c r="K52" i="80" s="1"/>
  <c r="K53" i="80" s="1"/>
  <c r="K54" i="80" s="1"/>
  <c r="K55" i="80" s="1"/>
  <c r="K56" i="80" s="1"/>
  <c r="K57" i="80" s="1"/>
  <c r="K58" i="80" s="1"/>
  <c r="K59" i="80" s="1"/>
  <c r="K60" i="80" s="1"/>
  <c r="K61" i="80" s="1"/>
  <c r="K62" i="80" s="1"/>
  <c r="K63" i="80" s="1"/>
  <c r="K64" i="80" s="1"/>
  <c r="K65" i="80" s="1"/>
  <c r="K66" i="80" s="1"/>
  <c r="K67" i="80" s="1"/>
  <c r="K68" i="80" s="1"/>
  <c r="K69" i="80" s="1"/>
  <c r="I14" i="71"/>
  <c r="J14" i="71" s="1"/>
  <c r="I20" i="71"/>
  <c r="J20" i="71" s="1"/>
  <c r="I6" i="71"/>
  <c r="J6" i="71" s="1"/>
  <c r="I11" i="50"/>
  <c r="J11" i="50" s="1"/>
  <c r="I10" i="3"/>
  <c r="J10" i="3" s="1"/>
  <c r="I13" i="3"/>
  <c r="J13" i="3" s="1"/>
  <c r="I19" i="3"/>
  <c r="J19" i="3" s="1"/>
  <c r="I12" i="11"/>
  <c r="J12" i="11" s="1"/>
  <c r="I18" i="11"/>
  <c r="J18" i="11" s="1"/>
  <c r="AQ4" i="41"/>
  <c r="AR3" i="45"/>
  <c r="AE4" i="56"/>
  <c r="AG4" i="56"/>
  <c r="AP4" i="56" s="1"/>
  <c r="AF4" i="56"/>
  <c r="W5" i="56"/>
  <c r="Y5" i="62"/>
  <c r="Z5" i="62" s="1"/>
  <c r="X5" i="62"/>
  <c r="AH5" i="62" s="1"/>
  <c r="AH5" i="75"/>
  <c r="AQ5" i="75" s="1"/>
  <c r="AG4" i="90"/>
  <c r="AP4" i="90" s="1"/>
  <c r="W5" i="90"/>
  <c r="AE4" i="90"/>
  <c r="AF4" i="90"/>
  <c r="AO4" i="90" s="1"/>
  <c r="I18" i="23"/>
  <c r="J18" i="23" s="1"/>
  <c r="W5" i="23"/>
  <c r="AG4" i="23"/>
  <c r="AF4" i="23"/>
  <c r="AE4" i="23"/>
  <c r="AR3" i="6"/>
  <c r="I5" i="7"/>
  <c r="J5" i="7" s="1"/>
  <c r="I10" i="2"/>
  <c r="J10" i="2" s="1"/>
  <c r="I8" i="64"/>
  <c r="J8" i="64" s="1"/>
  <c r="I12" i="51"/>
  <c r="J12" i="51" s="1"/>
  <c r="I18" i="51"/>
  <c r="J18" i="51" s="1"/>
  <c r="I6" i="8"/>
  <c r="J6" i="8" s="1"/>
  <c r="I16" i="8"/>
  <c r="J16" i="8" s="1"/>
  <c r="I22" i="8"/>
  <c r="J22" i="8" s="1"/>
  <c r="I9" i="16"/>
  <c r="J9" i="16" s="1"/>
  <c r="I12" i="16"/>
  <c r="J12" i="16" s="1"/>
  <c r="I18" i="16"/>
  <c r="J18" i="16" s="1"/>
  <c r="AQ4" i="47"/>
  <c r="AI3" i="67"/>
  <c r="AN3" i="67"/>
  <c r="AR3" i="82"/>
  <c r="AR3" i="89"/>
  <c r="I15" i="15"/>
  <c r="J15" i="15" s="1"/>
  <c r="AP4" i="26"/>
  <c r="I23" i="19"/>
  <c r="J23" i="19" s="1"/>
  <c r="I14" i="4"/>
  <c r="J14" i="4" s="1"/>
  <c r="I20" i="4"/>
  <c r="J20" i="4" s="1"/>
  <c r="I9" i="4"/>
  <c r="J9" i="4" s="1"/>
  <c r="I9" i="60"/>
  <c r="J9" i="60" s="1"/>
  <c r="I19" i="60"/>
  <c r="J19" i="60" s="1"/>
  <c r="I8" i="60"/>
  <c r="J8" i="60" s="1"/>
  <c r="I23" i="60"/>
  <c r="J23" i="60" s="1"/>
  <c r="K9" i="43"/>
  <c r="K10" i="43" s="1"/>
  <c r="K11" i="43" s="1"/>
  <c r="K12" i="43" s="1"/>
  <c r="K13" i="43" s="1"/>
  <c r="K14" i="43" s="1"/>
  <c r="K15" i="43" s="1"/>
  <c r="K16" i="43" s="1"/>
  <c r="K17" i="43" s="1"/>
  <c r="K18" i="43" s="1"/>
  <c r="K19" i="43" s="1"/>
  <c r="K20" i="43" s="1"/>
  <c r="K21" i="43" s="1"/>
  <c r="K22" i="43" s="1"/>
  <c r="K23" i="43" s="1"/>
  <c r="K24" i="43" s="1"/>
  <c r="K25" i="43" s="1"/>
  <c r="K26" i="43" s="1"/>
  <c r="K27" i="43" s="1"/>
  <c r="K28" i="43" s="1"/>
  <c r="K29" i="43" s="1"/>
  <c r="K30" i="43" s="1"/>
  <c r="K31" i="43" s="1"/>
  <c r="K32" i="43" s="1"/>
  <c r="K33" i="43" s="1"/>
  <c r="K34" i="43" s="1"/>
  <c r="K35" i="43" s="1"/>
  <c r="K36" i="43" s="1"/>
  <c r="K37" i="43" s="1"/>
  <c r="K38" i="43" s="1"/>
  <c r="K39" i="43" s="1"/>
  <c r="K40" i="43" s="1"/>
  <c r="K41" i="43" s="1"/>
  <c r="K42" i="43" s="1"/>
  <c r="K43" i="43" s="1"/>
  <c r="K44" i="43" s="1"/>
  <c r="K45" i="43" s="1"/>
  <c r="K46" i="43" s="1"/>
  <c r="K47" i="43" s="1"/>
  <c r="K48" i="43" s="1"/>
  <c r="K49" i="43" s="1"/>
  <c r="K50" i="43" s="1"/>
  <c r="K51" i="43" s="1"/>
  <c r="K52" i="43" s="1"/>
  <c r="K53" i="43" s="1"/>
  <c r="K54" i="43" s="1"/>
  <c r="K55" i="43" s="1"/>
  <c r="K56" i="43" s="1"/>
  <c r="K57" i="43" s="1"/>
  <c r="K58" i="43" s="1"/>
  <c r="K59" i="43" s="1"/>
  <c r="K60" i="43" s="1"/>
  <c r="K61" i="43" s="1"/>
  <c r="K62" i="43" s="1"/>
  <c r="K63" i="43" s="1"/>
  <c r="K64" i="43" s="1"/>
  <c r="K65" i="43" s="1"/>
  <c r="K66" i="43" s="1"/>
  <c r="K67" i="43" s="1"/>
  <c r="K68" i="43" s="1"/>
  <c r="K69" i="43" s="1"/>
  <c r="K70" i="43" s="1"/>
  <c r="K71" i="43" s="1"/>
  <c r="K72" i="43" s="1"/>
  <c r="K73" i="43" s="1"/>
  <c r="K74" i="43" s="1"/>
  <c r="K75" i="43" s="1"/>
  <c r="K76" i="43" s="1"/>
  <c r="K77" i="43" s="1"/>
  <c r="K78" i="43" s="1"/>
  <c r="K79" i="43" s="1"/>
  <c r="AE4" i="44"/>
  <c r="W5" i="44"/>
  <c r="AG4" i="44"/>
  <c r="AP4" i="44" s="1"/>
  <c r="AF4" i="44"/>
  <c r="AO4" i="44" s="1"/>
  <c r="AN3" i="54"/>
  <c r="AI3" i="54"/>
  <c r="AP4" i="70"/>
  <c r="AO4" i="13"/>
  <c r="AP4" i="12"/>
  <c r="AI4" i="2"/>
  <c r="W5" i="24"/>
  <c r="AG4" i="24"/>
  <c r="AF4" i="24"/>
  <c r="AE4" i="24"/>
  <c r="K5" i="34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K84" i="34" s="1"/>
  <c r="K85" i="34" s="1"/>
  <c r="K86" i="34" s="1"/>
  <c r="K87" i="34" s="1"/>
  <c r="K88" i="34" s="1"/>
  <c r="K89" i="34" s="1"/>
  <c r="K5" i="27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I13" i="12"/>
  <c r="J13" i="12" s="1"/>
  <c r="I19" i="12"/>
  <c r="J19" i="12" s="1"/>
  <c r="I4" i="12"/>
  <c r="J4" i="12" s="1"/>
  <c r="K4" i="12" s="1"/>
  <c r="I12" i="67"/>
  <c r="J12" i="67" s="1"/>
  <c r="I18" i="67"/>
  <c r="J18" i="67" s="1"/>
  <c r="I4" i="68"/>
  <c r="J4" i="68" s="1"/>
  <c r="K4" i="68" s="1"/>
  <c r="I17" i="68"/>
  <c r="J17" i="68" s="1"/>
  <c r="I23" i="68"/>
  <c r="J23" i="68" s="1"/>
  <c r="I7" i="56"/>
  <c r="J7" i="56" s="1"/>
  <c r="AI3" i="20"/>
  <c r="AR3" i="35"/>
  <c r="K9" i="38"/>
  <c r="Y5" i="47"/>
  <c r="X5" i="47"/>
  <c r="AH5" i="47" s="1"/>
  <c r="K7" i="58"/>
  <c r="AR3" i="77"/>
  <c r="AI4" i="76"/>
  <c r="AN4" i="76"/>
  <c r="AQ4" i="26"/>
  <c r="Y6" i="70"/>
  <c r="X6" i="70"/>
  <c r="AH6" i="70" s="1"/>
  <c r="AP4" i="69"/>
  <c r="Z5" i="61"/>
  <c r="AP4" i="29"/>
  <c r="Z5" i="82"/>
  <c r="Y5" i="82"/>
  <c r="I21" i="19"/>
  <c r="J21" i="19" s="1"/>
  <c r="AQ4" i="16"/>
  <c r="AI4" i="92"/>
  <c r="AN4" i="92"/>
  <c r="I19" i="15"/>
  <c r="J19" i="15" s="1"/>
  <c r="I14" i="2"/>
  <c r="J14" i="2" s="1"/>
  <c r="I11" i="23"/>
  <c r="J11" i="23" s="1"/>
  <c r="I5" i="12"/>
  <c r="J5" i="12" s="1"/>
  <c r="I8" i="24"/>
  <c r="J8" i="24" s="1"/>
  <c r="I10" i="7"/>
  <c r="J10" i="7" s="1"/>
  <c r="K5" i="69"/>
  <c r="I10" i="52"/>
  <c r="J10" i="52" s="1"/>
  <c r="I15" i="52"/>
  <c r="J15" i="52" s="1"/>
  <c r="I21" i="52"/>
  <c r="J21" i="52" s="1"/>
  <c r="AR3" i="33"/>
  <c r="AR3" i="40"/>
  <c r="AE4" i="48"/>
  <c r="W5" i="48"/>
  <c r="AG4" i="48"/>
  <c r="AP4" i="48" s="1"/>
  <c r="AF4" i="48"/>
  <c r="AO4" i="48" s="1"/>
  <c r="AF4" i="57"/>
  <c r="AO4" i="57" s="1"/>
  <c r="AG4" i="57"/>
  <c r="AP4" i="57" s="1"/>
  <c r="W5" i="57"/>
  <c r="AE4" i="57"/>
  <c r="AN4" i="89"/>
  <c r="AI4" i="89"/>
  <c r="Y5" i="93"/>
  <c r="X5" i="93"/>
  <c r="I11" i="2"/>
  <c r="J11" i="2" s="1"/>
  <c r="AP4" i="4"/>
  <c r="I6" i="19"/>
  <c r="J6" i="19" s="1"/>
  <c r="I14" i="19"/>
  <c r="J14" i="19" s="1"/>
  <c r="AG4" i="30"/>
  <c r="AP4" i="30" s="1"/>
  <c r="AF4" i="30"/>
  <c r="AO4" i="30" s="1"/>
  <c r="AE4" i="30"/>
  <c r="W5" i="30"/>
  <c r="W5" i="8"/>
  <c r="AG4" i="8"/>
  <c r="AF4" i="8"/>
  <c r="AO4" i="8" s="1"/>
  <c r="AE4" i="8"/>
  <c r="I15" i="20"/>
  <c r="J15" i="20" s="1"/>
  <c r="I21" i="20"/>
  <c r="J21" i="20" s="1"/>
  <c r="I6" i="63"/>
  <c r="J6" i="63" s="1"/>
  <c r="I16" i="63"/>
  <c r="J16" i="63" s="1"/>
  <c r="I22" i="63"/>
  <c r="J22" i="63" s="1"/>
  <c r="I21" i="55"/>
  <c r="J21" i="55" s="1"/>
  <c r="I12" i="55"/>
  <c r="J12" i="55" s="1"/>
  <c r="K5" i="13"/>
  <c r="I10" i="24"/>
  <c r="J10" i="24" s="1"/>
  <c r="I13" i="24"/>
  <c r="J13" i="24" s="1"/>
  <c r="I19" i="24"/>
  <c r="J19" i="24" s="1"/>
  <c r="AG4" i="25"/>
  <c r="AP4" i="25" s="1"/>
  <c r="AF4" i="25"/>
  <c r="AO4" i="25" s="1"/>
  <c r="AE4" i="25"/>
  <c r="W5" i="25"/>
  <c r="AG4" i="42"/>
  <c r="AP4" i="42" s="1"/>
  <c r="AF4" i="42"/>
  <c r="AO4" i="42" s="1"/>
  <c r="AE4" i="42"/>
  <c r="W5" i="42"/>
  <c r="AF4" i="59"/>
  <c r="AO4" i="59" s="1"/>
  <c r="AG4" i="59"/>
  <c r="AP4" i="59" s="1"/>
  <c r="AE4" i="59"/>
  <c r="W5" i="59"/>
  <c r="AI3" i="49"/>
  <c r="AN3" i="49"/>
  <c r="AG4" i="77"/>
  <c r="AP4" i="77" s="1"/>
  <c r="AE4" i="77"/>
  <c r="AF4" i="77"/>
  <c r="AO4" i="77" s="1"/>
  <c r="W5" i="77"/>
  <c r="I11" i="12"/>
  <c r="J11" i="12" s="1"/>
  <c r="I20" i="2"/>
  <c r="J20" i="2" s="1"/>
  <c r="I11" i="72"/>
  <c r="J11" i="72" s="1"/>
  <c r="I15" i="71"/>
  <c r="J15" i="71" s="1"/>
  <c r="I21" i="71"/>
  <c r="J21" i="71" s="1"/>
  <c r="I7" i="71"/>
  <c r="J7" i="71" s="1"/>
  <c r="I5" i="3"/>
  <c r="J5" i="3" s="1"/>
  <c r="I14" i="3"/>
  <c r="J14" i="3" s="1"/>
  <c r="I20" i="3"/>
  <c r="J20" i="3" s="1"/>
  <c r="I10" i="11"/>
  <c r="J10" i="11" s="1"/>
  <c r="I13" i="11"/>
  <c r="J13" i="11" s="1"/>
  <c r="I19" i="11"/>
  <c r="J19" i="11" s="1"/>
  <c r="W5" i="50"/>
  <c r="AG4" i="50"/>
  <c r="AP4" i="50" s="1"/>
  <c r="AF4" i="50"/>
  <c r="AO4" i="50" s="1"/>
  <c r="AE4" i="50"/>
  <c r="AQ5" i="69"/>
  <c r="K27" i="48"/>
  <c r="AR3" i="62"/>
  <c r="K6" i="66"/>
  <c r="X5" i="83"/>
  <c r="Y5" i="83"/>
  <c r="AQ3" i="96"/>
  <c r="AI3" i="96"/>
  <c r="K5" i="6"/>
  <c r="I23" i="2"/>
  <c r="J23" i="2" s="1"/>
  <c r="I20" i="15"/>
  <c r="J20" i="15" s="1"/>
  <c r="I8" i="51"/>
  <c r="J8" i="51" s="1"/>
  <c r="I13" i="51"/>
  <c r="J13" i="51" s="1"/>
  <c r="I19" i="51"/>
  <c r="J19" i="51" s="1"/>
  <c r="I4" i="8"/>
  <c r="J4" i="8" s="1"/>
  <c r="K4" i="8" s="1"/>
  <c r="I7" i="8"/>
  <c r="J7" i="8" s="1"/>
  <c r="I17" i="8"/>
  <c r="J17" i="8" s="1"/>
  <c r="I23" i="8"/>
  <c r="J23" i="8" s="1"/>
  <c r="I10" i="16"/>
  <c r="J10" i="16" s="1"/>
  <c r="I13" i="16"/>
  <c r="J13" i="16" s="1"/>
  <c r="I19" i="16"/>
  <c r="J19" i="16" s="1"/>
  <c r="Y5" i="55"/>
  <c r="AN4" i="18"/>
  <c r="AI4" i="18"/>
  <c r="K6" i="22"/>
  <c r="I8" i="11"/>
  <c r="J8" i="11" s="1"/>
  <c r="I7" i="23"/>
  <c r="J7" i="23" s="1"/>
  <c r="X5" i="14"/>
  <c r="AH5" i="14" s="1"/>
  <c r="I15" i="4"/>
  <c r="J15" i="4" s="1"/>
  <c r="I21" i="4"/>
  <c r="J21" i="4" s="1"/>
  <c r="I6" i="60"/>
  <c r="J6" i="60" s="1"/>
  <c r="I14" i="60"/>
  <c r="J14" i="60" s="1"/>
  <c r="I11" i="60"/>
  <c r="J11" i="60" s="1"/>
  <c r="K5" i="55"/>
  <c r="X5" i="55"/>
  <c r="AH5" i="55" s="1"/>
  <c r="AQ5" i="55" s="1"/>
  <c r="Z5" i="71"/>
  <c r="AQ4" i="81"/>
  <c r="AI3" i="94"/>
  <c r="I6" i="2"/>
  <c r="J6" i="2" s="1"/>
  <c r="AP4" i="13"/>
  <c r="Y5" i="12"/>
  <c r="X5" i="12"/>
  <c r="AH5" i="12" s="1"/>
  <c r="I15" i="23"/>
  <c r="J15" i="23" s="1"/>
  <c r="K5" i="9"/>
  <c r="AQ4" i="9"/>
  <c r="AR3" i="1"/>
  <c r="I5" i="23"/>
  <c r="J5" i="23" s="1"/>
  <c r="W5" i="11"/>
  <c r="AG4" i="11"/>
  <c r="AF4" i="11"/>
  <c r="AE4" i="11"/>
  <c r="I14" i="12"/>
  <c r="J14" i="12" s="1"/>
  <c r="I20" i="12"/>
  <c r="J20" i="12" s="1"/>
  <c r="I9" i="12"/>
  <c r="J9" i="12" s="1"/>
  <c r="I8" i="67"/>
  <c r="J8" i="67" s="1"/>
  <c r="I13" i="67"/>
  <c r="J13" i="67" s="1"/>
  <c r="I19" i="67"/>
  <c r="J19" i="67" s="1"/>
  <c r="I11" i="68"/>
  <c r="J11" i="68" s="1"/>
  <c r="I18" i="68"/>
  <c r="J18" i="68" s="1"/>
  <c r="I6" i="56"/>
  <c r="J6" i="56" s="1"/>
  <c r="I15" i="56"/>
  <c r="J15" i="56" s="1"/>
  <c r="AR3" i="28"/>
  <c r="AO4" i="47"/>
  <c r="AG4" i="74"/>
  <c r="AP4" i="74" s="1"/>
  <c r="AF4" i="74"/>
  <c r="AO4" i="74" s="1"/>
  <c r="AE4" i="74"/>
  <c r="W5" i="74"/>
  <c r="AF4" i="88"/>
  <c r="AO4" i="88" s="1"/>
  <c r="W5" i="88"/>
  <c r="AG4" i="88"/>
  <c r="AP4" i="88" s="1"/>
  <c r="AE4" i="88"/>
  <c r="Z5" i="76"/>
  <c r="X5" i="27"/>
  <c r="X5" i="43"/>
  <c r="Y5" i="43"/>
  <c r="AP4" i="67"/>
  <c r="AN5" i="70"/>
  <c r="AI5" i="70"/>
  <c r="Y5" i="69"/>
  <c r="Z5" i="69" s="1"/>
  <c r="AI4" i="51"/>
  <c r="AN4" i="51"/>
  <c r="AP4" i="61"/>
  <c r="AN4" i="82"/>
  <c r="AI4" i="82"/>
  <c r="I12" i="2"/>
  <c r="J12" i="2" s="1"/>
  <c r="I13" i="7"/>
  <c r="J13" i="7" s="1"/>
  <c r="I4" i="7"/>
  <c r="J4" i="7" s="1"/>
  <c r="K4" i="7" s="1"/>
  <c r="AE4" i="22"/>
  <c r="W5" i="22"/>
  <c r="AG4" i="22"/>
  <c r="AP4" i="22" s="1"/>
  <c r="AF4" i="22"/>
  <c r="AO4" i="22" s="1"/>
  <c r="I16" i="7"/>
  <c r="J16" i="7" s="1"/>
  <c r="I19" i="20"/>
  <c r="J19" i="20" s="1"/>
  <c r="I8" i="55"/>
  <c r="J8" i="55" s="1"/>
  <c r="AR3" i="12"/>
  <c r="I17" i="24"/>
  <c r="J17" i="24" s="1"/>
  <c r="Y5" i="38"/>
  <c r="I13" i="19"/>
  <c r="J13" i="19" s="1"/>
  <c r="AR3" i="25"/>
  <c r="AI4" i="14"/>
  <c r="AN4" i="14"/>
  <c r="I14" i="23"/>
  <c r="J14" i="23" s="1"/>
  <c r="I11" i="15"/>
  <c r="J11" i="15" s="1"/>
  <c r="AQ5" i="9"/>
  <c r="I8" i="15"/>
  <c r="J8" i="15" s="1"/>
  <c r="K5" i="41"/>
  <c r="K6" i="41" s="1"/>
  <c r="K7" i="41" s="1"/>
  <c r="K8" i="41" s="1"/>
  <c r="K9" i="41" s="1"/>
  <c r="K10" i="41" s="1"/>
  <c r="K11" i="41" s="1"/>
  <c r="K12" i="41" s="1"/>
  <c r="K13" i="41" s="1"/>
  <c r="K14" i="41" s="1"/>
  <c r="K15" i="41" s="1"/>
  <c r="K16" i="41" s="1"/>
  <c r="K17" i="41" s="1"/>
  <c r="K18" i="41" s="1"/>
  <c r="K19" i="41" s="1"/>
  <c r="K20" i="41" s="1"/>
  <c r="K21" i="41" s="1"/>
  <c r="K22" i="41" s="1"/>
  <c r="K23" i="41" s="1"/>
  <c r="K24" i="41" s="1"/>
  <c r="K25" i="41" s="1"/>
  <c r="K26" i="41" s="1"/>
  <c r="K27" i="41" s="1"/>
  <c r="K28" i="41" s="1"/>
  <c r="K29" i="41" s="1"/>
  <c r="K30" i="41" s="1"/>
  <c r="K31" i="41" s="1"/>
  <c r="K32" i="41" s="1"/>
  <c r="K33" i="41" s="1"/>
  <c r="K34" i="41" s="1"/>
  <c r="K35" i="41" s="1"/>
  <c r="K36" i="41" s="1"/>
  <c r="K37" i="41" s="1"/>
  <c r="K38" i="41" s="1"/>
  <c r="K39" i="41" s="1"/>
  <c r="K40" i="41" s="1"/>
  <c r="K41" i="41" s="1"/>
  <c r="K42" i="41" s="1"/>
  <c r="K43" i="41" s="1"/>
  <c r="K44" i="41" s="1"/>
  <c r="K45" i="41" s="1"/>
  <c r="K46" i="41" s="1"/>
  <c r="K47" i="41" s="1"/>
  <c r="K48" i="41" s="1"/>
  <c r="K49" i="41" s="1"/>
  <c r="K50" i="41" s="1"/>
  <c r="K51" i="41" s="1"/>
  <c r="K52" i="41" s="1"/>
  <c r="K53" i="41" s="1"/>
  <c r="K54" i="41" s="1"/>
  <c r="K55" i="41" s="1"/>
  <c r="K56" i="41" s="1"/>
  <c r="K57" i="41" s="1"/>
  <c r="K58" i="41" s="1"/>
  <c r="K59" i="41" s="1"/>
  <c r="K60" i="41" s="1"/>
  <c r="K61" i="41" s="1"/>
  <c r="K62" i="41" s="1"/>
  <c r="K63" i="41" s="1"/>
  <c r="K64" i="41" s="1"/>
  <c r="K65" i="41" s="1"/>
  <c r="K66" i="41" s="1"/>
  <c r="K67" i="41" s="1"/>
  <c r="K68" i="41" s="1"/>
  <c r="K69" i="41" s="1"/>
  <c r="K70" i="41" s="1"/>
  <c r="K71" i="41" s="1"/>
  <c r="K72" i="41" s="1"/>
  <c r="K73" i="41" s="1"/>
  <c r="K74" i="41" s="1"/>
  <c r="K75" i="41" s="1"/>
  <c r="K76" i="41" s="1"/>
  <c r="K77" i="41" s="1"/>
  <c r="K78" i="41" s="1"/>
  <c r="K79" i="41" s="1"/>
  <c r="K80" i="41" s="1"/>
  <c r="K81" i="41" s="1"/>
  <c r="K82" i="41" s="1"/>
  <c r="K83" i="41" s="1"/>
  <c r="K84" i="41" s="1"/>
  <c r="K85" i="41" s="1"/>
  <c r="K86" i="41" s="1"/>
  <c r="K87" i="41" s="1"/>
  <c r="K88" i="41" s="1"/>
  <c r="K89" i="41" s="1"/>
  <c r="K90" i="41" s="1"/>
  <c r="K91" i="41" s="1"/>
  <c r="K92" i="41" s="1"/>
  <c r="K93" i="41" s="1"/>
  <c r="K94" i="41" s="1"/>
  <c r="K95" i="41" s="1"/>
  <c r="K96" i="41" s="1"/>
  <c r="K97" i="41" s="1"/>
  <c r="K98" i="41" s="1"/>
  <c r="I6" i="52"/>
  <c r="J6" i="52" s="1"/>
  <c r="I16" i="52"/>
  <c r="J16" i="52" s="1"/>
  <c r="I22" i="52"/>
  <c r="J22" i="52" s="1"/>
  <c r="K56" i="35"/>
  <c r="X5" i="38"/>
  <c r="AR3" i="43"/>
  <c r="AG4" i="49"/>
  <c r="AP4" i="49" s="1"/>
  <c r="AF4" i="49"/>
  <c r="AO4" i="49" s="1"/>
  <c r="W5" i="49"/>
  <c r="AE4" i="49"/>
  <c r="K6" i="53"/>
  <c r="W5" i="66"/>
  <c r="AG4" i="66"/>
  <c r="AP4" i="66" s="1"/>
  <c r="AF4" i="66"/>
  <c r="AO4" i="66" s="1"/>
  <c r="AE4" i="66"/>
  <c r="AQ3" i="91"/>
  <c r="AI3" i="91"/>
  <c r="AN4" i="93"/>
  <c r="AI4" i="93"/>
  <c r="K7" i="95"/>
  <c r="K8" i="95" s="1"/>
  <c r="K9" i="95" s="1"/>
  <c r="K10" i="95" s="1"/>
  <c r="K11" i="95" s="1"/>
  <c r="K12" i="95" s="1"/>
  <c r="K13" i="95" s="1"/>
  <c r="K14" i="95" s="1"/>
  <c r="K15" i="95" s="1"/>
  <c r="K16" i="95" s="1"/>
  <c r="K17" i="95" s="1"/>
  <c r="K18" i="95" s="1"/>
  <c r="K19" i="95" s="1"/>
  <c r="K20" i="95" s="1"/>
  <c r="K21" i="95" s="1"/>
  <c r="K22" i="95" s="1"/>
  <c r="K23" i="95" s="1"/>
  <c r="K24" i="95" s="1"/>
  <c r="K25" i="95" s="1"/>
  <c r="K26" i="95" s="1"/>
  <c r="K27" i="95" s="1"/>
  <c r="K28" i="95" s="1"/>
  <c r="K29" i="95" s="1"/>
  <c r="K30" i="95" s="1"/>
  <c r="K31" i="95" s="1"/>
  <c r="K32" i="95" s="1"/>
  <c r="K33" i="95" s="1"/>
  <c r="K34" i="95" s="1"/>
  <c r="K35" i="95" s="1"/>
  <c r="K36" i="95" s="1"/>
  <c r="K37" i="95" s="1"/>
  <c r="K38" i="95" s="1"/>
  <c r="K39" i="95" s="1"/>
  <c r="K40" i="95" s="1"/>
  <c r="K41" i="95" s="1"/>
  <c r="K42" i="95" s="1"/>
  <c r="K43" i="95" s="1"/>
  <c r="K44" i="95" s="1"/>
  <c r="K45" i="95" s="1"/>
  <c r="K46" i="95" s="1"/>
  <c r="K47" i="95" s="1"/>
  <c r="K48" i="95" s="1"/>
  <c r="K49" i="95" s="1"/>
  <c r="K50" i="95" s="1"/>
  <c r="K51" i="95" s="1"/>
  <c r="K52" i="95" s="1"/>
  <c r="K53" i="95" s="1"/>
  <c r="K54" i="95" s="1"/>
  <c r="K55" i="95" s="1"/>
  <c r="K56" i="95" s="1"/>
  <c r="K57" i="95" s="1"/>
  <c r="K58" i="95" s="1"/>
  <c r="K59" i="95" s="1"/>
  <c r="K60" i="95" s="1"/>
  <c r="K61" i="95" s="1"/>
  <c r="K62" i="95" s="1"/>
  <c r="K63" i="95" s="1"/>
  <c r="K64" i="95" s="1"/>
  <c r="K65" i="95" s="1"/>
  <c r="K66" i="95" s="1"/>
  <c r="K67" i="95" s="1"/>
  <c r="K68" i="95" s="1"/>
  <c r="K69" i="95" s="1"/>
  <c r="K70" i="95" s="1"/>
  <c r="K71" i="95" s="1"/>
  <c r="K72" i="95" s="1"/>
  <c r="K73" i="95" s="1"/>
  <c r="K74" i="95" s="1"/>
  <c r="K75" i="95" s="1"/>
  <c r="K76" i="95" s="1"/>
  <c r="K77" i="95" s="1"/>
  <c r="K78" i="95" s="1"/>
  <c r="K79" i="95" s="1"/>
  <c r="I16" i="19"/>
  <c r="J16" i="19" s="1"/>
  <c r="AN4" i="5"/>
  <c r="AI4" i="5"/>
  <c r="X5" i="4"/>
  <c r="AH5" i="4" s="1"/>
  <c r="Y5" i="4"/>
  <c r="AQ4" i="8"/>
  <c r="K23" i="94"/>
  <c r="I6" i="20"/>
  <c r="J6" i="20" s="1"/>
  <c r="I16" i="20"/>
  <c r="J16" i="20" s="1"/>
  <c r="I22" i="20"/>
  <c r="J22" i="20" s="1"/>
  <c r="I7" i="63"/>
  <c r="J7" i="63" s="1"/>
  <c r="I17" i="63"/>
  <c r="J17" i="63" s="1"/>
  <c r="I23" i="63"/>
  <c r="J23" i="63" s="1"/>
  <c r="I16" i="55"/>
  <c r="J16" i="55" s="1"/>
  <c r="I18" i="55"/>
  <c r="J18" i="55" s="1"/>
  <c r="I5" i="24"/>
  <c r="J5" i="24" s="1"/>
  <c r="I14" i="24"/>
  <c r="J14" i="24" s="1"/>
  <c r="I20" i="24"/>
  <c r="J20" i="24" s="1"/>
  <c r="X5" i="39"/>
  <c r="AH5" i="39" s="1"/>
  <c r="AI3" i="52"/>
  <c r="AN3" i="52"/>
  <c r="AN3" i="71"/>
  <c r="AI3" i="71"/>
  <c r="AI3" i="68"/>
  <c r="AN3" i="68"/>
  <c r="AR3" i="84"/>
  <c r="I9" i="15"/>
  <c r="J9" i="15" s="1"/>
  <c r="I17" i="7"/>
  <c r="J17" i="7" s="1"/>
  <c r="AR3" i="22"/>
  <c r="I17" i="19"/>
  <c r="J17" i="19" s="1"/>
  <c r="I13" i="23"/>
  <c r="J13" i="23" s="1"/>
  <c r="I5" i="72"/>
  <c r="J5" i="72" s="1"/>
  <c r="K5" i="72" s="1"/>
  <c r="I16" i="71"/>
  <c r="J16" i="71" s="1"/>
  <c r="I22" i="71"/>
  <c r="J22" i="71" s="1"/>
  <c r="I10" i="71"/>
  <c r="J10" i="71" s="1"/>
  <c r="I11" i="3"/>
  <c r="J11" i="3" s="1"/>
  <c r="I15" i="3"/>
  <c r="J15" i="3" s="1"/>
  <c r="I21" i="3"/>
  <c r="J21" i="3" s="1"/>
  <c r="I5" i="11"/>
  <c r="J5" i="11" s="1"/>
  <c r="I14" i="11"/>
  <c r="J14" i="11" s="1"/>
  <c r="I20" i="11"/>
  <c r="J20" i="11" s="1"/>
  <c r="Y5" i="28"/>
  <c r="X5" i="28"/>
  <c r="X5" i="45"/>
  <c r="Z5" i="45" s="1"/>
  <c r="AR3" i="51"/>
  <c r="AQ4" i="50"/>
  <c r="Y5" i="65"/>
  <c r="Z5" i="65" s="1"/>
  <c r="X5" i="65"/>
  <c r="AH5" i="65" s="1"/>
  <c r="AN4" i="83"/>
  <c r="AI4" i="83"/>
  <c r="W5" i="84"/>
  <c r="AG4" i="84"/>
  <c r="AP4" i="84" s="1"/>
  <c r="AF4" i="84"/>
  <c r="AO4" i="84" s="1"/>
  <c r="AE4" i="84"/>
  <c r="Z5" i="92"/>
  <c r="I21" i="2"/>
  <c r="J21" i="2" s="1"/>
  <c r="AI4" i="9"/>
  <c r="AN4" i="9"/>
  <c r="I20" i="7"/>
  <c r="J20" i="7" s="1"/>
  <c r="I8" i="16"/>
  <c r="J8" i="16" s="1"/>
  <c r="I20" i="19"/>
  <c r="J20" i="19" s="1"/>
  <c r="AR3" i="21"/>
  <c r="I4" i="51"/>
  <c r="J4" i="51" s="1"/>
  <c r="K4" i="51" s="1"/>
  <c r="I14" i="51"/>
  <c r="J14" i="51" s="1"/>
  <c r="I20" i="51"/>
  <c r="J20" i="51" s="1"/>
  <c r="I9" i="8"/>
  <c r="J9" i="8" s="1"/>
  <c r="I12" i="8"/>
  <c r="J12" i="8" s="1"/>
  <c r="I18" i="8"/>
  <c r="J18" i="8" s="1"/>
  <c r="I5" i="16"/>
  <c r="J5" i="16" s="1"/>
  <c r="I14" i="16"/>
  <c r="J14" i="16" s="1"/>
  <c r="I20" i="16"/>
  <c r="J20" i="16" s="1"/>
  <c r="AR3" i="34"/>
  <c r="AR3" i="48"/>
  <c r="AR3" i="60"/>
  <c r="AR3" i="74"/>
  <c r="W5" i="73"/>
  <c r="AG4" i="73"/>
  <c r="AP4" i="73" s="1"/>
  <c r="AF4" i="73"/>
  <c r="AO4" i="73" s="1"/>
  <c r="AE4" i="73"/>
  <c r="Y5" i="87"/>
  <c r="X5" i="87"/>
  <c r="AF5" i="21"/>
  <c r="W6" i="21"/>
  <c r="AE5" i="21"/>
  <c r="AG5" i="21"/>
  <c r="AO4" i="18"/>
  <c r="I12" i="23"/>
  <c r="J12" i="23" s="1"/>
  <c r="I15" i="19"/>
  <c r="J15" i="19" s="1"/>
  <c r="I22" i="15"/>
  <c r="J22" i="15" s="1"/>
  <c r="Z5" i="26"/>
  <c r="Y5" i="26"/>
  <c r="AO4" i="17"/>
  <c r="I8" i="23"/>
  <c r="J8" i="23" s="1"/>
  <c r="K5" i="85"/>
  <c r="K6" i="85" s="1"/>
  <c r="K7" i="85" s="1"/>
  <c r="K8" i="85" s="1"/>
  <c r="K9" i="85" s="1"/>
  <c r="K10" i="85" s="1"/>
  <c r="K11" i="85" s="1"/>
  <c r="K12" i="85" s="1"/>
  <c r="K13" i="85" s="1"/>
  <c r="K14" i="85" s="1"/>
  <c r="K15" i="85" s="1"/>
  <c r="K16" i="85" s="1"/>
  <c r="K17" i="85" s="1"/>
  <c r="K18" i="85" s="1"/>
  <c r="K19" i="85" s="1"/>
  <c r="K20" i="85" s="1"/>
  <c r="K21" i="85" s="1"/>
  <c r="K22" i="85" s="1"/>
  <c r="K23" i="85" s="1"/>
  <c r="K24" i="85" s="1"/>
  <c r="K25" i="85" s="1"/>
  <c r="K26" i="85" s="1"/>
  <c r="K27" i="85" s="1"/>
  <c r="K28" i="85" s="1"/>
  <c r="K29" i="85" s="1"/>
  <c r="K30" i="85" s="1"/>
  <c r="K31" i="85" s="1"/>
  <c r="K32" i="85" s="1"/>
  <c r="K33" i="85" s="1"/>
  <c r="K34" i="85" s="1"/>
  <c r="K35" i="85" s="1"/>
  <c r="K36" i="85" s="1"/>
  <c r="K37" i="85" s="1"/>
  <c r="K38" i="85" s="1"/>
  <c r="K39" i="85" s="1"/>
  <c r="K40" i="85" s="1"/>
  <c r="K41" i="85" s="1"/>
  <c r="K42" i="85" s="1"/>
  <c r="K43" i="85" s="1"/>
  <c r="K44" i="85" s="1"/>
  <c r="K45" i="85" s="1"/>
  <c r="K46" i="85" s="1"/>
  <c r="K47" i="85" s="1"/>
  <c r="K48" i="85" s="1"/>
  <c r="K49" i="85" s="1"/>
  <c r="K50" i="85" s="1"/>
  <c r="K51" i="85" s="1"/>
  <c r="K52" i="85" s="1"/>
  <c r="K53" i="85" s="1"/>
  <c r="K54" i="85" s="1"/>
  <c r="K55" i="85" s="1"/>
  <c r="K56" i="85" s="1"/>
  <c r="K57" i="85" s="1"/>
  <c r="K58" i="85" s="1"/>
  <c r="K59" i="85" s="1"/>
  <c r="K60" i="85" s="1"/>
  <c r="K61" i="85" s="1"/>
  <c r="K62" i="85" s="1"/>
  <c r="K63" i="85" s="1"/>
  <c r="K64" i="85" s="1"/>
  <c r="K65" i="85" s="1"/>
  <c r="K66" i="85" s="1"/>
  <c r="K67" i="85" s="1"/>
  <c r="K68" i="85" s="1"/>
  <c r="K69" i="85" s="1"/>
  <c r="K70" i="85" s="1"/>
  <c r="K71" i="85" s="1"/>
  <c r="K72" i="85" s="1"/>
  <c r="K73" i="85" s="1"/>
  <c r="K74" i="85" s="1"/>
  <c r="K75" i="85" s="1"/>
  <c r="K76" i="85" s="1"/>
  <c r="K77" i="85" s="1"/>
  <c r="K78" i="85" s="1"/>
  <c r="K79" i="85" s="1"/>
  <c r="K80" i="85" s="1"/>
  <c r="K81" i="85" s="1"/>
  <c r="K82" i="85" s="1"/>
  <c r="K83" i="85" s="1"/>
  <c r="K84" i="85" s="1"/>
  <c r="K85" i="85" s="1"/>
  <c r="K86" i="85" s="1"/>
  <c r="K87" i="85" s="1"/>
  <c r="K88" i="85" s="1"/>
  <c r="K89" i="85" s="1"/>
  <c r="K90" i="85" s="1"/>
  <c r="K91" i="85" s="1"/>
  <c r="K92" i="85" s="1"/>
  <c r="K93" i="85" s="1"/>
  <c r="K94" i="85" s="1"/>
  <c r="K95" i="85" s="1"/>
  <c r="K96" i="85" s="1"/>
  <c r="K97" i="85" s="1"/>
  <c r="K98" i="85" s="1"/>
  <c r="I6" i="4"/>
  <c r="J6" i="4" s="1"/>
  <c r="I16" i="4"/>
  <c r="J16" i="4" s="1"/>
  <c r="I22" i="4"/>
  <c r="J22" i="4" s="1"/>
  <c r="AQ4" i="7"/>
  <c r="I5" i="59"/>
  <c r="J5" i="59" s="1"/>
  <c r="I12" i="60"/>
  <c r="J12" i="60" s="1"/>
  <c r="I20" i="60"/>
  <c r="J20" i="60" s="1"/>
  <c r="I16" i="60"/>
  <c r="J16" i="60" s="1"/>
  <c r="Y5" i="60"/>
  <c r="X5" i="60"/>
  <c r="AH5" i="60" s="1"/>
  <c r="AI3" i="63"/>
  <c r="AN3" i="63"/>
  <c r="AR3" i="73"/>
  <c r="X5" i="79"/>
  <c r="Y5" i="79"/>
  <c r="X5" i="13"/>
  <c r="AH5" i="13" s="1"/>
  <c r="AQ5" i="13" s="1"/>
  <c r="Y5" i="13"/>
  <c r="Z5" i="13" s="1"/>
  <c r="AI4" i="12"/>
  <c r="AN4" i="12"/>
  <c r="AR3" i="8"/>
  <c r="K5" i="14"/>
  <c r="AQ4" i="14"/>
  <c r="I22" i="2"/>
  <c r="J22" i="2" s="1"/>
  <c r="K10" i="96"/>
  <c r="K5" i="44"/>
  <c r="I15" i="12"/>
  <c r="J15" i="12" s="1"/>
  <c r="I21" i="12"/>
  <c r="J21" i="12" s="1"/>
  <c r="I4" i="67"/>
  <c r="J4" i="67" s="1"/>
  <c r="K4" i="67" s="1"/>
  <c r="I14" i="67"/>
  <c r="J14" i="67" s="1"/>
  <c r="I20" i="67"/>
  <c r="J20" i="67" s="1"/>
  <c r="I12" i="68"/>
  <c r="J12" i="68" s="1"/>
  <c r="I19" i="68"/>
  <c r="J19" i="68" s="1"/>
  <c r="I9" i="56"/>
  <c r="J9" i="56" s="1"/>
  <c r="I21" i="56"/>
  <c r="J21" i="56" s="1"/>
  <c r="K6" i="33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K84" i="33" s="1"/>
  <c r="K85" i="33" s="1"/>
  <c r="K86" i="33" s="1"/>
  <c r="K87" i="33" s="1"/>
  <c r="K88" i="33" s="1"/>
  <c r="K89" i="33" s="1"/>
  <c r="K90" i="33" s="1"/>
  <c r="K91" i="33" s="1"/>
  <c r="K92" i="33" s="1"/>
  <c r="K93" i="33" s="1"/>
  <c r="K94" i="33" s="1"/>
  <c r="K95" i="33" s="1"/>
  <c r="K96" i="33" s="1"/>
  <c r="K97" i="33" s="1"/>
  <c r="K98" i="33" s="1"/>
  <c r="AP4" i="47"/>
  <c r="AI3" i="70"/>
  <c r="AN3" i="70"/>
  <c r="AQ4" i="69"/>
  <c r="AI3" i="66"/>
  <c r="AN3" i="66"/>
  <c r="AO4" i="70"/>
  <c r="AN3" i="72"/>
  <c r="AI3" i="72"/>
  <c r="AQ4" i="74"/>
  <c r="AI3" i="78"/>
  <c r="AR3" i="85"/>
  <c r="AO4" i="76"/>
  <c r="AN4" i="27"/>
  <c r="AI4" i="27"/>
  <c r="Y5" i="33"/>
  <c r="Z5" i="33" s="1"/>
  <c r="AN4" i="43"/>
  <c r="AI4" i="43"/>
  <c r="Y5" i="67"/>
  <c r="X5" i="67"/>
  <c r="AH5" i="67" s="1"/>
  <c r="AO5" i="70"/>
  <c r="Z5" i="31"/>
  <c r="AO4" i="51"/>
  <c r="AN4" i="61"/>
  <c r="AI4" i="61"/>
  <c r="Y5" i="29"/>
  <c r="X5" i="29"/>
  <c r="AR3" i="17"/>
  <c r="X5" i="5"/>
  <c r="AH5" i="5" s="1"/>
  <c r="Z5" i="5"/>
  <c r="Y5" i="5"/>
  <c r="I20" i="63"/>
  <c r="J20" i="63" s="1"/>
  <c r="AR3" i="2"/>
  <c r="I19" i="7"/>
  <c r="J19" i="7" s="1"/>
  <c r="I13" i="71"/>
  <c r="J13" i="71" s="1"/>
  <c r="I4" i="71"/>
  <c r="J4" i="71" s="1"/>
  <c r="K4" i="71" s="1"/>
  <c r="I5" i="50"/>
  <c r="J5" i="50" s="1"/>
  <c r="I12" i="3"/>
  <c r="J12" i="3" s="1"/>
  <c r="AR3" i="4"/>
  <c r="I7" i="11"/>
  <c r="J7" i="11" s="1"/>
  <c r="I23" i="11"/>
  <c r="J23" i="11" s="1"/>
  <c r="I22" i="19"/>
  <c r="J22" i="19" s="1"/>
  <c r="I17" i="51"/>
  <c r="J17" i="51" s="1"/>
  <c r="I21" i="8"/>
  <c r="J21" i="8" s="1"/>
  <c r="I17" i="16"/>
  <c r="J17" i="16" s="1"/>
  <c r="I22" i="7"/>
  <c r="J22" i="7" s="1"/>
  <c r="AI4" i="17"/>
  <c r="AN4" i="17"/>
  <c r="I19" i="4"/>
  <c r="J19" i="4" s="1"/>
  <c r="AR3" i="41"/>
  <c r="K5" i="17"/>
  <c r="AQ4" i="17"/>
  <c r="I14" i="15"/>
  <c r="J14" i="15" s="1"/>
  <c r="AQ3" i="7"/>
  <c r="AI3" i="7"/>
  <c r="I10" i="15"/>
  <c r="J10" i="15" s="1"/>
  <c r="K5" i="77"/>
  <c r="K6" i="77" s="1"/>
  <c r="K7" i="77" s="1"/>
  <c r="K8" i="77" s="1"/>
  <c r="K9" i="77" s="1"/>
  <c r="K10" i="77" s="1"/>
  <c r="K11" i="77" s="1"/>
  <c r="K12" i="77" s="1"/>
  <c r="K13" i="77" s="1"/>
  <c r="K14" i="77" s="1"/>
  <c r="K15" i="77" s="1"/>
  <c r="K16" i="77" s="1"/>
  <c r="K17" i="77" s="1"/>
  <c r="K18" i="77" s="1"/>
  <c r="K19" i="77" s="1"/>
  <c r="K20" i="77" s="1"/>
  <c r="K21" i="77" s="1"/>
  <c r="K22" i="77" s="1"/>
  <c r="K23" i="77" s="1"/>
  <c r="K24" i="77" s="1"/>
  <c r="K25" i="77" s="1"/>
  <c r="K26" i="77" s="1"/>
  <c r="K27" i="77" s="1"/>
  <c r="K28" i="77" s="1"/>
  <c r="K29" i="77" s="1"/>
  <c r="K30" i="77" s="1"/>
  <c r="K31" i="77" s="1"/>
  <c r="K32" i="77" s="1"/>
  <c r="K33" i="77" s="1"/>
  <c r="K34" i="77" s="1"/>
  <c r="K35" i="77" s="1"/>
  <c r="K36" i="77" s="1"/>
  <c r="K37" i="77" s="1"/>
  <c r="K38" i="77" s="1"/>
  <c r="K39" i="77" s="1"/>
  <c r="K40" i="77" s="1"/>
  <c r="K41" i="77" s="1"/>
  <c r="K42" i="77" s="1"/>
  <c r="K43" i="77" s="1"/>
  <c r="K44" i="77" s="1"/>
  <c r="K45" i="77" s="1"/>
  <c r="K46" i="77" s="1"/>
  <c r="K47" i="77" s="1"/>
  <c r="K48" i="77" s="1"/>
  <c r="K49" i="77" s="1"/>
  <c r="K50" i="77" s="1"/>
  <c r="K51" i="77" s="1"/>
  <c r="K52" i="77" s="1"/>
  <c r="K53" i="77" s="1"/>
  <c r="K54" i="77" s="1"/>
  <c r="K55" i="77" s="1"/>
  <c r="K56" i="77" s="1"/>
  <c r="K57" i="77" s="1"/>
  <c r="K58" i="77" s="1"/>
  <c r="K59" i="77" s="1"/>
  <c r="K60" i="77" s="1"/>
  <c r="K61" i="77" s="1"/>
  <c r="K62" i="77" s="1"/>
  <c r="K63" i="77" s="1"/>
  <c r="K64" i="77" s="1"/>
  <c r="K65" i="77" s="1"/>
  <c r="K66" i="77" s="1"/>
  <c r="K67" i="77" s="1"/>
  <c r="K68" i="77" s="1"/>
  <c r="K69" i="77" s="1"/>
  <c r="K70" i="77" s="1"/>
  <c r="K71" i="77" s="1"/>
  <c r="K72" i="77" s="1"/>
  <c r="K73" i="77" s="1"/>
  <c r="K74" i="77" s="1"/>
  <c r="K75" i="77" s="1"/>
  <c r="K76" i="77" s="1"/>
  <c r="K77" i="77" s="1"/>
  <c r="K78" i="77" s="1"/>
  <c r="K79" i="77" s="1"/>
  <c r="K80" i="77" s="1"/>
  <c r="K81" i="77" s="1"/>
  <c r="K82" i="77" s="1"/>
  <c r="K83" i="77" s="1"/>
  <c r="K84" i="77" s="1"/>
  <c r="K85" i="77" s="1"/>
  <c r="K86" i="77" s="1"/>
  <c r="K87" i="77" s="1"/>
  <c r="K88" i="77" s="1"/>
  <c r="K89" i="77" s="1"/>
  <c r="K90" i="77" s="1"/>
  <c r="K91" i="77" s="1"/>
  <c r="K92" i="77" s="1"/>
  <c r="K93" i="77" s="1"/>
  <c r="K94" i="77" s="1"/>
  <c r="K95" i="77" s="1"/>
  <c r="K96" i="77" s="1"/>
  <c r="K97" i="77" s="1"/>
  <c r="K98" i="77" s="1"/>
  <c r="AR3" i="5"/>
  <c r="I7" i="52"/>
  <c r="J7" i="52" s="1"/>
  <c r="I17" i="52"/>
  <c r="J17" i="52" s="1"/>
  <c r="I23" i="52"/>
  <c r="J23" i="52" s="1"/>
  <c r="AG4" i="36"/>
  <c r="AP4" i="36" s="1"/>
  <c r="AF4" i="36"/>
  <c r="AO4" i="36" s="1"/>
  <c r="AE4" i="36"/>
  <c r="W5" i="36"/>
  <c r="Y5" i="40"/>
  <c r="X5" i="40"/>
  <c r="AG4" i="46"/>
  <c r="AP4" i="46" s="1"/>
  <c r="W5" i="46"/>
  <c r="AF4" i="46"/>
  <c r="AO4" i="46" s="1"/>
  <c r="AE4" i="46"/>
  <c r="AQ3" i="44"/>
  <c r="AI3" i="44"/>
  <c r="AI3" i="57"/>
  <c r="AN3" i="57"/>
  <c r="AE4" i="52"/>
  <c r="W5" i="52"/>
  <c r="AG4" i="52"/>
  <c r="AP4" i="52" s="1"/>
  <c r="AF4" i="52"/>
  <c r="AO4" i="52" s="1"/>
  <c r="AR4" i="21"/>
  <c r="AI4" i="4"/>
  <c r="AN4" i="4"/>
  <c r="I17" i="23"/>
  <c r="J17" i="23" s="1"/>
  <c r="I7" i="20"/>
  <c r="J7" i="20" s="1"/>
  <c r="I17" i="20"/>
  <c r="J17" i="20" s="1"/>
  <c r="I23" i="20"/>
  <c r="J23" i="20" s="1"/>
  <c r="I12" i="63"/>
  <c r="J12" i="63" s="1"/>
  <c r="I18" i="63"/>
  <c r="J18" i="63" s="1"/>
  <c r="I14" i="55"/>
  <c r="J14" i="55" s="1"/>
  <c r="I22" i="55"/>
  <c r="J22" i="55" s="1"/>
  <c r="I13" i="55"/>
  <c r="J13" i="55" s="1"/>
  <c r="I11" i="24"/>
  <c r="J11" i="24" s="1"/>
  <c r="I15" i="24"/>
  <c r="J15" i="24" s="1"/>
  <c r="I21" i="24"/>
  <c r="J21" i="24" s="1"/>
  <c r="AR3" i="32"/>
  <c r="AN4" i="39"/>
  <c r="AI4" i="39"/>
  <c r="AR3" i="42"/>
  <c r="Y5" i="53"/>
  <c r="Z5" i="53" s="1"/>
  <c r="AR3" i="81"/>
  <c r="AG4" i="91"/>
  <c r="AP4" i="91" s="1"/>
  <c r="AF4" i="91"/>
  <c r="AO4" i="91" s="1"/>
  <c r="AE4" i="91"/>
  <c r="W5" i="91"/>
  <c r="I23" i="15"/>
  <c r="J23" i="15" s="1"/>
  <c r="I4" i="11"/>
  <c r="J4" i="11" s="1"/>
  <c r="K4" i="11" s="1"/>
  <c r="AQ4" i="11" s="1"/>
  <c r="Y5" i="10"/>
  <c r="X5" i="10"/>
  <c r="AH5" i="10" s="1"/>
  <c r="I19" i="23"/>
  <c r="J19" i="23" s="1"/>
  <c r="I5" i="4"/>
  <c r="J5" i="4" s="1"/>
  <c r="AR3" i="26"/>
  <c r="K5" i="18"/>
  <c r="I10" i="72"/>
  <c r="J10" i="72" s="1"/>
  <c r="I17" i="71"/>
  <c r="J17" i="71" s="1"/>
  <c r="I23" i="71"/>
  <c r="J23" i="71" s="1"/>
  <c r="I9" i="71"/>
  <c r="J9" i="71" s="1"/>
  <c r="I6" i="3"/>
  <c r="J6" i="3" s="1"/>
  <c r="I16" i="3"/>
  <c r="J16" i="3" s="1"/>
  <c r="I22" i="3"/>
  <c r="J22" i="3" s="1"/>
  <c r="I11" i="11"/>
  <c r="J11" i="11" s="1"/>
  <c r="I15" i="11"/>
  <c r="J15" i="11" s="1"/>
  <c r="I21" i="11"/>
  <c r="J21" i="11" s="1"/>
  <c r="K5" i="21"/>
  <c r="AQ4" i="21"/>
  <c r="Y5" i="39"/>
  <c r="AN4" i="45"/>
  <c r="AI4" i="45"/>
  <c r="AI3" i="50"/>
  <c r="AN3" i="50"/>
  <c r="AR3" i="53"/>
  <c r="AI4" i="62"/>
  <c r="AN4" i="62"/>
  <c r="AR3" i="76"/>
  <c r="AE4" i="86"/>
  <c r="AF4" i="86"/>
  <c r="AO4" i="86" s="1"/>
  <c r="AG4" i="86"/>
  <c r="AP4" i="86" s="1"/>
  <c r="W5" i="86"/>
  <c r="I5" i="15"/>
  <c r="J5" i="15" s="1"/>
  <c r="I8" i="8"/>
  <c r="J8" i="8" s="1"/>
  <c r="I10" i="20"/>
  <c r="J10" i="20" s="1"/>
  <c r="I8" i="20"/>
  <c r="J8" i="20" s="1"/>
  <c r="I8" i="2"/>
  <c r="J8" i="2" s="1"/>
  <c r="K5" i="10"/>
  <c r="K5" i="86"/>
  <c r="K6" i="86" s="1"/>
  <c r="K7" i="86" s="1"/>
  <c r="K8" i="86" s="1"/>
  <c r="K9" i="86" s="1"/>
  <c r="K10" i="86" s="1"/>
  <c r="K11" i="86" s="1"/>
  <c r="K12" i="86" s="1"/>
  <c r="K13" i="86" s="1"/>
  <c r="K14" i="86" s="1"/>
  <c r="K15" i="86" s="1"/>
  <c r="K16" i="86" s="1"/>
  <c r="K17" i="86" s="1"/>
  <c r="K18" i="86" s="1"/>
  <c r="K19" i="86" s="1"/>
  <c r="K20" i="86" s="1"/>
  <c r="K21" i="86" s="1"/>
  <c r="K22" i="86" s="1"/>
  <c r="K23" i="86" s="1"/>
  <c r="K24" i="86" s="1"/>
  <c r="K25" i="86" s="1"/>
  <c r="K26" i="86" s="1"/>
  <c r="K27" i="86" s="1"/>
  <c r="K28" i="86" s="1"/>
  <c r="K29" i="86" s="1"/>
  <c r="K30" i="86" s="1"/>
  <c r="K31" i="86" s="1"/>
  <c r="K32" i="86" s="1"/>
  <c r="K33" i="86" s="1"/>
  <c r="K34" i="86" s="1"/>
  <c r="K35" i="86" s="1"/>
  <c r="K36" i="86" s="1"/>
  <c r="K37" i="86" s="1"/>
  <c r="K38" i="86" s="1"/>
  <c r="K39" i="86" s="1"/>
  <c r="K40" i="86" s="1"/>
  <c r="K41" i="86" s="1"/>
  <c r="K42" i="86" s="1"/>
  <c r="K43" i="86" s="1"/>
  <c r="K44" i="86" s="1"/>
  <c r="K45" i="86" s="1"/>
  <c r="K46" i="86" s="1"/>
  <c r="K47" i="86" s="1"/>
  <c r="K48" i="86" s="1"/>
  <c r="K49" i="86" s="1"/>
  <c r="K50" i="86" s="1"/>
  <c r="K51" i="86" s="1"/>
  <c r="K52" i="86" s="1"/>
  <c r="K53" i="86" s="1"/>
  <c r="K54" i="86" s="1"/>
  <c r="K55" i="86" s="1"/>
  <c r="K56" i="86" s="1"/>
  <c r="K57" i="86" s="1"/>
  <c r="K58" i="86" s="1"/>
  <c r="K59" i="86" s="1"/>
  <c r="K60" i="86" s="1"/>
  <c r="K61" i="86" s="1"/>
  <c r="K62" i="86" s="1"/>
  <c r="K63" i="86" s="1"/>
  <c r="K64" i="86" s="1"/>
  <c r="K65" i="86" s="1"/>
  <c r="K66" i="86" s="1"/>
  <c r="K67" i="86" s="1"/>
  <c r="K68" i="86" s="1"/>
  <c r="K69" i="86" s="1"/>
  <c r="K70" i="86" s="1"/>
  <c r="K71" i="86" s="1"/>
  <c r="K72" i="86" s="1"/>
  <c r="K73" i="86" s="1"/>
  <c r="K74" i="86" s="1"/>
  <c r="K75" i="86" s="1"/>
  <c r="K76" i="86" s="1"/>
  <c r="K77" i="86" s="1"/>
  <c r="K78" i="86" s="1"/>
  <c r="K79" i="86" s="1"/>
  <c r="K80" i="86" s="1"/>
  <c r="K81" i="86" s="1"/>
  <c r="K82" i="86" s="1"/>
  <c r="K83" i="86" s="1"/>
  <c r="K84" i="86" s="1"/>
  <c r="K85" i="86" s="1"/>
  <c r="K86" i="86" s="1"/>
  <c r="K87" i="86" s="1"/>
  <c r="K88" i="86" s="1"/>
  <c r="K89" i="86" s="1"/>
  <c r="K5" i="81"/>
  <c r="K6" i="81" s="1"/>
  <c r="K7" i="81" s="1"/>
  <c r="K8" i="81" s="1"/>
  <c r="K9" i="81" s="1"/>
  <c r="K10" i="81" s="1"/>
  <c r="K11" i="81" s="1"/>
  <c r="K12" i="81" s="1"/>
  <c r="K13" i="81" s="1"/>
  <c r="K14" i="81" s="1"/>
  <c r="K15" i="81" s="1"/>
  <c r="K16" i="81" s="1"/>
  <c r="K17" i="81" s="1"/>
  <c r="K18" i="81" s="1"/>
  <c r="K19" i="81" s="1"/>
  <c r="K20" i="81" s="1"/>
  <c r="K21" i="81" s="1"/>
  <c r="K22" i="81" s="1"/>
  <c r="K23" i="81" s="1"/>
  <c r="K24" i="81" s="1"/>
  <c r="K25" i="81" s="1"/>
  <c r="K26" i="81" s="1"/>
  <c r="K27" i="81" s="1"/>
  <c r="K28" i="81" s="1"/>
  <c r="K29" i="81" s="1"/>
  <c r="K30" i="81" s="1"/>
  <c r="K31" i="81" s="1"/>
  <c r="K32" i="81" s="1"/>
  <c r="K33" i="81" s="1"/>
  <c r="K34" i="81" s="1"/>
  <c r="K35" i="81" s="1"/>
  <c r="K36" i="81" s="1"/>
  <c r="K37" i="81" s="1"/>
  <c r="K38" i="81" s="1"/>
  <c r="K39" i="81" s="1"/>
  <c r="K40" i="81" s="1"/>
  <c r="K41" i="81" s="1"/>
  <c r="K42" i="81" s="1"/>
  <c r="K43" i="81" s="1"/>
  <c r="K44" i="81" s="1"/>
  <c r="K45" i="81" s="1"/>
  <c r="K46" i="81" s="1"/>
  <c r="K47" i="81" s="1"/>
  <c r="K48" i="81" s="1"/>
  <c r="K49" i="81" s="1"/>
  <c r="K50" i="81" s="1"/>
  <c r="K51" i="81" s="1"/>
  <c r="K52" i="81" s="1"/>
  <c r="K53" i="81" s="1"/>
  <c r="K54" i="81" s="1"/>
  <c r="K55" i="81" s="1"/>
  <c r="K56" i="81" s="1"/>
  <c r="K57" i="81" s="1"/>
  <c r="K58" i="81" s="1"/>
  <c r="K59" i="81" s="1"/>
  <c r="K60" i="81" s="1"/>
  <c r="K61" i="81" s="1"/>
  <c r="K62" i="81" s="1"/>
  <c r="K63" i="81" s="1"/>
  <c r="K64" i="81" s="1"/>
  <c r="K65" i="81" s="1"/>
  <c r="K66" i="81" s="1"/>
  <c r="K67" i="81" s="1"/>
  <c r="K68" i="81" s="1"/>
  <c r="K69" i="81" s="1"/>
  <c r="K70" i="81" s="1"/>
  <c r="K71" i="81" s="1"/>
  <c r="K72" i="81" s="1"/>
  <c r="K73" i="81" s="1"/>
  <c r="K74" i="81" s="1"/>
  <c r="K75" i="81" s="1"/>
  <c r="K76" i="81" s="1"/>
  <c r="K77" i="81" s="1"/>
  <c r="K78" i="81" s="1"/>
  <c r="K79" i="81" s="1"/>
  <c r="K80" i="81" s="1"/>
  <c r="K81" i="81" s="1"/>
  <c r="K82" i="81" s="1"/>
  <c r="K83" i="81" s="1"/>
  <c r="K84" i="81" s="1"/>
  <c r="K85" i="81" s="1"/>
  <c r="K86" i="81" s="1"/>
  <c r="K87" i="81" s="1"/>
  <c r="K88" i="81" s="1"/>
  <c r="K89" i="81" s="1"/>
  <c r="K90" i="81" s="1"/>
  <c r="K91" i="81" s="1"/>
  <c r="K92" i="81" s="1"/>
  <c r="K93" i="81" s="1"/>
  <c r="K94" i="81" s="1"/>
  <c r="K95" i="81" s="1"/>
  <c r="K96" i="81" s="1"/>
  <c r="K97" i="81" s="1"/>
  <c r="K98" i="81" s="1"/>
  <c r="K5" i="76"/>
  <c r="K6" i="76" s="1"/>
  <c r="K7" i="76" s="1"/>
  <c r="K8" i="76" s="1"/>
  <c r="K9" i="76" s="1"/>
  <c r="K10" i="76" s="1"/>
  <c r="K11" i="76" s="1"/>
  <c r="K12" i="76" s="1"/>
  <c r="K13" i="76" s="1"/>
  <c r="K14" i="76" s="1"/>
  <c r="K15" i="76" s="1"/>
  <c r="K16" i="76" s="1"/>
  <c r="K17" i="76" s="1"/>
  <c r="K18" i="76" s="1"/>
  <c r="K19" i="76" s="1"/>
  <c r="K20" i="76" s="1"/>
  <c r="K21" i="76" s="1"/>
  <c r="K22" i="76" s="1"/>
  <c r="K23" i="76" s="1"/>
  <c r="K24" i="76" s="1"/>
  <c r="K25" i="76" s="1"/>
  <c r="K26" i="76" s="1"/>
  <c r="K27" i="76" s="1"/>
  <c r="K28" i="76" s="1"/>
  <c r="K29" i="76" s="1"/>
  <c r="K30" i="76" s="1"/>
  <c r="K31" i="76" s="1"/>
  <c r="K32" i="76" s="1"/>
  <c r="K33" i="76" s="1"/>
  <c r="K34" i="76" s="1"/>
  <c r="K35" i="76" s="1"/>
  <c r="K36" i="76" s="1"/>
  <c r="K37" i="76" s="1"/>
  <c r="K38" i="76" s="1"/>
  <c r="K39" i="76" s="1"/>
  <c r="K40" i="76" s="1"/>
  <c r="K41" i="76" s="1"/>
  <c r="K42" i="76" s="1"/>
  <c r="K43" i="76" s="1"/>
  <c r="K44" i="76" s="1"/>
  <c r="K45" i="76" s="1"/>
  <c r="K46" i="76" s="1"/>
  <c r="K47" i="76" s="1"/>
  <c r="K48" i="76" s="1"/>
  <c r="K49" i="76" s="1"/>
  <c r="K50" i="76" s="1"/>
  <c r="K51" i="76" s="1"/>
  <c r="K52" i="76" s="1"/>
  <c r="K53" i="76" s="1"/>
  <c r="K54" i="76" s="1"/>
  <c r="K55" i="76" s="1"/>
  <c r="K56" i="76" s="1"/>
  <c r="K57" i="76" s="1"/>
  <c r="K58" i="76" s="1"/>
  <c r="K59" i="76" s="1"/>
  <c r="K60" i="76" s="1"/>
  <c r="K61" i="76" s="1"/>
  <c r="K62" i="76" s="1"/>
  <c r="K63" i="76" s="1"/>
  <c r="K64" i="76" s="1"/>
  <c r="K65" i="76" s="1"/>
  <c r="K66" i="76" s="1"/>
  <c r="K67" i="76" s="1"/>
  <c r="K68" i="76" s="1"/>
  <c r="K69" i="76" s="1"/>
  <c r="I10" i="64"/>
  <c r="J10" i="64" s="1"/>
  <c r="I9" i="51"/>
  <c r="J9" i="51" s="1"/>
  <c r="I15" i="51"/>
  <c r="J15" i="51" s="1"/>
  <c r="I21" i="51"/>
  <c r="J21" i="51" s="1"/>
  <c r="I10" i="8"/>
  <c r="J10" i="8" s="1"/>
  <c r="I13" i="8"/>
  <c r="J13" i="8" s="1"/>
  <c r="I19" i="8"/>
  <c r="J19" i="8" s="1"/>
  <c r="I11" i="16"/>
  <c r="J11" i="16" s="1"/>
  <c r="I15" i="16"/>
  <c r="J15" i="16" s="1"/>
  <c r="I21" i="16"/>
  <c r="J21" i="16" s="1"/>
  <c r="AI3" i="55"/>
  <c r="AN3" i="55"/>
  <c r="AI4" i="87"/>
  <c r="AN4" i="87"/>
  <c r="AR3" i="3"/>
  <c r="I20" i="23"/>
  <c r="J20" i="23" s="1"/>
  <c r="AP4" i="18"/>
  <c r="AI4" i="26"/>
  <c r="AN4" i="26"/>
  <c r="AP4" i="17"/>
  <c r="I4" i="23"/>
  <c r="J4" i="23" s="1"/>
  <c r="K4" i="23" s="1"/>
  <c r="K5" i="88"/>
  <c r="K6" i="88" s="1"/>
  <c r="K7" i="88" s="1"/>
  <c r="K8" i="88" s="1"/>
  <c r="K9" i="88" s="1"/>
  <c r="K10" i="88" s="1"/>
  <c r="K11" i="88" s="1"/>
  <c r="K12" i="88" s="1"/>
  <c r="K13" i="88" s="1"/>
  <c r="K14" i="88" s="1"/>
  <c r="K15" i="88" s="1"/>
  <c r="K16" i="88" s="1"/>
  <c r="K17" i="88" s="1"/>
  <c r="K18" i="88" s="1"/>
  <c r="K19" i="88" s="1"/>
  <c r="K20" i="88" s="1"/>
  <c r="K21" i="88" s="1"/>
  <c r="K22" i="88" s="1"/>
  <c r="K23" i="88" s="1"/>
  <c r="K24" i="88" s="1"/>
  <c r="K25" i="88" s="1"/>
  <c r="K26" i="88" s="1"/>
  <c r="K27" i="88" s="1"/>
  <c r="K28" i="88" s="1"/>
  <c r="K29" i="88" s="1"/>
  <c r="K30" i="88" s="1"/>
  <c r="K31" i="88" s="1"/>
  <c r="K32" i="88" s="1"/>
  <c r="K33" i="88" s="1"/>
  <c r="K34" i="88" s="1"/>
  <c r="K35" i="88" s="1"/>
  <c r="K36" i="88" s="1"/>
  <c r="K37" i="88" s="1"/>
  <c r="K38" i="88" s="1"/>
  <c r="K39" i="88" s="1"/>
  <c r="K40" i="88" s="1"/>
  <c r="K41" i="88" s="1"/>
  <c r="K42" i="88" s="1"/>
  <c r="K43" i="88" s="1"/>
  <c r="K44" i="88" s="1"/>
  <c r="K45" i="88" s="1"/>
  <c r="K46" i="88" s="1"/>
  <c r="K47" i="88" s="1"/>
  <c r="K48" i="88" s="1"/>
  <c r="K49" i="88" s="1"/>
  <c r="K50" i="88" s="1"/>
  <c r="K51" i="88" s="1"/>
  <c r="K52" i="88" s="1"/>
  <c r="K53" i="88" s="1"/>
  <c r="K54" i="88" s="1"/>
  <c r="K55" i="88" s="1"/>
  <c r="K56" i="88" s="1"/>
  <c r="K57" i="88" s="1"/>
  <c r="K58" i="88" s="1"/>
  <c r="K59" i="88" s="1"/>
  <c r="K60" i="88" s="1"/>
  <c r="K61" i="88" s="1"/>
  <c r="K62" i="88" s="1"/>
  <c r="K63" i="88" s="1"/>
  <c r="K64" i="88" s="1"/>
  <c r="K65" i="88" s="1"/>
  <c r="K66" i="88" s="1"/>
  <c r="K67" i="88" s="1"/>
  <c r="K68" i="88" s="1"/>
  <c r="K69" i="88" s="1"/>
  <c r="K5" i="29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K87" i="29" s="1"/>
  <c r="K88" i="29" s="1"/>
  <c r="K89" i="29" s="1"/>
  <c r="K90" i="29" s="1"/>
  <c r="K91" i="29" s="1"/>
  <c r="K92" i="29" s="1"/>
  <c r="K93" i="29" s="1"/>
  <c r="K94" i="29" s="1"/>
  <c r="K95" i="29" s="1"/>
  <c r="K96" i="29" s="1"/>
  <c r="K97" i="29" s="1"/>
  <c r="K98" i="29" s="1"/>
  <c r="I7" i="4"/>
  <c r="J7" i="4" s="1"/>
  <c r="I17" i="4"/>
  <c r="J17" i="4" s="1"/>
  <c r="I23" i="4"/>
  <c r="J23" i="4" s="1"/>
  <c r="I10" i="59"/>
  <c r="J10" i="59" s="1"/>
  <c r="I18" i="60"/>
  <c r="J18" i="60" s="1"/>
  <c r="I15" i="60"/>
  <c r="J15" i="60" s="1"/>
  <c r="I22" i="60"/>
  <c r="J22" i="60" s="1"/>
  <c r="K5" i="54"/>
  <c r="AR3" i="39"/>
  <c r="K7" i="46"/>
  <c r="K8" i="46" s="1"/>
  <c r="K9" i="46" s="1"/>
  <c r="K10" i="46" s="1"/>
  <c r="K11" i="46" s="1"/>
  <c r="K12" i="46" s="1"/>
  <c r="K13" i="46" s="1"/>
  <c r="K14" i="46" s="1"/>
  <c r="K15" i="46" s="1"/>
  <c r="K16" i="46" s="1"/>
  <c r="K17" i="46" s="1"/>
  <c r="K18" i="46" s="1"/>
  <c r="K19" i="46" s="1"/>
  <c r="K20" i="46" s="1"/>
  <c r="K21" i="46" s="1"/>
  <c r="K22" i="46" s="1"/>
  <c r="K23" i="46" s="1"/>
  <c r="K24" i="46" s="1"/>
  <c r="K25" i="46" s="1"/>
  <c r="K26" i="46" s="1"/>
  <c r="K27" i="46" s="1"/>
  <c r="K28" i="46" s="1"/>
  <c r="K29" i="46" s="1"/>
  <c r="K30" i="46" s="1"/>
  <c r="K31" i="46" s="1"/>
  <c r="K32" i="46" s="1"/>
  <c r="K33" i="46" s="1"/>
  <c r="K34" i="46" s="1"/>
  <c r="K35" i="46" s="1"/>
  <c r="K36" i="46" s="1"/>
  <c r="K37" i="46" s="1"/>
  <c r="K38" i="46" s="1"/>
  <c r="K39" i="46" s="1"/>
  <c r="K40" i="46" s="1"/>
  <c r="K41" i="46" s="1"/>
  <c r="K42" i="46" s="1"/>
  <c r="K43" i="46" s="1"/>
  <c r="K44" i="46" s="1"/>
  <c r="K45" i="46" s="1"/>
  <c r="K46" i="46" s="1"/>
  <c r="K47" i="46" s="1"/>
  <c r="K48" i="46" s="1"/>
  <c r="K49" i="46" s="1"/>
  <c r="K50" i="46" s="1"/>
  <c r="K51" i="46" s="1"/>
  <c r="K52" i="46" s="1"/>
  <c r="K53" i="46" s="1"/>
  <c r="K54" i="46" s="1"/>
  <c r="K55" i="46" s="1"/>
  <c r="K56" i="46" s="1"/>
  <c r="K57" i="46" s="1"/>
  <c r="K58" i="46" s="1"/>
  <c r="K59" i="46" s="1"/>
  <c r="K60" i="46" s="1"/>
  <c r="K61" i="46" s="1"/>
  <c r="K62" i="46" s="1"/>
  <c r="K63" i="46" s="1"/>
  <c r="K64" i="46" s="1"/>
  <c r="K65" i="46" s="1"/>
  <c r="K66" i="46" s="1"/>
  <c r="K67" i="46" s="1"/>
  <c r="K68" i="46" s="1"/>
  <c r="K69" i="46" s="1"/>
  <c r="K70" i="46" s="1"/>
  <c r="K71" i="46" s="1"/>
  <c r="K72" i="46" s="1"/>
  <c r="K73" i="46" s="1"/>
  <c r="K74" i="46" s="1"/>
  <c r="K75" i="46" s="1"/>
  <c r="K76" i="46" s="1"/>
  <c r="K77" i="46" s="1"/>
  <c r="K78" i="46" s="1"/>
  <c r="K79" i="46" s="1"/>
  <c r="K80" i="46" s="1"/>
  <c r="K81" i="46" s="1"/>
  <c r="K82" i="46" s="1"/>
  <c r="K83" i="46" s="1"/>
  <c r="K84" i="46" s="1"/>
  <c r="K85" i="46" s="1"/>
  <c r="K86" i="46" s="1"/>
  <c r="K87" i="46" s="1"/>
  <c r="K88" i="46" s="1"/>
  <c r="K89" i="46" s="1"/>
  <c r="AF4" i="64"/>
  <c r="AO4" i="64" s="1"/>
  <c r="AE4" i="64"/>
  <c r="AG4" i="64"/>
  <c r="AP4" i="64" s="1"/>
  <c r="W5" i="64"/>
  <c r="Y5" i="75"/>
  <c r="Z5" i="75" s="1"/>
  <c r="AQ4" i="64"/>
  <c r="AG4" i="81"/>
  <c r="AP4" i="81" s="1"/>
  <c r="W5" i="81"/>
  <c r="AF4" i="81"/>
  <c r="AO4" i="81" s="1"/>
  <c r="AE4" i="81"/>
  <c r="AG4" i="85"/>
  <c r="AP4" i="85" s="1"/>
  <c r="AF4" i="85"/>
  <c r="AO4" i="85" s="1"/>
  <c r="AE4" i="85"/>
  <c r="W5" i="85"/>
  <c r="AR3" i="93"/>
  <c r="I18" i="7"/>
  <c r="J18" i="7" s="1"/>
  <c r="I17" i="15"/>
  <c r="J17" i="15" s="1"/>
  <c r="AO4" i="12"/>
  <c r="W5" i="15"/>
  <c r="AG4" i="15"/>
  <c r="AF4" i="15"/>
  <c r="AE4" i="15"/>
  <c r="X5" i="2"/>
  <c r="AH5" i="2" s="1"/>
  <c r="Y5" i="2"/>
  <c r="AQ3" i="23"/>
  <c r="AI3" i="23"/>
  <c r="I6" i="12"/>
  <c r="J6" i="12" s="1"/>
  <c r="I16" i="12"/>
  <c r="J16" i="12" s="1"/>
  <c r="I22" i="12"/>
  <c r="J22" i="12" s="1"/>
  <c r="I9" i="67"/>
  <c r="J9" i="67" s="1"/>
  <c r="I15" i="67"/>
  <c r="J15" i="67" s="1"/>
  <c r="I21" i="67"/>
  <c r="J21" i="67" s="1"/>
  <c r="I13" i="68"/>
  <c r="J13" i="68" s="1"/>
  <c r="I20" i="68"/>
  <c r="J20" i="68" s="1"/>
  <c r="I14" i="56"/>
  <c r="J14" i="56" s="1"/>
  <c r="I10" i="56"/>
  <c r="J10" i="56" s="1"/>
  <c r="I10" i="19"/>
  <c r="J10" i="19" s="1"/>
  <c r="AR3" i="36"/>
  <c r="AQ4" i="51"/>
  <c r="AQ4" i="54"/>
  <c r="AQ4" i="88"/>
  <c r="AP4" i="76"/>
  <c r="AP4" i="27"/>
  <c r="AN4" i="33"/>
  <c r="AI4" i="33"/>
  <c r="AP5" i="70"/>
  <c r="AN4" i="31"/>
  <c r="AI4" i="31"/>
  <c r="AP4" i="51"/>
  <c r="AI4" i="29"/>
  <c r="AN4" i="29"/>
  <c r="I13" i="52"/>
  <c r="J13" i="52" s="1"/>
  <c r="I19" i="52"/>
  <c r="J19" i="52" s="1"/>
  <c r="K5" i="50"/>
  <c r="I8" i="3"/>
  <c r="J8" i="3" s="1"/>
  <c r="I9" i="20"/>
  <c r="J9" i="20" s="1"/>
  <c r="I14" i="63"/>
  <c r="J14" i="63" s="1"/>
  <c r="I23" i="55"/>
  <c r="J23" i="55" s="1"/>
  <c r="I4" i="24"/>
  <c r="J4" i="24" s="1"/>
  <c r="K4" i="24" s="1"/>
  <c r="I23" i="24"/>
  <c r="J23" i="24" s="1"/>
  <c r="AR3" i="10"/>
  <c r="AF4" i="72"/>
  <c r="AO4" i="72" s="1"/>
  <c r="AE4" i="72"/>
  <c r="W5" i="72"/>
  <c r="AG4" i="72"/>
  <c r="AP4" i="72" s="1"/>
  <c r="AQ4" i="68"/>
  <c r="I4" i="19"/>
  <c r="J4" i="19" s="1"/>
  <c r="K4" i="19" s="1"/>
  <c r="I7" i="51"/>
  <c r="J7" i="51" s="1"/>
  <c r="I15" i="8"/>
  <c r="J15" i="8" s="1"/>
  <c r="I7" i="16"/>
  <c r="J7" i="16" s="1"/>
  <c r="I11" i="7"/>
  <c r="J11" i="7" s="1"/>
  <c r="AI4" i="20"/>
  <c r="I10" i="23"/>
  <c r="J10" i="23" s="1"/>
  <c r="I13" i="4"/>
  <c r="J13" i="4" s="1"/>
  <c r="I8" i="59"/>
  <c r="J8" i="59" s="1"/>
  <c r="I5" i="60"/>
  <c r="J5" i="60" s="1"/>
  <c r="AI4" i="60"/>
  <c r="AR3" i="19"/>
  <c r="I8" i="19"/>
  <c r="J8" i="19" s="1"/>
  <c r="I12" i="12"/>
  <c r="J12" i="12" s="1"/>
  <c r="I7" i="67"/>
  <c r="J7" i="67" s="1"/>
  <c r="I23" i="67"/>
  <c r="J23" i="67" s="1"/>
  <c r="I22" i="68"/>
  <c r="J22" i="68" s="1"/>
  <c r="I18" i="56"/>
  <c r="J18" i="56" s="1"/>
  <c r="AI3" i="58"/>
  <c r="AN3" i="58"/>
  <c r="AI4" i="67"/>
  <c r="AN4" i="67"/>
  <c r="AR3" i="24"/>
  <c r="I6" i="15"/>
  <c r="J6" i="15" s="1"/>
  <c r="I7" i="7"/>
  <c r="J7" i="7" s="1"/>
  <c r="I4" i="3"/>
  <c r="J4" i="3" s="1"/>
  <c r="K4" i="3" s="1"/>
  <c r="AQ4" i="3" s="1"/>
  <c r="AQ5" i="26"/>
  <c r="I8" i="7"/>
  <c r="J8" i="7" s="1"/>
  <c r="K5" i="31"/>
  <c r="K6" i="31" s="1"/>
  <c r="K7" i="31" s="1"/>
  <c r="K8" i="31" s="1"/>
  <c r="K9" i="31" s="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AI3" i="15"/>
  <c r="K5" i="62"/>
  <c r="I12" i="52"/>
  <c r="J12" i="52" s="1"/>
  <c r="I18" i="52"/>
  <c r="J18" i="52" s="1"/>
  <c r="AQ4" i="31"/>
  <c r="W5" i="35"/>
  <c r="AG4" i="35"/>
  <c r="AP4" i="35" s="1"/>
  <c r="AF4" i="35"/>
  <c r="AO4" i="35" s="1"/>
  <c r="AE4" i="35"/>
  <c r="AI4" i="53"/>
  <c r="AN4" i="53"/>
  <c r="AQ4" i="52"/>
  <c r="AR3" i="79"/>
  <c r="K6" i="89"/>
  <c r="AF4" i="95"/>
  <c r="AO4" i="95" s="1"/>
  <c r="W5" i="95"/>
  <c r="AG4" i="95"/>
  <c r="AP4" i="95" s="1"/>
  <c r="AE4" i="95"/>
  <c r="I15" i="2"/>
  <c r="J15" i="2" s="1"/>
  <c r="AI4" i="1"/>
  <c r="AN4" i="1"/>
  <c r="AO4" i="4"/>
  <c r="I9" i="3"/>
  <c r="J9" i="3" s="1"/>
  <c r="W5" i="16"/>
  <c r="AG4" i="16"/>
  <c r="AP4" i="16" s="1"/>
  <c r="AF4" i="16"/>
  <c r="AO4" i="16" s="1"/>
  <c r="AE4" i="16"/>
  <c r="K5" i="39"/>
  <c r="I12" i="20"/>
  <c r="J12" i="20" s="1"/>
  <c r="I18" i="20"/>
  <c r="J18" i="20" s="1"/>
  <c r="I4" i="20"/>
  <c r="J4" i="20" s="1"/>
  <c r="K4" i="20" s="1"/>
  <c r="AO4" i="20" s="1"/>
  <c r="I4" i="63"/>
  <c r="J4" i="63" s="1"/>
  <c r="K4" i="63" s="1"/>
  <c r="I13" i="63"/>
  <c r="J13" i="63" s="1"/>
  <c r="I19" i="63"/>
  <c r="J19" i="63" s="1"/>
  <c r="I20" i="55"/>
  <c r="J20" i="55" s="1"/>
  <c r="I17" i="55"/>
  <c r="J17" i="55" s="1"/>
  <c r="I19" i="55"/>
  <c r="J19" i="55" s="1"/>
  <c r="K5" i="5"/>
  <c r="I6" i="24"/>
  <c r="J6" i="24" s="1"/>
  <c r="I16" i="24"/>
  <c r="J16" i="24" s="1"/>
  <c r="I22" i="24"/>
  <c r="J22" i="24" s="1"/>
  <c r="AO4" i="39"/>
  <c r="AR3" i="59"/>
  <c r="AR4" i="71"/>
  <c r="AG4" i="94"/>
  <c r="AP4" i="94" s="1"/>
  <c r="W5" i="94"/>
  <c r="AE4" i="94"/>
  <c r="AF4" i="94"/>
  <c r="AO4" i="94" s="1"/>
  <c r="I19" i="19"/>
  <c r="J19" i="19" s="1"/>
  <c r="I7" i="19"/>
  <c r="J7" i="19" s="1"/>
  <c r="I13" i="2"/>
  <c r="J13" i="2" s="1"/>
  <c r="I12" i="71"/>
  <c r="J12" i="71" s="1"/>
  <c r="I18" i="71"/>
  <c r="J18" i="71" s="1"/>
  <c r="I5" i="71"/>
  <c r="J5" i="71" s="1"/>
  <c r="I8" i="50"/>
  <c r="J8" i="50" s="1"/>
  <c r="I7" i="3"/>
  <c r="J7" i="3" s="1"/>
  <c r="I17" i="3"/>
  <c r="J17" i="3" s="1"/>
  <c r="I23" i="3"/>
  <c r="J23" i="3" s="1"/>
  <c r="I6" i="11"/>
  <c r="J6" i="11" s="1"/>
  <c r="I16" i="11"/>
  <c r="J16" i="11" s="1"/>
  <c r="I22" i="11"/>
  <c r="J22" i="11" s="1"/>
  <c r="AI4" i="28"/>
  <c r="AN4" i="28"/>
  <c r="AQ5" i="31"/>
  <c r="AQ4" i="30"/>
  <c r="K11" i="49"/>
  <c r="AE4" i="58"/>
  <c r="AG4" i="58"/>
  <c r="AP4" i="58" s="1"/>
  <c r="AF4" i="58"/>
  <c r="AO4" i="58" s="1"/>
  <c r="W5" i="58"/>
  <c r="K5" i="59"/>
  <c r="AO4" i="62"/>
  <c r="AQ4" i="72"/>
  <c r="AE4" i="68"/>
  <c r="W5" i="68"/>
  <c r="AG4" i="68"/>
  <c r="AP4" i="68" s="1"/>
  <c r="AF4" i="68"/>
  <c r="AO4" i="68" s="1"/>
  <c r="AR3" i="92"/>
  <c r="I12" i="7"/>
  <c r="J12" i="7" s="1"/>
  <c r="I13" i="15"/>
  <c r="J13" i="15" s="1"/>
  <c r="AQ4" i="18"/>
  <c r="I9" i="19"/>
  <c r="J9" i="19" s="1"/>
  <c r="I21" i="23"/>
  <c r="J21" i="23" s="1"/>
  <c r="I7" i="2"/>
  <c r="J7" i="2" s="1"/>
  <c r="I16" i="23"/>
  <c r="J16" i="23" s="1"/>
  <c r="I4" i="2"/>
  <c r="J4" i="2" s="1"/>
  <c r="K4" i="2" s="1"/>
  <c r="AR3" i="29"/>
  <c r="K5" i="47"/>
  <c r="K6" i="47" s="1"/>
  <c r="K7" i="47" s="1"/>
  <c r="K8" i="47" s="1"/>
  <c r="K9" i="47" s="1"/>
  <c r="K10" i="47" s="1"/>
  <c r="K11" i="47" s="1"/>
  <c r="K12" i="47" s="1"/>
  <c r="K13" i="47" s="1"/>
  <c r="K14" i="47" s="1"/>
  <c r="K15" i="47" s="1"/>
  <c r="K16" i="47" s="1"/>
  <c r="K17" i="47" s="1"/>
  <c r="K18" i="47" s="1"/>
  <c r="K19" i="47" s="1"/>
  <c r="K20" i="47" s="1"/>
  <c r="K21" i="47" s="1"/>
  <c r="K22" i="47" s="1"/>
  <c r="K23" i="47" s="1"/>
  <c r="K24" i="47" s="1"/>
  <c r="K25" i="47" s="1"/>
  <c r="K26" i="47" s="1"/>
  <c r="K27" i="47" s="1"/>
  <c r="K28" i="47" s="1"/>
  <c r="K29" i="47" s="1"/>
  <c r="K30" i="47" s="1"/>
  <c r="K31" i="47" s="1"/>
  <c r="K32" i="47" s="1"/>
  <c r="K33" i="47" s="1"/>
  <c r="K34" i="47" s="1"/>
  <c r="K35" i="47" s="1"/>
  <c r="K36" i="47" s="1"/>
  <c r="K37" i="47" s="1"/>
  <c r="K38" i="47" s="1"/>
  <c r="K39" i="47" s="1"/>
  <c r="K40" i="47" s="1"/>
  <c r="K41" i="47" s="1"/>
  <c r="K42" i="47" s="1"/>
  <c r="K43" i="47" s="1"/>
  <c r="K44" i="47" s="1"/>
  <c r="K45" i="47" s="1"/>
  <c r="K46" i="47" s="1"/>
  <c r="K47" i="47" s="1"/>
  <c r="K48" i="47" s="1"/>
  <c r="K49" i="47" s="1"/>
  <c r="K50" i="47" s="1"/>
  <c r="K51" i="47" s="1"/>
  <c r="K52" i="47" s="1"/>
  <c r="K53" i="47" s="1"/>
  <c r="K54" i="47" s="1"/>
  <c r="K55" i="47" s="1"/>
  <c r="K56" i="47" s="1"/>
  <c r="K57" i="47" s="1"/>
  <c r="K58" i="47" s="1"/>
  <c r="K59" i="47" s="1"/>
  <c r="K60" i="47" s="1"/>
  <c r="K61" i="47" s="1"/>
  <c r="K62" i="47" s="1"/>
  <c r="K63" i="47" s="1"/>
  <c r="K64" i="47" s="1"/>
  <c r="K65" i="47" s="1"/>
  <c r="K66" i="47" s="1"/>
  <c r="K67" i="47" s="1"/>
  <c r="K68" i="47" s="1"/>
  <c r="K69" i="47" s="1"/>
  <c r="K70" i="47" s="1"/>
  <c r="K71" i="47" s="1"/>
  <c r="K72" i="47" s="1"/>
  <c r="K73" i="47" s="1"/>
  <c r="K74" i="47" s="1"/>
  <c r="K75" i="47" s="1"/>
  <c r="K76" i="47" s="1"/>
  <c r="K77" i="47" s="1"/>
  <c r="K78" i="47" s="1"/>
  <c r="K79" i="47" s="1"/>
  <c r="I5" i="64"/>
  <c r="J5" i="64" s="1"/>
  <c r="K5" i="64" s="1"/>
  <c r="I6" i="51"/>
  <c r="J6" i="51" s="1"/>
  <c r="I16" i="51"/>
  <c r="J16" i="51" s="1"/>
  <c r="I22" i="51"/>
  <c r="J22" i="51" s="1"/>
  <c r="K5" i="65"/>
  <c r="AQ4" i="65"/>
  <c r="I5" i="8"/>
  <c r="J5" i="8" s="1"/>
  <c r="I14" i="8"/>
  <c r="J14" i="8" s="1"/>
  <c r="I20" i="8"/>
  <c r="J20" i="8" s="1"/>
  <c r="I6" i="16"/>
  <c r="J6" i="16" s="1"/>
  <c r="I16" i="16"/>
  <c r="J16" i="16" s="1"/>
  <c r="I22" i="16"/>
  <c r="J22" i="16" s="1"/>
  <c r="AF4" i="32"/>
  <c r="AO4" i="32" s="1"/>
  <c r="AG4" i="32"/>
  <c r="AP4" i="32" s="1"/>
  <c r="W5" i="32"/>
  <c r="AE4" i="32"/>
  <c r="AG4" i="34"/>
  <c r="AP4" i="34" s="1"/>
  <c r="AF4" i="34"/>
  <c r="AO4" i="34" s="1"/>
  <c r="AE4" i="34"/>
  <c r="W5" i="34"/>
  <c r="K13" i="42"/>
  <c r="AI4" i="55"/>
  <c r="AN4" i="55"/>
  <c r="AN3" i="65"/>
  <c r="AI3" i="65"/>
  <c r="AQ4" i="56"/>
  <c r="AN3" i="64"/>
  <c r="AI3" i="64"/>
  <c r="AE4" i="63"/>
  <c r="W5" i="63"/>
  <c r="AG4" i="63"/>
  <c r="AF4" i="63"/>
  <c r="AO4" i="63" s="1"/>
  <c r="AG4" i="80"/>
  <c r="AP4" i="80" s="1"/>
  <c r="AF4" i="80"/>
  <c r="AO4" i="80" s="1"/>
  <c r="AE4" i="80"/>
  <c r="W5" i="80"/>
  <c r="I15" i="7"/>
  <c r="J15" i="7" s="1"/>
  <c r="I11" i="4"/>
  <c r="J11" i="4" s="1"/>
  <c r="X5" i="18"/>
  <c r="AH5" i="18" s="1"/>
  <c r="AQ5" i="18" s="1"/>
  <c r="Y5" i="18"/>
  <c r="K7" i="1"/>
  <c r="Y5" i="20"/>
  <c r="X5" i="20"/>
  <c r="AH5" i="20" s="1"/>
  <c r="I23" i="23"/>
  <c r="J23" i="23" s="1"/>
  <c r="I19" i="2"/>
  <c r="J19" i="2" s="1"/>
  <c r="Z5" i="17"/>
  <c r="X5" i="1"/>
  <c r="Y5" i="9"/>
  <c r="Z5" i="9" s="1"/>
  <c r="W5" i="19"/>
  <c r="AG4" i="19"/>
  <c r="AP4" i="19" s="1"/>
  <c r="AF4" i="19"/>
  <c r="AO4" i="19" s="1"/>
  <c r="AE4" i="19"/>
  <c r="I9" i="23"/>
  <c r="J9" i="23" s="1"/>
  <c r="I12" i="4"/>
  <c r="J12" i="4" s="1"/>
  <c r="I18" i="4"/>
  <c r="J18" i="4" s="1"/>
  <c r="I8" i="4"/>
  <c r="J8" i="4" s="1"/>
  <c r="AR3" i="31"/>
  <c r="K5" i="61"/>
  <c r="I11" i="59"/>
  <c r="J11" i="59" s="1"/>
  <c r="I7" i="60"/>
  <c r="J7" i="60" s="1"/>
  <c r="I21" i="60"/>
  <c r="J21" i="60" s="1"/>
  <c r="I4" i="60"/>
  <c r="J4" i="60" s="1"/>
  <c r="K4" i="60" s="1"/>
  <c r="AN4" i="60" s="1"/>
  <c r="K8" i="32"/>
  <c r="AI3" i="38"/>
  <c r="AQ3" i="46"/>
  <c r="AI3" i="46"/>
  <c r="AN4" i="75"/>
  <c r="AI4" i="75"/>
  <c r="AN4" i="79"/>
  <c r="AI4" i="79"/>
  <c r="AR3" i="80"/>
  <c r="AQ4" i="85"/>
  <c r="AR3" i="95"/>
  <c r="AP4" i="21"/>
  <c r="I7" i="15"/>
  <c r="J7" i="15" s="1"/>
  <c r="I10" i="12"/>
  <c r="J10" i="12" s="1"/>
  <c r="AR3" i="16"/>
  <c r="I4" i="15"/>
  <c r="J4" i="15" s="1"/>
  <c r="K4" i="15" s="1"/>
  <c r="AR3" i="9"/>
  <c r="W5" i="3"/>
  <c r="AG4" i="3"/>
  <c r="AP4" i="3" s="1"/>
  <c r="AF4" i="3"/>
  <c r="AE4" i="3"/>
  <c r="K5" i="90"/>
  <c r="K6" i="90" s="1"/>
  <c r="K7" i="90" s="1"/>
  <c r="K8" i="90" s="1"/>
  <c r="K9" i="90" s="1"/>
  <c r="K10" i="90" s="1"/>
  <c r="K11" i="90" s="1"/>
  <c r="K12" i="90" s="1"/>
  <c r="K13" i="90" s="1"/>
  <c r="K14" i="90" s="1"/>
  <c r="K15" i="90" s="1"/>
  <c r="K16" i="90" s="1"/>
  <c r="K17" i="90" s="1"/>
  <c r="K18" i="90" s="1"/>
  <c r="K19" i="90" s="1"/>
  <c r="K20" i="90" s="1"/>
  <c r="K21" i="90" s="1"/>
  <c r="K22" i="90" s="1"/>
  <c r="K23" i="90" s="1"/>
  <c r="K24" i="90" s="1"/>
  <c r="K25" i="90" s="1"/>
  <c r="K26" i="90" s="1"/>
  <c r="K27" i="90" s="1"/>
  <c r="K28" i="90" s="1"/>
  <c r="K29" i="90" s="1"/>
  <c r="K30" i="90" s="1"/>
  <c r="K31" i="90" s="1"/>
  <c r="K32" i="90" s="1"/>
  <c r="K33" i="90" s="1"/>
  <c r="K34" i="90" s="1"/>
  <c r="K35" i="90" s="1"/>
  <c r="K36" i="90" s="1"/>
  <c r="K37" i="90" s="1"/>
  <c r="K38" i="90" s="1"/>
  <c r="K39" i="90" s="1"/>
  <c r="K40" i="90" s="1"/>
  <c r="K41" i="90" s="1"/>
  <c r="K42" i="90" s="1"/>
  <c r="K43" i="90" s="1"/>
  <c r="K44" i="90" s="1"/>
  <c r="K45" i="90" s="1"/>
  <c r="K46" i="90" s="1"/>
  <c r="K47" i="90" s="1"/>
  <c r="K48" i="90" s="1"/>
  <c r="K49" i="90" s="1"/>
  <c r="K50" i="90" s="1"/>
  <c r="K51" i="90" s="1"/>
  <c r="K52" i="90" s="1"/>
  <c r="K53" i="90" s="1"/>
  <c r="K54" i="90" s="1"/>
  <c r="K55" i="90" s="1"/>
  <c r="K56" i="90" s="1"/>
  <c r="K57" i="90" s="1"/>
  <c r="K58" i="90" s="1"/>
  <c r="K59" i="90" s="1"/>
  <c r="K60" i="90" s="1"/>
  <c r="K61" i="90" s="1"/>
  <c r="K62" i="90" s="1"/>
  <c r="K63" i="90" s="1"/>
  <c r="K64" i="90" s="1"/>
  <c r="K65" i="90" s="1"/>
  <c r="K66" i="90" s="1"/>
  <c r="K67" i="90" s="1"/>
  <c r="K68" i="90" s="1"/>
  <c r="K69" i="90" s="1"/>
  <c r="K70" i="90" s="1"/>
  <c r="K71" i="90" s="1"/>
  <c r="K72" i="90" s="1"/>
  <c r="K73" i="90" s="1"/>
  <c r="K74" i="90" s="1"/>
  <c r="K75" i="90" s="1"/>
  <c r="K76" i="90" s="1"/>
  <c r="K77" i="90" s="1"/>
  <c r="K78" i="90" s="1"/>
  <c r="K79" i="90" s="1"/>
  <c r="K80" i="90" s="1"/>
  <c r="K81" i="90" s="1"/>
  <c r="K82" i="90" s="1"/>
  <c r="K83" i="90" s="1"/>
  <c r="K84" i="90" s="1"/>
  <c r="K85" i="90" s="1"/>
  <c r="K86" i="90" s="1"/>
  <c r="K87" i="90" s="1"/>
  <c r="K88" i="90" s="1"/>
  <c r="K89" i="90" s="1"/>
  <c r="K6" i="78"/>
  <c r="I7" i="12"/>
  <c r="J7" i="12" s="1"/>
  <c r="I17" i="12"/>
  <c r="J17" i="12" s="1"/>
  <c r="I23" i="12"/>
  <c r="J23" i="12" s="1"/>
  <c r="I6" i="67"/>
  <c r="J6" i="67" s="1"/>
  <c r="I16" i="67"/>
  <c r="J16" i="67" s="1"/>
  <c r="I22" i="67"/>
  <c r="J22" i="67" s="1"/>
  <c r="I14" i="68"/>
  <c r="J14" i="68" s="1"/>
  <c r="I21" i="68"/>
  <c r="J21" i="68" s="1"/>
  <c r="I20" i="56"/>
  <c r="J20" i="56" s="1"/>
  <c r="I12" i="56"/>
  <c r="J12" i="56" s="1"/>
  <c r="I5" i="19"/>
  <c r="J5" i="19" s="1"/>
  <c r="K9" i="37"/>
  <c r="AN4" i="47"/>
  <c r="AI4" i="47"/>
  <c r="AI3" i="61"/>
  <c r="AN3" i="61"/>
  <c r="AN4" i="69"/>
  <c r="AI4" i="69"/>
  <c r="AO4" i="31"/>
  <c r="Y5" i="51"/>
  <c r="X5" i="51"/>
  <c r="AH5" i="51" s="1"/>
  <c r="AO4" i="29"/>
  <c r="Z5" i="83" l="1"/>
  <c r="Z5" i="12"/>
  <c r="Z5" i="20"/>
  <c r="Z5" i="79"/>
  <c r="AE5" i="79" s="1"/>
  <c r="Z5" i="47"/>
  <c r="AG5" i="83"/>
  <c r="AP5" i="83" s="1"/>
  <c r="AF5" i="83"/>
  <c r="AO5" i="83" s="1"/>
  <c r="AE5" i="83"/>
  <c r="W6" i="83"/>
  <c r="W6" i="65"/>
  <c r="AE5" i="65"/>
  <c r="AG5" i="65"/>
  <c r="AP5" i="65" s="1"/>
  <c r="AF5" i="65"/>
  <c r="AO5" i="65" s="1"/>
  <c r="K6" i="64"/>
  <c r="AG5" i="20"/>
  <c r="W6" i="20"/>
  <c r="AF5" i="20"/>
  <c r="AE5" i="20"/>
  <c r="AG5" i="53"/>
  <c r="AP5" i="53" s="1"/>
  <c r="AF5" i="53"/>
  <c r="AO5" i="53" s="1"/>
  <c r="W6" i="53"/>
  <c r="AE5" i="53"/>
  <c r="W6" i="79"/>
  <c r="AF5" i="79"/>
  <c r="AO5" i="79" s="1"/>
  <c r="K6" i="72"/>
  <c r="AG5" i="9"/>
  <c r="AP5" i="9" s="1"/>
  <c r="AF5" i="9"/>
  <c r="AO5" i="9" s="1"/>
  <c r="W6" i="9"/>
  <c r="AE5" i="9"/>
  <c r="AF5" i="69"/>
  <c r="AO5" i="69" s="1"/>
  <c r="W6" i="69"/>
  <c r="AE5" i="69"/>
  <c r="AG5" i="69"/>
  <c r="AP5" i="69" s="1"/>
  <c r="AI4" i="19"/>
  <c r="AN4" i="19"/>
  <c r="AG5" i="17"/>
  <c r="AP5" i="17" s="1"/>
  <c r="AF5" i="17"/>
  <c r="AO5" i="17" s="1"/>
  <c r="W6" i="17"/>
  <c r="AE5" i="17"/>
  <c r="K5" i="2"/>
  <c r="K5" i="63"/>
  <c r="AR4" i="53"/>
  <c r="K6" i="62"/>
  <c r="AR4" i="67"/>
  <c r="AR4" i="20"/>
  <c r="K5" i="24"/>
  <c r="K6" i="50"/>
  <c r="AQ5" i="2"/>
  <c r="AN4" i="81"/>
  <c r="AI4" i="81"/>
  <c r="AR4" i="45"/>
  <c r="K6" i="21"/>
  <c r="AQ5" i="21"/>
  <c r="K6" i="18"/>
  <c r="AR4" i="4"/>
  <c r="X5" i="46"/>
  <c r="Y5" i="46"/>
  <c r="Y5" i="36"/>
  <c r="Z5" i="36" s="1"/>
  <c r="X5" i="36"/>
  <c r="AH5" i="29"/>
  <c r="AQ5" i="29" s="1"/>
  <c r="AG5" i="31"/>
  <c r="AP5" i="31" s="1"/>
  <c r="AF5" i="31"/>
  <c r="AO5" i="31" s="1"/>
  <c r="AE5" i="31"/>
  <c r="W6" i="31"/>
  <c r="K11" i="96"/>
  <c r="K12" i="96" s="1"/>
  <c r="K13" i="96" s="1"/>
  <c r="K14" i="96" s="1"/>
  <c r="K15" i="96" s="1"/>
  <c r="K16" i="96" s="1"/>
  <c r="K17" i="96" s="1"/>
  <c r="K18" i="96" s="1"/>
  <c r="K19" i="96" s="1"/>
  <c r="K20" i="96" s="1"/>
  <c r="K21" i="96" s="1"/>
  <c r="K22" i="96" s="1"/>
  <c r="K23" i="96" s="1"/>
  <c r="K24" i="96" s="1"/>
  <c r="K25" i="96" s="1"/>
  <c r="K26" i="96" s="1"/>
  <c r="K27" i="96" s="1"/>
  <c r="K28" i="96" s="1"/>
  <c r="K29" i="96" s="1"/>
  <c r="K30" i="96" s="1"/>
  <c r="K31" i="96" s="1"/>
  <c r="K32" i="96" s="1"/>
  <c r="K33" i="96" s="1"/>
  <c r="K34" i="96" s="1"/>
  <c r="K35" i="96" s="1"/>
  <c r="K36" i="96" s="1"/>
  <c r="K37" i="96" s="1"/>
  <c r="K38" i="96" s="1"/>
  <c r="K39" i="96" s="1"/>
  <c r="K40" i="96" s="1"/>
  <c r="K41" i="96" s="1"/>
  <c r="K42" i="96" s="1"/>
  <c r="K43" i="96" s="1"/>
  <c r="K44" i="96" s="1"/>
  <c r="K45" i="96" s="1"/>
  <c r="K46" i="96" s="1"/>
  <c r="K47" i="96" s="1"/>
  <c r="K48" i="96" s="1"/>
  <c r="K49" i="96" s="1"/>
  <c r="K50" i="96" s="1"/>
  <c r="K51" i="96" s="1"/>
  <c r="K52" i="96" s="1"/>
  <c r="K53" i="96" s="1"/>
  <c r="K54" i="96" s="1"/>
  <c r="K55" i="96" s="1"/>
  <c r="K56" i="96" s="1"/>
  <c r="K57" i="96" s="1"/>
  <c r="K58" i="96" s="1"/>
  <c r="K59" i="96" s="1"/>
  <c r="K60" i="96" s="1"/>
  <c r="K61" i="96" s="1"/>
  <c r="K62" i="96" s="1"/>
  <c r="K63" i="96" s="1"/>
  <c r="K64" i="96" s="1"/>
  <c r="K65" i="96" s="1"/>
  <c r="K66" i="96" s="1"/>
  <c r="K67" i="96" s="1"/>
  <c r="K68" i="96" s="1"/>
  <c r="K69" i="96" s="1"/>
  <c r="AR4" i="12"/>
  <c r="Y6" i="21"/>
  <c r="X6" i="21"/>
  <c r="AH6" i="21" s="1"/>
  <c r="AE5" i="92"/>
  <c r="W6" i="92"/>
  <c r="AF5" i="92"/>
  <c r="AO5" i="92" s="1"/>
  <c r="AG5" i="92"/>
  <c r="AP5" i="92" s="1"/>
  <c r="AR4" i="83"/>
  <c r="AH5" i="28"/>
  <c r="AQ5" i="28" s="1"/>
  <c r="AI4" i="66"/>
  <c r="AN4" i="66"/>
  <c r="K7" i="53"/>
  <c r="AQ5" i="17"/>
  <c r="AR5" i="70"/>
  <c r="AH5" i="27"/>
  <c r="AQ5" i="27" s="1"/>
  <c r="Z5" i="88"/>
  <c r="X5" i="88"/>
  <c r="Y5" i="88"/>
  <c r="AN4" i="74"/>
  <c r="AI4" i="74"/>
  <c r="AQ4" i="24"/>
  <c r="AG5" i="12"/>
  <c r="AP5" i="12" s="1"/>
  <c r="W6" i="12"/>
  <c r="AF5" i="12"/>
  <c r="AE5" i="12"/>
  <c r="AP4" i="60"/>
  <c r="AQ5" i="14"/>
  <c r="K7" i="22"/>
  <c r="K7" i="66"/>
  <c r="Y5" i="59"/>
  <c r="X5" i="59"/>
  <c r="AH5" i="59" s="1"/>
  <c r="AQ5" i="59" s="1"/>
  <c r="AN4" i="25"/>
  <c r="AI4" i="25"/>
  <c r="Y5" i="8"/>
  <c r="X5" i="8"/>
  <c r="AH5" i="8" s="1"/>
  <c r="AF5" i="61"/>
  <c r="AO5" i="61" s="1"/>
  <c r="AG5" i="61"/>
  <c r="AP5" i="61" s="1"/>
  <c r="AE5" i="61"/>
  <c r="W6" i="61"/>
  <c r="AF5" i="47"/>
  <c r="AO5" i="47" s="1"/>
  <c r="AG5" i="47"/>
  <c r="AP5" i="47" s="1"/>
  <c r="W6" i="47"/>
  <c r="AE5" i="47"/>
  <c r="Y5" i="24"/>
  <c r="X5" i="24"/>
  <c r="AH5" i="24" s="1"/>
  <c r="AQ5" i="24" s="1"/>
  <c r="X5" i="90"/>
  <c r="Y5" i="90"/>
  <c r="AG5" i="62"/>
  <c r="AP5" i="62" s="1"/>
  <c r="W6" i="62"/>
  <c r="AF5" i="62"/>
  <c r="AO5" i="62" s="1"/>
  <c r="AE5" i="62"/>
  <c r="X5" i="7"/>
  <c r="AH5" i="7" s="1"/>
  <c r="Y5" i="7"/>
  <c r="Y5" i="37"/>
  <c r="X5" i="37"/>
  <c r="Z5" i="37" s="1"/>
  <c r="AR4" i="38"/>
  <c r="AG5" i="89"/>
  <c r="AP5" i="89" s="1"/>
  <c r="AF5" i="89"/>
  <c r="AO5" i="89" s="1"/>
  <c r="AE5" i="89"/>
  <c r="W6" i="89"/>
  <c r="AN4" i="54"/>
  <c r="AI4" i="54"/>
  <c r="AR4" i="13"/>
  <c r="AR4" i="65"/>
  <c r="Y5" i="41"/>
  <c r="X5" i="41"/>
  <c r="K10" i="37"/>
  <c r="K11" i="37" s="1"/>
  <c r="K12" i="37" s="1"/>
  <c r="K13" i="37" s="1"/>
  <c r="K14" i="37" s="1"/>
  <c r="K15" i="37" s="1"/>
  <c r="K16" i="37" s="1"/>
  <c r="K17" i="37" s="1"/>
  <c r="K18" i="37" s="1"/>
  <c r="K19" i="37" s="1"/>
  <c r="K20" i="37" s="1"/>
  <c r="K21" i="37" s="1"/>
  <c r="K22" i="37" s="1"/>
  <c r="K23" i="37" s="1"/>
  <c r="K24" i="37" s="1"/>
  <c r="K25" i="37" s="1"/>
  <c r="K26" i="37" s="1"/>
  <c r="K27" i="37" s="1"/>
  <c r="K28" i="37" s="1"/>
  <c r="K29" i="37" s="1"/>
  <c r="K30" i="37" s="1"/>
  <c r="K31" i="37" s="1"/>
  <c r="K32" i="37" s="1"/>
  <c r="K33" i="37" s="1"/>
  <c r="K34" i="37" s="1"/>
  <c r="K35" i="37" s="1"/>
  <c r="K36" i="37" s="1"/>
  <c r="K37" i="37" s="1"/>
  <c r="K38" i="37" s="1"/>
  <c r="K39" i="37" s="1"/>
  <c r="K40" i="37" s="1"/>
  <c r="K41" i="37" s="1"/>
  <c r="K42" i="37" s="1"/>
  <c r="K43" i="37" s="1"/>
  <c r="K44" i="37" s="1"/>
  <c r="K45" i="37" s="1"/>
  <c r="K46" i="37" s="1"/>
  <c r="K47" i="37" s="1"/>
  <c r="K48" i="37" s="1"/>
  <c r="K49" i="37" s="1"/>
  <c r="K50" i="37" s="1"/>
  <c r="K51" i="37" s="1"/>
  <c r="K52" i="37" s="1"/>
  <c r="K53" i="37" s="1"/>
  <c r="K54" i="37" s="1"/>
  <c r="K55" i="37" s="1"/>
  <c r="K56" i="37" s="1"/>
  <c r="K57" i="37" s="1"/>
  <c r="K58" i="37" s="1"/>
  <c r="K59" i="37" s="1"/>
  <c r="K60" i="37" s="1"/>
  <c r="K61" i="37" s="1"/>
  <c r="K62" i="37" s="1"/>
  <c r="K63" i="37" s="1"/>
  <c r="K64" i="37" s="1"/>
  <c r="K65" i="37" s="1"/>
  <c r="K66" i="37" s="1"/>
  <c r="K67" i="37" s="1"/>
  <c r="K68" i="37" s="1"/>
  <c r="K69" i="37" s="1"/>
  <c r="K70" i="37" s="1"/>
  <c r="K71" i="37" s="1"/>
  <c r="K72" i="37" s="1"/>
  <c r="K73" i="37" s="1"/>
  <c r="K74" i="37" s="1"/>
  <c r="K75" i="37" s="1"/>
  <c r="K76" i="37" s="1"/>
  <c r="K77" i="37" s="1"/>
  <c r="K78" i="37" s="1"/>
  <c r="K79" i="37" s="1"/>
  <c r="K80" i="37" s="1"/>
  <c r="K81" i="37" s="1"/>
  <c r="K82" i="37" s="1"/>
  <c r="K83" i="37" s="1"/>
  <c r="K84" i="37" s="1"/>
  <c r="K85" i="37" s="1"/>
  <c r="K86" i="37" s="1"/>
  <c r="K87" i="37" s="1"/>
  <c r="K88" i="37" s="1"/>
  <c r="K89" i="37" s="1"/>
  <c r="K90" i="37" s="1"/>
  <c r="K91" i="37" s="1"/>
  <c r="K92" i="37" s="1"/>
  <c r="K93" i="37" s="1"/>
  <c r="K94" i="37" s="1"/>
  <c r="K95" i="37" s="1"/>
  <c r="K96" i="37" s="1"/>
  <c r="K97" i="37" s="1"/>
  <c r="K98" i="37" s="1"/>
  <c r="X5" i="3"/>
  <c r="AH5" i="3" s="1"/>
  <c r="Y5" i="3"/>
  <c r="AR3" i="38"/>
  <c r="K6" i="61"/>
  <c r="Z5" i="18"/>
  <c r="AP4" i="63"/>
  <c r="K14" i="42"/>
  <c r="K15" i="42" s="1"/>
  <c r="K16" i="42" s="1"/>
  <c r="K17" i="42" s="1"/>
  <c r="K18" i="42" s="1"/>
  <c r="K19" i="42" s="1"/>
  <c r="K20" i="42" s="1"/>
  <c r="K21" i="42" s="1"/>
  <c r="K22" i="42" s="1"/>
  <c r="K23" i="42" s="1"/>
  <c r="K24" i="42" s="1"/>
  <c r="K25" i="42" s="1"/>
  <c r="K26" i="42" s="1"/>
  <c r="K27" i="42" s="1"/>
  <c r="K28" i="42" s="1"/>
  <c r="K29" i="42" s="1"/>
  <c r="K30" i="42" s="1"/>
  <c r="K31" i="42" s="1"/>
  <c r="K32" i="42" s="1"/>
  <c r="K33" i="42" s="1"/>
  <c r="K34" i="42" s="1"/>
  <c r="K35" i="42" s="1"/>
  <c r="K36" i="42" s="1"/>
  <c r="K37" i="42" s="1"/>
  <c r="K38" i="42" s="1"/>
  <c r="K39" i="42" s="1"/>
  <c r="K40" i="42" s="1"/>
  <c r="K41" i="42" s="1"/>
  <c r="K42" i="42" s="1"/>
  <c r="K43" i="42" s="1"/>
  <c r="K44" i="42" s="1"/>
  <c r="K45" i="42" s="1"/>
  <c r="K46" i="42" s="1"/>
  <c r="K47" i="42" s="1"/>
  <c r="K48" i="42" s="1"/>
  <c r="K49" i="42" s="1"/>
  <c r="K50" i="42" s="1"/>
  <c r="K51" i="42" s="1"/>
  <c r="K52" i="42" s="1"/>
  <c r="K53" i="42" s="1"/>
  <c r="K54" i="42" s="1"/>
  <c r="K55" i="42" s="1"/>
  <c r="K56" i="42" s="1"/>
  <c r="K57" i="42" s="1"/>
  <c r="K58" i="42" s="1"/>
  <c r="K59" i="42" s="1"/>
  <c r="K60" i="42" s="1"/>
  <c r="K61" i="42" s="1"/>
  <c r="K62" i="42" s="1"/>
  <c r="K63" i="42" s="1"/>
  <c r="K64" i="42" s="1"/>
  <c r="K65" i="42" s="1"/>
  <c r="K66" i="42" s="1"/>
  <c r="K67" i="42" s="1"/>
  <c r="K68" i="42" s="1"/>
  <c r="K69" i="42" s="1"/>
  <c r="K70" i="42" s="1"/>
  <c r="K71" i="42" s="1"/>
  <c r="K72" i="42" s="1"/>
  <c r="K73" i="42" s="1"/>
  <c r="K74" i="42" s="1"/>
  <c r="K75" i="42" s="1"/>
  <c r="K76" i="42" s="1"/>
  <c r="K77" i="42" s="1"/>
  <c r="K78" i="42" s="1"/>
  <c r="K79" i="42" s="1"/>
  <c r="K80" i="42" s="1"/>
  <c r="K81" i="42" s="1"/>
  <c r="K82" i="42" s="1"/>
  <c r="K83" i="42" s="1"/>
  <c r="K84" i="42" s="1"/>
  <c r="K85" i="42" s="1"/>
  <c r="K86" i="42" s="1"/>
  <c r="K87" i="42" s="1"/>
  <c r="K88" i="42" s="1"/>
  <c r="K89" i="42" s="1"/>
  <c r="AN4" i="32"/>
  <c r="AI4" i="32"/>
  <c r="K6" i="5"/>
  <c r="AR4" i="1"/>
  <c r="AI4" i="35"/>
  <c r="AN4" i="35"/>
  <c r="AR4" i="60"/>
  <c r="K5" i="19"/>
  <c r="AR4" i="29"/>
  <c r="AQ4" i="60"/>
  <c r="Z5" i="2"/>
  <c r="X5" i="85"/>
  <c r="Y5" i="85"/>
  <c r="AI4" i="64"/>
  <c r="AN4" i="64"/>
  <c r="AN4" i="86"/>
  <c r="AI4" i="86"/>
  <c r="AR4" i="62"/>
  <c r="AQ5" i="10"/>
  <c r="AR4" i="39"/>
  <c r="AR3" i="44"/>
  <c r="AN4" i="36"/>
  <c r="AI4" i="36"/>
  <c r="AH5" i="79"/>
  <c r="AQ5" i="79" s="1"/>
  <c r="AR3" i="63"/>
  <c r="AO5" i="21"/>
  <c r="AN4" i="84"/>
  <c r="AI4" i="84"/>
  <c r="AR3" i="52"/>
  <c r="Z5" i="4"/>
  <c r="AR4" i="93"/>
  <c r="AI4" i="49"/>
  <c r="AN4" i="49"/>
  <c r="AH5" i="38"/>
  <c r="AQ5" i="38" s="1"/>
  <c r="AR4" i="14"/>
  <c r="Z5" i="38"/>
  <c r="Z5" i="27"/>
  <c r="AI4" i="11"/>
  <c r="AN4" i="11"/>
  <c r="AO4" i="2"/>
  <c r="K6" i="9"/>
  <c r="K5" i="8"/>
  <c r="AH5" i="83"/>
  <c r="AQ5" i="83" s="1"/>
  <c r="AN4" i="77"/>
  <c r="AI4" i="77"/>
  <c r="AI4" i="59"/>
  <c r="AN4" i="59"/>
  <c r="AI4" i="57"/>
  <c r="AN4" i="57"/>
  <c r="K6" i="69"/>
  <c r="K10" i="38"/>
  <c r="K11" i="38" s="1"/>
  <c r="K12" i="38" s="1"/>
  <c r="K13" i="38" s="1"/>
  <c r="K14" i="38" s="1"/>
  <c r="K15" i="38" s="1"/>
  <c r="K16" i="38" s="1"/>
  <c r="K17" i="38" s="1"/>
  <c r="K18" i="38" s="1"/>
  <c r="K19" i="38" s="1"/>
  <c r="K20" i="38" s="1"/>
  <c r="K21" i="38" s="1"/>
  <c r="K22" i="38" s="1"/>
  <c r="K23" i="38" s="1"/>
  <c r="K24" i="38" s="1"/>
  <c r="K25" i="38" s="1"/>
  <c r="K26" i="38" s="1"/>
  <c r="K27" i="38" s="1"/>
  <c r="K28" i="38" s="1"/>
  <c r="K29" i="38" s="1"/>
  <c r="K30" i="38" s="1"/>
  <c r="K31" i="38" s="1"/>
  <c r="K32" i="38" s="1"/>
  <c r="K33" i="38" s="1"/>
  <c r="K34" i="38" s="1"/>
  <c r="K35" i="38" s="1"/>
  <c r="K36" i="38" s="1"/>
  <c r="K37" i="38" s="1"/>
  <c r="K38" i="38" s="1"/>
  <c r="K39" i="38" s="1"/>
  <c r="K40" i="38" s="1"/>
  <c r="K41" i="38" s="1"/>
  <c r="K42" i="38" s="1"/>
  <c r="K43" i="38" s="1"/>
  <c r="K44" i="38" s="1"/>
  <c r="K45" i="38" s="1"/>
  <c r="K46" i="38" s="1"/>
  <c r="K47" i="38" s="1"/>
  <c r="K48" i="38" s="1"/>
  <c r="K49" i="38" s="1"/>
  <c r="K50" i="38" s="1"/>
  <c r="K51" i="38" s="1"/>
  <c r="K52" i="38" s="1"/>
  <c r="K53" i="38" s="1"/>
  <c r="K54" i="38" s="1"/>
  <c r="K55" i="38" s="1"/>
  <c r="K56" i="38" s="1"/>
  <c r="K57" i="38" s="1"/>
  <c r="K58" i="38" s="1"/>
  <c r="K59" i="38" s="1"/>
  <c r="K60" i="38" s="1"/>
  <c r="K61" i="38" s="1"/>
  <c r="K62" i="38" s="1"/>
  <c r="K63" i="38" s="1"/>
  <c r="K64" i="38" s="1"/>
  <c r="K65" i="38" s="1"/>
  <c r="K66" i="38" s="1"/>
  <c r="K67" i="38" s="1"/>
  <c r="K68" i="38" s="1"/>
  <c r="K69" i="38" s="1"/>
  <c r="K70" i="38" s="1"/>
  <c r="K71" i="38" s="1"/>
  <c r="K72" i="38" s="1"/>
  <c r="K73" i="38" s="1"/>
  <c r="K74" i="38" s="1"/>
  <c r="K75" i="38" s="1"/>
  <c r="K76" i="38" s="1"/>
  <c r="K77" i="38" s="1"/>
  <c r="K78" i="38" s="1"/>
  <c r="K79" i="38" s="1"/>
  <c r="K80" i="38" s="1"/>
  <c r="K81" i="38" s="1"/>
  <c r="K82" i="38" s="1"/>
  <c r="K83" i="38" s="1"/>
  <c r="K84" i="38" s="1"/>
  <c r="K85" i="38" s="1"/>
  <c r="K86" i="38" s="1"/>
  <c r="K87" i="38" s="1"/>
  <c r="K88" i="38" s="1"/>
  <c r="K89" i="38" s="1"/>
  <c r="AR4" i="2"/>
  <c r="AN4" i="23"/>
  <c r="AI4" i="23"/>
  <c r="AR4" i="10"/>
  <c r="AI4" i="37"/>
  <c r="AN4" i="37"/>
  <c r="AR3" i="75"/>
  <c r="X5" i="96"/>
  <c r="Y5" i="96"/>
  <c r="Y5" i="78"/>
  <c r="Z5" i="78" s="1"/>
  <c r="X5" i="78"/>
  <c r="AI4" i="41"/>
  <c r="AN4" i="41"/>
  <c r="AR4" i="40"/>
  <c r="Z5" i="51"/>
  <c r="Y5" i="68"/>
  <c r="X5" i="68"/>
  <c r="AH5" i="68" s="1"/>
  <c r="AN4" i="58"/>
  <c r="AI4" i="58"/>
  <c r="K5" i="20"/>
  <c r="AQ4" i="20"/>
  <c r="Y5" i="16"/>
  <c r="X5" i="16"/>
  <c r="AH5" i="16" s="1"/>
  <c r="X5" i="95"/>
  <c r="Y5" i="95"/>
  <c r="AR3" i="15"/>
  <c r="AR3" i="58"/>
  <c r="AN4" i="15"/>
  <c r="AI4" i="15"/>
  <c r="X5" i="81"/>
  <c r="Z5" i="81" s="1"/>
  <c r="Y5" i="81"/>
  <c r="K6" i="54"/>
  <c r="AR4" i="26"/>
  <c r="Y5" i="91"/>
  <c r="X5" i="91"/>
  <c r="Z5" i="52"/>
  <c r="X5" i="52"/>
  <c r="AH5" i="52" s="1"/>
  <c r="Y5" i="52"/>
  <c r="AH5" i="40"/>
  <c r="AQ5" i="40" s="1"/>
  <c r="K6" i="17"/>
  <c r="K5" i="71"/>
  <c r="AQ4" i="71"/>
  <c r="AP4" i="71"/>
  <c r="AN4" i="71"/>
  <c r="AO4" i="71"/>
  <c r="AF5" i="5"/>
  <c r="AO5" i="5" s="1"/>
  <c r="W6" i="5"/>
  <c r="AE5" i="5"/>
  <c r="AG5" i="5"/>
  <c r="AP5" i="5" s="1"/>
  <c r="Z5" i="29"/>
  <c r="AQ5" i="67"/>
  <c r="W6" i="33"/>
  <c r="AG5" i="33"/>
  <c r="AP5" i="33" s="1"/>
  <c r="AF5" i="33"/>
  <c r="AO5" i="33" s="1"/>
  <c r="AE5" i="33"/>
  <c r="AR3" i="78"/>
  <c r="AR3" i="66"/>
  <c r="AP4" i="2"/>
  <c r="K6" i="14"/>
  <c r="AF5" i="13"/>
  <c r="AO5" i="13" s="1"/>
  <c r="W6" i="13"/>
  <c r="AE5" i="13"/>
  <c r="AG5" i="13"/>
  <c r="AP5" i="13" s="1"/>
  <c r="AF5" i="26"/>
  <c r="AO5" i="26" s="1"/>
  <c r="AE5" i="26"/>
  <c r="W6" i="26"/>
  <c r="AG5" i="26"/>
  <c r="AP5" i="26" s="1"/>
  <c r="AH5" i="87"/>
  <c r="AQ5" i="87" s="1"/>
  <c r="Z5" i="28"/>
  <c r="AR3" i="68"/>
  <c r="AQ5" i="39"/>
  <c r="K24" i="94"/>
  <c r="AR4" i="5"/>
  <c r="Y5" i="49"/>
  <c r="X5" i="49"/>
  <c r="K57" i="35"/>
  <c r="X5" i="22"/>
  <c r="Y5" i="22"/>
  <c r="W6" i="76"/>
  <c r="AG5" i="76"/>
  <c r="AP5" i="76" s="1"/>
  <c r="AF5" i="76"/>
  <c r="AO5" i="76" s="1"/>
  <c r="AE5" i="76"/>
  <c r="AO4" i="11"/>
  <c r="AR4" i="18"/>
  <c r="K6" i="6"/>
  <c r="X5" i="50"/>
  <c r="AH5" i="50" s="1"/>
  <c r="AQ5" i="50" s="1"/>
  <c r="Y5" i="50"/>
  <c r="X5" i="30"/>
  <c r="Y5" i="30"/>
  <c r="AH5" i="93"/>
  <c r="AQ5" i="93" s="1"/>
  <c r="Y5" i="57"/>
  <c r="X5" i="57"/>
  <c r="Z5" i="57" s="1"/>
  <c r="Y5" i="48"/>
  <c r="X5" i="48"/>
  <c r="AN4" i="2"/>
  <c r="AO4" i="23"/>
  <c r="Y5" i="56"/>
  <c r="X5" i="56"/>
  <c r="AH5" i="56" s="1"/>
  <c r="AQ5" i="61"/>
  <c r="Y5" i="6"/>
  <c r="X5" i="6"/>
  <c r="AH5" i="6" s="1"/>
  <c r="AQ5" i="6" s="1"/>
  <c r="K5" i="56"/>
  <c r="K5" i="4"/>
  <c r="AQ5" i="4" s="1"/>
  <c r="AQ4" i="4"/>
  <c r="AI4" i="78"/>
  <c r="AN4" i="78"/>
  <c r="K5" i="52"/>
  <c r="K9" i="32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X5" i="80"/>
  <c r="Y5" i="80"/>
  <c r="Z5" i="63"/>
  <c r="X5" i="63"/>
  <c r="AH5" i="63" s="1"/>
  <c r="AQ5" i="63" s="1"/>
  <c r="Y5" i="63"/>
  <c r="AR3" i="65"/>
  <c r="X5" i="19"/>
  <c r="AH5" i="19" s="1"/>
  <c r="AQ5" i="19" s="1"/>
  <c r="Y5" i="19"/>
  <c r="AN4" i="80"/>
  <c r="AI4" i="80"/>
  <c r="AI4" i="63"/>
  <c r="AN4" i="63"/>
  <c r="AI4" i="34"/>
  <c r="AN4" i="34"/>
  <c r="Z5" i="32"/>
  <c r="Y5" i="32"/>
  <c r="X5" i="32"/>
  <c r="K6" i="65"/>
  <c r="AI4" i="68"/>
  <c r="AN4" i="68"/>
  <c r="K6" i="59"/>
  <c r="AR4" i="33"/>
  <c r="AR3" i="23"/>
  <c r="AO4" i="15"/>
  <c r="AN4" i="85"/>
  <c r="AI4" i="85"/>
  <c r="AP4" i="20"/>
  <c r="Z5" i="10"/>
  <c r="AI4" i="52"/>
  <c r="AN4" i="52"/>
  <c r="AQ5" i="5"/>
  <c r="AR4" i="61"/>
  <c r="AR4" i="27"/>
  <c r="Y5" i="73"/>
  <c r="X5" i="73"/>
  <c r="AR4" i="9"/>
  <c r="AQ5" i="65"/>
  <c r="AH5" i="45"/>
  <c r="AQ5" i="45" s="1"/>
  <c r="AR3" i="71"/>
  <c r="Z5" i="39"/>
  <c r="AR3" i="91"/>
  <c r="Y5" i="66"/>
  <c r="X5" i="66"/>
  <c r="Z5" i="66" s="1"/>
  <c r="AI4" i="22"/>
  <c r="AN4" i="22"/>
  <c r="AR4" i="51"/>
  <c r="AN4" i="88"/>
  <c r="AI4" i="88"/>
  <c r="AP4" i="11"/>
  <c r="K28" i="48"/>
  <c r="K29" i="48" s="1"/>
  <c r="K30" i="48" s="1"/>
  <c r="K31" i="48" s="1"/>
  <c r="K32" i="48" s="1"/>
  <c r="K33" i="48" s="1"/>
  <c r="K34" i="48" s="1"/>
  <c r="K35" i="48" s="1"/>
  <c r="K36" i="48" s="1"/>
  <c r="K37" i="48" s="1"/>
  <c r="K38" i="48" s="1"/>
  <c r="K39" i="48" s="1"/>
  <c r="K40" i="48" s="1"/>
  <c r="K41" i="48" s="1"/>
  <c r="K42" i="48" s="1"/>
  <c r="K43" i="48" s="1"/>
  <c r="K44" i="48" s="1"/>
  <c r="K45" i="48" s="1"/>
  <c r="K46" i="48" s="1"/>
  <c r="K47" i="48" s="1"/>
  <c r="K48" i="48" s="1"/>
  <c r="K49" i="48" s="1"/>
  <c r="K50" i="48" s="1"/>
  <c r="K51" i="48" s="1"/>
  <c r="K52" i="48" s="1"/>
  <c r="K53" i="48" s="1"/>
  <c r="K54" i="48" s="1"/>
  <c r="K55" i="48" s="1"/>
  <c r="K56" i="48" s="1"/>
  <c r="K57" i="48" s="1"/>
  <c r="K58" i="48" s="1"/>
  <c r="K59" i="48" s="1"/>
  <c r="K60" i="48" s="1"/>
  <c r="K61" i="48" s="1"/>
  <c r="K62" i="48" s="1"/>
  <c r="K63" i="48" s="1"/>
  <c r="K64" i="48" s="1"/>
  <c r="K65" i="48" s="1"/>
  <c r="K66" i="48" s="1"/>
  <c r="K67" i="48" s="1"/>
  <c r="K68" i="48" s="1"/>
  <c r="K69" i="48" s="1"/>
  <c r="AI4" i="8"/>
  <c r="AN4" i="8"/>
  <c r="AN4" i="30"/>
  <c r="AI4" i="30"/>
  <c r="AN4" i="48"/>
  <c r="AI4" i="48"/>
  <c r="Z5" i="14"/>
  <c r="K8" i="58"/>
  <c r="AI4" i="24"/>
  <c r="AN4" i="24"/>
  <c r="AR3" i="54"/>
  <c r="Y5" i="44"/>
  <c r="X5" i="44"/>
  <c r="AP4" i="23"/>
  <c r="AO4" i="56"/>
  <c r="AN4" i="7"/>
  <c r="AI4" i="7"/>
  <c r="K6" i="70"/>
  <c r="AI4" i="6"/>
  <c r="AN4" i="6"/>
  <c r="Y5" i="54"/>
  <c r="X5" i="54"/>
  <c r="AH5" i="54" s="1"/>
  <c r="AQ5" i="54" s="1"/>
  <c r="AR3" i="69"/>
  <c r="AQ4" i="63"/>
  <c r="K7" i="78"/>
  <c r="K8" i="78" s="1"/>
  <c r="K9" i="78" s="1"/>
  <c r="K10" i="78" s="1"/>
  <c r="K11" i="78" s="1"/>
  <c r="K12" i="78" s="1"/>
  <c r="K13" i="78" s="1"/>
  <c r="K14" i="78" s="1"/>
  <c r="K15" i="78" s="1"/>
  <c r="K16" i="78" s="1"/>
  <c r="K17" i="78" s="1"/>
  <c r="K18" i="78" s="1"/>
  <c r="K19" i="78" s="1"/>
  <c r="K20" i="78" s="1"/>
  <c r="K21" i="78" s="1"/>
  <c r="K22" i="78" s="1"/>
  <c r="K23" i="78" s="1"/>
  <c r="K24" i="78" s="1"/>
  <c r="K25" i="78" s="1"/>
  <c r="K26" i="78" s="1"/>
  <c r="K27" i="78" s="1"/>
  <c r="K28" i="78" s="1"/>
  <c r="K29" i="78" s="1"/>
  <c r="K30" i="78" s="1"/>
  <c r="K31" i="78" s="1"/>
  <c r="K32" i="78" s="1"/>
  <c r="K33" i="78" s="1"/>
  <c r="K34" i="78" s="1"/>
  <c r="K35" i="78" s="1"/>
  <c r="K36" i="78" s="1"/>
  <c r="K37" i="78" s="1"/>
  <c r="K38" i="78" s="1"/>
  <c r="K39" i="78" s="1"/>
  <c r="K40" i="78" s="1"/>
  <c r="K41" i="78" s="1"/>
  <c r="K42" i="78" s="1"/>
  <c r="K43" i="78" s="1"/>
  <c r="K44" i="78" s="1"/>
  <c r="K45" i="78" s="1"/>
  <c r="K46" i="78" s="1"/>
  <c r="K47" i="78" s="1"/>
  <c r="K48" i="78" s="1"/>
  <c r="K49" i="78" s="1"/>
  <c r="K50" i="78" s="1"/>
  <c r="K51" i="78" s="1"/>
  <c r="K52" i="78" s="1"/>
  <c r="K53" i="78" s="1"/>
  <c r="K54" i="78" s="1"/>
  <c r="K55" i="78" s="1"/>
  <c r="K56" i="78" s="1"/>
  <c r="K57" i="78" s="1"/>
  <c r="K58" i="78" s="1"/>
  <c r="K59" i="78" s="1"/>
  <c r="K60" i="78" s="1"/>
  <c r="K61" i="78" s="1"/>
  <c r="K62" i="78" s="1"/>
  <c r="K63" i="78" s="1"/>
  <c r="K64" i="78" s="1"/>
  <c r="K65" i="78" s="1"/>
  <c r="K66" i="78" s="1"/>
  <c r="K67" i="78" s="1"/>
  <c r="K68" i="78" s="1"/>
  <c r="K69" i="78" s="1"/>
  <c r="K70" i="78" s="1"/>
  <c r="K71" i="78" s="1"/>
  <c r="K72" i="78" s="1"/>
  <c r="K73" i="78" s="1"/>
  <c r="K74" i="78" s="1"/>
  <c r="K75" i="78" s="1"/>
  <c r="K76" i="78" s="1"/>
  <c r="K77" i="78" s="1"/>
  <c r="K78" i="78" s="1"/>
  <c r="K79" i="78" s="1"/>
  <c r="K80" i="78" s="1"/>
  <c r="K81" i="78" s="1"/>
  <c r="K82" i="78" s="1"/>
  <c r="K83" i="78" s="1"/>
  <c r="K84" i="78" s="1"/>
  <c r="K85" i="78" s="1"/>
  <c r="K86" i="78" s="1"/>
  <c r="K87" i="78" s="1"/>
  <c r="K88" i="78" s="1"/>
  <c r="K89" i="78" s="1"/>
  <c r="AR4" i="79"/>
  <c r="AR4" i="47"/>
  <c r="AI4" i="3"/>
  <c r="AN4" i="3"/>
  <c r="AN4" i="94"/>
  <c r="AI4" i="94"/>
  <c r="K6" i="39"/>
  <c r="K7" i="39" s="1"/>
  <c r="K8" i="39" s="1"/>
  <c r="K9" i="39" s="1"/>
  <c r="K10" i="39" s="1"/>
  <c r="K11" i="39" s="1"/>
  <c r="K12" i="39" s="1"/>
  <c r="K13" i="39" s="1"/>
  <c r="K14" i="39" s="1"/>
  <c r="K15" i="39" s="1"/>
  <c r="K16" i="39" s="1"/>
  <c r="K17" i="39" s="1"/>
  <c r="K18" i="39" s="1"/>
  <c r="K19" i="39" s="1"/>
  <c r="K20" i="39" s="1"/>
  <c r="K21" i="39" s="1"/>
  <c r="K22" i="39" s="1"/>
  <c r="K23" i="39" s="1"/>
  <c r="K24" i="39" s="1"/>
  <c r="K25" i="39" s="1"/>
  <c r="K26" i="39" s="1"/>
  <c r="K27" i="39" s="1"/>
  <c r="K28" i="39" s="1"/>
  <c r="K29" i="39" s="1"/>
  <c r="K30" i="39" s="1"/>
  <c r="K31" i="39" s="1"/>
  <c r="K32" i="39" s="1"/>
  <c r="K33" i="39" s="1"/>
  <c r="K34" i="39" s="1"/>
  <c r="K35" i="39" s="1"/>
  <c r="K36" i="39" s="1"/>
  <c r="K37" i="39" s="1"/>
  <c r="K38" i="39" s="1"/>
  <c r="K39" i="39" s="1"/>
  <c r="K40" i="39" s="1"/>
  <c r="K41" i="39" s="1"/>
  <c r="K42" i="39" s="1"/>
  <c r="K43" i="39" s="1"/>
  <c r="K44" i="39" s="1"/>
  <c r="K45" i="39" s="1"/>
  <c r="K46" i="39" s="1"/>
  <c r="K47" i="39" s="1"/>
  <c r="K48" i="39" s="1"/>
  <c r="K49" i="39" s="1"/>
  <c r="K50" i="39" s="1"/>
  <c r="K51" i="39" s="1"/>
  <c r="K52" i="39" s="1"/>
  <c r="K53" i="39" s="1"/>
  <c r="K54" i="39" s="1"/>
  <c r="K55" i="39" s="1"/>
  <c r="K56" i="39" s="1"/>
  <c r="K57" i="39" s="1"/>
  <c r="K58" i="39" s="1"/>
  <c r="K59" i="39" s="1"/>
  <c r="K60" i="39" s="1"/>
  <c r="K61" i="39" s="1"/>
  <c r="K62" i="39" s="1"/>
  <c r="K63" i="39" s="1"/>
  <c r="K64" i="39" s="1"/>
  <c r="K65" i="39" s="1"/>
  <c r="K66" i="39" s="1"/>
  <c r="K67" i="39" s="1"/>
  <c r="K68" i="39" s="1"/>
  <c r="K69" i="39" s="1"/>
  <c r="K70" i="39" s="1"/>
  <c r="K71" i="39" s="1"/>
  <c r="K72" i="39" s="1"/>
  <c r="K73" i="39" s="1"/>
  <c r="K74" i="39" s="1"/>
  <c r="K75" i="39" s="1"/>
  <c r="K76" i="39" s="1"/>
  <c r="K77" i="39" s="1"/>
  <c r="K78" i="39" s="1"/>
  <c r="K79" i="39" s="1"/>
  <c r="K5" i="3"/>
  <c r="Y5" i="72"/>
  <c r="Z5" i="72" s="1"/>
  <c r="X5" i="72"/>
  <c r="AH5" i="72" s="1"/>
  <c r="AQ5" i="72" s="1"/>
  <c r="AR4" i="31"/>
  <c r="AP4" i="15"/>
  <c r="AG5" i="75"/>
  <c r="AP5" i="75" s="1"/>
  <c r="AF5" i="75"/>
  <c r="AO5" i="75" s="1"/>
  <c r="AE5" i="75"/>
  <c r="W6" i="75"/>
  <c r="K5" i="23"/>
  <c r="AQ4" i="23"/>
  <c r="AR4" i="87"/>
  <c r="K6" i="10"/>
  <c r="Y5" i="86"/>
  <c r="X5" i="86"/>
  <c r="Z5" i="86" s="1"/>
  <c r="AN4" i="91"/>
  <c r="AI4" i="91"/>
  <c r="AN4" i="46"/>
  <c r="AI4" i="46"/>
  <c r="Z5" i="40"/>
  <c r="AR3" i="7"/>
  <c r="AR4" i="17"/>
  <c r="AQ5" i="76"/>
  <c r="Z5" i="67"/>
  <c r="AR3" i="72"/>
  <c r="Z5" i="60"/>
  <c r="AP5" i="21"/>
  <c r="Z5" i="87"/>
  <c r="AG5" i="45"/>
  <c r="AP5" i="45" s="1"/>
  <c r="AF5" i="45"/>
  <c r="AO5" i="45" s="1"/>
  <c r="AE5" i="45"/>
  <c r="W6" i="45"/>
  <c r="AH5" i="43"/>
  <c r="AQ5" i="43" s="1"/>
  <c r="X5" i="11"/>
  <c r="AH5" i="11" s="1"/>
  <c r="Y5" i="11"/>
  <c r="AR3" i="94"/>
  <c r="AE5" i="71"/>
  <c r="W6" i="71"/>
  <c r="AG5" i="71"/>
  <c r="AP5" i="71" s="1"/>
  <c r="AF5" i="71"/>
  <c r="AO5" i="71" s="1"/>
  <c r="Z5" i="55"/>
  <c r="AR3" i="96"/>
  <c r="AR3" i="49"/>
  <c r="X5" i="42"/>
  <c r="Y5" i="42"/>
  <c r="Z5" i="93"/>
  <c r="AG5" i="82"/>
  <c r="AP5" i="82" s="1"/>
  <c r="AE5" i="82"/>
  <c r="W6" i="82"/>
  <c r="AF5" i="82"/>
  <c r="AO5" i="82" s="1"/>
  <c r="Z6" i="70"/>
  <c r="AR4" i="76"/>
  <c r="AQ5" i="47"/>
  <c r="AR3" i="20"/>
  <c r="AO4" i="24"/>
  <c r="AI4" i="44"/>
  <c r="AN4" i="44"/>
  <c r="AR3" i="67"/>
  <c r="X5" i="23"/>
  <c r="AH5" i="23" s="1"/>
  <c r="AQ5" i="23" s="1"/>
  <c r="Y5" i="23"/>
  <c r="AQ5" i="62"/>
  <c r="AO4" i="7"/>
  <c r="AR3" i="56"/>
  <c r="AH5" i="89"/>
  <c r="AQ5" i="89" s="1"/>
  <c r="AQ4" i="19"/>
  <c r="AN4" i="96"/>
  <c r="AI4" i="96"/>
  <c r="K5" i="16"/>
  <c r="AR3" i="61"/>
  <c r="AR4" i="75"/>
  <c r="Y5" i="34"/>
  <c r="X5" i="34"/>
  <c r="Z5" i="34" s="1"/>
  <c r="AR4" i="69"/>
  <c r="K5" i="60"/>
  <c r="AQ5" i="60" s="1"/>
  <c r="K8" i="1"/>
  <c r="AR3" i="64"/>
  <c r="AO4" i="3"/>
  <c r="K5" i="15"/>
  <c r="AQ4" i="15"/>
  <c r="AR3" i="46"/>
  <c r="AH5" i="1"/>
  <c r="AQ5" i="1" s="1"/>
  <c r="AQ5" i="20"/>
  <c r="AR4" i="55"/>
  <c r="X5" i="58"/>
  <c r="Y5" i="58"/>
  <c r="K12" i="49"/>
  <c r="AR4" i="28"/>
  <c r="Y5" i="94"/>
  <c r="Z5" i="94" s="1"/>
  <c r="X5" i="94"/>
  <c r="AI4" i="16"/>
  <c r="AN4" i="16"/>
  <c r="AI4" i="95"/>
  <c r="AN4" i="95"/>
  <c r="K7" i="89"/>
  <c r="Y5" i="35"/>
  <c r="X5" i="35"/>
  <c r="AN4" i="20"/>
  <c r="AN4" i="72"/>
  <c r="AI4" i="72"/>
  <c r="Y5" i="15"/>
  <c r="X5" i="15"/>
  <c r="AH5" i="15" s="1"/>
  <c r="Y5" i="64"/>
  <c r="X5" i="64"/>
  <c r="AH5" i="64" s="1"/>
  <c r="AQ5" i="64" s="1"/>
  <c r="AQ4" i="2"/>
  <c r="AR3" i="55"/>
  <c r="AR3" i="50"/>
  <c r="K5" i="11"/>
  <c r="AR3" i="57"/>
  <c r="AR4" i="43"/>
  <c r="AR3" i="70"/>
  <c r="K5" i="67"/>
  <c r="K6" i="44"/>
  <c r="K7" i="44" s="1"/>
  <c r="K8" i="44" s="1"/>
  <c r="K9" i="44" s="1"/>
  <c r="K10" i="44" s="1"/>
  <c r="K11" i="44" s="1"/>
  <c r="K12" i="44" s="1"/>
  <c r="K13" i="44" s="1"/>
  <c r="K14" i="44" s="1"/>
  <c r="K15" i="44" s="1"/>
  <c r="K16" i="44" s="1"/>
  <c r="K17" i="44" s="1"/>
  <c r="K18" i="44" s="1"/>
  <c r="K19" i="44" s="1"/>
  <c r="K20" i="44" s="1"/>
  <c r="K21" i="44" s="1"/>
  <c r="K22" i="44" s="1"/>
  <c r="K23" i="44" s="1"/>
  <c r="K24" i="44" s="1"/>
  <c r="K25" i="44" s="1"/>
  <c r="K26" i="44" s="1"/>
  <c r="K27" i="44" s="1"/>
  <c r="K28" i="44" s="1"/>
  <c r="K29" i="44" s="1"/>
  <c r="K30" i="44" s="1"/>
  <c r="K31" i="44" s="1"/>
  <c r="K32" i="44" s="1"/>
  <c r="K33" i="44" s="1"/>
  <c r="K34" i="44" s="1"/>
  <c r="K35" i="44" s="1"/>
  <c r="K36" i="44" s="1"/>
  <c r="K37" i="44" s="1"/>
  <c r="K38" i="44" s="1"/>
  <c r="K39" i="44" s="1"/>
  <c r="K40" i="44" s="1"/>
  <c r="K41" i="44" s="1"/>
  <c r="K42" i="44" s="1"/>
  <c r="K43" i="44" s="1"/>
  <c r="K44" i="44" s="1"/>
  <c r="K45" i="44" s="1"/>
  <c r="K46" i="44" s="1"/>
  <c r="K47" i="44" s="1"/>
  <c r="K48" i="44" s="1"/>
  <c r="K49" i="44" s="1"/>
  <c r="K50" i="44" s="1"/>
  <c r="K51" i="44" s="1"/>
  <c r="K52" i="44" s="1"/>
  <c r="K53" i="44" s="1"/>
  <c r="K54" i="44" s="1"/>
  <c r="K55" i="44" s="1"/>
  <c r="K56" i="44" s="1"/>
  <c r="K57" i="44" s="1"/>
  <c r="K58" i="44" s="1"/>
  <c r="K59" i="44" s="1"/>
  <c r="K60" i="44" s="1"/>
  <c r="K61" i="44" s="1"/>
  <c r="K62" i="44" s="1"/>
  <c r="K63" i="44" s="1"/>
  <c r="K64" i="44" s="1"/>
  <c r="K65" i="44" s="1"/>
  <c r="K66" i="44" s="1"/>
  <c r="K67" i="44" s="1"/>
  <c r="K68" i="44" s="1"/>
  <c r="K69" i="44" s="1"/>
  <c r="AI5" i="21"/>
  <c r="AN5" i="21"/>
  <c r="AI4" i="73"/>
  <c r="AN4" i="73"/>
  <c r="K5" i="51"/>
  <c r="AQ5" i="51" s="1"/>
  <c r="Y5" i="84"/>
  <c r="X5" i="84"/>
  <c r="K5" i="7"/>
  <c r="AR4" i="82"/>
  <c r="Z5" i="43"/>
  <c r="Y5" i="74"/>
  <c r="X5" i="74"/>
  <c r="Z5" i="74" s="1"/>
  <c r="K6" i="55"/>
  <c r="AI4" i="50"/>
  <c r="AN4" i="50"/>
  <c r="X5" i="77"/>
  <c r="Z5" i="77" s="1"/>
  <c r="Y5" i="77"/>
  <c r="AN4" i="42"/>
  <c r="AI4" i="42"/>
  <c r="Y5" i="25"/>
  <c r="X5" i="25"/>
  <c r="Z5" i="25" s="1"/>
  <c r="K6" i="13"/>
  <c r="AP4" i="8"/>
  <c r="AR4" i="89"/>
  <c r="AR4" i="92"/>
  <c r="AO4" i="67"/>
  <c r="K5" i="68"/>
  <c r="K5" i="12"/>
  <c r="AQ4" i="12"/>
  <c r="AP4" i="24"/>
  <c r="AO4" i="60"/>
  <c r="AN4" i="90"/>
  <c r="AI4" i="90"/>
  <c r="AI4" i="56"/>
  <c r="AN4" i="56"/>
  <c r="AP4" i="7"/>
  <c r="AQ4" i="67"/>
  <c r="K7" i="57"/>
  <c r="Z5" i="1"/>
  <c r="Z5" i="16" l="1"/>
  <c r="Z5" i="56"/>
  <c r="Z6" i="21"/>
  <c r="Z5" i="84"/>
  <c r="AF5" i="84" s="1"/>
  <c r="AO5" i="84" s="1"/>
  <c r="Z5" i="15"/>
  <c r="Z5" i="23"/>
  <c r="Z5" i="50"/>
  <c r="Z5" i="8"/>
  <c r="Z5" i="59"/>
  <c r="AG5" i="79"/>
  <c r="AP5" i="79" s="1"/>
  <c r="Z5" i="3"/>
  <c r="AG5" i="74"/>
  <c r="AP5" i="74" s="1"/>
  <c r="AF5" i="74"/>
  <c r="AO5" i="74" s="1"/>
  <c r="AE5" i="74"/>
  <c r="W6" i="74"/>
  <c r="AE5" i="84"/>
  <c r="W6" i="84"/>
  <c r="AG5" i="84"/>
  <c r="AP5" i="84" s="1"/>
  <c r="AG5" i="72"/>
  <c r="AP5" i="72" s="1"/>
  <c r="AF5" i="72"/>
  <c r="AO5" i="72" s="1"/>
  <c r="AE5" i="72"/>
  <c r="W6" i="72"/>
  <c r="AF5" i="94"/>
  <c r="AO5" i="94" s="1"/>
  <c r="W6" i="94"/>
  <c r="AE5" i="94"/>
  <c r="AG5" i="94"/>
  <c r="AP5" i="94" s="1"/>
  <c r="W6" i="78"/>
  <c r="AG5" i="78"/>
  <c r="AP5" i="78" s="1"/>
  <c r="AF5" i="78"/>
  <c r="AO5" i="78" s="1"/>
  <c r="AE5" i="78"/>
  <c r="W6" i="81"/>
  <c r="AE5" i="81"/>
  <c r="AG5" i="81"/>
  <c r="AP5" i="81" s="1"/>
  <c r="AF5" i="81"/>
  <c r="AO5" i="81" s="1"/>
  <c r="AG5" i="36"/>
  <c r="AP5" i="36" s="1"/>
  <c r="AF5" i="36"/>
  <c r="AO5" i="36" s="1"/>
  <c r="AE5" i="36"/>
  <c r="W6" i="36"/>
  <c r="K6" i="15"/>
  <c r="W6" i="34"/>
  <c r="AG5" i="34"/>
  <c r="AP5" i="34" s="1"/>
  <c r="AF5" i="34"/>
  <c r="AO5" i="34" s="1"/>
  <c r="AE5" i="34"/>
  <c r="AR4" i="78"/>
  <c r="AH5" i="95"/>
  <c r="AQ5" i="95" s="1"/>
  <c r="K7" i="69"/>
  <c r="AR4" i="49"/>
  <c r="AR4" i="36"/>
  <c r="AR4" i="86"/>
  <c r="AG5" i="8"/>
  <c r="AP5" i="8" s="1"/>
  <c r="W6" i="8"/>
  <c r="AF5" i="8"/>
  <c r="AO5" i="8" s="1"/>
  <c r="AE5" i="8"/>
  <c r="AG5" i="88"/>
  <c r="AP5" i="88" s="1"/>
  <c r="AF5" i="88"/>
  <c r="AO5" i="88" s="1"/>
  <c r="W6" i="88"/>
  <c r="AE5" i="88"/>
  <c r="AF6" i="21"/>
  <c r="AO6" i="21" s="1"/>
  <c r="W7" i="21"/>
  <c r="AE6" i="21"/>
  <c r="AG6" i="21"/>
  <c r="AP6" i="21" s="1"/>
  <c r="AI5" i="53"/>
  <c r="AN5" i="53"/>
  <c r="AI5" i="20"/>
  <c r="AN5" i="20"/>
  <c r="W6" i="1"/>
  <c r="AE5" i="1"/>
  <c r="AG5" i="1"/>
  <c r="AP5" i="1" s="1"/>
  <c r="AF5" i="1"/>
  <c r="AO5" i="1" s="1"/>
  <c r="AR4" i="56"/>
  <c r="K6" i="12"/>
  <c r="AR4" i="42"/>
  <c r="AR4" i="50"/>
  <c r="K6" i="67"/>
  <c r="AH5" i="35"/>
  <c r="AQ5" i="35" s="1"/>
  <c r="AR4" i="95"/>
  <c r="AH5" i="58"/>
  <c r="AQ5" i="58" s="1"/>
  <c r="AI5" i="71"/>
  <c r="AN5" i="71"/>
  <c r="AQ5" i="11"/>
  <c r="X6" i="45"/>
  <c r="Z6" i="45" s="1"/>
  <c r="Y6" i="45"/>
  <c r="AR4" i="46"/>
  <c r="AN5" i="75"/>
  <c r="AI5" i="75"/>
  <c r="AG5" i="14"/>
  <c r="AP5" i="14" s="1"/>
  <c r="W6" i="14"/>
  <c r="AF5" i="14"/>
  <c r="AO5" i="14" s="1"/>
  <c r="AE5" i="14"/>
  <c r="AR4" i="34"/>
  <c r="K7" i="6"/>
  <c r="K58" i="35"/>
  <c r="AE5" i="28"/>
  <c r="W6" i="28"/>
  <c r="AG5" i="28"/>
  <c r="AP5" i="28" s="1"/>
  <c r="AF5" i="28"/>
  <c r="AO5" i="28" s="1"/>
  <c r="AI5" i="33"/>
  <c r="AN5" i="33"/>
  <c r="AG5" i="29"/>
  <c r="AP5" i="29" s="1"/>
  <c r="AF5" i="29"/>
  <c r="AO5" i="29" s="1"/>
  <c r="AE5" i="29"/>
  <c r="W6" i="29"/>
  <c r="K6" i="71"/>
  <c r="AQ5" i="71"/>
  <c r="Z5" i="95"/>
  <c r="AQ5" i="68"/>
  <c r="AR4" i="84"/>
  <c r="AH5" i="85"/>
  <c r="AQ5" i="85" s="1"/>
  <c r="Z5" i="24"/>
  <c r="AR4" i="66"/>
  <c r="AI5" i="92"/>
  <c r="AN5" i="92"/>
  <c r="K7" i="21"/>
  <c r="K7" i="62"/>
  <c r="K7" i="72"/>
  <c r="X6" i="53"/>
  <c r="Y6" i="53"/>
  <c r="Z6" i="53" s="1"/>
  <c r="AO5" i="20"/>
  <c r="K7" i="64"/>
  <c r="K6" i="60"/>
  <c r="AH5" i="73"/>
  <c r="AQ5" i="73" s="1"/>
  <c r="AG5" i="38"/>
  <c r="AP5" i="38" s="1"/>
  <c r="AF5" i="38"/>
  <c r="AO5" i="38" s="1"/>
  <c r="AE5" i="38"/>
  <c r="W6" i="38"/>
  <c r="AR5" i="21"/>
  <c r="Z5" i="64"/>
  <c r="Z5" i="58"/>
  <c r="AR4" i="96"/>
  <c r="AG6" i="70"/>
  <c r="AP6" i="70" s="1"/>
  <c r="AF6" i="70"/>
  <c r="AO6" i="70" s="1"/>
  <c r="AE6" i="70"/>
  <c r="W7" i="70"/>
  <c r="AH5" i="42"/>
  <c r="AQ5" i="42" s="1"/>
  <c r="Z5" i="11"/>
  <c r="AF5" i="87"/>
  <c r="AO5" i="87" s="1"/>
  <c r="AE5" i="87"/>
  <c r="W6" i="87"/>
  <c r="AG5" i="87"/>
  <c r="AP5" i="87" s="1"/>
  <c r="K7" i="10"/>
  <c r="AR4" i="94"/>
  <c r="Z5" i="54"/>
  <c r="AR4" i="7"/>
  <c r="AH5" i="44"/>
  <c r="AQ5" i="44" s="1"/>
  <c r="AR4" i="22"/>
  <c r="Z5" i="73"/>
  <c r="K7" i="59"/>
  <c r="K7" i="65"/>
  <c r="AH5" i="80"/>
  <c r="AQ5" i="80" s="1"/>
  <c r="K6" i="52"/>
  <c r="K6" i="56"/>
  <c r="Z5" i="48"/>
  <c r="AI5" i="76"/>
  <c r="AN5" i="76"/>
  <c r="AH5" i="49"/>
  <c r="AQ5" i="49" s="1"/>
  <c r="AH5" i="91"/>
  <c r="AQ5" i="91" s="1"/>
  <c r="AR4" i="15"/>
  <c r="AQ5" i="16"/>
  <c r="K6" i="20"/>
  <c r="AR4" i="59"/>
  <c r="K7" i="9"/>
  <c r="Z5" i="85"/>
  <c r="W6" i="18"/>
  <c r="AF5" i="18"/>
  <c r="AO5" i="18" s="1"/>
  <c r="AE5" i="18"/>
  <c r="AG5" i="18"/>
  <c r="AP5" i="18" s="1"/>
  <c r="AH5" i="41"/>
  <c r="AQ5" i="41" s="1"/>
  <c r="X6" i="89"/>
  <c r="Z6" i="89" s="1"/>
  <c r="Y6" i="89"/>
  <c r="AQ5" i="7"/>
  <c r="AR4" i="25"/>
  <c r="AR4" i="74"/>
  <c r="AR4" i="81"/>
  <c r="Y6" i="20"/>
  <c r="X6" i="20"/>
  <c r="AH6" i="20" s="1"/>
  <c r="AQ6" i="20" s="1"/>
  <c r="X6" i="83"/>
  <c r="Y6" i="83"/>
  <c r="W6" i="25"/>
  <c r="AG5" i="25"/>
  <c r="AP5" i="25" s="1"/>
  <c r="AF5" i="25"/>
  <c r="AO5" i="25" s="1"/>
  <c r="AE5" i="25"/>
  <c r="AR4" i="73"/>
  <c r="Y6" i="71"/>
  <c r="X6" i="71"/>
  <c r="AH6" i="71" s="1"/>
  <c r="AQ6" i="71" s="1"/>
  <c r="AF5" i="40"/>
  <c r="AO5" i="40" s="1"/>
  <c r="W6" i="40"/>
  <c r="AG5" i="40"/>
  <c r="AP5" i="40" s="1"/>
  <c r="AE5" i="40"/>
  <c r="AG5" i="63"/>
  <c r="AP5" i="63" s="1"/>
  <c r="W6" i="63"/>
  <c r="AF5" i="63"/>
  <c r="AO5" i="63" s="1"/>
  <c r="AE5" i="63"/>
  <c r="K7" i="14"/>
  <c r="AH5" i="81"/>
  <c r="AQ5" i="81" s="1"/>
  <c r="K7" i="13"/>
  <c r="K6" i="7"/>
  <c r="K6" i="51"/>
  <c r="Z5" i="35"/>
  <c r="K9" i="1"/>
  <c r="AG5" i="93"/>
  <c r="AP5" i="93" s="1"/>
  <c r="AF5" i="93"/>
  <c r="AO5" i="93" s="1"/>
  <c r="AE5" i="93"/>
  <c r="W6" i="93"/>
  <c r="Z5" i="42"/>
  <c r="AG5" i="55"/>
  <c r="AP5" i="55" s="1"/>
  <c r="W6" i="55"/>
  <c r="AF5" i="55"/>
  <c r="AO5" i="55" s="1"/>
  <c r="AE5" i="55"/>
  <c r="AN5" i="45"/>
  <c r="AI5" i="45"/>
  <c r="AR4" i="24"/>
  <c r="AR4" i="48"/>
  <c r="AR4" i="8"/>
  <c r="AR4" i="88"/>
  <c r="AG5" i="39"/>
  <c r="AP5" i="39" s="1"/>
  <c r="AF5" i="39"/>
  <c r="AO5" i="39" s="1"/>
  <c r="AE5" i="39"/>
  <c r="W6" i="39"/>
  <c r="AH5" i="32"/>
  <c r="AQ5" i="32" s="1"/>
  <c r="Z5" i="19"/>
  <c r="Z5" i="80"/>
  <c r="Z5" i="6"/>
  <c r="AH5" i="57"/>
  <c r="AQ5" i="57" s="1"/>
  <c r="AH5" i="30"/>
  <c r="AQ5" i="30" s="1"/>
  <c r="AH5" i="22"/>
  <c r="AQ5" i="22" s="1"/>
  <c r="K25" i="94"/>
  <c r="K26" i="94" s="1"/>
  <c r="K27" i="94" s="1"/>
  <c r="K28" i="94" s="1"/>
  <c r="K29" i="94" s="1"/>
  <c r="K30" i="94" s="1"/>
  <c r="K31" i="94" s="1"/>
  <c r="K32" i="94" s="1"/>
  <c r="K33" i="94" s="1"/>
  <c r="K34" i="94" s="1"/>
  <c r="K35" i="94" s="1"/>
  <c r="K36" i="94" s="1"/>
  <c r="K37" i="94" s="1"/>
  <c r="K38" i="94" s="1"/>
  <c r="K39" i="94" s="1"/>
  <c r="K40" i="94" s="1"/>
  <c r="K41" i="94" s="1"/>
  <c r="K42" i="94" s="1"/>
  <c r="K43" i="94" s="1"/>
  <c r="K44" i="94" s="1"/>
  <c r="K45" i="94" s="1"/>
  <c r="K46" i="94" s="1"/>
  <c r="K47" i="94" s="1"/>
  <c r="K48" i="94" s="1"/>
  <c r="K49" i="94" s="1"/>
  <c r="K50" i="94" s="1"/>
  <c r="K51" i="94" s="1"/>
  <c r="K52" i="94" s="1"/>
  <c r="K53" i="94" s="1"/>
  <c r="K54" i="94" s="1"/>
  <c r="K55" i="94" s="1"/>
  <c r="K56" i="94" s="1"/>
  <c r="K57" i="94" s="1"/>
  <c r="K58" i="94" s="1"/>
  <c r="K59" i="94" s="1"/>
  <c r="K60" i="94" s="1"/>
  <c r="K61" i="94" s="1"/>
  <c r="K62" i="94" s="1"/>
  <c r="K63" i="94" s="1"/>
  <c r="K64" i="94" s="1"/>
  <c r="K65" i="94" s="1"/>
  <c r="K66" i="94" s="1"/>
  <c r="K67" i="94" s="1"/>
  <c r="K68" i="94" s="1"/>
  <c r="K69" i="94" s="1"/>
  <c r="K70" i="94" s="1"/>
  <c r="K71" i="94" s="1"/>
  <c r="K72" i="94" s="1"/>
  <c r="K73" i="94" s="1"/>
  <c r="K74" i="94" s="1"/>
  <c r="K75" i="94" s="1"/>
  <c r="K76" i="94" s="1"/>
  <c r="K77" i="94" s="1"/>
  <c r="K78" i="94" s="1"/>
  <c r="K79" i="94" s="1"/>
  <c r="K80" i="94" s="1"/>
  <c r="K81" i="94" s="1"/>
  <c r="K82" i="94" s="1"/>
  <c r="K83" i="94" s="1"/>
  <c r="K84" i="94" s="1"/>
  <c r="K85" i="94" s="1"/>
  <c r="K86" i="94" s="1"/>
  <c r="K87" i="94" s="1"/>
  <c r="K88" i="94" s="1"/>
  <c r="K89" i="94" s="1"/>
  <c r="AI5" i="13"/>
  <c r="AN5" i="13"/>
  <c r="AI5" i="5"/>
  <c r="AN5" i="5"/>
  <c r="AG5" i="16"/>
  <c r="AP5" i="16" s="1"/>
  <c r="W6" i="16"/>
  <c r="AF5" i="16"/>
  <c r="AO5" i="16" s="1"/>
  <c r="AE5" i="16"/>
  <c r="Z5" i="68"/>
  <c r="AH5" i="96"/>
  <c r="AQ5" i="96" s="1"/>
  <c r="AR4" i="57"/>
  <c r="AR4" i="77"/>
  <c r="K6" i="8"/>
  <c r="AG5" i="27"/>
  <c r="AP5" i="27" s="1"/>
  <c r="AF5" i="27"/>
  <c r="AO5" i="27" s="1"/>
  <c r="AE5" i="27"/>
  <c r="W6" i="27"/>
  <c r="AG5" i="4"/>
  <c r="AP5" i="4" s="1"/>
  <c r="W6" i="4"/>
  <c r="AF5" i="4"/>
  <c r="AO5" i="4" s="1"/>
  <c r="AE5" i="4"/>
  <c r="W6" i="2"/>
  <c r="AF5" i="2"/>
  <c r="AO5" i="2" s="1"/>
  <c r="AE5" i="2"/>
  <c r="AG5" i="2"/>
  <c r="AP5" i="2" s="1"/>
  <c r="AR4" i="32"/>
  <c r="AN5" i="89"/>
  <c r="AI5" i="89"/>
  <c r="AH5" i="37"/>
  <c r="AQ5" i="37" s="1"/>
  <c r="Z5" i="7"/>
  <c r="AH5" i="90"/>
  <c r="AQ5" i="90" s="1"/>
  <c r="AI5" i="47"/>
  <c r="AN5" i="47"/>
  <c r="X6" i="61"/>
  <c r="AH6" i="61" s="1"/>
  <c r="AQ6" i="61" s="1"/>
  <c r="Y6" i="61"/>
  <c r="K8" i="66"/>
  <c r="AI5" i="12"/>
  <c r="AN5" i="12"/>
  <c r="X6" i="31"/>
  <c r="Z6" i="31" s="1"/>
  <c r="Y6" i="31"/>
  <c r="AH5" i="46"/>
  <c r="AQ5" i="46" s="1"/>
  <c r="AI5" i="9"/>
  <c r="AN5" i="9"/>
  <c r="AI5" i="79"/>
  <c r="AN5" i="79"/>
  <c r="AP5" i="20"/>
  <c r="AI5" i="83"/>
  <c r="AN5" i="83"/>
  <c r="AE5" i="15"/>
  <c r="AG5" i="15"/>
  <c r="AP5" i="15" s="1"/>
  <c r="W6" i="15"/>
  <c r="AF5" i="15"/>
  <c r="AO5" i="15" s="1"/>
  <c r="K7" i="70"/>
  <c r="K9" i="58"/>
  <c r="AR4" i="30"/>
  <c r="AG5" i="66"/>
  <c r="AP5" i="66" s="1"/>
  <c r="W6" i="66"/>
  <c r="AF5" i="66"/>
  <c r="AO5" i="66" s="1"/>
  <c r="AE5" i="66"/>
  <c r="AR4" i="90"/>
  <c r="K6" i="68"/>
  <c r="AH5" i="25"/>
  <c r="AQ5" i="25" s="1"/>
  <c r="AH5" i="77"/>
  <c r="AQ5" i="77" s="1"/>
  <c r="AG5" i="43"/>
  <c r="AP5" i="43" s="1"/>
  <c r="AF5" i="43"/>
  <c r="AO5" i="43" s="1"/>
  <c r="AE5" i="43"/>
  <c r="W6" i="43"/>
  <c r="AQ5" i="15"/>
  <c r="AR4" i="72"/>
  <c r="AR4" i="16"/>
  <c r="AH5" i="34"/>
  <c r="AQ5" i="34" s="1"/>
  <c r="Y6" i="82"/>
  <c r="X6" i="82"/>
  <c r="Z6" i="82" s="1"/>
  <c r="AQ5" i="12"/>
  <c r="AE5" i="60"/>
  <c r="AG5" i="60"/>
  <c r="AP5" i="60" s="1"/>
  <c r="AF5" i="60"/>
  <c r="AO5" i="60" s="1"/>
  <c r="W6" i="60"/>
  <c r="AG5" i="67"/>
  <c r="AP5" i="67" s="1"/>
  <c r="W6" i="67"/>
  <c r="AF5" i="67"/>
  <c r="AO5" i="67" s="1"/>
  <c r="AE5" i="67"/>
  <c r="AH5" i="86"/>
  <c r="AQ5" i="86" s="1"/>
  <c r="K6" i="23"/>
  <c r="K6" i="3"/>
  <c r="AR4" i="6"/>
  <c r="Z5" i="44"/>
  <c r="AH5" i="66"/>
  <c r="AQ5" i="66" s="1"/>
  <c r="AR4" i="52"/>
  <c r="AR4" i="68"/>
  <c r="AR4" i="63"/>
  <c r="K6" i="4"/>
  <c r="AQ5" i="56"/>
  <c r="Z5" i="30"/>
  <c r="Z5" i="22"/>
  <c r="Z5" i="49"/>
  <c r="Y6" i="26"/>
  <c r="X6" i="26"/>
  <c r="X6" i="13"/>
  <c r="AH6" i="13" s="1"/>
  <c r="AQ6" i="13" s="1"/>
  <c r="Y6" i="13"/>
  <c r="Z6" i="13" s="1"/>
  <c r="Y6" i="5"/>
  <c r="X6" i="5"/>
  <c r="AH6" i="5" s="1"/>
  <c r="AQ6" i="5" s="1"/>
  <c r="K7" i="17"/>
  <c r="AQ5" i="52"/>
  <c r="Z5" i="91"/>
  <c r="K7" i="54"/>
  <c r="AR4" i="41"/>
  <c r="Z5" i="96"/>
  <c r="AR4" i="37"/>
  <c r="AR4" i="23"/>
  <c r="K6" i="19"/>
  <c r="K7" i="5"/>
  <c r="Z5" i="41"/>
  <c r="AN5" i="62"/>
  <c r="AI5" i="62"/>
  <c r="Z5" i="90"/>
  <c r="X6" i="47"/>
  <c r="Y6" i="47"/>
  <c r="AI5" i="61"/>
  <c r="AN5" i="61"/>
  <c r="K8" i="22"/>
  <c r="AO5" i="12"/>
  <c r="AQ6" i="21"/>
  <c r="AI5" i="31"/>
  <c r="AN5" i="31"/>
  <c r="Z5" i="46"/>
  <c r="K7" i="18"/>
  <c r="K7" i="50"/>
  <c r="K6" i="63"/>
  <c r="K6" i="2"/>
  <c r="AR4" i="19"/>
  <c r="X6" i="9"/>
  <c r="AH6" i="9" s="1"/>
  <c r="AQ6" i="9" s="1"/>
  <c r="Y6" i="9"/>
  <c r="AI5" i="65"/>
  <c r="AN5" i="65"/>
  <c r="AH5" i="74"/>
  <c r="AQ5" i="74" s="1"/>
  <c r="K6" i="16"/>
  <c r="AE5" i="23"/>
  <c r="AG5" i="23"/>
  <c r="AP5" i="23" s="1"/>
  <c r="W6" i="23"/>
  <c r="AF5" i="23"/>
  <c r="AO5" i="23" s="1"/>
  <c r="AF5" i="86"/>
  <c r="AO5" i="86" s="1"/>
  <c r="AE5" i="86"/>
  <c r="AG5" i="86"/>
  <c r="AP5" i="86" s="1"/>
  <c r="W6" i="86"/>
  <c r="Y6" i="75"/>
  <c r="X6" i="75"/>
  <c r="AR4" i="3"/>
  <c r="W6" i="56"/>
  <c r="AF5" i="56"/>
  <c r="AO5" i="56" s="1"/>
  <c r="AG5" i="56"/>
  <c r="AP5" i="56" s="1"/>
  <c r="AE5" i="56"/>
  <c r="AH5" i="48"/>
  <c r="AQ5" i="48" s="1"/>
  <c r="X6" i="76"/>
  <c r="Z6" i="76" s="1"/>
  <c r="Y6" i="76"/>
  <c r="AG5" i="3"/>
  <c r="AP5" i="3" s="1"/>
  <c r="W6" i="3"/>
  <c r="AF5" i="3"/>
  <c r="AO5" i="3" s="1"/>
  <c r="AE5" i="3"/>
  <c r="X6" i="62"/>
  <c r="AH6" i="62" s="1"/>
  <c r="AQ6" i="62" s="1"/>
  <c r="Y6" i="62"/>
  <c r="AG5" i="59"/>
  <c r="AP5" i="59" s="1"/>
  <c r="W6" i="59"/>
  <c r="AF5" i="59"/>
  <c r="AO5" i="59" s="1"/>
  <c r="AE5" i="59"/>
  <c r="Y6" i="92"/>
  <c r="X6" i="92"/>
  <c r="K6" i="24"/>
  <c r="X6" i="17"/>
  <c r="AH6" i="17" s="1"/>
  <c r="AQ6" i="17" s="1"/>
  <c r="Y6" i="17"/>
  <c r="Y6" i="69"/>
  <c r="Z6" i="69" s="1"/>
  <c r="X6" i="69"/>
  <c r="AH6" i="69" s="1"/>
  <c r="AQ6" i="69" s="1"/>
  <c r="K8" i="57"/>
  <c r="W6" i="77"/>
  <c r="AF5" i="77"/>
  <c r="AO5" i="77" s="1"/>
  <c r="AE5" i="77"/>
  <c r="AG5" i="77"/>
  <c r="AP5" i="77" s="1"/>
  <c r="K7" i="55"/>
  <c r="AH5" i="84"/>
  <c r="AQ5" i="84" s="1"/>
  <c r="K6" i="11"/>
  <c r="K8" i="89"/>
  <c r="K9" i="89" s="1"/>
  <c r="K10" i="89" s="1"/>
  <c r="K11" i="89" s="1"/>
  <c r="K12" i="89" s="1"/>
  <c r="K13" i="89" s="1"/>
  <c r="K14" i="89" s="1"/>
  <c r="K15" i="89" s="1"/>
  <c r="K16" i="89" s="1"/>
  <c r="K17" i="89" s="1"/>
  <c r="K18" i="89" s="1"/>
  <c r="K19" i="89" s="1"/>
  <c r="K20" i="89" s="1"/>
  <c r="K21" i="89" s="1"/>
  <c r="K22" i="89" s="1"/>
  <c r="K23" i="89" s="1"/>
  <c r="K24" i="89" s="1"/>
  <c r="K25" i="89" s="1"/>
  <c r="K26" i="89" s="1"/>
  <c r="K27" i="89" s="1"/>
  <c r="K28" i="89" s="1"/>
  <c r="K29" i="89" s="1"/>
  <c r="K30" i="89" s="1"/>
  <c r="K31" i="89" s="1"/>
  <c r="K32" i="89" s="1"/>
  <c r="K33" i="89" s="1"/>
  <c r="K34" i="89" s="1"/>
  <c r="K35" i="89" s="1"/>
  <c r="K36" i="89" s="1"/>
  <c r="K37" i="89" s="1"/>
  <c r="K38" i="89" s="1"/>
  <c r="K39" i="89" s="1"/>
  <c r="K40" i="89" s="1"/>
  <c r="K41" i="89" s="1"/>
  <c r="K42" i="89" s="1"/>
  <c r="K43" i="89" s="1"/>
  <c r="K44" i="89" s="1"/>
  <c r="K45" i="89" s="1"/>
  <c r="K46" i="89" s="1"/>
  <c r="K47" i="89" s="1"/>
  <c r="K48" i="89" s="1"/>
  <c r="K49" i="89" s="1"/>
  <c r="K50" i="89" s="1"/>
  <c r="K51" i="89" s="1"/>
  <c r="K52" i="89" s="1"/>
  <c r="K53" i="89" s="1"/>
  <c r="K54" i="89" s="1"/>
  <c r="K55" i="89" s="1"/>
  <c r="K56" i="89" s="1"/>
  <c r="K57" i="89" s="1"/>
  <c r="K58" i="89" s="1"/>
  <c r="K59" i="89" s="1"/>
  <c r="K60" i="89" s="1"/>
  <c r="K61" i="89" s="1"/>
  <c r="K62" i="89" s="1"/>
  <c r="K63" i="89" s="1"/>
  <c r="K64" i="89" s="1"/>
  <c r="K65" i="89" s="1"/>
  <c r="K66" i="89" s="1"/>
  <c r="K67" i="89" s="1"/>
  <c r="K68" i="89" s="1"/>
  <c r="K69" i="89" s="1"/>
  <c r="K70" i="89" s="1"/>
  <c r="K71" i="89" s="1"/>
  <c r="K72" i="89" s="1"/>
  <c r="K73" i="89" s="1"/>
  <c r="K74" i="89" s="1"/>
  <c r="K75" i="89" s="1"/>
  <c r="K76" i="89" s="1"/>
  <c r="K77" i="89" s="1"/>
  <c r="K78" i="89" s="1"/>
  <c r="K79" i="89" s="1"/>
  <c r="K80" i="89" s="1"/>
  <c r="K81" i="89" s="1"/>
  <c r="K82" i="89" s="1"/>
  <c r="K83" i="89" s="1"/>
  <c r="K84" i="89" s="1"/>
  <c r="K85" i="89" s="1"/>
  <c r="K86" i="89" s="1"/>
  <c r="K87" i="89" s="1"/>
  <c r="K88" i="89" s="1"/>
  <c r="K89" i="89" s="1"/>
  <c r="K90" i="89" s="1"/>
  <c r="K91" i="89" s="1"/>
  <c r="K92" i="89" s="1"/>
  <c r="K93" i="89" s="1"/>
  <c r="K94" i="89" s="1"/>
  <c r="K95" i="89" s="1"/>
  <c r="K96" i="89" s="1"/>
  <c r="K97" i="89" s="1"/>
  <c r="K98" i="89" s="1"/>
  <c r="AH5" i="94"/>
  <c r="AQ5" i="94" s="1"/>
  <c r="K13" i="49"/>
  <c r="AR4" i="44"/>
  <c r="AI5" i="82"/>
  <c r="AN5" i="82"/>
  <c r="AR4" i="91"/>
  <c r="W6" i="10"/>
  <c r="AF5" i="10"/>
  <c r="AO5" i="10" s="1"/>
  <c r="AE5" i="10"/>
  <c r="AG5" i="10"/>
  <c r="AP5" i="10" s="1"/>
  <c r="AR4" i="85"/>
  <c r="AG5" i="32"/>
  <c r="AP5" i="32" s="1"/>
  <c r="W6" i="32"/>
  <c r="AF5" i="32"/>
  <c r="AO5" i="32" s="1"/>
  <c r="AE5" i="32"/>
  <c r="AR4" i="80"/>
  <c r="AQ6" i="70"/>
  <c r="AG5" i="57"/>
  <c r="AP5" i="57" s="1"/>
  <c r="AE5" i="57"/>
  <c r="W6" i="57"/>
  <c r="AF5" i="57"/>
  <c r="AO5" i="57" s="1"/>
  <c r="AG5" i="50"/>
  <c r="AP5" i="50" s="1"/>
  <c r="W6" i="50"/>
  <c r="AF5" i="50"/>
  <c r="AO5" i="50" s="1"/>
  <c r="AE5" i="50"/>
  <c r="AI5" i="26"/>
  <c r="AN5" i="26"/>
  <c r="Y6" i="33"/>
  <c r="X6" i="33"/>
  <c r="AG5" i="52"/>
  <c r="AP5" i="52" s="1"/>
  <c r="W6" i="52"/>
  <c r="AF5" i="52"/>
  <c r="AO5" i="52" s="1"/>
  <c r="AE5" i="52"/>
  <c r="AR4" i="58"/>
  <c r="AG5" i="51"/>
  <c r="AP5" i="51" s="1"/>
  <c r="W6" i="51"/>
  <c r="AF5" i="51"/>
  <c r="AO5" i="51" s="1"/>
  <c r="AE5" i="51"/>
  <c r="AH5" i="78"/>
  <c r="AQ5" i="78" s="1"/>
  <c r="AR4" i="11"/>
  <c r="AR4" i="64"/>
  <c r="AR4" i="35"/>
  <c r="K7" i="61"/>
  <c r="AQ5" i="3"/>
  <c r="AR4" i="54"/>
  <c r="W6" i="37"/>
  <c r="AG5" i="37"/>
  <c r="AP5" i="37" s="1"/>
  <c r="AF5" i="37"/>
  <c r="AO5" i="37" s="1"/>
  <c r="AE5" i="37"/>
  <c r="AQ5" i="8"/>
  <c r="X6" i="12"/>
  <c r="AH6" i="12" s="1"/>
  <c r="Y6" i="12"/>
  <c r="AH5" i="88"/>
  <c r="AQ5" i="88" s="1"/>
  <c r="K8" i="53"/>
  <c r="AH5" i="36"/>
  <c r="AQ5" i="36" s="1"/>
  <c r="AI5" i="17"/>
  <c r="AN5" i="17"/>
  <c r="AI5" i="69"/>
  <c r="AN5" i="69"/>
  <c r="X6" i="79"/>
  <c r="Y6" i="79"/>
  <c r="Y6" i="65"/>
  <c r="X6" i="65"/>
  <c r="AH6" i="65" s="1"/>
  <c r="AQ6" i="65" s="1"/>
  <c r="Z6" i="83" l="1"/>
  <c r="Z6" i="75"/>
  <c r="Z6" i="92"/>
  <c r="Z6" i="62"/>
  <c r="AG6" i="62" s="1"/>
  <c r="AP6" i="62" s="1"/>
  <c r="W7" i="83"/>
  <c r="AG6" i="83"/>
  <c r="AP6" i="83" s="1"/>
  <c r="AF6" i="83"/>
  <c r="AO6" i="83" s="1"/>
  <c r="AE6" i="83"/>
  <c r="AG6" i="53"/>
  <c r="AP6" i="53" s="1"/>
  <c r="AF6" i="53"/>
  <c r="AO6" i="53" s="1"/>
  <c r="AE6" i="53"/>
  <c r="W7" i="53"/>
  <c r="W7" i="75"/>
  <c r="AG6" i="75"/>
  <c r="AP6" i="75" s="1"/>
  <c r="AF6" i="75"/>
  <c r="AO6" i="75" s="1"/>
  <c r="AE6" i="75"/>
  <c r="W7" i="82"/>
  <c r="AF6" i="82"/>
  <c r="AO6" i="82" s="1"/>
  <c r="AE6" i="82"/>
  <c r="AG6" i="82"/>
  <c r="AP6" i="82" s="1"/>
  <c r="AF6" i="92"/>
  <c r="AO6" i="92" s="1"/>
  <c r="AE6" i="92"/>
  <c r="W7" i="92"/>
  <c r="AG6" i="92"/>
  <c r="AP6" i="92" s="1"/>
  <c r="W7" i="62"/>
  <c r="AE6" i="62"/>
  <c r="AE6" i="76"/>
  <c r="W7" i="76"/>
  <c r="AG6" i="76"/>
  <c r="AP6" i="76" s="1"/>
  <c r="AF6" i="76"/>
  <c r="AO6" i="76" s="1"/>
  <c r="AF6" i="13"/>
  <c r="AO6" i="13" s="1"/>
  <c r="W7" i="13"/>
  <c r="AE6" i="13"/>
  <c r="AG6" i="13"/>
  <c r="AP6" i="13" s="1"/>
  <c r="AI5" i="37"/>
  <c r="AN5" i="37"/>
  <c r="Y6" i="57"/>
  <c r="X6" i="57"/>
  <c r="Z6" i="57" s="1"/>
  <c r="X6" i="10"/>
  <c r="Y6" i="10"/>
  <c r="Z6" i="10" s="1"/>
  <c r="AR5" i="31"/>
  <c r="K7" i="4"/>
  <c r="W7" i="31"/>
  <c r="AG6" i="31"/>
  <c r="AP6" i="31" s="1"/>
  <c r="AF6" i="31"/>
  <c r="AO6" i="31" s="1"/>
  <c r="AE6" i="31"/>
  <c r="AR5" i="89"/>
  <c r="Y6" i="4"/>
  <c r="X6" i="4"/>
  <c r="AH6" i="4" s="1"/>
  <c r="AQ6" i="4" s="1"/>
  <c r="AG5" i="68"/>
  <c r="AP5" i="68" s="1"/>
  <c r="W6" i="68"/>
  <c r="AF5" i="68"/>
  <c r="AO5" i="68" s="1"/>
  <c r="AE5" i="68"/>
  <c r="X6" i="39"/>
  <c r="Z6" i="39" s="1"/>
  <c r="Y6" i="39"/>
  <c r="K8" i="14"/>
  <c r="W7" i="45"/>
  <c r="AG6" i="45"/>
  <c r="AP6" i="45" s="1"/>
  <c r="AF6" i="45"/>
  <c r="AO6" i="45" s="1"/>
  <c r="AE6" i="45"/>
  <c r="K7" i="12"/>
  <c r="AR5" i="53"/>
  <c r="AN5" i="88"/>
  <c r="AI5" i="88"/>
  <c r="K8" i="69"/>
  <c r="X6" i="34"/>
  <c r="Z6" i="34" s="1"/>
  <c r="Y6" i="34"/>
  <c r="AI5" i="78"/>
  <c r="AN5" i="78"/>
  <c r="AI5" i="72"/>
  <c r="AN5" i="72"/>
  <c r="Z6" i="84"/>
  <c r="Y6" i="84"/>
  <c r="X6" i="84"/>
  <c r="AI5" i="52"/>
  <c r="AN5" i="52"/>
  <c r="AN5" i="50"/>
  <c r="AI5" i="50"/>
  <c r="AN5" i="57"/>
  <c r="AI5" i="57"/>
  <c r="AI5" i="77"/>
  <c r="AN5" i="77"/>
  <c r="Y6" i="3"/>
  <c r="X6" i="3"/>
  <c r="AH6" i="3" s="1"/>
  <c r="AQ6" i="3" s="1"/>
  <c r="Y6" i="56"/>
  <c r="X6" i="56"/>
  <c r="AH6" i="56" s="1"/>
  <c r="AQ6" i="56" s="1"/>
  <c r="AH6" i="75"/>
  <c r="AQ6" i="75" s="1"/>
  <c r="AN5" i="86"/>
  <c r="AI5" i="86"/>
  <c r="K8" i="50"/>
  <c r="AR5" i="62"/>
  <c r="K8" i="17"/>
  <c r="AG5" i="49"/>
  <c r="AP5" i="49" s="1"/>
  <c r="AF5" i="49"/>
  <c r="AO5" i="49" s="1"/>
  <c r="W6" i="49"/>
  <c r="AE5" i="49"/>
  <c r="AN5" i="60"/>
  <c r="AI5" i="60"/>
  <c r="K10" i="58"/>
  <c r="Y6" i="15"/>
  <c r="Z6" i="15" s="1"/>
  <c r="X6" i="15"/>
  <c r="AH6" i="15" s="1"/>
  <c r="AQ6" i="15" s="1"/>
  <c r="Y6" i="2"/>
  <c r="X6" i="2"/>
  <c r="AH6" i="2" s="1"/>
  <c r="AQ6" i="2" s="1"/>
  <c r="AN5" i="16"/>
  <c r="AI5" i="16"/>
  <c r="AR5" i="13"/>
  <c r="AG5" i="80"/>
  <c r="AP5" i="80" s="1"/>
  <c r="AF5" i="80"/>
  <c r="AO5" i="80" s="1"/>
  <c r="AE5" i="80"/>
  <c r="W6" i="80"/>
  <c r="AN5" i="39"/>
  <c r="AI5" i="39"/>
  <c r="AG5" i="42"/>
  <c r="AP5" i="42" s="1"/>
  <c r="W6" i="42"/>
  <c r="AF5" i="42"/>
  <c r="AO5" i="42" s="1"/>
  <c r="AE5" i="42"/>
  <c r="X6" i="18"/>
  <c r="Y6" i="18"/>
  <c r="K8" i="9"/>
  <c r="AR5" i="76"/>
  <c r="K8" i="59"/>
  <c r="AH6" i="53"/>
  <c r="AQ6" i="53" s="1"/>
  <c r="K8" i="62"/>
  <c r="K7" i="71"/>
  <c r="AI5" i="14"/>
  <c r="AN5" i="14"/>
  <c r="AI5" i="1"/>
  <c r="AN5" i="1"/>
  <c r="Z6" i="88"/>
  <c r="X6" i="88"/>
  <c r="Y6" i="88"/>
  <c r="Y6" i="8"/>
  <c r="Z6" i="8" s="1"/>
  <c r="X6" i="8"/>
  <c r="AH6" i="8" s="1"/>
  <c r="AQ6" i="8" s="1"/>
  <c r="X6" i="36"/>
  <c r="Z6" i="36" s="1"/>
  <c r="Y6" i="36"/>
  <c r="AN5" i="84"/>
  <c r="AI5" i="84"/>
  <c r="AE5" i="90"/>
  <c r="W6" i="90"/>
  <c r="AG5" i="90"/>
  <c r="AP5" i="90" s="1"/>
  <c r="AF5" i="90"/>
  <c r="AO5" i="90" s="1"/>
  <c r="AR5" i="45"/>
  <c r="AI5" i="25"/>
  <c r="AN5" i="25"/>
  <c r="K7" i="11"/>
  <c r="AI5" i="23"/>
  <c r="AN5" i="23"/>
  <c r="AR5" i="61"/>
  <c r="K8" i="5"/>
  <c r="AG5" i="22"/>
  <c r="AP5" i="22" s="1"/>
  <c r="W6" i="22"/>
  <c r="AF5" i="22"/>
  <c r="AO5" i="22" s="1"/>
  <c r="AE5" i="22"/>
  <c r="AF5" i="44"/>
  <c r="AO5" i="44" s="1"/>
  <c r="AE5" i="44"/>
  <c r="W6" i="44"/>
  <c r="AG5" i="44"/>
  <c r="AP5" i="44" s="1"/>
  <c r="X6" i="67"/>
  <c r="AH6" i="67" s="1"/>
  <c r="AQ6" i="67" s="1"/>
  <c r="Y6" i="67"/>
  <c r="X6" i="66"/>
  <c r="Y6" i="66"/>
  <c r="AR5" i="9"/>
  <c r="K7" i="8"/>
  <c r="AG5" i="19"/>
  <c r="AP5" i="19" s="1"/>
  <c r="W6" i="19"/>
  <c r="AF5" i="19"/>
  <c r="AO5" i="19" s="1"/>
  <c r="AE5" i="19"/>
  <c r="X6" i="93"/>
  <c r="Y6" i="93"/>
  <c r="Z6" i="93" s="1"/>
  <c r="K10" i="1"/>
  <c r="K8" i="13"/>
  <c r="AI5" i="40"/>
  <c r="AN5" i="40"/>
  <c r="Z6" i="71"/>
  <c r="W6" i="85"/>
  <c r="AG5" i="85"/>
  <c r="AP5" i="85" s="1"/>
  <c r="AF5" i="85"/>
  <c r="AO5" i="85" s="1"/>
  <c r="AE5" i="85"/>
  <c r="K7" i="52"/>
  <c r="Y6" i="87"/>
  <c r="X6" i="87"/>
  <c r="X7" i="70"/>
  <c r="AH7" i="70" s="1"/>
  <c r="AQ7" i="70" s="1"/>
  <c r="Y7" i="70"/>
  <c r="Y6" i="38"/>
  <c r="X6" i="38"/>
  <c r="AG5" i="95"/>
  <c r="AP5" i="95" s="1"/>
  <c r="W6" i="95"/>
  <c r="AF5" i="95"/>
  <c r="AO5" i="95" s="1"/>
  <c r="AE5" i="95"/>
  <c r="Y6" i="28"/>
  <c r="X6" i="28"/>
  <c r="Y6" i="1"/>
  <c r="X6" i="1"/>
  <c r="AI5" i="34"/>
  <c r="AN5" i="34"/>
  <c r="K7" i="15"/>
  <c r="AN5" i="36"/>
  <c r="AI5" i="36"/>
  <c r="AN5" i="67"/>
  <c r="AI5" i="67"/>
  <c r="AR5" i="82"/>
  <c r="K14" i="49"/>
  <c r="K9" i="57"/>
  <c r="Z6" i="17"/>
  <c r="AN5" i="59"/>
  <c r="AI5" i="59"/>
  <c r="K7" i="16"/>
  <c r="K7" i="2"/>
  <c r="K8" i="18"/>
  <c r="K8" i="54"/>
  <c r="AH6" i="26"/>
  <c r="AQ6" i="26" s="1"/>
  <c r="AG5" i="30"/>
  <c r="AP5" i="30" s="1"/>
  <c r="AF5" i="30"/>
  <c r="AO5" i="30" s="1"/>
  <c r="AE5" i="30"/>
  <c r="W6" i="30"/>
  <c r="K7" i="23"/>
  <c r="AI5" i="15"/>
  <c r="AN5" i="15"/>
  <c r="AE5" i="7"/>
  <c r="AG5" i="7"/>
  <c r="AP5" i="7" s="1"/>
  <c r="W6" i="7"/>
  <c r="AF5" i="7"/>
  <c r="AO5" i="7" s="1"/>
  <c r="X6" i="27"/>
  <c r="Y6" i="27"/>
  <c r="Y6" i="16"/>
  <c r="X6" i="16"/>
  <c r="AH6" i="16" s="1"/>
  <c r="AQ6" i="16" s="1"/>
  <c r="AR5" i="5"/>
  <c r="AN5" i="55"/>
  <c r="AI5" i="55"/>
  <c r="K7" i="51"/>
  <c r="AI5" i="63"/>
  <c r="AN5" i="63"/>
  <c r="AF5" i="48"/>
  <c r="AO5" i="48" s="1"/>
  <c r="AE5" i="48"/>
  <c r="W6" i="48"/>
  <c r="AG5" i="48"/>
  <c r="AP5" i="48" s="1"/>
  <c r="W6" i="54"/>
  <c r="AF5" i="54"/>
  <c r="AO5" i="54" s="1"/>
  <c r="AE5" i="54"/>
  <c r="AG5" i="54"/>
  <c r="AP5" i="54" s="1"/>
  <c r="AI5" i="87"/>
  <c r="AN5" i="87"/>
  <c r="AN6" i="70"/>
  <c r="AI6" i="70"/>
  <c r="AN5" i="38"/>
  <c r="AI5" i="38"/>
  <c r="K8" i="21"/>
  <c r="AR5" i="33"/>
  <c r="AI5" i="28"/>
  <c r="AN5" i="28"/>
  <c r="X6" i="14"/>
  <c r="Y6" i="14"/>
  <c r="AR5" i="71"/>
  <c r="AI6" i="21"/>
  <c r="AN6" i="21"/>
  <c r="AI5" i="81"/>
  <c r="AN5" i="81"/>
  <c r="AN5" i="94"/>
  <c r="AI5" i="94"/>
  <c r="Z6" i="74"/>
  <c r="Y6" i="74"/>
  <c r="X6" i="74"/>
  <c r="AN5" i="51"/>
  <c r="AI5" i="51"/>
  <c r="AH6" i="92"/>
  <c r="AQ6" i="92" s="1"/>
  <c r="AH6" i="76"/>
  <c r="AQ6" i="76" s="1"/>
  <c r="X6" i="23"/>
  <c r="AH6" i="23" s="1"/>
  <c r="AQ6" i="23" s="1"/>
  <c r="Y6" i="23"/>
  <c r="K9" i="66"/>
  <c r="AG5" i="6"/>
  <c r="AP5" i="6" s="1"/>
  <c r="W6" i="6"/>
  <c r="AF5" i="6"/>
  <c r="AO5" i="6" s="1"/>
  <c r="AE5" i="6"/>
  <c r="W7" i="89"/>
  <c r="AG6" i="89"/>
  <c r="AP6" i="89" s="1"/>
  <c r="AF6" i="89"/>
  <c r="AO6" i="89" s="1"/>
  <c r="AE6" i="89"/>
  <c r="AG5" i="64"/>
  <c r="AP5" i="64" s="1"/>
  <c r="W6" i="64"/>
  <c r="AF5" i="64"/>
  <c r="AO5" i="64" s="1"/>
  <c r="AE5" i="64"/>
  <c r="AR5" i="17"/>
  <c r="X6" i="32"/>
  <c r="Z6" i="32" s="1"/>
  <c r="Y6" i="32"/>
  <c r="AI5" i="10"/>
  <c r="AN5" i="10"/>
  <c r="X6" i="77"/>
  <c r="Z6" i="77" s="1"/>
  <c r="Y6" i="77"/>
  <c r="K7" i="24"/>
  <c r="AI5" i="56"/>
  <c r="AN5" i="56"/>
  <c r="W6" i="46"/>
  <c r="AG5" i="46"/>
  <c r="AP5" i="46" s="1"/>
  <c r="AF5" i="46"/>
  <c r="AO5" i="46" s="1"/>
  <c r="AE5" i="46"/>
  <c r="AH6" i="47"/>
  <c r="AQ6" i="47" s="1"/>
  <c r="AG5" i="41"/>
  <c r="AP5" i="41" s="1"/>
  <c r="AF5" i="41"/>
  <c r="AO5" i="41" s="1"/>
  <c r="W6" i="41"/>
  <c r="AE5" i="41"/>
  <c r="AG5" i="91"/>
  <c r="AP5" i="91" s="1"/>
  <c r="AF5" i="91"/>
  <c r="AO5" i="91" s="1"/>
  <c r="W6" i="91"/>
  <c r="AE5" i="91"/>
  <c r="Z6" i="26"/>
  <c r="Y6" i="60"/>
  <c r="X6" i="60"/>
  <c r="AH6" i="60" s="1"/>
  <c r="AQ6" i="60" s="1"/>
  <c r="X6" i="43"/>
  <c r="Y6" i="43"/>
  <c r="K8" i="70"/>
  <c r="AR5" i="12"/>
  <c r="Z6" i="61"/>
  <c r="AI5" i="4"/>
  <c r="AN5" i="4"/>
  <c r="AN5" i="27"/>
  <c r="AI5" i="27"/>
  <c r="AN5" i="93"/>
  <c r="AI5" i="93"/>
  <c r="Y6" i="40"/>
  <c r="X6" i="40"/>
  <c r="Y6" i="25"/>
  <c r="X6" i="25"/>
  <c r="K8" i="65"/>
  <c r="K8" i="10"/>
  <c r="K8" i="64"/>
  <c r="K8" i="72"/>
  <c r="AG5" i="24"/>
  <c r="AP5" i="24" s="1"/>
  <c r="W6" i="24"/>
  <c r="AF5" i="24"/>
  <c r="AO5" i="24" s="1"/>
  <c r="AE5" i="24"/>
  <c r="Z6" i="29"/>
  <c r="X6" i="29"/>
  <c r="Y6" i="29"/>
  <c r="K7" i="67"/>
  <c r="AR5" i="20"/>
  <c r="Y7" i="21"/>
  <c r="X7" i="21"/>
  <c r="AH7" i="21" s="1"/>
  <c r="AQ7" i="21" s="1"/>
  <c r="Y6" i="78"/>
  <c r="X6" i="78"/>
  <c r="Z6" i="78" s="1"/>
  <c r="Y6" i="94"/>
  <c r="X6" i="94"/>
  <c r="AN5" i="74"/>
  <c r="AI5" i="74"/>
  <c r="AH6" i="33"/>
  <c r="AQ6" i="33" s="1"/>
  <c r="AF6" i="69"/>
  <c r="AO6" i="69" s="1"/>
  <c r="W7" i="69"/>
  <c r="AE6" i="69"/>
  <c r="AG6" i="69"/>
  <c r="AP6" i="69" s="1"/>
  <c r="K7" i="3"/>
  <c r="AN5" i="66"/>
  <c r="AI5" i="66"/>
  <c r="AR5" i="83"/>
  <c r="AR5" i="47"/>
  <c r="AH6" i="83"/>
  <c r="AQ6" i="83" s="1"/>
  <c r="K7" i="56"/>
  <c r="K8" i="6"/>
  <c r="AR5" i="69"/>
  <c r="X6" i="51"/>
  <c r="AH6" i="51" s="1"/>
  <c r="AQ6" i="51" s="1"/>
  <c r="Y6" i="51"/>
  <c r="Z6" i="33"/>
  <c r="AN5" i="32"/>
  <c r="AI5" i="32"/>
  <c r="AH6" i="79"/>
  <c r="AQ6" i="79" s="1"/>
  <c r="AQ6" i="12"/>
  <c r="Y6" i="52"/>
  <c r="X6" i="52"/>
  <c r="AH6" i="52" s="1"/>
  <c r="AQ6" i="52" s="1"/>
  <c r="X6" i="50"/>
  <c r="Z6" i="50" s="1"/>
  <c r="Y6" i="50"/>
  <c r="Z6" i="79"/>
  <c r="K9" i="53"/>
  <c r="Z6" i="12"/>
  <c r="Y6" i="37"/>
  <c r="X6" i="37"/>
  <c r="Z6" i="65"/>
  <c r="K8" i="61"/>
  <c r="AR5" i="26"/>
  <c r="K8" i="55"/>
  <c r="X6" i="59"/>
  <c r="Y6" i="59"/>
  <c r="Z6" i="59" s="1"/>
  <c r="AN5" i="3"/>
  <c r="AI5" i="3"/>
  <c r="Y6" i="86"/>
  <c r="X6" i="86"/>
  <c r="Z6" i="86" s="1"/>
  <c r="AR5" i="65"/>
  <c r="Z6" i="9"/>
  <c r="K7" i="63"/>
  <c r="K9" i="22"/>
  <c r="Z6" i="47"/>
  <c r="K7" i="19"/>
  <c r="AE5" i="96"/>
  <c r="AG5" i="96"/>
  <c r="AP5" i="96" s="1"/>
  <c r="W6" i="96"/>
  <c r="AF5" i="96"/>
  <c r="AO5" i="96" s="1"/>
  <c r="Z6" i="5"/>
  <c r="AH6" i="82"/>
  <c r="AQ6" i="82" s="1"/>
  <c r="AI5" i="43"/>
  <c r="AN5" i="43"/>
  <c r="K7" i="68"/>
  <c r="AR5" i="79"/>
  <c r="AH6" i="31"/>
  <c r="AQ6" i="31" s="1"/>
  <c r="AI5" i="2"/>
  <c r="AN5" i="2"/>
  <c r="Y6" i="55"/>
  <c r="X6" i="55"/>
  <c r="AE5" i="35"/>
  <c r="W6" i="35"/>
  <c r="AG5" i="35"/>
  <c r="AP5" i="35" s="1"/>
  <c r="AF5" i="35"/>
  <c r="AO5" i="35" s="1"/>
  <c r="K7" i="7"/>
  <c r="Y6" i="63"/>
  <c r="X6" i="63"/>
  <c r="AH6" i="63" s="1"/>
  <c r="AQ6" i="63" s="1"/>
  <c r="Z6" i="20"/>
  <c r="AH6" i="89"/>
  <c r="AQ6" i="89" s="1"/>
  <c r="AI5" i="18"/>
  <c r="AN5" i="18"/>
  <c r="K7" i="20"/>
  <c r="AF5" i="73"/>
  <c r="AO5" i="73" s="1"/>
  <c r="AE5" i="73"/>
  <c r="AG5" i="73"/>
  <c r="AP5" i="73" s="1"/>
  <c r="W6" i="73"/>
  <c r="AG5" i="11"/>
  <c r="AP5" i="11" s="1"/>
  <c r="W6" i="11"/>
  <c r="AF5" i="11"/>
  <c r="AO5" i="11" s="1"/>
  <c r="AE5" i="11"/>
  <c r="W6" i="58"/>
  <c r="AF5" i="58"/>
  <c r="AO5" i="58" s="1"/>
  <c r="AG5" i="58"/>
  <c r="AP5" i="58" s="1"/>
  <c r="AE5" i="58"/>
  <c r="K7" i="60"/>
  <c r="AR5" i="92"/>
  <c r="AN5" i="29"/>
  <c r="AI5" i="29"/>
  <c r="K59" i="35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AR5" i="75"/>
  <c r="AH6" i="45"/>
  <c r="AQ6" i="45" s="1"/>
  <c r="AN5" i="8"/>
  <c r="AI5" i="8"/>
  <c r="X6" i="81"/>
  <c r="Y6" i="81"/>
  <c r="X6" i="72"/>
  <c r="Y6" i="72"/>
  <c r="Z6" i="60" l="1"/>
  <c r="Z6" i="81"/>
  <c r="Z6" i="38"/>
  <c r="Z6" i="66"/>
  <c r="Z6" i="4"/>
  <c r="AF6" i="4" s="1"/>
  <c r="AO6" i="4" s="1"/>
  <c r="AF6" i="62"/>
  <c r="AO6" i="62" s="1"/>
  <c r="Z6" i="72"/>
  <c r="Z6" i="63"/>
  <c r="Z6" i="18"/>
  <c r="AG6" i="86"/>
  <c r="AP6" i="86" s="1"/>
  <c r="AE6" i="86"/>
  <c r="W7" i="86"/>
  <c r="AF6" i="86"/>
  <c r="AO6" i="86" s="1"/>
  <c r="AE6" i="77"/>
  <c r="AG6" i="77"/>
  <c r="AP6" i="77" s="1"/>
  <c r="AF6" i="77"/>
  <c r="AO6" i="77" s="1"/>
  <c r="W7" i="77"/>
  <c r="AG6" i="57"/>
  <c r="AP6" i="57" s="1"/>
  <c r="AF6" i="57"/>
  <c r="AO6" i="57" s="1"/>
  <c r="AE6" i="57"/>
  <c r="W7" i="57"/>
  <c r="AF6" i="8"/>
  <c r="AO6" i="8" s="1"/>
  <c r="W7" i="8"/>
  <c r="AE6" i="8"/>
  <c r="AG6" i="8"/>
  <c r="AP6" i="8" s="1"/>
  <c r="AE6" i="34"/>
  <c r="W7" i="34"/>
  <c r="AG6" i="34"/>
  <c r="AP6" i="34" s="1"/>
  <c r="AF6" i="34"/>
  <c r="AO6" i="34" s="1"/>
  <c r="AE6" i="78"/>
  <c r="W7" i="78"/>
  <c r="AG6" i="78"/>
  <c r="AP6" i="78" s="1"/>
  <c r="AF6" i="78"/>
  <c r="AO6" i="78" s="1"/>
  <c r="AG6" i="38"/>
  <c r="AP6" i="38" s="1"/>
  <c r="AF6" i="38"/>
  <c r="AO6" i="38" s="1"/>
  <c r="AE6" i="38"/>
  <c r="W7" i="38"/>
  <c r="AF6" i="66"/>
  <c r="AO6" i="66" s="1"/>
  <c r="W7" i="66"/>
  <c r="AE6" i="66"/>
  <c r="AG6" i="66"/>
  <c r="AP6" i="66" s="1"/>
  <c r="AG6" i="4"/>
  <c r="AP6" i="4" s="1"/>
  <c r="W7" i="4"/>
  <c r="AE6" i="4"/>
  <c r="W7" i="18"/>
  <c r="AE6" i="18"/>
  <c r="AG6" i="18"/>
  <c r="AP6" i="18" s="1"/>
  <c r="AF6" i="18"/>
  <c r="AO6" i="18" s="1"/>
  <c r="AG6" i="15"/>
  <c r="AP6" i="15" s="1"/>
  <c r="AF6" i="15"/>
  <c r="AO6" i="15" s="1"/>
  <c r="W7" i="15"/>
  <c r="AE6" i="15"/>
  <c r="AG6" i="63"/>
  <c r="AP6" i="63" s="1"/>
  <c r="AF6" i="63"/>
  <c r="AO6" i="63" s="1"/>
  <c r="W7" i="63"/>
  <c r="AE6" i="63"/>
  <c r="AF6" i="59"/>
  <c r="AO6" i="59" s="1"/>
  <c r="W7" i="59"/>
  <c r="AG6" i="59"/>
  <c r="AP6" i="59" s="1"/>
  <c r="AE6" i="59"/>
  <c r="AF6" i="50"/>
  <c r="AO6" i="50" s="1"/>
  <c r="W7" i="50"/>
  <c r="AE6" i="50"/>
  <c r="AG6" i="50"/>
  <c r="AP6" i="50" s="1"/>
  <c r="W7" i="10"/>
  <c r="AE6" i="10"/>
  <c r="AG6" i="10"/>
  <c r="AP6" i="10" s="1"/>
  <c r="AF6" i="10"/>
  <c r="AO6" i="10" s="1"/>
  <c r="AF6" i="72"/>
  <c r="AO6" i="72" s="1"/>
  <c r="AE6" i="72"/>
  <c r="W7" i="72"/>
  <c r="AG6" i="72"/>
  <c r="AP6" i="72" s="1"/>
  <c r="AE6" i="81"/>
  <c r="AG6" i="81"/>
  <c r="AP6" i="81" s="1"/>
  <c r="AF6" i="81"/>
  <c r="AO6" i="81" s="1"/>
  <c r="W7" i="81"/>
  <c r="AG6" i="60"/>
  <c r="AP6" i="60" s="1"/>
  <c r="AE6" i="60"/>
  <c r="W7" i="60"/>
  <c r="AF6" i="60"/>
  <c r="AO6" i="60" s="1"/>
  <c r="W7" i="93"/>
  <c r="AG6" i="93"/>
  <c r="AP6" i="93" s="1"/>
  <c r="AF6" i="93"/>
  <c r="AO6" i="93" s="1"/>
  <c r="AE6" i="93"/>
  <c r="AE6" i="33"/>
  <c r="W7" i="33"/>
  <c r="AG6" i="33"/>
  <c r="AP6" i="33" s="1"/>
  <c r="AF6" i="33"/>
  <c r="AO6" i="33" s="1"/>
  <c r="Z6" i="6"/>
  <c r="X6" i="6"/>
  <c r="Y6" i="6"/>
  <c r="W7" i="74"/>
  <c r="AG6" i="74"/>
  <c r="AP6" i="74" s="1"/>
  <c r="AF6" i="74"/>
  <c r="AO6" i="74" s="1"/>
  <c r="AE6" i="74"/>
  <c r="AR5" i="28"/>
  <c r="W7" i="36"/>
  <c r="AG6" i="36"/>
  <c r="AP6" i="36" s="1"/>
  <c r="AF6" i="36"/>
  <c r="AO6" i="36" s="1"/>
  <c r="AE6" i="36"/>
  <c r="K8" i="12"/>
  <c r="K8" i="60"/>
  <c r="AR5" i="43"/>
  <c r="Y6" i="96"/>
  <c r="X6" i="96"/>
  <c r="AG6" i="47"/>
  <c r="AP6" i="47" s="1"/>
  <c r="AF6" i="47"/>
  <c r="AO6" i="47" s="1"/>
  <c r="W7" i="47"/>
  <c r="AE6" i="47"/>
  <c r="AH6" i="59"/>
  <c r="AQ6" i="59" s="1"/>
  <c r="K10" i="53"/>
  <c r="K9" i="6"/>
  <c r="AN5" i="24"/>
  <c r="AI5" i="24"/>
  <c r="K9" i="72"/>
  <c r="AR5" i="93"/>
  <c r="AF6" i="61"/>
  <c r="AO6" i="61" s="1"/>
  <c r="AG6" i="61"/>
  <c r="AP6" i="61" s="1"/>
  <c r="AE6" i="61"/>
  <c r="W7" i="61"/>
  <c r="Y6" i="91"/>
  <c r="X6" i="91"/>
  <c r="Y6" i="41"/>
  <c r="Z6" i="41" s="1"/>
  <c r="X6" i="41"/>
  <c r="Y6" i="46"/>
  <c r="Z6" i="46" s="1"/>
  <c r="X6" i="46"/>
  <c r="AI5" i="64"/>
  <c r="AN5" i="64"/>
  <c r="Z6" i="23"/>
  <c r="AR5" i="38"/>
  <c r="Y6" i="7"/>
  <c r="Z6" i="7" s="1"/>
  <c r="X6" i="7"/>
  <c r="AH6" i="38"/>
  <c r="AQ6" i="38" s="1"/>
  <c r="Z7" i="70"/>
  <c r="K8" i="52"/>
  <c r="X6" i="85"/>
  <c r="Y6" i="85"/>
  <c r="AR5" i="40"/>
  <c r="AH6" i="93"/>
  <c r="AQ6" i="93" s="1"/>
  <c r="K9" i="62"/>
  <c r="K9" i="59"/>
  <c r="AH6" i="18"/>
  <c r="AQ6" i="18" s="1"/>
  <c r="AN5" i="42"/>
  <c r="AI5" i="42"/>
  <c r="AR5" i="77"/>
  <c r="AI5" i="68"/>
  <c r="AN5" i="68"/>
  <c r="AI6" i="13"/>
  <c r="AN6" i="13"/>
  <c r="X7" i="76"/>
  <c r="Y7" i="76"/>
  <c r="AN6" i="62"/>
  <c r="AI6" i="62"/>
  <c r="Y7" i="92"/>
  <c r="Z7" i="92" s="1"/>
  <c r="X7" i="92"/>
  <c r="Y7" i="75"/>
  <c r="X7" i="75"/>
  <c r="AH6" i="55"/>
  <c r="AQ6" i="55" s="1"/>
  <c r="AR5" i="74"/>
  <c r="AH6" i="25"/>
  <c r="AQ6" i="25" s="1"/>
  <c r="K8" i="23"/>
  <c r="K9" i="54"/>
  <c r="Y6" i="19"/>
  <c r="X6" i="19"/>
  <c r="AI5" i="22"/>
  <c r="AN5" i="22"/>
  <c r="Y6" i="90"/>
  <c r="X6" i="90"/>
  <c r="Z6" i="90" s="1"/>
  <c r="AR5" i="39"/>
  <c r="AR5" i="60"/>
  <c r="AI6" i="82"/>
  <c r="AN6" i="82"/>
  <c r="AN5" i="11"/>
  <c r="AI5" i="11"/>
  <c r="K8" i="20"/>
  <c r="AG6" i="20"/>
  <c r="AP6" i="20" s="1"/>
  <c r="AF6" i="20"/>
  <c r="AO6" i="20" s="1"/>
  <c r="W7" i="20"/>
  <c r="AE6" i="20"/>
  <c r="AR5" i="66"/>
  <c r="K9" i="10"/>
  <c r="Z6" i="25"/>
  <c r="AR5" i="51"/>
  <c r="AR5" i="94"/>
  <c r="AI5" i="54"/>
  <c r="AN5" i="54"/>
  <c r="Y6" i="48"/>
  <c r="X6" i="48"/>
  <c r="AR5" i="63"/>
  <c r="Z6" i="16"/>
  <c r="X6" i="30"/>
  <c r="Y6" i="30"/>
  <c r="K8" i="2"/>
  <c r="AG6" i="17"/>
  <c r="AP6" i="17" s="1"/>
  <c r="AF6" i="17"/>
  <c r="AO6" i="17" s="1"/>
  <c r="W7" i="17"/>
  <c r="AE6" i="17"/>
  <c r="AH6" i="1"/>
  <c r="AQ6" i="1" s="1"/>
  <c r="AN5" i="95"/>
  <c r="AI5" i="95"/>
  <c r="AH6" i="87"/>
  <c r="AQ6" i="87" s="1"/>
  <c r="X6" i="22"/>
  <c r="Y6" i="22"/>
  <c r="AN5" i="90"/>
  <c r="AI5" i="90"/>
  <c r="AR5" i="1"/>
  <c r="Z6" i="2"/>
  <c r="AI5" i="49"/>
  <c r="AN5" i="49"/>
  <c r="Z6" i="56"/>
  <c r="AR5" i="52"/>
  <c r="AR5" i="72"/>
  <c r="AI6" i="45"/>
  <c r="AN6" i="45"/>
  <c r="Y7" i="31"/>
  <c r="X7" i="31"/>
  <c r="X7" i="13"/>
  <c r="Y7" i="13"/>
  <c r="AI6" i="76"/>
  <c r="AN6" i="76"/>
  <c r="X7" i="62"/>
  <c r="Y7" i="62"/>
  <c r="AN6" i="92"/>
  <c r="AI6" i="92"/>
  <c r="Y6" i="58"/>
  <c r="X6" i="58"/>
  <c r="AH6" i="50"/>
  <c r="AQ6" i="50" s="1"/>
  <c r="AR5" i="4"/>
  <c r="AH6" i="77"/>
  <c r="AQ6" i="77" s="1"/>
  <c r="AR5" i="87"/>
  <c r="K9" i="17"/>
  <c r="Y7" i="45"/>
  <c r="X7" i="45"/>
  <c r="AI6" i="53"/>
  <c r="AN6" i="53"/>
  <c r="Y6" i="35"/>
  <c r="X6" i="35"/>
  <c r="AR5" i="2"/>
  <c r="AF6" i="5"/>
  <c r="AO6" i="5" s="1"/>
  <c r="W7" i="5"/>
  <c r="AE6" i="5"/>
  <c r="AG6" i="5"/>
  <c r="AP6" i="5" s="1"/>
  <c r="AN5" i="96"/>
  <c r="AI5" i="96"/>
  <c r="AG6" i="9"/>
  <c r="AP6" i="9" s="1"/>
  <c r="AF6" i="9"/>
  <c r="AO6" i="9" s="1"/>
  <c r="W7" i="9"/>
  <c r="AE6" i="9"/>
  <c r="AH6" i="37"/>
  <c r="AQ6" i="37" s="1"/>
  <c r="W7" i="79"/>
  <c r="AG6" i="79"/>
  <c r="AP6" i="79" s="1"/>
  <c r="AF6" i="79"/>
  <c r="AO6" i="79" s="1"/>
  <c r="AE6" i="79"/>
  <c r="AR5" i="32"/>
  <c r="Z6" i="51"/>
  <c r="AH6" i="94"/>
  <c r="AQ6" i="94" s="1"/>
  <c r="X6" i="24"/>
  <c r="Z6" i="24" s="1"/>
  <c r="Y6" i="24"/>
  <c r="K9" i="64"/>
  <c r="AH6" i="40"/>
  <c r="AQ6" i="40" s="1"/>
  <c r="AR5" i="27"/>
  <c r="AH6" i="43"/>
  <c r="AQ6" i="43" s="1"/>
  <c r="K8" i="24"/>
  <c r="AR5" i="10"/>
  <c r="Y6" i="64"/>
  <c r="X6" i="64"/>
  <c r="Z6" i="64" s="1"/>
  <c r="Y7" i="89"/>
  <c r="X7" i="89"/>
  <c r="Z7" i="89" s="1"/>
  <c r="AH6" i="14"/>
  <c r="AQ6" i="14" s="1"/>
  <c r="AR6" i="70"/>
  <c r="AI5" i="48"/>
  <c r="AN5" i="48"/>
  <c r="AI5" i="7"/>
  <c r="AN5" i="7"/>
  <c r="AN5" i="30"/>
  <c r="AI5" i="30"/>
  <c r="K10" i="57"/>
  <c r="K8" i="15"/>
  <c r="AH6" i="28"/>
  <c r="AQ6" i="28" s="1"/>
  <c r="AI5" i="85"/>
  <c r="AN5" i="85"/>
  <c r="K9" i="13"/>
  <c r="Y6" i="44"/>
  <c r="X6" i="44"/>
  <c r="K8" i="71"/>
  <c r="Y6" i="42"/>
  <c r="X6" i="42"/>
  <c r="Z6" i="42" s="1"/>
  <c r="Y6" i="80"/>
  <c r="X6" i="80"/>
  <c r="AR5" i="16"/>
  <c r="K11" i="58"/>
  <c r="Y6" i="49"/>
  <c r="X6" i="49"/>
  <c r="Z6" i="49" s="1"/>
  <c r="K9" i="50"/>
  <c r="AR5" i="57"/>
  <c r="K9" i="69"/>
  <c r="K9" i="14"/>
  <c r="Y6" i="68"/>
  <c r="X6" i="68"/>
  <c r="Y7" i="82"/>
  <c r="X7" i="82"/>
  <c r="AI6" i="75"/>
  <c r="AN6" i="75"/>
  <c r="X7" i="83"/>
  <c r="Y7" i="83"/>
  <c r="AH6" i="81"/>
  <c r="AQ6" i="81" s="1"/>
  <c r="Y6" i="73"/>
  <c r="X6" i="73"/>
  <c r="Z6" i="73" s="1"/>
  <c r="K9" i="61"/>
  <c r="AN5" i="91"/>
  <c r="AI5" i="91"/>
  <c r="W7" i="32"/>
  <c r="AG6" i="32"/>
  <c r="AP6" i="32" s="1"/>
  <c r="AF6" i="32"/>
  <c r="AO6" i="32" s="1"/>
  <c r="AE6" i="32"/>
  <c r="AR5" i="59"/>
  <c r="AH6" i="66"/>
  <c r="AQ6" i="66" s="1"/>
  <c r="AR5" i="25"/>
  <c r="AG6" i="88"/>
  <c r="AP6" i="88" s="1"/>
  <c r="AF6" i="88"/>
  <c r="AO6" i="88" s="1"/>
  <c r="AE6" i="88"/>
  <c r="W7" i="88"/>
  <c r="W7" i="84"/>
  <c r="AF6" i="84"/>
  <c r="AO6" i="84" s="1"/>
  <c r="AG6" i="84"/>
  <c r="AP6" i="84" s="1"/>
  <c r="AE6" i="84"/>
  <c r="K8" i="63"/>
  <c r="W7" i="65"/>
  <c r="AE6" i="65"/>
  <c r="AG6" i="65"/>
  <c r="AP6" i="65" s="1"/>
  <c r="AF6" i="65"/>
  <c r="AO6" i="65" s="1"/>
  <c r="AN5" i="73"/>
  <c r="AI5" i="73"/>
  <c r="Y6" i="11"/>
  <c r="X6" i="11"/>
  <c r="AR5" i="18"/>
  <c r="AI5" i="35"/>
  <c r="AN5" i="35"/>
  <c r="K8" i="68"/>
  <c r="K10" i="22"/>
  <c r="AR5" i="3"/>
  <c r="K9" i="55"/>
  <c r="Z6" i="52"/>
  <c r="K8" i="56"/>
  <c r="AN6" i="69"/>
  <c r="AI6" i="69"/>
  <c r="Z7" i="21"/>
  <c r="K9" i="65"/>
  <c r="Z6" i="43"/>
  <c r="AG6" i="26"/>
  <c r="AP6" i="26" s="1"/>
  <c r="AF6" i="26"/>
  <c r="AO6" i="26" s="1"/>
  <c r="AE6" i="26"/>
  <c r="W7" i="26"/>
  <c r="AN5" i="46"/>
  <c r="AI5" i="46"/>
  <c r="AI5" i="6"/>
  <c r="AN5" i="6"/>
  <c r="K10" i="66"/>
  <c r="AH6" i="74"/>
  <c r="AQ6" i="74" s="1"/>
  <c r="AR6" i="21"/>
  <c r="Z6" i="14"/>
  <c r="Y6" i="54"/>
  <c r="X6" i="54"/>
  <c r="K8" i="51"/>
  <c r="AH6" i="27"/>
  <c r="AQ6" i="27" s="1"/>
  <c r="K8" i="16"/>
  <c r="AR5" i="67"/>
  <c r="Z6" i="1"/>
  <c r="Y6" i="95"/>
  <c r="Z6" i="95" s="1"/>
  <c r="X6" i="95"/>
  <c r="Z6" i="87"/>
  <c r="AN5" i="19"/>
  <c r="AI5" i="19"/>
  <c r="AI5" i="44"/>
  <c r="AN5" i="44"/>
  <c r="AR5" i="84"/>
  <c r="K9" i="9"/>
  <c r="AN5" i="80"/>
  <c r="AI5" i="80"/>
  <c r="Z6" i="3"/>
  <c r="AH6" i="84"/>
  <c r="AQ6" i="84" s="1"/>
  <c r="AR5" i="78"/>
  <c r="AI6" i="31"/>
  <c r="AN6" i="31"/>
  <c r="AH6" i="10"/>
  <c r="AQ6" i="10" s="1"/>
  <c r="AR5" i="29"/>
  <c r="K8" i="19"/>
  <c r="AH6" i="86"/>
  <c r="AQ6" i="86" s="1"/>
  <c r="AG6" i="12"/>
  <c r="AP6" i="12" s="1"/>
  <c r="AF6" i="12"/>
  <c r="AO6" i="12" s="1"/>
  <c r="W7" i="12"/>
  <c r="AE6" i="12"/>
  <c r="AH6" i="78"/>
  <c r="AQ6" i="78" s="1"/>
  <c r="W7" i="29"/>
  <c r="AG6" i="29"/>
  <c r="AP6" i="29" s="1"/>
  <c r="AF6" i="29"/>
  <c r="AO6" i="29" s="1"/>
  <c r="AE6" i="29"/>
  <c r="K9" i="70"/>
  <c r="AN5" i="41"/>
  <c r="AI5" i="41"/>
  <c r="AR5" i="56"/>
  <c r="AR5" i="15"/>
  <c r="K15" i="49"/>
  <c r="AR5" i="36"/>
  <c r="AH6" i="34"/>
  <c r="AQ6" i="34" s="1"/>
  <c r="W7" i="39"/>
  <c r="AG6" i="39"/>
  <c r="AP6" i="39" s="1"/>
  <c r="AF6" i="39"/>
  <c r="AO6" i="39" s="1"/>
  <c r="AE6" i="39"/>
  <c r="AH6" i="57"/>
  <c r="AQ6" i="57" s="1"/>
  <c r="AH6" i="72"/>
  <c r="AQ6" i="72" s="1"/>
  <c r="Z6" i="55"/>
  <c r="K8" i="3"/>
  <c r="K8" i="67"/>
  <c r="AI5" i="58"/>
  <c r="AN5" i="58"/>
  <c r="AR5" i="8"/>
  <c r="K8" i="7"/>
  <c r="Z6" i="37"/>
  <c r="Y7" i="69"/>
  <c r="X7" i="69"/>
  <c r="Z7" i="69" s="1"/>
  <c r="Z6" i="94"/>
  <c r="AH6" i="29"/>
  <c r="AQ6" i="29" s="1"/>
  <c r="Z6" i="40"/>
  <c r="AH6" i="32"/>
  <c r="AQ6" i="32" s="1"/>
  <c r="AI6" i="89"/>
  <c r="AN6" i="89"/>
  <c r="AR5" i="81"/>
  <c r="K9" i="21"/>
  <c r="AR5" i="55"/>
  <c r="Z6" i="27"/>
  <c r="K9" i="18"/>
  <c r="AR5" i="34"/>
  <c r="Z6" i="28"/>
  <c r="AG6" i="71"/>
  <c r="AP6" i="71" s="1"/>
  <c r="W7" i="71"/>
  <c r="AF6" i="71"/>
  <c r="AO6" i="71" s="1"/>
  <c r="AE6" i="71"/>
  <c r="K11" i="1"/>
  <c r="K8" i="8"/>
  <c r="Z6" i="67"/>
  <c r="K9" i="5"/>
  <c r="AR5" i="23"/>
  <c r="K8" i="11"/>
  <c r="AH6" i="36"/>
  <c r="AQ6" i="36" s="1"/>
  <c r="AH6" i="88"/>
  <c r="AQ6" i="88" s="1"/>
  <c r="AR5" i="14"/>
  <c r="AR5" i="86"/>
  <c r="AR5" i="50"/>
  <c r="AR5" i="88"/>
  <c r="AH6" i="39"/>
  <c r="AQ6" i="39" s="1"/>
  <c r="K8" i="4"/>
  <c r="AR5" i="37"/>
  <c r="X7" i="53"/>
  <c r="Y7" i="53"/>
  <c r="AI6" i="83"/>
  <c r="AN6" i="83"/>
  <c r="Z6" i="11" l="1"/>
  <c r="Z6" i="68"/>
  <c r="Z6" i="19"/>
  <c r="AF6" i="19" s="1"/>
  <c r="AO6" i="19" s="1"/>
  <c r="Z6" i="91"/>
  <c r="W7" i="91" s="1"/>
  <c r="Z7" i="31"/>
  <c r="W8" i="31" s="1"/>
  <c r="AG6" i="19"/>
  <c r="AP6" i="19" s="1"/>
  <c r="AE6" i="19"/>
  <c r="W7" i="90"/>
  <c r="AF6" i="90"/>
  <c r="AO6" i="90" s="1"/>
  <c r="AG6" i="90"/>
  <c r="AP6" i="90" s="1"/>
  <c r="AE6" i="90"/>
  <c r="AG6" i="91"/>
  <c r="AP6" i="91" s="1"/>
  <c r="AF6" i="91"/>
  <c r="AO6" i="91" s="1"/>
  <c r="AE6" i="91"/>
  <c r="AF7" i="31"/>
  <c r="AO7" i="31" s="1"/>
  <c r="AG7" i="31"/>
  <c r="AP7" i="31" s="1"/>
  <c r="AG6" i="7"/>
  <c r="AP6" i="7" s="1"/>
  <c r="AF6" i="7"/>
  <c r="AO6" i="7" s="1"/>
  <c r="W7" i="7"/>
  <c r="AE6" i="7"/>
  <c r="W7" i="46"/>
  <c r="AE6" i="46"/>
  <c r="AG6" i="46"/>
  <c r="AP6" i="46" s="1"/>
  <c r="AF6" i="46"/>
  <c r="AO6" i="46" s="1"/>
  <c r="AG6" i="11"/>
  <c r="AP6" i="11" s="1"/>
  <c r="AF6" i="11"/>
  <c r="AO6" i="11" s="1"/>
  <c r="W7" i="11"/>
  <c r="AE6" i="11"/>
  <c r="AG6" i="68"/>
  <c r="AP6" i="68" s="1"/>
  <c r="AF6" i="68"/>
  <c r="AO6" i="68" s="1"/>
  <c r="W7" i="68"/>
  <c r="AE6" i="68"/>
  <c r="AE6" i="95"/>
  <c r="W7" i="95"/>
  <c r="AG6" i="95"/>
  <c r="AP6" i="95" s="1"/>
  <c r="AF6" i="95"/>
  <c r="AO6" i="95" s="1"/>
  <c r="W7" i="42"/>
  <c r="AE6" i="42"/>
  <c r="AF6" i="42"/>
  <c r="AO6" i="42" s="1"/>
  <c r="AG6" i="42"/>
  <c r="AP6" i="42" s="1"/>
  <c r="W7" i="41"/>
  <c r="AG6" i="41"/>
  <c r="AP6" i="41" s="1"/>
  <c r="AF6" i="41"/>
  <c r="AO6" i="41" s="1"/>
  <c r="AE6" i="41"/>
  <c r="K10" i="55"/>
  <c r="AG6" i="64"/>
  <c r="AP6" i="64" s="1"/>
  <c r="AF6" i="64"/>
  <c r="AO6" i="64" s="1"/>
  <c r="W7" i="64"/>
  <c r="AE6" i="64"/>
  <c r="AF6" i="24"/>
  <c r="AO6" i="24" s="1"/>
  <c r="W7" i="24"/>
  <c r="AE6" i="24"/>
  <c r="AG6" i="24"/>
  <c r="AP6" i="24" s="1"/>
  <c r="AI6" i="79"/>
  <c r="AN6" i="79"/>
  <c r="AF6" i="16"/>
  <c r="AO6" i="16" s="1"/>
  <c r="W7" i="16"/>
  <c r="AE6" i="16"/>
  <c r="AG6" i="16"/>
  <c r="AP6" i="16" s="1"/>
  <c r="AH7" i="75"/>
  <c r="AQ7" i="75" s="1"/>
  <c r="AG7" i="92"/>
  <c r="AP7" i="92" s="1"/>
  <c r="AF7" i="92"/>
  <c r="AO7" i="92" s="1"/>
  <c r="AE7" i="92"/>
  <c r="W8" i="92"/>
  <c r="AR5" i="42"/>
  <c r="K10" i="59"/>
  <c r="AI6" i="36"/>
  <c r="AN6" i="36"/>
  <c r="Y7" i="74"/>
  <c r="X7" i="74"/>
  <c r="AI6" i="10"/>
  <c r="AN6" i="10"/>
  <c r="AI6" i="59"/>
  <c r="AN6" i="59"/>
  <c r="X7" i="4"/>
  <c r="Y7" i="4"/>
  <c r="AI6" i="8"/>
  <c r="AN6" i="8"/>
  <c r="K9" i="4"/>
  <c r="Y7" i="71"/>
  <c r="X7" i="71"/>
  <c r="Z7" i="71" s="1"/>
  <c r="AG6" i="40"/>
  <c r="AP6" i="40" s="1"/>
  <c r="AE6" i="40"/>
  <c r="W7" i="40"/>
  <c r="AF6" i="40"/>
  <c r="AO6" i="40" s="1"/>
  <c r="X7" i="39"/>
  <c r="Y7" i="39"/>
  <c r="AR5" i="19"/>
  <c r="K9" i="16"/>
  <c r="K9" i="51"/>
  <c r="K11" i="66"/>
  <c r="W7" i="43"/>
  <c r="AG6" i="43"/>
  <c r="AP6" i="43" s="1"/>
  <c r="AF6" i="43"/>
  <c r="AO6" i="43" s="1"/>
  <c r="AE6" i="43"/>
  <c r="AF7" i="21"/>
  <c r="AO7" i="21" s="1"/>
  <c r="AE7" i="21"/>
  <c r="W8" i="21"/>
  <c r="AG7" i="21"/>
  <c r="AP7" i="21" s="1"/>
  <c r="AH6" i="11"/>
  <c r="AQ6" i="11" s="1"/>
  <c r="AR5" i="73"/>
  <c r="AI6" i="65"/>
  <c r="AN6" i="65"/>
  <c r="AN6" i="84"/>
  <c r="AI6" i="84"/>
  <c r="AI6" i="32"/>
  <c r="AN6" i="32"/>
  <c r="AH6" i="73"/>
  <c r="AQ6" i="73" s="1"/>
  <c r="AR6" i="75"/>
  <c r="AH6" i="49"/>
  <c r="AQ6" i="49" s="1"/>
  <c r="AR5" i="7"/>
  <c r="AH7" i="89"/>
  <c r="AQ7" i="89" s="1"/>
  <c r="AR5" i="96"/>
  <c r="AR6" i="92"/>
  <c r="AR6" i="76"/>
  <c r="W7" i="2"/>
  <c r="AE6" i="2"/>
  <c r="AG6" i="2"/>
  <c r="AP6" i="2" s="1"/>
  <c r="AF6" i="2"/>
  <c r="AO6" i="2" s="1"/>
  <c r="K9" i="2"/>
  <c r="AR5" i="54"/>
  <c r="AF6" i="25"/>
  <c r="AO6" i="25" s="1"/>
  <c r="AE6" i="25"/>
  <c r="W7" i="25"/>
  <c r="AG6" i="25"/>
  <c r="AP6" i="25" s="1"/>
  <c r="K9" i="20"/>
  <c r="AR6" i="62"/>
  <c r="AR6" i="13"/>
  <c r="K9" i="52"/>
  <c r="AG6" i="23"/>
  <c r="AP6" i="23" s="1"/>
  <c r="AF6" i="23"/>
  <c r="AO6" i="23" s="1"/>
  <c r="W7" i="23"/>
  <c r="AE6" i="23"/>
  <c r="K11" i="53"/>
  <c r="Y7" i="33"/>
  <c r="X7" i="33"/>
  <c r="Z7" i="33" s="1"/>
  <c r="Y7" i="93"/>
  <c r="X7" i="93"/>
  <c r="X7" i="81"/>
  <c r="Z7" i="81" s="1"/>
  <c r="Y7" i="81"/>
  <c r="X7" i="72"/>
  <c r="Y7" i="72"/>
  <c r="Y7" i="10"/>
  <c r="X7" i="10"/>
  <c r="Z7" i="10" s="1"/>
  <c r="X7" i="8"/>
  <c r="Y7" i="8"/>
  <c r="Z7" i="8" s="1"/>
  <c r="AF6" i="28"/>
  <c r="AO6" i="28" s="1"/>
  <c r="AE6" i="28"/>
  <c r="W7" i="28"/>
  <c r="AG6" i="28"/>
  <c r="AP6" i="28" s="1"/>
  <c r="K9" i="67"/>
  <c r="AR5" i="80"/>
  <c r="AR5" i="44"/>
  <c r="K9" i="68"/>
  <c r="K10" i="69"/>
  <c r="K9" i="23"/>
  <c r="K10" i="5"/>
  <c r="K10" i="21"/>
  <c r="AR6" i="89"/>
  <c r="W7" i="94"/>
  <c r="AG6" i="94"/>
  <c r="AP6" i="94" s="1"/>
  <c r="AF6" i="94"/>
  <c r="AO6" i="94" s="1"/>
  <c r="AE6" i="94"/>
  <c r="AF6" i="37"/>
  <c r="AO6" i="37" s="1"/>
  <c r="AE6" i="37"/>
  <c r="W7" i="37"/>
  <c r="AG6" i="37"/>
  <c r="AP6" i="37" s="1"/>
  <c r="K9" i="7"/>
  <c r="K9" i="3"/>
  <c r="X7" i="29"/>
  <c r="Y7" i="29"/>
  <c r="W7" i="1"/>
  <c r="AE6" i="1"/>
  <c r="AG6" i="1"/>
  <c r="AP6" i="1" s="1"/>
  <c r="AF6" i="1"/>
  <c r="AO6" i="1" s="1"/>
  <c r="AG6" i="14"/>
  <c r="AP6" i="14" s="1"/>
  <c r="AF6" i="14"/>
  <c r="AO6" i="14" s="1"/>
  <c r="W7" i="14"/>
  <c r="AE6" i="14"/>
  <c r="AR6" i="69"/>
  <c r="Y7" i="65"/>
  <c r="X7" i="65"/>
  <c r="X7" i="88"/>
  <c r="Y7" i="88"/>
  <c r="AH7" i="82"/>
  <c r="AQ7" i="82" s="1"/>
  <c r="AH6" i="44"/>
  <c r="AQ6" i="44" s="1"/>
  <c r="K10" i="13"/>
  <c r="K11" i="57"/>
  <c r="AR6" i="53"/>
  <c r="K10" i="17"/>
  <c r="AI6" i="17"/>
  <c r="AN6" i="17"/>
  <c r="AI6" i="20"/>
  <c r="AN6" i="20"/>
  <c r="AR5" i="11"/>
  <c r="Z7" i="75"/>
  <c r="K10" i="62"/>
  <c r="W8" i="70"/>
  <c r="AG7" i="70"/>
  <c r="AP7" i="70" s="1"/>
  <c r="AF7" i="70"/>
  <c r="AO7" i="70" s="1"/>
  <c r="AE7" i="70"/>
  <c r="AH6" i="41"/>
  <c r="AQ6" i="41" s="1"/>
  <c r="X7" i="61"/>
  <c r="Z7" i="61" s="1"/>
  <c r="Y7" i="61"/>
  <c r="AI6" i="74"/>
  <c r="AN6" i="74"/>
  <c r="AH6" i="6"/>
  <c r="AQ6" i="6" s="1"/>
  <c r="AI6" i="33"/>
  <c r="AN6" i="33"/>
  <c r="AI6" i="72"/>
  <c r="AN6" i="72"/>
  <c r="Y7" i="59"/>
  <c r="X7" i="59"/>
  <c r="AI6" i="15"/>
  <c r="AN6" i="15"/>
  <c r="AI6" i="18"/>
  <c r="AN6" i="18"/>
  <c r="Z7" i="38"/>
  <c r="Y7" i="38"/>
  <c r="X7" i="38"/>
  <c r="Y7" i="34"/>
  <c r="X7" i="34"/>
  <c r="Z7" i="34" s="1"/>
  <c r="Z7" i="77"/>
  <c r="X7" i="77"/>
  <c r="Y7" i="77"/>
  <c r="Y7" i="86"/>
  <c r="X7" i="86"/>
  <c r="Z7" i="86" s="1"/>
  <c r="AR5" i="58"/>
  <c r="AI6" i="39"/>
  <c r="AN6" i="39"/>
  <c r="AI6" i="12"/>
  <c r="AN6" i="12"/>
  <c r="AG6" i="3"/>
  <c r="AP6" i="3" s="1"/>
  <c r="AF6" i="3"/>
  <c r="AO6" i="3" s="1"/>
  <c r="W7" i="3"/>
  <c r="AE6" i="3"/>
  <c r="AH6" i="54"/>
  <c r="AQ6" i="54" s="1"/>
  <c r="AR5" i="6"/>
  <c r="Y7" i="26"/>
  <c r="X7" i="26"/>
  <c r="AG6" i="52"/>
  <c r="AP6" i="52" s="1"/>
  <c r="AF6" i="52"/>
  <c r="AO6" i="52" s="1"/>
  <c r="W7" i="52"/>
  <c r="AE6" i="52"/>
  <c r="AR5" i="35"/>
  <c r="AI6" i="88"/>
  <c r="AN6" i="88"/>
  <c r="AG6" i="73"/>
  <c r="AP6" i="73" s="1"/>
  <c r="AE6" i="73"/>
  <c r="W7" i="73"/>
  <c r="AF6" i="73"/>
  <c r="AO6" i="73" s="1"/>
  <c r="AG6" i="49"/>
  <c r="AP6" i="49" s="1"/>
  <c r="AF6" i="49"/>
  <c r="AO6" i="49" s="1"/>
  <c r="W7" i="49"/>
  <c r="AE6" i="49"/>
  <c r="AH6" i="80"/>
  <c r="AQ6" i="80" s="1"/>
  <c r="AF7" i="89"/>
  <c r="AO7" i="89" s="1"/>
  <c r="W8" i="89"/>
  <c r="AE7" i="89"/>
  <c r="AG7" i="89"/>
  <c r="AP7" i="89" s="1"/>
  <c r="K10" i="64"/>
  <c r="AG6" i="51"/>
  <c r="AP6" i="51" s="1"/>
  <c r="AF6" i="51"/>
  <c r="AO6" i="51" s="1"/>
  <c r="W7" i="51"/>
  <c r="AE6" i="51"/>
  <c r="AI6" i="9"/>
  <c r="AN6" i="9"/>
  <c r="AH6" i="35"/>
  <c r="AQ6" i="35" s="1"/>
  <c r="AH7" i="45"/>
  <c r="AQ7" i="45" s="1"/>
  <c r="AH6" i="58"/>
  <c r="AQ6" i="58" s="1"/>
  <c r="AH7" i="13"/>
  <c r="AQ7" i="13" s="1"/>
  <c r="AH6" i="22"/>
  <c r="AQ6" i="22" s="1"/>
  <c r="AR5" i="95"/>
  <c r="X7" i="17"/>
  <c r="Y7" i="17"/>
  <c r="AH6" i="30"/>
  <c r="AQ6" i="30" s="1"/>
  <c r="AH6" i="48"/>
  <c r="AQ6" i="48" s="1"/>
  <c r="K10" i="10"/>
  <c r="Y7" i="20"/>
  <c r="X7" i="20"/>
  <c r="Z7" i="20" s="1"/>
  <c r="AR5" i="68"/>
  <c r="AI6" i="61"/>
  <c r="AN6" i="61"/>
  <c r="AH6" i="96"/>
  <c r="AQ6" i="96" s="1"/>
  <c r="AG6" i="6"/>
  <c r="AP6" i="6" s="1"/>
  <c r="AF6" i="6"/>
  <c r="AO6" i="6" s="1"/>
  <c r="W7" i="6"/>
  <c r="AE6" i="6"/>
  <c r="AI6" i="93"/>
  <c r="AN6" i="93"/>
  <c r="X7" i="60"/>
  <c r="Y7" i="60"/>
  <c r="AI6" i="50"/>
  <c r="AN6" i="50"/>
  <c r="Y7" i="15"/>
  <c r="X7" i="15"/>
  <c r="Z7" i="15" s="1"/>
  <c r="X7" i="18"/>
  <c r="Y7" i="18"/>
  <c r="AN6" i="38"/>
  <c r="AI6" i="38"/>
  <c r="Y7" i="78"/>
  <c r="X7" i="78"/>
  <c r="AI6" i="34"/>
  <c r="AN6" i="34"/>
  <c r="Z7" i="57"/>
  <c r="Y7" i="57"/>
  <c r="X7" i="57"/>
  <c r="AN6" i="86"/>
  <c r="AI6" i="86"/>
  <c r="K9" i="8"/>
  <c r="AF7" i="69"/>
  <c r="AO7" i="69" s="1"/>
  <c r="AE7" i="69"/>
  <c r="W8" i="69"/>
  <c r="AG7" i="69"/>
  <c r="AP7" i="69" s="1"/>
  <c r="K9" i="19"/>
  <c r="AR5" i="46"/>
  <c r="K9" i="56"/>
  <c r="AR5" i="91"/>
  <c r="AR6" i="83"/>
  <c r="K9" i="11"/>
  <c r="W7" i="27"/>
  <c r="AG6" i="27"/>
  <c r="AP6" i="27" s="1"/>
  <c r="AF6" i="27"/>
  <c r="AO6" i="27" s="1"/>
  <c r="AE6" i="27"/>
  <c r="K10" i="70"/>
  <c r="AH7" i="53"/>
  <c r="AQ7" i="53" s="1"/>
  <c r="AG6" i="67"/>
  <c r="AP6" i="67" s="1"/>
  <c r="AF6" i="67"/>
  <c r="AO6" i="67" s="1"/>
  <c r="W7" i="67"/>
  <c r="AE6" i="67"/>
  <c r="K12" i="1"/>
  <c r="AH7" i="69"/>
  <c r="AQ7" i="69" s="1"/>
  <c r="AF6" i="55"/>
  <c r="AO6" i="55" s="1"/>
  <c r="W7" i="55"/>
  <c r="AE6" i="55"/>
  <c r="AG6" i="55"/>
  <c r="AP6" i="55" s="1"/>
  <c r="K16" i="49"/>
  <c r="AI6" i="29"/>
  <c r="AN6" i="29"/>
  <c r="Y7" i="12"/>
  <c r="X7" i="12"/>
  <c r="AR6" i="31"/>
  <c r="K10" i="9"/>
  <c r="AG6" i="87"/>
  <c r="AP6" i="87" s="1"/>
  <c r="AF6" i="87"/>
  <c r="AO6" i="87" s="1"/>
  <c r="AE6" i="87"/>
  <c r="W7" i="87"/>
  <c r="AN6" i="26"/>
  <c r="AI6" i="26"/>
  <c r="K10" i="65"/>
  <c r="K11" i="22"/>
  <c r="AH7" i="83"/>
  <c r="AQ7" i="83" s="1"/>
  <c r="Z7" i="82"/>
  <c r="K10" i="14"/>
  <c r="Z6" i="44"/>
  <c r="AR5" i="85"/>
  <c r="AR5" i="30"/>
  <c r="AR5" i="48"/>
  <c r="AH6" i="64"/>
  <c r="AQ6" i="64" s="1"/>
  <c r="K9" i="24"/>
  <c r="Y7" i="79"/>
  <c r="X7" i="79"/>
  <c r="X7" i="9"/>
  <c r="Y7" i="9"/>
  <c r="AI6" i="5"/>
  <c r="AN6" i="5"/>
  <c r="AH7" i="62"/>
  <c r="AQ7" i="62" s="1"/>
  <c r="Z7" i="13"/>
  <c r="W7" i="56"/>
  <c r="AE6" i="56"/>
  <c r="AG6" i="56"/>
  <c r="AP6" i="56" s="1"/>
  <c r="AF6" i="56"/>
  <c r="AO6" i="56" s="1"/>
  <c r="Z6" i="22"/>
  <c r="Z6" i="30"/>
  <c r="AR5" i="22"/>
  <c r="K10" i="54"/>
  <c r="AH7" i="92"/>
  <c r="AQ7" i="92" s="1"/>
  <c r="AH7" i="76"/>
  <c r="AQ7" i="76" s="1"/>
  <c r="AH6" i="85"/>
  <c r="AQ6" i="85" s="1"/>
  <c r="AR5" i="64"/>
  <c r="K10" i="72"/>
  <c r="AN6" i="47"/>
  <c r="AI6" i="47"/>
  <c r="K9" i="12"/>
  <c r="Y7" i="36"/>
  <c r="X7" i="36"/>
  <c r="AN6" i="60"/>
  <c r="AI6" i="60"/>
  <c r="Y7" i="50"/>
  <c r="Z7" i="50" s="1"/>
  <c r="X7" i="50"/>
  <c r="AN6" i="63"/>
  <c r="AI6" i="63"/>
  <c r="AI6" i="66"/>
  <c r="AN6" i="66"/>
  <c r="AI6" i="78"/>
  <c r="AN6" i="78"/>
  <c r="AN6" i="57"/>
  <c r="AI6" i="57"/>
  <c r="AR5" i="41"/>
  <c r="AH6" i="68"/>
  <c r="AQ6" i="68" s="1"/>
  <c r="K12" i="58"/>
  <c r="AH6" i="42"/>
  <c r="AQ6" i="42" s="1"/>
  <c r="K9" i="71"/>
  <c r="K9" i="15"/>
  <c r="AR5" i="49"/>
  <c r="AH6" i="90"/>
  <c r="AQ6" i="90" s="1"/>
  <c r="Z7" i="53"/>
  <c r="AN6" i="71"/>
  <c r="AI6" i="71"/>
  <c r="K10" i="18"/>
  <c r="AH6" i="95"/>
  <c r="AQ6" i="95" s="1"/>
  <c r="Z6" i="54"/>
  <c r="K9" i="63"/>
  <c r="Y7" i="84"/>
  <c r="X7" i="84"/>
  <c r="Z7" i="84" s="1"/>
  <c r="X7" i="32"/>
  <c r="Z7" i="32" s="1"/>
  <c r="Y7" i="32"/>
  <c r="K10" i="61"/>
  <c r="Z7" i="83"/>
  <c r="K10" i="50"/>
  <c r="Z6" i="80"/>
  <c r="AH6" i="24"/>
  <c r="AQ6" i="24" s="1"/>
  <c r="X7" i="5"/>
  <c r="Z7" i="5" s="1"/>
  <c r="Y7" i="5"/>
  <c r="Z6" i="35"/>
  <c r="Z7" i="45"/>
  <c r="Z6" i="58"/>
  <c r="Z7" i="62"/>
  <c r="AH7" i="31"/>
  <c r="AQ7" i="31" s="1"/>
  <c r="AR6" i="45"/>
  <c r="AR5" i="90"/>
  <c r="Z6" i="48"/>
  <c r="AR6" i="82"/>
  <c r="AH6" i="19"/>
  <c r="AQ6" i="19" s="1"/>
  <c r="Z7" i="76"/>
  <c r="Z6" i="85"/>
  <c r="AH6" i="7"/>
  <c r="AQ6" i="7" s="1"/>
  <c r="AH6" i="46"/>
  <c r="AQ6" i="46" s="1"/>
  <c r="AH6" i="91"/>
  <c r="AQ6" i="91" s="1"/>
  <c r="AR5" i="24"/>
  <c r="K10" i="6"/>
  <c r="Y7" i="47"/>
  <c r="X7" i="47"/>
  <c r="Z7" i="47" s="1"/>
  <c r="Z6" i="96"/>
  <c r="K9" i="60"/>
  <c r="AN6" i="81"/>
  <c r="AI6" i="81"/>
  <c r="Y7" i="63"/>
  <c r="X7" i="63"/>
  <c r="AI6" i="4"/>
  <c r="AN6" i="4"/>
  <c r="Y7" i="66"/>
  <c r="X7" i="66"/>
  <c r="AN6" i="77"/>
  <c r="AI6" i="77"/>
  <c r="Z7" i="72" l="1"/>
  <c r="Z7" i="12"/>
  <c r="Z7" i="60"/>
  <c r="Z7" i="65"/>
  <c r="AE7" i="65" s="1"/>
  <c r="Z7" i="36"/>
  <c r="W8" i="36" s="1"/>
  <c r="AE7" i="31"/>
  <c r="W7" i="19"/>
  <c r="Z7" i="59"/>
  <c r="W8" i="15"/>
  <c r="AG7" i="15"/>
  <c r="AP7" i="15" s="1"/>
  <c r="AF7" i="15"/>
  <c r="AO7" i="15" s="1"/>
  <c r="AE7" i="15"/>
  <c r="AG7" i="65"/>
  <c r="AP7" i="65" s="1"/>
  <c r="AF7" i="65"/>
  <c r="AO7" i="65" s="1"/>
  <c r="W8" i="84"/>
  <c r="AE7" i="84"/>
  <c r="AG7" i="84"/>
  <c r="AP7" i="84" s="1"/>
  <c r="AF7" i="84"/>
  <c r="AO7" i="84" s="1"/>
  <c r="AE7" i="36"/>
  <c r="AG7" i="36"/>
  <c r="AP7" i="36" s="1"/>
  <c r="AF7" i="36"/>
  <c r="AO7" i="36" s="1"/>
  <c r="AF7" i="8"/>
  <c r="AO7" i="8" s="1"/>
  <c r="AE7" i="8"/>
  <c r="W8" i="8"/>
  <c r="AG7" i="8"/>
  <c r="AP7" i="8" s="1"/>
  <c r="W8" i="60"/>
  <c r="AG7" i="60"/>
  <c r="AP7" i="60" s="1"/>
  <c r="AF7" i="60"/>
  <c r="AO7" i="60" s="1"/>
  <c r="AE7" i="60"/>
  <c r="AF7" i="59"/>
  <c r="AO7" i="59" s="1"/>
  <c r="AG7" i="59"/>
  <c r="AP7" i="59" s="1"/>
  <c r="AE7" i="59"/>
  <c r="W8" i="59"/>
  <c r="W8" i="12"/>
  <c r="AG7" i="12"/>
  <c r="AP7" i="12" s="1"/>
  <c r="AF7" i="12"/>
  <c r="AO7" i="12" s="1"/>
  <c r="AE7" i="12"/>
  <c r="AF7" i="50"/>
  <c r="AO7" i="50" s="1"/>
  <c r="AE7" i="50"/>
  <c r="AG7" i="50"/>
  <c r="AP7" i="50" s="1"/>
  <c r="W8" i="50"/>
  <c r="AF7" i="72"/>
  <c r="AO7" i="72" s="1"/>
  <c r="AE7" i="72"/>
  <c r="W8" i="72"/>
  <c r="AG7" i="72"/>
  <c r="AP7" i="72" s="1"/>
  <c r="W7" i="58"/>
  <c r="AE6" i="58"/>
  <c r="AG6" i="58"/>
  <c r="AP6" i="58" s="1"/>
  <c r="AF6" i="58"/>
  <c r="AO6" i="58" s="1"/>
  <c r="W7" i="54"/>
  <c r="AE6" i="54"/>
  <c r="AG6" i="54"/>
  <c r="AP6" i="54" s="1"/>
  <c r="AF6" i="54"/>
  <c r="AO6" i="54" s="1"/>
  <c r="AR6" i="38"/>
  <c r="W8" i="20"/>
  <c r="AG7" i="20"/>
  <c r="AP7" i="20" s="1"/>
  <c r="AF7" i="20"/>
  <c r="AO7" i="20" s="1"/>
  <c r="AE7" i="20"/>
  <c r="Y7" i="51"/>
  <c r="X7" i="51"/>
  <c r="AH7" i="26"/>
  <c r="AQ7" i="26" s="1"/>
  <c r="K10" i="3"/>
  <c r="AI7" i="21"/>
  <c r="AN7" i="21"/>
  <c r="X7" i="43"/>
  <c r="Y7" i="43"/>
  <c r="AN6" i="40"/>
  <c r="AI6" i="40"/>
  <c r="W8" i="71"/>
  <c r="AG7" i="71"/>
  <c r="AP7" i="71" s="1"/>
  <c r="AF7" i="71"/>
  <c r="AO7" i="71" s="1"/>
  <c r="AE7" i="71"/>
  <c r="AR6" i="8"/>
  <c r="K11" i="59"/>
  <c r="AI6" i="42"/>
  <c r="AN6" i="42"/>
  <c r="Y7" i="95"/>
  <c r="X7" i="95"/>
  <c r="AN6" i="11"/>
  <c r="AI6" i="11"/>
  <c r="AI6" i="46"/>
  <c r="AN6" i="46"/>
  <c r="Y7" i="91"/>
  <c r="X7" i="91"/>
  <c r="Z7" i="91" s="1"/>
  <c r="AF6" i="96"/>
  <c r="AO6" i="96" s="1"/>
  <c r="W7" i="96"/>
  <c r="AG6" i="96"/>
  <c r="AP6" i="96" s="1"/>
  <c r="AE6" i="96"/>
  <c r="AF7" i="5"/>
  <c r="AO7" i="5" s="1"/>
  <c r="AE7" i="5"/>
  <c r="W8" i="5"/>
  <c r="AG7" i="5"/>
  <c r="AP7" i="5" s="1"/>
  <c r="AR6" i="63"/>
  <c r="K10" i="12"/>
  <c r="AH7" i="79"/>
  <c r="AQ7" i="79" s="1"/>
  <c r="AR6" i="26"/>
  <c r="W8" i="57"/>
  <c r="AG7" i="57"/>
  <c r="AP7" i="57" s="1"/>
  <c r="AE7" i="57"/>
  <c r="AF7" i="57"/>
  <c r="AO7" i="57" s="1"/>
  <c r="AG7" i="77"/>
  <c r="AP7" i="77" s="1"/>
  <c r="AF7" i="77"/>
  <c r="AO7" i="77" s="1"/>
  <c r="AE7" i="77"/>
  <c r="W8" i="77"/>
  <c r="AG7" i="38"/>
  <c r="AP7" i="38" s="1"/>
  <c r="AF7" i="38"/>
  <c r="AO7" i="38" s="1"/>
  <c r="W8" i="38"/>
  <c r="AE7" i="38"/>
  <c r="AN7" i="70"/>
  <c r="AI7" i="70"/>
  <c r="AE7" i="10"/>
  <c r="W8" i="10"/>
  <c r="AG7" i="10"/>
  <c r="AP7" i="10" s="1"/>
  <c r="AF7" i="10"/>
  <c r="AO7" i="10" s="1"/>
  <c r="AG7" i="33"/>
  <c r="AP7" i="33" s="1"/>
  <c r="AF7" i="33"/>
  <c r="AO7" i="33" s="1"/>
  <c r="W8" i="33"/>
  <c r="AE7" i="33"/>
  <c r="K10" i="51"/>
  <c r="AR6" i="4"/>
  <c r="AR6" i="81"/>
  <c r="AH7" i="47"/>
  <c r="AQ7" i="47" s="1"/>
  <c r="W7" i="80"/>
  <c r="AG6" i="80"/>
  <c r="AP6" i="80" s="1"/>
  <c r="AF6" i="80"/>
  <c r="AO6" i="80" s="1"/>
  <c r="AE6" i="80"/>
  <c r="K10" i="71"/>
  <c r="K13" i="58"/>
  <c r="AR6" i="47"/>
  <c r="AN6" i="56"/>
  <c r="AI6" i="56"/>
  <c r="AI6" i="27"/>
  <c r="AN6" i="27"/>
  <c r="Z8" i="69"/>
  <c r="Y8" i="69"/>
  <c r="X8" i="69"/>
  <c r="AR6" i="61"/>
  <c r="AI7" i="89"/>
  <c r="AN7" i="89"/>
  <c r="Y7" i="49"/>
  <c r="X7" i="49"/>
  <c r="AN6" i="73"/>
  <c r="AI6" i="73"/>
  <c r="AN6" i="52"/>
  <c r="AI6" i="52"/>
  <c r="AR6" i="12"/>
  <c r="AH7" i="86"/>
  <c r="AQ7" i="86" s="1"/>
  <c r="AH7" i="34"/>
  <c r="AQ7" i="34" s="1"/>
  <c r="AN6" i="14"/>
  <c r="AI6" i="14"/>
  <c r="AI6" i="1"/>
  <c r="AN6" i="1"/>
  <c r="AH7" i="29"/>
  <c r="AQ7" i="29" s="1"/>
  <c r="Y7" i="37"/>
  <c r="X7" i="37"/>
  <c r="K10" i="67"/>
  <c r="AH7" i="93"/>
  <c r="AQ7" i="93" s="1"/>
  <c r="K10" i="2"/>
  <c r="AR6" i="84"/>
  <c r="AH7" i="39"/>
  <c r="AQ7" i="39" s="1"/>
  <c r="AR6" i="36"/>
  <c r="AN6" i="95"/>
  <c r="AI6" i="95"/>
  <c r="Y7" i="11"/>
  <c r="Z7" i="11" s="1"/>
  <c r="X7" i="11"/>
  <c r="AI6" i="90"/>
  <c r="AN6" i="90"/>
  <c r="AR6" i="57"/>
  <c r="W7" i="30"/>
  <c r="AG6" i="30"/>
  <c r="AP6" i="30" s="1"/>
  <c r="AF6" i="30"/>
  <c r="AO6" i="30" s="1"/>
  <c r="AE6" i="30"/>
  <c r="AN6" i="87"/>
  <c r="AI6" i="87"/>
  <c r="AR6" i="29"/>
  <c r="Y7" i="55"/>
  <c r="X7" i="55"/>
  <c r="Z7" i="55" s="1"/>
  <c r="K11" i="70"/>
  <c r="K10" i="8"/>
  <c r="AH7" i="60"/>
  <c r="AQ7" i="60" s="1"/>
  <c r="AI6" i="49"/>
  <c r="AN6" i="49"/>
  <c r="AF7" i="61"/>
  <c r="AO7" i="61" s="1"/>
  <c r="W8" i="61"/>
  <c r="AG7" i="61"/>
  <c r="AP7" i="61" s="1"/>
  <c r="AE7" i="61"/>
  <c r="K11" i="62"/>
  <c r="AR6" i="20"/>
  <c r="K11" i="17"/>
  <c r="K11" i="13"/>
  <c r="K11" i="21"/>
  <c r="K10" i="23"/>
  <c r="K10" i="68"/>
  <c r="AG7" i="81"/>
  <c r="AP7" i="81" s="1"/>
  <c r="AF7" i="81"/>
  <c r="AO7" i="81" s="1"/>
  <c r="W8" i="81"/>
  <c r="AE7" i="81"/>
  <c r="AI6" i="25"/>
  <c r="AN6" i="25"/>
  <c r="AR6" i="59"/>
  <c r="AF7" i="45"/>
  <c r="AO7" i="45" s="1"/>
  <c r="W8" i="45"/>
  <c r="AE7" i="45"/>
  <c r="AG7" i="45"/>
  <c r="AP7" i="45" s="1"/>
  <c r="AH7" i="32"/>
  <c r="AQ7" i="32" s="1"/>
  <c r="AH7" i="50"/>
  <c r="AQ7" i="50" s="1"/>
  <c r="AH7" i="36"/>
  <c r="AQ7" i="36" s="1"/>
  <c r="K11" i="54"/>
  <c r="Y7" i="56"/>
  <c r="X7" i="56"/>
  <c r="AR6" i="5"/>
  <c r="Z7" i="79"/>
  <c r="AG6" i="44"/>
  <c r="AP6" i="44" s="1"/>
  <c r="AF6" i="44"/>
  <c r="AO6" i="44" s="1"/>
  <c r="AE6" i="44"/>
  <c r="W7" i="44"/>
  <c r="K12" i="22"/>
  <c r="AH7" i="12"/>
  <c r="AQ7" i="12" s="1"/>
  <c r="K13" i="1"/>
  <c r="K10" i="11"/>
  <c r="AN7" i="69"/>
  <c r="AI7" i="69"/>
  <c r="AR6" i="86"/>
  <c r="AR6" i="34"/>
  <c r="K11" i="10"/>
  <c r="Y8" i="89"/>
  <c r="Z8" i="89" s="1"/>
  <c r="X8" i="89"/>
  <c r="Z7" i="52"/>
  <c r="Y7" i="52"/>
  <c r="X7" i="52"/>
  <c r="Z7" i="26"/>
  <c r="AN6" i="3"/>
  <c r="AI6" i="3"/>
  <c r="AR6" i="18"/>
  <c r="W8" i="75"/>
  <c r="AE7" i="75"/>
  <c r="AG7" i="75"/>
  <c r="AP7" i="75" s="1"/>
  <c r="AF7" i="75"/>
  <c r="AO7" i="75" s="1"/>
  <c r="AR6" i="17"/>
  <c r="X7" i="14"/>
  <c r="Y7" i="14"/>
  <c r="Y7" i="1"/>
  <c r="X7" i="1"/>
  <c r="Z7" i="1" s="1"/>
  <c r="Z7" i="29"/>
  <c r="AI6" i="37"/>
  <c r="AN6" i="37"/>
  <c r="Y7" i="94"/>
  <c r="X7" i="94"/>
  <c r="AH7" i="8"/>
  <c r="AQ7" i="8" s="1"/>
  <c r="AH7" i="72"/>
  <c r="AQ7" i="72" s="1"/>
  <c r="K10" i="20"/>
  <c r="AI6" i="43"/>
  <c r="AN6" i="43"/>
  <c r="Z7" i="39"/>
  <c r="AR6" i="10"/>
  <c r="AR6" i="79"/>
  <c r="AI6" i="64"/>
  <c r="AN6" i="64"/>
  <c r="K11" i="55"/>
  <c r="X7" i="41"/>
  <c r="Y7" i="41"/>
  <c r="Y7" i="42"/>
  <c r="X7" i="42"/>
  <c r="AN6" i="68"/>
  <c r="AI6" i="68"/>
  <c r="Y7" i="46"/>
  <c r="X7" i="46"/>
  <c r="Z7" i="46" s="1"/>
  <c r="AI6" i="91"/>
  <c r="AN6" i="91"/>
  <c r="AN6" i="19"/>
  <c r="AI6" i="19"/>
  <c r="AE6" i="85"/>
  <c r="W7" i="85"/>
  <c r="AG6" i="85"/>
  <c r="AP6" i="85" s="1"/>
  <c r="AF6" i="85"/>
  <c r="AO6" i="85" s="1"/>
  <c r="AR6" i="78"/>
  <c r="K11" i="72"/>
  <c r="AG6" i="22"/>
  <c r="AP6" i="22" s="1"/>
  <c r="AF6" i="22"/>
  <c r="AO6" i="22" s="1"/>
  <c r="W7" i="22"/>
  <c r="AE6" i="22"/>
  <c r="AF7" i="13"/>
  <c r="AO7" i="13" s="1"/>
  <c r="AE7" i="13"/>
  <c r="W8" i="13"/>
  <c r="AG7" i="13"/>
  <c r="AP7" i="13" s="1"/>
  <c r="K17" i="49"/>
  <c r="AN6" i="67"/>
  <c r="AI6" i="67"/>
  <c r="K10" i="19"/>
  <c r="AH7" i="78"/>
  <c r="AQ7" i="78" s="1"/>
  <c r="AH7" i="18"/>
  <c r="AQ7" i="18" s="1"/>
  <c r="AR6" i="50"/>
  <c r="AR6" i="93"/>
  <c r="AH7" i="17"/>
  <c r="AQ7" i="17" s="1"/>
  <c r="Y7" i="3"/>
  <c r="Z7" i="3"/>
  <c r="X7" i="3"/>
  <c r="AR6" i="39"/>
  <c r="AG7" i="86"/>
  <c r="AP7" i="86" s="1"/>
  <c r="W8" i="86"/>
  <c r="AF7" i="86"/>
  <c r="AO7" i="86" s="1"/>
  <c r="AE7" i="86"/>
  <c r="AG7" i="34"/>
  <c r="AP7" i="34" s="1"/>
  <c r="AF7" i="34"/>
  <c r="AO7" i="34" s="1"/>
  <c r="W8" i="34"/>
  <c r="AE7" i="34"/>
  <c r="AR6" i="72"/>
  <c r="AR6" i="74"/>
  <c r="Y8" i="70"/>
  <c r="X8" i="70"/>
  <c r="Z8" i="70" s="1"/>
  <c r="AH7" i="88"/>
  <c r="AQ7" i="88" s="1"/>
  <c r="K11" i="5"/>
  <c r="K11" i="69"/>
  <c r="Z7" i="93"/>
  <c r="K12" i="53"/>
  <c r="K10" i="16"/>
  <c r="K10" i="4"/>
  <c r="AH7" i="4"/>
  <c r="AQ7" i="4" s="1"/>
  <c r="AH7" i="74"/>
  <c r="AQ7" i="74" s="1"/>
  <c r="Y7" i="64"/>
  <c r="X7" i="64"/>
  <c r="Z7" i="64" s="1"/>
  <c r="Y7" i="68"/>
  <c r="X7" i="68"/>
  <c r="Z7" i="68" s="1"/>
  <c r="AI6" i="7"/>
  <c r="AN6" i="7"/>
  <c r="AI7" i="31"/>
  <c r="AN7" i="31"/>
  <c r="Y7" i="19"/>
  <c r="X7" i="19"/>
  <c r="AG7" i="76"/>
  <c r="AP7" i="76" s="1"/>
  <c r="AF7" i="76"/>
  <c r="AO7" i="76" s="1"/>
  <c r="W8" i="76"/>
  <c r="AE7" i="76"/>
  <c r="AF7" i="83"/>
  <c r="AO7" i="83" s="1"/>
  <c r="W8" i="83"/>
  <c r="AE7" i="83"/>
  <c r="AG7" i="83"/>
  <c r="AP7" i="83" s="1"/>
  <c r="K10" i="63"/>
  <c r="K11" i="18"/>
  <c r="AH7" i="9"/>
  <c r="AQ7" i="9" s="1"/>
  <c r="K11" i="14"/>
  <c r="K11" i="9"/>
  <c r="Y7" i="67"/>
  <c r="Z7" i="67" s="1"/>
  <c r="X7" i="67"/>
  <c r="AH7" i="57"/>
  <c r="AQ7" i="57" s="1"/>
  <c r="Z7" i="78"/>
  <c r="Z7" i="18"/>
  <c r="AN6" i="6"/>
  <c r="AI6" i="6"/>
  <c r="AH7" i="20"/>
  <c r="AQ7" i="20" s="1"/>
  <c r="Z7" i="17"/>
  <c r="AR6" i="9"/>
  <c r="K11" i="64"/>
  <c r="AR6" i="88"/>
  <c r="AH7" i="38"/>
  <c r="AQ7" i="38" s="1"/>
  <c r="AR6" i="15"/>
  <c r="K12" i="57"/>
  <c r="Z7" i="88"/>
  <c r="K10" i="7"/>
  <c r="AI6" i="94"/>
  <c r="AN6" i="94"/>
  <c r="Y7" i="28"/>
  <c r="X7" i="28"/>
  <c r="Z7" i="28" s="1"/>
  <c r="AH7" i="10"/>
  <c r="AQ7" i="10" s="1"/>
  <c r="AH7" i="33"/>
  <c r="AQ7" i="33" s="1"/>
  <c r="AI6" i="23"/>
  <c r="AN6" i="23"/>
  <c r="K10" i="52"/>
  <c r="AI6" i="2"/>
  <c r="AN6" i="2"/>
  <c r="AR6" i="65"/>
  <c r="K12" i="66"/>
  <c r="AH7" i="71"/>
  <c r="AQ7" i="71" s="1"/>
  <c r="Z7" i="4"/>
  <c r="Y8" i="92"/>
  <c r="X8" i="92"/>
  <c r="Z8" i="92" s="1"/>
  <c r="AI6" i="16"/>
  <c r="AN6" i="16"/>
  <c r="AI6" i="24"/>
  <c r="AN6" i="24"/>
  <c r="AI6" i="41"/>
  <c r="AN6" i="41"/>
  <c r="Z7" i="7"/>
  <c r="Y7" i="7"/>
  <c r="X7" i="7"/>
  <c r="Y8" i="31"/>
  <c r="X8" i="31"/>
  <c r="Z8" i="31" s="1"/>
  <c r="AH7" i="66"/>
  <c r="AQ7" i="66" s="1"/>
  <c r="AH7" i="63"/>
  <c r="AQ7" i="63" s="1"/>
  <c r="AF7" i="47"/>
  <c r="AO7" i="47" s="1"/>
  <c r="AG7" i="47"/>
  <c r="AP7" i="47" s="1"/>
  <c r="W8" i="47"/>
  <c r="AE7" i="47"/>
  <c r="AF6" i="35"/>
  <c r="AO6" i="35" s="1"/>
  <c r="AE6" i="35"/>
  <c r="W7" i="35"/>
  <c r="AG6" i="35"/>
  <c r="AP6" i="35" s="1"/>
  <c r="K11" i="50"/>
  <c r="AF7" i="32"/>
  <c r="AO7" i="32" s="1"/>
  <c r="W8" i="32"/>
  <c r="AE7" i="32"/>
  <c r="AG7" i="32"/>
  <c r="AP7" i="32" s="1"/>
  <c r="W8" i="53"/>
  <c r="AG7" i="53"/>
  <c r="AP7" i="53" s="1"/>
  <c r="AF7" i="53"/>
  <c r="AO7" i="53" s="1"/>
  <c r="AE7" i="53"/>
  <c r="AR6" i="77"/>
  <c r="Z7" i="66"/>
  <c r="Z7" i="63"/>
  <c r="K10" i="60"/>
  <c r="K11" i="6"/>
  <c r="AG6" i="48"/>
  <c r="AP6" i="48" s="1"/>
  <c r="AF6" i="48"/>
  <c r="AO6" i="48" s="1"/>
  <c r="AE6" i="48"/>
  <c r="W7" i="48"/>
  <c r="W8" i="62"/>
  <c r="AG7" i="62"/>
  <c r="AP7" i="62" s="1"/>
  <c r="AF7" i="62"/>
  <c r="AO7" i="62" s="1"/>
  <c r="AE7" i="62"/>
  <c r="AH7" i="5"/>
  <c r="AQ7" i="5" s="1"/>
  <c r="K11" i="61"/>
  <c r="AH7" i="84"/>
  <c r="AQ7" i="84" s="1"/>
  <c r="AR6" i="71"/>
  <c r="K10" i="15"/>
  <c r="AR6" i="66"/>
  <c r="AR6" i="60"/>
  <c r="Z7" i="9"/>
  <c r="K10" i="24"/>
  <c r="AF7" i="82"/>
  <c r="AO7" i="82" s="1"/>
  <c r="W8" i="82"/>
  <c r="AE7" i="82"/>
  <c r="AG7" i="82"/>
  <c r="AP7" i="82" s="1"/>
  <c r="K11" i="65"/>
  <c r="Y7" i="87"/>
  <c r="X7" i="87"/>
  <c r="Z7" i="87" s="1"/>
  <c r="AI6" i="55"/>
  <c r="AN6" i="55"/>
  <c r="Y7" i="27"/>
  <c r="X7" i="27"/>
  <c r="Z7" i="27" s="1"/>
  <c r="K10" i="56"/>
  <c r="AH7" i="15"/>
  <c r="AQ7" i="15" s="1"/>
  <c r="Y7" i="6"/>
  <c r="X7" i="6"/>
  <c r="AN6" i="51"/>
  <c r="AI6" i="51"/>
  <c r="Y7" i="73"/>
  <c r="Z7" i="73" s="1"/>
  <c r="X7" i="73"/>
  <c r="AH7" i="77"/>
  <c r="AQ7" i="77" s="1"/>
  <c r="AH7" i="59"/>
  <c r="AQ7" i="59" s="1"/>
  <c r="AR6" i="33"/>
  <c r="AH7" i="61"/>
  <c r="AQ7" i="61" s="1"/>
  <c r="AH7" i="65"/>
  <c r="AQ7" i="65" s="1"/>
  <c r="AI6" i="28"/>
  <c r="AN6" i="28"/>
  <c r="AH7" i="81"/>
  <c r="AQ7" i="81" s="1"/>
  <c r="Y7" i="23"/>
  <c r="X7" i="23"/>
  <c r="Y7" i="25"/>
  <c r="X7" i="25"/>
  <c r="X7" i="2"/>
  <c r="Z7" i="2" s="1"/>
  <c r="Y7" i="2"/>
  <c r="AR6" i="32"/>
  <c r="Z8" i="21"/>
  <c r="Y8" i="21"/>
  <c r="X8" i="21"/>
  <c r="X7" i="40"/>
  <c r="Z7" i="40" s="1"/>
  <c r="Y7" i="40"/>
  <c r="Z7" i="74"/>
  <c r="AN7" i="92"/>
  <c r="AI7" i="92"/>
  <c r="X7" i="16"/>
  <c r="Z7" i="16" s="1"/>
  <c r="Y7" i="16"/>
  <c r="Z7" i="24"/>
  <c r="Y7" i="24"/>
  <c r="X7" i="24"/>
  <c r="X7" i="90"/>
  <c r="Z7" i="90" s="1"/>
  <c r="Y7" i="90"/>
  <c r="Z7" i="23" l="1"/>
  <c r="Z7" i="19"/>
  <c r="Z7" i="95"/>
  <c r="AF7" i="95" s="1"/>
  <c r="AO7" i="95" s="1"/>
  <c r="W8" i="65"/>
  <c r="Z7" i="25"/>
  <c r="AF7" i="25" s="1"/>
  <c r="AO7" i="25" s="1"/>
  <c r="AF7" i="73"/>
  <c r="AO7" i="73" s="1"/>
  <c r="AE7" i="73"/>
  <c r="W8" i="73"/>
  <c r="AG7" i="73"/>
  <c r="AP7" i="73" s="1"/>
  <c r="W8" i="19"/>
  <c r="AG7" i="19"/>
  <c r="AP7" i="19" s="1"/>
  <c r="AF7" i="19"/>
  <c r="AO7" i="19" s="1"/>
  <c r="AE7" i="19"/>
  <c r="AG7" i="95"/>
  <c r="AP7" i="95" s="1"/>
  <c r="W8" i="95"/>
  <c r="W8" i="23"/>
  <c r="AG7" i="23"/>
  <c r="AP7" i="23" s="1"/>
  <c r="AF7" i="23"/>
  <c r="AO7" i="23" s="1"/>
  <c r="AE7" i="23"/>
  <c r="AF8" i="89"/>
  <c r="AO8" i="89" s="1"/>
  <c r="AE8" i="89"/>
  <c r="W9" i="89"/>
  <c r="AG8" i="89"/>
  <c r="AP8" i="89" s="1"/>
  <c r="W8" i="1"/>
  <c r="AE7" i="1"/>
  <c r="AG7" i="1"/>
  <c r="AP7" i="1" s="1"/>
  <c r="AF7" i="1"/>
  <c r="AO7" i="1" s="1"/>
  <c r="W8" i="68"/>
  <c r="AG7" i="68"/>
  <c r="AP7" i="68" s="1"/>
  <c r="AF7" i="68"/>
  <c r="AO7" i="68" s="1"/>
  <c r="AE7" i="68"/>
  <c r="K13" i="53"/>
  <c r="AH7" i="94"/>
  <c r="AQ7" i="94" s="1"/>
  <c r="AR6" i="25"/>
  <c r="X8" i="61"/>
  <c r="Y8" i="61"/>
  <c r="AF7" i="55"/>
  <c r="AO7" i="55" s="1"/>
  <c r="AE7" i="55"/>
  <c r="W8" i="55"/>
  <c r="AG7" i="55"/>
  <c r="AP7" i="55" s="1"/>
  <c r="K11" i="2"/>
  <c r="AR7" i="70"/>
  <c r="Y8" i="5"/>
  <c r="X8" i="5"/>
  <c r="Z8" i="5" s="1"/>
  <c r="W8" i="91"/>
  <c r="AE7" i="91"/>
  <c r="AG7" i="91"/>
  <c r="AP7" i="91" s="1"/>
  <c r="AF7" i="91"/>
  <c r="AO7" i="91" s="1"/>
  <c r="AR6" i="40"/>
  <c r="AR7" i="21"/>
  <c r="AI7" i="72"/>
  <c r="AN7" i="72"/>
  <c r="AI7" i="59"/>
  <c r="AN7" i="59"/>
  <c r="Y8" i="60"/>
  <c r="X8" i="60"/>
  <c r="Y7" i="48"/>
  <c r="X7" i="48"/>
  <c r="AI7" i="53"/>
  <c r="AN7" i="53"/>
  <c r="AG7" i="28"/>
  <c r="AP7" i="28" s="1"/>
  <c r="AF7" i="28"/>
  <c r="AO7" i="28" s="1"/>
  <c r="W8" i="28"/>
  <c r="AE7" i="28"/>
  <c r="K12" i="72"/>
  <c r="AH7" i="42"/>
  <c r="AQ7" i="42" s="1"/>
  <c r="Y8" i="75"/>
  <c r="X8" i="75"/>
  <c r="AN6" i="44"/>
  <c r="AI6" i="44"/>
  <c r="AR6" i="73"/>
  <c r="AR7" i="89"/>
  <c r="W9" i="69"/>
  <c r="AG8" i="69"/>
  <c r="AP8" i="69" s="1"/>
  <c r="AF8" i="69"/>
  <c r="AO8" i="69" s="1"/>
  <c r="AE8" i="69"/>
  <c r="AR6" i="56"/>
  <c r="K14" i="58"/>
  <c r="Y8" i="57"/>
  <c r="X8" i="57"/>
  <c r="AI7" i="65"/>
  <c r="AN7" i="65"/>
  <c r="AH7" i="24"/>
  <c r="AQ7" i="24" s="1"/>
  <c r="AR7" i="92"/>
  <c r="AH8" i="21"/>
  <c r="AQ8" i="21" s="1"/>
  <c r="X8" i="82"/>
  <c r="Y8" i="82"/>
  <c r="Z8" i="82" s="1"/>
  <c r="AN7" i="62"/>
  <c r="AI7" i="62"/>
  <c r="AN6" i="48"/>
  <c r="AI6" i="48"/>
  <c r="K11" i="60"/>
  <c r="X8" i="32"/>
  <c r="Y8" i="32"/>
  <c r="Y7" i="35"/>
  <c r="X7" i="35"/>
  <c r="AH8" i="31"/>
  <c r="AQ8" i="31" s="1"/>
  <c r="AH8" i="92"/>
  <c r="AQ8" i="92" s="1"/>
  <c r="K11" i="52"/>
  <c r="K12" i="64"/>
  <c r="K11" i="63"/>
  <c r="AR7" i="31"/>
  <c r="AH7" i="64"/>
  <c r="AQ7" i="64" s="1"/>
  <c r="K11" i="4"/>
  <c r="AF7" i="93"/>
  <c r="AO7" i="93" s="1"/>
  <c r="W8" i="93"/>
  <c r="AE7" i="93"/>
  <c r="AG7" i="93"/>
  <c r="AP7" i="93" s="1"/>
  <c r="AH8" i="70"/>
  <c r="AQ8" i="70" s="1"/>
  <c r="AI7" i="86"/>
  <c r="AN7" i="86"/>
  <c r="K18" i="49"/>
  <c r="Y7" i="22"/>
  <c r="Z7" i="22" s="1"/>
  <c r="X7" i="22"/>
  <c r="Y7" i="85"/>
  <c r="X7" i="85"/>
  <c r="AH7" i="46"/>
  <c r="AQ7" i="46" s="1"/>
  <c r="K12" i="55"/>
  <c r="AH7" i="52"/>
  <c r="AQ7" i="52" s="1"/>
  <c r="AH7" i="56"/>
  <c r="AQ7" i="56" s="1"/>
  <c r="AN7" i="81"/>
  <c r="AI7" i="81"/>
  <c r="K11" i="68"/>
  <c r="K11" i="8"/>
  <c r="AR6" i="90"/>
  <c r="K11" i="67"/>
  <c r="X8" i="77"/>
  <c r="Y8" i="77"/>
  <c r="K11" i="12"/>
  <c r="AI7" i="5"/>
  <c r="AN7" i="5"/>
  <c r="AI6" i="58"/>
  <c r="AN6" i="58"/>
  <c r="AI7" i="12"/>
  <c r="AN7" i="12"/>
  <c r="AN7" i="84"/>
  <c r="AI7" i="84"/>
  <c r="W8" i="90"/>
  <c r="AE7" i="90"/>
  <c r="AF7" i="90"/>
  <c r="AO7" i="90" s="1"/>
  <c r="AG7" i="90"/>
  <c r="AP7" i="90" s="1"/>
  <c r="AG7" i="40"/>
  <c r="AP7" i="40" s="1"/>
  <c r="W8" i="40"/>
  <c r="AF7" i="40"/>
  <c r="AO7" i="40" s="1"/>
  <c r="AE7" i="40"/>
  <c r="AN7" i="82"/>
  <c r="AI7" i="82"/>
  <c r="AN7" i="32"/>
  <c r="AI7" i="32"/>
  <c r="W8" i="7"/>
  <c r="AG7" i="7"/>
  <c r="AP7" i="7" s="1"/>
  <c r="AF7" i="7"/>
  <c r="AO7" i="7" s="1"/>
  <c r="AE7" i="7"/>
  <c r="AR6" i="16"/>
  <c r="AR6" i="43"/>
  <c r="AG7" i="26"/>
  <c r="AP7" i="26" s="1"/>
  <c r="AF7" i="26"/>
  <c r="AO7" i="26" s="1"/>
  <c r="W8" i="26"/>
  <c r="AE7" i="26"/>
  <c r="AH7" i="2"/>
  <c r="AQ7" i="2" s="1"/>
  <c r="AH7" i="23"/>
  <c r="AQ7" i="23" s="1"/>
  <c r="AH7" i="73"/>
  <c r="AQ7" i="73" s="1"/>
  <c r="W8" i="63"/>
  <c r="AG7" i="63"/>
  <c r="AP7" i="63" s="1"/>
  <c r="AF7" i="63"/>
  <c r="AO7" i="63" s="1"/>
  <c r="AE7" i="63"/>
  <c r="AI6" i="35"/>
  <c r="AN6" i="35"/>
  <c r="AR6" i="41"/>
  <c r="AR6" i="6"/>
  <c r="AH7" i="19"/>
  <c r="AQ7" i="19" s="1"/>
  <c r="AH7" i="3"/>
  <c r="AQ7" i="3" s="1"/>
  <c r="AI6" i="85"/>
  <c r="AN6" i="85"/>
  <c r="Z7" i="42"/>
  <c r="Z7" i="94"/>
  <c r="K11" i="11"/>
  <c r="K13" i="22"/>
  <c r="K12" i="13"/>
  <c r="AH7" i="11"/>
  <c r="AQ7" i="11" s="1"/>
  <c r="AH7" i="37"/>
  <c r="AQ7" i="37" s="1"/>
  <c r="AH7" i="49"/>
  <c r="AQ7" i="49" s="1"/>
  <c r="K11" i="71"/>
  <c r="K11" i="51"/>
  <c r="AI7" i="38"/>
  <c r="AN7" i="38"/>
  <c r="AN7" i="77"/>
  <c r="AI7" i="77"/>
  <c r="Y7" i="96"/>
  <c r="X7" i="96"/>
  <c r="Z7" i="96" s="1"/>
  <c r="AR6" i="46"/>
  <c r="AN7" i="71"/>
  <c r="AI7" i="71"/>
  <c r="K11" i="3"/>
  <c r="AH7" i="51"/>
  <c r="AQ7" i="51" s="1"/>
  <c r="X8" i="20"/>
  <c r="Z8" i="20" s="1"/>
  <c r="Y8" i="20"/>
  <c r="X7" i="58"/>
  <c r="Z7" i="58" s="1"/>
  <c r="Y7" i="58"/>
  <c r="Y8" i="50"/>
  <c r="Z8" i="50" s="1"/>
  <c r="X8" i="50"/>
  <c r="X8" i="8"/>
  <c r="Z8" i="8" s="1"/>
  <c r="Y8" i="8"/>
  <c r="AI7" i="36"/>
  <c r="AN7" i="36"/>
  <c r="Y8" i="84"/>
  <c r="X8" i="84"/>
  <c r="AI7" i="15"/>
  <c r="AN7" i="15"/>
  <c r="AF7" i="16"/>
  <c r="AO7" i="16" s="1"/>
  <c r="AE7" i="16"/>
  <c r="W8" i="16"/>
  <c r="AG7" i="16"/>
  <c r="AP7" i="16" s="1"/>
  <c r="W8" i="27"/>
  <c r="AE7" i="27"/>
  <c r="AG7" i="27"/>
  <c r="AP7" i="27" s="1"/>
  <c r="AF7" i="27"/>
  <c r="AO7" i="27" s="1"/>
  <c r="K11" i="7"/>
  <c r="W8" i="67"/>
  <c r="AG7" i="67"/>
  <c r="AP7" i="67" s="1"/>
  <c r="AF7" i="67"/>
  <c r="AO7" i="67" s="1"/>
  <c r="AE7" i="67"/>
  <c r="AF7" i="66"/>
  <c r="AO7" i="66" s="1"/>
  <c r="AE7" i="66"/>
  <c r="W8" i="66"/>
  <c r="AG7" i="66"/>
  <c r="AP7" i="66" s="1"/>
  <c r="Y8" i="53"/>
  <c r="X8" i="53"/>
  <c r="AF8" i="31"/>
  <c r="AO8" i="31" s="1"/>
  <c r="AE8" i="31"/>
  <c r="W9" i="31"/>
  <c r="AG8" i="31"/>
  <c r="AP8" i="31" s="1"/>
  <c r="AG8" i="92"/>
  <c r="AP8" i="92" s="1"/>
  <c r="AF8" i="92"/>
  <c r="AO8" i="92" s="1"/>
  <c r="AE8" i="92"/>
  <c r="W9" i="92"/>
  <c r="K13" i="66"/>
  <c r="AR6" i="2"/>
  <c r="AR6" i="23"/>
  <c r="AG7" i="88"/>
  <c r="AP7" i="88" s="1"/>
  <c r="AF7" i="88"/>
  <c r="AO7" i="88" s="1"/>
  <c r="W8" i="88"/>
  <c r="AE7" i="88"/>
  <c r="K12" i="9"/>
  <c r="AR6" i="7"/>
  <c r="W8" i="64"/>
  <c r="AG7" i="64"/>
  <c r="AP7" i="64" s="1"/>
  <c r="AF7" i="64"/>
  <c r="AO7" i="64" s="1"/>
  <c r="AE7" i="64"/>
  <c r="K11" i="16"/>
  <c r="K12" i="69"/>
  <c r="AE8" i="70"/>
  <c r="AG8" i="70"/>
  <c r="AP8" i="70" s="1"/>
  <c r="AF8" i="70"/>
  <c r="AO8" i="70" s="1"/>
  <c r="W9" i="70"/>
  <c r="AN7" i="34"/>
  <c r="AI7" i="34"/>
  <c r="Y8" i="86"/>
  <c r="X8" i="86"/>
  <c r="W8" i="3"/>
  <c r="AG7" i="3"/>
  <c r="AP7" i="3" s="1"/>
  <c r="AF7" i="3"/>
  <c r="AO7" i="3" s="1"/>
  <c r="AE7" i="3"/>
  <c r="K11" i="19"/>
  <c r="Y8" i="13"/>
  <c r="Z8" i="13" s="1"/>
  <c r="X8" i="13"/>
  <c r="AR6" i="19"/>
  <c r="W8" i="46"/>
  <c r="AE7" i="46"/>
  <c r="AG7" i="46"/>
  <c r="AP7" i="46" s="1"/>
  <c r="AF7" i="46"/>
  <c r="AO7" i="46" s="1"/>
  <c r="AR6" i="64"/>
  <c r="W8" i="52"/>
  <c r="AG7" i="52"/>
  <c r="AP7" i="52" s="1"/>
  <c r="AF7" i="52"/>
  <c r="AO7" i="52" s="1"/>
  <c r="AE7" i="52"/>
  <c r="Z7" i="56"/>
  <c r="AI7" i="45"/>
  <c r="AN7" i="45"/>
  <c r="Y8" i="81"/>
  <c r="X8" i="81"/>
  <c r="Z8" i="81" s="1"/>
  <c r="K11" i="23"/>
  <c r="K12" i="62"/>
  <c r="AR6" i="49"/>
  <c r="K12" i="70"/>
  <c r="AR6" i="87"/>
  <c r="Y7" i="30"/>
  <c r="X7" i="30"/>
  <c r="W8" i="11"/>
  <c r="AG7" i="11"/>
  <c r="AP7" i="11" s="1"/>
  <c r="AF7" i="11"/>
  <c r="AO7" i="11" s="1"/>
  <c r="AE7" i="11"/>
  <c r="AR6" i="27"/>
  <c r="Y7" i="80"/>
  <c r="X7" i="80"/>
  <c r="X8" i="38"/>
  <c r="Y8" i="38"/>
  <c r="AR6" i="11"/>
  <c r="AR6" i="42"/>
  <c r="AH7" i="43"/>
  <c r="AQ7" i="43" s="1"/>
  <c r="AI6" i="54"/>
  <c r="AN6" i="54"/>
  <c r="AN7" i="60"/>
  <c r="AI7" i="60"/>
  <c r="AI7" i="8"/>
  <c r="AN7" i="8"/>
  <c r="Y8" i="36"/>
  <c r="X8" i="36"/>
  <c r="AR6" i="51"/>
  <c r="AG7" i="87"/>
  <c r="AP7" i="87" s="1"/>
  <c r="AF7" i="87"/>
  <c r="AO7" i="87" s="1"/>
  <c r="W8" i="87"/>
  <c r="AE7" i="87"/>
  <c r="AH7" i="6"/>
  <c r="AQ7" i="6" s="1"/>
  <c r="K11" i="56"/>
  <c r="AR6" i="55"/>
  <c r="K12" i="65"/>
  <c r="AH7" i="27"/>
  <c r="AQ7" i="27" s="1"/>
  <c r="AH7" i="87"/>
  <c r="AQ7" i="87" s="1"/>
  <c r="K12" i="61"/>
  <c r="Y8" i="62"/>
  <c r="X8" i="62"/>
  <c r="K12" i="50"/>
  <c r="AI7" i="47"/>
  <c r="AN7" i="47"/>
  <c r="AH7" i="7"/>
  <c r="AQ7" i="7" s="1"/>
  <c r="AR6" i="24"/>
  <c r="W8" i="4"/>
  <c r="AG7" i="4"/>
  <c r="AP7" i="4" s="1"/>
  <c r="AF7" i="4"/>
  <c r="AO7" i="4" s="1"/>
  <c r="AE7" i="4"/>
  <c r="AH7" i="28"/>
  <c r="AQ7" i="28" s="1"/>
  <c r="AR6" i="94"/>
  <c r="W8" i="17"/>
  <c r="AG7" i="17"/>
  <c r="AP7" i="17" s="1"/>
  <c r="AF7" i="17"/>
  <c r="AO7" i="17" s="1"/>
  <c r="AE7" i="17"/>
  <c r="AE7" i="18"/>
  <c r="W8" i="18"/>
  <c r="AG7" i="18"/>
  <c r="AP7" i="18" s="1"/>
  <c r="AF7" i="18"/>
  <c r="AO7" i="18" s="1"/>
  <c r="AH7" i="67"/>
  <c r="AQ7" i="67" s="1"/>
  <c r="AI7" i="83"/>
  <c r="AN7" i="83"/>
  <c r="AN7" i="76"/>
  <c r="AI7" i="76"/>
  <c r="AH7" i="68"/>
  <c r="AQ7" i="68" s="1"/>
  <c r="Z8" i="34"/>
  <c r="Y8" i="34"/>
  <c r="X8" i="34"/>
  <c r="AR6" i="67"/>
  <c r="AI7" i="13"/>
  <c r="AN7" i="13"/>
  <c r="AR6" i="68"/>
  <c r="AH7" i="41"/>
  <c r="AQ7" i="41" s="1"/>
  <c r="W8" i="39"/>
  <c r="AE7" i="39"/>
  <c r="AG7" i="39"/>
  <c r="AP7" i="39" s="1"/>
  <c r="AF7" i="39"/>
  <c r="AO7" i="39" s="1"/>
  <c r="AR6" i="37"/>
  <c r="AH7" i="14"/>
  <c r="AQ7" i="14" s="1"/>
  <c r="AR6" i="3"/>
  <c r="AF7" i="79"/>
  <c r="AO7" i="79" s="1"/>
  <c r="W8" i="79"/>
  <c r="AE7" i="79"/>
  <c r="AG7" i="79"/>
  <c r="AP7" i="79" s="1"/>
  <c r="Y8" i="45"/>
  <c r="Z8" i="45" s="1"/>
  <c r="X8" i="45"/>
  <c r="K12" i="21"/>
  <c r="AI7" i="61"/>
  <c r="AN7" i="61"/>
  <c r="AH7" i="55"/>
  <c r="AQ7" i="55" s="1"/>
  <c r="Z7" i="37"/>
  <c r="AR6" i="1"/>
  <c r="AR6" i="52"/>
  <c r="Z7" i="49"/>
  <c r="AH8" i="69"/>
  <c r="AQ8" i="69" s="1"/>
  <c r="AN7" i="33"/>
  <c r="AI7" i="33"/>
  <c r="Y8" i="10"/>
  <c r="X8" i="10"/>
  <c r="Z8" i="10" s="1"/>
  <c r="AN7" i="57"/>
  <c r="AI7" i="57"/>
  <c r="AH7" i="91"/>
  <c r="AQ7" i="91" s="1"/>
  <c r="Z7" i="43"/>
  <c r="Z7" i="51"/>
  <c r="Y7" i="54"/>
  <c r="Z7" i="54" s="1"/>
  <c r="X7" i="54"/>
  <c r="AI7" i="50"/>
  <c r="AN7" i="50"/>
  <c r="Y8" i="12"/>
  <c r="X8" i="12"/>
  <c r="Z8" i="12" s="1"/>
  <c r="AN6" i="22"/>
  <c r="AI6" i="22"/>
  <c r="AR6" i="91"/>
  <c r="AH7" i="1"/>
  <c r="AQ7" i="1" s="1"/>
  <c r="AF7" i="24"/>
  <c r="AO7" i="24" s="1"/>
  <c r="AE7" i="24"/>
  <c r="W8" i="24"/>
  <c r="AG7" i="24"/>
  <c r="AP7" i="24" s="1"/>
  <c r="W8" i="74"/>
  <c r="AE7" i="74"/>
  <c r="AG7" i="74"/>
  <c r="AP7" i="74" s="1"/>
  <c r="AF7" i="74"/>
  <c r="AO7" i="74" s="1"/>
  <c r="AG8" i="21"/>
  <c r="AP8" i="21" s="1"/>
  <c r="W9" i="21"/>
  <c r="AF8" i="21"/>
  <c r="AO8" i="21" s="1"/>
  <c r="AE8" i="21"/>
  <c r="AE7" i="2"/>
  <c r="W8" i="2"/>
  <c r="AG7" i="2"/>
  <c r="AP7" i="2" s="1"/>
  <c r="AF7" i="2"/>
  <c r="AO7" i="2" s="1"/>
  <c r="AR6" i="28"/>
  <c r="K11" i="24"/>
  <c r="AH7" i="90"/>
  <c r="AQ7" i="90" s="1"/>
  <c r="AH7" i="16"/>
  <c r="AQ7" i="16" s="1"/>
  <c r="AH7" i="40"/>
  <c r="AQ7" i="40" s="1"/>
  <c r="AH7" i="25"/>
  <c r="AQ7" i="25" s="1"/>
  <c r="Z7" i="6"/>
  <c r="W8" i="9"/>
  <c r="AG7" i="9"/>
  <c r="AP7" i="9" s="1"/>
  <c r="AF7" i="9"/>
  <c r="AO7" i="9" s="1"/>
  <c r="AE7" i="9"/>
  <c r="K11" i="15"/>
  <c r="K12" i="6"/>
  <c r="Y8" i="47"/>
  <c r="X8" i="47"/>
  <c r="K13" i="57"/>
  <c r="AG7" i="78"/>
  <c r="AP7" i="78" s="1"/>
  <c r="AF7" i="78"/>
  <c r="AO7" i="78" s="1"/>
  <c r="W8" i="78"/>
  <c r="AE7" i="78"/>
  <c r="K12" i="14"/>
  <c r="K12" i="18"/>
  <c r="Y8" i="83"/>
  <c r="X8" i="83"/>
  <c r="Z8" i="83" s="1"/>
  <c r="X8" i="76"/>
  <c r="Y8" i="76"/>
  <c r="Z8" i="76" s="1"/>
  <c r="K12" i="5"/>
  <c r="Z7" i="41"/>
  <c r="K11" i="20"/>
  <c r="W8" i="29"/>
  <c r="AE7" i="29"/>
  <c r="AG7" i="29"/>
  <c r="AP7" i="29" s="1"/>
  <c r="AF7" i="29"/>
  <c r="AO7" i="29" s="1"/>
  <c r="Z7" i="14"/>
  <c r="AI7" i="75"/>
  <c r="AN7" i="75"/>
  <c r="AH8" i="89"/>
  <c r="AQ8" i="89" s="1"/>
  <c r="K12" i="10"/>
  <c r="AR7" i="69"/>
  <c r="K14" i="1"/>
  <c r="Z7" i="44"/>
  <c r="Y7" i="44"/>
  <c r="X7" i="44"/>
  <c r="K12" i="54"/>
  <c r="K12" i="17"/>
  <c r="AI6" i="30"/>
  <c r="AN6" i="30"/>
  <c r="AR6" i="95"/>
  <c r="AR6" i="14"/>
  <c r="AI6" i="80"/>
  <c r="AN6" i="80"/>
  <c r="Y8" i="33"/>
  <c r="X8" i="33"/>
  <c r="Z8" i="33" s="1"/>
  <c r="AI7" i="10"/>
  <c r="AN7" i="10"/>
  <c r="AI6" i="96"/>
  <c r="AN6" i="96"/>
  <c r="AH7" i="95"/>
  <c r="AQ7" i="95" s="1"/>
  <c r="K12" i="59"/>
  <c r="Y8" i="71"/>
  <c r="X8" i="71"/>
  <c r="Z8" i="71" s="1"/>
  <c r="AI7" i="20"/>
  <c r="AN7" i="20"/>
  <c r="Y8" i="72"/>
  <c r="X8" i="72"/>
  <c r="X8" i="59"/>
  <c r="Y8" i="59"/>
  <c r="Y8" i="65"/>
  <c r="X8" i="65"/>
  <c r="Z8" i="65" s="1"/>
  <c r="Y8" i="15"/>
  <c r="X8" i="15"/>
  <c r="AG7" i="25" l="1"/>
  <c r="AP7" i="25" s="1"/>
  <c r="AE7" i="25"/>
  <c r="Z8" i="57"/>
  <c r="Z8" i="75"/>
  <c r="AE8" i="75" s="1"/>
  <c r="AE7" i="95"/>
  <c r="AI7" i="95" s="1"/>
  <c r="W8" i="25"/>
  <c r="Z8" i="72"/>
  <c r="Z7" i="80"/>
  <c r="Z8" i="84"/>
  <c r="W9" i="84" s="1"/>
  <c r="AG8" i="65"/>
  <c r="AP8" i="65" s="1"/>
  <c r="W9" i="65"/>
  <c r="AF8" i="65"/>
  <c r="AO8" i="65" s="1"/>
  <c r="AE8" i="65"/>
  <c r="W8" i="96"/>
  <c r="AE7" i="96"/>
  <c r="AG7" i="96"/>
  <c r="AP7" i="96" s="1"/>
  <c r="AF7" i="96"/>
  <c r="AO7" i="96" s="1"/>
  <c r="AE7" i="54"/>
  <c r="W8" i="54"/>
  <c r="AG7" i="54"/>
  <c r="AP7" i="54" s="1"/>
  <c r="AF7" i="54"/>
  <c r="AO7" i="54" s="1"/>
  <c r="AF8" i="82"/>
  <c r="AO8" i="82" s="1"/>
  <c r="AE8" i="82"/>
  <c r="W9" i="82"/>
  <c r="AG8" i="82"/>
  <c r="AP8" i="82" s="1"/>
  <c r="AG8" i="12"/>
  <c r="AP8" i="12" s="1"/>
  <c r="W9" i="12"/>
  <c r="AF8" i="12"/>
  <c r="AO8" i="12" s="1"/>
  <c r="AE8" i="12"/>
  <c r="AE8" i="84"/>
  <c r="AG8" i="84"/>
  <c r="AP8" i="84" s="1"/>
  <c r="AF8" i="84"/>
  <c r="AO8" i="84" s="1"/>
  <c r="AE8" i="57"/>
  <c r="AG8" i="57"/>
  <c r="AP8" i="57" s="1"/>
  <c r="AF8" i="57"/>
  <c r="AO8" i="57" s="1"/>
  <c r="W9" i="57"/>
  <c r="AG8" i="75"/>
  <c r="AP8" i="75" s="1"/>
  <c r="AF8" i="75"/>
  <c r="AO8" i="75" s="1"/>
  <c r="AG8" i="72"/>
  <c r="AP8" i="72" s="1"/>
  <c r="W9" i="72"/>
  <c r="AF8" i="72"/>
  <c r="AO8" i="72" s="1"/>
  <c r="AE8" i="72"/>
  <c r="AF8" i="45"/>
  <c r="AO8" i="45" s="1"/>
  <c r="AE8" i="45"/>
  <c r="W9" i="45"/>
  <c r="AG8" i="45"/>
  <c r="AP8" i="45" s="1"/>
  <c r="W8" i="80"/>
  <c r="AE7" i="80"/>
  <c r="AG7" i="80"/>
  <c r="AP7" i="80" s="1"/>
  <c r="AF7" i="80"/>
  <c r="AO7" i="80" s="1"/>
  <c r="AG8" i="33"/>
  <c r="AP8" i="33" s="1"/>
  <c r="AF8" i="33"/>
  <c r="AO8" i="33" s="1"/>
  <c r="AE8" i="33"/>
  <c r="W9" i="33"/>
  <c r="AG8" i="13"/>
  <c r="AP8" i="13" s="1"/>
  <c r="W9" i="13"/>
  <c r="AF8" i="13"/>
  <c r="AO8" i="13" s="1"/>
  <c r="AE8" i="13"/>
  <c r="W8" i="22"/>
  <c r="AG7" i="22"/>
  <c r="AP7" i="22" s="1"/>
  <c r="AF7" i="22"/>
  <c r="AO7" i="22" s="1"/>
  <c r="AE7" i="22"/>
  <c r="K13" i="10"/>
  <c r="AG8" i="76"/>
  <c r="AP8" i="76" s="1"/>
  <c r="AF8" i="76"/>
  <c r="AO8" i="76" s="1"/>
  <c r="AE8" i="76"/>
  <c r="W9" i="76"/>
  <c r="AG8" i="8"/>
  <c r="AP8" i="8" s="1"/>
  <c r="W9" i="8"/>
  <c r="AF8" i="8"/>
  <c r="AO8" i="8" s="1"/>
  <c r="AE8" i="8"/>
  <c r="AI7" i="40"/>
  <c r="AN7" i="40"/>
  <c r="AH7" i="35"/>
  <c r="AQ7" i="35" s="1"/>
  <c r="AI8" i="69"/>
  <c r="AN8" i="69"/>
  <c r="X8" i="55"/>
  <c r="Z8" i="55" s="1"/>
  <c r="Y8" i="55"/>
  <c r="AI7" i="88"/>
  <c r="AN7" i="88"/>
  <c r="AN8" i="92"/>
  <c r="AI8" i="92"/>
  <c r="Y9" i="31"/>
  <c r="X9" i="31"/>
  <c r="AE7" i="58"/>
  <c r="AG7" i="58"/>
  <c r="AP7" i="58" s="1"/>
  <c r="AF7" i="58"/>
  <c r="AO7" i="58" s="1"/>
  <c r="W8" i="58"/>
  <c r="K12" i="3"/>
  <c r="AR7" i="38"/>
  <c r="K14" i="22"/>
  <c r="AI7" i="26"/>
  <c r="AN7" i="26"/>
  <c r="AR7" i="5"/>
  <c r="AR7" i="81"/>
  <c r="AH8" i="60"/>
  <c r="AQ8" i="60" s="1"/>
  <c r="AR7" i="72"/>
  <c r="AG8" i="5"/>
  <c r="AP8" i="5" s="1"/>
  <c r="W9" i="5"/>
  <c r="AF8" i="5"/>
  <c r="AO8" i="5" s="1"/>
  <c r="AE8" i="5"/>
  <c r="K13" i="17"/>
  <c r="AR7" i="75"/>
  <c r="Z8" i="29"/>
  <c r="X8" i="29"/>
  <c r="Y8" i="29"/>
  <c r="AH8" i="83"/>
  <c r="AQ8" i="83" s="1"/>
  <c r="K13" i="14"/>
  <c r="Y8" i="9"/>
  <c r="X8" i="9"/>
  <c r="Y9" i="21"/>
  <c r="X9" i="21"/>
  <c r="Y8" i="74"/>
  <c r="X8" i="74"/>
  <c r="AH8" i="10"/>
  <c r="AQ8" i="10" s="1"/>
  <c r="AG7" i="37"/>
  <c r="AP7" i="37" s="1"/>
  <c r="AF7" i="37"/>
  <c r="AO7" i="37" s="1"/>
  <c r="W8" i="37"/>
  <c r="AE7" i="37"/>
  <c r="K13" i="21"/>
  <c r="AN7" i="79"/>
  <c r="AI7" i="79"/>
  <c r="AI7" i="39"/>
  <c r="AN7" i="39"/>
  <c r="AH8" i="34"/>
  <c r="AQ8" i="34" s="1"/>
  <c r="Y8" i="17"/>
  <c r="X8" i="17"/>
  <c r="K13" i="61"/>
  <c r="AR7" i="8"/>
  <c r="K13" i="62"/>
  <c r="Y8" i="52"/>
  <c r="X8" i="52"/>
  <c r="Z8" i="52" s="1"/>
  <c r="AN7" i="46"/>
  <c r="AI7" i="46"/>
  <c r="Y8" i="3"/>
  <c r="X8" i="3"/>
  <c r="Z8" i="3" s="1"/>
  <c r="Z9" i="70"/>
  <c r="Y9" i="70"/>
  <c r="X9" i="70"/>
  <c r="K13" i="69"/>
  <c r="Y8" i="64"/>
  <c r="X8" i="64"/>
  <c r="Z8" i="64" s="1"/>
  <c r="X8" i="88"/>
  <c r="Y8" i="88"/>
  <c r="AI8" i="31"/>
  <c r="AN8" i="31"/>
  <c r="X8" i="66"/>
  <c r="Y8" i="66"/>
  <c r="Z8" i="66" s="1"/>
  <c r="X8" i="67"/>
  <c r="Z8" i="67" s="1"/>
  <c r="Y8" i="67"/>
  <c r="AI7" i="16"/>
  <c r="AN7" i="16"/>
  <c r="AH8" i="50"/>
  <c r="AQ8" i="50" s="1"/>
  <c r="W8" i="42"/>
  <c r="AE7" i="42"/>
  <c r="AG7" i="42"/>
  <c r="AP7" i="42" s="1"/>
  <c r="AF7" i="42"/>
  <c r="AO7" i="42" s="1"/>
  <c r="Y8" i="63"/>
  <c r="Z8" i="63" s="1"/>
  <c r="X8" i="63"/>
  <c r="Y8" i="26"/>
  <c r="X8" i="26"/>
  <c r="Y8" i="7"/>
  <c r="X8" i="7"/>
  <c r="Z8" i="7" s="1"/>
  <c r="AR7" i="12"/>
  <c r="K13" i="55"/>
  <c r="K12" i="52"/>
  <c r="K12" i="60"/>
  <c r="AH8" i="82"/>
  <c r="AQ8" i="82" s="1"/>
  <c r="K13" i="72"/>
  <c r="AI7" i="55"/>
  <c r="AN7" i="55"/>
  <c r="K14" i="53"/>
  <c r="AI7" i="23"/>
  <c r="AN7" i="23"/>
  <c r="AN7" i="95"/>
  <c r="Z8" i="19"/>
  <c r="Y8" i="19"/>
  <c r="X8" i="19"/>
  <c r="K13" i="65"/>
  <c r="AH8" i="15"/>
  <c r="AQ8" i="15" s="1"/>
  <c r="K13" i="59"/>
  <c r="K15" i="1"/>
  <c r="W8" i="14"/>
  <c r="AG7" i="14"/>
  <c r="AP7" i="14" s="1"/>
  <c r="AF7" i="14"/>
  <c r="AO7" i="14" s="1"/>
  <c r="AE7" i="14"/>
  <c r="K14" i="57"/>
  <c r="W8" i="6"/>
  <c r="AG7" i="6"/>
  <c r="AP7" i="6" s="1"/>
  <c r="AF7" i="6"/>
  <c r="AO7" i="6" s="1"/>
  <c r="AE7" i="6"/>
  <c r="W8" i="49"/>
  <c r="AG7" i="49"/>
  <c r="AP7" i="49" s="1"/>
  <c r="AF7" i="49"/>
  <c r="AO7" i="49" s="1"/>
  <c r="AE7" i="49"/>
  <c r="AH8" i="45"/>
  <c r="AQ8" i="45" s="1"/>
  <c r="Y8" i="79"/>
  <c r="X8" i="79"/>
  <c r="Z8" i="79" s="1"/>
  <c r="Y8" i="39"/>
  <c r="Z8" i="39" s="1"/>
  <c r="X8" i="39"/>
  <c r="Y8" i="18"/>
  <c r="X8" i="18"/>
  <c r="Z8" i="18" s="1"/>
  <c r="K13" i="50"/>
  <c r="AI7" i="87"/>
  <c r="AN7" i="87"/>
  <c r="AR7" i="60"/>
  <c r="Y8" i="11"/>
  <c r="X8" i="11"/>
  <c r="Z8" i="11" s="1"/>
  <c r="AR7" i="45"/>
  <c r="Z8" i="46"/>
  <c r="Y8" i="46"/>
  <c r="X8" i="46"/>
  <c r="AH8" i="86"/>
  <c r="AQ8" i="86" s="1"/>
  <c r="AI7" i="66"/>
  <c r="AN7" i="66"/>
  <c r="AI7" i="27"/>
  <c r="AN7" i="27"/>
  <c r="AH8" i="20"/>
  <c r="AQ8" i="20" s="1"/>
  <c r="AR7" i="71"/>
  <c r="K12" i="51"/>
  <c r="AR7" i="32"/>
  <c r="Y8" i="40"/>
  <c r="X8" i="40"/>
  <c r="AN7" i="90"/>
  <c r="AI7" i="90"/>
  <c r="K12" i="12"/>
  <c r="AH7" i="85"/>
  <c r="AQ7" i="85" s="1"/>
  <c r="Z7" i="35"/>
  <c r="AR6" i="48"/>
  <c r="AR7" i="53"/>
  <c r="Z8" i="60"/>
  <c r="AI7" i="91"/>
  <c r="AN7" i="91"/>
  <c r="AN7" i="68"/>
  <c r="AI7" i="68"/>
  <c r="AN7" i="25"/>
  <c r="AI7" i="25"/>
  <c r="Y8" i="4"/>
  <c r="X8" i="4"/>
  <c r="K13" i="5"/>
  <c r="AF8" i="83"/>
  <c r="AO8" i="83" s="1"/>
  <c r="AE8" i="83"/>
  <c r="W9" i="83"/>
  <c r="AG8" i="83"/>
  <c r="AP8" i="83" s="1"/>
  <c r="AN7" i="78"/>
  <c r="AI7" i="78"/>
  <c r="AH8" i="47"/>
  <c r="AQ8" i="47" s="1"/>
  <c r="K12" i="15"/>
  <c r="Y8" i="2"/>
  <c r="Z8" i="2" s="1"/>
  <c r="X8" i="2"/>
  <c r="W8" i="51"/>
  <c r="AG7" i="51"/>
  <c r="AP7" i="51" s="1"/>
  <c r="AF7" i="51"/>
  <c r="AO7" i="51" s="1"/>
  <c r="AE7" i="51"/>
  <c r="AR7" i="83"/>
  <c r="X8" i="87"/>
  <c r="Y8" i="87"/>
  <c r="AH8" i="36"/>
  <c r="AQ8" i="36" s="1"/>
  <c r="AH7" i="30"/>
  <c r="AQ7" i="30" s="1"/>
  <c r="K13" i="70"/>
  <c r="K12" i="23"/>
  <c r="AE7" i="56"/>
  <c r="AG7" i="56"/>
  <c r="AP7" i="56" s="1"/>
  <c r="AF7" i="56"/>
  <c r="AO7" i="56" s="1"/>
  <c r="W8" i="56"/>
  <c r="K12" i="19"/>
  <c r="K12" i="16"/>
  <c r="AH8" i="53"/>
  <c r="AQ8" i="53" s="1"/>
  <c r="X8" i="27"/>
  <c r="Y8" i="27"/>
  <c r="AR7" i="36"/>
  <c r="AG8" i="50"/>
  <c r="AP8" i="50" s="1"/>
  <c r="W9" i="50"/>
  <c r="AF8" i="50"/>
  <c r="AO8" i="50" s="1"/>
  <c r="AE8" i="50"/>
  <c r="AG8" i="20"/>
  <c r="AP8" i="20" s="1"/>
  <c r="W9" i="20"/>
  <c r="AF8" i="20"/>
  <c r="AO8" i="20" s="1"/>
  <c r="AE8" i="20"/>
  <c r="AR7" i="77"/>
  <c r="K12" i="11"/>
  <c r="AR6" i="85"/>
  <c r="AR6" i="35"/>
  <c r="X8" i="90"/>
  <c r="Z8" i="90" s="1"/>
  <c r="Y8" i="90"/>
  <c r="AR6" i="58"/>
  <c r="K12" i="8"/>
  <c r="K19" i="49"/>
  <c r="K12" i="4"/>
  <c r="K12" i="63"/>
  <c r="K15" i="58"/>
  <c r="Y9" i="69"/>
  <c r="X9" i="69"/>
  <c r="AR6" i="44"/>
  <c r="AN7" i="28"/>
  <c r="AI7" i="28"/>
  <c r="AH7" i="48"/>
  <c r="AQ7" i="48" s="1"/>
  <c r="Y8" i="91"/>
  <c r="X8" i="91"/>
  <c r="AI7" i="1"/>
  <c r="AN7" i="1"/>
  <c r="Z9" i="89"/>
  <c r="Y9" i="89"/>
  <c r="X9" i="89"/>
  <c r="Y8" i="73"/>
  <c r="X8" i="73"/>
  <c r="Z8" i="73" s="1"/>
  <c r="Z8" i="25"/>
  <c r="Y8" i="25"/>
  <c r="X8" i="25"/>
  <c r="AI7" i="29"/>
  <c r="AN7" i="29"/>
  <c r="K13" i="6"/>
  <c r="AR7" i="47"/>
  <c r="AH7" i="80"/>
  <c r="AQ7" i="80" s="1"/>
  <c r="AG8" i="81"/>
  <c r="AP8" i="81" s="1"/>
  <c r="AF8" i="81"/>
  <c r="AO8" i="81" s="1"/>
  <c r="AE8" i="81"/>
  <c r="W9" i="81"/>
  <c r="AH7" i="96"/>
  <c r="AQ7" i="96" s="1"/>
  <c r="AH8" i="59"/>
  <c r="AQ8" i="59" s="1"/>
  <c r="AR7" i="20"/>
  <c r="AR6" i="96"/>
  <c r="K13" i="54"/>
  <c r="AG8" i="10"/>
  <c r="AP8" i="10" s="1"/>
  <c r="W9" i="10"/>
  <c r="AF8" i="10"/>
  <c r="AO8" i="10" s="1"/>
  <c r="AE8" i="10"/>
  <c r="AI7" i="4"/>
  <c r="AN7" i="4"/>
  <c r="AH7" i="44"/>
  <c r="AQ7" i="44" s="1"/>
  <c r="Y8" i="78"/>
  <c r="X8" i="78"/>
  <c r="AI7" i="9"/>
  <c r="AN7" i="9"/>
  <c r="AI7" i="2"/>
  <c r="AN7" i="2"/>
  <c r="AH8" i="38"/>
  <c r="AQ8" i="38" s="1"/>
  <c r="AH8" i="81"/>
  <c r="AQ8" i="81" s="1"/>
  <c r="AN7" i="52"/>
  <c r="AI7" i="52"/>
  <c r="AN7" i="3"/>
  <c r="AI7" i="3"/>
  <c r="Z8" i="86"/>
  <c r="AI8" i="70"/>
  <c r="AN8" i="70"/>
  <c r="AI7" i="64"/>
  <c r="AN7" i="64"/>
  <c r="K14" i="66"/>
  <c r="AN7" i="67"/>
  <c r="AI7" i="67"/>
  <c r="K12" i="7"/>
  <c r="AR7" i="15"/>
  <c r="K12" i="71"/>
  <c r="AN7" i="63"/>
  <c r="AI7" i="63"/>
  <c r="AI7" i="7"/>
  <c r="AN7" i="7"/>
  <c r="AR7" i="82"/>
  <c r="AR7" i="84"/>
  <c r="AH8" i="77"/>
  <c r="AQ8" i="77" s="1"/>
  <c r="K12" i="67"/>
  <c r="Z7" i="85"/>
  <c r="AI7" i="93"/>
  <c r="AN7" i="93"/>
  <c r="AH8" i="32"/>
  <c r="AQ8" i="32" s="1"/>
  <c r="AR7" i="62"/>
  <c r="AR7" i="65"/>
  <c r="Y8" i="28"/>
  <c r="X8" i="28"/>
  <c r="AR7" i="59"/>
  <c r="AH8" i="5"/>
  <c r="AQ8" i="5" s="1"/>
  <c r="K12" i="2"/>
  <c r="AH8" i="61"/>
  <c r="AQ8" i="61" s="1"/>
  <c r="X8" i="1"/>
  <c r="Y8" i="1"/>
  <c r="Z8" i="1" s="1"/>
  <c r="AI8" i="89"/>
  <c r="AN8" i="89"/>
  <c r="X8" i="23"/>
  <c r="Z8" i="23" s="1"/>
  <c r="Y8" i="23"/>
  <c r="AN7" i="19"/>
  <c r="AI7" i="19"/>
  <c r="AI7" i="73"/>
  <c r="AN7" i="73"/>
  <c r="W9" i="71"/>
  <c r="AF8" i="71"/>
  <c r="AO8" i="71" s="1"/>
  <c r="AE8" i="71"/>
  <c r="AG8" i="71"/>
  <c r="AP8" i="71" s="1"/>
  <c r="AH8" i="33"/>
  <c r="AQ8" i="33" s="1"/>
  <c r="AG7" i="44"/>
  <c r="AP7" i="44" s="1"/>
  <c r="AF7" i="44"/>
  <c r="AO7" i="44" s="1"/>
  <c r="W8" i="44"/>
  <c r="AE7" i="44"/>
  <c r="AI7" i="74"/>
  <c r="AN7" i="74"/>
  <c r="AH8" i="12"/>
  <c r="AQ8" i="12" s="1"/>
  <c r="AR7" i="76"/>
  <c r="X8" i="16"/>
  <c r="Z8" i="16" s="1"/>
  <c r="Y8" i="16"/>
  <c r="Y8" i="24"/>
  <c r="X8" i="24"/>
  <c r="AG8" i="34"/>
  <c r="AP8" i="34" s="1"/>
  <c r="AF8" i="34"/>
  <c r="AO8" i="34" s="1"/>
  <c r="AE8" i="34"/>
  <c r="W9" i="34"/>
  <c r="AI7" i="18"/>
  <c r="AN7" i="18"/>
  <c r="AH8" i="62"/>
  <c r="AQ8" i="62" s="1"/>
  <c r="Z8" i="15"/>
  <c r="Z8" i="59"/>
  <c r="AH8" i="71"/>
  <c r="AQ8" i="71" s="1"/>
  <c r="K12" i="20"/>
  <c r="K12" i="24"/>
  <c r="AI7" i="24"/>
  <c r="AN7" i="24"/>
  <c r="AR6" i="22"/>
  <c r="AR7" i="50"/>
  <c r="AF7" i="43"/>
  <c r="AO7" i="43" s="1"/>
  <c r="W8" i="43"/>
  <c r="AE7" i="43"/>
  <c r="AG7" i="43"/>
  <c r="AP7" i="43" s="1"/>
  <c r="AR7" i="33"/>
  <c r="AR7" i="13"/>
  <c r="AI7" i="17"/>
  <c r="AN7" i="17"/>
  <c r="AH8" i="65"/>
  <c r="AQ8" i="65" s="1"/>
  <c r="AH8" i="72"/>
  <c r="AQ8" i="72" s="1"/>
  <c r="AR7" i="10"/>
  <c r="AR6" i="80"/>
  <c r="AR6" i="30"/>
  <c r="W8" i="41"/>
  <c r="AE7" i="41"/>
  <c r="AG7" i="41"/>
  <c r="AP7" i="41" s="1"/>
  <c r="AF7" i="41"/>
  <c r="AO7" i="41" s="1"/>
  <c r="AH8" i="76"/>
  <c r="AQ8" i="76" s="1"/>
  <c r="K13" i="18"/>
  <c r="Z8" i="47"/>
  <c r="AI8" i="21"/>
  <c r="AN8" i="21"/>
  <c r="AH7" i="54"/>
  <c r="AQ7" i="54" s="1"/>
  <c r="AR7" i="57"/>
  <c r="AR7" i="61"/>
  <c r="Z8" i="62"/>
  <c r="K12" i="56"/>
  <c r="Z8" i="36"/>
  <c r="AR6" i="54"/>
  <c r="Z8" i="38"/>
  <c r="AN7" i="11"/>
  <c r="AI7" i="11"/>
  <c r="Z7" i="30"/>
  <c r="AH8" i="13"/>
  <c r="AQ8" i="13" s="1"/>
  <c r="AR7" i="34"/>
  <c r="K13" i="9"/>
  <c r="X9" i="92"/>
  <c r="Z9" i="92" s="1"/>
  <c r="Y9" i="92"/>
  <c r="Z8" i="53"/>
  <c r="AH8" i="84"/>
  <c r="AQ8" i="84" s="1"/>
  <c r="AH8" i="8"/>
  <c r="AQ8" i="8" s="1"/>
  <c r="AH7" i="58"/>
  <c r="AQ7" i="58" s="1"/>
  <c r="K13" i="13"/>
  <c r="W8" i="94"/>
  <c r="AE7" i="94"/>
  <c r="AG7" i="94"/>
  <c r="AP7" i="94" s="1"/>
  <c r="AF7" i="94"/>
  <c r="AO7" i="94" s="1"/>
  <c r="Z8" i="77"/>
  <c r="K12" i="68"/>
  <c r="AH7" i="22"/>
  <c r="AQ7" i="22" s="1"/>
  <c r="AR7" i="86"/>
  <c r="Y8" i="93"/>
  <c r="Z8" i="93" s="1"/>
  <c r="X8" i="93"/>
  <c r="K13" i="64"/>
  <c r="Z8" i="32"/>
  <c r="AH8" i="57"/>
  <c r="AQ8" i="57" s="1"/>
  <c r="AH8" i="75"/>
  <c r="AQ8" i="75" s="1"/>
  <c r="Z7" i="48"/>
  <c r="Z8" i="61"/>
  <c r="Y8" i="68"/>
  <c r="X8" i="68"/>
  <c r="Y8" i="95"/>
  <c r="Z8" i="95" s="1"/>
  <c r="X8" i="95"/>
  <c r="Z8" i="78" l="1"/>
  <c r="Z8" i="17"/>
  <c r="W9" i="75"/>
  <c r="Z9" i="69"/>
  <c r="AF9" i="69" s="1"/>
  <c r="AO9" i="69" s="1"/>
  <c r="Z8" i="28"/>
  <c r="AF8" i="28" s="1"/>
  <c r="AO8" i="28" s="1"/>
  <c r="AG9" i="69"/>
  <c r="AP9" i="69" s="1"/>
  <c r="AF8" i="93"/>
  <c r="AO8" i="93" s="1"/>
  <c r="AE8" i="93"/>
  <c r="W9" i="93"/>
  <c r="AG8" i="93"/>
  <c r="AP8" i="93" s="1"/>
  <c r="AE8" i="1"/>
  <c r="AG8" i="1"/>
  <c r="AP8" i="1" s="1"/>
  <c r="W9" i="1"/>
  <c r="AF8" i="1"/>
  <c r="AO8" i="1" s="1"/>
  <c r="AG8" i="28"/>
  <c r="AP8" i="28" s="1"/>
  <c r="W9" i="28"/>
  <c r="AG8" i="78"/>
  <c r="AP8" i="78" s="1"/>
  <c r="AF8" i="78"/>
  <c r="AO8" i="78" s="1"/>
  <c r="AE8" i="78"/>
  <c r="W9" i="78"/>
  <c r="W9" i="95"/>
  <c r="AG8" i="95"/>
  <c r="AP8" i="95" s="1"/>
  <c r="AF8" i="95"/>
  <c r="AO8" i="95" s="1"/>
  <c r="AE8" i="95"/>
  <c r="AF8" i="79"/>
  <c r="AO8" i="79" s="1"/>
  <c r="AE8" i="79"/>
  <c r="AG8" i="79"/>
  <c r="AP8" i="79" s="1"/>
  <c r="W9" i="79"/>
  <c r="AG8" i="66"/>
  <c r="AP8" i="66" s="1"/>
  <c r="W9" i="66"/>
  <c r="AF8" i="66"/>
  <c r="AO8" i="66" s="1"/>
  <c r="AE8" i="66"/>
  <c r="AG8" i="18"/>
  <c r="AP8" i="18" s="1"/>
  <c r="W9" i="18"/>
  <c r="AF8" i="18"/>
  <c r="AO8" i="18" s="1"/>
  <c r="AE8" i="18"/>
  <c r="AG8" i="17"/>
  <c r="AP8" i="17" s="1"/>
  <c r="W9" i="17"/>
  <c r="AF8" i="17"/>
  <c r="AO8" i="17" s="1"/>
  <c r="AE8" i="17"/>
  <c r="AR7" i="24"/>
  <c r="AR7" i="18"/>
  <c r="AH8" i="24"/>
  <c r="AQ8" i="24" s="1"/>
  <c r="AR7" i="74"/>
  <c r="AI8" i="71"/>
  <c r="AN8" i="71"/>
  <c r="K13" i="2"/>
  <c r="AG7" i="85"/>
  <c r="AP7" i="85" s="1"/>
  <c r="AF7" i="85"/>
  <c r="AO7" i="85" s="1"/>
  <c r="W8" i="85"/>
  <c r="AE7" i="85"/>
  <c r="K13" i="71"/>
  <c r="AR8" i="70"/>
  <c r="AR7" i="29"/>
  <c r="W9" i="73"/>
  <c r="AG8" i="73"/>
  <c r="AP8" i="73" s="1"/>
  <c r="AF8" i="73"/>
  <c r="AO8" i="73" s="1"/>
  <c r="AE8" i="73"/>
  <c r="AH8" i="91"/>
  <c r="AQ8" i="91" s="1"/>
  <c r="AH8" i="27"/>
  <c r="AQ8" i="27" s="1"/>
  <c r="X8" i="51"/>
  <c r="Y8" i="51"/>
  <c r="AR7" i="25"/>
  <c r="AE8" i="60"/>
  <c r="AG8" i="60"/>
  <c r="AP8" i="60" s="1"/>
  <c r="AF8" i="60"/>
  <c r="AO8" i="60" s="1"/>
  <c r="W9" i="60"/>
  <c r="K13" i="12"/>
  <c r="AI7" i="49"/>
  <c r="AN7" i="49"/>
  <c r="AE8" i="19"/>
  <c r="AG8" i="19"/>
  <c r="AP8" i="19" s="1"/>
  <c r="W9" i="19"/>
  <c r="AF8" i="19"/>
  <c r="AO8" i="19" s="1"/>
  <c r="K15" i="53"/>
  <c r="K14" i="55"/>
  <c r="AH8" i="26"/>
  <c r="AQ8" i="26" s="1"/>
  <c r="AH8" i="88"/>
  <c r="AQ8" i="88" s="1"/>
  <c r="AE8" i="3"/>
  <c r="AG8" i="3"/>
  <c r="AP8" i="3" s="1"/>
  <c r="W9" i="3"/>
  <c r="AF8" i="3"/>
  <c r="AO8" i="3" s="1"/>
  <c r="K14" i="61"/>
  <c r="AR7" i="39"/>
  <c r="AN7" i="37"/>
  <c r="AI7" i="37"/>
  <c r="AH8" i="74"/>
  <c r="AQ8" i="74" s="1"/>
  <c r="AH8" i="9"/>
  <c r="AQ8" i="9" s="1"/>
  <c r="AE8" i="29"/>
  <c r="W9" i="29"/>
  <c r="AG8" i="29"/>
  <c r="AP8" i="29" s="1"/>
  <c r="AF8" i="29"/>
  <c r="AO8" i="29" s="1"/>
  <c r="AR7" i="26"/>
  <c r="K13" i="3"/>
  <c r="AH9" i="31"/>
  <c r="AQ9" i="31" s="1"/>
  <c r="AR7" i="88"/>
  <c r="AR7" i="40"/>
  <c r="X9" i="76"/>
  <c r="Y9" i="76"/>
  <c r="Z9" i="76" s="1"/>
  <c r="Y8" i="80"/>
  <c r="X8" i="80"/>
  <c r="AN8" i="72"/>
  <c r="AI8" i="72"/>
  <c r="AI8" i="57"/>
  <c r="AN8" i="57"/>
  <c r="AN7" i="96"/>
  <c r="AI7" i="96"/>
  <c r="AH8" i="68"/>
  <c r="AQ8" i="68" s="1"/>
  <c r="AI7" i="94"/>
  <c r="AN7" i="94"/>
  <c r="K13" i="68"/>
  <c r="Y8" i="94"/>
  <c r="X8" i="94"/>
  <c r="Z8" i="94" s="1"/>
  <c r="AE8" i="36"/>
  <c r="W9" i="36"/>
  <c r="AG8" i="36"/>
  <c r="AP8" i="36" s="1"/>
  <c r="AF8" i="36"/>
  <c r="AO8" i="36" s="1"/>
  <c r="AR8" i="21"/>
  <c r="Z8" i="68"/>
  <c r="W9" i="32"/>
  <c r="AF8" i="32"/>
  <c r="AO8" i="32" s="1"/>
  <c r="AE8" i="32"/>
  <c r="AG8" i="32"/>
  <c r="AP8" i="32" s="1"/>
  <c r="AG8" i="77"/>
  <c r="AP8" i="77" s="1"/>
  <c r="AF8" i="77"/>
  <c r="AO8" i="77" s="1"/>
  <c r="W9" i="77"/>
  <c r="AE8" i="77"/>
  <c r="K14" i="9"/>
  <c r="AR7" i="11"/>
  <c r="AG8" i="59"/>
  <c r="AP8" i="59" s="1"/>
  <c r="AF8" i="59"/>
  <c r="AO8" i="59" s="1"/>
  <c r="AE8" i="59"/>
  <c r="W9" i="59"/>
  <c r="AI7" i="44"/>
  <c r="AN7" i="44"/>
  <c r="AH8" i="1"/>
  <c r="AQ8" i="1" s="1"/>
  <c r="AG8" i="86"/>
  <c r="AP8" i="86" s="1"/>
  <c r="W9" i="86"/>
  <c r="AF8" i="86"/>
  <c r="AO8" i="86" s="1"/>
  <c r="AE8" i="86"/>
  <c r="AH8" i="25"/>
  <c r="AQ8" i="25" s="1"/>
  <c r="AH9" i="89"/>
  <c r="AQ9" i="89" s="1"/>
  <c r="AR7" i="28"/>
  <c r="K13" i="4"/>
  <c r="AN8" i="20"/>
  <c r="AI8" i="20"/>
  <c r="Y9" i="50"/>
  <c r="X9" i="50"/>
  <c r="Z9" i="50" s="1"/>
  <c r="Z8" i="27"/>
  <c r="K13" i="19"/>
  <c r="K13" i="23"/>
  <c r="AH8" i="2"/>
  <c r="AQ8" i="2" s="1"/>
  <c r="AR7" i="90"/>
  <c r="Y8" i="6"/>
  <c r="X8" i="6"/>
  <c r="Z8" i="6" s="1"/>
  <c r="Y8" i="14"/>
  <c r="X8" i="14"/>
  <c r="AR7" i="95"/>
  <c r="AH8" i="66"/>
  <c r="AQ8" i="66" s="1"/>
  <c r="Z8" i="88"/>
  <c r="AH9" i="70"/>
  <c r="AQ9" i="70" s="1"/>
  <c r="AR7" i="46"/>
  <c r="K14" i="62"/>
  <c r="AH8" i="17"/>
  <c r="AQ8" i="17" s="1"/>
  <c r="AR7" i="79"/>
  <c r="Y8" i="37"/>
  <c r="X8" i="37"/>
  <c r="Y9" i="5"/>
  <c r="X9" i="5"/>
  <c r="Z9" i="5" s="1"/>
  <c r="AI8" i="8"/>
  <c r="AN8" i="8"/>
  <c r="AN8" i="76"/>
  <c r="AI8" i="76"/>
  <c r="AN7" i="22"/>
  <c r="AI7" i="22"/>
  <c r="Y9" i="13"/>
  <c r="X9" i="13"/>
  <c r="Y9" i="75"/>
  <c r="X9" i="75"/>
  <c r="Z9" i="75" s="1"/>
  <c r="AN8" i="12"/>
  <c r="AI8" i="12"/>
  <c r="Y9" i="82"/>
  <c r="X9" i="82"/>
  <c r="Z9" i="82" s="1"/>
  <c r="X8" i="54"/>
  <c r="Y8" i="54"/>
  <c r="X8" i="96"/>
  <c r="Z8" i="96" s="1"/>
  <c r="Y8" i="96"/>
  <c r="W8" i="30"/>
  <c r="AE7" i="30"/>
  <c r="AG7" i="30"/>
  <c r="AP7" i="30" s="1"/>
  <c r="AF7" i="30"/>
  <c r="AO7" i="30" s="1"/>
  <c r="AH8" i="95"/>
  <c r="AQ8" i="95" s="1"/>
  <c r="AG8" i="61"/>
  <c r="AP8" i="61" s="1"/>
  <c r="W9" i="61"/>
  <c r="AF8" i="61"/>
  <c r="AO8" i="61" s="1"/>
  <c r="AE8" i="61"/>
  <c r="AG8" i="53"/>
  <c r="AP8" i="53" s="1"/>
  <c r="W9" i="53"/>
  <c r="AF8" i="53"/>
  <c r="AO8" i="53" s="1"/>
  <c r="AE8" i="53"/>
  <c r="K13" i="56"/>
  <c r="AF8" i="47"/>
  <c r="AO8" i="47" s="1"/>
  <c r="W9" i="47"/>
  <c r="AE8" i="47"/>
  <c r="AG8" i="47"/>
  <c r="AP8" i="47" s="1"/>
  <c r="AI7" i="41"/>
  <c r="AN7" i="41"/>
  <c r="K13" i="24"/>
  <c r="AG8" i="15"/>
  <c r="AP8" i="15" s="1"/>
  <c r="W9" i="15"/>
  <c r="AF8" i="15"/>
  <c r="AO8" i="15" s="1"/>
  <c r="AE8" i="15"/>
  <c r="Y9" i="34"/>
  <c r="X9" i="34"/>
  <c r="Z8" i="24"/>
  <c r="Y8" i="44"/>
  <c r="X8" i="44"/>
  <c r="Z8" i="44" s="1"/>
  <c r="Y9" i="71"/>
  <c r="X9" i="71"/>
  <c r="AH8" i="23"/>
  <c r="AQ8" i="23" s="1"/>
  <c r="K13" i="67"/>
  <c r="AR7" i="7"/>
  <c r="K15" i="66"/>
  <c r="AR7" i="3"/>
  <c r="AR7" i="2"/>
  <c r="AR7" i="4"/>
  <c r="K14" i="54"/>
  <c r="Y9" i="81"/>
  <c r="X9" i="81"/>
  <c r="Z8" i="91"/>
  <c r="Y8" i="56"/>
  <c r="X8" i="56"/>
  <c r="K14" i="5"/>
  <c r="AR7" i="68"/>
  <c r="AH8" i="46"/>
  <c r="AQ8" i="46" s="1"/>
  <c r="AH8" i="11"/>
  <c r="AQ8" i="11" s="1"/>
  <c r="AR7" i="87"/>
  <c r="AH8" i="39"/>
  <c r="AQ8" i="39" s="1"/>
  <c r="AR7" i="55"/>
  <c r="K13" i="60"/>
  <c r="Z8" i="26"/>
  <c r="AR7" i="16"/>
  <c r="AH8" i="64"/>
  <c r="AQ8" i="64" s="1"/>
  <c r="Z8" i="74"/>
  <c r="Z8" i="9"/>
  <c r="K15" i="22"/>
  <c r="Y8" i="58"/>
  <c r="X8" i="58"/>
  <c r="Z9" i="31"/>
  <c r="AH8" i="55"/>
  <c r="AQ8" i="55" s="1"/>
  <c r="X9" i="72"/>
  <c r="Y9" i="72"/>
  <c r="AI8" i="75"/>
  <c r="AN8" i="75"/>
  <c r="AN8" i="82"/>
  <c r="AI8" i="82"/>
  <c r="AI7" i="54"/>
  <c r="AN7" i="54"/>
  <c r="AI8" i="65"/>
  <c r="AN8" i="65"/>
  <c r="AG7" i="48"/>
  <c r="AP7" i="48" s="1"/>
  <c r="AF7" i="48"/>
  <c r="AO7" i="48" s="1"/>
  <c r="W8" i="48"/>
  <c r="AE7" i="48"/>
  <c r="K14" i="64"/>
  <c r="K14" i="13"/>
  <c r="W9" i="38"/>
  <c r="AG8" i="38"/>
  <c r="AP8" i="38" s="1"/>
  <c r="AF8" i="38"/>
  <c r="AO8" i="38" s="1"/>
  <c r="AE8" i="38"/>
  <c r="AE8" i="62"/>
  <c r="AG8" i="62"/>
  <c r="AP8" i="62" s="1"/>
  <c r="W9" i="62"/>
  <c r="AF8" i="62"/>
  <c r="AO8" i="62" s="1"/>
  <c r="X8" i="41"/>
  <c r="Y8" i="41"/>
  <c r="AR7" i="17"/>
  <c r="AN8" i="34"/>
  <c r="AI8" i="34"/>
  <c r="AG8" i="23"/>
  <c r="AP8" i="23" s="1"/>
  <c r="W9" i="23"/>
  <c r="AF8" i="23"/>
  <c r="AO8" i="23" s="1"/>
  <c r="AE8" i="23"/>
  <c r="AR7" i="63"/>
  <c r="AI8" i="10"/>
  <c r="AN8" i="10"/>
  <c r="K14" i="6"/>
  <c r="AG8" i="25"/>
  <c r="AP8" i="25" s="1"/>
  <c r="AF8" i="25"/>
  <c r="AO8" i="25" s="1"/>
  <c r="AE8" i="25"/>
  <c r="W9" i="25"/>
  <c r="AG9" i="89"/>
  <c r="AP9" i="89" s="1"/>
  <c r="AF9" i="89"/>
  <c r="AO9" i="89" s="1"/>
  <c r="AE9" i="89"/>
  <c r="W10" i="89"/>
  <c r="K16" i="58"/>
  <c r="K20" i="49"/>
  <c r="AH8" i="90"/>
  <c r="AQ8" i="90" s="1"/>
  <c r="K13" i="11"/>
  <c r="Y9" i="20"/>
  <c r="X9" i="20"/>
  <c r="Z9" i="20" s="1"/>
  <c r="K14" i="70"/>
  <c r="AN7" i="51"/>
  <c r="AI7" i="51"/>
  <c r="AG8" i="2"/>
  <c r="AP8" i="2" s="1"/>
  <c r="W9" i="2"/>
  <c r="AF8" i="2"/>
  <c r="AO8" i="2" s="1"/>
  <c r="AE8" i="2"/>
  <c r="Y9" i="83"/>
  <c r="X9" i="83"/>
  <c r="Z9" i="83" s="1"/>
  <c r="AH8" i="4"/>
  <c r="AQ8" i="4" s="1"/>
  <c r="AH8" i="40"/>
  <c r="AQ8" i="40" s="1"/>
  <c r="K13" i="51"/>
  <c r="AR7" i="27"/>
  <c r="Y8" i="49"/>
  <c r="X8" i="49"/>
  <c r="K15" i="57"/>
  <c r="K16" i="1"/>
  <c r="K14" i="65"/>
  <c r="AH8" i="7"/>
  <c r="AQ8" i="7" s="1"/>
  <c r="AH8" i="63"/>
  <c r="AQ8" i="63" s="1"/>
  <c r="AN7" i="42"/>
  <c r="AI7" i="42"/>
  <c r="AF9" i="70"/>
  <c r="AO9" i="70" s="1"/>
  <c r="AE9" i="70"/>
  <c r="W10" i="70"/>
  <c r="AG9" i="70"/>
  <c r="AP9" i="70" s="1"/>
  <c r="AH8" i="52"/>
  <c r="AQ8" i="52" s="1"/>
  <c r="AH9" i="21"/>
  <c r="AQ9" i="21" s="1"/>
  <c r="K14" i="14"/>
  <c r="AR8" i="92"/>
  <c r="AG8" i="55"/>
  <c r="AP8" i="55" s="1"/>
  <c r="W9" i="55"/>
  <c r="AF8" i="55"/>
  <c r="AO8" i="55" s="1"/>
  <c r="AE8" i="55"/>
  <c r="Y9" i="8"/>
  <c r="X9" i="8"/>
  <c r="Y9" i="45"/>
  <c r="X9" i="45"/>
  <c r="Z9" i="45" s="1"/>
  <c r="Y9" i="57"/>
  <c r="X9" i="57"/>
  <c r="Y9" i="84"/>
  <c r="X9" i="84"/>
  <c r="Z9" i="84" s="1"/>
  <c r="Y9" i="12"/>
  <c r="X9" i="12"/>
  <c r="AH8" i="93"/>
  <c r="AQ8" i="93" s="1"/>
  <c r="AH9" i="92"/>
  <c r="AQ9" i="92" s="1"/>
  <c r="K14" i="18"/>
  <c r="AI7" i="43"/>
  <c r="AN7" i="43"/>
  <c r="K13" i="20"/>
  <c r="AH8" i="16"/>
  <c r="AQ8" i="16" s="1"/>
  <c r="AR7" i="73"/>
  <c r="K13" i="7"/>
  <c r="AR7" i="64"/>
  <c r="AR7" i="52"/>
  <c r="AR7" i="9"/>
  <c r="AN8" i="81"/>
  <c r="AI8" i="81"/>
  <c r="AH8" i="73"/>
  <c r="AQ8" i="73" s="1"/>
  <c r="AE8" i="90"/>
  <c r="AF8" i="90"/>
  <c r="AO8" i="90" s="1"/>
  <c r="AG8" i="90"/>
  <c r="AP8" i="90" s="1"/>
  <c r="W9" i="90"/>
  <c r="AH8" i="87"/>
  <c r="AQ8" i="87" s="1"/>
  <c r="AI8" i="83"/>
  <c r="AN8" i="83"/>
  <c r="Z8" i="4"/>
  <c r="AE8" i="46"/>
  <c r="W9" i="46"/>
  <c r="AG8" i="46"/>
  <c r="AP8" i="46" s="1"/>
  <c r="AF8" i="46"/>
  <c r="AO8" i="46" s="1"/>
  <c r="AE8" i="11"/>
  <c r="AG8" i="11"/>
  <c r="AP8" i="11" s="1"/>
  <c r="W9" i="11"/>
  <c r="AF8" i="11"/>
  <c r="AO8" i="11" s="1"/>
  <c r="K14" i="50"/>
  <c r="AE8" i="39"/>
  <c r="W9" i="39"/>
  <c r="AG8" i="39"/>
  <c r="AP8" i="39" s="1"/>
  <c r="AF8" i="39"/>
  <c r="AO8" i="39" s="1"/>
  <c r="AN7" i="6"/>
  <c r="AI7" i="6"/>
  <c r="AN7" i="14"/>
  <c r="AI7" i="14"/>
  <c r="AH8" i="19"/>
  <c r="AQ8" i="19" s="1"/>
  <c r="AR7" i="23"/>
  <c r="K13" i="52"/>
  <c r="Y8" i="42"/>
  <c r="X8" i="42"/>
  <c r="Z8" i="42" s="1"/>
  <c r="AH8" i="67"/>
  <c r="AQ8" i="67" s="1"/>
  <c r="AR8" i="31"/>
  <c r="AG8" i="64"/>
  <c r="AP8" i="64" s="1"/>
  <c r="W9" i="64"/>
  <c r="AF8" i="64"/>
  <c r="AO8" i="64" s="1"/>
  <c r="AE8" i="64"/>
  <c r="AH8" i="3"/>
  <c r="AQ8" i="3" s="1"/>
  <c r="K14" i="21"/>
  <c r="K14" i="17"/>
  <c r="X8" i="22"/>
  <c r="Y8" i="22"/>
  <c r="Y9" i="33"/>
  <c r="X9" i="33"/>
  <c r="AI8" i="45"/>
  <c r="AN8" i="45"/>
  <c r="Y9" i="65"/>
  <c r="X9" i="65"/>
  <c r="AG9" i="92"/>
  <c r="AP9" i="92" s="1"/>
  <c r="AE9" i="92"/>
  <c r="W10" i="92"/>
  <c r="AF9" i="92"/>
  <c r="AO9" i="92" s="1"/>
  <c r="Y8" i="43"/>
  <c r="X8" i="43"/>
  <c r="Z8" i="43" s="1"/>
  <c r="AG8" i="16"/>
  <c r="AP8" i="16" s="1"/>
  <c r="W9" i="16"/>
  <c r="AF8" i="16"/>
  <c r="AO8" i="16" s="1"/>
  <c r="AE8" i="16"/>
  <c r="AR7" i="19"/>
  <c r="AR8" i="89"/>
  <c r="AH8" i="28"/>
  <c r="AQ8" i="28" s="1"/>
  <c r="AR7" i="93"/>
  <c r="AR7" i="67"/>
  <c r="AH8" i="78"/>
  <c r="AQ8" i="78" s="1"/>
  <c r="Y9" i="10"/>
  <c r="X9" i="10"/>
  <c r="Z9" i="10" s="1"/>
  <c r="AR7" i="1"/>
  <c r="AH9" i="69"/>
  <c r="AQ9" i="69" s="1"/>
  <c r="K13" i="63"/>
  <c r="K13" i="8"/>
  <c r="AI8" i="50"/>
  <c r="AN8" i="50"/>
  <c r="K13" i="16"/>
  <c r="AI7" i="56"/>
  <c r="AN7" i="56"/>
  <c r="Z8" i="87"/>
  <c r="K13" i="15"/>
  <c r="AR7" i="78"/>
  <c r="AR7" i="91"/>
  <c r="AG7" i="35"/>
  <c r="AP7" i="35" s="1"/>
  <c r="AF7" i="35"/>
  <c r="AO7" i="35" s="1"/>
  <c r="W8" i="35"/>
  <c r="AE7" i="35"/>
  <c r="Z8" i="40"/>
  <c r="AR7" i="66"/>
  <c r="AH8" i="18"/>
  <c r="AQ8" i="18" s="1"/>
  <c r="AH8" i="79"/>
  <c r="AQ8" i="79" s="1"/>
  <c r="K14" i="59"/>
  <c r="K14" i="72"/>
  <c r="AG8" i="7"/>
  <c r="AP8" i="7" s="1"/>
  <c r="W9" i="7"/>
  <c r="AF8" i="7"/>
  <c r="AO8" i="7" s="1"/>
  <c r="AE8" i="7"/>
  <c r="W9" i="63"/>
  <c r="AF8" i="63"/>
  <c r="AO8" i="63" s="1"/>
  <c r="AE8" i="63"/>
  <c r="AG8" i="63"/>
  <c r="AP8" i="63" s="1"/>
  <c r="AE8" i="67"/>
  <c r="AG8" i="67"/>
  <c r="AP8" i="67" s="1"/>
  <c r="W9" i="67"/>
  <c r="AF8" i="67"/>
  <c r="AO8" i="67" s="1"/>
  <c r="K14" i="69"/>
  <c r="W9" i="52"/>
  <c r="AF8" i="52"/>
  <c r="AO8" i="52" s="1"/>
  <c r="AE8" i="52"/>
  <c r="AG8" i="52"/>
  <c r="AP8" i="52" s="1"/>
  <c r="Z9" i="21"/>
  <c r="AH8" i="29"/>
  <c r="AQ8" i="29" s="1"/>
  <c r="AI8" i="5"/>
  <c r="AN8" i="5"/>
  <c r="AN7" i="58"/>
  <c r="AI7" i="58"/>
  <c r="AR8" i="69"/>
  <c r="K14" i="10"/>
  <c r="AI8" i="13"/>
  <c r="AN8" i="13"/>
  <c r="AN8" i="33"/>
  <c r="AI8" i="33"/>
  <c r="AI7" i="80"/>
  <c r="AN7" i="80"/>
  <c r="AN8" i="84"/>
  <c r="AI8" i="84"/>
  <c r="W10" i="69" l="1"/>
  <c r="AE8" i="28"/>
  <c r="AE9" i="69"/>
  <c r="Z8" i="22"/>
  <c r="AE8" i="22" s="1"/>
  <c r="Z8" i="54"/>
  <c r="AG8" i="54" s="1"/>
  <c r="AP8" i="54" s="1"/>
  <c r="Z8" i="51"/>
  <c r="AE8" i="51" s="1"/>
  <c r="AG9" i="5"/>
  <c r="AP9" i="5" s="1"/>
  <c r="W10" i="5"/>
  <c r="AF9" i="5"/>
  <c r="AO9" i="5" s="1"/>
  <c r="AE9" i="5"/>
  <c r="W9" i="22"/>
  <c r="AF8" i="22"/>
  <c r="AO8" i="22" s="1"/>
  <c r="W9" i="54"/>
  <c r="AF8" i="54"/>
  <c r="AO8" i="54" s="1"/>
  <c r="AE8" i="54"/>
  <c r="AF8" i="51"/>
  <c r="AO8" i="51" s="1"/>
  <c r="W9" i="51"/>
  <c r="AG9" i="50"/>
  <c r="AP9" i="50" s="1"/>
  <c r="W10" i="50"/>
  <c r="AF9" i="50"/>
  <c r="AO9" i="50" s="1"/>
  <c r="AE9" i="50"/>
  <c r="AF9" i="75"/>
  <c r="AO9" i="75" s="1"/>
  <c r="AE9" i="75"/>
  <c r="W10" i="75"/>
  <c r="AG9" i="75"/>
  <c r="AP9" i="75" s="1"/>
  <c r="W9" i="6"/>
  <c r="AF8" i="6"/>
  <c r="AO8" i="6" s="1"/>
  <c r="AE8" i="6"/>
  <c r="AG8" i="6"/>
  <c r="AP8" i="6" s="1"/>
  <c r="AR8" i="84"/>
  <c r="AR7" i="58"/>
  <c r="AN8" i="7"/>
  <c r="AI8" i="7"/>
  <c r="AG8" i="40"/>
  <c r="AP8" i="40" s="1"/>
  <c r="W9" i="40"/>
  <c r="AF8" i="40"/>
  <c r="AO8" i="40" s="1"/>
  <c r="AE8" i="40"/>
  <c r="AG8" i="87"/>
  <c r="AP8" i="87" s="1"/>
  <c r="AF8" i="87"/>
  <c r="AO8" i="87" s="1"/>
  <c r="W9" i="87"/>
  <c r="AE8" i="87"/>
  <c r="AR8" i="50"/>
  <c r="AH8" i="43"/>
  <c r="AQ8" i="43" s="1"/>
  <c r="AR8" i="45"/>
  <c r="AR7" i="14"/>
  <c r="Y9" i="11"/>
  <c r="X9" i="11"/>
  <c r="Y9" i="46"/>
  <c r="Z9" i="46" s="1"/>
  <c r="X9" i="46"/>
  <c r="K14" i="20"/>
  <c r="K15" i="14"/>
  <c r="Y10" i="70"/>
  <c r="X10" i="70"/>
  <c r="K17" i="1"/>
  <c r="AH9" i="83"/>
  <c r="AQ9" i="83" s="1"/>
  <c r="K15" i="64"/>
  <c r="K16" i="22"/>
  <c r="AE8" i="91"/>
  <c r="W9" i="91"/>
  <c r="AG8" i="91"/>
  <c r="AP8" i="91" s="1"/>
  <c r="AF8" i="91"/>
  <c r="AO8" i="91" s="1"/>
  <c r="AN8" i="15"/>
  <c r="AI8" i="15"/>
  <c r="Y9" i="53"/>
  <c r="X9" i="53"/>
  <c r="AH8" i="96"/>
  <c r="AQ8" i="96" s="1"/>
  <c r="AR8" i="76"/>
  <c r="K14" i="23"/>
  <c r="AN8" i="77"/>
  <c r="AI8" i="77"/>
  <c r="AH8" i="94"/>
  <c r="AQ8" i="94" s="1"/>
  <c r="AR7" i="94"/>
  <c r="AR8" i="57"/>
  <c r="AR7" i="37"/>
  <c r="X8" i="85"/>
  <c r="Y8" i="85"/>
  <c r="Z8" i="85" s="1"/>
  <c r="AR8" i="71"/>
  <c r="AN8" i="79"/>
  <c r="AI8" i="79"/>
  <c r="Y9" i="95"/>
  <c r="X9" i="95"/>
  <c r="Z9" i="95" s="1"/>
  <c r="Y9" i="1"/>
  <c r="X9" i="1"/>
  <c r="Z9" i="1" s="1"/>
  <c r="AI8" i="93"/>
  <c r="AN8" i="93"/>
  <c r="AR8" i="13"/>
  <c r="Y9" i="52"/>
  <c r="X9" i="52"/>
  <c r="Z9" i="52" s="1"/>
  <c r="AI8" i="67"/>
  <c r="AN8" i="67"/>
  <c r="K15" i="59"/>
  <c r="AH9" i="33"/>
  <c r="AQ9" i="33" s="1"/>
  <c r="AN8" i="64"/>
  <c r="AI8" i="64"/>
  <c r="K14" i="52"/>
  <c r="Y9" i="39"/>
  <c r="X9" i="39"/>
  <c r="AN8" i="46"/>
  <c r="AI8" i="46"/>
  <c r="AN8" i="90"/>
  <c r="AI8" i="90"/>
  <c r="AF9" i="84"/>
  <c r="AO9" i="84" s="1"/>
  <c r="W10" i="84"/>
  <c r="AG9" i="84"/>
  <c r="AP9" i="84" s="1"/>
  <c r="AE9" i="84"/>
  <c r="AG9" i="45"/>
  <c r="AP9" i="45" s="1"/>
  <c r="AF9" i="45"/>
  <c r="AO9" i="45" s="1"/>
  <c r="AE9" i="45"/>
  <c r="W10" i="45"/>
  <c r="X9" i="55"/>
  <c r="Y9" i="55"/>
  <c r="AI9" i="70"/>
  <c r="AN9" i="70"/>
  <c r="AR7" i="51"/>
  <c r="W10" i="20"/>
  <c r="AF9" i="20"/>
  <c r="AO9" i="20" s="1"/>
  <c r="AE9" i="20"/>
  <c r="AG9" i="20"/>
  <c r="AP9" i="20" s="1"/>
  <c r="K17" i="58"/>
  <c r="AN8" i="23"/>
  <c r="AI8" i="23"/>
  <c r="Y9" i="62"/>
  <c r="X9" i="62"/>
  <c r="AI7" i="48"/>
  <c r="AN7" i="48"/>
  <c r="AR8" i="65"/>
  <c r="AR8" i="75"/>
  <c r="AG9" i="31"/>
  <c r="AP9" i="31" s="1"/>
  <c r="AF9" i="31"/>
  <c r="AO9" i="31" s="1"/>
  <c r="AE9" i="31"/>
  <c r="W10" i="31"/>
  <c r="AG8" i="9"/>
  <c r="AP8" i="9" s="1"/>
  <c r="W9" i="9"/>
  <c r="AF8" i="9"/>
  <c r="AO8" i="9" s="1"/>
  <c r="AE8" i="9"/>
  <c r="W9" i="26"/>
  <c r="AG8" i="26"/>
  <c r="AP8" i="26" s="1"/>
  <c r="AF8" i="26"/>
  <c r="AO8" i="26" s="1"/>
  <c r="AE8" i="26"/>
  <c r="AH9" i="81"/>
  <c r="AQ9" i="81" s="1"/>
  <c r="K16" i="66"/>
  <c r="AG8" i="44"/>
  <c r="AP8" i="44" s="1"/>
  <c r="AF8" i="44"/>
  <c r="AO8" i="44" s="1"/>
  <c r="AE8" i="44"/>
  <c r="W9" i="44"/>
  <c r="AR7" i="41"/>
  <c r="AE8" i="96"/>
  <c r="W9" i="96"/>
  <c r="AF8" i="96"/>
  <c r="AO8" i="96" s="1"/>
  <c r="AG8" i="96"/>
  <c r="AP8" i="96" s="1"/>
  <c r="AG9" i="82"/>
  <c r="AP9" i="82" s="1"/>
  <c r="AF9" i="82"/>
  <c r="AO9" i="82" s="1"/>
  <c r="AE9" i="82"/>
  <c r="W10" i="82"/>
  <c r="AH9" i="13"/>
  <c r="AQ9" i="13" s="1"/>
  <c r="AH8" i="37"/>
  <c r="AQ8" i="37" s="1"/>
  <c r="AH8" i="14"/>
  <c r="AQ8" i="14" s="1"/>
  <c r="AR8" i="20"/>
  <c r="AI8" i="86"/>
  <c r="AN8" i="86"/>
  <c r="AI8" i="32"/>
  <c r="AN8" i="32"/>
  <c r="AR8" i="72"/>
  <c r="AH9" i="76"/>
  <c r="AQ9" i="76" s="1"/>
  <c r="Y9" i="3"/>
  <c r="X9" i="3"/>
  <c r="K16" i="53"/>
  <c r="AR7" i="49"/>
  <c r="AN8" i="60"/>
  <c r="AI8" i="60"/>
  <c r="AI8" i="18"/>
  <c r="AN8" i="18"/>
  <c r="Y9" i="66"/>
  <c r="X9" i="66"/>
  <c r="Z9" i="66" s="1"/>
  <c r="Y9" i="28"/>
  <c r="X9" i="28"/>
  <c r="AN7" i="35"/>
  <c r="AI7" i="35"/>
  <c r="AR7" i="56"/>
  <c r="K14" i="8"/>
  <c r="AI8" i="16"/>
  <c r="AN8" i="16"/>
  <c r="AF8" i="43"/>
  <c r="AO8" i="43" s="1"/>
  <c r="AE8" i="43"/>
  <c r="W9" i="43"/>
  <c r="AG8" i="43"/>
  <c r="AP8" i="43" s="1"/>
  <c r="AH9" i="65"/>
  <c r="AQ9" i="65" s="1"/>
  <c r="K15" i="17"/>
  <c r="AR7" i="6"/>
  <c r="AI8" i="39"/>
  <c r="AN8" i="39"/>
  <c r="AI8" i="11"/>
  <c r="AN8" i="11"/>
  <c r="AG8" i="4"/>
  <c r="AP8" i="4" s="1"/>
  <c r="W9" i="4"/>
  <c r="AF8" i="4"/>
  <c r="AO8" i="4" s="1"/>
  <c r="AE8" i="4"/>
  <c r="AR8" i="81"/>
  <c r="AR7" i="43"/>
  <c r="AH9" i="12"/>
  <c r="AQ9" i="12" s="1"/>
  <c r="AH9" i="57"/>
  <c r="AQ9" i="57" s="1"/>
  <c r="AH9" i="8"/>
  <c r="AQ9" i="8" s="1"/>
  <c r="K16" i="57"/>
  <c r="AG9" i="83"/>
  <c r="AP9" i="83" s="1"/>
  <c r="AF9" i="83"/>
  <c r="AO9" i="83" s="1"/>
  <c r="AE9" i="83"/>
  <c r="W10" i="83"/>
  <c r="K15" i="6"/>
  <c r="Y9" i="38"/>
  <c r="X9" i="38"/>
  <c r="Z9" i="38" s="1"/>
  <c r="Y8" i="48"/>
  <c r="X8" i="48"/>
  <c r="AH8" i="58"/>
  <c r="AQ8" i="58" s="1"/>
  <c r="AE8" i="74"/>
  <c r="W9" i="74"/>
  <c r="AG8" i="74"/>
  <c r="AP8" i="74" s="1"/>
  <c r="AF8" i="74"/>
  <c r="AO8" i="74" s="1"/>
  <c r="K15" i="5"/>
  <c r="AH9" i="71"/>
  <c r="AQ9" i="71" s="1"/>
  <c r="AG8" i="24"/>
  <c r="AP8" i="24" s="1"/>
  <c r="W9" i="24"/>
  <c r="AF8" i="24"/>
  <c r="AO8" i="24" s="1"/>
  <c r="AE8" i="24"/>
  <c r="Y9" i="15"/>
  <c r="X9" i="15"/>
  <c r="AI8" i="61"/>
  <c r="AN8" i="61"/>
  <c r="AR8" i="12"/>
  <c r="W9" i="88"/>
  <c r="AG8" i="88"/>
  <c r="AP8" i="88" s="1"/>
  <c r="AF8" i="88"/>
  <c r="AO8" i="88" s="1"/>
  <c r="AE8" i="88"/>
  <c r="K14" i="19"/>
  <c r="X9" i="77"/>
  <c r="Y9" i="77"/>
  <c r="AE8" i="94"/>
  <c r="W9" i="94"/>
  <c r="AG8" i="94"/>
  <c r="AP8" i="94" s="1"/>
  <c r="AF8" i="94"/>
  <c r="AO8" i="94" s="1"/>
  <c r="AG9" i="76"/>
  <c r="AP9" i="76" s="1"/>
  <c r="AF9" i="76"/>
  <c r="AO9" i="76" s="1"/>
  <c r="AE9" i="76"/>
  <c r="W10" i="76"/>
  <c r="K14" i="3"/>
  <c r="Y9" i="29"/>
  <c r="X9" i="29"/>
  <c r="X9" i="78"/>
  <c r="Y9" i="78"/>
  <c r="AN8" i="28"/>
  <c r="AI8" i="28"/>
  <c r="AI8" i="1"/>
  <c r="AN8" i="1"/>
  <c r="Y10" i="69"/>
  <c r="X10" i="69"/>
  <c r="Z10" i="69" s="1"/>
  <c r="AR7" i="80"/>
  <c r="K15" i="10"/>
  <c r="AR8" i="5"/>
  <c r="AG9" i="21"/>
  <c r="AP9" i="21" s="1"/>
  <c r="W10" i="21"/>
  <c r="AF9" i="21"/>
  <c r="AO9" i="21" s="1"/>
  <c r="AE9" i="21"/>
  <c r="K15" i="69"/>
  <c r="AI8" i="63"/>
  <c r="AN8" i="63"/>
  <c r="X8" i="35"/>
  <c r="Y8" i="35"/>
  <c r="Z8" i="35" s="1"/>
  <c r="AH9" i="10"/>
  <c r="AQ9" i="10" s="1"/>
  <c r="Z9" i="33"/>
  <c r="Y9" i="64"/>
  <c r="X9" i="64"/>
  <c r="AH8" i="42"/>
  <c r="AQ8" i="42" s="1"/>
  <c r="Y9" i="90"/>
  <c r="Z9" i="90" s="1"/>
  <c r="X9" i="90"/>
  <c r="Z9" i="57"/>
  <c r="AR7" i="42"/>
  <c r="AH8" i="49"/>
  <c r="AQ8" i="49" s="1"/>
  <c r="K14" i="51"/>
  <c r="AI8" i="2"/>
  <c r="AN8" i="2"/>
  <c r="K14" i="11"/>
  <c r="Y9" i="25"/>
  <c r="X9" i="25"/>
  <c r="Y9" i="23"/>
  <c r="Z9" i="23"/>
  <c r="X9" i="23"/>
  <c r="AI8" i="62"/>
  <c r="AN8" i="62"/>
  <c r="AR7" i="54"/>
  <c r="AH9" i="72"/>
  <c r="AQ9" i="72" s="1"/>
  <c r="K14" i="60"/>
  <c r="AH8" i="56"/>
  <c r="AQ8" i="56" s="1"/>
  <c r="Z9" i="81"/>
  <c r="AH9" i="34"/>
  <c r="AQ9" i="34" s="1"/>
  <c r="AI8" i="47"/>
  <c r="AN8" i="47"/>
  <c r="K14" i="56"/>
  <c r="AI7" i="30"/>
  <c r="AN7" i="30"/>
  <c r="AH8" i="54"/>
  <c r="AQ8" i="54" s="1"/>
  <c r="Z9" i="13"/>
  <c r="AR8" i="8"/>
  <c r="Z8" i="37"/>
  <c r="K15" i="62"/>
  <c r="Z8" i="14"/>
  <c r="AE8" i="27"/>
  <c r="W9" i="27"/>
  <c r="AG8" i="27"/>
  <c r="AP8" i="27" s="1"/>
  <c r="AF8" i="27"/>
  <c r="AO8" i="27" s="1"/>
  <c r="Y9" i="86"/>
  <c r="X9" i="86"/>
  <c r="AR7" i="44"/>
  <c r="Y9" i="32"/>
  <c r="X9" i="32"/>
  <c r="AR7" i="96"/>
  <c r="AH8" i="80"/>
  <c r="AQ8" i="80" s="1"/>
  <c r="AI8" i="29"/>
  <c r="AN8" i="29"/>
  <c r="AI8" i="3"/>
  <c r="AN8" i="3"/>
  <c r="Z9" i="19"/>
  <c r="Y9" i="19"/>
  <c r="X9" i="19"/>
  <c r="K14" i="12"/>
  <c r="Y9" i="73"/>
  <c r="X9" i="73"/>
  <c r="Z9" i="73" s="1"/>
  <c r="K14" i="71"/>
  <c r="AN8" i="17"/>
  <c r="AI8" i="17"/>
  <c r="Y9" i="18"/>
  <c r="X9" i="18"/>
  <c r="Z9" i="18" s="1"/>
  <c r="X9" i="79"/>
  <c r="Z9" i="79" s="1"/>
  <c r="Y9" i="79"/>
  <c r="AN8" i="95"/>
  <c r="AI8" i="95"/>
  <c r="AN8" i="78"/>
  <c r="AI8" i="78"/>
  <c r="AI9" i="69"/>
  <c r="AN9" i="69"/>
  <c r="Y9" i="7"/>
  <c r="Z9" i="7" s="1"/>
  <c r="X9" i="7"/>
  <c r="AR8" i="33"/>
  <c r="K14" i="16"/>
  <c r="K14" i="63"/>
  <c r="Y9" i="16"/>
  <c r="X9" i="16"/>
  <c r="Z9" i="16" s="1"/>
  <c r="Z10" i="92"/>
  <c r="X10" i="92"/>
  <c r="Y10" i="92"/>
  <c r="Z9" i="65"/>
  <c r="K15" i="21"/>
  <c r="K15" i="50"/>
  <c r="AR8" i="83"/>
  <c r="K15" i="18"/>
  <c r="Z9" i="12"/>
  <c r="Z9" i="8"/>
  <c r="K15" i="65"/>
  <c r="K15" i="70"/>
  <c r="Z10" i="89"/>
  <c r="X10" i="89"/>
  <c r="Y10" i="89"/>
  <c r="AN8" i="25"/>
  <c r="AI8" i="25"/>
  <c r="AR8" i="10"/>
  <c r="AH8" i="41"/>
  <c r="AQ8" i="41" s="1"/>
  <c r="AI8" i="38"/>
  <c r="AN8" i="38"/>
  <c r="K15" i="13"/>
  <c r="AR8" i="82"/>
  <c r="Z9" i="72"/>
  <c r="Z8" i="58"/>
  <c r="Z9" i="71"/>
  <c r="Y9" i="47"/>
  <c r="X9" i="47"/>
  <c r="Z9" i="47" s="1"/>
  <c r="AN8" i="53"/>
  <c r="AI8" i="53"/>
  <c r="Y9" i="61"/>
  <c r="X9" i="61"/>
  <c r="Z9" i="61" s="1"/>
  <c r="Y8" i="30"/>
  <c r="X8" i="30"/>
  <c r="AH9" i="75"/>
  <c r="AQ9" i="75" s="1"/>
  <c r="AR7" i="22"/>
  <c r="AH9" i="5"/>
  <c r="AQ9" i="5" s="1"/>
  <c r="AH8" i="6"/>
  <c r="AQ8" i="6" s="1"/>
  <c r="AH9" i="50"/>
  <c r="AQ9" i="50" s="1"/>
  <c r="Y9" i="59"/>
  <c r="X9" i="59"/>
  <c r="Z9" i="59" s="1"/>
  <c r="AF8" i="68"/>
  <c r="AO8" i="68" s="1"/>
  <c r="AE8" i="68"/>
  <c r="W9" i="68"/>
  <c r="AG8" i="68"/>
  <c r="AP8" i="68" s="1"/>
  <c r="Y9" i="36"/>
  <c r="X9" i="36"/>
  <c r="K14" i="68"/>
  <c r="Y9" i="60"/>
  <c r="X9" i="60"/>
  <c r="Z9" i="60" s="1"/>
  <c r="K14" i="2"/>
  <c r="AI8" i="52"/>
  <c r="AN8" i="52"/>
  <c r="Y9" i="67"/>
  <c r="X9" i="67"/>
  <c r="Y9" i="63"/>
  <c r="X9" i="63"/>
  <c r="K15" i="72"/>
  <c r="K14" i="15"/>
  <c r="AG9" i="10"/>
  <c r="AP9" i="10" s="1"/>
  <c r="W10" i="10"/>
  <c r="AF9" i="10"/>
  <c r="AO9" i="10" s="1"/>
  <c r="AE9" i="10"/>
  <c r="AI9" i="92"/>
  <c r="AN9" i="92"/>
  <c r="AH8" i="22"/>
  <c r="AQ8" i="22" s="1"/>
  <c r="AE8" i="42"/>
  <c r="W9" i="42"/>
  <c r="AG8" i="42"/>
  <c r="AP8" i="42" s="1"/>
  <c r="AF8" i="42"/>
  <c r="AO8" i="42" s="1"/>
  <c r="K14" i="7"/>
  <c r="AH9" i="84"/>
  <c r="AQ9" i="84" s="1"/>
  <c r="AH9" i="45"/>
  <c r="AQ9" i="45" s="1"/>
  <c r="AI8" i="55"/>
  <c r="AN8" i="55"/>
  <c r="Z8" i="49"/>
  <c r="Y9" i="2"/>
  <c r="X9" i="2"/>
  <c r="Z9" i="2" s="1"/>
  <c r="AH9" i="20"/>
  <c r="AQ9" i="20" s="1"/>
  <c r="K21" i="49"/>
  <c r="AN9" i="89"/>
  <c r="AI9" i="89"/>
  <c r="AR8" i="34"/>
  <c r="Z8" i="41"/>
  <c r="Z8" i="56"/>
  <c r="K15" i="54"/>
  <c r="K14" i="67"/>
  <c r="AH8" i="44"/>
  <c r="AQ8" i="44" s="1"/>
  <c r="Z9" i="34"/>
  <c r="K14" i="24"/>
  <c r="AH9" i="82"/>
  <c r="AQ9" i="82" s="1"/>
  <c r="K14" i="4"/>
  <c r="AN8" i="59"/>
  <c r="AI8" i="59"/>
  <c r="K15" i="9"/>
  <c r="AI8" i="36"/>
  <c r="AN8" i="36"/>
  <c r="Z8" i="80"/>
  <c r="K15" i="61"/>
  <c r="K15" i="55"/>
  <c r="AI8" i="19"/>
  <c r="AN8" i="19"/>
  <c r="AH8" i="51"/>
  <c r="AQ8" i="51" s="1"/>
  <c r="AI8" i="73"/>
  <c r="AN8" i="73"/>
  <c r="AN7" i="85"/>
  <c r="AI7" i="85"/>
  <c r="Y9" i="17"/>
  <c r="X9" i="17"/>
  <c r="AI8" i="66"/>
  <c r="AN8" i="66"/>
  <c r="Y9" i="93"/>
  <c r="X9" i="93"/>
  <c r="Z9" i="78" l="1"/>
  <c r="Z9" i="77"/>
  <c r="Z8" i="30"/>
  <c r="Z9" i="39"/>
  <c r="AG8" i="51"/>
  <c r="AP8" i="51" s="1"/>
  <c r="AG8" i="22"/>
  <c r="AP8" i="22" s="1"/>
  <c r="Z9" i="17"/>
  <c r="AG8" i="35"/>
  <c r="AP8" i="35" s="1"/>
  <c r="AF8" i="35"/>
  <c r="AO8" i="35" s="1"/>
  <c r="AE8" i="35"/>
  <c r="W9" i="35"/>
  <c r="AG10" i="69"/>
  <c r="AP10" i="69" s="1"/>
  <c r="AE10" i="69"/>
  <c r="W11" i="69"/>
  <c r="AF10" i="69"/>
  <c r="AO10" i="69" s="1"/>
  <c r="AG9" i="78"/>
  <c r="AP9" i="78" s="1"/>
  <c r="AF9" i="78"/>
  <c r="AO9" i="78" s="1"/>
  <c r="AE9" i="78"/>
  <c r="W10" i="78"/>
  <c r="AG9" i="7"/>
  <c r="AP9" i="7" s="1"/>
  <c r="W10" i="7"/>
  <c r="AF9" i="7"/>
  <c r="AO9" i="7" s="1"/>
  <c r="AE9" i="7"/>
  <c r="AG9" i="77"/>
  <c r="AP9" i="77" s="1"/>
  <c r="AE9" i="77"/>
  <c r="AF9" i="77"/>
  <c r="AO9" i="77" s="1"/>
  <c r="W10" i="77"/>
  <c r="AG8" i="85"/>
  <c r="AP8" i="85" s="1"/>
  <c r="AF8" i="85"/>
  <c r="AO8" i="85" s="1"/>
  <c r="AE8" i="85"/>
  <c r="W9" i="85"/>
  <c r="W10" i="17"/>
  <c r="AF9" i="17"/>
  <c r="AO9" i="17" s="1"/>
  <c r="AE9" i="17"/>
  <c r="AG9" i="17"/>
  <c r="AP9" i="17" s="1"/>
  <c r="AE8" i="30"/>
  <c r="W9" i="30"/>
  <c r="AG8" i="30"/>
  <c r="AP8" i="30" s="1"/>
  <c r="AF8" i="30"/>
  <c r="AO8" i="30" s="1"/>
  <c r="AE9" i="38"/>
  <c r="W10" i="38"/>
  <c r="AG9" i="38"/>
  <c r="AP9" i="38" s="1"/>
  <c r="AF9" i="38"/>
  <c r="AO9" i="38" s="1"/>
  <c r="AE9" i="95"/>
  <c r="AG9" i="95"/>
  <c r="AP9" i="95" s="1"/>
  <c r="AF9" i="95"/>
  <c r="AO9" i="95" s="1"/>
  <c r="W10" i="95"/>
  <c r="AG9" i="61"/>
  <c r="AP9" i="61" s="1"/>
  <c r="W10" i="61"/>
  <c r="AF9" i="61"/>
  <c r="AO9" i="61" s="1"/>
  <c r="AE9" i="61"/>
  <c r="AF9" i="39"/>
  <c r="AO9" i="39" s="1"/>
  <c r="AE9" i="39"/>
  <c r="W10" i="39"/>
  <c r="AG9" i="39"/>
  <c r="AP9" i="39" s="1"/>
  <c r="W10" i="59"/>
  <c r="AF9" i="59"/>
  <c r="AO9" i="59" s="1"/>
  <c r="AE9" i="59"/>
  <c r="AG9" i="59"/>
  <c r="AP9" i="59" s="1"/>
  <c r="AG9" i="47"/>
  <c r="AP9" i="47" s="1"/>
  <c r="W10" i="47"/>
  <c r="AF9" i="47"/>
  <c r="AO9" i="47" s="1"/>
  <c r="AE9" i="47"/>
  <c r="AG9" i="65"/>
  <c r="AP9" i="65" s="1"/>
  <c r="W10" i="65"/>
  <c r="AF9" i="65"/>
  <c r="AO9" i="65" s="1"/>
  <c r="AE9" i="65"/>
  <c r="AG9" i="16"/>
  <c r="AP9" i="16" s="1"/>
  <c r="W10" i="16"/>
  <c r="AF9" i="16"/>
  <c r="AO9" i="16" s="1"/>
  <c r="AE9" i="16"/>
  <c r="AR8" i="78"/>
  <c r="AG9" i="79"/>
  <c r="AP9" i="79" s="1"/>
  <c r="AF9" i="79"/>
  <c r="AO9" i="79" s="1"/>
  <c r="W10" i="79"/>
  <c r="AE9" i="79"/>
  <c r="K15" i="12"/>
  <c r="K16" i="62"/>
  <c r="AR8" i="47"/>
  <c r="AG9" i="81"/>
  <c r="AP9" i="81" s="1"/>
  <c r="W10" i="81"/>
  <c r="AF9" i="81"/>
  <c r="AO9" i="81" s="1"/>
  <c r="AE9" i="81"/>
  <c r="AG9" i="23"/>
  <c r="AP9" i="23" s="1"/>
  <c r="W10" i="23"/>
  <c r="AF9" i="23"/>
  <c r="AO9" i="23" s="1"/>
  <c r="AE9" i="23"/>
  <c r="K15" i="11"/>
  <c r="AF9" i="90"/>
  <c r="AO9" i="90" s="1"/>
  <c r="AE9" i="90"/>
  <c r="AG9" i="90"/>
  <c r="AP9" i="90" s="1"/>
  <c r="W10" i="90"/>
  <c r="AH9" i="64"/>
  <c r="AQ9" i="64" s="1"/>
  <c r="K16" i="69"/>
  <c r="K16" i="5"/>
  <c r="AN9" i="83"/>
  <c r="AI9" i="83"/>
  <c r="AH9" i="28"/>
  <c r="AQ9" i="28" s="1"/>
  <c r="AN9" i="82"/>
  <c r="AI9" i="82"/>
  <c r="Y9" i="96"/>
  <c r="Z9" i="96" s="1"/>
  <c r="X9" i="96"/>
  <c r="AH9" i="62"/>
  <c r="AQ9" i="62" s="1"/>
  <c r="K18" i="58"/>
  <c r="AR8" i="46"/>
  <c r="K15" i="52"/>
  <c r="AR8" i="67"/>
  <c r="AH9" i="53"/>
  <c r="AQ9" i="53" s="1"/>
  <c r="AF9" i="46"/>
  <c r="AO9" i="46" s="1"/>
  <c r="W10" i="46"/>
  <c r="AG9" i="46"/>
  <c r="AP9" i="46" s="1"/>
  <c r="AE9" i="46"/>
  <c r="Z10" i="50"/>
  <c r="X10" i="50"/>
  <c r="Y10" i="50"/>
  <c r="AI8" i="54"/>
  <c r="AN8" i="54"/>
  <c r="K16" i="9"/>
  <c r="AG9" i="34"/>
  <c r="AP9" i="34" s="1"/>
  <c r="AF9" i="34"/>
  <c r="AO9" i="34" s="1"/>
  <c r="AE9" i="34"/>
  <c r="W10" i="34"/>
  <c r="AR8" i="55"/>
  <c r="K15" i="7"/>
  <c r="Y10" i="10"/>
  <c r="Z10" i="10" s="1"/>
  <c r="X10" i="10"/>
  <c r="AH9" i="63"/>
  <c r="AQ9" i="63" s="1"/>
  <c r="K16" i="61"/>
  <c r="AR8" i="59"/>
  <c r="AR9" i="89"/>
  <c r="AH9" i="2"/>
  <c r="AQ9" i="2" s="1"/>
  <c r="AR8" i="52"/>
  <c r="Y9" i="68"/>
  <c r="X9" i="68"/>
  <c r="AE9" i="71"/>
  <c r="W10" i="71"/>
  <c r="AG9" i="71"/>
  <c r="AP9" i="71" s="1"/>
  <c r="AF9" i="71"/>
  <c r="AO9" i="71" s="1"/>
  <c r="K16" i="13"/>
  <c r="K16" i="65"/>
  <c r="AH9" i="7"/>
  <c r="AQ9" i="7" s="1"/>
  <c r="AH9" i="18"/>
  <c r="AQ9" i="18" s="1"/>
  <c r="K15" i="71"/>
  <c r="AH9" i="19"/>
  <c r="AQ9" i="19" s="1"/>
  <c r="AR8" i="29"/>
  <c r="AG8" i="37"/>
  <c r="AP8" i="37" s="1"/>
  <c r="AF8" i="37"/>
  <c r="AO8" i="37" s="1"/>
  <c r="AE8" i="37"/>
  <c r="W9" i="37"/>
  <c r="AH8" i="35"/>
  <c r="AQ8" i="35" s="1"/>
  <c r="AI9" i="21"/>
  <c r="AN9" i="21"/>
  <c r="AH9" i="78"/>
  <c r="AQ9" i="78" s="1"/>
  <c r="K15" i="3"/>
  <c r="AH9" i="77"/>
  <c r="AQ9" i="77" s="1"/>
  <c r="AR8" i="61"/>
  <c r="Y9" i="24"/>
  <c r="X9" i="24"/>
  <c r="Y9" i="43"/>
  <c r="X9" i="43"/>
  <c r="K15" i="8"/>
  <c r="AR8" i="18"/>
  <c r="K17" i="53"/>
  <c r="AR8" i="32"/>
  <c r="AN8" i="96"/>
  <c r="AI8" i="96"/>
  <c r="X10" i="45"/>
  <c r="Y10" i="45"/>
  <c r="Y10" i="84"/>
  <c r="X10" i="84"/>
  <c r="Z10" i="84" s="1"/>
  <c r="AR8" i="64"/>
  <c r="AH9" i="52"/>
  <c r="AQ9" i="52" s="1"/>
  <c r="AR8" i="93"/>
  <c r="AH8" i="85"/>
  <c r="AQ8" i="85" s="1"/>
  <c r="K16" i="64"/>
  <c r="K16" i="14"/>
  <c r="AH9" i="11"/>
  <c r="AQ9" i="11" s="1"/>
  <c r="AR8" i="7"/>
  <c r="Y10" i="75"/>
  <c r="X10" i="75"/>
  <c r="Z10" i="75" s="1"/>
  <c r="Y9" i="22"/>
  <c r="X9" i="22"/>
  <c r="AH9" i="93"/>
  <c r="AQ9" i="93" s="1"/>
  <c r="K15" i="67"/>
  <c r="Z9" i="93"/>
  <c r="AR7" i="85"/>
  <c r="AE8" i="80"/>
  <c r="W9" i="80"/>
  <c r="AG8" i="80"/>
  <c r="AP8" i="80" s="1"/>
  <c r="AF8" i="80"/>
  <c r="AO8" i="80" s="1"/>
  <c r="K16" i="54"/>
  <c r="Z9" i="63"/>
  <c r="K15" i="68"/>
  <c r="AN8" i="68"/>
  <c r="AI8" i="68"/>
  <c r="AH8" i="30"/>
  <c r="AQ8" i="30" s="1"/>
  <c r="AR8" i="53"/>
  <c r="W9" i="58"/>
  <c r="AF8" i="58"/>
  <c r="AO8" i="58" s="1"/>
  <c r="AG8" i="58"/>
  <c r="AP8" i="58" s="1"/>
  <c r="AE8" i="58"/>
  <c r="AH10" i="89"/>
  <c r="AQ10" i="89" s="1"/>
  <c r="AG9" i="8"/>
  <c r="AP9" i="8" s="1"/>
  <c r="W10" i="8"/>
  <c r="AF9" i="8"/>
  <c r="AO9" i="8" s="1"/>
  <c r="AE9" i="8"/>
  <c r="AH10" i="92"/>
  <c r="AQ10" i="92" s="1"/>
  <c r="K15" i="63"/>
  <c r="AR8" i="95"/>
  <c r="AH9" i="73"/>
  <c r="AQ9" i="73" s="1"/>
  <c r="AH9" i="86"/>
  <c r="AQ9" i="86" s="1"/>
  <c r="Y9" i="27"/>
  <c r="X9" i="27"/>
  <c r="Z9" i="27" s="1"/>
  <c r="AR7" i="30"/>
  <c r="AH9" i="25"/>
  <c r="AQ9" i="25" s="1"/>
  <c r="AR8" i="2"/>
  <c r="Z9" i="64"/>
  <c r="K16" i="10"/>
  <c r="X10" i="76"/>
  <c r="Y10" i="76"/>
  <c r="AH9" i="15"/>
  <c r="AQ9" i="15" s="1"/>
  <c r="AH8" i="48"/>
  <c r="AQ8" i="48" s="1"/>
  <c r="AR8" i="11"/>
  <c r="K16" i="17"/>
  <c r="AI8" i="43"/>
  <c r="AN8" i="43"/>
  <c r="Z9" i="28"/>
  <c r="AR8" i="60"/>
  <c r="AH9" i="3"/>
  <c r="AQ9" i="3" s="1"/>
  <c r="Y9" i="26"/>
  <c r="Z9" i="26" s="1"/>
  <c r="X9" i="26"/>
  <c r="Y10" i="31"/>
  <c r="X10" i="31"/>
  <c r="Z9" i="62"/>
  <c r="AI9" i="20"/>
  <c r="AN9" i="20"/>
  <c r="AR9" i="70"/>
  <c r="AN9" i="45"/>
  <c r="AI9" i="45"/>
  <c r="AH9" i="39"/>
  <c r="AQ9" i="39" s="1"/>
  <c r="AH9" i="1"/>
  <c r="AQ9" i="1" s="1"/>
  <c r="AR8" i="79"/>
  <c r="AR8" i="77"/>
  <c r="Z9" i="53"/>
  <c r="Y9" i="91"/>
  <c r="X9" i="91"/>
  <c r="K18" i="1"/>
  <c r="AI8" i="40"/>
  <c r="AN8" i="40"/>
  <c r="AI8" i="6"/>
  <c r="AN8" i="6"/>
  <c r="AI9" i="75"/>
  <c r="AN9" i="75"/>
  <c r="Z9" i="51"/>
  <c r="Y9" i="51"/>
  <c r="X9" i="51"/>
  <c r="Y9" i="54"/>
  <c r="X9" i="54"/>
  <c r="AI9" i="5"/>
  <c r="AN9" i="5"/>
  <c r="AR8" i="19"/>
  <c r="W9" i="56"/>
  <c r="AF8" i="56"/>
  <c r="AO8" i="56" s="1"/>
  <c r="AG8" i="56"/>
  <c r="AP8" i="56" s="1"/>
  <c r="AE8" i="56"/>
  <c r="AG9" i="2"/>
  <c r="AP9" i="2" s="1"/>
  <c r="W10" i="2"/>
  <c r="AF9" i="2"/>
  <c r="AO9" i="2" s="1"/>
  <c r="AE9" i="2"/>
  <c r="AR9" i="92"/>
  <c r="K15" i="15"/>
  <c r="AH9" i="67"/>
  <c r="AQ9" i="67" s="1"/>
  <c r="K15" i="2"/>
  <c r="AH9" i="36"/>
  <c r="AQ9" i="36" s="1"/>
  <c r="W10" i="72"/>
  <c r="AF9" i="72"/>
  <c r="AO9" i="72" s="1"/>
  <c r="AE9" i="72"/>
  <c r="AG9" i="72"/>
  <c r="AP9" i="72" s="1"/>
  <c r="AR8" i="38"/>
  <c r="AG10" i="89"/>
  <c r="AP10" i="89" s="1"/>
  <c r="AF10" i="89"/>
  <c r="AO10" i="89" s="1"/>
  <c r="AE10" i="89"/>
  <c r="W11" i="89"/>
  <c r="W10" i="12"/>
  <c r="AF9" i="12"/>
  <c r="AO9" i="12" s="1"/>
  <c r="AE9" i="12"/>
  <c r="AG9" i="12"/>
  <c r="AP9" i="12" s="1"/>
  <c r="K16" i="50"/>
  <c r="W11" i="92"/>
  <c r="AF10" i="92"/>
  <c r="AO10" i="92" s="1"/>
  <c r="AE10" i="92"/>
  <c r="AG10" i="92"/>
  <c r="AP10" i="92" s="1"/>
  <c r="AG9" i="18"/>
  <c r="AP9" i="18" s="1"/>
  <c r="W10" i="18"/>
  <c r="AF9" i="18"/>
  <c r="AO9" i="18" s="1"/>
  <c r="AE9" i="18"/>
  <c r="AE9" i="73"/>
  <c r="AG9" i="73"/>
  <c r="AP9" i="73" s="1"/>
  <c r="AF9" i="73"/>
  <c r="AO9" i="73" s="1"/>
  <c r="W10" i="73"/>
  <c r="AG9" i="19"/>
  <c r="AP9" i="19" s="1"/>
  <c r="W10" i="19"/>
  <c r="AF9" i="19"/>
  <c r="AO9" i="19" s="1"/>
  <c r="AE9" i="19"/>
  <c r="AH9" i="32"/>
  <c r="AQ9" i="32" s="1"/>
  <c r="AI8" i="27"/>
  <c r="AN8" i="27"/>
  <c r="AG9" i="57"/>
  <c r="AP9" i="57" s="1"/>
  <c r="W10" i="57"/>
  <c r="AF9" i="57"/>
  <c r="AO9" i="57" s="1"/>
  <c r="AE9" i="57"/>
  <c r="AG9" i="33"/>
  <c r="AP9" i="33" s="1"/>
  <c r="AF9" i="33"/>
  <c r="AO9" i="33" s="1"/>
  <c r="AE9" i="33"/>
  <c r="W10" i="33"/>
  <c r="X10" i="21"/>
  <c r="Y10" i="21"/>
  <c r="AR8" i="1"/>
  <c r="AH9" i="29"/>
  <c r="AQ9" i="29" s="1"/>
  <c r="Y9" i="88"/>
  <c r="X9" i="88"/>
  <c r="Z9" i="15"/>
  <c r="K16" i="6"/>
  <c r="AN8" i="4"/>
  <c r="AI8" i="4"/>
  <c r="AH9" i="66"/>
  <c r="AQ9" i="66" s="1"/>
  <c r="AR8" i="86"/>
  <c r="AN8" i="9"/>
  <c r="AI8" i="9"/>
  <c r="AN9" i="31"/>
  <c r="AI9" i="31"/>
  <c r="AR8" i="23"/>
  <c r="AE9" i="52"/>
  <c r="AG9" i="52"/>
  <c r="AP9" i="52" s="1"/>
  <c r="W10" i="52"/>
  <c r="AF9" i="52"/>
  <c r="AO9" i="52" s="1"/>
  <c r="AR8" i="15"/>
  <c r="AI8" i="91"/>
  <c r="AN8" i="91"/>
  <c r="AH10" i="70"/>
  <c r="AQ10" i="70" s="1"/>
  <c r="K15" i="20"/>
  <c r="Z9" i="11"/>
  <c r="AI8" i="87"/>
  <c r="AN8" i="87"/>
  <c r="AR8" i="66"/>
  <c r="AR8" i="36"/>
  <c r="K15" i="4"/>
  <c r="AE8" i="41"/>
  <c r="W9" i="41"/>
  <c r="AG8" i="41"/>
  <c r="AP8" i="41" s="1"/>
  <c r="AF8" i="41"/>
  <c r="AO8" i="41" s="1"/>
  <c r="K22" i="49"/>
  <c r="AG8" i="49"/>
  <c r="AP8" i="49" s="1"/>
  <c r="W9" i="49"/>
  <c r="AF8" i="49"/>
  <c r="AO8" i="49" s="1"/>
  <c r="AE8" i="49"/>
  <c r="X9" i="42"/>
  <c r="Y9" i="42"/>
  <c r="AN9" i="10"/>
  <c r="AI9" i="10"/>
  <c r="AH9" i="60"/>
  <c r="AQ9" i="60" s="1"/>
  <c r="AH9" i="59"/>
  <c r="AQ9" i="59" s="1"/>
  <c r="AH9" i="47"/>
  <c r="AQ9" i="47" s="1"/>
  <c r="AH9" i="16"/>
  <c r="AQ9" i="16" s="1"/>
  <c r="K15" i="16"/>
  <c r="AR8" i="17"/>
  <c r="Z9" i="86"/>
  <c r="W9" i="14"/>
  <c r="AF8" i="14"/>
  <c r="AO8" i="14" s="1"/>
  <c r="AE8" i="14"/>
  <c r="AG8" i="14"/>
  <c r="AP8" i="14" s="1"/>
  <c r="AG9" i="13"/>
  <c r="AP9" i="13" s="1"/>
  <c r="W10" i="13"/>
  <c r="AF9" i="13"/>
  <c r="AO9" i="13" s="1"/>
  <c r="AE9" i="13"/>
  <c r="K15" i="56"/>
  <c r="K15" i="60"/>
  <c r="AR8" i="62"/>
  <c r="Z9" i="25"/>
  <c r="K15" i="51"/>
  <c r="AH9" i="90"/>
  <c r="AQ9" i="90" s="1"/>
  <c r="AR8" i="63"/>
  <c r="AR8" i="28"/>
  <c r="AN9" i="76"/>
  <c r="AI9" i="76"/>
  <c r="Z9" i="94"/>
  <c r="Y9" i="94"/>
  <c r="X9" i="94"/>
  <c r="K15" i="19"/>
  <c r="Y9" i="74"/>
  <c r="X9" i="74"/>
  <c r="Z8" i="48"/>
  <c r="K17" i="57"/>
  <c r="AR8" i="39"/>
  <c r="AR7" i="35"/>
  <c r="Z9" i="3"/>
  <c r="X10" i="82"/>
  <c r="Y10" i="82"/>
  <c r="Y9" i="44"/>
  <c r="X9" i="44"/>
  <c r="Z9" i="44" s="1"/>
  <c r="K17" i="66"/>
  <c r="AI8" i="26"/>
  <c r="AN8" i="26"/>
  <c r="X10" i="20"/>
  <c r="Y10" i="20"/>
  <c r="Z10" i="20" s="1"/>
  <c r="AH9" i="55"/>
  <c r="AQ9" i="55" s="1"/>
  <c r="AR8" i="90"/>
  <c r="K16" i="59"/>
  <c r="AG9" i="1"/>
  <c r="AP9" i="1" s="1"/>
  <c r="AF9" i="1"/>
  <c r="AO9" i="1" s="1"/>
  <c r="W10" i="1"/>
  <c r="AE9" i="1"/>
  <c r="AH9" i="46"/>
  <c r="AQ9" i="46" s="1"/>
  <c r="Y9" i="87"/>
  <c r="X9" i="87"/>
  <c r="Y9" i="40"/>
  <c r="X9" i="40"/>
  <c r="Y9" i="6"/>
  <c r="X9" i="6"/>
  <c r="AI9" i="50"/>
  <c r="AN9" i="50"/>
  <c r="Y10" i="5"/>
  <c r="X10" i="5"/>
  <c r="Z10" i="5" s="1"/>
  <c r="AG9" i="60"/>
  <c r="AP9" i="60" s="1"/>
  <c r="W10" i="60"/>
  <c r="AF9" i="60"/>
  <c r="AO9" i="60" s="1"/>
  <c r="AE9" i="60"/>
  <c r="AH9" i="17"/>
  <c r="AQ9" i="17" s="1"/>
  <c r="AR8" i="73"/>
  <c r="K16" i="55"/>
  <c r="K15" i="24"/>
  <c r="AN8" i="42"/>
  <c r="AI8" i="42"/>
  <c r="K16" i="72"/>
  <c r="Z9" i="67"/>
  <c r="Z9" i="36"/>
  <c r="AH9" i="61"/>
  <c r="AQ9" i="61" s="1"/>
  <c r="AR8" i="25"/>
  <c r="K16" i="70"/>
  <c r="K16" i="18"/>
  <c r="K16" i="21"/>
  <c r="AR9" i="69"/>
  <c r="AH9" i="79"/>
  <c r="AQ9" i="79" s="1"/>
  <c r="AR8" i="3"/>
  <c r="Z9" i="32"/>
  <c r="AH9" i="23"/>
  <c r="AQ9" i="23" s="1"/>
  <c r="AH10" i="69"/>
  <c r="AQ10" i="69" s="1"/>
  <c r="Z9" i="29"/>
  <c r="AI8" i="94"/>
  <c r="AN8" i="94"/>
  <c r="AI8" i="88"/>
  <c r="AN8" i="88"/>
  <c r="AI8" i="24"/>
  <c r="AN8" i="24"/>
  <c r="AI8" i="74"/>
  <c r="AN8" i="74"/>
  <c r="AH9" i="38"/>
  <c r="AQ9" i="38" s="1"/>
  <c r="X10" i="83"/>
  <c r="Z10" i="83" s="1"/>
  <c r="Y10" i="83"/>
  <c r="Y9" i="4"/>
  <c r="X9" i="4"/>
  <c r="Z9" i="4" s="1"/>
  <c r="AR8" i="16"/>
  <c r="AG9" i="66"/>
  <c r="AP9" i="66" s="1"/>
  <c r="W10" i="66"/>
  <c r="AF9" i="66"/>
  <c r="AO9" i="66" s="1"/>
  <c r="AE9" i="66"/>
  <c r="AI8" i="44"/>
  <c r="AN8" i="44"/>
  <c r="Y9" i="9"/>
  <c r="X9" i="9"/>
  <c r="AR7" i="48"/>
  <c r="Z9" i="55"/>
  <c r="AI9" i="84"/>
  <c r="AN9" i="84"/>
  <c r="AH9" i="95"/>
  <c r="AQ9" i="95" s="1"/>
  <c r="K15" i="23"/>
  <c r="K17" i="22"/>
  <c r="Z10" i="70"/>
  <c r="AI8" i="51"/>
  <c r="AN8" i="51"/>
  <c r="AI8" i="22"/>
  <c r="AN8" i="22"/>
  <c r="Z9" i="74" l="1"/>
  <c r="Z9" i="24"/>
  <c r="Z9" i="40"/>
  <c r="AE9" i="40" s="1"/>
  <c r="W10" i="4"/>
  <c r="AF9" i="4"/>
  <c r="AO9" i="4" s="1"/>
  <c r="AE9" i="4"/>
  <c r="AG9" i="4"/>
  <c r="AP9" i="4" s="1"/>
  <c r="AG10" i="10"/>
  <c r="AP10" i="10" s="1"/>
  <c r="W11" i="10"/>
  <c r="AF10" i="10"/>
  <c r="AO10" i="10" s="1"/>
  <c r="AE10" i="10"/>
  <c r="AF9" i="74"/>
  <c r="AO9" i="74" s="1"/>
  <c r="AE9" i="74"/>
  <c r="W10" i="74"/>
  <c r="AG9" i="74"/>
  <c r="AP9" i="74" s="1"/>
  <c r="W10" i="40"/>
  <c r="AG9" i="40"/>
  <c r="AP9" i="40" s="1"/>
  <c r="AF9" i="40"/>
  <c r="AO9" i="40" s="1"/>
  <c r="AE10" i="20"/>
  <c r="AG10" i="20"/>
  <c r="AP10" i="20" s="1"/>
  <c r="W11" i="20"/>
  <c r="AF10" i="20"/>
  <c r="AO10" i="20" s="1"/>
  <c r="AG10" i="75"/>
  <c r="AP10" i="75" s="1"/>
  <c r="AF10" i="75"/>
  <c r="AO10" i="75" s="1"/>
  <c r="AE10" i="75"/>
  <c r="W11" i="75"/>
  <c r="AG9" i="24"/>
  <c r="AP9" i="24" s="1"/>
  <c r="W10" i="24"/>
  <c r="AF9" i="24"/>
  <c r="AO9" i="24" s="1"/>
  <c r="AE9" i="24"/>
  <c r="AF9" i="94"/>
  <c r="AO9" i="94" s="1"/>
  <c r="W10" i="94"/>
  <c r="AG9" i="94"/>
  <c r="AP9" i="94" s="1"/>
  <c r="AE9" i="94"/>
  <c r="K16" i="60"/>
  <c r="AH9" i="42"/>
  <c r="AQ9" i="42" s="1"/>
  <c r="AI8" i="41"/>
  <c r="AN8" i="41"/>
  <c r="AR9" i="31"/>
  <c r="AG9" i="15"/>
  <c r="AP9" i="15" s="1"/>
  <c r="W10" i="15"/>
  <c r="AF9" i="15"/>
  <c r="AO9" i="15" s="1"/>
  <c r="AE9" i="15"/>
  <c r="AH10" i="21"/>
  <c r="AQ10" i="21" s="1"/>
  <c r="AR8" i="27"/>
  <c r="AI9" i="19"/>
  <c r="AN9" i="19"/>
  <c r="Y11" i="89"/>
  <c r="X11" i="89"/>
  <c r="AN9" i="2"/>
  <c r="AI9" i="2"/>
  <c r="AH9" i="54"/>
  <c r="AQ9" i="54" s="1"/>
  <c r="AH10" i="31"/>
  <c r="AQ10" i="31" s="1"/>
  <c r="AR8" i="43"/>
  <c r="AG9" i="93"/>
  <c r="AP9" i="93" s="1"/>
  <c r="AF9" i="93"/>
  <c r="AO9" i="93" s="1"/>
  <c r="AE9" i="93"/>
  <c r="W10" i="93"/>
  <c r="K16" i="8"/>
  <c r="AN8" i="37"/>
  <c r="AI8" i="37"/>
  <c r="AH10" i="10"/>
  <c r="AQ10" i="10" s="1"/>
  <c r="AG10" i="50"/>
  <c r="AP10" i="50" s="1"/>
  <c r="W11" i="50"/>
  <c r="AF10" i="50"/>
  <c r="AO10" i="50" s="1"/>
  <c r="AE10" i="50"/>
  <c r="AH9" i="96"/>
  <c r="AQ9" i="96" s="1"/>
  <c r="X10" i="90"/>
  <c r="Y10" i="90"/>
  <c r="K16" i="11"/>
  <c r="AN9" i="81"/>
  <c r="AI9" i="81"/>
  <c r="X10" i="39"/>
  <c r="Y10" i="39"/>
  <c r="AN9" i="7"/>
  <c r="AI9" i="7"/>
  <c r="AN9" i="78"/>
  <c r="AI9" i="78"/>
  <c r="K18" i="22"/>
  <c r="AR8" i="42"/>
  <c r="Y10" i="60"/>
  <c r="X10" i="60"/>
  <c r="AR9" i="50"/>
  <c r="AH10" i="82"/>
  <c r="AQ10" i="82" s="1"/>
  <c r="AR9" i="76"/>
  <c r="K16" i="51"/>
  <c r="Z9" i="42"/>
  <c r="K23" i="49"/>
  <c r="Y10" i="52"/>
  <c r="X10" i="52"/>
  <c r="AH9" i="88"/>
  <c r="AQ9" i="88" s="1"/>
  <c r="Z10" i="21"/>
  <c r="AN9" i="57"/>
  <c r="AI9" i="57"/>
  <c r="K17" i="50"/>
  <c r="X9" i="56"/>
  <c r="Y9" i="56"/>
  <c r="AR9" i="75"/>
  <c r="K19" i="1"/>
  <c r="AH10" i="76"/>
  <c r="AQ10" i="76" s="1"/>
  <c r="K16" i="63"/>
  <c r="AI9" i="8"/>
  <c r="AN9" i="8"/>
  <c r="X9" i="58"/>
  <c r="Z9" i="58" s="1"/>
  <c r="Y9" i="58"/>
  <c r="K16" i="68"/>
  <c r="K17" i="14"/>
  <c r="AH10" i="45"/>
  <c r="AQ10" i="45" s="1"/>
  <c r="AH9" i="43"/>
  <c r="AQ9" i="43" s="1"/>
  <c r="Y10" i="71"/>
  <c r="X10" i="71"/>
  <c r="Z10" i="71" s="1"/>
  <c r="K17" i="9"/>
  <c r="AN9" i="46"/>
  <c r="AI9" i="46"/>
  <c r="K17" i="5"/>
  <c r="AN9" i="23"/>
  <c r="AI9" i="23"/>
  <c r="K17" i="62"/>
  <c r="Y10" i="16"/>
  <c r="X10" i="16"/>
  <c r="Z10" i="16" s="1"/>
  <c r="AN9" i="47"/>
  <c r="AI9" i="47"/>
  <c r="AI9" i="59"/>
  <c r="AN9" i="59"/>
  <c r="AI9" i="39"/>
  <c r="AN9" i="39"/>
  <c r="Y10" i="95"/>
  <c r="X10" i="95"/>
  <c r="Z10" i="17"/>
  <c r="X10" i="17"/>
  <c r="Y10" i="17"/>
  <c r="K17" i="72"/>
  <c r="AR8" i="26"/>
  <c r="AI9" i="66"/>
  <c r="AN9" i="66"/>
  <c r="AH9" i="6"/>
  <c r="AQ9" i="6" s="1"/>
  <c r="AH9" i="87"/>
  <c r="AQ9" i="87" s="1"/>
  <c r="W10" i="25"/>
  <c r="AG9" i="25"/>
  <c r="AP9" i="25" s="1"/>
  <c r="AF9" i="25"/>
  <c r="AO9" i="25" s="1"/>
  <c r="AE9" i="25"/>
  <c r="K16" i="56"/>
  <c r="AI8" i="14"/>
  <c r="AN8" i="14"/>
  <c r="AN8" i="49"/>
  <c r="AI8" i="49"/>
  <c r="K16" i="4"/>
  <c r="AR8" i="87"/>
  <c r="AR8" i="9"/>
  <c r="AR8" i="4"/>
  <c r="X10" i="19"/>
  <c r="Y10" i="19"/>
  <c r="AI9" i="73"/>
  <c r="AN9" i="73"/>
  <c r="AI10" i="92"/>
  <c r="AN10" i="92"/>
  <c r="AN10" i="89"/>
  <c r="AI10" i="89"/>
  <c r="AI9" i="72"/>
  <c r="AN9" i="72"/>
  <c r="Y10" i="2"/>
  <c r="X10" i="2"/>
  <c r="Z9" i="54"/>
  <c r="AH9" i="91"/>
  <c r="AQ9" i="91" s="1"/>
  <c r="Z10" i="31"/>
  <c r="K17" i="17"/>
  <c r="Z10" i="76"/>
  <c r="AE9" i="63"/>
  <c r="AG9" i="63"/>
  <c r="AP9" i="63" s="1"/>
  <c r="W10" i="63"/>
  <c r="AF9" i="63"/>
  <c r="AO9" i="63" s="1"/>
  <c r="Y9" i="80"/>
  <c r="X9" i="80"/>
  <c r="K16" i="67"/>
  <c r="AH9" i="22"/>
  <c r="AQ9" i="22" s="1"/>
  <c r="Z10" i="45"/>
  <c r="K18" i="53"/>
  <c r="K16" i="71"/>
  <c r="K17" i="65"/>
  <c r="AN9" i="71"/>
  <c r="AI9" i="71"/>
  <c r="Y10" i="34"/>
  <c r="X10" i="34"/>
  <c r="AF9" i="96"/>
  <c r="AO9" i="96" s="1"/>
  <c r="AE9" i="96"/>
  <c r="W10" i="96"/>
  <c r="AG9" i="96"/>
  <c r="AP9" i="96" s="1"/>
  <c r="AI9" i="90"/>
  <c r="AN9" i="90"/>
  <c r="Y10" i="81"/>
  <c r="Z10" i="81" s="1"/>
  <c r="X10" i="81"/>
  <c r="Y9" i="30"/>
  <c r="X9" i="30"/>
  <c r="X10" i="77"/>
  <c r="Z10" i="77" s="1"/>
  <c r="Y10" i="77"/>
  <c r="X10" i="7"/>
  <c r="Y10" i="7"/>
  <c r="Y9" i="35"/>
  <c r="X9" i="35"/>
  <c r="AR8" i="44"/>
  <c r="AR8" i="74"/>
  <c r="AR8" i="94"/>
  <c r="AE9" i="32"/>
  <c r="AG9" i="32"/>
  <c r="AP9" i="32" s="1"/>
  <c r="AF9" i="32"/>
  <c r="AO9" i="32" s="1"/>
  <c r="W10" i="32"/>
  <c r="AR8" i="22"/>
  <c r="AH9" i="9"/>
  <c r="AQ9" i="9" s="1"/>
  <c r="AF9" i="29"/>
  <c r="AO9" i="29" s="1"/>
  <c r="AE9" i="29"/>
  <c r="W10" i="29"/>
  <c r="AG9" i="29"/>
  <c r="AP9" i="29" s="1"/>
  <c r="K18" i="66"/>
  <c r="Z10" i="82"/>
  <c r="K16" i="23"/>
  <c r="X10" i="66"/>
  <c r="Y10" i="66"/>
  <c r="AR8" i="24"/>
  <c r="AF9" i="36"/>
  <c r="AO9" i="36" s="1"/>
  <c r="AE9" i="36"/>
  <c r="W10" i="36"/>
  <c r="AG9" i="36"/>
  <c r="AP9" i="36" s="1"/>
  <c r="AH10" i="5"/>
  <c r="AQ10" i="5" s="1"/>
  <c r="K17" i="59"/>
  <c r="AH10" i="20"/>
  <c r="AQ10" i="20" s="1"/>
  <c r="AH9" i="44"/>
  <c r="AQ9" i="44" s="1"/>
  <c r="AG9" i="3"/>
  <c r="AP9" i="3" s="1"/>
  <c r="W10" i="3"/>
  <c r="AF9" i="3"/>
  <c r="AO9" i="3" s="1"/>
  <c r="AE9" i="3"/>
  <c r="K18" i="57"/>
  <c r="K16" i="19"/>
  <c r="AI9" i="13"/>
  <c r="AN9" i="13"/>
  <c r="K16" i="16"/>
  <c r="AR9" i="10"/>
  <c r="AG9" i="11"/>
  <c r="AP9" i="11" s="1"/>
  <c r="W10" i="11"/>
  <c r="AF9" i="11"/>
  <c r="AO9" i="11" s="1"/>
  <c r="AE9" i="11"/>
  <c r="AR8" i="91"/>
  <c r="AI9" i="52"/>
  <c r="AN9" i="52"/>
  <c r="Z9" i="88"/>
  <c r="X10" i="33"/>
  <c r="Y10" i="33"/>
  <c r="Y10" i="57"/>
  <c r="X10" i="57"/>
  <c r="AN9" i="18"/>
  <c r="AI9" i="18"/>
  <c r="AI9" i="12"/>
  <c r="AN9" i="12"/>
  <c r="K16" i="15"/>
  <c r="AH9" i="51"/>
  <c r="AQ9" i="51" s="1"/>
  <c r="AR8" i="6"/>
  <c r="AH9" i="26"/>
  <c r="AQ9" i="26" s="1"/>
  <c r="AH9" i="27"/>
  <c r="AQ9" i="27" s="1"/>
  <c r="Y10" i="8"/>
  <c r="X10" i="8"/>
  <c r="AI8" i="80"/>
  <c r="AN8" i="80"/>
  <c r="K17" i="64"/>
  <c r="AH10" i="84"/>
  <c r="AQ10" i="84" s="1"/>
  <c r="AR8" i="96"/>
  <c r="Z9" i="43"/>
  <c r="K16" i="3"/>
  <c r="AH9" i="68"/>
  <c r="AQ9" i="68" s="1"/>
  <c r="K17" i="61"/>
  <c r="AN9" i="34"/>
  <c r="AI9" i="34"/>
  <c r="AR8" i="54"/>
  <c r="K19" i="58"/>
  <c r="AR9" i="82"/>
  <c r="K17" i="69"/>
  <c r="Y10" i="23"/>
  <c r="X10" i="23"/>
  <c r="Z10" i="23" s="1"/>
  <c r="K16" i="12"/>
  <c r="AN9" i="65"/>
  <c r="AI9" i="65"/>
  <c r="X10" i="59"/>
  <c r="Y10" i="59"/>
  <c r="AI9" i="61"/>
  <c r="AN9" i="61"/>
  <c r="Y10" i="38"/>
  <c r="X10" i="38"/>
  <c r="AI8" i="30"/>
  <c r="AN8" i="30"/>
  <c r="Y9" i="85"/>
  <c r="X9" i="85"/>
  <c r="AN8" i="35"/>
  <c r="AI8" i="35"/>
  <c r="AG10" i="83"/>
  <c r="AP10" i="83" s="1"/>
  <c r="AF10" i="83"/>
  <c r="AO10" i="83" s="1"/>
  <c r="AE10" i="83"/>
  <c r="W11" i="83"/>
  <c r="K17" i="21"/>
  <c r="K17" i="55"/>
  <c r="AH9" i="4"/>
  <c r="AQ9" i="4" s="1"/>
  <c r="K17" i="18"/>
  <c r="AR8" i="51"/>
  <c r="AR9" i="84"/>
  <c r="Z9" i="9"/>
  <c r="K17" i="70"/>
  <c r="AG9" i="67"/>
  <c r="AP9" i="67" s="1"/>
  <c r="W10" i="67"/>
  <c r="AF9" i="67"/>
  <c r="AO9" i="67" s="1"/>
  <c r="AE9" i="67"/>
  <c r="K16" i="24"/>
  <c r="Z9" i="6"/>
  <c r="Z9" i="87"/>
  <c r="AI9" i="1"/>
  <c r="AN9" i="1"/>
  <c r="AG8" i="48"/>
  <c r="AP8" i="48" s="1"/>
  <c r="AF8" i="48"/>
  <c r="AO8" i="48" s="1"/>
  <c r="AE8" i="48"/>
  <c r="W9" i="48"/>
  <c r="AH9" i="94"/>
  <c r="AQ9" i="94" s="1"/>
  <c r="Y9" i="14"/>
  <c r="X9" i="14"/>
  <c r="Y9" i="49"/>
  <c r="X9" i="49"/>
  <c r="AN9" i="33"/>
  <c r="AI9" i="33"/>
  <c r="Y10" i="73"/>
  <c r="X10" i="73"/>
  <c r="Z10" i="73" s="1"/>
  <c r="Y10" i="72"/>
  <c r="Z10" i="72" s="1"/>
  <c r="X10" i="72"/>
  <c r="AI8" i="56"/>
  <c r="AN8" i="56"/>
  <c r="Z9" i="91"/>
  <c r="AR9" i="20"/>
  <c r="AG9" i="28"/>
  <c r="AP9" i="28" s="1"/>
  <c r="AF9" i="28"/>
  <c r="AO9" i="28" s="1"/>
  <c r="AE9" i="28"/>
  <c r="W10" i="28"/>
  <c r="K17" i="10"/>
  <c r="AI8" i="58"/>
  <c r="AN8" i="58"/>
  <c r="AR8" i="68"/>
  <c r="K17" i="54"/>
  <c r="Z9" i="22"/>
  <c r="AH9" i="24"/>
  <c r="AQ9" i="24" s="1"/>
  <c r="AR9" i="21"/>
  <c r="K17" i="13"/>
  <c r="K16" i="7"/>
  <c r="Y10" i="46"/>
  <c r="X10" i="46"/>
  <c r="AR9" i="83"/>
  <c r="AN9" i="79"/>
  <c r="AI9" i="79"/>
  <c r="Y10" i="47"/>
  <c r="X10" i="47"/>
  <c r="AI9" i="38"/>
  <c r="AN9" i="38"/>
  <c r="AN8" i="85"/>
  <c r="AI8" i="85"/>
  <c r="AN9" i="77"/>
  <c r="AI9" i="77"/>
  <c r="X11" i="69"/>
  <c r="Y11" i="69"/>
  <c r="W11" i="70"/>
  <c r="AG10" i="70"/>
  <c r="AP10" i="70" s="1"/>
  <c r="AF10" i="70"/>
  <c r="AO10" i="70" s="1"/>
  <c r="AE10" i="70"/>
  <c r="W10" i="55"/>
  <c r="AG9" i="55"/>
  <c r="AP9" i="55" s="1"/>
  <c r="AF9" i="55"/>
  <c r="AO9" i="55" s="1"/>
  <c r="AE9" i="55"/>
  <c r="AH10" i="83"/>
  <c r="AQ10" i="83" s="1"/>
  <c r="AR8" i="88"/>
  <c r="AN9" i="60"/>
  <c r="AI9" i="60"/>
  <c r="AG10" i="5"/>
  <c r="AP10" i="5" s="1"/>
  <c r="W11" i="5"/>
  <c r="AF10" i="5"/>
  <c r="AO10" i="5" s="1"/>
  <c r="AE10" i="5"/>
  <c r="AH9" i="40"/>
  <c r="AQ9" i="40" s="1"/>
  <c r="Y10" i="1"/>
  <c r="X10" i="1"/>
  <c r="W10" i="44"/>
  <c r="AG9" i="44"/>
  <c r="AP9" i="44" s="1"/>
  <c r="AF9" i="44"/>
  <c r="AO9" i="44" s="1"/>
  <c r="AE9" i="44"/>
  <c r="AH9" i="74"/>
  <c r="AQ9" i="74" s="1"/>
  <c r="X10" i="13"/>
  <c r="Y10" i="13"/>
  <c r="W10" i="86"/>
  <c r="AG9" i="86"/>
  <c r="AP9" i="86" s="1"/>
  <c r="AF9" i="86"/>
  <c r="AO9" i="86" s="1"/>
  <c r="AE9" i="86"/>
  <c r="Y9" i="41"/>
  <c r="X9" i="41"/>
  <c r="K16" i="20"/>
  <c r="K17" i="6"/>
  <c r="Y10" i="18"/>
  <c r="X10" i="18"/>
  <c r="Z10" i="18" s="1"/>
  <c r="Y11" i="92"/>
  <c r="X11" i="92"/>
  <c r="Y10" i="12"/>
  <c r="X10" i="12"/>
  <c r="K16" i="2"/>
  <c r="AR9" i="5"/>
  <c r="AG9" i="51"/>
  <c r="AP9" i="51" s="1"/>
  <c r="W10" i="51"/>
  <c r="AF9" i="51"/>
  <c r="AO9" i="51" s="1"/>
  <c r="AE9" i="51"/>
  <c r="AR8" i="40"/>
  <c r="AG9" i="53"/>
  <c r="AP9" i="53" s="1"/>
  <c r="W10" i="53"/>
  <c r="AF9" i="53"/>
  <c r="AO9" i="53" s="1"/>
  <c r="AE9" i="53"/>
  <c r="AR9" i="45"/>
  <c r="AG9" i="62"/>
  <c r="AP9" i="62" s="1"/>
  <c r="W10" i="62"/>
  <c r="AF9" i="62"/>
  <c r="AO9" i="62" s="1"/>
  <c r="AE9" i="62"/>
  <c r="AG9" i="26"/>
  <c r="AP9" i="26" s="1"/>
  <c r="AF9" i="26"/>
  <c r="AO9" i="26" s="1"/>
  <c r="W10" i="26"/>
  <c r="AE9" i="26"/>
  <c r="W10" i="64"/>
  <c r="AF9" i="64"/>
  <c r="AO9" i="64" s="1"/>
  <c r="AE9" i="64"/>
  <c r="AG9" i="64"/>
  <c r="AP9" i="64" s="1"/>
  <c r="AF9" i="27"/>
  <c r="AO9" i="27" s="1"/>
  <c r="AE9" i="27"/>
  <c r="W10" i="27"/>
  <c r="AG9" i="27"/>
  <c r="AP9" i="27" s="1"/>
  <c r="AH10" i="75"/>
  <c r="AQ10" i="75" s="1"/>
  <c r="AG10" i="84"/>
  <c r="AP10" i="84" s="1"/>
  <c r="W11" i="84"/>
  <c r="AF10" i="84"/>
  <c r="AO10" i="84" s="1"/>
  <c r="AE10" i="84"/>
  <c r="Y9" i="37"/>
  <c r="X9" i="37"/>
  <c r="Z9" i="68"/>
  <c r="AH10" i="50"/>
  <c r="AQ10" i="50" s="1"/>
  <c r="K16" i="52"/>
  <c r="Z10" i="79"/>
  <c r="X10" i="79"/>
  <c r="Y10" i="79"/>
  <c r="AI9" i="16"/>
  <c r="AN9" i="16"/>
  <c r="X10" i="65"/>
  <c r="Y10" i="65"/>
  <c r="X10" i="61"/>
  <c r="Y10" i="61"/>
  <c r="AN9" i="95"/>
  <c r="AI9" i="95"/>
  <c r="AI9" i="17"/>
  <c r="AN9" i="17"/>
  <c r="Y10" i="78"/>
  <c r="Z10" i="78" s="1"/>
  <c r="X10" i="78"/>
  <c r="AN10" i="69"/>
  <c r="AI10" i="69"/>
  <c r="Z10" i="38" l="1"/>
  <c r="Z10" i="19"/>
  <c r="Z10" i="95"/>
  <c r="Z9" i="35"/>
  <c r="AG9" i="35" s="1"/>
  <c r="AP9" i="35" s="1"/>
  <c r="Z10" i="12"/>
  <c r="AG10" i="12" s="1"/>
  <c r="AP10" i="12" s="1"/>
  <c r="Z10" i="46"/>
  <c r="AE10" i="46" s="1"/>
  <c r="Z10" i="33"/>
  <c r="Z10" i="59"/>
  <c r="Z9" i="80"/>
  <c r="AG9" i="80" s="1"/>
  <c r="AP9" i="80" s="1"/>
  <c r="W11" i="23"/>
  <c r="AF10" i="23"/>
  <c r="AO10" i="23" s="1"/>
  <c r="AE10" i="23"/>
  <c r="AG10" i="23"/>
  <c r="AP10" i="23" s="1"/>
  <c r="AF9" i="35"/>
  <c r="AO9" i="35" s="1"/>
  <c r="AE9" i="35"/>
  <c r="W10" i="35"/>
  <c r="AE10" i="12"/>
  <c r="AF10" i="12"/>
  <c r="AO10" i="12" s="1"/>
  <c r="AG10" i="46"/>
  <c r="AP10" i="46" s="1"/>
  <c r="AF10" i="46"/>
  <c r="AO10" i="46" s="1"/>
  <c r="W11" i="46"/>
  <c r="AG10" i="33"/>
  <c r="AP10" i="33" s="1"/>
  <c r="AF10" i="33"/>
  <c r="AO10" i="33" s="1"/>
  <c r="AE10" i="33"/>
  <c r="W11" i="33"/>
  <c r="AG10" i="81"/>
  <c r="AP10" i="81" s="1"/>
  <c r="W11" i="81"/>
  <c r="AF10" i="81"/>
  <c r="AO10" i="81" s="1"/>
  <c r="AE10" i="81"/>
  <c r="AF9" i="80"/>
  <c r="AO9" i="80" s="1"/>
  <c r="AE9" i="80"/>
  <c r="W10" i="80"/>
  <c r="AE10" i="72"/>
  <c r="AG10" i="72"/>
  <c r="AP10" i="72" s="1"/>
  <c r="AF10" i="72"/>
  <c r="AO10" i="72" s="1"/>
  <c r="W11" i="72"/>
  <c r="AF10" i="77"/>
  <c r="AO10" i="77" s="1"/>
  <c r="AE10" i="77"/>
  <c r="W11" i="77"/>
  <c r="AG10" i="77"/>
  <c r="AP10" i="77" s="1"/>
  <c r="AG10" i="71"/>
  <c r="AP10" i="71" s="1"/>
  <c r="AF10" i="71"/>
  <c r="AO10" i="71" s="1"/>
  <c r="AE10" i="71"/>
  <c r="W11" i="71"/>
  <c r="AG10" i="78"/>
  <c r="AP10" i="78" s="1"/>
  <c r="AF10" i="78"/>
  <c r="AO10" i="78" s="1"/>
  <c r="AE10" i="78"/>
  <c r="W11" i="78"/>
  <c r="AE10" i="59"/>
  <c r="W11" i="59"/>
  <c r="AG10" i="59"/>
  <c r="AP10" i="59" s="1"/>
  <c r="AF10" i="59"/>
  <c r="AO10" i="59" s="1"/>
  <c r="AF10" i="38"/>
  <c r="AO10" i="38" s="1"/>
  <c r="AE10" i="38"/>
  <c r="W11" i="38"/>
  <c r="AG10" i="38"/>
  <c r="AP10" i="38" s="1"/>
  <c r="AG10" i="19"/>
  <c r="AP10" i="19" s="1"/>
  <c r="W11" i="19"/>
  <c r="AF10" i="19"/>
  <c r="AO10" i="19" s="1"/>
  <c r="AE10" i="19"/>
  <c r="AF10" i="95"/>
  <c r="AO10" i="95" s="1"/>
  <c r="AG10" i="95"/>
  <c r="AP10" i="95" s="1"/>
  <c r="AE10" i="95"/>
  <c r="W11" i="95"/>
  <c r="AH10" i="65"/>
  <c r="AQ10" i="65" s="1"/>
  <c r="AH9" i="41"/>
  <c r="AQ9" i="41" s="1"/>
  <c r="AE9" i="22"/>
  <c r="AG9" i="22"/>
  <c r="AP9" i="22" s="1"/>
  <c r="W10" i="22"/>
  <c r="AF9" i="22"/>
  <c r="AO9" i="22" s="1"/>
  <c r="AG10" i="73"/>
  <c r="AP10" i="73" s="1"/>
  <c r="AF10" i="73"/>
  <c r="AO10" i="73" s="1"/>
  <c r="AE10" i="73"/>
  <c r="W11" i="73"/>
  <c r="K18" i="70"/>
  <c r="AR9" i="61"/>
  <c r="K17" i="19"/>
  <c r="AG10" i="82"/>
  <c r="AP10" i="82" s="1"/>
  <c r="AF10" i="82"/>
  <c r="AO10" i="82" s="1"/>
  <c r="AE10" i="82"/>
  <c r="W11" i="82"/>
  <c r="AI9" i="96"/>
  <c r="AN9" i="96"/>
  <c r="AH10" i="2"/>
  <c r="AQ10" i="2" s="1"/>
  <c r="AG10" i="16"/>
  <c r="AP10" i="16" s="1"/>
  <c r="W11" i="16"/>
  <c r="AF10" i="16"/>
  <c r="AO10" i="16" s="1"/>
  <c r="AE10" i="16"/>
  <c r="X11" i="50"/>
  <c r="Z11" i="50" s="1"/>
  <c r="Y11" i="50"/>
  <c r="K18" i="69"/>
  <c r="K18" i="64"/>
  <c r="AR9" i="18"/>
  <c r="K17" i="67"/>
  <c r="K18" i="5"/>
  <c r="AH11" i="89"/>
  <c r="AQ11" i="89" s="1"/>
  <c r="AI9" i="94"/>
  <c r="AN9" i="94"/>
  <c r="X11" i="10"/>
  <c r="Y11" i="10"/>
  <c r="AH10" i="78"/>
  <c r="AQ10" i="78" s="1"/>
  <c r="Z10" i="65"/>
  <c r="AI9" i="64"/>
  <c r="AN9" i="64"/>
  <c r="Y10" i="86"/>
  <c r="X10" i="86"/>
  <c r="AN9" i="55"/>
  <c r="AI9" i="55"/>
  <c r="AH10" i="46"/>
  <c r="AQ10" i="46" s="1"/>
  <c r="K18" i="13"/>
  <c r="AH10" i="72"/>
  <c r="AQ10" i="72" s="1"/>
  <c r="AR9" i="33"/>
  <c r="AI9" i="67"/>
  <c r="AN9" i="67"/>
  <c r="W10" i="9"/>
  <c r="AF9" i="9"/>
  <c r="AO9" i="9" s="1"/>
  <c r="AE9" i="9"/>
  <c r="AG9" i="9"/>
  <c r="AP9" i="9" s="1"/>
  <c r="K18" i="18"/>
  <c r="K18" i="21"/>
  <c r="AR8" i="35"/>
  <c r="AR8" i="30"/>
  <c r="K17" i="12"/>
  <c r="AR9" i="34"/>
  <c r="AI9" i="11"/>
  <c r="AN9" i="11"/>
  <c r="Y10" i="32"/>
  <c r="X10" i="32"/>
  <c r="K19" i="53"/>
  <c r="AH9" i="80"/>
  <c r="AQ9" i="80" s="1"/>
  <c r="AI9" i="63"/>
  <c r="AN9" i="63"/>
  <c r="Z10" i="2"/>
  <c r="AR8" i="14"/>
  <c r="AH10" i="95"/>
  <c r="AQ10" i="95" s="1"/>
  <c r="AR9" i="59"/>
  <c r="AR9" i="46"/>
  <c r="K18" i="14"/>
  <c r="AR9" i="57"/>
  <c r="K17" i="11"/>
  <c r="K17" i="8"/>
  <c r="Y10" i="24"/>
  <c r="Z10" i="24" s="1"/>
  <c r="X10" i="24"/>
  <c r="AN9" i="40"/>
  <c r="AI9" i="40"/>
  <c r="Y10" i="74"/>
  <c r="X10" i="74"/>
  <c r="AN10" i="5"/>
  <c r="AI10" i="5"/>
  <c r="AR8" i="58"/>
  <c r="AH9" i="14"/>
  <c r="AQ9" i="14" s="1"/>
  <c r="AH10" i="33"/>
  <c r="AQ10" i="33" s="1"/>
  <c r="AI9" i="29"/>
  <c r="AN9" i="29"/>
  <c r="AE9" i="58"/>
  <c r="W10" i="58"/>
  <c r="AG9" i="58"/>
  <c r="AP9" i="58" s="1"/>
  <c r="AF9" i="58"/>
  <c r="AO9" i="58" s="1"/>
  <c r="X10" i="44"/>
  <c r="Y10" i="44"/>
  <c r="Z10" i="44" s="1"/>
  <c r="AR8" i="85"/>
  <c r="AH10" i="57"/>
  <c r="AQ10" i="57" s="1"/>
  <c r="AE9" i="88"/>
  <c r="W10" i="88"/>
  <c r="AG9" i="88"/>
  <c r="AP9" i="88" s="1"/>
  <c r="AF9" i="88"/>
  <c r="AO9" i="88" s="1"/>
  <c r="K17" i="16"/>
  <c r="K19" i="57"/>
  <c r="Y10" i="36"/>
  <c r="X10" i="36"/>
  <c r="AH10" i="66"/>
  <c r="AQ10" i="66" s="1"/>
  <c r="K19" i="66"/>
  <c r="AH9" i="30"/>
  <c r="AQ9" i="30" s="1"/>
  <c r="AG10" i="45"/>
  <c r="AP10" i="45" s="1"/>
  <c r="AF10" i="45"/>
  <c r="AO10" i="45" s="1"/>
  <c r="AE10" i="45"/>
  <c r="W11" i="45"/>
  <c r="AG10" i="76"/>
  <c r="AP10" i="76" s="1"/>
  <c r="AF10" i="76"/>
  <c r="AO10" i="76" s="1"/>
  <c r="AE10" i="76"/>
  <c r="W11" i="76"/>
  <c r="AR10" i="92"/>
  <c r="Y10" i="25"/>
  <c r="X10" i="25"/>
  <c r="AR9" i="47"/>
  <c r="K18" i="62"/>
  <c r="AR9" i="8"/>
  <c r="AF9" i="42"/>
  <c r="AO9" i="42" s="1"/>
  <c r="AE9" i="42"/>
  <c r="W10" i="42"/>
  <c r="AG9" i="42"/>
  <c r="AP9" i="42" s="1"/>
  <c r="AH10" i="60"/>
  <c r="AQ10" i="60" s="1"/>
  <c r="K19" i="22"/>
  <c r="AH10" i="39"/>
  <c r="AQ10" i="39" s="1"/>
  <c r="Z11" i="89"/>
  <c r="AI9" i="74"/>
  <c r="AN9" i="74"/>
  <c r="AR9" i="95"/>
  <c r="AG10" i="79"/>
  <c r="AP10" i="79" s="1"/>
  <c r="W11" i="79"/>
  <c r="AF10" i="79"/>
  <c r="AO10" i="79" s="1"/>
  <c r="AE10" i="79"/>
  <c r="Y11" i="84"/>
  <c r="X11" i="84"/>
  <c r="X10" i="26"/>
  <c r="Y10" i="26"/>
  <c r="AG10" i="18"/>
  <c r="AP10" i="18" s="1"/>
  <c r="W11" i="18"/>
  <c r="AF10" i="18"/>
  <c r="AO10" i="18" s="1"/>
  <c r="AE10" i="18"/>
  <c r="AH10" i="47"/>
  <c r="AQ10" i="47" s="1"/>
  <c r="K18" i="50"/>
  <c r="Z9" i="41"/>
  <c r="Z10" i="47"/>
  <c r="Y10" i="27"/>
  <c r="X10" i="27"/>
  <c r="Y10" i="64"/>
  <c r="Z10" i="64" s="1"/>
  <c r="X10" i="64"/>
  <c r="AI9" i="62"/>
  <c r="AN9" i="62"/>
  <c r="AN9" i="53"/>
  <c r="AI9" i="53"/>
  <c r="AI9" i="51"/>
  <c r="AN9" i="51"/>
  <c r="K18" i="6"/>
  <c r="AN9" i="86"/>
  <c r="AI9" i="86"/>
  <c r="AH10" i="13"/>
  <c r="AQ10" i="13" s="1"/>
  <c r="AH10" i="1"/>
  <c r="AQ10" i="1" s="1"/>
  <c r="AR9" i="79"/>
  <c r="Y10" i="28"/>
  <c r="X10" i="28"/>
  <c r="AH9" i="49"/>
  <c r="AQ9" i="49" s="1"/>
  <c r="AI8" i="48"/>
  <c r="AN8" i="48"/>
  <c r="W10" i="87"/>
  <c r="AG9" i="87"/>
  <c r="AP9" i="87" s="1"/>
  <c r="AF9" i="87"/>
  <c r="AO9" i="87" s="1"/>
  <c r="AE9" i="87"/>
  <c r="X10" i="67"/>
  <c r="Y10" i="67"/>
  <c r="Y11" i="83"/>
  <c r="X11" i="83"/>
  <c r="Z11" i="83" s="1"/>
  <c r="AH9" i="85"/>
  <c r="AQ9" i="85" s="1"/>
  <c r="AG9" i="43"/>
  <c r="AP9" i="43" s="1"/>
  <c r="AF9" i="43"/>
  <c r="AO9" i="43" s="1"/>
  <c r="AE9" i="43"/>
  <c r="W10" i="43"/>
  <c r="AH10" i="8"/>
  <c r="AQ10" i="8" s="1"/>
  <c r="K17" i="15"/>
  <c r="Y10" i="11"/>
  <c r="Z10" i="11" s="1"/>
  <c r="X10" i="11"/>
  <c r="AI9" i="3"/>
  <c r="AN9" i="3"/>
  <c r="K18" i="59"/>
  <c r="AI9" i="36"/>
  <c r="AN9" i="36"/>
  <c r="Z10" i="66"/>
  <c r="AH10" i="7"/>
  <c r="AQ10" i="7" s="1"/>
  <c r="AR9" i="90"/>
  <c r="AH10" i="34"/>
  <c r="AQ10" i="34" s="1"/>
  <c r="K18" i="65"/>
  <c r="K17" i="4"/>
  <c r="K17" i="56"/>
  <c r="K18" i="72"/>
  <c r="AR9" i="23"/>
  <c r="K17" i="68"/>
  <c r="AH9" i="56"/>
  <c r="AQ9" i="56" s="1"/>
  <c r="AG10" i="21"/>
  <c r="AP10" i="21" s="1"/>
  <c r="W11" i="21"/>
  <c r="AF10" i="21"/>
  <c r="AO10" i="21" s="1"/>
  <c r="AE10" i="21"/>
  <c r="AH10" i="52"/>
  <c r="AQ10" i="52" s="1"/>
  <c r="AR9" i="78"/>
  <c r="Z10" i="39"/>
  <c r="AH10" i="90"/>
  <c r="AQ10" i="90" s="1"/>
  <c r="Y10" i="93"/>
  <c r="X10" i="93"/>
  <c r="AN9" i="15"/>
  <c r="AI9" i="15"/>
  <c r="Y10" i="94"/>
  <c r="X10" i="94"/>
  <c r="Y11" i="20"/>
  <c r="X11" i="20"/>
  <c r="Z11" i="20" s="1"/>
  <c r="AI9" i="4"/>
  <c r="AN9" i="4"/>
  <c r="AR9" i="77"/>
  <c r="AR8" i="56"/>
  <c r="Y11" i="5"/>
  <c r="X11" i="5"/>
  <c r="K18" i="54"/>
  <c r="Z9" i="14"/>
  <c r="AR9" i="1"/>
  <c r="AI9" i="27"/>
  <c r="AN9" i="27"/>
  <c r="Z10" i="13"/>
  <c r="AI9" i="44"/>
  <c r="AN9" i="44"/>
  <c r="AR9" i="60"/>
  <c r="Y10" i="55"/>
  <c r="X10" i="55"/>
  <c r="Z10" i="55" s="1"/>
  <c r="AH11" i="69"/>
  <c r="AQ11" i="69" s="1"/>
  <c r="AI9" i="28"/>
  <c r="AN9" i="28"/>
  <c r="AF9" i="91"/>
  <c r="AO9" i="91" s="1"/>
  <c r="AE9" i="91"/>
  <c r="W10" i="91"/>
  <c r="AG9" i="91"/>
  <c r="AP9" i="91" s="1"/>
  <c r="AH10" i="73"/>
  <c r="AQ10" i="73" s="1"/>
  <c r="AE9" i="6"/>
  <c r="AG9" i="6"/>
  <c r="AP9" i="6" s="1"/>
  <c r="W10" i="6"/>
  <c r="AF9" i="6"/>
  <c r="AO9" i="6" s="1"/>
  <c r="AN10" i="83"/>
  <c r="AI10" i="83"/>
  <c r="AR9" i="65"/>
  <c r="K20" i="58"/>
  <c r="K18" i="61"/>
  <c r="Z10" i="57"/>
  <c r="AR9" i="52"/>
  <c r="AR9" i="13"/>
  <c r="AN9" i="32"/>
  <c r="AI9" i="32"/>
  <c r="Z10" i="7"/>
  <c r="Z9" i="30"/>
  <c r="K18" i="17"/>
  <c r="AR9" i="72"/>
  <c r="AR9" i="73"/>
  <c r="AR8" i="49"/>
  <c r="AI9" i="25"/>
  <c r="AN9" i="25"/>
  <c r="AH10" i="16"/>
  <c r="AQ10" i="16" s="1"/>
  <c r="K18" i="9"/>
  <c r="K17" i="63"/>
  <c r="Z9" i="56"/>
  <c r="K17" i="51"/>
  <c r="Z10" i="60"/>
  <c r="AR9" i="81"/>
  <c r="Z10" i="90"/>
  <c r="AN10" i="50"/>
  <c r="AI10" i="50"/>
  <c r="AR8" i="37"/>
  <c r="AN9" i="93"/>
  <c r="AI9" i="93"/>
  <c r="AR9" i="2"/>
  <c r="AR9" i="19"/>
  <c r="AR8" i="41"/>
  <c r="Y11" i="75"/>
  <c r="X11" i="75"/>
  <c r="Y10" i="40"/>
  <c r="X10" i="40"/>
  <c r="AN10" i="10"/>
  <c r="AI10" i="10"/>
  <c r="AH9" i="37"/>
  <c r="AQ9" i="37" s="1"/>
  <c r="K17" i="24"/>
  <c r="AH10" i="77"/>
  <c r="AQ10" i="77" s="1"/>
  <c r="AR9" i="71"/>
  <c r="AH10" i="19"/>
  <c r="AQ10" i="19" s="1"/>
  <c r="AE10" i="17"/>
  <c r="AG10" i="17"/>
  <c r="AP10" i="17" s="1"/>
  <c r="W11" i="17"/>
  <c r="AF10" i="17"/>
  <c r="AO10" i="17" s="1"/>
  <c r="K17" i="52"/>
  <c r="Z9" i="37"/>
  <c r="AH11" i="92"/>
  <c r="AQ11" i="92" s="1"/>
  <c r="X11" i="70"/>
  <c r="Y11" i="70"/>
  <c r="K18" i="10"/>
  <c r="Z9" i="48"/>
  <c r="Y9" i="48"/>
  <c r="X9" i="48"/>
  <c r="AH10" i="38"/>
  <c r="AQ10" i="38" s="1"/>
  <c r="AH10" i="59"/>
  <c r="AQ10" i="59" s="1"/>
  <c r="AH10" i="23"/>
  <c r="AQ10" i="23" s="1"/>
  <c r="K17" i="3"/>
  <c r="AR8" i="80"/>
  <c r="AH10" i="61"/>
  <c r="AQ10" i="61" s="1"/>
  <c r="AR9" i="16"/>
  <c r="AN10" i="84"/>
  <c r="AI10" i="84"/>
  <c r="Z10" i="61"/>
  <c r="K17" i="2"/>
  <c r="Z11" i="92"/>
  <c r="AR10" i="69"/>
  <c r="AR9" i="17"/>
  <c r="AH10" i="79"/>
  <c r="AQ10" i="79" s="1"/>
  <c r="W10" i="68"/>
  <c r="AF9" i="68"/>
  <c r="AO9" i="68" s="1"/>
  <c r="AG9" i="68"/>
  <c r="AP9" i="68" s="1"/>
  <c r="AE9" i="68"/>
  <c r="AN9" i="26"/>
  <c r="AI9" i="26"/>
  <c r="Y10" i="62"/>
  <c r="Z10" i="62" s="1"/>
  <c r="X10" i="62"/>
  <c r="Y10" i="53"/>
  <c r="X10" i="53"/>
  <c r="Y10" i="51"/>
  <c r="X10" i="51"/>
  <c r="AH10" i="12"/>
  <c r="AQ10" i="12" s="1"/>
  <c r="AH10" i="18"/>
  <c r="AQ10" i="18" s="1"/>
  <c r="K17" i="20"/>
  <c r="Z10" i="1"/>
  <c r="AI10" i="70"/>
  <c r="AN10" i="70"/>
  <c r="Z11" i="69"/>
  <c r="AR9" i="38"/>
  <c r="K17" i="7"/>
  <c r="Z9" i="49"/>
  <c r="K18" i="55"/>
  <c r="Z9" i="85"/>
  <c r="Z10" i="8"/>
  <c r="AR9" i="12"/>
  <c r="X10" i="3"/>
  <c r="Y10" i="3"/>
  <c r="K17" i="23"/>
  <c r="Y10" i="29"/>
  <c r="X10" i="29"/>
  <c r="AH9" i="35"/>
  <c r="AQ9" i="35" s="1"/>
  <c r="AH10" i="81"/>
  <c r="AQ10" i="81" s="1"/>
  <c r="Y10" i="96"/>
  <c r="X10" i="96"/>
  <c r="Z10" i="34"/>
  <c r="K17" i="71"/>
  <c r="Y10" i="63"/>
  <c r="X10" i="63"/>
  <c r="AG10" i="31"/>
  <c r="AP10" i="31" s="1"/>
  <c r="AF10" i="31"/>
  <c r="AO10" i="31" s="1"/>
  <c r="AE10" i="31"/>
  <c r="W11" i="31"/>
  <c r="AG9" i="54"/>
  <c r="AP9" i="54" s="1"/>
  <c r="W10" i="54"/>
  <c r="AF9" i="54"/>
  <c r="AO9" i="54" s="1"/>
  <c r="AE9" i="54"/>
  <c r="AR10" i="89"/>
  <c r="AR9" i="66"/>
  <c r="AH10" i="17"/>
  <c r="AQ10" i="17" s="1"/>
  <c r="AR9" i="39"/>
  <c r="AH10" i="71"/>
  <c r="AQ10" i="71" s="1"/>
  <c r="AH9" i="58"/>
  <c r="AQ9" i="58" s="1"/>
  <c r="K20" i="1"/>
  <c r="Z10" i="52"/>
  <c r="AR9" i="7"/>
  <c r="Y10" i="15"/>
  <c r="X10" i="15"/>
  <c r="K17" i="60"/>
  <c r="AI9" i="24"/>
  <c r="AN9" i="24"/>
  <c r="AN10" i="75"/>
  <c r="AI10" i="75"/>
  <c r="AI10" i="20"/>
  <c r="AN10" i="20"/>
  <c r="X10" i="4"/>
  <c r="Y10" i="4"/>
  <c r="Z10" i="27" l="1"/>
  <c r="Z10" i="96"/>
  <c r="W11" i="12"/>
  <c r="Z10" i="51"/>
  <c r="Z10" i="63"/>
  <c r="AG10" i="63" s="1"/>
  <c r="AP10" i="63" s="1"/>
  <c r="Z10" i="67"/>
  <c r="AF10" i="67" s="1"/>
  <c r="AO10" i="67" s="1"/>
  <c r="AG10" i="67"/>
  <c r="AP10" i="67" s="1"/>
  <c r="W11" i="67"/>
  <c r="AE10" i="64"/>
  <c r="AG10" i="64"/>
  <c r="AP10" i="64" s="1"/>
  <c r="W11" i="64"/>
  <c r="AF10" i="64"/>
  <c r="AO10" i="64" s="1"/>
  <c r="W11" i="96"/>
  <c r="AG10" i="96"/>
  <c r="AP10" i="96" s="1"/>
  <c r="AF10" i="96"/>
  <c r="AO10" i="96" s="1"/>
  <c r="AE10" i="96"/>
  <c r="AG10" i="62"/>
  <c r="AP10" i="62" s="1"/>
  <c r="W11" i="62"/>
  <c r="AF10" i="62"/>
  <c r="AO10" i="62" s="1"/>
  <c r="AE10" i="62"/>
  <c r="AG10" i="11"/>
  <c r="AP10" i="11" s="1"/>
  <c r="W11" i="11"/>
  <c r="AF10" i="11"/>
  <c r="AO10" i="11" s="1"/>
  <c r="AE10" i="11"/>
  <c r="AG10" i="27"/>
  <c r="AP10" i="27" s="1"/>
  <c r="AF10" i="27"/>
  <c r="AO10" i="27" s="1"/>
  <c r="AE10" i="27"/>
  <c r="W11" i="27"/>
  <c r="AG10" i="51"/>
  <c r="AP10" i="51" s="1"/>
  <c r="W11" i="51"/>
  <c r="AF10" i="51"/>
  <c r="AO10" i="51" s="1"/>
  <c r="AE10" i="51"/>
  <c r="AE10" i="44"/>
  <c r="W11" i="44"/>
  <c r="AG10" i="44"/>
  <c r="AP10" i="44" s="1"/>
  <c r="AF10" i="44"/>
  <c r="AO10" i="44" s="1"/>
  <c r="AG10" i="24"/>
  <c r="AP10" i="24" s="1"/>
  <c r="W11" i="24"/>
  <c r="AF10" i="24"/>
  <c r="AO10" i="24" s="1"/>
  <c r="AE10" i="24"/>
  <c r="AH10" i="3"/>
  <c r="AQ10" i="3" s="1"/>
  <c r="K18" i="20"/>
  <c r="AH10" i="40"/>
  <c r="AQ10" i="40" s="1"/>
  <c r="AR9" i="93"/>
  <c r="AG10" i="90"/>
  <c r="AP10" i="90" s="1"/>
  <c r="W11" i="90"/>
  <c r="AE10" i="90"/>
  <c r="AF10" i="90"/>
  <c r="AO10" i="90" s="1"/>
  <c r="AE9" i="56"/>
  <c r="W10" i="56"/>
  <c r="AG9" i="56"/>
  <c r="AP9" i="56" s="1"/>
  <c r="AF9" i="56"/>
  <c r="AO9" i="56" s="1"/>
  <c r="W11" i="7"/>
  <c r="AF10" i="7"/>
  <c r="AO10" i="7" s="1"/>
  <c r="AE10" i="7"/>
  <c r="AG10" i="7"/>
  <c r="AP10" i="7" s="1"/>
  <c r="W11" i="55"/>
  <c r="AF10" i="55"/>
  <c r="AO10" i="55" s="1"/>
  <c r="AG10" i="55"/>
  <c r="AP10" i="55" s="1"/>
  <c r="AE10" i="55"/>
  <c r="K19" i="54"/>
  <c r="AG11" i="20"/>
  <c r="AP11" i="20" s="1"/>
  <c r="W12" i="20"/>
  <c r="AF11" i="20"/>
  <c r="AO11" i="20" s="1"/>
  <c r="AE11" i="20"/>
  <c r="AH10" i="93"/>
  <c r="AQ10" i="93" s="1"/>
  <c r="K19" i="72"/>
  <c r="K19" i="65"/>
  <c r="AR9" i="36"/>
  <c r="AG11" i="83"/>
  <c r="AP11" i="83" s="1"/>
  <c r="AF11" i="83"/>
  <c r="AO11" i="83" s="1"/>
  <c r="AE11" i="83"/>
  <c r="W12" i="83"/>
  <c r="AH11" i="84"/>
  <c r="AQ11" i="84" s="1"/>
  <c r="AG11" i="89"/>
  <c r="AP11" i="89" s="1"/>
  <c r="AF11" i="89"/>
  <c r="AO11" i="89" s="1"/>
  <c r="W12" i="89"/>
  <c r="AE11" i="89"/>
  <c r="X10" i="42"/>
  <c r="Y10" i="42"/>
  <c r="K19" i="62"/>
  <c r="K20" i="66"/>
  <c r="Z10" i="58"/>
  <c r="Y10" i="58"/>
  <c r="X10" i="58"/>
  <c r="AR9" i="40"/>
  <c r="K18" i="8"/>
  <c r="AH10" i="32"/>
  <c r="AQ10" i="32" s="1"/>
  <c r="AI9" i="9"/>
  <c r="AN9" i="9"/>
  <c r="AH10" i="86"/>
  <c r="AQ10" i="86" s="1"/>
  <c r="AH11" i="10"/>
  <c r="AQ11" i="10" s="1"/>
  <c r="K18" i="67"/>
  <c r="K19" i="69"/>
  <c r="Y11" i="16"/>
  <c r="X11" i="16"/>
  <c r="Y11" i="82"/>
  <c r="X11" i="82"/>
  <c r="K18" i="19"/>
  <c r="AI9" i="80"/>
  <c r="AN9" i="80"/>
  <c r="AN10" i="46"/>
  <c r="AI10" i="46"/>
  <c r="Y11" i="12"/>
  <c r="X11" i="12"/>
  <c r="K21" i="1"/>
  <c r="Z10" i="3"/>
  <c r="K19" i="55"/>
  <c r="AG11" i="69"/>
  <c r="AP11" i="69" s="1"/>
  <c r="W12" i="69"/>
  <c r="AF11" i="69"/>
  <c r="AO11" i="69" s="1"/>
  <c r="AE11" i="69"/>
  <c r="X10" i="68"/>
  <c r="Y10" i="68"/>
  <c r="K18" i="2"/>
  <c r="K18" i="52"/>
  <c r="AR9" i="32"/>
  <c r="W11" i="57"/>
  <c r="AF10" i="57"/>
  <c r="AO10" i="57" s="1"/>
  <c r="AG10" i="57"/>
  <c r="AP10" i="57" s="1"/>
  <c r="AE10" i="57"/>
  <c r="AI9" i="6"/>
  <c r="AN9" i="6"/>
  <c r="AR9" i="28"/>
  <c r="AR9" i="27"/>
  <c r="AH11" i="5"/>
  <c r="AQ11" i="5" s="1"/>
  <c r="AH10" i="94"/>
  <c r="AQ10" i="94" s="1"/>
  <c r="AN10" i="21"/>
  <c r="AI10" i="21"/>
  <c r="X10" i="43"/>
  <c r="Z10" i="43" s="1"/>
  <c r="Y10" i="43"/>
  <c r="AH10" i="28"/>
  <c r="AQ10" i="28" s="1"/>
  <c r="K19" i="6"/>
  <c r="AR9" i="62"/>
  <c r="X11" i="18"/>
  <c r="Z11" i="18" s="1"/>
  <c r="Y11" i="18"/>
  <c r="K20" i="22"/>
  <c r="AN9" i="42"/>
  <c r="AI9" i="42"/>
  <c r="K20" i="57"/>
  <c r="X10" i="88"/>
  <c r="Y10" i="88"/>
  <c r="AI9" i="58"/>
  <c r="AN9" i="58"/>
  <c r="AR10" i="5"/>
  <c r="Z11" i="10"/>
  <c r="AN10" i="82"/>
  <c r="AI10" i="82"/>
  <c r="AN10" i="73"/>
  <c r="AI10" i="73"/>
  <c r="AI9" i="22"/>
  <c r="AN9" i="22"/>
  <c r="X11" i="59"/>
  <c r="Y11" i="59"/>
  <c r="X11" i="77"/>
  <c r="Y11" i="77"/>
  <c r="Y11" i="33"/>
  <c r="X11" i="33"/>
  <c r="Y11" i="46"/>
  <c r="X11" i="46"/>
  <c r="Z11" i="46" s="1"/>
  <c r="AH10" i="15"/>
  <c r="AQ10" i="15" s="1"/>
  <c r="AH10" i="29"/>
  <c r="AQ10" i="29" s="1"/>
  <c r="K18" i="3"/>
  <c r="X11" i="31"/>
  <c r="Y11" i="31"/>
  <c r="Z11" i="31" s="1"/>
  <c r="AH10" i="4"/>
  <c r="AQ10" i="4" s="1"/>
  <c r="Z10" i="15"/>
  <c r="AN9" i="54"/>
  <c r="AI9" i="54"/>
  <c r="AN10" i="31"/>
  <c r="AI10" i="31"/>
  <c r="Z10" i="29"/>
  <c r="AF9" i="49"/>
  <c r="AO9" i="49" s="1"/>
  <c r="W10" i="49"/>
  <c r="AE9" i="49"/>
  <c r="AG9" i="49"/>
  <c r="AP9" i="49" s="1"/>
  <c r="AH10" i="53"/>
  <c r="AQ10" i="53" s="1"/>
  <c r="AR9" i="26"/>
  <c r="AG10" i="61"/>
  <c r="AP10" i="61" s="1"/>
  <c r="W11" i="61"/>
  <c r="AF10" i="61"/>
  <c r="AO10" i="61" s="1"/>
  <c r="AE10" i="61"/>
  <c r="K19" i="10"/>
  <c r="Z10" i="40"/>
  <c r="K18" i="63"/>
  <c r="AR9" i="25"/>
  <c r="AR10" i="83"/>
  <c r="Z11" i="5"/>
  <c r="Z10" i="93"/>
  <c r="AG10" i="39"/>
  <c r="AP10" i="39" s="1"/>
  <c r="AF10" i="39"/>
  <c r="AO10" i="39" s="1"/>
  <c r="AE10" i="39"/>
  <c r="W11" i="39"/>
  <c r="K18" i="68"/>
  <c r="K18" i="56"/>
  <c r="K19" i="59"/>
  <c r="AN9" i="43"/>
  <c r="AI9" i="43"/>
  <c r="AH10" i="67"/>
  <c r="AQ10" i="67" s="1"/>
  <c r="Y10" i="87"/>
  <c r="X10" i="87"/>
  <c r="Z10" i="87" s="1"/>
  <c r="AH10" i="64"/>
  <c r="AQ10" i="64" s="1"/>
  <c r="AE10" i="47"/>
  <c r="W11" i="47"/>
  <c r="AG10" i="47"/>
  <c r="AP10" i="47" s="1"/>
  <c r="AF10" i="47"/>
  <c r="AO10" i="47" s="1"/>
  <c r="Z11" i="84"/>
  <c r="X11" i="76"/>
  <c r="Y11" i="76"/>
  <c r="Y11" i="45"/>
  <c r="X11" i="45"/>
  <c r="AI9" i="88"/>
  <c r="AN9" i="88"/>
  <c r="AH10" i="44"/>
  <c r="AQ10" i="44" s="1"/>
  <c r="AH10" i="24"/>
  <c r="AQ10" i="24" s="1"/>
  <c r="K18" i="11"/>
  <c r="K19" i="14"/>
  <c r="AG10" i="2"/>
  <c r="AP10" i="2" s="1"/>
  <c r="W11" i="2"/>
  <c r="AF10" i="2"/>
  <c r="AO10" i="2" s="1"/>
  <c r="AE10" i="2"/>
  <c r="Z10" i="32"/>
  <c r="K18" i="12"/>
  <c r="K19" i="21"/>
  <c r="Y10" i="9"/>
  <c r="Z10" i="9" s="1"/>
  <c r="X10" i="9"/>
  <c r="Z10" i="86"/>
  <c r="AH11" i="50"/>
  <c r="AQ11" i="50" s="1"/>
  <c r="AI10" i="19"/>
  <c r="AN10" i="19"/>
  <c r="X11" i="38"/>
  <c r="Y11" i="38"/>
  <c r="AI10" i="59"/>
  <c r="AN10" i="59"/>
  <c r="Y11" i="71"/>
  <c r="X11" i="71"/>
  <c r="Z11" i="71" s="1"/>
  <c r="AI10" i="77"/>
  <c r="AN10" i="77"/>
  <c r="AN10" i="72"/>
  <c r="AI10" i="72"/>
  <c r="AI10" i="81"/>
  <c r="AN10" i="81"/>
  <c r="AI10" i="33"/>
  <c r="AN10" i="33"/>
  <c r="AI10" i="12"/>
  <c r="AN10" i="12"/>
  <c r="AR10" i="75"/>
  <c r="W10" i="48"/>
  <c r="AG9" i="48"/>
  <c r="AP9" i="48" s="1"/>
  <c r="AF9" i="48"/>
  <c r="AO9" i="48" s="1"/>
  <c r="AE9" i="48"/>
  <c r="Z10" i="4"/>
  <c r="AR9" i="24"/>
  <c r="K18" i="71"/>
  <c r="AR10" i="70"/>
  <c r="AR10" i="84"/>
  <c r="Y11" i="17"/>
  <c r="X11" i="17"/>
  <c r="Z11" i="17" s="1"/>
  <c r="AH11" i="75"/>
  <c r="AQ11" i="75" s="1"/>
  <c r="W11" i="60"/>
  <c r="AF10" i="60"/>
  <c r="AO10" i="60" s="1"/>
  <c r="AG10" i="60"/>
  <c r="AP10" i="60" s="1"/>
  <c r="AE10" i="60"/>
  <c r="K19" i="61"/>
  <c r="Y10" i="91"/>
  <c r="X10" i="91"/>
  <c r="AR9" i="4"/>
  <c r="Z10" i="94"/>
  <c r="X11" i="21"/>
  <c r="Y11" i="21"/>
  <c r="Z11" i="21" s="1"/>
  <c r="K18" i="15"/>
  <c r="Z10" i="28"/>
  <c r="AR9" i="51"/>
  <c r="AF9" i="41"/>
  <c r="AO9" i="41" s="1"/>
  <c r="AE9" i="41"/>
  <c r="W10" i="41"/>
  <c r="AG9" i="41"/>
  <c r="AP9" i="41" s="1"/>
  <c r="AN10" i="79"/>
  <c r="AI10" i="79"/>
  <c r="AH10" i="25"/>
  <c r="AQ10" i="25" s="1"/>
  <c r="AI10" i="76"/>
  <c r="AN10" i="76"/>
  <c r="AN10" i="45"/>
  <c r="AI10" i="45"/>
  <c r="AH10" i="36"/>
  <c r="AQ10" i="36" s="1"/>
  <c r="K18" i="16"/>
  <c r="AR9" i="29"/>
  <c r="AH10" i="74"/>
  <c r="AQ10" i="74" s="1"/>
  <c r="AR9" i="94"/>
  <c r="AG11" i="50"/>
  <c r="AP11" i="50" s="1"/>
  <c r="W12" i="50"/>
  <c r="AF11" i="50"/>
  <c r="AO11" i="50" s="1"/>
  <c r="AE11" i="50"/>
  <c r="X11" i="95"/>
  <c r="Z11" i="95" s="1"/>
  <c r="Y11" i="95"/>
  <c r="AI10" i="38"/>
  <c r="AN10" i="38"/>
  <c r="Y11" i="78"/>
  <c r="X11" i="78"/>
  <c r="Z11" i="78" s="1"/>
  <c r="AI10" i="71"/>
  <c r="AN10" i="71"/>
  <c r="Y10" i="35"/>
  <c r="X10" i="35"/>
  <c r="AI10" i="23"/>
  <c r="AN10" i="23"/>
  <c r="K18" i="23"/>
  <c r="AG10" i="8"/>
  <c r="AP10" i="8" s="1"/>
  <c r="W11" i="8"/>
  <c r="AF10" i="8"/>
  <c r="AO10" i="8" s="1"/>
  <c r="AE10" i="8"/>
  <c r="K18" i="7"/>
  <c r="AG10" i="1"/>
  <c r="AP10" i="1" s="1"/>
  <c r="W11" i="1"/>
  <c r="AF10" i="1"/>
  <c r="AO10" i="1" s="1"/>
  <c r="AE10" i="1"/>
  <c r="Z10" i="53"/>
  <c r="AI9" i="68"/>
  <c r="AN9" i="68"/>
  <c r="AH9" i="48"/>
  <c r="AQ9" i="48" s="1"/>
  <c r="AH11" i="70"/>
  <c r="AQ11" i="70" s="1"/>
  <c r="K18" i="24"/>
  <c r="AR10" i="10"/>
  <c r="AR10" i="50"/>
  <c r="K19" i="9"/>
  <c r="K19" i="17"/>
  <c r="AI9" i="91"/>
  <c r="AN9" i="91"/>
  <c r="AH10" i="55"/>
  <c r="AQ10" i="55" s="1"/>
  <c r="AR9" i="44"/>
  <c r="AE9" i="14"/>
  <c r="AG9" i="14"/>
  <c r="AP9" i="14" s="1"/>
  <c r="W10" i="14"/>
  <c r="AF9" i="14"/>
  <c r="AO9" i="14" s="1"/>
  <c r="AH11" i="20"/>
  <c r="AQ11" i="20" s="1"/>
  <c r="AR9" i="15"/>
  <c r="K18" i="4"/>
  <c r="AG10" i="66"/>
  <c r="AP10" i="66" s="1"/>
  <c r="W11" i="66"/>
  <c r="AF10" i="66"/>
  <c r="AO10" i="66" s="1"/>
  <c r="AE10" i="66"/>
  <c r="AR9" i="3"/>
  <c r="AH11" i="83"/>
  <c r="AQ11" i="83" s="1"/>
  <c r="AI9" i="87"/>
  <c r="AN9" i="87"/>
  <c r="AR8" i="48"/>
  <c r="AR9" i="86"/>
  <c r="AR9" i="53"/>
  <c r="AH10" i="26"/>
  <c r="AQ10" i="26" s="1"/>
  <c r="Z10" i="74"/>
  <c r="AR9" i="63"/>
  <c r="AR9" i="11"/>
  <c r="K19" i="18"/>
  <c r="AR9" i="67"/>
  <c r="K19" i="13"/>
  <c r="AR9" i="55"/>
  <c r="AR9" i="64"/>
  <c r="K19" i="5"/>
  <c r="K19" i="64"/>
  <c r="AN10" i="16"/>
  <c r="AI10" i="16"/>
  <c r="K19" i="70"/>
  <c r="AI10" i="95"/>
  <c r="AN10" i="95"/>
  <c r="Y11" i="19"/>
  <c r="X11" i="19"/>
  <c r="Z11" i="19" s="1"/>
  <c r="AI10" i="78"/>
  <c r="AN10" i="78"/>
  <c r="X11" i="81"/>
  <c r="Y11" i="81"/>
  <c r="AI9" i="35"/>
  <c r="AN9" i="35"/>
  <c r="Y10" i="54"/>
  <c r="X10" i="54"/>
  <c r="AG10" i="34"/>
  <c r="AP10" i="34" s="1"/>
  <c r="AF10" i="34"/>
  <c r="AO10" i="34" s="1"/>
  <c r="AE10" i="34"/>
  <c r="W11" i="34"/>
  <c r="AR10" i="20"/>
  <c r="K18" i="60"/>
  <c r="AG10" i="52"/>
  <c r="AP10" i="52" s="1"/>
  <c r="W11" i="52"/>
  <c r="AF10" i="52"/>
  <c r="AO10" i="52" s="1"/>
  <c r="AE10" i="52"/>
  <c r="AH10" i="63"/>
  <c r="AQ10" i="63" s="1"/>
  <c r="AH10" i="96"/>
  <c r="AQ10" i="96" s="1"/>
  <c r="AG9" i="85"/>
  <c r="AP9" i="85" s="1"/>
  <c r="AF9" i="85"/>
  <c r="AO9" i="85" s="1"/>
  <c r="AE9" i="85"/>
  <c r="W10" i="85"/>
  <c r="AH10" i="51"/>
  <c r="AQ10" i="51" s="1"/>
  <c r="AH10" i="62"/>
  <c r="AQ10" i="62" s="1"/>
  <c r="AE11" i="92"/>
  <c r="W12" i="92"/>
  <c r="AG11" i="92"/>
  <c r="AP11" i="92" s="1"/>
  <c r="AF11" i="92"/>
  <c r="AO11" i="92" s="1"/>
  <c r="Z11" i="70"/>
  <c r="AG9" i="37"/>
  <c r="AP9" i="37" s="1"/>
  <c r="AF9" i="37"/>
  <c r="AO9" i="37" s="1"/>
  <c r="AE9" i="37"/>
  <c r="W10" i="37"/>
  <c r="AI10" i="17"/>
  <c r="AN10" i="17"/>
  <c r="Z11" i="75"/>
  <c r="K18" i="51"/>
  <c r="AF9" i="30"/>
  <c r="AO9" i="30" s="1"/>
  <c r="AE9" i="30"/>
  <c r="W10" i="30"/>
  <c r="AG9" i="30"/>
  <c r="AP9" i="30" s="1"/>
  <c r="K21" i="58"/>
  <c r="Y10" i="6"/>
  <c r="X10" i="6"/>
  <c r="AG10" i="13"/>
  <c r="AP10" i="13" s="1"/>
  <c r="W11" i="13"/>
  <c r="AF10" i="13"/>
  <c r="AO10" i="13" s="1"/>
  <c r="AE10" i="13"/>
  <c r="AH10" i="11"/>
  <c r="AQ10" i="11" s="1"/>
  <c r="AH10" i="27"/>
  <c r="AQ10" i="27" s="1"/>
  <c r="K19" i="50"/>
  <c r="AN10" i="18"/>
  <c r="AI10" i="18"/>
  <c r="Z10" i="26"/>
  <c r="Y11" i="79"/>
  <c r="X11" i="79"/>
  <c r="AR9" i="74"/>
  <c r="Z10" i="25"/>
  <c r="Z10" i="36"/>
  <c r="K20" i="53"/>
  <c r="AG10" i="65"/>
  <c r="AP10" i="65" s="1"/>
  <c r="W11" i="65"/>
  <c r="AF10" i="65"/>
  <c r="AO10" i="65" s="1"/>
  <c r="AE10" i="65"/>
  <c r="AR9" i="96"/>
  <c r="Y11" i="73"/>
  <c r="X11" i="73"/>
  <c r="Y10" i="22"/>
  <c r="X10" i="22"/>
  <c r="X11" i="72"/>
  <c r="Y11" i="72"/>
  <c r="X10" i="80"/>
  <c r="Y10" i="80"/>
  <c r="X11" i="23"/>
  <c r="Y11" i="23"/>
  <c r="Z10" i="68" l="1"/>
  <c r="AE10" i="63"/>
  <c r="AF10" i="63"/>
  <c r="AO10" i="63" s="1"/>
  <c r="Z10" i="80"/>
  <c r="Z10" i="6"/>
  <c r="Z11" i="45"/>
  <c r="Z11" i="77"/>
  <c r="AE10" i="67"/>
  <c r="W11" i="63"/>
  <c r="Z10" i="91"/>
  <c r="Z11" i="38"/>
  <c r="Z11" i="76"/>
  <c r="AE10" i="68"/>
  <c r="W11" i="68"/>
  <c r="AG10" i="68"/>
  <c r="AP10" i="68" s="1"/>
  <c r="AF10" i="68"/>
  <c r="AO10" i="68" s="1"/>
  <c r="AG11" i="19"/>
  <c r="AP11" i="19" s="1"/>
  <c r="W12" i="19"/>
  <c r="AF11" i="19"/>
  <c r="AO11" i="19" s="1"/>
  <c r="AE11" i="19"/>
  <c r="W12" i="78"/>
  <c r="AG11" i="78"/>
  <c r="AP11" i="78" s="1"/>
  <c r="AF11" i="78"/>
  <c r="AO11" i="78" s="1"/>
  <c r="AE11" i="78"/>
  <c r="AG11" i="21"/>
  <c r="AP11" i="21" s="1"/>
  <c r="W12" i="21"/>
  <c r="AF11" i="21"/>
  <c r="AO11" i="21" s="1"/>
  <c r="AE11" i="21"/>
  <c r="AE10" i="87"/>
  <c r="W11" i="87"/>
  <c r="AG10" i="87"/>
  <c r="AP10" i="87" s="1"/>
  <c r="AF10" i="87"/>
  <c r="AO10" i="87" s="1"/>
  <c r="AG11" i="31"/>
  <c r="AP11" i="31" s="1"/>
  <c r="AF11" i="31"/>
  <c r="AO11" i="31" s="1"/>
  <c r="AE11" i="31"/>
  <c r="W12" i="31"/>
  <c r="AG10" i="80"/>
  <c r="AP10" i="80" s="1"/>
  <c r="AF10" i="80"/>
  <c r="AO10" i="80" s="1"/>
  <c r="AE10" i="80"/>
  <c r="W11" i="80"/>
  <c r="AG10" i="6"/>
  <c r="AP10" i="6" s="1"/>
  <c r="W11" i="6"/>
  <c r="AF10" i="6"/>
  <c r="AO10" i="6" s="1"/>
  <c r="AE10" i="6"/>
  <c r="AG11" i="45"/>
  <c r="AP11" i="45" s="1"/>
  <c r="AF11" i="45"/>
  <c r="AO11" i="45" s="1"/>
  <c r="AE11" i="45"/>
  <c r="W12" i="45"/>
  <c r="W12" i="77"/>
  <c r="AG11" i="77"/>
  <c r="AP11" i="77" s="1"/>
  <c r="AF11" i="77"/>
  <c r="AO11" i="77" s="1"/>
  <c r="AE11" i="77"/>
  <c r="AG11" i="46"/>
  <c r="AP11" i="46" s="1"/>
  <c r="W12" i="46"/>
  <c r="AF11" i="46"/>
  <c r="AO11" i="46" s="1"/>
  <c r="AE11" i="46"/>
  <c r="AG10" i="91"/>
  <c r="AP10" i="91" s="1"/>
  <c r="AF10" i="91"/>
  <c r="AO10" i="91" s="1"/>
  <c r="AE10" i="91"/>
  <c r="W11" i="91"/>
  <c r="AG11" i="38"/>
  <c r="AP11" i="38" s="1"/>
  <c r="AF11" i="38"/>
  <c r="AO11" i="38" s="1"/>
  <c r="AE11" i="38"/>
  <c r="W12" i="38"/>
  <c r="W12" i="76"/>
  <c r="AG11" i="76"/>
  <c r="AP11" i="76" s="1"/>
  <c r="AF11" i="76"/>
  <c r="AO11" i="76" s="1"/>
  <c r="AE11" i="76"/>
  <c r="K19" i="60"/>
  <c r="K20" i="13"/>
  <c r="AG11" i="95"/>
  <c r="AP11" i="95" s="1"/>
  <c r="W12" i="95"/>
  <c r="AF11" i="95"/>
  <c r="AO11" i="95" s="1"/>
  <c r="AE11" i="95"/>
  <c r="AR10" i="76"/>
  <c r="K19" i="63"/>
  <c r="W12" i="10"/>
  <c r="AF11" i="10"/>
  <c r="AO11" i="10" s="1"/>
  <c r="AE11" i="10"/>
  <c r="AG11" i="10"/>
  <c r="AP11" i="10" s="1"/>
  <c r="AH10" i="88"/>
  <c r="AQ10" i="88" s="1"/>
  <c r="X12" i="89"/>
  <c r="Y12" i="89"/>
  <c r="K20" i="70"/>
  <c r="AN10" i="66"/>
  <c r="AI10" i="66"/>
  <c r="Y11" i="1"/>
  <c r="X11" i="1"/>
  <c r="Z11" i="1" s="1"/>
  <c r="Y10" i="48"/>
  <c r="X10" i="48"/>
  <c r="AR10" i="77"/>
  <c r="K20" i="21"/>
  <c r="AG11" i="5"/>
  <c r="AP11" i="5" s="1"/>
  <c r="W12" i="5"/>
  <c r="AF11" i="5"/>
  <c r="AO11" i="5" s="1"/>
  <c r="AE11" i="5"/>
  <c r="Y11" i="61"/>
  <c r="X11" i="61"/>
  <c r="AH11" i="12"/>
  <c r="AQ11" i="12" s="1"/>
  <c r="AR9" i="80"/>
  <c r="AH11" i="16"/>
  <c r="AQ11" i="16" s="1"/>
  <c r="K19" i="67"/>
  <c r="K20" i="54"/>
  <c r="AI10" i="7"/>
  <c r="AN10" i="7"/>
  <c r="AN9" i="56"/>
  <c r="AI9" i="56"/>
  <c r="Y11" i="44"/>
  <c r="X11" i="44"/>
  <c r="Z11" i="44" s="1"/>
  <c r="Y11" i="67"/>
  <c r="X11" i="67"/>
  <c r="AH10" i="80"/>
  <c r="AQ10" i="80" s="1"/>
  <c r="K21" i="53"/>
  <c r="K20" i="50"/>
  <c r="AH10" i="6"/>
  <c r="AQ10" i="6" s="1"/>
  <c r="AG11" i="75"/>
  <c r="AP11" i="75" s="1"/>
  <c r="AF11" i="75"/>
  <c r="AO11" i="75" s="1"/>
  <c r="AE11" i="75"/>
  <c r="W12" i="75"/>
  <c r="X12" i="92"/>
  <c r="Y12" i="92"/>
  <c r="AI10" i="52"/>
  <c r="AN10" i="52"/>
  <c r="AR10" i="16"/>
  <c r="AI9" i="14"/>
  <c r="AN9" i="14"/>
  <c r="AR9" i="91"/>
  <c r="AN11" i="50"/>
  <c r="AI11" i="50"/>
  <c r="AH11" i="21"/>
  <c r="AQ11" i="21" s="1"/>
  <c r="AE10" i="4"/>
  <c r="AG10" i="4"/>
  <c r="AP10" i="4" s="1"/>
  <c r="W11" i="4"/>
  <c r="AF10" i="4"/>
  <c r="AO10" i="4" s="1"/>
  <c r="AH11" i="71"/>
  <c r="AQ11" i="71" s="1"/>
  <c r="AH11" i="38"/>
  <c r="AQ11" i="38" s="1"/>
  <c r="AE10" i="86"/>
  <c r="W11" i="86"/>
  <c r="AG10" i="86"/>
  <c r="AP10" i="86" s="1"/>
  <c r="AF10" i="86"/>
  <c r="AO10" i="86" s="1"/>
  <c r="AH11" i="76"/>
  <c r="AQ11" i="76" s="1"/>
  <c r="Y11" i="47"/>
  <c r="Z11" i="47" s="1"/>
  <c r="X11" i="47"/>
  <c r="K20" i="59"/>
  <c r="X11" i="39"/>
  <c r="Y11" i="39"/>
  <c r="AE10" i="40"/>
  <c r="AG10" i="40"/>
  <c r="AP10" i="40" s="1"/>
  <c r="AF10" i="40"/>
  <c r="AO10" i="40" s="1"/>
  <c r="W11" i="40"/>
  <c r="AI9" i="49"/>
  <c r="AN9" i="49"/>
  <c r="AR9" i="54"/>
  <c r="AH11" i="31"/>
  <c r="AQ11" i="31" s="1"/>
  <c r="AH11" i="77"/>
  <c r="AQ11" i="77" s="1"/>
  <c r="AR9" i="22"/>
  <c r="Z10" i="88"/>
  <c r="K21" i="22"/>
  <c r="AR9" i="6"/>
  <c r="AH10" i="68"/>
  <c r="AQ10" i="68" s="1"/>
  <c r="Z11" i="16"/>
  <c r="AH10" i="58"/>
  <c r="AQ10" i="58" s="1"/>
  <c r="K20" i="62"/>
  <c r="K20" i="72"/>
  <c r="AI11" i="20"/>
  <c r="AN11" i="20"/>
  <c r="AN10" i="55"/>
  <c r="AI10" i="55"/>
  <c r="Y11" i="24"/>
  <c r="X11" i="24"/>
  <c r="AI10" i="44"/>
  <c r="AN10" i="44"/>
  <c r="X11" i="27"/>
  <c r="Y11" i="27"/>
  <c r="X11" i="11"/>
  <c r="Y11" i="11"/>
  <c r="Z11" i="11" s="1"/>
  <c r="AN10" i="96"/>
  <c r="AI10" i="96"/>
  <c r="Y11" i="64"/>
  <c r="X11" i="64"/>
  <c r="AR9" i="35"/>
  <c r="AH10" i="35"/>
  <c r="AQ10" i="35" s="1"/>
  <c r="AI11" i="92"/>
  <c r="AN11" i="92"/>
  <c r="X10" i="85"/>
  <c r="Y10" i="85"/>
  <c r="AH10" i="54"/>
  <c r="AQ10" i="54" s="1"/>
  <c r="AH11" i="81"/>
  <c r="AQ11" i="81" s="1"/>
  <c r="Y11" i="66"/>
  <c r="X11" i="66"/>
  <c r="AR9" i="68"/>
  <c r="Z10" i="35"/>
  <c r="Y11" i="60"/>
  <c r="X11" i="60"/>
  <c r="AH11" i="17"/>
  <c r="AQ11" i="17" s="1"/>
  <c r="AI9" i="48"/>
  <c r="AN9" i="48"/>
  <c r="AR10" i="81"/>
  <c r="AH10" i="9"/>
  <c r="AQ10" i="9" s="1"/>
  <c r="K19" i="12"/>
  <c r="AR9" i="88"/>
  <c r="AI10" i="47"/>
  <c r="AN10" i="47"/>
  <c r="AN10" i="39"/>
  <c r="AI10" i="39"/>
  <c r="Y10" i="49"/>
  <c r="X10" i="49"/>
  <c r="AR10" i="73"/>
  <c r="K20" i="6"/>
  <c r="AI10" i="57"/>
  <c r="AN10" i="57"/>
  <c r="K20" i="55"/>
  <c r="Z11" i="12"/>
  <c r="K19" i="19"/>
  <c r="X11" i="7"/>
  <c r="Z11" i="7" s="1"/>
  <c r="Y11" i="7"/>
  <c r="K19" i="20"/>
  <c r="AI10" i="51"/>
  <c r="AN10" i="51"/>
  <c r="AN10" i="27"/>
  <c r="AI10" i="27"/>
  <c r="AI10" i="63"/>
  <c r="AN10" i="63"/>
  <c r="AH10" i="22"/>
  <c r="AQ10" i="22" s="1"/>
  <c r="K19" i="51"/>
  <c r="AH11" i="19"/>
  <c r="AQ11" i="19" s="1"/>
  <c r="K20" i="5"/>
  <c r="Y11" i="8"/>
  <c r="X11" i="8"/>
  <c r="AH11" i="46"/>
  <c r="AQ11" i="46" s="1"/>
  <c r="AG10" i="36"/>
  <c r="AP10" i="36" s="1"/>
  <c r="AF10" i="36"/>
  <c r="AO10" i="36" s="1"/>
  <c r="AE10" i="36"/>
  <c r="W11" i="36"/>
  <c r="AH11" i="73"/>
  <c r="AQ11" i="73" s="1"/>
  <c r="AE10" i="25"/>
  <c r="W11" i="25"/>
  <c r="AG10" i="25"/>
  <c r="AP10" i="25" s="1"/>
  <c r="AF10" i="25"/>
  <c r="AO10" i="25" s="1"/>
  <c r="AG10" i="26"/>
  <c r="AP10" i="26" s="1"/>
  <c r="W11" i="26"/>
  <c r="AF10" i="26"/>
  <c r="AO10" i="26" s="1"/>
  <c r="AE10" i="26"/>
  <c r="AN10" i="13"/>
  <c r="AI10" i="13"/>
  <c r="AI9" i="30"/>
  <c r="AN9" i="30"/>
  <c r="AR10" i="17"/>
  <c r="AG11" i="70"/>
  <c r="AP11" i="70" s="1"/>
  <c r="W12" i="70"/>
  <c r="AF11" i="70"/>
  <c r="AO11" i="70" s="1"/>
  <c r="AE11" i="70"/>
  <c r="AN9" i="85"/>
  <c r="AI9" i="85"/>
  <c r="X11" i="52"/>
  <c r="Y11" i="52"/>
  <c r="Y11" i="34"/>
  <c r="Z11" i="34" s="1"/>
  <c r="X11" i="34"/>
  <c r="Z11" i="81"/>
  <c r="AG10" i="74"/>
  <c r="AP10" i="74" s="1"/>
  <c r="AF10" i="74"/>
  <c r="AO10" i="74" s="1"/>
  <c r="AE10" i="74"/>
  <c r="W11" i="74"/>
  <c r="K20" i="17"/>
  <c r="W11" i="53"/>
  <c r="AF10" i="53"/>
  <c r="AO10" i="53" s="1"/>
  <c r="AE10" i="53"/>
  <c r="AG10" i="53"/>
  <c r="AP10" i="53" s="1"/>
  <c r="K19" i="7"/>
  <c r="K19" i="23"/>
  <c r="AR10" i="38"/>
  <c r="X12" i="50"/>
  <c r="Y12" i="50"/>
  <c r="K19" i="16"/>
  <c r="AR10" i="45"/>
  <c r="W11" i="28"/>
  <c r="AG10" i="28"/>
  <c r="AP10" i="28" s="1"/>
  <c r="AF10" i="28"/>
  <c r="AO10" i="28" s="1"/>
  <c r="AE10" i="28"/>
  <c r="AG10" i="94"/>
  <c r="AP10" i="94" s="1"/>
  <c r="AF10" i="94"/>
  <c r="AO10" i="94" s="1"/>
  <c r="AE10" i="94"/>
  <c r="W11" i="94"/>
  <c r="AR10" i="72"/>
  <c r="AF11" i="71"/>
  <c r="AO11" i="71" s="1"/>
  <c r="AE11" i="71"/>
  <c r="W12" i="71"/>
  <c r="AG11" i="71"/>
  <c r="AP11" i="71" s="1"/>
  <c r="AF10" i="32"/>
  <c r="AO10" i="32" s="1"/>
  <c r="AG10" i="32"/>
  <c r="AP10" i="32" s="1"/>
  <c r="W11" i="32"/>
  <c r="AE10" i="32"/>
  <c r="K20" i="14"/>
  <c r="AH11" i="45"/>
  <c r="AQ11" i="45" s="1"/>
  <c r="AE11" i="84"/>
  <c r="W12" i="84"/>
  <c r="AG11" i="84"/>
  <c r="AP11" i="84" s="1"/>
  <c r="AF11" i="84"/>
  <c r="AO11" i="84" s="1"/>
  <c r="K19" i="56"/>
  <c r="K20" i="10"/>
  <c r="W11" i="15"/>
  <c r="AF10" i="15"/>
  <c r="AO10" i="15" s="1"/>
  <c r="AE10" i="15"/>
  <c r="AG10" i="15"/>
  <c r="AP10" i="15" s="1"/>
  <c r="AH11" i="33"/>
  <c r="AQ11" i="33" s="1"/>
  <c r="K21" i="57"/>
  <c r="AH11" i="18"/>
  <c r="AQ11" i="18" s="1"/>
  <c r="AH10" i="43"/>
  <c r="AQ10" i="43" s="1"/>
  <c r="K19" i="52"/>
  <c r="AN11" i="69"/>
  <c r="AI11" i="69"/>
  <c r="AG10" i="3"/>
  <c r="AP10" i="3" s="1"/>
  <c r="W11" i="3"/>
  <c r="AF10" i="3"/>
  <c r="AO10" i="3" s="1"/>
  <c r="AE10" i="3"/>
  <c r="AR10" i="46"/>
  <c r="AH11" i="82"/>
  <c r="AQ11" i="82" s="1"/>
  <c r="AR9" i="9"/>
  <c r="AG10" i="58"/>
  <c r="AP10" i="58" s="1"/>
  <c r="AF10" i="58"/>
  <c r="AO10" i="58" s="1"/>
  <c r="AE10" i="58"/>
  <c r="W11" i="58"/>
  <c r="AH10" i="42"/>
  <c r="AQ10" i="42" s="1"/>
  <c r="X12" i="83"/>
  <c r="Z12" i="83" s="1"/>
  <c r="Y12" i="83"/>
  <c r="X12" i="20"/>
  <c r="Z12" i="20" s="1"/>
  <c r="Y12" i="20"/>
  <c r="AN10" i="90"/>
  <c r="AI10" i="90"/>
  <c r="AI10" i="62"/>
  <c r="AN10" i="62"/>
  <c r="AI10" i="64"/>
  <c r="AN10" i="64"/>
  <c r="AR10" i="79"/>
  <c r="AH10" i="91"/>
  <c r="AQ10" i="91" s="1"/>
  <c r="AR10" i="33"/>
  <c r="Y11" i="2"/>
  <c r="X11" i="2"/>
  <c r="Z11" i="2" s="1"/>
  <c r="Z10" i="22"/>
  <c r="AH11" i="23"/>
  <c r="AQ11" i="23" s="1"/>
  <c r="AH11" i="72"/>
  <c r="AQ11" i="72" s="1"/>
  <c r="Y11" i="65"/>
  <c r="Z11" i="65" s="1"/>
  <c r="X11" i="65"/>
  <c r="AR10" i="18"/>
  <c r="Y10" i="37"/>
  <c r="X10" i="37"/>
  <c r="Z10" i="37" s="1"/>
  <c r="AI10" i="34"/>
  <c r="AN10" i="34"/>
  <c r="Z10" i="54"/>
  <c r="AR10" i="95"/>
  <c r="K20" i="64"/>
  <c r="K20" i="18"/>
  <c r="AI10" i="1"/>
  <c r="AN10" i="1"/>
  <c r="AN10" i="8"/>
  <c r="AI10" i="8"/>
  <c r="AR10" i="71"/>
  <c r="Z10" i="41"/>
  <c r="Y10" i="41"/>
  <c r="X10" i="41"/>
  <c r="K20" i="61"/>
  <c r="AG11" i="17"/>
  <c r="AP11" i="17" s="1"/>
  <c r="W12" i="17"/>
  <c r="AF11" i="17"/>
  <c r="AO11" i="17" s="1"/>
  <c r="AE11" i="17"/>
  <c r="K19" i="71"/>
  <c r="AR10" i="12"/>
  <c r="AR10" i="19"/>
  <c r="AE10" i="9"/>
  <c r="AG10" i="9"/>
  <c r="AP10" i="9" s="1"/>
  <c r="W11" i="9"/>
  <c r="AF10" i="9"/>
  <c r="AO10" i="9" s="1"/>
  <c r="AN10" i="2"/>
  <c r="AI10" i="2"/>
  <c r="AR9" i="43"/>
  <c r="AN10" i="61"/>
  <c r="AI10" i="61"/>
  <c r="AG10" i="29"/>
  <c r="AP10" i="29" s="1"/>
  <c r="AF10" i="29"/>
  <c r="AO10" i="29" s="1"/>
  <c r="AE10" i="29"/>
  <c r="W11" i="29"/>
  <c r="K19" i="3"/>
  <c r="AH11" i="59"/>
  <c r="AQ11" i="59" s="1"/>
  <c r="AR10" i="82"/>
  <c r="AR9" i="58"/>
  <c r="AR9" i="42"/>
  <c r="W12" i="18"/>
  <c r="AF11" i="18"/>
  <c r="AO11" i="18" s="1"/>
  <c r="AE11" i="18"/>
  <c r="AG11" i="18"/>
  <c r="AP11" i="18" s="1"/>
  <c r="AG10" i="43"/>
  <c r="AP10" i="43" s="1"/>
  <c r="AF10" i="43"/>
  <c r="AO10" i="43" s="1"/>
  <c r="AE10" i="43"/>
  <c r="W11" i="43"/>
  <c r="K20" i="69"/>
  <c r="K19" i="8"/>
  <c r="Z10" i="42"/>
  <c r="AI11" i="83"/>
  <c r="AN11" i="83"/>
  <c r="Z11" i="55"/>
  <c r="X11" i="55"/>
  <c r="Y11" i="55"/>
  <c r="Y11" i="90"/>
  <c r="X11" i="90"/>
  <c r="X11" i="51"/>
  <c r="Z11" i="51" s="1"/>
  <c r="Y11" i="51"/>
  <c r="AI10" i="67"/>
  <c r="AN10" i="67"/>
  <c r="X11" i="63"/>
  <c r="Y11" i="63"/>
  <c r="AH11" i="79"/>
  <c r="AQ11" i="79" s="1"/>
  <c r="AN10" i="65"/>
  <c r="AI10" i="65"/>
  <c r="Z11" i="79"/>
  <c r="Y10" i="30"/>
  <c r="X10" i="30"/>
  <c r="Z10" i="30" s="1"/>
  <c r="AR9" i="87"/>
  <c r="Z11" i="23"/>
  <c r="Z11" i="72"/>
  <c r="Z11" i="73"/>
  <c r="Y11" i="13"/>
  <c r="X11" i="13"/>
  <c r="K22" i="58"/>
  <c r="AI9" i="37"/>
  <c r="AN9" i="37"/>
  <c r="AR10" i="78"/>
  <c r="K19" i="4"/>
  <c r="Y10" i="14"/>
  <c r="Z10" i="14" s="1"/>
  <c r="X10" i="14"/>
  <c r="K20" i="9"/>
  <c r="K19" i="24"/>
  <c r="AR10" i="23"/>
  <c r="AH11" i="78"/>
  <c r="AQ11" i="78" s="1"/>
  <c r="AH11" i="95"/>
  <c r="AQ11" i="95" s="1"/>
  <c r="AI9" i="41"/>
  <c r="AN9" i="41"/>
  <c r="K19" i="15"/>
  <c r="AI10" i="60"/>
  <c r="AN10" i="60"/>
  <c r="AR10" i="59"/>
  <c r="K19" i="11"/>
  <c r="AH10" i="87"/>
  <c r="AQ10" i="87" s="1"/>
  <c r="K19" i="68"/>
  <c r="AG10" i="93"/>
  <c r="AP10" i="93" s="1"/>
  <c r="AF10" i="93"/>
  <c r="AO10" i="93" s="1"/>
  <c r="AE10" i="93"/>
  <c r="W11" i="93"/>
  <c r="AR10" i="31"/>
  <c r="Z11" i="33"/>
  <c r="Z11" i="59"/>
  <c r="AR10" i="21"/>
  <c r="Z11" i="57"/>
  <c r="Y11" i="57"/>
  <c r="X11" i="57"/>
  <c r="K19" i="2"/>
  <c r="X12" i="69"/>
  <c r="Y12" i="69"/>
  <c r="K22" i="1"/>
  <c r="Z11" i="82"/>
  <c r="K21" i="66"/>
  <c r="AI11" i="89"/>
  <c r="AN11" i="89"/>
  <c r="K20" i="65"/>
  <c r="Y10" i="56"/>
  <c r="Z10" i="56" s="1"/>
  <c r="X10" i="56"/>
  <c r="AN10" i="24"/>
  <c r="AI10" i="24"/>
  <c r="AI10" i="11"/>
  <c r="AN10" i="11"/>
  <c r="Z11" i="62"/>
  <c r="Y11" i="62"/>
  <c r="X11" i="62"/>
  <c r="X11" i="96"/>
  <c r="Y11" i="96"/>
  <c r="Z11" i="8" l="1"/>
  <c r="Z11" i="90"/>
  <c r="Z11" i="64"/>
  <c r="AE11" i="64" s="1"/>
  <c r="Z11" i="27"/>
  <c r="AG11" i="27" s="1"/>
  <c r="AP11" i="27" s="1"/>
  <c r="Z11" i="61"/>
  <c r="W12" i="61" s="1"/>
  <c r="AG10" i="14"/>
  <c r="AP10" i="14" s="1"/>
  <c r="W11" i="14"/>
  <c r="AF10" i="14"/>
  <c r="AO10" i="14" s="1"/>
  <c r="AE10" i="14"/>
  <c r="AF11" i="47"/>
  <c r="AO11" i="47" s="1"/>
  <c r="W12" i="47"/>
  <c r="AG11" i="47"/>
  <c r="AP11" i="47" s="1"/>
  <c r="AE11" i="47"/>
  <c r="AG11" i="8"/>
  <c r="AP11" i="8" s="1"/>
  <c r="W12" i="8"/>
  <c r="AF11" i="8"/>
  <c r="AO11" i="8" s="1"/>
  <c r="AE11" i="8"/>
  <c r="W12" i="34"/>
  <c r="AG11" i="34"/>
  <c r="AP11" i="34" s="1"/>
  <c r="AF11" i="34"/>
  <c r="AO11" i="34" s="1"/>
  <c r="AE11" i="34"/>
  <c r="AG11" i="64"/>
  <c r="AP11" i="64" s="1"/>
  <c r="W12" i="64"/>
  <c r="AF11" i="64"/>
  <c r="AO11" i="64" s="1"/>
  <c r="AF11" i="27"/>
  <c r="AO11" i="27" s="1"/>
  <c r="AE11" i="27"/>
  <c r="W12" i="27"/>
  <c r="AG11" i="61"/>
  <c r="AP11" i="61" s="1"/>
  <c r="AE11" i="61"/>
  <c r="AG10" i="56"/>
  <c r="AP10" i="56" s="1"/>
  <c r="W11" i="56"/>
  <c r="AF10" i="56"/>
  <c r="AO10" i="56" s="1"/>
  <c r="AE10" i="56"/>
  <c r="AE11" i="90"/>
  <c r="AF11" i="90"/>
  <c r="AO11" i="90" s="1"/>
  <c r="AG11" i="90"/>
  <c r="AP11" i="90" s="1"/>
  <c r="W12" i="90"/>
  <c r="W12" i="65"/>
  <c r="AF11" i="65"/>
  <c r="AO11" i="65" s="1"/>
  <c r="AE11" i="65"/>
  <c r="AG11" i="65"/>
  <c r="AP11" i="65" s="1"/>
  <c r="K20" i="68"/>
  <c r="AE11" i="79"/>
  <c r="AG11" i="79"/>
  <c r="AP11" i="79" s="1"/>
  <c r="AF11" i="79"/>
  <c r="AO11" i="79" s="1"/>
  <c r="W12" i="79"/>
  <c r="Y11" i="9"/>
  <c r="X11" i="9"/>
  <c r="W12" i="2"/>
  <c r="AF11" i="2"/>
  <c r="AO11" i="2" s="1"/>
  <c r="AE11" i="2"/>
  <c r="AG11" i="2"/>
  <c r="AP11" i="2" s="1"/>
  <c r="Y12" i="84"/>
  <c r="X12" i="84"/>
  <c r="Y11" i="32"/>
  <c r="Z11" i="32" s="1"/>
  <c r="X11" i="32"/>
  <c r="AH11" i="52"/>
  <c r="AQ11" i="52" s="1"/>
  <c r="Y12" i="70"/>
  <c r="X12" i="70"/>
  <c r="AR10" i="13"/>
  <c r="AH10" i="85"/>
  <c r="AQ10" i="85" s="1"/>
  <c r="AR9" i="14"/>
  <c r="AH12" i="92"/>
  <c r="AQ12" i="92" s="1"/>
  <c r="AH11" i="67"/>
  <c r="AQ11" i="67" s="1"/>
  <c r="AR9" i="56"/>
  <c r="AG11" i="1"/>
  <c r="AP11" i="1" s="1"/>
  <c r="AF11" i="1"/>
  <c r="AO11" i="1" s="1"/>
  <c r="W12" i="1"/>
  <c r="AE11" i="1"/>
  <c r="AH12" i="89"/>
  <c r="AQ12" i="89" s="1"/>
  <c r="K20" i="63"/>
  <c r="Y12" i="95"/>
  <c r="X12" i="95"/>
  <c r="AI11" i="76"/>
  <c r="AN11" i="76"/>
  <c r="X12" i="38"/>
  <c r="Y12" i="38"/>
  <c r="Z12" i="38" s="1"/>
  <c r="AN10" i="91"/>
  <c r="AI10" i="91"/>
  <c r="Y12" i="46"/>
  <c r="X12" i="46"/>
  <c r="X12" i="77"/>
  <c r="Y12" i="77"/>
  <c r="AI10" i="6"/>
  <c r="AN10" i="6"/>
  <c r="AN10" i="80"/>
  <c r="AI10" i="80"/>
  <c r="AI10" i="87"/>
  <c r="AN10" i="87"/>
  <c r="Y12" i="19"/>
  <c r="X12" i="19"/>
  <c r="AH12" i="69"/>
  <c r="AQ12" i="69" s="1"/>
  <c r="K20" i="24"/>
  <c r="AE11" i="23"/>
  <c r="AG11" i="23"/>
  <c r="AP11" i="23" s="1"/>
  <c r="W12" i="23"/>
  <c r="AF11" i="23"/>
  <c r="AO11" i="23" s="1"/>
  <c r="AG10" i="42"/>
  <c r="AP10" i="42" s="1"/>
  <c r="AF10" i="42"/>
  <c r="AO10" i="42" s="1"/>
  <c r="W11" i="42"/>
  <c r="AE10" i="42"/>
  <c r="AH12" i="50"/>
  <c r="AQ12" i="50" s="1"/>
  <c r="Y11" i="36"/>
  <c r="X11" i="36"/>
  <c r="AE11" i="7"/>
  <c r="AG11" i="7"/>
  <c r="AP11" i="7" s="1"/>
  <c r="W12" i="7"/>
  <c r="AF11" i="7"/>
  <c r="AO11" i="7" s="1"/>
  <c r="AH10" i="49"/>
  <c r="AQ10" i="49" s="1"/>
  <c r="AR10" i="47"/>
  <c r="AG11" i="11"/>
  <c r="AP11" i="11" s="1"/>
  <c r="W12" i="11"/>
  <c r="AF11" i="11"/>
  <c r="AO11" i="11" s="1"/>
  <c r="AE11" i="11"/>
  <c r="AH11" i="24"/>
  <c r="AQ11" i="24" s="1"/>
  <c r="AR11" i="20"/>
  <c r="AR10" i="11"/>
  <c r="X11" i="93"/>
  <c r="Y11" i="93"/>
  <c r="K21" i="9"/>
  <c r="AH11" i="13"/>
  <c r="AQ11" i="13" s="1"/>
  <c r="Y12" i="18"/>
  <c r="X12" i="18"/>
  <c r="Z12" i="18" s="1"/>
  <c r="X11" i="29"/>
  <c r="Y11" i="29"/>
  <c r="Z11" i="29" s="1"/>
  <c r="AR10" i="62"/>
  <c r="K20" i="7"/>
  <c r="K21" i="17"/>
  <c r="W12" i="81"/>
  <c r="AG11" i="81"/>
  <c r="AP11" i="81" s="1"/>
  <c r="AF11" i="81"/>
  <c r="AO11" i="81" s="1"/>
  <c r="AE11" i="81"/>
  <c r="Z11" i="52"/>
  <c r="AN10" i="36"/>
  <c r="AI10" i="36"/>
  <c r="K21" i="5"/>
  <c r="AR10" i="51"/>
  <c r="AR10" i="57"/>
  <c r="AH11" i="60"/>
  <c r="AQ11" i="60" s="1"/>
  <c r="AH11" i="66"/>
  <c r="AQ11" i="66" s="1"/>
  <c r="Z10" i="85"/>
  <c r="Z11" i="24"/>
  <c r="AG11" i="16"/>
  <c r="AP11" i="16" s="1"/>
  <c r="W12" i="16"/>
  <c r="AF11" i="16"/>
  <c r="AO11" i="16" s="1"/>
  <c r="AE11" i="16"/>
  <c r="K22" i="22"/>
  <c r="Y11" i="40"/>
  <c r="Z11" i="40" s="1"/>
  <c r="X11" i="40"/>
  <c r="AH11" i="39"/>
  <c r="AQ11" i="39" s="1"/>
  <c r="AR11" i="50"/>
  <c r="Z12" i="92"/>
  <c r="K20" i="67"/>
  <c r="X12" i="5"/>
  <c r="Y12" i="5"/>
  <c r="AH10" i="48"/>
  <c r="AQ10" i="48" s="1"/>
  <c r="AR10" i="66"/>
  <c r="Z12" i="89"/>
  <c r="AN11" i="38"/>
  <c r="AI11" i="38"/>
  <c r="X12" i="45"/>
  <c r="Y12" i="45"/>
  <c r="AN11" i="21"/>
  <c r="AI11" i="21"/>
  <c r="AG11" i="62"/>
  <c r="AP11" i="62" s="1"/>
  <c r="W12" i="62"/>
  <c r="AF11" i="62"/>
  <c r="AO11" i="62" s="1"/>
  <c r="AE11" i="62"/>
  <c r="AE11" i="57"/>
  <c r="AG11" i="57"/>
  <c r="AP11" i="57" s="1"/>
  <c r="AF11" i="57"/>
  <c r="AO11" i="57" s="1"/>
  <c r="W12" i="57"/>
  <c r="K20" i="4"/>
  <c r="K23" i="58"/>
  <c r="X11" i="43"/>
  <c r="Y11" i="43"/>
  <c r="Z11" i="43" s="1"/>
  <c r="AG12" i="20"/>
  <c r="AP12" i="20" s="1"/>
  <c r="AF12" i="20"/>
  <c r="AO12" i="20" s="1"/>
  <c r="W13" i="20"/>
  <c r="AE12" i="20"/>
  <c r="AR9" i="49"/>
  <c r="K22" i="53"/>
  <c r="AH11" i="96"/>
  <c r="AQ11" i="96" s="1"/>
  <c r="AG11" i="82"/>
  <c r="AP11" i="82" s="1"/>
  <c r="W12" i="82"/>
  <c r="AF11" i="82"/>
  <c r="AO11" i="82" s="1"/>
  <c r="AE11" i="82"/>
  <c r="K20" i="11"/>
  <c r="K20" i="15"/>
  <c r="AR10" i="65"/>
  <c r="AN10" i="43"/>
  <c r="AI10" i="43"/>
  <c r="K21" i="18"/>
  <c r="K21" i="10"/>
  <c r="Z12" i="50"/>
  <c r="Z11" i="96"/>
  <c r="AR10" i="24"/>
  <c r="K21" i="65"/>
  <c r="K20" i="2"/>
  <c r="AG11" i="59"/>
  <c r="AP11" i="59" s="1"/>
  <c r="AF11" i="59"/>
  <c r="AO11" i="59" s="1"/>
  <c r="AE11" i="59"/>
  <c r="W12" i="59"/>
  <c r="AN10" i="93"/>
  <c r="AI10" i="93"/>
  <c r="AH10" i="14"/>
  <c r="AQ10" i="14" s="1"/>
  <c r="Z11" i="13"/>
  <c r="AH11" i="51"/>
  <c r="AQ11" i="51" s="1"/>
  <c r="AH11" i="55"/>
  <c r="AQ11" i="55" s="1"/>
  <c r="K20" i="8"/>
  <c r="AN10" i="29"/>
  <c r="AI10" i="29"/>
  <c r="AI10" i="9"/>
  <c r="AN10" i="9"/>
  <c r="K20" i="71"/>
  <c r="K21" i="61"/>
  <c r="AR10" i="8"/>
  <c r="AR10" i="34"/>
  <c r="AH11" i="65"/>
  <c r="AQ11" i="65" s="1"/>
  <c r="AR10" i="90"/>
  <c r="AH12" i="83"/>
  <c r="AQ12" i="83" s="1"/>
  <c r="AR11" i="69"/>
  <c r="K22" i="57"/>
  <c r="AN11" i="84"/>
  <c r="AI11" i="84"/>
  <c r="AI10" i="28"/>
  <c r="AN10" i="28"/>
  <c r="AH11" i="34"/>
  <c r="AQ11" i="34" s="1"/>
  <c r="AR9" i="85"/>
  <c r="K20" i="19"/>
  <c r="Z10" i="49"/>
  <c r="AR10" i="96"/>
  <c r="AH11" i="27"/>
  <c r="AQ11" i="27" s="1"/>
  <c r="K21" i="72"/>
  <c r="AF10" i="88"/>
  <c r="AO10" i="88" s="1"/>
  <c r="W11" i="88"/>
  <c r="AG10" i="88"/>
  <c r="AP10" i="88" s="1"/>
  <c r="AE10" i="88"/>
  <c r="Z11" i="39"/>
  <c r="Y11" i="4"/>
  <c r="X11" i="4"/>
  <c r="Z11" i="67"/>
  <c r="AH11" i="61"/>
  <c r="AQ11" i="61" s="1"/>
  <c r="AI11" i="10"/>
  <c r="AN11" i="10"/>
  <c r="AI11" i="77"/>
  <c r="AN11" i="77"/>
  <c r="AI11" i="45"/>
  <c r="AN11" i="45"/>
  <c r="X11" i="6"/>
  <c r="Z11" i="6" s="1"/>
  <c r="Y11" i="6"/>
  <c r="AG10" i="30"/>
  <c r="AP10" i="30" s="1"/>
  <c r="AF10" i="30"/>
  <c r="AO10" i="30" s="1"/>
  <c r="AE10" i="30"/>
  <c r="W11" i="30"/>
  <c r="Z12" i="69"/>
  <c r="AG10" i="54"/>
  <c r="AP10" i="54" s="1"/>
  <c r="W11" i="54"/>
  <c r="AF10" i="54"/>
  <c r="AO10" i="54" s="1"/>
  <c r="AE10" i="54"/>
  <c r="X11" i="3"/>
  <c r="Z11" i="3" s="1"/>
  <c r="Y11" i="3"/>
  <c r="Y11" i="28"/>
  <c r="X11" i="28"/>
  <c r="AH11" i="62"/>
  <c r="AQ11" i="62" s="1"/>
  <c r="K23" i="1"/>
  <c r="AH11" i="57"/>
  <c r="AQ11" i="57" s="1"/>
  <c r="W12" i="33"/>
  <c r="AG11" i="33"/>
  <c r="AP11" i="33" s="1"/>
  <c r="AF11" i="33"/>
  <c r="AO11" i="33" s="1"/>
  <c r="AE11" i="33"/>
  <c r="AR9" i="41"/>
  <c r="AH10" i="30"/>
  <c r="AQ10" i="30" s="1"/>
  <c r="AH11" i="63"/>
  <c r="AQ11" i="63" s="1"/>
  <c r="AG11" i="51"/>
  <c r="AP11" i="51" s="1"/>
  <c r="W12" i="51"/>
  <c r="AF11" i="51"/>
  <c r="AO11" i="51" s="1"/>
  <c r="AE11" i="51"/>
  <c r="AE11" i="55"/>
  <c r="AF11" i="55"/>
  <c r="AO11" i="55" s="1"/>
  <c r="W12" i="55"/>
  <c r="AG11" i="55"/>
  <c r="AP11" i="55" s="1"/>
  <c r="AR10" i="2"/>
  <c r="AI11" i="17"/>
  <c r="AN11" i="17"/>
  <c r="AH10" i="41"/>
  <c r="AQ10" i="41" s="1"/>
  <c r="K21" i="64"/>
  <c r="AH10" i="37"/>
  <c r="AQ10" i="37" s="1"/>
  <c r="AG10" i="22"/>
  <c r="AP10" i="22" s="1"/>
  <c r="W11" i="22"/>
  <c r="AF10" i="22"/>
  <c r="AO10" i="22" s="1"/>
  <c r="AE10" i="22"/>
  <c r="W13" i="83"/>
  <c r="AG12" i="83"/>
  <c r="AP12" i="83" s="1"/>
  <c r="AF12" i="83"/>
  <c r="AO12" i="83" s="1"/>
  <c r="AE12" i="83"/>
  <c r="Y11" i="58"/>
  <c r="Z11" i="58" s="1"/>
  <c r="X11" i="58"/>
  <c r="AI10" i="15"/>
  <c r="AN10" i="15"/>
  <c r="K20" i="56"/>
  <c r="K21" i="14"/>
  <c r="Z11" i="94"/>
  <c r="Y11" i="94"/>
  <c r="X11" i="94"/>
  <c r="AI10" i="53"/>
  <c r="AN10" i="53"/>
  <c r="Y11" i="74"/>
  <c r="X11" i="74"/>
  <c r="AN10" i="26"/>
  <c r="AI10" i="26"/>
  <c r="AH11" i="8"/>
  <c r="AQ11" i="8" s="1"/>
  <c r="AR10" i="63"/>
  <c r="K20" i="20"/>
  <c r="AG11" i="12"/>
  <c r="AP11" i="12" s="1"/>
  <c r="W12" i="12"/>
  <c r="AF11" i="12"/>
  <c r="AO11" i="12" s="1"/>
  <c r="AE11" i="12"/>
  <c r="K21" i="6"/>
  <c r="AR10" i="39"/>
  <c r="Z11" i="60"/>
  <c r="Z11" i="66"/>
  <c r="AR11" i="92"/>
  <c r="AR10" i="55"/>
  <c r="Y12" i="75"/>
  <c r="X12" i="75"/>
  <c r="Z12" i="75" s="1"/>
  <c r="AH11" i="44"/>
  <c r="AQ11" i="44" s="1"/>
  <c r="AR10" i="7"/>
  <c r="Z10" i="48"/>
  <c r="K21" i="13"/>
  <c r="X12" i="31"/>
  <c r="Y12" i="31"/>
  <c r="Z12" i="31" s="1"/>
  <c r="Y12" i="21"/>
  <c r="X12" i="21"/>
  <c r="Z12" i="21" s="1"/>
  <c r="Y12" i="78"/>
  <c r="X12" i="78"/>
  <c r="AE11" i="72"/>
  <c r="W12" i="72"/>
  <c r="AG11" i="72"/>
  <c r="AP11" i="72" s="1"/>
  <c r="AF11" i="72"/>
  <c r="AO11" i="72" s="1"/>
  <c r="K22" i="66"/>
  <c r="AR10" i="67"/>
  <c r="AH10" i="56"/>
  <c r="AQ10" i="56" s="1"/>
  <c r="AR11" i="89"/>
  <c r="AR9" i="37"/>
  <c r="AG11" i="73"/>
  <c r="AP11" i="73" s="1"/>
  <c r="AE11" i="73"/>
  <c r="AF11" i="73"/>
  <c r="AO11" i="73" s="1"/>
  <c r="W12" i="73"/>
  <c r="Z11" i="63"/>
  <c r="AH11" i="90"/>
  <c r="AQ11" i="90" s="1"/>
  <c r="K21" i="69"/>
  <c r="AH11" i="2"/>
  <c r="AQ11" i="2" s="1"/>
  <c r="AN10" i="58"/>
  <c r="AI10" i="58"/>
  <c r="AI10" i="3"/>
  <c r="AN10" i="3"/>
  <c r="AN10" i="32"/>
  <c r="AI10" i="32"/>
  <c r="Y12" i="71"/>
  <c r="X12" i="71"/>
  <c r="AN10" i="94"/>
  <c r="AI10" i="94"/>
  <c r="K20" i="16"/>
  <c r="AN10" i="74"/>
  <c r="AI10" i="74"/>
  <c r="AN11" i="70"/>
  <c r="AI11" i="70"/>
  <c r="Y11" i="25"/>
  <c r="X11" i="25"/>
  <c r="Z11" i="25" s="1"/>
  <c r="AR10" i="27"/>
  <c r="K20" i="12"/>
  <c r="AR9" i="48"/>
  <c r="W11" i="35"/>
  <c r="AG10" i="35"/>
  <c r="AP10" i="35" s="1"/>
  <c r="AF10" i="35"/>
  <c r="AO10" i="35" s="1"/>
  <c r="AE10" i="35"/>
  <c r="K21" i="62"/>
  <c r="K21" i="59"/>
  <c r="Y11" i="86"/>
  <c r="X11" i="86"/>
  <c r="AI10" i="4"/>
  <c r="AN10" i="4"/>
  <c r="AR10" i="52"/>
  <c r="AN11" i="75"/>
  <c r="AI11" i="75"/>
  <c r="K21" i="50"/>
  <c r="K21" i="21"/>
  <c r="AH11" i="1"/>
  <c r="AQ11" i="1" s="1"/>
  <c r="K21" i="70"/>
  <c r="Y12" i="10"/>
  <c r="X12" i="10"/>
  <c r="AN11" i="95"/>
  <c r="AI11" i="95"/>
  <c r="X12" i="76"/>
  <c r="Y12" i="76"/>
  <c r="Z12" i="76" s="1"/>
  <c r="AI11" i="46"/>
  <c r="AN11" i="46"/>
  <c r="AI11" i="31"/>
  <c r="AN11" i="31"/>
  <c r="AN11" i="19"/>
  <c r="AI11" i="19"/>
  <c r="Y11" i="68"/>
  <c r="Z11" i="68" s="1"/>
  <c r="X11" i="68"/>
  <c r="AR10" i="60"/>
  <c r="AR11" i="83"/>
  <c r="AI11" i="18"/>
  <c r="AN11" i="18"/>
  <c r="K20" i="3"/>
  <c r="AR10" i="61"/>
  <c r="X12" i="17"/>
  <c r="Z12" i="17" s="1"/>
  <c r="Y12" i="17"/>
  <c r="AG10" i="41"/>
  <c r="AP10" i="41" s="1"/>
  <c r="AF10" i="41"/>
  <c r="AO10" i="41" s="1"/>
  <c r="AE10" i="41"/>
  <c r="W11" i="41"/>
  <c r="AR10" i="1"/>
  <c r="W11" i="37"/>
  <c r="AG10" i="37"/>
  <c r="AP10" i="37" s="1"/>
  <c r="AF10" i="37"/>
  <c r="AO10" i="37" s="1"/>
  <c r="AE10" i="37"/>
  <c r="AR10" i="64"/>
  <c r="AH12" i="20"/>
  <c r="AQ12" i="20" s="1"/>
  <c r="K20" i="52"/>
  <c r="Y11" i="15"/>
  <c r="X11" i="15"/>
  <c r="AI11" i="71"/>
  <c r="AN11" i="71"/>
  <c r="K20" i="23"/>
  <c r="Y11" i="53"/>
  <c r="X11" i="53"/>
  <c r="Z11" i="53" s="1"/>
  <c r="AR9" i="30"/>
  <c r="Y11" i="26"/>
  <c r="X11" i="26"/>
  <c r="AI10" i="25"/>
  <c r="AN10" i="25"/>
  <c r="K20" i="51"/>
  <c r="AH11" i="7"/>
  <c r="AQ11" i="7" s="1"/>
  <c r="K21" i="55"/>
  <c r="AH11" i="64"/>
  <c r="AQ11" i="64" s="1"/>
  <c r="AH11" i="11"/>
  <c r="AQ11" i="11" s="1"/>
  <c r="AR10" i="44"/>
  <c r="AI10" i="40"/>
  <c r="AN10" i="40"/>
  <c r="AH11" i="47"/>
  <c r="AQ11" i="47" s="1"/>
  <c r="AN10" i="86"/>
  <c r="AI10" i="86"/>
  <c r="AF11" i="44"/>
  <c r="AO11" i="44" s="1"/>
  <c r="AE11" i="44"/>
  <c r="W12" i="44"/>
  <c r="AG11" i="44"/>
  <c r="AP11" i="44" s="1"/>
  <c r="K21" i="54"/>
  <c r="AN11" i="5"/>
  <c r="AI11" i="5"/>
  <c r="K20" i="60"/>
  <c r="Y11" i="91"/>
  <c r="X11" i="91"/>
  <c r="X11" i="80"/>
  <c r="Y11" i="80"/>
  <c r="Y11" i="87"/>
  <c r="X11" i="87"/>
  <c r="Z11" i="87" s="1"/>
  <c r="AI11" i="78"/>
  <c r="AN11" i="78"/>
  <c r="AI10" i="68"/>
  <c r="AN10" i="68"/>
  <c r="Z12" i="71" l="1"/>
  <c r="Z12" i="84"/>
  <c r="Z11" i="86"/>
  <c r="W12" i="86" s="1"/>
  <c r="Z11" i="4"/>
  <c r="AE11" i="4" s="1"/>
  <c r="AF11" i="61"/>
  <c r="AO11" i="61" s="1"/>
  <c r="Z11" i="15"/>
  <c r="AG11" i="15" s="1"/>
  <c r="AP11" i="15" s="1"/>
  <c r="Z12" i="5"/>
  <c r="AG11" i="43"/>
  <c r="AP11" i="43" s="1"/>
  <c r="AF11" i="43"/>
  <c r="AO11" i="43" s="1"/>
  <c r="AE11" i="43"/>
  <c r="W12" i="43"/>
  <c r="AG12" i="71"/>
  <c r="AP12" i="71" s="1"/>
  <c r="AE12" i="71"/>
  <c r="W13" i="71"/>
  <c r="AF12" i="71"/>
  <c r="AO12" i="71" s="1"/>
  <c r="AF11" i="25"/>
  <c r="AO11" i="25" s="1"/>
  <c r="AE11" i="25"/>
  <c r="W12" i="25"/>
  <c r="AG11" i="25"/>
  <c r="AP11" i="25" s="1"/>
  <c r="W13" i="84"/>
  <c r="AF12" i="84"/>
  <c r="AO12" i="84" s="1"/>
  <c r="AG12" i="84"/>
  <c r="AP12" i="84" s="1"/>
  <c r="AE12" i="84"/>
  <c r="AF11" i="86"/>
  <c r="AO11" i="86" s="1"/>
  <c r="AE11" i="86"/>
  <c r="AG11" i="4"/>
  <c r="AP11" i="4" s="1"/>
  <c r="W12" i="4"/>
  <c r="AF11" i="4"/>
  <c r="AO11" i="4" s="1"/>
  <c r="AF12" i="5"/>
  <c r="AO12" i="5" s="1"/>
  <c r="W13" i="5"/>
  <c r="AE12" i="5"/>
  <c r="AG12" i="5"/>
  <c r="AP12" i="5" s="1"/>
  <c r="AE11" i="15"/>
  <c r="AF11" i="15"/>
  <c r="AO11" i="15" s="1"/>
  <c r="AG11" i="68"/>
  <c r="AP11" i="68" s="1"/>
  <c r="AF11" i="68"/>
  <c r="AO11" i="68" s="1"/>
  <c r="AE11" i="68"/>
  <c r="W12" i="68"/>
  <c r="AF11" i="87"/>
  <c r="AO11" i="87" s="1"/>
  <c r="AE11" i="87"/>
  <c r="W12" i="87"/>
  <c r="AG11" i="87"/>
  <c r="AP11" i="87" s="1"/>
  <c r="AE11" i="53"/>
  <c r="AG11" i="53"/>
  <c r="AP11" i="53" s="1"/>
  <c r="W12" i="53"/>
  <c r="AF11" i="53"/>
  <c r="AO11" i="53" s="1"/>
  <c r="W13" i="31"/>
  <c r="AG12" i="31"/>
  <c r="AP12" i="31" s="1"/>
  <c r="AF12" i="31"/>
  <c r="AO12" i="31" s="1"/>
  <c r="AE12" i="31"/>
  <c r="W12" i="58"/>
  <c r="AF11" i="58"/>
  <c r="AO11" i="58" s="1"/>
  <c r="AG11" i="58"/>
  <c r="AP11" i="58" s="1"/>
  <c r="AE11" i="58"/>
  <c r="AG11" i="6"/>
  <c r="AP11" i="6" s="1"/>
  <c r="W12" i="6"/>
  <c r="AF11" i="6"/>
  <c r="AO11" i="6" s="1"/>
  <c r="AE11" i="6"/>
  <c r="AG11" i="29"/>
  <c r="AP11" i="29" s="1"/>
  <c r="AF11" i="29"/>
  <c r="AO11" i="29" s="1"/>
  <c r="AE11" i="29"/>
  <c r="W12" i="29"/>
  <c r="K23" i="53"/>
  <c r="AF12" i="92"/>
  <c r="AO12" i="92" s="1"/>
  <c r="AE12" i="92"/>
  <c r="W13" i="92"/>
  <c r="AG12" i="92"/>
  <c r="AP12" i="92" s="1"/>
  <c r="K23" i="22"/>
  <c r="AG10" i="85"/>
  <c r="AP10" i="85" s="1"/>
  <c r="AF10" i="85"/>
  <c r="AO10" i="85" s="1"/>
  <c r="AE10" i="85"/>
  <c r="W11" i="85"/>
  <c r="X12" i="81"/>
  <c r="Y12" i="81"/>
  <c r="W13" i="18"/>
  <c r="AE12" i="18"/>
  <c r="AG12" i="18"/>
  <c r="AP12" i="18" s="1"/>
  <c r="AF12" i="18"/>
  <c r="AO12" i="18" s="1"/>
  <c r="AH11" i="93"/>
  <c r="AQ11" i="93" s="1"/>
  <c r="X12" i="7"/>
  <c r="Y12" i="7"/>
  <c r="K21" i="24"/>
  <c r="AR10" i="91"/>
  <c r="AR11" i="76"/>
  <c r="Y12" i="1"/>
  <c r="Z12" i="1" s="1"/>
  <c r="X12" i="1"/>
  <c r="AH11" i="9"/>
  <c r="AQ11" i="9" s="1"/>
  <c r="AI11" i="79"/>
  <c r="AN11" i="79"/>
  <c r="AN11" i="90"/>
  <c r="AI11" i="90"/>
  <c r="AI11" i="34"/>
  <c r="AN11" i="34"/>
  <c r="AR10" i="25"/>
  <c r="AE10" i="48"/>
  <c r="W11" i="48"/>
  <c r="AG10" i="48"/>
  <c r="AP10" i="48" s="1"/>
  <c r="AF10" i="48"/>
  <c r="AO10" i="48" s="1"/>
  <c r="X13" i="83"/>
  <c r="Y13" i="83"/>
  <c r="AH11" i="26"/>
  <c r="AQ11" i="26" s="1"/>
  <c r="AR11" i="46"/>
  <c r="AH11" i="28"/>
  <c r="AQ11" i="28" s="1"/>
  <c r="Y11" i="30"/>
  <c r="X11" i="30"/>
  <c r="AR11" i="10"/>
  <c r="X12" i="59"/>
  <c r="Y12" i="59"/>
  <c r="Z12" i="59" s="1"/>
  <c r="AI11" i="82"/>
  <c r="AN11" i="82"/>
  <c r="K21" i="4"/>
  <c r="AH12" i="45"/>
  <c r="AQ12" i="45" s="1"/>
  <c r="AN11" i="16"/>
  <c r="AI11" i="16"/>
  <c r="AG11" i="52"/>
  <c r="AP11" i="52" s="1"/>
  <c r="W12" i="52"/>
  <c r="AF11" i="52"/>
  <c r="AO11" i="52" s="1"/>
  <c r="AE11" i="52"/>
  <c r="Z11" i="93"/>
  <c r="AR10" i="87"/>
  <c r="AH12" i="77"/>
  <c r="AQ12" i="77" s="1"/>
  <c r="AH12" i="95"/>
  <c r="AQ12" i="95" s="1"/>
  <c r="Y12" i="65"/>
  <c r="X12" i="65"/>
  <c r="AN10" i="56"/>
  <c r="AI10" i="56"/>
  <c r="X12" i="61"/>
  <c r="Y12" i="61"/>
  <c r="X12" i="8"/>
  <c r="Z12" i="8" s="1"/>
  <c r="Y12" i="8"/>
  <c r="AH11" i="91"/>
  <c r="AQ11" i="91" s="1"/>
  <c r="AI11" i="44"/>
  <c r="AN11" i="44"/>
  <c r="K22" i="55"/>
  <c r="AR11" i="71"/>
  <c r="Y11" i="41"/>
  <c r="X11" i="41"/>
  <c r="Z11" i="41" s="1"/>
  <c r="AR11" i="17"/>
  <c r="Y12" i="33"/>
  <c r="X12" i="33"/>
  <c r="AG11" i="3"/>
  <c r="AP11" i="3" s="1"/>
  <c r="W12" i="3"/>
  <c r="AF11" i="3"/>
  <c r="AO11" i="3" s="1"/>
  <c r="AE11" i="3"/>
  <c r="AH11" i="6"/>
  <c r="AQ11" i="6" s="1"/>
  <c r="AR10" i="29"/>
  <c r="AF12" i="50"/>
  <c r="AO12" i="50" s="1"/>
  <c r="W13" i="50"/>
  <c r="AE12" i="50"/>
  <c r="AG12" i="50"/>
  <c r="AP12" i="50" s="1"/>
  <c r="AH12" i="10"/>
  <c r="AQ12" i="10" s="1"/>
  <c r="AI10" i="35"/>
  <c r="AN10" i="35"/>
  <c r="AH12" i="78"/>
  <c r="AQ12" i="78" s="1"/>
  <c r="AR10" i="26"/>
  <c r="AR10" i="53"/>
  <c r="AI10" i="22"/>
  <c r="AN10" i="22"/>
  <c r="AN11" i="51"/>
  <c r="AI11" i="51"/>
  <c r="AN10" i="54"/>
  <c r="AI10" i="54"/>
  <c r="K21" i="19"/>
  <c r="K22" i="61"/>
  <c r="Z11" i="91"/>
  <c r="K22" i="54"/>
  <c r="AR10" i="86"/>
  <c r="Y11" i="37"/>
  <c r="X11" i="37"/>
  <c r="Z11" i="37" s="1"/>
  <c r="AR11" i="19"/>
  <c r="K21" i="16"/>
  <c r="AR10" i="32"/>
  <c r="K23" i="66"/>
  <c r="AH12" i="31"/>
  <c r="AQ12" i="31" s="1"/>
  <c r="AH12" i="75"/>
  <c r="AQ12" i="75" s="1"/>
  <c r="K22" i="6"/>
  <c r="K21" i="20"/>
  <c r="AH11" i="94"/>
  <c r="AQ11" i="94" s="1"/>
  <c r="K21" i="56"/>
  <c r="AI12" i="83"/>
  <c r="AN12" i="83"/>
  <c r="AI11" i="33"/>
  <c r="AN11" i="33"/>
  <c r="AN10" i="30"/>
  <c r="AI10" i="30"/>
  <c r="AG11" i="39"/>
  <c r="AP11" i="39" s="1"/>
  <c r="AF11" i="39"/>
  <c r="AO11" i="39" s="1"/>
  <c r="AE11" i="39"/>
  <c r="W12" i="39"/>
  <c r="K23" i="57"/>
  <c r="AG11" i="13"/>
  <c r="AP11" i="13" s="1"/>
  <c r="W12" i="13"/>
  <c r="AF11" i="13"/>
  <c r="AO11" i="13" s="1"/>
  <c r="AE11" i="13"/>
  <c r="AN11" i="59"/>
  <c r="AI11" i="59"/>
  <c r="K22" i="65"/>
  <c r="K22" i="10"/>
  <c r="AH11" i="43"/>
  <c r="AQ11" i="43" s="1"/>
  <c r="Y12" i="57"/>
  <c r="X12" i="57"/>
  <c r="Z12" i="57" s="1"/>
  <c r="X12" i="62"/>
  <c r="Y12" i="62"/>
  <c r="Z12" i="62" s="1"/>
  <c r="Z12" i="45"/>
  <c r="AH12" i="5"/>
  <c r="AQ12" i="5" s="1"/>
  <c r="AH11" i="40"/>
  <c r="AQ11" i="40" s="1"/>
  <c r="AI11" i="81"/>
  <c r="AN11" i="81"/>
  <c r="K22" i="17"/>
  <c r="AH11" i="29"/>
  <c r="AQ11" i="29" s="1"/>
  <c r="AN11" i="11"/>
  <c r="AI11" i="11"/>
  <c r="AI11" i="7"/>
  <c r="AN11" i="7"/>
  <c r="AN10" i="42"/>
  <c r="AI10" i="42"/>
  <c r="X12" i="23"/>
  <c r="Y12" i="23"/>
  <c r="AR10" i="80"/>
  <c r="Z12" i="77"/>
  <c r="AH11" i="32"/>
  <c r="AQ11" i="32" s="1"/>
  <c r="Z11" i="9"/>
  <c r="Y12" i="90"/>
  <c r="X12" i="90"/>
  <c r="AI11" i="64"/>
  <c r="AN11" i="64"/>
  <c r="AI10" i="14"/>
  <c r="AN10" i="14"/>
  <c r="AH11" i="87"/>
  <c r="AQ11" i="87" s="1"/>
  <c r="AH11" i="53"/>
  <c r="AQ11" i="53" s="1"/>
  <c r="AG12" i="17"/>
  <c r="AP12" i="17" s="1"/>
  <c r="AF12" i="17"/>
  <c r="AO12" i="17" s="1"/>
  <c r="W13" i="17"/>
  <c r="AE12" i="17"/>
  <c r="AR11" i="75"/>
  <c r="K22" i="62"/>
  <c r="AH11" i="25"/>
  <c r="AQ11" i="25" s="1"/>
  <c r="AR10" i="58"/>
  <c r="Y12" i="73"/>
  <c r="X12" i="73"/>
  <c r="Z12" i="73" s="1"/>
  <c r="AF12" i="21"/>
  <c r="AO12" i="21" s="1"/>
  <c r="W13" i="21"/>
  <c r="AE12" i="21"/>
  <c r="AG12" i="21"/>
  <c r="AP12" i="21" s="1"/>
  <c r="K22" i="14"/>
  <c r="X11" i="88"/>
  <c r="Y11" i="88"/>
  <c r="Z11" i="88" s="1"/>
  <c r="K21" i="11"/>
  <c r="AR10" i="68"/>
  <c r="Z11" i="26"/>
  <c r="AH12" i="76"/>
  <c r="AQ12" i="76" s="1"/>
  <c r="Z12" i="10"/>
  <c r="K22" i="21"/>
  <c r="K21" i="12"/>
  <c r="AR11" i="70"/>
  <c r="AR10" i="94"/>
  <c r="AN11" i="73"/>
  <c r="AI11" i="73"/>
  <c r="Z12" i="78"/>
  <c r="AG11" i="66"/>
  <c r="AP11" i="66" s="1"/>
  <c r="W12" i="66"/>
  <c r="AF11" i="66"/>
  <c r="AO11" i="66" s="1"/>
  <c r="AE11" i="66"/>
  <c r="AI11" i="12"/>
  <c r="AN11" i="12"/>
  <c r="AH11" i="74"/>
  <c r="AQ11" i="74" s="1"/>
  <c r="X11" i="22"/>
  <c r="Y11" i="22"/>
  <c r="Z11" i="22" s="1"/>
  <c r="X12" i="51"/>
  <c r="Y12" i="51"/>
  <c r="Z11" i="28"/>
  <c r="Y11" i="54"/>
  <c r="X11" i="54"/>
  <c r="Z11" i="54" s="1"/>
  <c r="AR11" i="45"/>
  <c r="AI10" i="88"/>
  <c r="AN10" i="88"/>
  <c r="K22" i="72"/>
  <c r="K21" i="71"/>
  <c r="K21" i="8"/>
  <c r="Y12" i="82"/>
  <c r="Z12" i="82" s="1"/>
  <c r="X12" i="82"/>
  <c r="AI12" i="20"/>
  <c r="AN12" i="20"/>
  <c r="AR11" i="38"/>
  <c r="Y12" i="16"/>
  <c r="X12" i="16"/>
  <c r="Z12" i="16" s="1"/>
  <c r="AH11" i="36"/>
  <c r="AQ11" i="36" s="1"/>
  <c r="Z11" i="42"/>
  <c r="Y11" i="42"/>
  <c r="X11" i="42"/>
  <c r="AH12" i="19"/>
  <c r="AQ12" i="19" s="1"/>
  <c r="AH12" i="46"/>
  <c r="AQ12" i="46" s="1"/>
  <c r="AH12" i="38"/>
  <c r="AQ12" i="38" s="1"/>
  <c r="Z12" i="95"/>
  <c r="AH12" i="70"/>
  <c r="AQ12" i="70" s="1"/>
  <c r="AI11" i="2"/>
  <c r="AN11" i="2"/>
  <c r="X12" i="79"/>
  <c r="Y12" i="79"/>
  <c r="K21" i="68"/>
  <c r="Y11" i="56"/>
  <c r="X11" i="56"/>
  <c r="AI11" i="47"/>
  <c r="AN11" i="47"/>
  <c r="AN11" i="62"/>
  <c r="AI11" i="62"/>
  <c r="AH11" i="15"/>
  <c r="AQ11" i="15" s="1"/>
  <c r="AN10" i="41"/>
  <c r="AI10" i="41"/>
  <c r="AH11" i="80"/>
  <c r="AQ11" i="80" s="1"/>
  <c r="AE12" i="76"/>
  <c r="W13" i="76"/>
  <c r="AG12" i="76"/>
  <c r="AP12" i="76" s="1"/>
  <c r="AF12" i="76"/>
  <c r="AO12" i="76" s="1"/>
  <c r="K22" i="59"/>
  <c r="AH12" i="21"/>
  <c r="AQ12" i="21" s="1"/>
  <c r="W13" i="75"/>
  <c r="AG12" i="75"/>
  <c r="AP12" i="75" s="1"/>
  <c r="AF12" i="75"/>
  <c r="AO12" i="75" s="1"/>
  <c r="AE12" i="75"/>
  <c r="Y12" i="55"/>
  <c r="X12" i="55"/>
  <c r="AG11" i="67"/>
  <c r="AP11" i="67" s="1"/>
  <c r="W12" i="67"/>
  <c r="AF11" i="67"/>
  <c r="AO11" i="67" s="1"/>
  <c r="AE11" i="67"/>
  <c r="AR10" i="28"/>
  <c r="K22" i="18"/>
  <c r="K21" i="15"/>
  <c r="Z13" i="20"/>
  <c r="Y13" i="20"/>
  <c r="X13" i="20"/>
  <c r="AR11" i="21"/>
  <c r="AF11" i="40"/>
  <c r="AO11" i="40" s="1"/>
  <c r="W12" i="40"/>
  <c r="AE11" i="40"/>
  <c r="AG11" i="40"/>
  <c r="AP11" i="40" s="1"/>
  <c r="K22" i="5"/>
  <c r="K21" i="7"/>
  <c r="AH12" i="18"/>
  <c r="AQ12" i="18" s="1"/>
  <c r="K22" i="9"/>
  <c r="Z12" i="11"/>
  <c r="Y12" i="11"/>
  <c r="X12" i="11"/>
  <c r="AI11" i="23"/>
  <c r="AN11" i="23"/>
  <c r="AG12" i="38"/>
  <c r="AP12" i="38" s="1"/>
  <c r="AF12" i="38"/>
  <c r="AO12" i="38" s="1"/>
  <c r="AE12" i="38"/>
  <c r="W13" i="38"/>
  <c r="AG11" i="32"/>
  <c r="AP11" i="32" s="1"/>
  <c r="W12" i="32"/>
  <c r="AF11" i="32"/>
  <c r="AO11" i="32" s="1"/>
  <c r="AE11" i="32"/>
  <c r="X12" i="27"/>
  <c r="Y12" i="27"/>
  <c r="Y12" i="64"/>
  <c r="X12" i="64"/>
  <c r="Z12" i="64" s="1"/>
  <c r="X12" i="34"/>
  <c r="Y12" i="34"/>
  <c r="Y11" i="14"/>
  <c r="X11" i="14"/>
  <c r="Z11" i="14" s="1"/>
  <c r="AR11" i="18"/>
  <c r="AH11" i="86"/>
  <c r="AQ11" i="86" s="1"/>
  <c r="AI11" i="72"/>
  <c r="AN11" i="72"/>
  <c r="AN11" i="55"/>
  <c r="AI11" i="55"/>
  <c r="K21" i="2"/>
  <c r="K21" i="60"/>
  <c r="AR10" i="40"/>
  <c r="K21" i="51"/>
  <c r="K21" i="23"/>
  <c r="AI10" i="37"/>
  <c r="AN10" i="37"/>
  <c r="K21" i="3"/>
  <c r="AE11" i="60"/>
  <c r="AG11" i="60"/>
  <c r="AP11" i="60" s="1"/>
  <c r="AF11" i="60"/>
  <c r="AO11" i="60" s="1"/>
  <c r="W12" i="60"/>
  <c r="AG11" i="94"/>
  <c r="AP11" i="94" s="1"/>
  <c r="W12" i="94"/>
  <c r="AE11" i="94"/>
  <c r="AF11" i="94"/>
  <c r="AO11" i="94" s="1"/>
  <c r="AR10" i="15"/>
  <c r="AR11" i="78"/>
  <c r="Z11" i="80"/>
  <c r="AR11" i="5"/>
  <c r="Y12" i="44"/>
  <c r="Z12" i="44" s="1"/>
  <c r="X12" i="44"/>
  <c r="K21" i="52"/>
  <c r="AH12" i="17"/>
  <c r="AQ12" i="17" s="1"/>
  <c r="AH11" i="68"/>
  <c r="AQ11" i="68" s="1"/>
  <c r="AR11" i="31"/>
  <c r="AR11" i="95"/>
  <c r="K22" i="70"/>
  <c r="K22" i="50"/>
  <c r="AR10" i="4"/>
  <c r="Y11" i="35"/>
  <c r="X11" i="35"/>
  <c r="AR10" i="74"/>
  <c r="AH12" i="71"/>
  <c r="AQ12" i="71" s="1"/>
  <c r="AR10" i="3"/>
  <c r="K22" i="69"/>
  <c r="AG11" i="63"/>
  <c r="AP11" i="63" s="1"/>
  <c r="W12" i="63"/>
  <c r="AF11" i="63"/>
  <c r="AO11" i="63" s="1"/>
  <c r="AE11" i="63"/>
  <c r="X12" i="72"/>
  <c r="Z12" i="72" s="1"/>
  <c r="Y12" i="72"/>
  <c r="K22" i="13"/>
  <c r="Y12" i="12"/>
  <c r="Z12" i="12" s="1"/>
  <c r="X12" i="12"/>
  <c r="Z11" i="74"/>
  <c r="AH11" i="58"/>
  <c r="AQ11" i="58" s="1"/>
  <c r="K22" i="64"/>
  <c r="AH11" i="3"/>
  <c r="AQ11" i="3" s="1"/>
  <c r="AF12" i="69"/>
  <c r="AO12" i="69" s="1"/>
  <c r="W13" i="69"/>
  <c r="AE12" i="69"/>
  <c r="AG12" i="69"/>
  <c r="AP12" i="69" s="1"/>
  <c r="AR11" i="77"/>
  <c r="AH11" i="4"/>
  <c r="AQ11" i="4" s="1"/>
  <c r="W11" i="49"/>
  <c r="AF10" i="49"/>
  <c r="AO10" i="49" s="1"/>
  <c r="AE10" i="49"/>
  <c r="AG10" i="49"/>
  <c r="AP10" i="49" s="1"/>
  <c r="AR11" i="84"/>
  <c r="AR10" i="9"/>
  <c r="AR10" i="93"/>
  <c r="AE11" i="96"/>
  <c r="W12" i="96"/>
  <c r="AG11" i="96"/>
  <c r="AP11" i="96" s="1"/>
  <c r="AF11" i="96"/>
  <c r="AO11" i="96" s="1"/>
  <c r="AR10" i="43"/>
  <c r="AN11" i="57"/>
  <c r="AI11" i="57"/>
  <c r="W13" i="89"/>
  <c r="AG12" i="89"/>
  <c r="AP12" i="89" s="1"/>
  <c r="AF12" i="89"/>
  <c r="AO12" i="89" s="1"/>
  <c r="AE12" i="89"/>
  <c r="K21" i="67"/>
  <c r="AG11" i="24"/>
  <c r="AP11" i="24" s="1"/>
  <c r="W12" i="24"/>
  <c r="AF11" i="24"/>
  <c r="AO11" i="24" s="1"/>
  <c r="AE11" i="24"/>
  <c r="AR10" i="36"/>
  <c r="Z11" i="36"/>
  <c r="Z12" i="19"/>
  <c r="AR10" i="6"/>
  <c r="Z12" i="46"/>
  <c r="K21" i="63"/>
  <c r="AI11" i="1"/>
  <c r="AN11" i="1"/>
  <c r="Z12" i="70"/>
  <c r="AH12" i="84"/>
  <c r="AQ12" i="84" s="1"/>
  <c r="Y12" i="2"/>
  <c r="X12" i="2"/>
  <c r="Z12" i="2" s="1"/>
  <c r="AI11" i="65"/>
  <c r="AN11" i="65"/>
  <c r="AN11" i="61"/>
  <c r="AI11" i="61"/>
  <c r="AN11" i="27"/>
  <c r="AI11" i="27"/>
  <c r="AN11" i="8"/>
  <c r="AI11" i="8"/>
  <c r="X12" i="47"/>
  <c r="Y12" i="47"/>
  <c r="Z12" i="90" l="1"/>
  <c r="Z12" i="27"/>
  <c r="Z12" i="33"/>
  <c r="W12" i="15"/>
  <c r="AG11" i="86"/>
  <c r="AP11" i="86" s="1"/>
  <c r="Z12" i="47"/>
  <c r="AF12" i="47" s="1"/>
  <c r="AO12" i="47" s="1"/>
  <c r="Z12" i="34"/>
  <c r="Z12" i="61"/>
  <c r="AG12" i="12"/>
  <c r="AP12" i="12" s="1"/>
  <c r="AF12" i="12"/>
  <c r="AO12" i="12" s="1"/>
  <c r="W13" i="12"/>
  <c r="AE12" i="12"/>
  <c r="AG12" i="44"/>
  <c r="AP12" i="44" s="1"/>
  <c r="AF12" i="44"/>
  <c r="AO12" i="44" s="1"/>
  <c r="AE12" i="44"/>
  <c r="W13" i="44"/>
  <c r="AE12" i="34"/>
  <c r="W13" i="34"/>
  <c r="AG12" i="34"/>
  <c r="AP12" i="34" s="1"/>
  <c r="AF12" i="34"/>
  <c r="AO12" i="34" s="1"/>
  <c r="AF12" i="61"/>
  <c r="AO12" i="61" s="1"/>
  <c r="W13" i="61"/>
  <c r="AE12" i="61"/>
  <c r="AG12" i="61"/>
  <c r="AP12" i="61" s="1"/>
  <c r="AG11" i="88"/>
  <c r="AP11" i="88" s="1"/>
  <c r="W12" i="88"/>
  <c r="AF11" i="88"/>
  <c r="AO11" i="88" s="1"/>
  <c r="AE11" i="88"/>
  <c r="AG12" i="1"/>
  <c r="AP12" i="1" s="1"/>
  <c r="AF12" i="1"/>
  <c r="AO12" i="1" s="1"/>
  <c r="W13" i="1"/>
  <c r="AE12" i="1"/>
  <c r="W13" i="90"/>
  <c r="AF12" i="90"/>
  <c r="AO12" i="90" s="1"/>
  <c r="AE12" i="90"/>
  <c r="AG12" i="90"/>
  <c r="AP12" i="90" s="1"/>
  <c r="AF12" i="59"/>
  <c r="AO12" i="59" s="1"/>
  <c r="AE12" i="59"/>
  <c r="W13" i="59"/>
  <c r="AG12" i="59"/>
  <c r="AP12" i="59" s="1"/>
  <c r="AG12" i="47"/>
  <c r="AP12" i="47" s="1"/>
  <c r="W13" i="47"/>
  <c r="W13" i="82"/>
  <c r="AG12" i="82"/>
  <c r="AP12" i="82" s="1"/>
  <c r="AF12" i="82"/>
  <c r="AO12" i="82" s="1"/>
  <c r="AE12" i="82"/>
  <c r="AG11" i="22"/>
  <c r="AP11" i="22" s="1"/>
  <c r="W12" i="22"/>
  <c r="AF11" i="22"/>
  <c r="AO11" i="22" s="1"/>
  <c r="AE11" i="22"/>
  <c r="W13" i="27"/>
  <c r="AG12" i="27"/>
  <c r="AP12" i="27" s="1"/>
  <c r="AF12" i="27"/>
  <c r="AO12" i="27" s="1"/>
  <c r="AE12" i="27"/>
  <c r="W12" i="54"/>
  <c r="AF11" i="54"/>
  <c r="AO11" i="54" s="1"/>
  <c r="AE11" i="54"/>
  <c r="AG11" i="54"/>
  <c r="AP11" i="54" s="1"/>
  <c r="AE12" i="33"/>
  <c r="W13" i="33"/>
  <c r="AG12" i="33"/>
  <c r="AP12" i="33" s="1"/>
  <c r="AF12" i="33"/>
  <c r="AO12" i="33" s="1"/>
  <c r="W13" i="2"/>
  <c r="AE12" i="2"/>
  <c r="AG12" i="2"/>
  <c r="AP12" i="2" s="1"/>
  <c r="AF12" i="2"/>
  <c r="AO12" i="2" s="1"/>
  <c r="AI12" i="89"/>
  <c r="AN12" i="89"/>
  <c r="W13" i="72"/>
  <c r="AG12" i="72"/>
  <c r="AP12" i="72" s="1"/>
  <c r="AF12" i="72"/>
  <c r="AO12" i="72" s="1"/>
  <c r="AE12" i="72"/>
  <c r="AR10" i="37"/>
  <c r="K22" i="7"/>
  <c r="AG11" i="9"/>
  <c r="AP11" i="9" s="1"/>
  <c r="W12" i="9"/>
  <c r="AF11" i="9"/>
  <c r="AO11" i="9" s="1"/>
  <c r="AE11" i="9"/>
  <c r="AE12" i="77"/>
  <c r="AG12" i="77"/>
  <c r="AP12" i="77" s="1"/>
  <c r="W13" i="77"/>
  <c r="AF12" i="77"/>
  <c r="AO12" i="77" s="1"/>
  <c r="AR10" i="42"/>
  <c r="K23" i="17"/>
  <c r="Y13" i="5"/>
  <c r="X13" i="5"/>
  <c r="AN12" i="69"/>
  <c r="AI12" i="69"/>
  <c r="K23" i="64"/>
  <c r="AI11" i="63"/>
  <c r="AN11" i="63"/>
  <c r="AH11" i="35"/>
  <c r="AQ11" i="35" s="1"/>
  <c r="K22" i="52"/>
  <c r="AN11" i="67"/>
  <c r="AI11" i="67"/>
  <c r="AH12" i="55"/>
  <c r="AQ12" i="55" s="1"/>
  <c r="AH11" i="56"/>
  <c r="AQ11" i="56" s="1"/>
  <c r="AE12" i="95"/>
  <c r="AF12" i="95"/>
  <c r="AO12" i="95" s="1"/>
  <c r="AG12" i="95"/>
  <c r="AP12" i="95" s="1"/>
  <c r="W13" i="95"/>
  <c r="K23" i="72"/>
  <c r="X12" i="66"/>
  <c r="Y12" i="66"/>
  <c r="K23" i="21"/>
  <c r="AI12" i="21"/>
  <c r="AN12" i="21"/>
  <c r="Y13" i="17"/>
  <c r="X13" i="17"/>
  <c r="AH12" i="62"/>
  <c r="AQ12" i="62" s="1"/>
  <c r="K23" i="65"/>
  <c r="K23" i="6"/>
  <c r="K22" i="19"/>
  <c r="AR10" i="22"/>
  <c r="X12" i="3"/>
  <c r="Y12" i="3"/>
  <c r="AH12" i="7"/>
  <c r="AQ12" i="7" s="1"/>
  <c r="AH12" i="81"/>
  <c r="AQ12" i="81" s="1"/>
  <c r="AN12" i="92"/>
  <c r="AI12" i="92"/>
  <c r="AN11" i="29"/>
  <c r="AI11" i="29"/>
  <c r="Y12" i="15"/>
  <c r="X12" i="15"/>
  <c r="AI11" i="25"/>
  <c r="AN11" i="25"/>
  <c r="X12" i="43"/>
  <c r="Z12" i="43" s="1"/>
  <c r="Y12" i="43"/>
  <c r="AG11" i="14"/>
  <c r="AP11" i="14" s="1"/>
  <c r="W12" i="14"/>
  <c r="AF11" i="14"/>
  <c r="AO11" i="14" s="1"/>
  <c r="AE11" i="14"/>
  <c r="AG13" i="20"/>
  <c r="AP13" i="20" s="1"/>
  <c r="AF13" i="20"/>
  <c r="AO13" i="20" s="1"/>
  <c r="W14" i="20"/>
  <c r="AE13" i="20"/>
  <c r="AI12" i="17"/>
  <c r="AN12" i="17"/>
  <c r="AR10" i="14"/>
  <c r="AF12" i="8"/>
  <c r="AO12" i="8" s="1"/>
  <c r="W13" i="8"/>
  <c r="AE12" i="8"/>
  <c r="AG12" i="8"/>
  <c r="AP12" i="8" s="1"/>
  <c r="AH12" i="65"/>
  <c r="AQ12" i="65" s="1"/>
  <c r="AR11" i="82"/>
  <c r="AH11" i="30"/>
  <c r="AQ11" i="30" s="1"/>
  <c r="X13" i="92"/>
  <c r="Y13" i="92"/>
  <c r="X12" i="6"/>
  <c r="Y12" i="6"/>
  <c r="AI11" i="87"/>
  <c r="AN11" i="87"/>
  <c r="Z11" i="49"/>
  <c r="Y11" i="49"/>
  <c r="X11" i="49"/>
  <c r="K23" i="50"/>
  <c r="AG11" i="80"/>
  <c r="AP11" i="80" s="1"/>
  <c r="AF11" i="80"/>
  <c r="AO11" i="80" s="1"/>
  <c r="AE11" i="80"/>
  <c r="W12" i="80"/>
  <c r="AH12" i="79"/>
  <c r="AQ12" i="79" s="1"/>
  <c r="AR11" i="8"/>
  <c r="AR11" i="1"/>
  <c r="AG12" i="19"/>
  <c r="AP12" i="19" s="1"/>
  <c r="AF12" i="19"/>
  <c r="AO12" i="19" s="1"/>
  <c r="W13" i="19"/>
  <c r="AE12" i="19"/>
  <c r="X12" i="24"/>
  <c r="Y12" i="24"/>
  <c r="X12" i="96"/>
  <c r="Y12" i="96"/>
  <c r="Y13" i="69"/>
  <c r="X13" i="69"/>
  <c r="AH12" i="44"/>
  <c r="AQ12" i="44" s="1"/>
  <c r="AI11" i="94"/>
  <c r="AN11" i="94"/>
  <c r="AN11" i="60"/>
  <c r="AI11" i="60"/>
  <c r="K22" i="23"/>
  <c r="K22" i="60"/>
  <c r="AR11" i="72"/>
  <c r="AH12" i="34"/>
  <c r="AQ12" i="34" s="1"/>
  <c r="AH12" i="27"/>
  <c r="AQ12" i="27" s="1"/>
  <c r="K23" i="9"/>
  <c r="K23" i="5"/>
  <c r="K22" i="15"/>
  <c r="Y13" i="75"/>
  <c r="X13" i="75"/>
  <c r="Z13" i="75" s="1"/>
  <c r="Z12" i="79"/>
  <c r="AH11" i="42"/>
  <c r="AQ11" i="42" s="1"/>
  <c r="AH11" i="22"/>
  <c r="AQ11" i="22" s="1"/>
  <c r="W13" i="10"/>
  <c r="AE12" i="10"/>
  <c r="AG12" i="10"/>
  <c r="AP12" i="10" s="1"/>
  <c r="AF12" i="10"/>
  <c r="AO12" i="10" s="1"/>
  <c r="AG11" i="26"/>
  <c r="AP11" i="26" s="1"/>
  <c r="W12" i="26"/>
  <c r="AF11" i="26"/>
  <c r="AO11" i="26" s="1"/>
  <c r="AE11" i="26"/>
  <c r="AH11" i="88"/>
  <c r="AQ11" i="88" s="1"/>
  <c r="X13" i="21"/>
  <c r="Y13" i="21"/>
  <c r="AR11" i="64"/>
  <c r="AR11" i="81"/>
  <c r="AH12" i="57"/>
  <c r="AQ12" i="57" s="1"/>
  <c r="AR11" i="59"/>
  <c r="AR12" i="83"/>
  <c r="AH11" i="37"/>
  <c r="AQ11" i="37" s="1"/>
  <c r="K23" i="54"/>
  <c r="AR10" i="54"/>
  <c r="AH11" i="41"/>
  <c r="AQ11" i="41" s="1"/>
  <c r="K23" i="55"/>
  <c r="AH12" i="61"/>
  <c r="AQ12" i="61" s="1"/>
  <c r="Z12" i="65"/>
  <c r="AR11" i="16"/>
  <c r="AH12" i="59"/>
  <c r="AQ12" i="59" s="1"/>
  <c r="Z11" i="30"/>
  <c r="AR11" i="34"/>
  <c r="Z12" i="7"/>
  <c r="Z12" i="81"/>
  <c r="AI11" i="58"/>
  <c r="AN11" i="58"/>
  <c r="AI11" i="53"/>
  <c r="AN11" i="53"/>
  <c r="X12" i="68"/>
  <c r="Y12" i="68"/>
  <c r="AI11" i="4"/>
  <c r="AN11" i="4"/>
  <c r="AI11" i="43"/>
  <c r="AN11" i="43"/>
  <c r="AR11" i="61"/>
  <c r="AN11" i="24"/>
  <c r="AI11" i="24"/>
  <c r="K23" i="69"/>
  <c r="X12" i="32"/>
  <c r="Y12" i="32"/>
  <c r="AH12" i="51"/>
  <c r="AQ12" i="51" s="1"/>
  <c r="W13" i="73"/>
  <c r="AF12" i="73"/>
  <c r="AO12" i="73" s="1"/>
  <c r="AE12" i="73"/>
  <c r="AG12" i="73"/>
  <c r="AP12" i="73" s="1"/>
  <c r="AN11" i="86"/>
  <c r="AI11" i="86"/>
  <c r="K23" i="13"/>
  <c r="Y12" i="63"/>
  <c r="X12" i="63"/>
  <c r="Z11" i="35"/>
  <c r="K23" i="70"/>
  <c r="Y12" i="94"/>
  <c r="X12" i="94"/>
  <c r="AR11" i="23"/>
  <c r="X12" i="67"/>
  <c r="Y12" i="67"/>
  <c r="Z12" i="55"/>
  <c r="AR11" i="62"/>
  <c r="Z11" i="56"/>
  <c r="K22" i="8"/>
  <c r="AR10" i="88"/>
  <c r="AE11" i="28"/>
  <c r="W12" i="28"/>
  <c r="AG11" i="28"/>
  <c r="AP11" i="28" s="1"/>
  <c r="AF11" i="28"/>
  <c r="AO11" i="28" s="1"/>
  <c r="AE12" i="78"/>
  <c r="W13" i="78"/>
  <c r="AG12" i="78"/>
  <c r="AP12" i="78" s="1"/>
  <c r="AF12" i="78"/>
  <c r="AO12" i="78" s="1"/>
  <c r="K23" i="62"/>
  <c r="AH12" i="90"/>
  <c r="AQ12" i="90" s="1"/>
  <c r="AR11" i="7"/>
  <c r="AR10" i="30"/>
  <c r="AG11" i="91"/>
  <c r="AP11" i="91" s="1"/>
  <c r="AF11" i="91"/>
  <c r="AO11" i="91" s="1"/>
  <c r="AE11" i="91"/>
  <c r="W12" i="91"/>
  <c r="AH12" i="33"/>
  <c r="AQ12" i="33" s="1"/>
  <c r="AG11" i="93"/>
  <c r="AP11" i="93" s="1"/>
  <c r="AF11" i="93"/>
  <c r="AO11" i="93" s="1"/>
  <c r="AE11" i="93"/>
  <c r="W12" i="93"/>
  <c r="Y11" i="48"/>
  <c r="X11" i="48"/>
  <c r="Z11" i="48" s="1"/>
  <c r="AR11" i="90"/>
  <c r="AH12" i="1"/>
  <c r="AQ12" i="1" s="1"/>
  <c r="X11" i="85"/>
  <c r="Y11" i="85"/>
  <c r="AN11" i="68"/>
  <c r="AI11" i="68"/>
  <c r="AI11" i="15"/>
  <c r="AN11" i="15"/>
  <c r="Y12" i="86"/>
  <c r="Z12" i="86" s="1"/>
  <c r="X12" i="86"/>
  <c r="Y13" i="84"/>
  <c r="X13" i="84"/>
  <c r="AG12" i="70"/>
  <c r="AP12" i="70" s="1"/>
  <c r="AF12" i="70"/>
  <c r="AO12" i="70" s="1"/>
  <c r="W13" i="70"/>
  <c r="AE12" i="70"/>
  <c r="AR11" i="47"/>
  <c r="AF12" i="16"/>
  <c r="AO12" i="16" s="1"/>
  <c r="W13" i="16"/>
  <c r="AE12" i="16"/>
  <c r="AG12" i="16"/>
  <c r="AP12" i="16" s="1"/>
  <c r="AH11" i="54"/>
  <c r="AQ11" i="54" s="1"/>
  <c r="AI12" i="31"/>
  <c r="AN12" i="31"/>
  <c r="Y12" i="25"/>
  <c r="X12" i="25"/>
  <c r="AR11" i="65"/>
  <c r="AG11" i="36"/>
  <c r="AP11" i="36" s="1"/>
  <c r="AF11" i="36"/>
  <c r="AO11" i="36" s="1"/>
  <c r="AE11" i="36"/>
  <c r="W12" i="36"/>
  <c r="AR11" i="27"/>
  <c r="AH12" i="2"/>
  <c r="AQ12" i="2" s="1"/>
  <c r="Y13" i="89"/>
  <c r="X13" i="89"/>
  <c r="Z13" i="89" s="1"/>
  <c r="K22" i="3"/>
  <c r="K22" i="51"/>
  <c r="AH11" i="14"/>
  <c r="AQ11" i="14" s="1"/>
  <c r="AH12" i="64"/>
  <c r="AQ12" i="64" s="1"/>
  <c r="AN11" i="32"/>
  <c r="AI11" i="32"/>
  <c r="Y13" i="38"/>
  <c r="X13" i="38"/>
  <c r="AH12" i="11"/>
  <c r="AQ12" i="11" s="1"/>
  <c r="AH13" i="20"/>
  <c r="AQ13" i="20" s="1"/>
  <c r="K23" i="18"/>
  <c r="AI12" i="75"/>
  <c r="AN12" i="75"/>
  <c r="X13" i="76"/>
  <c r="Z13" i="76" s="1"/>
  <c r="Y13" i="76"/>
  <c r="AR11" i="2"/>
  <c r="AG11" i="42"/>
  <c r="AP11" i="42" s="1"/>
  <c r="W12" i="42"/>
  <c r="AF11" i="42"/>
  <c r="AO11" i="42" s="1"/>
  <c r="AE11" i="42"/>
  <c r="AH12" i="16"/>
  <c r="AQ12" i="16" s="1"/>
  <c r="AR12" i="20"/>
  <c r="AR11" i="12"/>
  <c r="AR11" i="73"/>
  <c r="AH12" i="73"/>
  <c r="AQ12" i="73" s="1"/>
  <c r="AH12" i="23"/>
  <c r="AQ12" i="23" s="1"/>
  <c r="AR11" i="11"/>
  <c r="W13" i="45"/>
  <c r="AG12" i="45"/>
  <c r="AP12" i="45" s="1"/>
  <c r="AF12" i="45"/>
  <c r="AO12" i="45" s="1"/>
  <c r="AE12" i="45"/>
  <c r="AG12" i="57"/>
  <c r="AP12" i="57" s="1"/>
  <c r="AF12" i="57"/>
  <c r="AO12" i="57" s="1"/>
  <c r="AE12" i="57"/>
  <c r="W13" i="57"/>
  <c r="AN11" i="13"/>
  <c r="AI11" i="13"/>
  <c r="K22" i="56"/>
  <c r="AE11" i="37"/>
  <c r="W12" i="37"/>
  <c r="AG11" i="37"/>
  <c r="AP11" i="37" s="1"/>
  <c r="AF11" i="37"/>
  <c r="AO11" i="37" s="1"/>
  <c r="AR11" i="51"/>
  <c r="AI12" i="50"/>
  <c r="AN12" i="50"/>
  <c r="AG11" i="41"/>
  <c r="AP11" i="41" s="1"/>
  <c r="W12" i="41"/>
  <c r="AF11" i="41"/>
  <c r="AO11" i="41" s="1"/>
  <c r="AE11" i="41"/>
  <c r="AR11" i="44"/>
  <c r="AR10" i="56"/>
  <c r="AI11" i="52"/>
  <c r="AN11" i="52"/>
  <c r="K22" i="4"/>
  <c r="AH13" i="83"/>
  <c r="AQ13" i="83" s="1"/>
  <c r="AI10" i="48"/>
  <c r="AN10" i="48"/>
  <c r="AI12" i="18"/>
  <c r="AN12" i="18"/>
  <c r="AI10" i="85"/>
  <c r="AN10" i="85"/>
  <c r="AI11" i="6"/>
  <c r="AN11" i="6"/>
  <c r="X13" i="31"/>
  <c r="Y13" i="31"/>
  <c r="Y12" i="4"/>
  <c r="X12" i="4"/>
  <c r="Y13" i="71"/>
  <c r="Z13" i="71" s="1"/>
  <c r="X13" i="71"/>
  <c r="AH12" i="47"/>
  <c r="AQ12" i="47" s="1"/>
  <c r="AG12" i="64"/>
  <c r="AP12" i="64" s="1"/>
  <c r="AF12" i="64"/>
  <c r="AO12" i="64" s="1"/>
  <c r="W13" i="64"/>
  <c r="AE12" i="64"/>
  <c r="AG12" i="11"/>
  <c r="AP12" i="11" s="1"/>
  <c r="AF12" i="11"/>
  <c r="AO12" i="11" s="1"/>
  <c r="W13" i="11"/>
  <c r="AE12" i="11"/>
  <c r="Y12" i="40"/>
  <c r="Z12" i="40" s="1"/>
  <c r="X12" i="40"/>
  <c r="K23" i="59"/>
  <c r="K22" i="11"/>
  <c r="AG12" i="62"/>
  <c r="AP12" i="62" s="1"/>
  <c r="AF12" i="62"/>
  <c r="AO12" i="62" s="1"/>
  <c r="W13" i="62"/>
  <c r="AE12" i="62"/>
  <c r="X12" i="13"/>
  <c r="Y12" i="13"/>
  <c r="AN11" i="39"/>
  <c r="AI11" i="39"/>
  <c r="AR11" i="33"/>
  <c r="AR10" i="35"/>
  <c r="Y12" i="52"/>
  <c r="X12" i="52"/>
  <c r="AR11" i="79"/>
  <c r="X12" i="29"/>
  <c r="Y12" i="29"/>
  <c r="Z12" i="29" s="1"/>
  <c r="X12" i="53"/>
  <c r="Y12" i="53"/>
  <c r="AI11" i="96"/>
  <c r="AN11" i="96"/>
  <c r="K22" i="63"/>
  <c r="AG11" i="74"/>
  <c r="AP11" i="74" s="1"/>
  <c r="AF11" i="74"/>
  <c r="AO11" i="74" s="1"/>
  <c r="AE11" i="74"/>
  <c r="W12" i="74"/>
  <c r="K22" i="2"/>
  <c r="W13" i="46"/>
  <c r="AG12" i="46"/>
  <c r="AP12" i="46" s="1"/>
  <c r="AF12" i="46"/>
  <c r="AO12" i="46" s="1"/>
  <c r="AE12" i="46"/>
  <c r="K22" i="67"/>
  <c r="AR11" i="57"/>
  <c r="AI10" i="49"/>
  <c r="AN10" i="49"/>
  <c r="AH12" i="12"/>
  <c r="AQ12" i="12" s="1"/>
  <c r="AH12" i="72"/>
  <c r="AQ12" i="72" s="1"/>
  <c r="X12" i="60"/>
  <c r="Z12" i="60" s="1"/>
  <c r="Y12" i="60"/>
  <c r="AR11" i="55"/>
  <c r="AN12" i="38"/>
  <c r="AI12" i="38"/>
  <c r="AN11" i="40"/>
  <c r="AI11" i="40"/>
  <c r="AI12" i="76"/>
  <c r="AN12" i="76"/>
  <c r="AR10" i="41"/>
  <c r="K22" i="68"/>
  <c r="AH12" i="82"/>
  <c r="AQ12" i="82" s="1"/>
  <c r="K22" i="71"/>
  <c r="Z12" i="51"/>
  <c r="AN11" i="66"/>
  <c r="AI11" i="66"/>
  <c r="K22" i="12"/>
  <c r="K23" i="14"/>
  <c r="Z12" i="23"/>
  <c r="K23" i="10"/>
  <c r="X12" i="39"/>
  <c r="Z12" i="39" s="1"/>
  <c r="Y12" i="39"/>
  <c r="K22" i="20"/>
  <c r="K22" i="16"/>
  <c r="K23" i="61"/>
  <c r="X13" i="50"/>
  <c r="Y13" i="50"/>
  <c r="AN11" i="3"/>
  <c r="AI11" i="3"/>
  <c r="AH12" i="8"/>
  <c r="AQ12" i="8" s="1"/>
  <c r="Z13" i="83"/>
  <c r="K22" i="24"/>
  <c r="Z13" i="18"/>
  <c r="X13" i="18"/>
  <c r="Y13" i="18"/>
  <c r="X12" i="58"/>
  <c r="Z12" i="58" s="1"/>
  <c r="Y12" i="58"/>
  <c r="Z12" i="87"/>
  <c r="Y12" i="87"/>
  <c r="X12" i="87"/>
  <c r="AI12" i="5"/>
  <c r="AN12" i="5"/>
  <c r="AI12" i="84"/>
  <c r="AN12" i="84"/>
  <c r="AN12" i="71"/>
  <c r="AI12" i="71"/>
  <c r="Z13" i="50" l="1"/>
  <c r="Z12" i="4"/>
  <c r="Z12" i="67"/>
  <c r="Z12" i="52"/>
  <c r="AG12" i="52" s="1"/>
  <c r="AP12" i="52" s="1"/>
  <c r="Z13" i="31"/>
  <c r="AF13" i="31" s="1"/>
  <c r="AO13" i="31" s="1"/>
  <c r="Z13" i="84"/>
  <c r="AG13" i="84" s="1"/>
  <c r="AP13" i="84" s="1"/>
  <c r="AE12" i="47"/>
  <c r="Z13" i="69"/>
  <c r="AE13" i="69" s="1"/>
  <c r="AF12" i="52"/>
  <c r="AO12" i="52" s="1"/>
  <c r="W13" i="52"/>
  <c r="AE12" i="52"/>
  <c r="AF13" i="69"/>
  <c r="AO13" i="69" s="1"/>
  <c r="W14" i="69"/>
  <c r="AG13" i="69"/>
  <c r="AP13" i="69" s="1"/>
  <c r="W13" i="39"/>
  <c r="AG12" i="39"/>
  <c r="AP12" i="39" s="1"/>
  <c r="AF12" i="39"/>
  <c r="AO12" i="39" s="1"/>
  <c r="AE12" i="39"/>
  <c r="W13" i="29"/>
  <c r="AG12" i="29"/>
  <c r="AP12" i="29" s="1"/>
  <c r="AF12" i="29"/>
  <c r="AO12" i="29" s="1"/>
  <c r="AE12" i="29"/>
  <c r="AG13" i="71"/>
  <c r="AP13" i="71" s="1"/>
  <c r="AE13" i="71"/>
  <c r="W14" i="71"/>
  <c r="AF13" i="71"/>
  <c r="AO13" i="71" s="1"/>
  <c r="AG12" i="86"/>
  <c r="AP12" i="86" s="1"/>
  <c r="AF12" i="86"/>
  <c r="AO12" i="86" s="1"/>
  <c r="AE12" i="86"/>
  <c r="W13" i="86"/>
  <c r="AG12" i="67"/>
  <c r="AP12" i="67" s="1"/>
  <c r="AF12" i="67"/>
  <c r="AO12" i="67" s="1"/>
  <c r="W13" i="67"/>
  <c r="AE12" i="67"/>
  <c r="AE13" i="84"/>
  <c r="AF13" i="84"/>
  <c r="AO13" i="84" s="1"/>
  <c r="W14" i="84"/>
  <c r="AF13" i="50"/>
  <c r="AO13" i="50" s="1"/>
  <c r="W14" i="50"/>
  <c r="AE13" i="50"/>
  <c r="AG13" i="50"/>
  <c r="AP13" i="50" s="1"/>
  <c r="AG12" i="4"/>
  <c r="AP12" i="4" s="1"/>
  <c r="AF12" i="4"/>
  <c r="AO12" i="4" s="1"/>
  <c r="W13" i="4"/>
  <c r="AE12" i="4"/>
  <c r="AF11" i="48"/>
  <c r="AO11" i="48" s="1"/>
  <c r="AE11" i="48"/>
  <c r="W12" i="48"/>
  <c r="AG11" i="48"/>
  <c r="AP11" i="48" s="1"/>
  <c r="W13" i="58"/>
  <c r="AE12" i="58"/>
  <c r="AG12" i="58"/>
  <c r="AP12" i="58" s="1"/>
  <c r="AF12" i="58"/>
  <c r="AO12" i="58" s="1"/>
  <c r="AG13" i="76"/>
  <c r="AP13" i="76" s="1"/>
  <c r="AF13" i="76"/>
  <c r="AO13" i="76" s="1"/>
  <c r="AE13" i="76"/>
  <c r="W14" i="76"/>
  <c r="AH12" i="25"/>
  <c r="AQ12" i="25" s="1"/>
  <c r="AH11" i="85"/>
  <c r="AQ11" i="85" s="1"/>
  <c r="W13" i="55"/>
  <c r="AG12" i="55"/>
  <c r="AP12" i="55" s="1"/>
  <c r="AF12" i="55"/>
  <c r="AO12" i="55" s="1"/>
  <c r="AE12" i="55"/>
  <c r="AH12" i="94"/>
  <c r="AQ12" i="94" s="1"/>
  <c r="AH12" i="63"/>
  <c r="AQ12" i="63" s="1"/>
  <c r="AR11" i="43"/>
  <c r="W13" i="79"/>
  <c r="AF12" i="79"/>
  <c r="AO12" i="79" s="1"/>
  <c r="AE12" i="79"/>
  <c r="AG12" i="79"/>
  <c r="AP12" i="79" s="1"/>
  <c r="AI11" i="14"/>
  <c r="AN11" i="14"/>
  <c r="W13" i="43"/>
  <c r="AG12" i="43"/>
  <c r="AP12" i="43" s="1"/>
  <c r="AF12" i="43"/>
  <c r="AO12" i="43" s="1"/>
  <c r="AE12" i="43"/>
  <c r="AR11" i="29"/>
  <c r="AH12" i="3"/>
  <c r="AQ12" i="3" s="1"/>
  <c r="AR12" i="21"/>
  <c r="AN12" i="95"/>
  <c r="AI12" i="95"/>
  <c r="AR12" i="69"/>
  <c r="AI12" i="2"/>
  <c r="AN12" i="2"/>
  <c r="AI12" i="33"/>
  <c r="AN12" i="33"/>
  <c r="X12" i="22"/>
  <c r="Z12" i="22" s="1"/>
  <c r="Y12" i="22"/>
  <c r="Y13" i="82"/>
  <c r="X13" i="82"/>
  <c r="Z13" i="82" s="1"/>
  <c r="AR12" i="5"/>
  <c r="AF13" i="83"/>
  <c r="AO13" i="83" s="1"/>
  <c r="AE13" i="83"/>
  <c r="W14" i="83"/>
  <c r="AG13" i="83"/>
  <c r="AP13" i="83" s="1"/>
  <c r="AR11" i="66"/>
  <c r="AG12" i="60"/>
  <c r="AP12" i="60" s="1"/>
  <c r="AE12" i="60"/>
  <c r="W13" i="60"/>
  <c r="AF12" i="60"/>
  <c r="AO12" i="60" s="1"/>
  <c r="AR10" i="49"/>
  <c r="K23" i="63"/>
  <c r="AR11" i="39"/>
  <c r="AH12" i="24"/>
  <c r="AQ12" i="24" s="1"/>
  <c r="W12" i="49"/>
  <c r="AE11" i="49"/>
  <c r="AG11" i="49"/>
  <c r="AP11" i="49" s="1"/>
  <c r="AF11" i="49"/>
  <c r="AO11" i="49" s="1"/>
  <c r="AR12" i="71"/>
  <c r="AH12" i="87"/>
  <c r="AQ12" i="87" s="1"/>
  <c r="K23" i="20"/>
  <c r="AG12" i="23"/>
  <c r="AP12" i="23" s="1"/>
  <c r="AF12" i="23"/>
  <c r="AO12" i="23" s="1"/>
  <c r="W13" i="23"/>
  <c r="AE12" i="23"/>
  <c r="Y12" i="74"/>
  <c r="X12" i="74"/>
  <c r="AH12" i="29"/>
  <c r="AQ12" i="29" s="1"/>
  <c r="AH12" i="40"/>
  <c r="AQ12" i="40" s="1"/>
  <c r="AR10" i="85"/>
  <c r="AN11" i="41"/>
  <c r="AI11" i="41"/>
  <c r="AR12" i="50"/>
  <c r="Y12" i="37"/>
  <c r="X12" i="37"/>
  <c r="Y13" i="57"/>
  <c r="Z13" i="57" s="1"/>
  <c r="X13" i="57"/>
  <c r="K23" i="51"/>
  <c r="AN11" i="36"/>
  <c r="AI11" i="36"/>
  <c r="Z12" i="25"/>
  <c r="AN12" i="70"/>
  <c r="AI12" i="70"/>
  <c r="AR11" i="68"/>
  <c r="Z11" i="85"/>
  <c r="AR11" i="24"/>
  <c r="AR11" i="53"/>
  <c r="W13" i="65"/>
  <c r="AE12" i="65"/>
  <c r="AG12" i="65"/>
  <c r="AP12" i="65" s="1"/>
  <c r="AF12" i="65"/>
  <c r="AO12" i="65" s="1"/>
  <c r="AH13" i="21"/>
  <c r="AQ13" i="21" s="1"/>
  <c r="AH13" i="75"/>
  <c r="AQ13" i="75" s="1"/>
  <c r="K23" i="23"/>
  <c r="Z12" i="24"/>
  <c r="AH13" i="92"/>
  <c r="AQ13" i="92" s="1"/>
  <c r="AI12" i="8"/>
  <c r="AN12" i="8"/>
  <c r="AR12" i="17"/>
  <c r="Z12" i="3"/>
  <c r="AN12" i="77"/>
  <c r="AI12" i="77"/>
  <c r="K23" i="7"/>
  <c r="X13" i="72"/>
  <c r="Z13" i="72" s="1"/>
  <c r="Y13" i="72"/>
  <c r="X13" i="2"/>
  <c r="Z13" i="2" s="1"/>
  <c r="Y13" i="2"/>
  <c r="Y13" i="59"/>
  <c r="X13" i="59"/>
  <c r="Z13" i="59" s="1"/>
  <c r="AN11" i="88"/>
  <c r="AI11" i="88"/>
  <c r="AI12" i="61"/>
  <c r="AN12" i="61"/>
  <c r="Y13" i="34"/>
  <c r="X13" i="34"/>
  <c r="X12" i="42"/>
  <c r="Z12" i="42" s="1"/>
  <c r="Y12" i="42"/>
  <c r="AR11" i="15"/>
  <c r="AH13" i="18"/>
  <c r="AQ13" i="18" s="1"/>
  <c r="AG12" i="51"/>
  <c r="AP12" i="51" s="1"/>
  <c r="AF12" i="51"/>
  <c r="AO12" i="51" s="1"/>
  <c r="W13" i="51"/>
  <c r="AE12" i="51"/>
  <c r="AN11" i="74"/>
  <c r="AI11" i="74"/>
  <c r="AR11" i="96"/>
  <c r="AI12" i="64"/>
  <c r="AN12" i="64"/>
  <c r="AH12" i="4"/>
  <c r="AQ12" i="4" s="1"/>
  <c r="AR11" i="52"/>
  <c r="AI11" i="37"/>
  <c r="AN11" i="37"/>
  <c r="AN12" i="57"/>
  <c r="AI12" i="57"/>
  <c r="AR12" i="75"/>
  <c r="AI12" i="16"/>
  <c r="AN12" i="16"/>
  <c r="Y13" i="70"/>
  <c r="X13" i="70"/>
  <c r="AH12" i="86"/>
  <c r="AQ12" i="86" s="1"/>
  <c r="Z12" i="91"/>
  <c r="Y12" i="91"/>
  <c r="X12" i="91"/>
  <c r="K23" i="8"/>
  <c r="Z12" i="94"/>
  <c r="Z12" i="63"/>
  <c r="AI12" i="73"/>
  <c r="AN12" i="73"/>
  <c r="AR11" i="4"/>
  <c r="AG11" i="30"/>
  <c r="AP11" i="30" s="1"/>
  <c r="AF11" i="30"/>
  <c r="AO11" i="30" s="1"/>
  <c r="AE11" i="30"/>
  <c r="W12" i="30"/>
  <c r="Z13" i="21"/>
  <c r="AI11" i="26"/>
  <c r="AN11" i="26"/>
  <c r="AR11" i="60"/>
  <c r="AN12" i="19"/>
  <c r="AI12" i="19"/>
  <c r="AR11" i="87"/>
  <c r="Z13" i="92"/>
  <c r="Y13" i="8"/>
  <c r="X13" i="8"/>
  <c r="AI13" i="20"/>
  <c r="AN13" i="20"/>
  <c r="X12" i="14"/>
  <c r="Z12" i="14" s="1"/>
  <c r="Y12" i="14"/>
  <c r="AR11" i="25"/>
  <c r="AR12" i="92"/>
  <c r="AH13" i="17"/>
  <c r="AQ13" i="17" s="1"/>
  <c r="X13" i="95"/>
  <c r="Y13" i="95"/>
  <c r="K23" i="52"/>
  <c r="AH13" i="5"/>
  <c r="AQ13" i="5" s="1"/>
  <c r="AI11" i="9"/>
  <c r="AN11" i="9"/>
  <c r="AI11" i="54"/>
  <c r="AN11" i="54"/>
  <c r="AI12" i="82"/>
  <c r="AN12" i="82"/>
  <c r="AN12" i="47"/>
  <c r="AI12" i="47"/>
  <c r="AI12" i="59"/>
  <c r="AN12" i="59"/>
  <c r="X13" i="90"/>
  <c r="Y13" i="90"/>
  <c r="Y13" i="61"/>
  <c r="X13" i="61"/>
  <c r="AI12" i="34"/>
  <c r="AN12" i="34"/>
  <c r="AI12" i="12"/>
  <c r="AN12" i="12"/>
  <c r="AH13" i="50"/>
  <c r="AQ13" i="50" s="1"/>
  <c r="AR11" i="32"/>
  <c r="X12" i="36"/>
  <c r="Z12" i="36" s="1"/>
  <c r="Y12" i="36"/>
  <c r="AH11" i="48"/>
  <c r="AQ11" i="48" s="1"/>
  <c r="AG12" i="87"/>
  <c r="AP12" i="87" s="1"/>
  <c r="AF12" i="87"/>
  <c r="AO12" i="87" s="1"/>
  <c r="AE12" i="87"/>
  <c r="W13" i="87"/>
  <c r="AR12" i="76"/>
  <c r="AH12" i="13"/>
  <c r="AQ12" i="13" s="1"/>
  <c r="AG12" i="40"/>
  <c r="AP12" i="40" s="1"/>
  <c r="AE12" i="40"/>
  <c r="W13" i="40"/>
  <c r="AF12" i="40"/>
  <c r="AO12" i="40" s="1"/>
  <c r="Y13" i="64"/>
  <c r="X13" i="64"/>
  <c r="Z13" i="64" s="1"/>
  <c r="AR12" i="18"/>
  <c r="K23" i="3"/>
  <c r="X13" i="16"/>
  <c r="Y13" i="16"/>
  <c r="AN11" i="91"/>
  <c r="AI11" i="91"/>
  <c r="Z12" i="28"/>
  <c r="Y12" i="28"/>
  <c r="X12" i="28"/>
  <c r="W12" i="56"/>
  <c r="AF11" i="56"/>
  <c r="AO11" i="56" s="1"/>
  <c r="AG11" i="56"/>
  <c r="AP11" i="56" s="1"/>
  <c r="AE11" i="56"/>
  <c r="AH12" i="67"/>
  <c r="AQ12" i="67" s="1"/>
  <c r="AH12" i="32"/>
  <c r="AQ12" i="32" s="1"/>
  <c r="AR11" i="58"/>
  <c r="AI12" i="10"/>
  <c r="AN12" i="10"/>
  <c r="AE13" i="75"/>
  <c r="W14" i="75"/>
  <c r="AG13" i="75"/>
  <c r="AP13" i="75" s="1"/>
  <c r="AF13" i="75"/>
  <c r="AO13" i="75" s="1"/>
  <c r="AH12" i="96"/>
  <c r="AQ12" i="96" s="1"/>
  <c r="Z13" i="19"/>
  <c r="X13" i="19"/>
  <c r="Y13" i="19"/>
  <c r="X14" i="20"/>
  <c r="Y14" i="20"/>
  <c r="AH12" i="15"/>
  <c r="AQ12" i="15" s="1"/>
  <c r="AR11" i="63"/>
  <c r="AR12" i="89"/>
  <c r="Y13" i="27"/>
  <c r="X13" i="27"/>
  <c r="AI12" i="1"/>
  <c r="AN12" i="1"/>
  <c r="Z13" i="12"/>
  <c r="X13" i="12"/>
  <c r="Y13" i="12"/>
  <c r="Y13" i="62"/>
  <c r="X13" i="62"/>
  <c r="Z13" i="62" s="1"/>
  <c r="K23" i="4"/>
  <c r="AF13" i="89"/>
  <c r="AO13" i="89" s="1"/>
  <c r="AE13" i="89"/>
  <c r="W14" i="89"/>
  <c r="AG13" i="89"/>
  <c r="AP13" i="89" s="1"/>
  <c r="AR12" i="84"/>
  <c r="K23" i="71"/>
  <c r="AR11" i="40"/>
  <c r="K23" i="67"/>
  <c r="AH12" i="53"/>
  <c r="AQ12" i="53" s="1"/>
  <c r="Z12" i="13"/>
  <c r="K23" i="11"/>
  <c r="AN12" i="11"/>
  <c r="AI12" i="11"/>
  <c r="K23" i="56"/>
  <c r="AH13" i="89"/>
  <c r="AQ13" i="89" s="1"/>
  <c r="AR12" i="31"/>
  <c r="AI11" i="93"/>
  <c r="AN11" i="93"/>
  <c r="Y13" i="78"/>
  <c r="X13" i="78"/>
  <c r="AI11" i="28"/>
  <c r="AN11" i="28"/>
  <c r="Z12" i="32"/>
  <c r="AH12" i="68"/>
  <c r="AQ12" i="68" s="1"/>
  <c r="AE12" i="81"/>
  <c r="AG12" i="81"/>
  <c r="AP12" i="81" s="1"/>
  <c r="AF12" i="81"/>
  <c r="AO12" i="81" s="1"/>
  <c r="W13" i="81"/>
  <c r="X12" i="26"/>
  <c r="Z12" i="26" s="1"/>
  <c r="Y12" i="26"/>
  <c r="Y13" i="10"/>
  <c r="X13" i="10"/>
  <c r="Z12" i="96"/>
  <c r="Y12" i="80"/>
  <c r="X12" i="80"/>
  <c r="Z12" i="80" s="1"/>
  <c r="AH11" i="49"/>
  <c r="AQ11" i="49" s="1"/>
  <c r="AH12" i="6"/>
  <c r="AQ12" i="6" s="1"/>
  <c r="Z13" i="17"/>
  <c r="AH12" i="66"/>
  <c r="AQ12" i="66" s="1"/>
  <c r="Z13" i="5"/>
  <c r="Z13" i="77"/>
  <c r="X13" i="77"/>
  <c r="Y13" i="77"/>
  <c r="Y12" i="9"/>
  <c r="X12" i="9"/>
  <c r="Z12" i="9" s="1"/>
  <c r="AI12" i="72"/>
  <c r="AN12" i="72"/>
  <c r="X12" i="54"/>
  <c r="Y12" i="54"/>
  <c r="AI11" i="22"/>
  <c r="AN11" i="22"/>
  <c r="Y13" i="47"/>
  <c r="X13" i="47"/>
  <c r="Y13" i="1"/>
  <c r="X13" i="1"/>
  <c r="X12" i="88"/>
  <c r="Y12" i="88"/>
  <c r="Y13" i="44"/>
  <c r="X13" i="44"/>
  <c r="AR12" i="38"/>
  <c r="AH13" i="31"/>
  <c r="AQ13" i="31" s="1"/>
  <c r="W14" i="18"/>
  <c r="AE13" i="18"/>
  <c r="AG13" i="18"/>
  <c r="AP13" i="18" s="1"/>
  <c r="AF13" i="18"/>
  <c r="AO13" i="18" s="1"/>
  <c r="AR11" i="3"/>
  <c r="AH12" i="39"/>
  <c r="AQ12" i="39" s="1"/>
  <c r="Y13" i="46"/>
  <c r="X13" i="46"/>
  <c r="Z13" i="46" s="1"/>
  <c r="AR11" i="6"/>
  <c r="X12" i="41"/>
  <c r="Z12" i="41" s="1"/>
  <c r="Y12" i="41"/>
  <c r="X13" i="45"/>
  <c r="Z13" i="45" s="1"/>
  <c r="Y13" i="45"/>
  <c r="AN11" i="42"/>
  <c r="AI11" i="42"/>
  <c r="AH13" i="38"/>
  <c r="AQ13" i="38" s="1"/>
  <c r="X12" i="93"/>
  <c r="Z12" i="93" s="1"/>
  <c r="Y12" i="93"/>
  <c r="AH12" i="58"/>
  <c r="AQ12" i="58" s="1"/>
  <c r="K23" i="24"/>
  <c r="K23" i="16"/>
  <c r="K23" i="12"/>
  <c r="K23" i="68"/>
  <c r="AH12" i="60"/>
  <c r="AQ12" i="60" s="1"/>
  <c r="AI12" i="46"/>
  <c r="AN12" i="46"/>
  <c r="K23" i="2"/>
  <c r="Z12" i="53"/>
  <c r="AH12" i="52"/>
  <c r="AQ12" i="52" s="1"/>
  <c r="AN12" i="62"/>
  <c r="AI12" i="62"/>
  <c r="Y13" i="11"/>
  <c r="X13" i="11"/>
  <c r="AH13" i="71"/>
  <c r="AQ13" i="71" s="1"/>
  <c r="AR10" i="48"/>
  <c r="AR11" i="13"/>
  <c r="AI12" i="45"/>
  <c r="AN12" i="45"/>
  <c r="AH13" i="76"/>
  <c r="AQ13" i="76" s="1"/>
  <c r="Z13" i="38"/>
  <c r="AH13" i="84"/>
  <c r="AQ13" i="84" s="1"/>
  <c r="AI12" i="78"/>
  <c r="AN12" i="78"/>
  <c r="AE11" i="35"/>
  <c r="W12" i="35"/>
  <c r="AG11" i="35"/>
  <c r="AP11" i="35" s="1"/>
  <c r="AF11" i="35"/>
  <c r="AO11" i="35" s="1"/>
  <c r="AR11" i="86"/>
  <c r="Y13" i="73"/>
  <c r="X13" i="73"/>
  <c r="Z13" i="73" s="1"/>
  <c r="Z12" i="68"/>
  <c r="AG12" i="7"/>
  <c r="AP12" i="7" s="1"/>
  <c r="AF12" i="7"/>
  <c r="AO12" i="7" s="1"/>
  <c r="W13" i="7"/>
  <c r="AE12" i="7"/>
  <c r="K23" i="15"/>
  <c r="K23" i="60"/>
  <c r="AR11" i="94"/>
  <c r="AH13" i="69"/>
  <c r="AQ13" i="69" s="1"/>
  <c r="AN11" i="80"/>
  <c r="AI11" i="80"/>
  <c r="Z12" i="6"/>
  <c r="AH12" i="43"/>
  <c r="AQ12" i="43" s="1"/>
  <c r="Z12" i="15"/>
  <c r="K23" i="19"/>
  <c r="Z12" i="66"/>
  <c r="AR11" i="67"/>
  <c r="Y13" i="33"/>
  <c r="X13" i="33"/>
  <c r="AI12" i="27"/>
  <c r="AN12" i="27"/>
  <c r="AI12" i="90"/>
  <c r="AN12" i="90"/>
  <c r="AN12" i="44"/>
  <c r="AI12" i="44"/>
  <c r="AG13" i="31" l="1"/>
  <c r="AP13" i="31" s="1"/>
  <c r="Z13" i="33"/>
  <c r="W14" i="31"/>
  <c r="AE13" i="31"/>
  <c r="Z13" i="10"/>
  <c r="W14" i="10" s="1"/>
  <c r="Z12" i="37"/>
  <c r="W13" i="37" s="1"/>
  <c r="AF12" i="37"/>
  <c r="AO12" i="37" s="1"/>
  <c r="AE12" i="37"/>
  <c r="W13" i="41"/>
  <c r="AE12" i="41"/>
  <c r="AG12" i="41"/>
  <c r="AP12" i="41" s="1"/>
  <c r="AF12" i="41"/>
  <c r="AO12" i="41" s="1"/>
  <c r="AG13" i="33"/>
  <c r="AP13" i="33" s="1"/>
  <c r="AF13" i="33"/>
  <c r="AO13" i="33" s="1"/>
  <c r="AE13" i="33"/>
  <c r="W14" i="33"/>
  <c r="AG13" i="57"/>
  <c r="AP13" i="57" s="1"/>
  <c r="AF13" i="57"/>
  <c r="AO13" i="57" s="1"/>
  <c r="AE13" i="57"/>
  <c r="W14" i="57"/>
  <c r="AH13" i="47"/>
  <c r="AQ13" i="47" s="1"/>
  <c r="AH12" i="54"/>
  <c r="AQ12" i="54" s="1"/>
  <c r="AG12" i="9"/>
  <c r="AP12" i="9" s="1"/>
  <c r="AF12" i="9"/>
  <c r="AO12" i="9" s="1"/>
  <c r="W13" i="9"/>
  <c r="AE12" i="9"/>
  <c r="AR11" i="28"/>
  <c r="AR12" i="11"/>
  <c r="AI13" i="89"/>
  <c r="AN13" i="89"/>
  <c r="AH13" i="27"/>
  <c r="AQ13" i="27" s="1"/>
  <c r="AG13" i="19"/>
  <c r="AP13" i="19" s="1"/>
  <c r="AF13" i="19"/>
  <c r="AO13" i="19" s="1"/>
  <c r="W14" i="19"/>
  <c r="AE13" i="19"/>
  <c r="AI13" i="75"/>
  <c r="AN13" i="75"/>
  <c r="AF12" i="28"/>
  <c r="AO12" i="28" s="1"/>
  <c r="AE12" i="28"/>
  <c r="W13" i="28"/>
  <c r="AG12" i="28"/>
  <c r="AP12" i="28" s="1"/>
  <c r="AN12" i="51"/>
  <c r="AI12" i="51"/>
  <c r="W13" i="42"/>
  <c r="AE12" i="42"/>
  <c r="AG12" i="42"/>
  <c r="AP12" i="42" s="1"/>
  <c r="AF12" i="42"/>
  <c r="AO12" i="42" s="1"/>
  <c r="AF13" i="59"/>
  <c r="AO13" i="59" s="1"/>
  <c r="AE13" i="59"/>
  <c r="W14" i="59"/>
  <c r="AG13" i="59"/>
  <c r="AP13" i="59" s="1"/>
  <c r="W14" i="72"/>
  <c r="AG13" i="72"/>
  <c r="AP13" i="72" s="1"/>
  <c r="AF13" i="72"/>
  <c r="AO13" i="72" s="1"/>
  <c r="AE13" i="72"/>
  <c r="AG12" i="25"/>
  <c r="AP12" i="25" s="1"/>
  <c r="AF12" i="25"/>
  <c r="AO12" i="25" s="1"/>
  <c r="AE12" i="25"/>
  <c r="W13" i="25"/>
  <c r="AI12" i="23"/>
  <c r="AN12" i="23"/>
  <c r="AI13" i="83"/>
  <c r="AN13" i="83"/>
  <c r="AF13" i="82"/>
  <c r="AO13" i="82" s="1"/>
  <c r="AE13" i="82"/>
  <c r="AG13" i="82"/>
  <c r="AP13" i="82" s="1"/>
  <c r="W14" i="82"/>
  <c r="AR12" i="95"/>
  <c r="X13" i="43"/>
  <c r="Y13" i="43"/>
  <c r="X13" i="4"/>
  <c r="Y13" i="4"/>
  <c r="AN12" i="67"/>
  <c r="AI12" i="67"/>
  <c r="AI12" i="39"/>
  <c r="AN12" i="39"/>
  <c r="AN13" i="69"/>
  <c r="AI13" i="69"/>
  <c r="AI13" i="31"/>
  <c r="AN13" i="31"/>
  <c r="AR11" i="42"/>
  <c r="AE13" i="46"/>
  <c r="W14" i="46"/>
  <c r="AG13" i="46"/>
  <c r="AP13" i="46" s="1"/>
  <c r="AF13" i="46"/>
  <c r="AO13" i="46" s="1"/>
  <c r="AI13" i="18"/>
  <c r="AN13" i="18"/>
  <c r="W13" i="32"/>
  <c r="AE12" i="32"/>
  <c r="AG12" i="32"/>
  <c r="AP12" i="32" s="1"/>
  <c r="AF12" i="32"/>
  <c r="AO12" i="32" s="1"/>
  <c r="AG13" i="62"/>
  <c r="AP13" i="62" s="1"/>
  <c r="AF13" i="62"/>
  <c r="AO13" i="62" s="1"/>
  <c r="W14" i="62"/>
  <c r="AE13" i="62"/>
  <c r="AH14" i="20"/>
  <c r="AQ14" i="20" s="1"/>
  <c r="AI11" i="56"/>
  <c r="AN11" i="56"/>
  <c r="AG13" i="64"/>
  <c r="AP13" i="64" s="1"/>
  <c r="AF13" i="64"/>
  <c r="AO13" i="64" s="1"/>
  <c r="W14" i="64"/>
  <c r="AE13" i="64"/>
  <c r="W13" i="36"/>
  <c r="AG12" i="36"/>
  <c r="AP12" i="36" s="1"/>
  <c r="AF12" i="36"/>
  <c r="AO12" i="36" s="1"/>
  <c r="AE12" i="36"/>
  <c r="AR12" i="12"/>
  <c r="AR11" i="9"/>
  <c r="AH13" i="95"/>
  <c r="AQ13" i="95" s="1"/>
  <c r="AG12" i="14"/>
  <c r="AP12" i="14" s="1"/>
  <c r="AF12" i="14"/>
  <c r="AO12" i="14" s="1"/>
  <c r="W13" i="14"/>
  <c r="AE12" i="14"/>
  <c r="AG13" i="92"/>
  <c r="AP13" i="92" s="1"/>
  <c r="AF13" i="92"/>
  <c r="AO13" i="92" s="1"/>
  <c r="W14" i="92"/>
  <c r="AE13" i="92"/>
  <c r="AR12" i="27"/>
  <c r="AE12" i="68"/>
  <c r="AG12" i="68"/>
  <c r="AP12" i="68" s="1"/>
  <c r="W13" i="68"/>
  <c r="AF12" i="68"/>
  <c r="AO12" i="68" s="1"/>
  <c r="AR12" i="78"/>
  <c r="W14" i="38"/>
  <c r="AG13" i="38"/>
  <c r="AP13" i="38" s="1"/>
  <c r="AF13" i="38"/>
  <c r="AO13" i="38" s="1"/>
  <c r="AE13" i="38"/>
  <c r="Y14" i="18"/>
  <c r="X14" i="18"/>
  <c r="AH12" i="88"/>
  <c r="AQ12" i="88" s="1"/>
  <c r="Z12" i="54"/>
  <c r="AG13" i="17"/>
  <c r="AP13" i="17" s="1"/>
  <c r="AF13" i="17"/>
  <c r="AO13" i="17" s="1"/>
  <c r="W14" i="17"/>
  <c r="AE13" i="17"/>
  <c r="AH12" i="80"/>
  <c r="AQ12" i="80" s="1"/>
  <c r="AH13" i="78"/>
  <c r="AQ13" i="78" s="1"/>
  <c r="Z14" i="20"/>
  <c r="AR11" i="91"/>
  <c r="X13" i="87"/>
  <c r="Y13" i="87"/>
  <c r="AH13" i="90"/>
  <c r="AQ13" i="90" s="1"/>
  <c r="Z13" i="95"/>
  <c r="Y12" i="30"/>
  <c r="Z12" i="30" s="1"/>
  <c r="X12" i="30"/>
  <c r="AH12" i="91"/>
  <c r="AQ12" i="91" s="1"/>
  <c r="AR12" i="16"/>
  <c r="AR11" i="37"/>
  <c r="AR12" i="64"/>
  <c r="X13" i="51"/>
  <c r="Y13" i="51"/>
  <c r="AR12" i="61"/>
  <c r="AG12" i="3"/>
  <c r="AP12" i="3" s="1"/>
  <c r="AF12" i="3"/>
  <c r="AO12" i="3" s="1"/>
  <c r="W13" i="3"/>
  <c r="AE12" i="3"/>
  <c r="AI12" i="65"/>
  <c r="AN12" i="65"/>
  <c r="W12" i="85"/>
  <c r="AG11" i="85"/>
  <c r="AP11" i="85" s="1"/>
  <c r="AF11" i="85"/>
  <c r="AO11" i="85" s="1"/>
  <c r="AE11" i="85"/>
  <c r="AR11" i="36"/>
  <c r="AR11" i="41"/>
  <c r="Y13" i="23"/>
  <c r="Z13" i="23" s="1"/>
  <c r="X13" i="23"/>
  <c r="AR12" i="2"/>
  <c r="Y13" i="79"/>
  <c r="X13" i="79"/>
  <c r="AI12" i="55"/>
  <c r="AN12" i="55"/>
  <c r="X14" i="84"/>
  <c r="Z14" i="84" s="1"/>
  <c r="Y14" i="84"/>
  <c r="Z13" i="67"/>
  <c r="Y13" i="67"/>
  <c r="X13" i="67"/>
  <c r="AI12" i="29"/>
  <c r="AN12" i="29"/>
  <c r="Y14" i="69"/>
  <c r="X14" i="69"/>
  <c r="AR12" i="62"/>
  <c r="AH12" i="41"/>
  <c r="AQ12" i="41" s="1"/>
  <c r="AR12" i="44"/>
  <c r="AH13" i="33"/>
  <c r="AQ13" i="33" s="1"/>
  <c r="AG12" i="15"/>
  <c r="AP12" i="15" s="1"/>
  <c r="AF12" i="15"/>
  <c r="AO12" i="15" s="1"/>
  <c r="W13" i="15"/>
  <c r="AE12" i="15"/>
  <c r="AG12" i="6"/>
  <c r="AP12" i="6" s="1"/>
  <c r="AF12" i="6"/>
  <c r="AO12" i="6" s="1"/>
  <c r="W13" i="6"/>
  <c r="AE12" i="6"/>
  <c r="AH13" i="73"/>
  <c r="AQ13" i="73" s="1"/>
  <c r="AR12" i="45"/>
  <c r="AR12" i="46"/>
  <c r="Z12" i="88"/>
  <c r="Z13" i="47"/>
  <c r="AH13" i="77"/>
  <c r="AQ13" i="77" s="1"/>
  <c r="Z13" i="78"/>
  <c r="AH13" i="12"/>
  <c r="AQ13" i="12" s="1"/>
  <c r="Z13" i="27"/>
  <c r="AR12" i="10"/>
  <c r="X13" i="40"/>
  <c r="Y13" i="40"/>
  <c r="Z13" i="40" s="1"/>
  <c r="AN12" i="87"/>
  <c r="AI12" i="87"/>
  <c r="AR12" i="34"/>
  <c r="Z13" i="90"/>
  <c r="AR12" i="82"/>
  <c r="AR13" i="20"/>
  <c r="AR11" i="26"/>
  <c r="AN11" i="30"/>
  <c r="AI11" i="30"/>
  <c r="AR12" i="73"/>
  <c r="AR11" i="88"/>
  <c r="AH13" i="2"/>
  <c r="AQ13" i="2" s="1"/>
  <c r="X13" i="65"/>
  <c r="Y13" i="65"/>
  <c r="Z13" i="65" s="1"/>
  <c r="AH12" i="37"/>
  <c r="AQ12" i="37" s="1"/>
  <c r="AH12" i="22"/>
  <c r="AQ12" i="22" s="1"/>
  <c r="AI12" i="43"/>
  <c r="AN12" i="43"/>
  <c r="AR11" i="14"/>
  <c r="Y12" i="48"/>
  <c r="X12" i="48"/>
  <c r="AN12" i="52"/>
  <c r="AI12" i="52"/>
  <c r="AF12" i="66"/>
  <c r="AO12" i="66" s="1"/>
  <c r="W13" i="66"/>
  <c r="AE12" i="66"/>
  <c r="AG12" i="66"/>
  <c r="AP12" i="66" s="1"/>
  <c r="AR11" i="80"/>
  <c r="AI12" i="7"/>
  <c r="AN12" i="7"/>
  <c r="AH13" i="11"/>
  <c r="AQ13" i="11" s="1"/>
  <c r="AH13" i="45"/>
  <c r="AQ13" i="45" s="1"/>
  <c r="AH13" i="44"/>
  <c r="AQ13" i="44" s="1"/>
  <c r="AH13" i="1"/>
  <c r="AQ13" i="1" s="1"/>
  <c r="AR12" i="72"/>
  <c r="AG13" i="77"/>
  <c r="AP13" i="77" s="1"/>
  <c r="AF13" i="77"/>
  <c r="AO13" i="77" s="1"/>
  <c r="AE13" i="77"/>
  <c r="W14" i="77"/>
  <c r="W13" i="80"/>
  <c r="AG12" i="80"/>
  <c r="AP12" i="80" s="1"/>
  <c r="AF12" i="80"/>
  <c r="AO12" i="80" s="1"/>
  <c r="AE12" i="80"/>
  <c r="AH12" i="26"/>
  <c r="AQ12" i="26" s="1"/>
  <c r="AN12" i="81"/>
  <c r="AI12" i="81"/>
  <c r="AG13" i="12"/>
  <c r="AP13" i="12" s="1"/>
  <c r="AF13" i="12"/>
  <c r="AO13" i="12" s="1"/>
  <c r="W14" i="12"/>
  <c r="AE13" i="12"/>
  <c r="Y12" i="56"/>
  <c r="X12" i="56"/>
  <c r="AH13" i="61"/>
  <c r="AQ13" i="61" s="1"/>
  <c r="AH13" i="8"/>
  <c r="AQ13" i="8" s="1"/>
  <c r="AR12" i="19"/>
  <c r="AF13" i="21"/>
  <c r="AO13" i="21" s="1"/>
  <c r="W14" i="21"/>
  <c r="AE13" i="21"/>
  <c r="AG13" i="21"/>
  <c r="AP13" i="21" s="1"/>
  <c r="AG12" i="63"/>
  <c r="AP12" i="63" s="1"/>
  <c r="AF12" i="63"/>
  <c r="AO12" i="63" s="1"/>
  <c r="W13" i="63"/>
  <c r="AE12" i="63"/>
  <c r="W13" i="91"/>
  <c r="AG12" i="91"/>
  <c r="AP12" i="91" s="1"/>
  <c r="AF12" i="91"/>
  <c r="AO12" i="91" s="1"/>
  <c r="AE12" i="91"/>
  <c r="AH13" i="70"/>
  <c r="AQ13" i="70" s="1"/>
  <c r="AH13" i="34"/>
  <c r="AQ13" i="34" s="1"/>
  <c r="W14" i="2"/>
  <c r="AE13" i="2"/>
  <c r="AG13" i="2"/>
  <c r="AP13" i="2" s="1"/>
  <c r="AF13" i="2"/>
  <c r="AO13" i="2" s="1"/>
  <c r="AR12" i="77"/>
  <c r="AH12" i="74"/>
  <c r="AQ12" i="74" s="1"/>
  <c r="AI11" i="49"/>
  <c r="AN11" i="49"/>
  <c r="AG12" i="22"/>
  <c r="AP12" i="22" s="1"/>
  <c r="AF12" i="22"/>
  <c r="AO12" i="22" s="1"/>
  <c r="W13" i="22"/>
  <c r="AE12" i="22"/>
  <c r="AI11" i="48"/>
  <c r="AN11" i="48"/>
  <c r="Y13" i="52"/>
  <c r="Z13" i="52" s="1"/>
  <c r="X13" i="52"/>
  <c r="AE13" i="73"/>
  <c r="AG13" i="73"/>
  <c r="AP13" i="73" s="1"/>
  <c r="AF13" i="73"/>
  <c r="AO13" i="73" s="1"/>
  <c r="W14" i="73"/>
  <c r="Y12" i="35"/>
  <c r="Z12" i="35" s="1"/>
  <c r="X12" i="35"/>
  <c r="AG12" i="53"/>
  <c r="AP12" i="53" s="1"/>
  <c r="AF12" i="53"/>
  <c r="AO12" i="53" s="1"/>
  <c r="W13" i="53"/>
  <c r="AE12" i="53"/>
  <c r="AH13" i="46"/>
  <c r="AQ13" i="46" s="1"/>
  <c r="AF12" i="13"/>
  <c r="AO12" i="13" s="1"/>
  <c r="W13" i="13"/>
  <c r="AE12" i="13"/>
  <c r="AG12" i="13"/>
  <c r="AP12" i="13" s="1"/>
  <c r="AH13" i="62"/>
  <c r="AQ13" i="62" s="1"/>
  <c r="AH12" i="28"/>
  <c r="AQ12" i="28" s="1"/>
  <c r="AH13" i="16"/>
  <c r="AQ13" i="16" s="1"/>
  <c r="AH13" i="64"/>
  <c r="AQ13" i="64" s="1"/>
  <c r="AN12" i="40"/>
  <c r="AI12" i="40"/>
  <c r="AR12" i="59"/>
  <c r="AR11" i="54"/>
  <c r="W13" i="94"/>
  <c r="AF12" i="94"/>
  <c r="AO12" i="94" s="1"/>
  <c r="AG12" i="94"/>
  <c r="AP12" i="94" s="1"/>
  <c r="AE12" i="94"/>
  <c r="AR12" i="57"/>
  <c r="AR11" i="74"/>
  <c r="AH13" i="59"/>
  <c r="AQ13" i="59" s="1"/>
  <c r="AR12" i="70"/>
  <c r="Y12" i="49"/>
  <c r="X12" i="49"/>
  <c r="Z12" i="49" s="1"/>
  <c r="Z13" i="60"/>
  <c r="X13" i="60"/>
  <c r="Y13" i="60"/>
  <c r="AH13" i="82"/>
  <c r="AQ13" i="82" s="1"/>
  <c r="AI12" i="79"/>
  <c r="AN12" i="79"/>
  <c r="X13" i="55"/>
  <c r="Y13" i="55"/>
  <c r="X14" i="76"/>
  <c r="Y14" i="76"/>
  <c r="AN12" i="58"/>
  <c r="AI12" i="58"/>
  <c r="AI13" i="50"/>
  <c r="AN13" i="50"/>
  <c r="Y13" i="86"/>
  <c r="X13" i="86"/>
  <c r="Z13" i="86" s="1"/>
  <c r="X14" i="71"/>
  <c r="Y14" i="71"/>
  <c r="X13" i="39"/>
  <c r="Y13" i="39"/>
  <c r="W13" i="93"/>
  <c r="AG12" i="93"/>
  <c r="AP12" i="93" s="1"/>
  <c r="AF12" i="93"/>
  <c r="AO12" i="93" s="1"/>
  <c r="AE12" i="93"/>
  <c r="Y13" i="7"/>
  <c r="X13" i="7"/>
  <c r="AF13" i="45"/>
  <c r="AO13" i="45" s="1"/>
  <c r="AE13" i="45"/>
  <c r="W14" i="45"/>
  <c r="AG13" i="45"/>
  <c r="AP13" i="45" s="1"/>
  <c r="AR11" i="22"/>
  <c r="AH12" i="9"/>
  <c r="AQ12" i="9" s="1"/>
  <c r="AF13" i="5"/>
  <c r="AO13" i="5" s="1"/>
  <c r="W14" i="5"/>
  <c r="AE13" i="5"/>
  <c r="AG13" i="5"/>
  <c r="AP13" i="5" s="1"/>
  <c r="AF12" i="96"/>
  <c r="AO12" i="96" s="1"/>
  <c r="AE12" i="96"/>
  <c r="W13" i="96"/>
  <c r="AG12" i="96"/>
  <c r="AP12" i="96" s="1"/>
  <c r="W13" i="26"/>
  <c r="AG12" i="26"/>
  <c r="AP12" i="26" s="1"/>
  <c r="AF12" i="26"/>
  <c r="AO12" i="26" s="1"/>
  <c r="AE12" i="26"/>
  <c r="AR12" i="90"/>
  <c r="AI11" i="35"/>
  <c r="AN11" i="35"/>
  <c r="Z13" i="11"/>
  <c r="AH12" i="93"/>
  <c r="AQ12" i="93" s="1"/>
  <c r="Z13" i="44"/>
  <c r="Z13" i="1"/>
  <c r="AH13" i="10"/>
  <c r="AQ13" i="10" s="1"/>
  <c r="X13" i="81"/>
  <c r="Y13" i="81"/>
  <c r="AR11" i="93"/>
  <c r="X14" i="89"/>
  <c r="Y14" i="89"/>
  <c r="AR12" i="1"/>
  <c r="AH13" i="19"/>
  <c r="AQ13" i="19" s="1"/>
  <c r="Y14" i="75"/>
  <c r="X14" i="75"/>
  <c r="Z14" i="75" s="1"/>
  <c r="Z13" i="16"/>
  <c r="AH12" i="36"/>
  <c r="AQ12" i="36" s="1"/>
  <c r="Z13" i="61"/>
  <c r="AR12" i="47"/>
  <c r="AH12" i="14"/>
  <c r="AQ12" i="14" s="1"/>
  <c r="Z13" i="8"/>
  <c r="Z13" i="70"/>
  <c r="AH12" i="42"/>
  <c r="AQ12" i="42" s="1"/>
  <c r="Z13" i="34"/>
  <c r="AH13" i="72"/>
  <c r="AQ13" i="72" s="1"/>
  <c r="AR12" i="8"/>
  <c r="AF12" i="24"/>
  <c r="AO12" i="24" s="1"/>
  <c r="W13" i="24"/>
  <c r="AE12" i="24"/>
  <c r="AG12" i="24"/>
  <c r="AP12" i="24" s="1"/>
  <c r="AH13" i="57"/>
  <c r="AQ13" i="57" s="1"/>
  <c r="Z12" i="74"/>
  <c r="AN12" i="60"/>
  <c r="AI12" i="60"/>
  <c r="X14" i="83"/>
  <c r="Y14" i="83"/>
  <c r="AR12" i="33"/>
  <c r="AN13" i="76"/>
  <c r="AI13" i="76"/>
  <c r="X13" i="58"/>
  <c r="Z13" i="58" s="1"/>
  <c r="Y13" i="58"/>
  <c r="AI12" i="4"/>
  <c r="AN12" i="4"/>
  <c r="Y14" i="50"/>
  <c r="X14" i="50"/>
  <c r="AN13" i="84"/>
  <c r="AI13" i="84"/>
  <c r="AN12" i="86"/>
  <c r="AI12" i="86"/>
  <c r="AN13" i="71"/>
  <c r="AI13" i="71"/>
  <c r="X13" i="29"/>
  <c r="Y13" i="29"/>
  <c r="X14" i="31"/>
  <c r="Y14" i="31"/>
  <c r="Z14" i="69" l="1"/>
  <c r="Z14" i="50"/>
  <c r="AF14" i="50" s="1"/>
  <c r="AO14" i="50" s="1"/>
  <c r="Z12" i="56"/>
  <c r="AG12" i="56" s="1"/>
  <c r="AP12" i="56" s="1"/>
  <c r="AF13" i="10"/>
  <c r="AO13" i="10" s="1"/>
  <c r="AG13" i="10"/>
  <c r="AP13" i="10" s="1"/>
  <c r="Z13" i="55"/>
  <c r="AG12" i="37"/>
  <c r="AP12" i="37" s="1"/>
  <c r="AE13" i="10"/>
  <c r="AF14" i="69"/>
  <c r="AO14" i="69" s="1"/>
  <c r="W15" i="69"/>
  <c r="AE14" i="69"/>
  <c r="AG14" i="69"/>
  <c r="AP14" i="69" s="1"/>
  <c r="W15" i="50"/>
  <c r="AE14" i="50"/>
  <c r="AG14" i="50"/>
  <c r="AP14" i="50" s="1"/>
  <c r="W13" i="56"/>
  <c r="AE12" i="56"/>
  <c r="AF12" i="56"/>
  <c r="AO12" i="56" s="1"/>
  <c r="W14" i="65"/>
  <c r="AE13" i="65"/>
  <c r="AG13" i="65"/>
  <c r="AP13" i="65" s="1"/>
  <c r="AF13" i="65"/>
  <c r="AO13" i="65" s="1"/>
  <c r="AG13" i="23"/>
  <c r="AP13" i="23" s="1"/>
  <c r="AF13" i="23"/>
  <c r="AO13" i="23" s="1"/>
  <c r="W14" i="23"/>
  <c r="AE13" i="23"/>
  <c r="W13" i="30"/>
  <c r="AG12" i="30"/>
  <c r="AP12" i="30" s="1"/>
  <c r="AF12" i="30"/>
  <c r="AO12" i="30" s="1"/>
  <c r="AE12" i="30"/>
  <c r="W14" i="55"/>
  <c r="AG13" i="55"/>
  <c r="AP13" i="55" s="1"/>
  <c r="AF13" i="55"/>
  <c r="AO13" i="55" s="1"/>
  <c r="AE13" i="55"/>
  <c r="AF12" i="35"/>
  <c r="AO12" i="35" s="1"/>
  <c r="AE12" i="35"/>
  <c r="W13" i="35"/>
  <c r="AG12" i="35"/>
  <c r="AP12" i="35" s="1"/>
  <c r="AG13" i="52"/>
  <c r="AP13" i="52" s="1"/>
  <c r="AF13" i="52"/>
  <c r="AO13" i="52" s="1"/>
  <c r="W14" i="52"/>
  <c r="AE13" i="52"/>
  <c r="W14" i="40"/>
  <c r="AG13" i="40"/>
  <c r="AP13" i="40" s="1"/>
  <c r="AF13" i="40"/>
  <c r="AO13" i="40" s="1"/>
  <c r="AE13" i="40"/>
  <c r="AH14" i="83"/>
  <c r="AQ14" i="83" s="1"/>
  <c r="Y13" i="24"/>
  <c r="X13" i="24"/>
  <c r="AI13" i="5"/>
  <c r="AN13" i="5"/>
  <c r="AH13" i="7"/>
  <c r="AQ13" i="7" s="1"/>
  <c r="AR13" i="50"/>
  <c r="AN12" i="63"/>
  <c r="AI12" i="63"/>
  <c r="Y14" i="21"/>
  <c r="X14" i="21"/>
  <c r="X14" i="12"/>
  <c r="Y14" i="12"/>
  <c r="AH13" i="79"/>
  <c r="AQ13" i="79" s="1"/>
  <c r="AI11" i="85"/>
  <c r="AN11" i="85"/>
  <c r="AR12" i="65"/>
  <c r="W13" i="54"/>
  <c r="AE12" i="54"/>
  <c r="AG12" i="54"/>
  <c r="AP12" i="54" s="1"/>
  <c r="AF12" i="54"/>
  <c r="AO12" i="54" s="1"/>
  <c r="AH14" i="18"/>
  <c r="AQ14" i="18" s="1"/>
  <c r="Z13" i="36"/>
  <c r="Y13" i="36"/>
  <c r="X13" i="36"/>
  <c r="AR11" i="56"/>
  <c r="AH13" i="4"/>
  <c r="AQ13" i="4" s="1"/>
  <c r="AR12" i="51"/>
  <c r="AI12" i="9"/>
  <c r="AN12" i="9"/>
  <c r="AN13" i="57"/>
  <c r="AI13" i="57"/>
  <c r="AN13" i="33"/>
  <c r="AI13" i="33"/>
  <c r="AH14" i="31"/>
  <c r="AQ14" i="31" s="1"/>
  <c r="W13" i="74"/>
  <c r="AG12" i="74"/>
  <c r="AP12" i="74" s="1"/>
  <c r="AF12" i="74"/>
  <c r="AO12" i="74" s="1"/>
  <c r="AE12" i="74"/>
  <c r="AH14" i="71"/>
  <c r="AQ14" i="71" s="1"/>
  <c r="AR11" i="48"/>
  <c r="X13" i="80"/>
  <c r="Y13" i="80"/>
  <c r="AR12" i="7"/>
  <c r="Y13" i="6"/>
  <c r="X13" i="6"/>
  <c r="AG13" i="67"/>
  <c r="AP13" i="67" s="1"/>
  <c r="AF13" i="67"/>
  <c r="AO13" i="67" s="1"/>
  <c r="W14" i="67"/>
  <c r="AE13" i="67"/>
  <c r="Z14" i="31"/>
  <c r="AR12" i="86"/>
  <c r="AR13" i="76"/>
  <c r="Z14" i="83"/>
  <c r="AG13" i="34"/>
  <c r="AP13" i="34" s="1"/>
  <c r="AF13" i="34"/>
  <c r="AO13" i="34" s="1"/>
  <c r="AE13" i="34"/>
  <c r="W14" i="34"/>
  <c r="AG13" i="70"/>
  <c r="AP13" i="70" s="1"/>
  <c r="AF13" i="70"/>
  <c r="AO13" i="70" s="1"/>
  <c r="W14" i="70"/>
  <c r="AE13" i="70"/>
  <c r="AF13" i="61"/>
  <c r="AO13" i="61" s="1"/>
  <c r="W14" i="61"/>
  <c r="AE13" i="61"/>
  <c r="AG13" i="61"/>
  <c r="AP13" i="61" s="1"/>
  <c r="AF13" i="16"/>
  <c r="AO13" i="16" s="1"/>
  <c r="W14" i="16"/>
  <c r="AE13" i="16"/>
  <c r="AG13" i="16"/>
  <c r="AP13" i="16" s="1"/>
  <c r="AG13" i="1"/>
  <c r="AP13" i="1" s="1"/>
  <c r="AF13" i="1"/>
  <c r="AO13" i="1" s="1"/>
  <c r="W14" i="1"/>
  <c r="AE13" i="1"/>
  <c r="AI12" i="26"/>
  <c r="AN12" i="26"/>
  <c r="Y14" i="5"/>
  <c r="X14" i="5"/>
  <c r="Y13" i="93"/>
  <c r="X13" i="93"/>
  <c r="Z14" i="71"/>
  <c r="AR12" i="58"/>
  <c r="AH13" i="55"/>
  <c r="AQ13" i="55" s="1"/>
  <c r="AH12" i="49"/>
  <c r="AQ12" i="49" s="1"/>
  <c r="AN12" i="22"/>
  <c r="AI12" i="22"/>
  <c r="AI12" i="91"/>
  <c r="AN12" i="91"/>
  <c r="Y13" i="63"/>
  <c r="Z13" i="63" s="1"/>
  <c r="X13" i="63"/>
  <c r="AR12" i="81"/>
  <c r="X14" i="77"/>
  <c r="Y14" i="77"/>
  <c r="AR12" i="52"/>
  <c r="AH13" i="65"/>
  <c r="AQ13" i="65" s="1"/>
  <c r="AE13" i="90"/>
  <c r="W14" i="90"/>
  <c r="AG13" i="90"/>
  <c r="AP13" i="90" s="1"/>
  <c r="AF13" i="90"/>
  <c r="AO13" i="90" s="1"/>
  <c r="AH13" i="40"/>
  <c r="AQ13" i="40" s="1"/>
  <c r="X14" i="38"/>
  <c r="Y14" i="38"/>
  <c r="AI12" i="68"/>
  <c r="AN12" i="68"/>
  <c r="AN12" i="14"/>
  <c r="AI12" i="14"/>
  <c r="AI13" i="64"/>
  <c r="AN13" i="64"/>
  <c r="X13" i="32"/>
  <c r="Y13" i="32"/>
  <c r="X14" i="46"/>
  <c r="Y14" i="46"/>
  <c r="Z13" i="4"/>
  <c r="Z14" i="82"/>
  <c r="Y14" i="82"/>
  <c r="X14" i="82"/>
  <c r="AR13" i="83"/>
  <c r="Y13" i="25"/>
  <c r="X13" i="25"/>
  <c r="AR13" i="89"/>
  <c r="Y13" i="9"/>
  <c r="X13" i="9"/>
  <c r="Y13" i="41"/>
  <c r="X13" i="41"/>
  <c r="AG13" i="60"/>
  <c r="AP13" i="60" s="1"/>
  <c r="W14" i="60"/>
  <c r="AF13" i="60"/>
  <c r="AO13" i="60" s="1"/>
  <c r="AE13" i="60"/>
  <c r="Y13" i="94"/>
  <c r="Z13" i="94" s="1"/>
  <c r="X13" i="94"/>
  <c r="AR11" i="49"/>
  <c r="AR12" i="60"/>
  <c r="AF13" i="8"/>
  <c r="AO13" i="8" s="1"/>
  <c r="W14" i="8"/>
  <c r="AE13" i="8"/>
  <c r="AG13" i="8"/>
  <c r="AP13" i="8" s="1"/>
  <c r="AH14" i="75"/>
  <c r="AQ14" i="75" s="1"/>
  <c r="W14" i="44"/>
  <c r="AG13" i="44"/>
  <c r="AP13" i="44" s="1"/>
  <c r="AF13" i="44"/>
  <c r="AO13" i="44" s="1"/>
  <c r="AE13" i="44"/>
  <c r="AG13" i="11"/>
  <c r="AP13" i="11" s="1"/>
  <c r="AF13" i="11"/>
  <c r="AO13" i="11" s="1"/>
  <c r="W14" i="11"/>
  <c r="AE13" i="11"/>
  <c r="Y13" i="96"/>
  <c r="X13" i="96"/>
  <c r="Z13" i="96" s="1"/>
  <c r="Z13" i="7"/>
  <c r="AH13" i="86"/>
  <c r="AQ13" i="86" s="1"/>
  <c r="AI12" i="94"/>
  <c r="AN12" i="94"/>
  <c r="AR12" i="40"/>
  <c r="AH12" i="35"/>
  <c r="AQ12" i="35" s="1"/>
  <c r="AH13" i="52"/>
  <c r="AQ13" i="52" s="1"/>
  <c r="Y13" i="22"/>
  <c r="Z13" i="22" s="1"/>
  <c r="X13" i="22"/>
  <c r="AH12" i="56"/>
  <c r="AQ12" i="56" s="1"/>
  <c r="AI12" i="80"/>
  <c r="AN12" i="80"/>
  <c r="AN13" i="77"/>
  <c r="AI13" i="77"/>
  <c r="AH14" i="84"/>
  <c r="AQ14" i="84" s="1"/>
  <c r="Z13" i="79"/>
  <c r="AG13" i="95"/>
  <c r="AP13" i="95" s="1"/>
  <c r="AF13" i="95"/>
  <c r="AO13" i="95" s="1"/>
  <c r="AE13" i="95"/>
  <c r="W14" i="95"/>
  <c r="AI13" i="17"/>
  <c r="AN13" i="17"/>
  <c r="Z14" i="18"/>
  <c r="AN13" i="92"/>
  <c r="AI13" i="92"/>
  <c r="Z13" i="14"/>
  <c r="X13" i="14"/>
  <c r="Y13" i="14"/>
  <c r="AI12" i="36"/>
  <c r="AN12" i="36"/>
  <c r="Y14" i="64"/>
  <c r="Z14" i="64" s="1"/>
  <c r="X14" i="64"/>
  <c r="AN13" i="46"/>
  <c r="AI13" i="46"/>
  <c r="AR12" i="39"/>
  <c r="AN12" i="25"/>
  <c r="AI12" i="25"/>
  <c r="X14" i="72"/>
  <c r="Y14" i="72"/>
  <c r="AR13" i="75"/>
  <c r="AI12" i="93"/>
  <c r="AN12" i="93"/>
  <c r="AH12" i="48"/>
  <c r="AQ12" i="48" s="1"/>
  <c r="AR12" i="43"/>
  <c r="AI12" i="15"/>
  <c r="AN12" i="15"/>
  <c r="AR12" i="29"/>
  <c r="AG14" i="84"/>
  <c r="AP14" i="84" s="1"/>
  <c r="AF14" i="84"/>
  <c r="AO14" i="84" s="1"/>
  <c r="AE14" i="84"/>
  <c r="W15" i="84"/>
  <c r="AN12" i="3"/>
  <c r="AI12" i="3"/>
  <c r="AH13" i="87"/>
  <c r="AQ13" i="87" s="1"/>
  <c r="AG14" i="20"/>
  <c r="AP14" i="20" s="1"/>
  <c r="AF14" i="20"/>
  <c r="AO14" i="20" s="1"/>
  <c r="W15" i="20"/>
  <c r="AE14" i="20"/>
  <c r="Y14" i="17"/>
  <c r="X14" i="17"/>
  <c r="AI13" i="38"/>
  <c r="AN13" i="38"/>
  <c r="AN13" i="62"/>
  <c r="AI13" i="62"/>
  <c r="AR13" i="18"/>
  <c r="AR12" i="67"/>
  <c r="AH13" i="43"/>
  <c r="AQ13" i="43" s="1"/>
  <c r="AI12" i="42"/>
  <c r="AN12" i="42"/>
  <c r="AN13" i="19"/>
  <c r="AI13" i="19"/>
  <c r="AN13" i="10"/>
  <c r="W14" i="58"/>
  <c r="AE13" i="58"/>
  <c r="AG13" i="58"/>
  <c r="AP13" i="58" s="1"/>
  <c r="AF13" i="58"/>
  <c r="AO13" i="58" s="1"/>
  <c r="AH13" i="29"/>
  <c r="AQ13" i="29" s="1"/>
  <c r="AR12" i="4"/>
  <c r="AG14" i="75"/>
  <c r="AP14" i="75" s="1"/>
  <c r="AF14" i="75"/>
  <c r="AO14" i="75" s="1"/>
  <c r="AE14" i="75"/>
  <c r="W15" i="75"/>
  <c r="AH13" i="81"/>
  <c r="AQ13" i="81" s="1"/>
  <c r="AI12" i="96"/>
  <c r="AN12" i="96"/>
  <c r="X14" i="45"/>
  <c r="Y14" i="45"/>
  <c r="W14" i="86"/>
  <c r="AG13" i="86"/>
  <c r="AP13" i="86" s="1"/>
  <c r="AF13" i="86"/>
  <c r="AO13" i="86" s="1"/>
  <c r="AE13" i="86"/>
  <c r="W13" i="49"/>
  <c r="AE12" i="49"/>
  <c r="AG12" i="49"/>
  <c r="AP12" i="49" s="1"/>
  <c r="AF12" i="49"/>
  <c r="AO12" i="49" s="1"/>
  <c r="Z13" i="29"/>
  <c r="AR11" i="35"/>
  <c r="AI13" i="45"/>
  <c r="AN13" i="45"/>
  <c r="AI13" i="2"/>
  <c r="AN13" i="2"/>
  <c r="AI12" i="66"/>
  <c r="AN12" i="66"/>
  <c r="AR12" i="87"/>
  <c r="AG13" i="78"/>
  <c r="AP13" i="78" s="1"/>
  <c r="AF13" i="78"/>
  <c r="AO13" i="78" s="1"/>
  <c r="AE13" i="78"/>
  <c r="W14" i="78"/>
  <c r="AF13" i="47"/>
  <c r="AO13" i="47" s="1"/>
  <c r="W14" i="47"/>
  <c r="AG13" i="47"/>
  <c r="AP13" i="47" s="1"/>
  <c r="AE13" i="47"/>
  <c r="X13" i="15"/>
  <c r="Y13" i="15"/>
  <c r="Z13" i="15" s="1"/>
  <c r="AH13" i="67"/>
  <c r="AQ13" i="67" s="1"/>
  <c r="X12" i="85"/>
  <c r="Z12" i="85" s="1"/>
  <c r="Y12" i="85"/>
  <c r="X13" i="3"/>
  <c r="Z13" i="3" s="1"/>
  <c r="Y13" i="3"/>
  <c r="AH13" i="51"/>
  <c r="AQ13" i="51" s="1"/>
  <c r="Z13" i="87"/>
  <c r="X14" i="92"/>
  <c r="Z14" i="92" s="1"/>
  <c r="Y14" i="92"/>
  <c r="Z14" i="62"/>
  <c r="X14" i="62"/>
  <c r="Y14" i="62"/>
  <c r="AR13" i="31"/>
  <c r="Z13" i="43"/>
  <c r="AI13" i="82"/>
  <c r="AN13" i="82"/>
  <c r="Y14" i="59"/>
  <c r="X14" i="59"/>
  <c r="X13" i="28"/>
  <c r="Y13" i="28"/>
  <c r="X14" i="19"/>
  <c r="Y14" i="19"/>
  <c r="X13" i="37"/>
  <c r="Y13" i="37"/>
  <c r="Y14" i="10"/>
  <c r="X14" i="10"/>
  <c r="AR13" i="84"/>
  <c r="AH13" i="39"/>
  <c r="AQ13" i="39" s="1"/>
  <c r="AN13" i="73"/>
  <c r="AI13" i="73"/>
  <c r="AH14" i="89"/>
  <c r="AQ14" i="89" s="1"/>
  <c r="Z13" i="81"/>
  <c r="Z13" i="39"/>
  <c r="AH14" i="76"/>
  <c r="AQ14" i="76" s="1"/>
  <c r="AR12" i="79"/>
  <c r="AI12" i="13"/>
  <c r="AN12" i="13"/>
  <c r="AI12" i="53"/>
  <c r="AN12" i="53"/>
  <c r="AR13" i="71"/>
  <c r="AH14" i="50"/>
  <c r="AQ14" i="50" s="1"/>
  <c r="AH13" i="58"/>
  <c r="AQ13" i="58" s="1"/>
  <c r="AI12" i="24"/>
  <c r="AN12" i="24"/>
  <c r="Z14" i="89"/>
  <c r="Y13" i="26"/>
  <c r="X13" i="26"/>
  <c r="Z14" i="76"/>
  <c r="AH13" i="60"/>
  <c r="AQ13" i="60" s="1"/>
  <c r="X13" i="13"/>
  <c r="Y13" i="13"/>
  <c r="Z13" i="13" s="1"/>
  <c r="X13" i="53"/>
  <c r="Y13" i="53"/>
  <c r="Y14" i="73"/>
  <c r="X14" i="73"/>
  <c r="Z14" i="73" s="1"/>
  <c r="Y14" i="2"/>
  <c r="X14" i="2"/>
  <c r="Y13" i="91"/>
  <c r="X13" i="91"/>
  <c r="AI13" i="21"/>
  <c r="AN13" i="21"/>
  <c r="AI13" i="12"/>
  <c r="AN13" i="12"/>
  <c r="X13" i="66"/>
  <c r="Y13" i="66"/>
  <c r="Z12" i="48"/>
  <c r="AR11" i="30"/>
  <c r="AE13" i="27"/>
  <c r="W14" i="27"/>
  <c r="AG13" i="27"/>
  <c r="AP13" i="27" s="1"/>
  <c r="AF13" i="27"/>
  <c r="AO13" i="27" s="1"/>
  <c r="AE12" i="88"/>
  <c r="W13" i="88"/>
  <c r="AG12" i="88"/>
  <c r="AP12" i="88" s="1"/>
  <c r="AF12" i="88"/>
  <c r="AO12" i="88" s="1"/>
  <c r="AN12" i="6"/>
  <c r="AI12" i="6"/>
  <c r="AH14" i="69"/>
  <c r="AQ14" i="69" s="1"/>
  <c r="AR12" i="55"/>
  <c r="AH13" i="23"/>
  <c r="AQ13" i="23" s="1"/>
  <c r="Z13" i="51"/>
  <c r="AH12" i="30"/>
  <c r="AQ12" i="30" s="1"/>
  <c r="X13" i="68"/>
  <c r="Z13" i="68" s="1"/>
  <c r="Y13" i="68"/>
  <c r="AI12" i="32"/>
  <c r="AN12" i="32"/>
  <c r="AR13" i="69"/>
  <c r="AR12" i="23"/>
  <c r="AI13" i="72"/>
  <c r="AN13" i="72"/>
  <c r="AI13" i="59"/>
  <c r="AN13" i="59"/>
  <c r="X13" i="42"/>
  <c r="Y13" i="42"/>
  <c r="AI12" i="28"/>
  <c r="AN12" i="28"/>
  <c r="Y14" i="57"/>
  <c r="X14" i="57"/>
  <c r="Z14" i="57" s="1"/>
  <c r="Y14" i="33"/>
  <c r="X14" i="33"/>
  <c r="Z14" i="33" s="1"/>
  <c r="AI12" i="41"/>
  <c r="AN12" i="41"/>
  <c r="AI12" i="37"/>
  <c r="AN12" i="37"/>
  <c r="AI13" i="10" l="1"/>
  <c r="Z13" i="25"/>
  <c r="Z14" i="21"/>
  <c r="Z14" i="10"/>
  <c r="Z13" i="91"/>
  <c r="AE13" i="91" s="1"/>
  <c r="Z13" i="26"/>
  <c r="AE13" i="26" s="1"/>
  <c r="Z14" i="59"/>
  <c r="AF13" i="26"/>
  <c r="AO13" i="26" s="1"/>
  <c r="AF14" i="59"/>
  <c r="AO14" i="59" s="1"/>
  <c r="AE14" i="59"/>
  <c r="W15" i="59"/>
  <c r="AG14" i="59"/>
  <c r="AP14" i="59" s="1"/>
  <c r="AG13" i="22"/>
  <c r="AP13" i="22" s="1"/>
  <c r="AF13" i="22"/>
  <c r="AO13" i="22" s="1"/>
  <c r="W14" i="22"/>
  <c r="AE13" i="22"/>
  <c r="AG13" i="15"/>
  <c r="AP13" i="15" s="1"/>
  <c r="AF13" i="15"/>
  <c r="AO13" i="15" s="1"/>
  <c r="W14" i="15"/>
  <c r="AE13" i="15"/>
  <c r="AG14" i="64"/>
  <c r="AP14" i="64" s="1"/>
  <c r="AF14" i="64"/>
  <c r="AO14" i="64" s="1"/>
  <c r="W15" i="64"/>
  <c r="AE14" i="64"/>
  <c r="AG13" i="63"/>
  <c r="AP13" i="63" s="1"/>
  <c r="AF13" i="63"/>
  <c r="AO13" i="63" s="1"/>
  <c r="W14" i="63"/>
  <c r="AE13" i="63"/>
  <c r="W14" i="25"/>
  <c r="AG13" i="25"/>
  <c r="AP13" i="25" s="1"/>
  <c r="AF13" i="25"/>
  <c r="AO13" i="25" s="1"/>
  <c r="AE13" i="25"/>
  <c r="AF14" i="21"/>
  <c r="AO14" i="21" s="1"/>
  <c r="W15" i="21"/>
  <c r="AE14" i="21"/>
  <c r="AG14" i="21"/>
  <c r="AP14" i="21" s="1"/>
  <c r="AF13" i="13"/>
  <c r="AO13" i="13" s="1"/>
  <c r="W14" i="13"/>
  <c r="AE13" i="13"/>
  <c r="AG13" i="13"/>
  <c r="AP13" i="13" s="1"/>
  <c r="AG14" i="73"/>
  <c r="AP14" i="73" s="1"/>
  <c r="AF14" i="73"/>
  <c r="AO14" i="73" s="1"/>
  <c r="W15" i="73"/>
  <c r="AE14" i="73"/>
  <c r="W15" i="10"/>
  <c r="AE14" i="10"/>
  <c r="AG14" i="10"/>
  <c r="AP14" i="10" s="1"/>
  <c r="AF14" i="10"/>
  <c r="AO14" i="10" s="1"/>
  <c r="AE13" i="94"/>
  <c r="W14" i="94"/>
  <c r="AF13" i="94"/>
  <c r="AO13" i="94" s="1"/>
  <c r="AG13" i="94"/>
  <c r="AP13" i="94" s="1"/>
  <c r="AE13" i="68"/>
  <c r="AG13" i="68"/>
  <c r="AP13" i="68" s="1"/>
  <c r="W14" i="68"/>
  <c r="AF13" i="68"/>
  <c r="AO13" i="68" s="1"/>
  <c r="W15" i="92"/>
  <c r="AE14" i="92"/>
  <c r="AG14" i="92"/>
  <c r="AP14" i="92" s="1"/>
  <c r="AF14" i="92"/>
  <c r="AO14" i="92" s="1"/>
  <c r="AG13" i="96"/>
  <c r="AP13" i="96" s="1"/>
  <c r="AF13" i="96"/>
  <c r="AO13" i="96" s="1"/>
  <c r="AE13" i="96"/>
  <c r="W14" i="96"/>
  <c r="AH13" i="41"/>
  <c r="AQ13" i="41" s="1"/>
  <c r="AH14" i="46"/>
  <c r="AQ14" i="46" s="1"/>
  <c r="AN13" i="90"/>
  <c r="AI13" i="90"/>
  <c r="AH14" i="5"/>
  <c r="AQ14" i="5" s="1"/>
  <c r="Z14" i="1"/>
  <c r="Y14" i="1"/>
  <c r="X14" i="1"/>
  <c r="Y14" i="70"/>
  <c r="X14" i="70"/>
  <c r="Z14" i="70" s="1"/>
  <c r="AH13" i="6"/>
  <c r="AQ13" i="6" s="1"/>
  <c r="AH13" i="80"/>
  <c r="AQ13" i="80" s="1"/>
  <c r="AI12" i="74"/>
  <c r="AN12" i="74"/>
  <c r="AR13" i="57"/>
  <c r="AE13" i="36"/>
  <c r="W14" i="36"/>
  <c r="AG13" i="36"/>
  <c r="AP13" i="36" s="1"/>
  <c r="AF13" i="36"/>
  <c r="AO13" i="36" s="1"/>
  <c r="AI12" i="54"/>
  <c r="AN12" i="54"/>
  <c r="AH14" i="12"/>
  <c r="AQ14" i="12" s="1"/>
  <c r="AR13" i="5"/>
  <c r="AG13" i="51"/>
  <c r="AP13" i="51" s="1"/>
  <c r="AF13" i="51"/>
  <c r="AO13" i="51" s="1"/>
  <c r="W14" i="51"/>
  <c r="AE13" i="51"/>
  <c r="AH13" i="66"/>
  <c r="AQ13" i="66" s="1"/>
  <c r="AH14" i="19"/>
  <c r="AQ14" i="19" s="1"/>
  <c r="AG13" i="3"/>
  <c r="AP13" i="3" s="1"/>
  <c r="AF13" i="3"/>
  <c r="AO13" i="3" s="1"/>
  <c r="W14" i="3"/>
  <c r="AE13" i="3"/>
  <c r="Y14" i="47"/>
  <c r="X14" i="47"/>
  <c r="Z14" i="47" s="1"/>
  <c r="AR13" i="2"/>
  <c r="AR13" i="10"/>
  <c r="AH14" i="17"/>
  <c r="AQ14" i="17" s="1"/>
  <c r="AR12" i="3"/>
  <c r="AH14" i="72"/>
  <c r="AQ14" i="72" s="1"/>
  <c r="AR13" i="46"/>
  <c r="AR12" i="36"/>
  <c r="W15" i="18"/>
  <c r="AE14" i="18"/>
  <c r="AG14" i="18"/>
  <c r="AP14" i="18" s="1"/>
  <c r="AF14" i="18"/>
  <c r="AO14" i="18" s="1"/>
  <c r="AH14" i="33"/>
  <c r="AQ14" i="33" s="1"/>
  <c r="AR13" i="59"/>
  <c r="AI13" i="27"/>
  <c r="AN13" i="27"/>
  <c r="Z13" i="66"/>
  <c r="AH13" i="13"/>
  <c r="AQ13" i="13" s="1"/>
  <c r="AE13" i="39"/>
  <c r="W14" i="39"/>
  <c r="AG13" i="39"/>
  <c r="AP13" i="39" s="1"/>
  <c r="AF13" i="39"/>
  <c r="AO13" i="39" s="1"/>
  <c r="Z14" i="19"/>
  <c r="W14" i="87"/>
  <c r="AG13" i="87"/>
  <c r="AP13" i="87" s="1"/>
  <c r="AF13" i="87"/>
  <c r="AO13" i="87" s="1"/>
  <c r="AE13" i="87"/>
  <c r="AH13" i="15"/>
  <c r="AQ13" i="15" s="1"/>
  <c r="AR12" i="96"/>
  <c r="AR13" i="19"/>
  <c r="Z14" i="72"/>
  <c r="AN13" i="11"/>
  <c r="AI13" i="11"/>
  <c r="AH14" i="82"/>
  <c r="AQ14" i="82" s="1"/>
  <c r="Z14" i="46"/>
  <c r="AR13" i="64"/>
  <c r="AH14" i="38"/>
  <c r="AQ14" i="38" s="1"/>
  <c r="AH14" i="77"/>
  <c r="AQ14" i="77" s="1"/>
  <c r="AG14" i="31"/>
  <c r="AP14" i="31" s="1"/>
  <c r="AF14" i="31"/>
  <c r="AO14" i="31" s="1"/>
  <c r="AE14" i="31"/>
  <c r="W15" i="31"/>
  <c r="Z13" i="80"/>
  <c r="X13" i="54"/>
  <c r="Y13" i="54"/>
  <c r="Z14" i="12"/>
  <c r="AH13" i="24"/>
  <c r="AQ13" i="24" s="1"/>
  <c r="Y14" i="40"/>
  <c r="X14" i="40"/>
  <c r="Z14" i="40" s="1"/>
  <c r="Y13" i="30"/>
  <c r="X13" i="30"/>
  <c r="Z13" i="30" s="1"/>
  <c r="AN12" i="56"/>
  <c r="AI12" i="56"/>
  <c r="X13" i="88"/>
  <c r="Y13" i="88"/>
  <c r="AR12" i="28"/>
  <c r="AR12" i="6"/>
  <c r="AI12" i="88"/>
  <c r="AN12" i="88"/>
  <c r="AG13" i="81"/>
  <c r="AP13" i="81" s="1"/>
  <c r="AF13" i="81"/>
  <c r="AO13" i="81" s="1"/>
  <c r="W14" i="81"/>
  <c r="AE13" i="81"/>
  <c r="AR13" i="73"/>
  <c r="AH14" i="62"/>
  <c r="AQ14" i="62" s="1"/>
  <c r="AH12" i="85"/>
  <c r="AQ12" i="85" s="1"/>
  <c r="AR13" i="45"/>
  <c r="AI12" i="49"/>
  <c r="AN12" i="49"/>
  <c r="Y14" i="86"/>
  <c r="X14" i="86"/>
  <c r="Z14" i="86" s="1"/>
  <c r="X15" i="75"/>
  <c r="Z15" i="75" s="1"/>
  <c r="Y15" i="75"/>
  <c r="AR13" i="62"/>
  <c r="Z14" i="17"/>
  <c r="Z15" i="84"/>
  <c r="X15" i="84"/>
  <c r="Y15" i="84"/>
  <c r="AR12" i="93"/>
  <c r="AR12" i="25"/>
  <c r="AH14" i="64"/>
  <c r="AQ14" i="64" s="1"/>
  <c r="AH13" i="14"/>
  <c r="AQ13" i="14" s="1"/>
  <c r="AR13" i="17"/>
  <c r="AF13" i="79"/>
  <c r="AO13" i="79" s="1"/>
  <c r="AE13" i="79"/>
  <c r="AG13" i="79"/>
  <c r="AP13" i="79" s="1"/>
  <c r="W14" i="79"/>
  <c r="AR13" i="77"/>
  <c r="AH13" i="22"/>
  <c r="AQ13" i="22" s="1"/>
  <c r="X14" i="11"/>
  <c r="Y14" i="11"/>
  <c r="AN13" i="60"/>
  <c r="AI13" i="60"/>
  <c r="Z13" i="41"/>
  <c r="AH13" i="25"/>
  <c r="AQ13" i="25" s="1"/>
  <c r="AR12" i="14"/>
  <c r="Z14" i="38"/>
  <c r="Z14" i="77"/>
  <c r="AG14" i="71"/>
  <c r="AP14" i="71" s="1"/>
  <c r="AE14" i="71"/>
  <c r="W15" i="71"/>
  <c r="AF14" i="71"/>
  <c r="AO14" i="71" s="1"/>
  <c r="Z14" i="5"/>
  <c r="AI13" i="61"/>
  <c r="AN13" i="61"/>
  <c r="AG14" i="83"/>
  <c r="AP14" i="83" s="1"/>
  <c r="AF14" i="83"/>
  <c r="AO14" i="83" s="1"/>
  <c r="AE14" i="83"/>
  <c r="W15" i="83"/>
  <c r="AN13" i="67"/>
  <c r="AI13" i="67"/>
  <c r="Z13" i="6"/>
  <c r="AH14" i="21"/>
  <c r="AQ14" i="21" s="1"/>
  <c r="AN13" i="52"/>
  <c r="AI13" i="52"/>
  <c r="X13" i="35"/>
  <c r="Z13" i="35" s="1"/>
  <c r="Y13" i="35"/>
  <c r="Y14" i="55"/>
  <c r="X14" i="55"/>
  <c r="Z14" i="55" s="1"/>
  <c r="AI13" i="23"/>
  <c r="AN13" i="23"/>
  <c r="Z13" i="56"/>
  <c r="Y13" i="56"/>
  <c r="X13" i="56"/>
  <c r="AG14" i="57"/>
  <c r="AP14" i="57" s="1"/>
  <c r="AF14" i="57"/>
  <c r="AO14" i="57" s="1"/>
  <c r="AE14" i="57"/>
  <c r="W15" i="57"/>
  <c r="AH13" i="91"/>
  <c r="AQ13" i="91" s="1"/>
  <c r="W15" i="33"/>
  <c r="AG14" i="33"/>
  <c r="AP14" i="33" s="1"/>
  <c r="AF14" i="33"/>
  <c r="AO14" i="33" s="1"/>
  <c r="AE14" i="33"/>
  <c r="AR13" i="72"/>
  <c r="AR12" i="32"/>
  <c r="AR13" i="12"/>
  <c r="AH14" i="2"/>
  <c r="AQ14" i="2" s="1"/>
  <c r="AG14" i="89"/>
  <c r="AP14" i="89" s="1"/>
  <c r="AF14" i="89"/>
  <c r="AO14" i="89" s="1"/>
  <c r="AE14" i="89"/>
  <c r="W15" i="89"/>
  <c r="AR12" i="53"/>
  <c r="AH13" i="37"/>
  <c r="AQ13" i="37" s="1"/>
  <c r="AH13" i="28"/>
  <c r="AQ13" i="28" s="1"/>
  <c r="AR13" i="82"/>
  <c r="AG14" i="62"/>
  <c r="AP14" i="62" s="1"/>
  <c r="AF14" i="62"/>
  <c r="AO14" i="62" s="1"/>
  <c r="W15" i="62"/>
  <c r="AE14" i="62"/>
  <c r="AE12" i="85"/>
  <c r="W13" i="85"/>
  <c r="AG12" i="85"/>
  <c r="AP12" i="85" s="1"/>
  <c r="AF12" i="85"/>
  <c r="AO12" i="85" s="1"/>
  <c r="AI13" i="47"/>
  <c r="AN13" i="47"/>
  <c r="Y14" i="78"/>
  <c r="X14" i="78"/>
  <c r="Y13" i="49"/>
  <c r="X13" i="49"/>
  <c r="AN14" i="75"/>
  <c r="AI14" i="75"/>
  <c r="AI13" i="58"/>
  <c r="AN13" i="58"/>
  <c r="AI14" i="20"/>
  <c r="AN14" i="20"/>
  <c r="AG13" i="14"/>
  <c r="AP13" i="14" s="1"/>
  <c r="AF13" i="14"/>
  <c r="AO13" i="14" s="1"/>
  <c r="W14" i="14"/>
  <c r="AE13" i="14"/>
  <c r="Z14" i="95"/>
  <c r="X14" i="95"/>
  <c r="Y14" i="95"/>
  <c r="AR12" i="94"/>
  <c r="AG13" i="7"/>
  <c r="AP13" i="7" s="1"/>
  <c r="AF13" i="7"/>
  <c r="AO13" i="7" s="1"/>
  <c r="W14" i="7"/>
  <c r="AE13" i="7"/>
  <c r="X14" i="44"/>
  <c r="Y14" i="44"/>
  <c r="AH13" i="9"/>
  <c r="AQ13" i="9" s="1"/>
  <c r="AG14" i="82"/>
  <c r="AP14" i="82" s="1"/>
  <c r="AF14" i="82"/>
  <c r="AO14" i="82" s="1"/>
  <c r="W15" i="82"/>
  <c r="AE14" i="82"/>
  <c r="AH13" i="32"/>
  <c r="AQ13" i="32" s="1"/>
  <c r="AR12" i="91"/>
  <c r="AH13" i="93"/>
  <c r="AQ13" i="93" s="1"/>
  <c r="Y14" i="61"/>
  <c r="X14" i="61"/>
  <c r="Y14" i="67"/>
  <c r="X14" i="67"/>
  <c r="AR12" i="9"/>
  <c r="Z13" i="24"/>
  <c r="AI13" i="40"/>
  <c r="AN13" i="40"/>
  <c r="X14" i="52"/>
  <c r="Z14" i="52" s="1"/>
  <c r="Y14" i="52"/>
  <c r="AI12" i="35"/>
  <c r="AN12" i="35"/>
  <c r="AI12" i="30"/>
  <c r="AN12" i="30"/>
  <c r="Y14" i="23"/>
  <c r="X14" i="23"/>
  <c r="AI13" i="65"/>
  <c r="AN13" i="65"/>
  <c r="AI14" i="69"/>
  <c r="AN14" i="69"/>
  <c r="AH13" i="53"/>
  <c r="AQ13" i="53" s="1"/>
  <c r="Z13" i="37"/>
  <c r="Z13" i="28"/>
  <c r="AF13" i="43"/>
  <c r="AO13" i="43" s="1"/>
  <c r="AE13" i="43"/>
  <c r="W14" i="43"/>
  <c r="AG13" i="43"/>
  <c r="AP13" i="43" s="1"/>
  <c r="AN13" i="78"/>
  <c r="AI13" i="78"/>
  <c r="AR12" i="66"/>
  <c r="AI13" i="86"/>
  <c r="AN13" i="86"/>
  <c r="AH14" i="45"/>
  <c r="AQ14" i="45" s="1"/>
  <c r="X14" i="58"/>
  <c r="Z14" i="58" s="1"/>
  <c r="Y14" i="58"/>
  <c r="AR12" i="42"/>
  <c r="Y15" i="20"/>
  <c r="X15" i="20"/>
  <c r="AN14" i="84"/>
  <c r="AI14" i="84"/>
  <c r="AR12" i="15"/>
  <c r="AR13" i="92"/>
  <c r="AH13" i="96"/>
  <c r="AQ13" i="96" s="1"/>
  <c r="AI13" i="8"/>
  <c r="AN13" i="8"/>
  <c r="X14" i="60"/>
  <c r="Z14" i="60" s="1"/>
  <c r="Y14" i="60"/>
  <c r="AG13" i="4"/>
  <c r="AP13" i="4" s="1"/>
  <c r="AF13" i="4"/>
  <c r="AO13" i="4" s="1"/>
  <c r="W14" i="4"/>
  <c r="AE13" i="4"/>
  <c r="Z13" i="32"/>
  <c r="AR12" i="22"/>
  <c r="AR12" i="26"/>
  <c r="AI13" i="16"/>
  <c r="AN13" i="16"/>
  <c r="X14" i="34"/>
  <c r="Y14" i="34"/>
  <c r="Y13" i="74"/>
  <c r="X13" i="74"/>
  <c r="AR13" i="33"/>
  <c r="AH13" i="36"/>
  <c r="AQ13" i="36" s="1"/>
  <c r="X14" i="65"/>
  <c r="Z14" i="65" s="1"/>
  <c r="Y14" i="65"/>
  <c r="AI14" i="50"/>
  <c r="AN14" i="50"/>
  <c r="Y15" i="69"/>
  <c r="X15" i="69"/>
  <c r="AR12" i="41"/>
  <c r="Z14" i="27"/>
  <c r="X14" i="27"/>
  <c r="Y14" i="27"/>
  <c r="AH14" i="73"/>
  <c r="AQ14" i="73" s="1"/>
  <c r="AH13" i="26"/>
  <c r="AQ13" i="26" s="1"/>
  <c r="AR12" i="37"/>
  <c r="AH14" i="57"/>
  <c r="AQ14" i="57" s="1"/>
  <c r="AH13" i="42"/>
  <c r="AQ13" i="42" s="1"/>
  <c r="AG12" i="48"/>
  <c r="AP12" i="48" s="1"/>
  <c r="AF12" i="48"/>
  <c r="AO12" i="48" s="1"/>
  <c r="AE12" i="48"/>
  <c r="W13" i="48"/>
  <c r="Z13" i="42"/>
  <c r="AH13" i="68"/>
  <c r="AQ13" i="68" s="1"/>
  <c r="AR13" i="21"/>
  <c r="Z14" i="2"/>
  <c r="Z13" i="53"/>
  <c r="W15" i="76"/>
  <c r="AG14" i="76"/>
  <c r="AP14" i="76" s="1"/>
  <c r="AF14" i="76"/>
  <c r="AO14" i="76" s="1"/>
  <c r="AE14" i="76"/>
  <c r="AR12" i="24"/>
  <c r="AR12" i="13"/>
  <c r="AH14" i="10"/>
  <c r="AQ14" i="10" s="1"/>
  <c r="AH14" i="59"/>
  <c r="AQ14" i="59" s="1"/>
  <c r="AH14" i="92"/>
  <c r="AQ14" i="92" s="1"/>
  <c r="AH13" i="3"/>
  <c r="AQ13" i="3" s="1"/>
  <c r="AE13" i="29"/>
  <c r="W14" i="29"/>
  <c r="AG13" i="29"/>
  <c r="AP13" i="29" s="1"/>
  <c r="AF13" i="29"/>
  <c r="AO13" i="29" s="1"/>
  <c r="Z14" i="45"/>
  <c r="AR13" i="38"/>
  <c r="AN13" i="95"/>
  <c r="AI13" i="95"/>
  <c r="AR12" i="80"/>
  <c r="AI13" i="44"/>
  <c r="AN13" i="44"/>
  <c r="X14" i="8"/>
  <c r="Y14" i="8"/>
  <c r="AH13" i="94"/>
  <c r="AQ13" i="94" s="1"/>
  <c r="Z13" i="9"/>
  <c r="AR12" i="68"/>
  <c r="X14" i="90"/>
  <c r="Z14" i="90" s="1"/>
  <c r="Y14" i="90"/>
  <c r="AH13" i="63"/>
  <c r="AQ13" i="63" s="1"/>
  <c r="Z13" i="93"/>
  <c r="AI13" i="1"/>
  <c r="AN13" i="1"/>
  <c r="Y14" i="16"/>
  <c r="X14" i="16"/>
  <c r="Z14" i="16" s="1"/>
  <c r="AN13" i="70"/>
  <c r="AI13" i="70"/>
  <c r="AN13" i="34"/>
  <c r="AI13" i="34"/>
  <c r="AR11" i="85"/>
  <c r="AR12" i="63"/>
  <c r="AI13" i="55"/>
  <c r="AN13" i="55"/>
  <c r="X15" i="50"/>
  <c r="Y15" i="50"/>
  <c r="Z15" i="50" s="1"/>
  <c r="AG13" i="91" l="1"/>
  <c r="AP13" i="91" s="1"/>
  <c r="AF13" i="91"/>
  <c r="AO13" i="91" s="1"/>
  <c r="AG13" i="26"/>
  <c r="AP13" i="26" s="1"/>
  <c r="W14" i="91"/>
  <c r="X14" i="91" s="1"/>
  <c r="Z14" i="91" s="1"/>
  <c r="W14" i="26"/>
  <c r="Y14" i="26" s="1"/>
  <c r="Z14" i="61"/>
  <c r="AF14" i="61" s="1"/>
  <c r="AO14" i="61" s="1"/>
  <c r="AG14" i="61"/>
  <c r="AP14" i="61" s="1"/>
  <c r="AG14" i="60"/>
  <c r="AP14" i="60" s="1"/>
  <c r="W15" i="60"/>
  <c r="AF14" i="60"/>
  <c r="AO14" i="60" s="1"/>
  <c r="AE14" i="60"/>
  <c r="AE14" i="47"/>
  <c r="W15" i="47"/>
  <c r="AG14" i="47"/>
  <c r="AP14" i="47" s="1"/>
  <c r="AF14" i="47"/>
  <c r="AO14" i="47" s="1"/>
  <c r="AF15" i="50"/>
  <c r="AO15" i="50" s="1"/>
  <c r="W16" i="50"/>
  <c r="AE15" i="50"/>
  <c r="AG15" i="50"/>
  <c r="AP15" i="50" s="1"/>
  <c r="AG14" i="27"/>
  <c r="AP14" i="27" s="1"/>
  <c r="AF14" i="27"/>
  <c r="AO14" i="27" s="1"/>
  <c r="AE14" i="27"/>
  <c r="W15" i="27"/>
  <c r="AH13" i="74"/>
  <c r="AQ13" i="74" s="1"/>
  <c r="AR13" i="23"/>
  <c r="AG13" i="35"/>
  <c r="AP13" i="35" s="1"/>
  <c r="AF13" i="35"/>
  <c r="AO13" i="35" s="1"/>
  <c r="AE13" i="35"/>
  <c r="W14" i="35"/>
  <c r="AG13" i="6"/>
  <c r="AP13" i="6" s="1"/>
  <c r="AF13" i="6"/>
  <c r="AO13" i="6" s="1"/>
  <c r="W14" i="6"/>
  <c r="AE13" i="6"/>
  <c r="Y15" i="71"/>
  <c r="Z15" i="71" s="1"/>
  <c r="X15" i="71"/>
  <c r="AE13" i="41"/>
  <c r="AG13" i="41"/>
  <c r="AP13" i="41" s="1"/>
  <c r="AF13" i="41"/>
  <c r="AO13" i="41" s="1"/>
  <c r="W14" i="41"/>
  <c r="W16" i="84"/>
  <c r="AF15" i="84"/>
  <c r="AO15" i="84" s="1"/>
  <c r="AG15" i="84"/>
  <c r="AP15" i="84" s="1"/>
  <c r="AE15" i="84"/>
  <c r="W16" i="75"/>
  <c r="AG15" i="75"/>
  <c r="AP15" i="75" s="1"/>
  <c r="AF15" i="75"/>
  <c r="AO15" i="75" s="1"/>
  <c r="AE15" i="75"/>
  <c r="AR12" i="88"/>
  <c r="AH13" i="88"/>
  <c r="AQ13" i="88" s="1"/>
  <c r="AE13" i="30"/>
  <c r="W14" i="30"/>
  <c r="AG13" i="30"/>
  <c r="AP13" i="30" s="1"/>
  <c r="AF13" i="30"/>
  <c r="AO13" i="30" s="1"/>
  <c r="X14" i="39"/>
  <c r="Z14" i="39" s="1"/>
  <c r="Y14" i="39"/>
  <c r="Z15" i="18"/>
  <c r="Y15" i="18"/>
  <c r="X15" i="18"/>
  <c r="AN13" i="51"/>
  <c r="AI13" i="51"/>
  <c r="AG14" i="70"/>
  <c r="AP14" i="70" s="1"/>
  <c r="AF14" i="70"/>
  <c r="AO14" i="70" s="1"/>
  <c r="W15" i="70"/>
  <c r="AE14" i="70"/>
  <c r="X14" i="68"/>
  <c r="Z14" i="68" s="1"/>
  <c r="Y14" i="68"/>
  <c r="X14" i="94"/>
  <c r="Y14" i="94"/>
  <c r="Z14" i="94" s="1"/>
  <c r="AN14" i="73"/>
  <c r="AI14" i="73"/>
  <c r="AI13" i="13"/>
  <c r="AN13" i="13"/>
  <c r="AN13" i="63"/>
  <c r="AI13" i="63"/>
  <c r="AN13" i="22"/>
  <c r="AI13" i="22"/>
  <c r="AI14" i="59"/>
  <c r="AN14" i="59"/>
  <c r="AF13" i="93"/>
  <c r="AO13" i="93" s="1"/>
  <c r="AE13" i="93"/>
  <c r="W14" i="93"/>
  <c r="AG13" i="93"/>
  <c r="AP13" i="93" s="1"/>
  <c r="AH14" i="23"/>
  <c r="AQ14" i="23" s="1"/>
  <c r="AH14" i="44"/>
  <c r="AQ14" i="44" s="1"/>
  <c r="Y14" i="14"/>
  <c r="X14" i="14"/>
  <c r="AR13" i="58"/>
  <c r="AN14" i="89"/>
  <c r="AI14" i="89"/>
  <c r="AI14" i="33"/>
  <c r="AN14" i="33"/>
  <c r="AH15" i="50"/>
  <c r="AQ15" i="50" s="1"/>
  <c r="AH14" i="16"/>
  <c r="AQ14" i="16" s="1"/>
  <c r="AR13" i="44"/>
  <c r="AI13" i="29"/>
  <c r="AN13" i="29"/>
  <c r="AG13" i="53"/>
  <c r="AP13" i="53" s="1"/>
  <c r="AF13" i="53"/>
  <c r="AO13" i="53" s="1"/>
  <c r="W14" i="53"/>
  <c r="AE13" i="53"/>
  <c r="AR14" i="50"/>
  <c r="AR13" i="16"/>
  <c r="AI13" i="4"/>
  <c r="AN13" i="4"/>
  <c r="AR14" i="84"/>
  <c r="AI13" i="43"/>
  <c r="AN13" i="43"/>
  <c r="Z14" i="44"/>
  <c r="AR14" i="75"/>
  <c r="AH14" i="55"/>
  <c r="AQ14" i="55" s="1"/>
  <c r="AR13" i="52"/>
  <c r="AR13" i="67"/>
  <c r="AN14" i="71"/>
  <c r="AI14" i="71"/>
  <c r="AR13" i="60"/>
  <c r="AG14" i="17"/>
  <c r="AP14" i="17" s="1"/>
  <c r="AF14" i="17"/>
  <c r="AO14" i="17" s="1"/>
  <c r="W15" i="17"/>
  <c r="AE14" i="17"/>
  <c r="AH14" i="86"/>
  <c r="AQ14" i="86" s="1"/>
  <c r="AN13" i="81"/>
  <c r="AI13" i="81"/>
  <c r="Z13" i="88"/>
  <c r="AH14" i="40"/>
  <c r="AQ14" i="40" s="1"/>
  <c r="AG14" i="12"/>
  <c r="AP14" i="12" s="1"/>
  <c r="AF14" i="12"/>
  <c r="AO14" i="12" s="1"/>
  <c r="W15" i="12"/>
  <c r="AE14" i="12"/>
  <c r="Y15" i="31"/>
  <c r="X15" i="31"/>
  <c r="W15" i="72"/>
  <c r="AG14" i="72"/>
  <c r="AP14" i="72" s="1"/>
  <c r="AF14" i="72"/>
  <c r="AO14" i="72" s="1"/>
  <c r="AE14" i="72"/>
  <c r="Y14" i="87"/>
  <c r="X14" i="87"/>
  <c r="AI13" i="39"/>
  <c r="AN13" i="39"/>
  <c r="AR13" i="27"/>
  <c r="X14" i="51"/>
  <c r="Y14" i="51"/>
  <c r="Z14" i="51" s="1"/>
  <c r="AR12" i="74"/>
  <c r="AH14" i="1"/>
  <c r="AQ14" i="1" s="1"/>
  <c r="AR13" i="90"/>
  <c r="AN13" i="94"/>
  <c r="AI13" i="94"/>
  <c r="Y15" i="73"/>
  <c r="Z15" i="73" s="1"/>
  <c r="X15" i="73"/>
  <c r="Y14" i="13"/>
  <c r="X14" i="13"/>
  <c r="Z14" i="13" s="1"/>
  <c r="AI13" i="25"/>
  <c r="AN13" i="25"/>
  <c r="Y14" i="63"/>
  <c r="Z14" i="63" s="1"/>
  <c r="X14" i="63"/>
  <c r="X14" i="22"/>
  <c r="Y14" i="22"/>
  <c r="X15" i="76"/>
  <c r="Y15" i="76"/>
  <c r="X14" i="43"/>
  <c r="Y14" i="43"/>
  <c r="AF13" i="24"/>
  <c r="AO13" i="24" s="1"/>
  <c r="W14" i="24"/>
  <c r="AE13" i="24"/>
  <c r="AG13" i="24"/>
  <c r="AP13" i="24" s="1"/>
  <c r="AH14" i="78"/>
  <c r="AQ14" i="78" s="1"/>
  <c r="AG14" i="45"/>
  <c r="AP14" i="45" s="1"/>
  <c r="AF14" i="45"/>
  <c r="AO14" i="45" s="1"/>
  <c r="AE14" i="45"/>
  <c r="W15" i="45"/>
  <c r="AI14" i="76"/>
  <c r="AN14" i="76"/>
  <c r="W15" i="2"/>
  <c r="AE14" i="2"/>
  <c r="AG14" i="2"/>
  <c r="AP14" i="2" s="1"/>
  <c r="AF14" i="2"/>
  <c r="AO14" i="2" s="1"/>
  <c r="AE13" i="42"/>
  <c r="AG13" i="42"/>
  <c r="AP13" i="42" s="1"/>
  <c r="AF13" i="42"/>
  <c r="AO13" i="42" s="1"/>
  <c r="W14" i="42"/>
  <c r="Z13" i="74"/>
  <c r="X14" i="4"/>
  <c r="Y14" i="4"/>
  <c r="Z14" i="4" s="1"/>
  <c r="AR13" i="78"/>
  <c r="Z14" i="23"/>
  <c r="AH14" i="52"/>
  <c r="AQ14" i="52" s="1"/>
  <c r="AI13" i="7"/>
  <c r="AN13" i="7"/>
  <c r="Z14" i="78"/>
  <c r="X13" i="85"/>
  <c r="Y13" i="85"/>
  <c r="AH13" i="56"/>
  <c r="AQ13" i="56" s="1"/>
  <c r="AN13" i="79"/>
  <c r="AI13" i="79"/>
  <c r="Z14" i="81"/>
  <c r="X14" i="81"/>
  <c r="Y14" i="81"/>
  <c r="AR12" i="56"/>
  <c r="AN14" i="31"/>
  <c r="AI14" i="31"/>
  <c r="AG14" i="19"/>
  <c r="AP14" i="19" s="1"/>
  <c r="AF14" i="19"/>
  <c r="AO14" i="19" s="1"/>
  <c r="W15" i="19"/>
  <c r="AE14" i="19"/>
  <c r="AN13" i="3"/>
  <c r="AI13" i="3"/>
  <c r="X14" i="36"/>
  <c r="Y14" i="36"/>
  <c r="X14" i="96"/>
  <c r="Y14" i="96"/>
  <c r="Z14" i="96" s="1"/>
  <c r="AI14" i="92"/>
  <c r="AN14" i="92"/>
  <c r="AI13" i="68"/>
  <c r="AN13" i="68"/>
  <c r="AI13" i="15"/>
  <c r="AN13" i="15"/>
  <c r="X14" i="29"/>
  <c r="Y14" i="29"/>
  <c r="AF13" i="32"/>
  <c r="AO13" i="32" s="1"/>
  <c r="AE13" i="32"/>
  <c r="W14" i="32"/>
  <c r="AG13" i="32"/>
  <c r="AP13" i="32" s="1"/>
  <c r="AH14" i="60"/>
  <c r="AQ14" i="60" s="1"/>
  <c r="AR12" i="35"/>
  <c r="AH14" i="61"/>
  <c r="AQ14" i="61" s="1"/>
  <c r="AR13" i="34"/>
  <c r="AF14" i="16"/>
  <c r="AO14" i="16" s="1"/>
  <c r="W15" i="16"/>
  <c r="AE14" i="16"/>
  <c r="AG14" i="16"/>
  <c r="AP14" i="16" s="1"/>
  <c r="AG13" i="9"/>
  <c r="AP13" i="9" s="1"/>
  <c r="AF13" i="9"/>
  <c r="AO13" i="9" s="1"/>
  <c r="W14" i="9"/>
  <c r="AE13" i="9"/>
  <c r="AH15" i="69"/>
  <c r="AQ15" i="69" s="1"/>
  <c r="AH14" i="65"/>
  <c r="AQ14" i="65" s="1"/>
  <c r="AR13" i="8"/>
  <c r="AH15" i="20"/>
  <c r="AQ15" i="20" s="1"/>
  <c r="AH14" i="58"/>
  <c r="AQ14" i="58" s="1"/>
  <c r="AG13" i="28"/>
  <c r="AP13" i="28" s="1"/>
  <c r="AF13" i="28"/>
  <c r="AO13" i="28" s="1"/>
  <c r="AE13" i="28"/>
  <c r="W14" i="28"/>
  <c r="AR14" i="69"/>
  <c r="AG14" i="52"/>
  <c r="AP14" i="52" s="1"/>
  <c r="AF14" i="52"/>
  <c r="AO14" i="52" s="1"/>
  <c r="W15" i="52"/>
  <c r="AE14" i="52"/>
  <c r="AH14" i="67"/>
  <c r="AQ14" i="67" s="1"/>
  <c r="AN14" i="82"/>
  <c r="AI14" i="82"/>
  <c r="Y14" i="7"/>
  <c r="X14" i="7"/>
  <c r="Z14" i="7" s="1"/>
  <c r="AH14" i="95"/>
  <c r="AQ14" i="95" s="1"/>
  <c r="AH13" i="49"/>
  <c r="AQ13" i="49" s="1"/>
  <c r="AI12" i="85"/>
  <c r="AN12" i="85"/>
  <c r="W15" i="55"/>
  <c r="AG14" i="55"/>
  <c r="AP14" i="55" s="1"/>
  <c r="AF14" i="55"/>
  <c r="AO14" i="55" s="1"/>
  <c r="AE14" i="55"/>
  <c r="X15" i="83"/>
  <c r="Y15" i="83"/>
  <c r="AR13" i="61"/>
  <c r="W15" i="77"/>
  <c r="AF14" i="77"/>
  <c r="AO14" i="77" s="1"/>
  <c r="AG14" i="77"/>
  <c r="AP14" i="77" s="1"/>
  <c r="AE14" i="77"/>
  <c r="AE14" i="86"/>
  <c r="AG14" i="86"/>
  <c r="AP14" i="86" s="1"/>
  <c r="AF14" i="86"/>
  <c r="AO14" i="86" s="1"/>
  <c r="W15" i="86"/>
  <c r="AE14" i="40"/>
  <c r="W15" i="40"/>
  <c r="AG14" i="40"/>
  <c r="AP14" i="40" s="1"/>
  <c r="AF14" i="40"/>
  <c r="AO14" i="40" s="1"/>
  <c r="AH13" i="54"/>
  <c r="AQ13" i="54" s="1"/>
  <c r="AI13" i="87"/>
  <c r="AN13" i="87"/>
  <c r="X14" i="3"/>
  <c r="Z14" i="3" s="1"/>
  <c r="Y14" i="3"/>
  <c r="AI13" i="36"/>
  <c r="AN13" i="36"/>
  <c r="AG14" i="1"/>
  <c r="AP14" i="1" s="1"/>
  <c r="AF14" i="1"/>
  <c r="AO14" i="1" s="1"/>
  <c r="W15" i="1"/>
  <c r="AE14" i="1"/>
  <c r="AN13" i="96"/>
  <c r="AI13" i="96"/>
  <c r="Y14" i="15"/>
  <c r="Z14" i="15" s="1"/>
  <c r="X14" i="15"/>
  <c r="Y13" i="48"/>
  <c r="X13" i="48"/>
  <c r="W15" i="65"/>
  <c r="AE14" i="65"/>
  <c r="AG14" i="65"/>
  <c r="AP14" i="65" s="1"/>
  <c r="AF14" i="65"/>
  <c r="AO14" i="65" s="1"/>
  <c r="AH14" i="34"/>
  <c r="AQ14" i="34" s="1"/>
  <c r="AF14" i="95"/>
  <c r="AO14" i="95" s="1"/>
  <c r="W15" i="95"/>
  <c r="AG14" i="95"/>
  <c r="AP14" i="95" s="1"/>
  <c r="AE14" i="95"/>
  <c r="AR14" i="20"/>
  <c r="AN14" i="62"/>
  <c r="AI14" i="62"/>
  <c r="Y15" i="33"/>
  <c r="X15" i="33"/>
  <c r="X15" i="57"/>
  <c r="Y15" i="57"/>
  <c r="W14" i="56"/>
  <c r="AE13" i="56"/>
  <c r="AF13" i="56"/>
  <c r="AO13" i="56" s="1"/>
  <c r="AG13" i="56"/>
  <c r="AP13" i="56" s="1"/>
  <c r="AF14" i="5"/>
  <c r="AO14" i="5" s="1"/>
  <c r="W15" i="5"/>
  <c r="AE14" i="5"/>
  <c r="AG14" i="5"/>
  <c r="AP14" i="5" s="1"/>
  <c r="AF14" i="38"/>
  <c r="AO14" i="38" s="1"/>
  <c r="AE14" i="38"/>
  <c r="W15" i="38"/>
  <c r="AG14" i="38"/>
  <c r="AP14" i="38" s="1"/>
  <c r="AH14" i="11"/>
  <c r="AQ14" i="11" s="1"/>
  <c r="AH13" i="30"/>
  <c r="AQ13" i="30" s="1"/>
  <c r="Z13" i="54"/>
  <c r="AR12" i="54"/>
  <c r="AH14" i="70"/>
  <c r="AQ14" i="70" s="1"/>
  <c r="Y15" i="92"/>
  <c r="X15" i="92"/>
  <c r="AI14" i="10"/>
  <c r="AN14" i="10"/>
  <c r="AI14" i="21"/>
  <c r="AN14" i="21"/>
  <c r="AI14" i="64"/>
  <c r="AN14" i="64"/>
  <c r="Y14" i="91"/>
  <c r="AG14" i="90"/>
  <c r="AP14" i="90" s="1"/>
  <c r="W15" i="90"/>
  <c r="AF14" i="90"/>
  <c r="AO14" i="90" s="1"/>
  <c r="AE14" i="90"/>
  <c r="AR13" i="55"/>
  <c r="AH14" i="8"/>
  <c r="AQ14" i="8" s="1"/>
  <c r="AR13" i="95"/>
  <c r="W15" i="58"/>
  <c r="AE14" i="58"/>
  <c r="AG14" i="58"/>
  <c r="AP14" i="58" s="1"/>
  <c r="AF14" i="58"/>
  <c r="AO14" i="58" s="1"/>
  <c r="AG13" i="37"/>
  <c r="AP13" i="37" s="1"/>
  <c r="AF13" i="37"/>
  <c r="AO13" i="37" s="1"/>
  <c r="AE13" i="37"/>
  <c r="W14" i="37"/>
  <c r="AR12" i="30"/>
  <c r="AR13" i="47"/>
  <c r="AR13" i="70"/>
  <c r="AR13" i="1"/>
  <c r="AH14" i="90"/>
  <c r="AQ14" i="90" s="1"/>
  <c r="Z14" i="8"/>
  <c r="AN12" i="48"/>
  <c r="AI12" i="48"/>
  <c r="AH14" i="27"/>
  <c r="AQ14" i="27" s="1"/>
  <c r="Z15" i="69"/>
  <c r="Z14" i="34"/>
  <c r="Z15" i="20"/>
  <c r="AR13" i="86"/>
  <c r="AR13" i="65"/>
  <c r="AR13" i="40"/>
  <c r="Z14" i="67"/>
  <c r="Y15" i="82"/>
  <c r="X15" i="82"/>
  <c r="Z15" i="82" s="1"/>
  <c r="AN13" i="14"/>
  <c r="AI13" i="14"/>
  <c r="Z13" i="49"/>
  <c r="Y15" i="62"/>
  <c r="X15" i="62"/>
  <c r="Z15" i="62" s="1"/>
  <c r="Y15" i="89"/>
  <c r="Z15" i="89" s="1"/>
  <c r="X15" i="89"/>
  <c r="AN14" i="57"/>
  <c r="AI14" i="57"/>
  <c r="AH13" i="35"/>
  <c r="AQ13" i="35" s="1"/>
  <c r="AN14" i="83"/>
  <c r="AI14" i="83"/>
  <c r="Z14" i="11"/>
  <c r="Y14" i="79"/>
  <c r="X14" i="79"/>
  <c r="Z14" i="79" s="1"/>
  <c r="AH15" i="84"/>
  <c r="AQ15" i="84" s="1"/>
  <c r="AH15" i="75"/>
  <c r="AQ15" i="75" s="1"/>
  <c r="AR12" i="49"/>
  <c r="AE13" i="80"/>
  <c r="W14" i="80"/>
  <c r="AG13" i="80"/>
  <c r="AP13" i="80" s="1"/>
  <c r="AF13" i="80"/>
  <c r="AO13" i="80" s="1"/>
  <c r="AG14" i="46"/>
  <c r="AP14" i="46" s="1"/>
  <c r="W15" i="46"/>
  <c r="AF14" i="46"/>
  <c r="AO14" i="46" s="1"/>
  <c r="AE14" i="46"/>
  <c r="AR13" i="11"/>
  <c r="AF13" i="66"/>
  <c r="AO13" i="66" s="1"/>
  <c r="W14" i="66"/>
  <c r="AE13" i="66"/>
  <c r="AG13" i="66"/>
  <c r="AP13" i="66" s="1"/>
  <c r="AI14" i="18"/>
  <c r="AN14" i="18"/>
  <c r="AH14" i="47"/>
  <c r="AQ14" i="47" s="1"/>
  <c r="Y15" i="10"/>
  <c r="Z15" i="10" s="1"/>
  <c r="X15" i="10"/>
  <c r="Y15" i="21"/>
  <c r="X15" i="21"/>
  <c r="Y14" i="25"/>
  <c r="X14" i="25"/>
  <c r="Z14" i="25" s="1"/>
  <c r="Y15" i="64"/>
  <c r="Z15" i="64" s="1"/>
  <c r="X15" i="64"/>
  <c r="Y15" i="59"/>
  <c r="X15" i="59"/>
  <c r="Z15" i="59" s="1"/>
  <c r="AN13" i="26"/>
  <c r="AI13" i="26"/>
  <c r="AI13" i="91"/>
  <c r="AN13" i="91"/>
  <c r="Z13" i="48" l="1"/>
  <c r="X14" i="26"/>
  <c r="Z14" i="26" s="1"/>
  <c r="Z14" i="87"/>
  <c r="AE14" i="61"/>
  <c r="W15" i="61"/>
  <c r="X15" i="61" s="1"/>
  <c r="Z15" i="21"/>
  <c r="Z15" i="33"/>
  <c r="Z13" i="85"/>
  <c r="AG14" i="91"/>
  <c r="AP14" i="91" s="1"/>
  <c r="AF14" i="91"/>
  <c r="AO14" i="91" s="1"/>
  <c r="AE14" i="91"/>
  <c r="W15" i="91"/>
  <c r="AG14" i="63"/>
  <c r="AP14" i="63" s="1"/>
  <c r="AF14" i="63"/>
  <c r="AO14" i="63" s="1"/>
  <c r="W15" i="63"/>
  <c r="AE14" i="63"/>
  <c r="W16" i="89"/>
  <c r="AG15" i="89"/>
  <c r="AP15" i="89" s="1"/>
  <c r="AF15" i="89"/>
  <c r="AO15" i="89" s="1"/>
  <c r="AE15" i="89"/>
  <c r="AG14" i="4"/>
  <c r="AP14" i="4" s="1"/>
  <c r="AF14" i="4"/>
  <c r="AO14" i="4" s="1"/>
  <c r="W15" i="4"/>
  <c r="AE14" i="4"/>
  <c r="W14" i="48"/>
  <c r="AG13" i="48"/>
  <c r="AP13" i="48" s="1"/>
  <c r="AF13" i="48"/>
  <c r="AO13" i="48" s="1"/>
  <c r="AE13" i="48"/>
  <c r="AG14" i="26"/>
  <c r="AP14" i="26" s="1"/>
  <c r="AF14" i="26"/>
  <c r="AO14" i="26" s="1"/>
  <c r="W15" i="26"/>
  <c r="AE14" i="26"/>
  <c r="AE14" i="87"/>
  <c r="W15" i="87"/>
  <c r="AG14" i="87"/>
  <c r="AP14" i="87" s="1"/>
  <c r="AF14" i="87"/>
  <c r="AO14" i="87" s="1"/>
  <c r="W15" i="96"/>
  <c r="AG14" i="96"/>
  <c r="AP14" i="96" s="1"/>
  <c r="AF14" i="96"/>
  <c r="AO14" i="96" s="1"/>
  <c r="AE14" i="96"/>
  <c r="AG15" i="64"/>
  <c r="AP15" i="64" s="1"/>
  <c r="AF15" i="64"/>
  <c r="AO15" i="64" s="1"/>
  <c r="W16" i="64"/>
  <c r="AE15" i="64"/>
  <c r="AG14" i="15"/>
  <c r="AP14" i="15" s="1"/>
  <c r="AF14" i="15"/>
  <c r="AO14" i="15" s="1"/>
  <c r="W15" i="15"/>
  <c r="AE14" i="15"/>
  <c r="AG14" i="79"/>
  <c r="AP14" i="79" s="1"/>
  <c r="AF14" i="79"/>
  <c r="AO14" i="79" s="1"/>
  <c r="W15" i="79"/>
  <c r="AE14" i="79"/>
  <c r="AF15" i="21"/>
  <c r="AO15" i="21" s="1"/>
  <c r="W16" i="21"/>
  <c r="AE15" i="21"/>
  <c r="AG15" i="21"/>
  <c r="AP15" i="21" s="1"/>
  <c r="AE15" i="33"/>
  <c r="W16" i="33"/>
  <c r="AG15" i="33"/>
  <c r="AP15" i="33" s="1"/>
  <c r="AF15" i="33"/>
  <c r="AO15" i="33" s="1"/>
  <c r="AG13" i="85"/>
  <c r="AP13" i="85" s="1"/>
  <c r="AF13" i="85"/>
  <c r="AO13" i="85" s="1"/>
  <c r="AE13" i="85"/>
  <c r="W14" i="85"/>
  <c r="AG15" i="71"/>
  <c r="AP15" i="71" s="1"/>
  <c r="AE15" i="71"/>
  <c r="W16" i="71"/>
  <c r="AF15" i="71"/>
  <c r="AO15" i="71" s="1"/>
  <c r="W16" i="82"/>
  <c r="AG15" i="82"/>
  <c r="AP15" i="82" s="1"/>
  <c r="AF15" i="82"/>
  <c r="AO15" i="82" s="1"/>
  <c r="AE15" i="82"/>
  <c r="AR13" i="36"/>
  <c r="X15" i="40"/>
  <c r="Y15" i="40"/>
  <c r="Y14" i="32"/>
  <c r="X14" i="32"/>
  <c r="AH14" i="43"/>
  <c r="AQ14" i="43" s="1"/>
  <c r="AH14" i="22"/>
  <c r="AQ14" i="22" s="1"/>
  <c r="AR13" i="25"/>
  <c r="W16" i="73"/>
  <c r="AF15" i="73"/>
  <c r="AO15" i="73" s="1"/>
  <c r="AE15" i="73"/>
  <c r="AG15" i="73"/>
  <c r="AP15" i="73" s="1"/>
  <c r="AG14" i="51"/>
  <c r="AP14" i="51" s="1"/>
  <c r="AF14" i="51"/>
  <c r="AO14" i="51" s="1"/>
  <c r="W15" i="51"/>
  <c r="AE14" i="51"/>
  <c r="AH15" i="31"/>
  <c r="AQ15" i="31" s="1"/>
  <c r="AG13" i="88"/>
  <c r="AP13" i="88" s="1"/>
  <c r="W14" i="88"/>
  <c r="AE13" i="88"/>
  <c r="AF13" i="88"/>
  <c r="AO13" i="88" s="1"/>
  <c r="AI13" i="53"/>
  <c r="AN13" i="53"/>
  <c r="AG14" i="94"/>
  <c r="AP14" i="94" s="1"/>
  <c r="AF14" i="94"/>
  <c r="AO14" i="94" s="1"/>
  <c r="AE14" i="94"/>
  <c r="W15" i="94"/>
  <c r="W16" i="18"/>
  <c r="AE15" i="18"/>
  <c r="AG15" i="18"/>
  <c r="AP15" i="18" s="1"/>
  <c r="AF15" i="18"/>
  <c r="AO15" i="18" s="1"/>
  <c r="AN13" i="41"/>
  <c r="AI13" i="41"/>
  <c r="X15" i="60"/>
  <c r="Y15" i="60"/>
  <c r="AF15" i="59"/>
  <c r="AO15" i="59" s="1"/>
  <c r="AE15" i="59"/>
  <c r="W16" i="59"/>
  <c r="AG15" i="59"/>
  <c r="AP15" i="59" s="1"/>
  <c r="AF14" i="8"/>
  <c r="AO14" i="8" s="1"/>
  <c r="W15" i="8"/>
  <c r="AE14" i="8"/>
  <c r="AG14" i="8"/>
  <c r="AP14" i="8" s="1"/>
  <c r="AN13" i="56"/>
  <c r="AI13" i="56"/>
  <c r="AI14" i="95"/>
  <c r="AN14" i="95"/>
  <c r="AI14" i="65"/>
  <c r="AN14" i="65"/>
  <c r="AI14" i="86"/>
  <c r="AN14" i="86"/>
  <c r="AR13" i="3"/>
  <c r="AR14" i="31"/>
  <c r="W15" i="81"/>
  <c r="AG14" i="81"/>
  <c r="AP14" i="81" s="1"/>
  <c r="AF14" i="81"/>
  <c r="AO14" i="81" s="1"/>
  <c r="AE14" i="81"/>
  <c r="Y15" i="2"/>
  <c r="X15" i="2"/>
  <c r="Z15" i="2" s="1"/>
  <c r="AR13" i="91"/>
  <c r="AH15" i="64"/>
  <c r="AQ15" i="64" s="1"/>
  <c r="AH15" i="21"/>
  <c r="AQ15" i="21" s="1"/>
  <c r="AR14" i="18"/>
  <c r="AH15" i="89"/>
  <c r="AQ15" i="89" s="1"/>
  <c r="W14" i="49"/>
  <c r="AE13" i="49"/>
  <c r="AG13" i="49"/>
  <c r="AP13" i="49" s="1"/>
  <c r="AF13" i="49"/>
  <c r="AO13" i="49" s="1"/>
  <c r="AG14" i="67"/>
  <c r="AP14" i="67" s="1"/>
  <c r="AF14" i="67"/>
  <c r="AO14" i="67" s="1"/>
  <c r="W15" i="67"/>
  <c r="AE14" i="67"/>
  <c r="AN14" i="90"/>
  <c r="AI14" i="90"/>
  <c r="AR14" i="10"/>
  <c r="AI14" i="5"/>
  <c r="AN14" i="5"/>
  <c r="Y14" i="56"/>
  <c r="X14" i="56"/>
  <c r="Z14" i="56" s="1"/>
  <c r="Y15" i="65"/>
  <c r="Z15" i="65" s="1"/>
  <c r="X15" i="65"/>
  <c r="AI14" i="1"/>
  <c r="AN14" i="1"/>
  <c r="AI14" i="40"/>
  <c r="AN14" i="40"/>
  <c r="AI14" i="77"/>
  <c r="AN14" i="77"/>
  <c r="AH14" i="7"/>
  <c r="AQ14" i="7" s="1"/>
  <c r="AN13" i="32"/>
  <c r="AI13" i="32"/>
  <c r="AR13" i="15"/>
  <c r="AH14" i="96"/>
  <c r="AQ14" i="96" s="1"/>
  <c r="AR13" i="79"/>
  <c r="AH13" i="85"/>
  <c r="AQ13" i="85" s="1"/>
  <c r="AH14" i="4"/>
  <c r="AQ14" i="4" s="1"/>
  <c r="Z14" i="43"/>
  <c r="Z14" i="22"/>
  <c r="AH14" i="13"/>
  <c r="AQ14" i="13" s="1"/>
  <c r="AR13" i="94"/>
  <c r="AR13" i="81"/>
  <c r="AE14" i="44"/>
  <c r="W15" i="44"/>
  <c r="AG14" i="44"/>
  <c r="AP14" i="44" s="1"/>
  <c r="AF14" i="44"/>
  <c r="AO14" i="44" s="1"/>
  <c r="AR13" i="4"/>
  <c r="Y14" i="53"/>
  <c r="X14" i="53"/>
  <c r="AR14" i="59"/>
  <c r="AR13" i="13"/>
  <c r="Y14" i="30"/>
  <c r="Z14" i="30" s="1"/>
  <c r="X14" i="30"/>
  <c r="X16" i="84"/>
  <c r="Y16" i="84"/>
  <c r="AH15" i="71"/>
  <c r="AQ15" i="71" s="1"/>
  <c r="AR13" i="26"/>
  <c r="AR13" i="14"/>
  <c r="AG15" i="20"/>
  <c r="AP15" i="20" s="1"/>
  <c r="AF15" i="20"/>
  <c r="AO15" i="20" s="1"/>
  <c r="W16" i="20"/>
  <c r="AE15" i="20"/>
  <c r="AH15" i="92"/>
  <c r="AQ15" i="92" s="1"/>
  <c r="Y15" i="5"/>
  <c r="X15" i="5"/>
  <c r="Z15" i="5" s="1"/>
  <c r="AR14" i="62"/>
  <c r="AH13" i="48"/>
  <c r="AQ13" i="48" s="1"/>
  <c r="AH14" i="15"/>
  <c r="AQ14" i="15" s="1"/>
  <c r="Y15" i="1"/>
  <c r="X15" i="1"/>
  <c r="AH14" i="3"/>
  <c r="AQ14" i="3" s="1"/>
  <c r="Y15" i="86"/>
  <c r="X15" i="86"/>
  <c r="X15" i="55"/>
  <c r="Y15" i="55"/>
  <c r="Z15" i="55" s="1"/>
  <c r="AN14" i="19"/>
  <c r="AI14" i="19"/>
  <c r="AN13" i="42"/>
  <c r="AI13" i="42"/>
  <c r="AR14" i="76"/>
  <c r="AI13" i="24"/>
  <c r="AN13" i="24"/>
  <c r="AH14" i="63"/>
  <c r="AQ14" i="63" s="1"/>
  <c r="AI14" i="72"/>
  <c r="AN14" i="72"/>
  <c r="Z15" i="31"/>
  <c r="AI14" i="17"/>
  <c r="AN14" i="17"/>
  <c r="AR14" i="71"/>
  <c r="AH14" i="14"/>
  <c r="AQ14" i="14" s="1"/>
  <c r="AR13" i="22"/>
  <c r="AR14" i="73"/>
  <c r="AH14" i="68"/>
  <c r="AQ14" i="68" s="1"/>
  <c r="AR13" i="51"/>
  <c r="AH14" i="39"/>
  <c r="AQ14" i="39" s="1"/>
  <c r="AI13" i="30"/>
  <c r="AN13" i="30"/>
  <c r="Y16" i="75"/>
  <c r="X16" i="75"/>
  <c r="AI15" i="50"/>
  <c r="AN15" i="50"/>
  <c r="X15" i="47"/>
  <c r="Y15" i="47"/>
  <c r="AH14" i="79"/>
  <c r="AQ14" i="79" s="1"/>
  <c r="W15" i="34"/>
  <c r="AG14" i="34"/>
  <c r="AP14" i="34" s="1"/>
  <c r="AF14" i="34"/>
  <c r="AO14" i="34" s="1"/>
  <c r="AE14" i="34"/>
  <c r="Y14" i="37"/>
  <c r="X14" i="37"/>
  <c r="AI14" i="58"/>
  <c r="AN14" i="58"/>
  <c r="X15" i="90"/>
  <c r="Y15" i="90"/>
  <c r="AR14" i="64"/>
  <c r="X15" i="38"/>
  <c r="Z15" i="38" s="1"/>
  <c r="Y15" i="38"/>
  <c r="AH15" i="57"/>
  <c r="AQ15" i="57" s="1"/>
  <c r="Z15" i="95"/>
  <c r="X15" i="95"/>
  <c r="Y15" i="95"/>
  <c r="AG14" i="3"/>
  <c r="AP14" i="3" s="1"/>
  <c r="AF14" i="3"/>
  <c r="AO14" i="3" s="1"/>
  <c r="W15" i="3"/>
  <c r="AE14" i="3"/>
  <c r="AH15" i="83"/>
  <c r="AQ15" i="83" s="1"/>
  <c r="AG14" i="7"/>
  <c r="AP14" i="7" s="1"/>
  <c r="AF14" i="7"/>
  <c r="AO14" i="7" s="1"/>
  <c r="W15" i="7"/>
  <c r="AE14" i="7"/>
  <c r="AN14" i="52"/>
  <c r="AI14" i="52"/>
  <c r="AI14" i="16"/>
  <c r="AN14" i="16"/>
  <c r="AR13" i="68"/>
  <c r="X15" i="19"/>
  <c r="Y15" i="19"/>
  <c r="W15" i="78"/>
  <c r="AG14" i="78"/>
  <c r="AP14" i="78" s="1"/>
  <c r="AF14" i="78"/>
  <c r="AO14" i="78" s="1"/>
  <c r="AE14" i="78"/>
  <c r="AG14" i="23"/>
  <c r="AP14" i="23" s="1"/>
  <c r="AF14" i="23"/>
  <c r="AO14" i="23" s="1"/>
  <c r="W15" i="23"/>
  <c r="AE14" i="23"/>
  <c r="AE13" i="74"/>
  <c r="W14" i="74"/>
  <c r="AF13" i="74"/>
  <c r="AO13" i="74" s="1"/>
  <c r="AG13" i="74"/>
  <c r="AP13" i="74" s="1"/>
  <c r="X15" i="45"/>
  <c r="Z15" i="45" s="1"/>
  <c r="Y15" i="45"/>
  <c r="X14" i="24"/>
  <c r="Z14" i="24" s="1"/>
  <c r="Y14" i="24"/>
  <c r="AH15" i="76"/>
  <c r="AQ15" i="76" s="1"/>
  <c r="AF14" i="13"/>
  <c r="AO14" i="13" s="1"/>
  <c r="W15" i="13"/>
  <c r="AE14" i="13"/>
  <c r="AG14" i="13"/>
  <c r="AP14" i="13" s="1"/>
  <c r="AI14" i="12"/>
  <c r="AN14" i="12"/>
  <c r="X15" i="17"/>
  <c r="Y15" i="17"/>
  <c r="AR13" i="43"/>
  <c r="AR14" i="33"/>
  <c r="Z14" i="93"/>
  <c r="Y14" i="93"/>
  <c r="X14" i="93"/>
  <c r="AE14" i="68"/>
  <c r="AG14" i="68"/>
  <c r="AP14" i="68" s="1"/>
  <c r="W15" i="68"/>
  <c r="AF14" i="68"/>
  <c r="AO14" i="68" s="1"/>
  <c r="AG14" i="39"/>
  <c r="AP14" i="39" s="1"/>
  <c r="AF14" i="39"/>
  <c r="AO14" i="39" s="1"/>
  <c r="AE14" i="39"/>
  <c r="W15" i="39"/>
  <c r="AI15" i="84"/>
  <c r="AN15" i="84"/>
  <c r="Y14" i="41"/>
  <c r="X14" i="41"/>
  <c r="Y14" i="35"/>
  <c r="Z14" i="35" s="1"/>
  <c r="X14" i="35"/>
  <c r="Y15" i="27"/>
  <c r="Z15" i="27" s="1"/>
  <c r="X15" i="27"/>
  <c r="Y16" i="50"/>
  <c r="X16" i="50"/>
  <c r="AI14" i="47"/>
  <c r="AN14" i="47"/>
  <c r="AI14" i="61"/>
  <c r="AN14" i="61"/>
  <c r="W16" i="10"/>
  <c r="AE15" i="10"/>
  <c r="AG15" i="10"/>
  <c r="AP15" i="10" s="1"/>
  <c r="AF15" i="10"/>
  <c r="AO15" i="10" s="1"/>
  <c r="AG15" i="62"/>
  <c r="AP15" i="62" s="1"/>
  <c r="AF15" i="62"/>
  <c r="AO15" i="62" s="1"/>
  <c r="W16" i="62"/>
  <c r="AE15" i="62"/>
  <c r="AH15" i="59"/>
  <c r="AQ15" i="59" s="1"/>
  <c r="AH14" i="25"/>
  <c r="AQ14" i="25" s="1"/>
  <c r="AH15" i="10"/>
  <c r="AQ15" i="10" s="1"/>
  <c r="AH15" i="82"/>
  <c r="AQ15" i="82" s="1"/>
  <c r="AN13" i="37"/>
  <c r="AI13" i="37"/>
  <c r="X15" i="58"/>
  <c r="Z15" i="58" s="1"/>
  <c r="Y15" i="58"/>
  <c r="Z15" i="92"/>
  <c r="W14" i="54"/>
  <c r="AE13" i="54"/>
  <c r="AG13" i="54"/>
  <c r="AP13" i="54" s="1"/>
  <c r="AF13" i="54"/>
  <c r="AO13" i="54" s="1"/>
  <c r="AI14" i="38"/>
  <c r="AN14" i="38"/>
  <c r="Z15" i="57"/>
  <c r="Z15" i="83"/>
  <c r="AR12" i="85"/>
  <c r="AR14" i="82"/>
  <c r="Y15" i="52"/>
  <c r="X15" i="52"/>
  <c r="Z15" i="52" s="1"/>
  <c r="Y14" i="28"/>
  <c r="X14" i="28"/>
  <c r="Z14" i="28" s="1"/>
  <c r="AI13" i="9"/>
  <c r="AN13" i="9"/>
  <c r="Y15" i="16"/>
  <c r="Z15" i="16" s="1"/>
  <c r="X15" i="16"/>
  <c r="AH14" i="29"/>
  <c r="AQ14" i="29" s="1"/>
  <c r="AH14" i="36"/>
  <c r="AQ14" i="36" s="1"/>
  <c r="Y14" i="42"/>
  <c r="X14" i="42"/>
  <c r="Z14" i="42" s="1"/>
  <c r="Z15" i="76"/>
  <c r="AH15" i="73"/>
  <c r="AQ15" i="73" s="1"/>
  <c r="AR13" i="39"/>
  <c r="X15" i="12"/>
  <c r="Y15" i="12"/>
  <c r="AR14" i="89"/>
  <c r="Z14" i="14"/>
  <c r="AI13" i="93"/>
  <c r="AN13" i="93"/>
  <c r="AR13" i="63"/>
  <c r="AN14" i="70"/>
  <c r="AI14" i="70"/>
  <c r="AH15" i="18"/>
  <c r="AQ15" i="18" s="1"/>
  <c r="AI15" i="75"/>
  <c r="AN15" i="75"/>
  <c r="AN13" i="6"/>
  <c r="AI13" i="6"/>
  <c r="AN13" i="35"/>
  <c r="AI13" i="35"/>
  <c r="AN14" i="27"/>
  <c r="AI14" i="27"/>
  <c r="AN14" i="60"/>
  <c r="AI14" i="60"/>
  <c r="AE14" i="25"/>
  <c r="W15" i="25"/>
  <c r="AG14" i="25"/>
  <c r="AP14" i="25" s="1"/>
  <c r="AF14" i="25"/>
  <c r="AO14" i="25" s="1"/>
  <c r="AI13" i="66"/>
  <c r="AN13" i="66"/>
  <c r="AN14" i="46"/>
  <c r="AI14" i="46"/>
  <c r="AG14" i="11"/>
  <c r="AP14" i="11" s="1"/>
  <c r="AF14" i="11"/>
  <c r="AO14" i="11" s="1"/>
  <c r="W15" i="11"/>
  <c r="AE14" i="11"/>
  <c r="Y14" i="66"/>
  <c r="X14" i="66"/>
  <c r="X14" i="80"/>
  <c r="Y14" i="80"/>
  <c r="AR14" i="83"/>
  <c r="AH15" i="62"/>
  <c r="AQ15" i="62" s="1"/>
  <c r="AF15" i="69"/>
  <c r="AO15" i="69" s="1"/>
  <c r="W16" i="69"/>
  <c r="AE15" i="69"/>
  <c r="AG15" i="69"/>
  <c r="AP15" i="69" s="1"/>
  <c r="AR12" i="48"/>
  <c r="X15" i="46"/>
  <c r="Z15" i="46" s="1"/>
  <c r="Y15" i="46"/>
  <c r="AI13" i="80"/>
  <c r="AN13" i="80"/>
  <c r="AR14" i="57"/>
  <c r="AH14" i="91"/>
  <c r="AQ14" i="91" s="1"/>
  <c r="AR14" i="21"/>
  <c r="AH15" i="33"/>
  <c r="AQ15" i="33" s="1"/>
  <c r="AH14" i="26"/>
  <c r="AQ14" i="26" s="1"/>
  <c r="AR13" i="96"/>
  <c r="AR13" i="87"/>
  <c r="Y15" i="77"/>
  <c r="X15" i="77"/>
  <c r="AN14" i="55"/>
  <c r="AI14" i="55"/>
  <c r="AN13" i="28"/>
  <c r="AI13" i="28"/>
  <c r="X14" i="9"/>
  <c r="Y14" i="9"/>
  <c r="Z14" i="29"/>
  <c r="AR14" i="92"/>
  <c r="Z14" i="36"/>
  <c r="AH14" i="81"/>
  <c r="AQ14" i="81" s="1"/>
  <c r="AR13" i="7"/>
  <c r="AI14" i="2"/>
  <c r="AN14" i="2"/>
  <c r="AN14" i="45"/>
  <c r="AI14" i="45"/>
  <c r="AH14" i="51"/>
  <c r="AQ14" i="51" s="1"/>
  <c r="AH14" i="87"/>
  <c r="AQ14" i="87" s="1"/>
  <c r="X15" i="72"/>
  <c r="Y15" i="72"/>
  <c r="Z15" i="72" s="1"/>
  <c r="AR13" i="29"/>
  <c r="AH14" i="94"/>
  <c r="AQ14" i="94" s="1"/>
  <c r="Y15" i="70"/>
  <c r="X15" i="70"/>
  <c r="Y14" i="6"/>
  <c r="X14" i="6"/>
  <c r="Z15" i="19" l="1"/>
  <c r="Z15" i="12"/>
  <c r="Z14" i="6"/>
  <c r="Z14" i="9"/>
  <c r="AF14" i="9" s="1"/>
  <c r="AO14" i="9" s="1"/>
  <c r="Y15" i="61"/>
  <c r="Z15" i="61" s="1"/>
  <c r="Z16" i="75"/>
  <c r="Z15" i="70"/>
  <c r="Z16" i="50"/>
  <c r="AG16" i="50" s="1"/>
  <c r="AP16" i="50" s="1"/>
  <c r="Z14" i="41"/>
  <c r="AG14" i="41" s="1"/>
  <c r="AP14" i="41" s="1"/>
  <c r="Z14" i="37"/>
  <c r="AG14" i="37" s="1"/>
  <c r="AP14" i="37" s="1"/>
  <c r="AE16" i="75"/>
  <c r="W17" i="75"/>
  <c r="AF16" i="75"/>
  <c r="AO16" i="75" s="1"/>
  <c r="AG16" i="75"/>
  <c r="AP16" i="75" s="1"/>
  <c r="W15" i="56"/>
  <c r="AE14" i="56"/>
  <c r="AG14" i="56"/>
  <c r="AP14" i="56" s="1"/>
  <c r="AF14" i="56"/>
  <c r="AO14" i="56" s="1"/>
  <c r="AG15" i="70"/>
  <c r="AP15" i="70" s="1"/>
  <c r="AF15" i="70"/>
  <c r="AO15" i="70" s="1"/>
  <c r="W16" i="70"/>
  <c r="AE15" i="70"/>
  <c r="AF16" i="50"/>
  <c r="AO16" i="50" s="1"/>
  <c r="W17" i="50"/>
  <c r="AE16" i="50"/>
  <c r="AF14" i="41"/>
  <c r="AO14" i="41" s="1"/>
  <c r="W15" i="41"/>
  <c r="AE14" i="41"/>
  <c r="W15" i="37"/>
  <c r="AF15" i="16"/>
  <c r="AO15" i="16" s="1"/>
  <c r="W16" i="16"/>
  <c r="AE15" i="16"/>
  <c r="AG15" i="16"/>
  <c r="AP15" i="16" s="1"/>
  <c r="AG15" i="19"/>
  <c r="AP15" i="19" s="1"/>
  <c r="AF15" i="19"/>
  <c r="AO15" i="19" s="1"/>
  <c r="W16" i="19"/>
  <c r="AE15" i="19"/>
  <c r="W16" i="27"/>
  <c r="AG15" i="27"/>
  <c r="AP15" i="27" s="1"/>
  <c r="AF15" i="27"/>
  <c r="AO15" i="27" s="1"/>
  <c r="AE15" i="27"/>
  <c r="W16" i="72"/>
  <c r="AG15" i="72"/>
  <c r="AP15" i="72" s="1"/>
  <c r="AF15" i="72"/>
  <c r="AO15" i="72" s="1"/>
  <c r="AE15" i="72"/>
  <c r="AG15" i="12"/>
  <c r="AP15" i="12" s="1"/>
  <c r="AF15" i="12"/>
  <c r="AO15" i="12" s="1"/>
  <c r="W16" i="12"/>
  <c r="AE15" i="12"/>
  <c r="AG14" i="6"/>
  <c r="AP14" i="6" s="1"/>
  <c r="AF14" i="6"/>
  <c r="AO14" i="6" s="1"/>
  <c r="W15" i="6"/>
  <c r="AE14" i="6"/>
  <c r="W16" i="58"/>
  <c r="AE15" i="58"/>
  <c r="AG15" i="58"/>
  <c r="AP15" i="58" s="1"/>
  <c r="AF15" i="58"/>
  <c r="AO15" i="58" s="1"/>
  <c r="W15" i="35"/>
  <c r="AG14" i="35"/>
  <c r="AP14" i="35" s="1"/>
  <c r="AF14" i="35"/>
  <c r="AO14" i="35" s="1"/>
  <c r="AE14" i="35"/>
  <c r="W16" i="55"/>
  <c r="AG15" i="55"/>
  <c r="AP15" i="55" s="1"/>
  <c r="AF15" i="55"/>
  <c r="AO15" i="55" s="1"/>
  <c r="AE15" i="55"/>
  <c r="AG14" i="30"/>
  <c r="AP14" i="30" s="1"/>
  <c r="AF14" i="30"/>
  <c r="AO14" i="30" s="1"/>
  <c r="AE14" i="30"/>
  <c r="W15" i="30"/>
  <c r="W16" i="65"/>
  <c r="AE15" i="65"/>
  <c r="AG15" i="65"/>
  <c r="AP15" i="65" s="1"/>
  <c r="AF15" i="65"/>
  <c r="AO15" i="65" s="1"/>
  <c r="AH14" i="66"/>
  <c r="AQ14" i="66" s="1"/>
  <c r="AN14" i="39"/>
  <c r="AI14" i="39"/>
  <c r="AR14" i="12"/>
  <c r="AF14" i="24"/>
  <c r="AO14" i="24" s="1"/>
  <c r="W15" i="24"/>
  <c r="AE14" i="24"/>
  <c r="AG14" i="24"/>
  <c r="AP14" i="24" s="1"/>
  <c r="AE15" i="95"/>
  <c r="W16" i="95"/>
  <c r="AG15" i="95"/>
  <c r="AP15" i="95" s="1"/>
  <c r="AF15" i="95"/>
  <c r="AO15" i="95" s="1"/>
  <c r="AF15" i="5"/>
  <c r="AO15" i="5" s="1"/>
  <c r="W16" i="5"/>
  <c r="AE15" i="5"/>
  <c r="AG15" i="5"/>
  <c r="AP15" i="5" s="1"/>
  <c r="AI15" i="73"/>
  <c r="AN15" i="73"/>
  <c r="AH15" i="40"/>
  <c r="AQ15" i="40" s="1"/>
  <c r="AI15" i="21"/>
  <c r="AN15" i="21"/>
  <c r="AI15" i="64"/>
  <c r="AN15" i="64"/>
  <c r="Z15" i="87"/>
  <c r="Y15" i="87"/>
  <c r="X15" i="87"/>
  <c r="AI14" i="4"/>
  <c r="AN14" i="4"/>
  <c r="AR13" i="80"/>
  <c r="AR14" i="72"/>
  <c r="AI15" i="20"/>
  <c r="AN15" i="20"/>
  <c r="AH16" i="84"/>
  <c r="AQ16" i="84" s="1"/>
  <c r="AI14" i="44"/>
  <c r="AN14" i="44"/>
  <c r="AR14" i="90"/>
  <c r="AR14" i="95"/>
  <c r="AH15" i="60"/>
  <c r="AQ15" i="60" s="1"/>
  <c r="AI15" i="18"/>
  <c r="AN15" i="18"/>
  <c r="AH15" i="72"/>
  <c r="AQ15" i="72" s="1"/>
  <c r="AG14" i="29"/>
  <c r="AP14" i="29" s="1"/>
  <c r="AF14" i="29"/>
  <c r="AO14" i="29" s="1"/>
  <c r="AE14" i="29"/>
  <c r="W15" i="29"/>
  <c r="AR14" i="55"/>
  <c r="AN15" i="69"/>
  <c r="AI15" i="69"/>
  <c r="AR14" i="46"/>
  <c r="AR14" i="60"/>
  <c r="AR13" i="6"/>
  <c r="AR13" i="93"/>
  <c r="AH15" i="52"/>
  <c r="AQ15" i="52" s="1"/>
  <c r="AR14" i="47"/>
  <c r="AH14" i="93"/>
  <c r="AQ14" i="93" s="1"/>
  <c r="Y14" i="74"/>
  <c r="X14" i="74"/>
  <c r="Z14" i="74" s="1"/>
  <c r="AI14" i="78"/>
  <c r="AN14" i="78"/>
  <c r="AH15" i="19"/>
  <c r="AQ15" i="19" s="1"/>
  <c r="AR14" i="52"/>
  <c r="X15" i="3"/>
  <c r="Y15" i="3"/>
  <c r="AR14" i="58"/>
  <c r="AR15" i="50"/>
  <c r="AH15" i="55"/>
  <c r="AQ15" i="55" s="1"/>
  <c r="X16" i="20"/>
  <c r="Y16" i="20"/>
  <c r="Z16" i="84"/>
  <c r="AR14" i="1"/>
  <c r="AH15" i="2"/>
  <c r="AQ15" i="2" s="1"/>
  <c r="AR13" i="56"/>
  <c r="Z15" i="60"/>
  <c r="X16" i="18"/>
  <c r="Y16" i="18"/>
  <c r="AN14" i="51"/>
  <c r="AI14" i="51"/>
  <c r="Z15" i="40"/>
  <c r="Y14" i="85"/>
  <c r="X14" i="85"/>
  <c r="X16" i="21"/>
  <c r="Y16" i="21"/>
  <c r="Y16" i="64"/>
  <c r="X16" i="64"/>
  <c r="AI14" i="87"/>
  <c r="AN14" i="87"/>
  <c r="AI13" i="48"/>
  <c r="AN13" i="48"/>
  <c r="Z15" i="4"/>
  <c r="Y15" i="4"/>
  <c r="X15" i="4"/>
  <c r="Y15" i="91"/>
  <c r="X15" i="91"/>
  <c r="AH15" i="12"/>
  <c r="AQ15" i="12" s="1"/>
  <c r="AG14" i="42"/>
  <c r="AP14" i="42" s="1"/>
  <c r="AF14" i="42"/>
  <c r="AO14" i="42" s="1"/>
  <c r="W15" i="42"/>
  <c r="AE14" i="42"/>
  <c r="AR14" i="16"/>
  <c r="AN14" i="3"/>
  <c r="AI14" i="3"/>
  <c r="AG15" i="38"/>
  <c r="AP15" i="38" s="1"/>
  <c r="AF15" i="38"/>
  <c r="AO15" i="38" s="1"/>
  <c r="AE15" i="38"/>
  <c r="W16" i="38"/>
  <c r="AH15" i="70"/>
  <c r="AQ15" i="70" s="1"/>
  <c r="AR14" i="2"/>
  <c r="AH15" i="46"/>
  <c r="AQ15" i="46" s="1"/>
  <c r="Y16" i="69"/>
  <c r="Z16" i="69" s="1"/>
  <c r="X16" i="69"/>
  <c r="Z14" i="66"/>
  <c r="Y15" i="25"/>
  <c r="X15" i="25"/>
  <c r="AR14" i="70"/>
  <c r="AG14" i="14"/>
  <c r="AP14" i="14" s="1"/>
  <c r="AF14" i="14"/>
  <c r="AO14" i="14" s="1"/>
  <c r="W15" i="14"/>
  <c r="AE14" i="14"/>
  <c r="W16" i="83"/>
  <c r="AG15" i="83"/>
  <c r="AP15" i="83" s="1"/>
  <c r="AF15" i="83"/>
  <c r="AO15" i="83" s="1"/>
  <c r="AE15" i="83"/>
  <c r="AI13" i="54"/>
  <c r="AN13" i="54"/>
  <c r="AR13" i="37"/>
  <c r="AN15" i="62"/>
  <c r="AI15" i="62"/>
  <c r="AI15" i="10"/>
  <c r="AN15" i="10"/>
  <c r="AH16" i="50"/>
  <c r="AQ16" i="50" s="1"/>
  <c r="AH14" i="35"/>
  <c r="AQ14" i="35" s="1"/>
  <c r="AI14" i="13"/>
  <c r="AN14" i="13"/>
  <c r="AH15" i="45"/>
  <c r="AQ15" i="45" s="1"/>
  <c r="AI13" i="74"/>
  <c r="AN13" i="74"/>
  <c r="AH14" i="37"/>
  <c r="AQ14" i="37" s="1"/>
  <c r="AH16" i="75"/>
  <c r="AQ16" i="75" s="1"/>
  <c r="AR13" i="42"/>
  <c r="AH14" i="30"/>
  <c r="AQ14" i="30" s="1"/>
  <c r="AG14" i="22"/>
  <c r="AP14" i="22" s="1"/>
  <c r="AF14" i="22"/>
  <c r="AO14" i="22" s="1"/>
  <c r="W15" i="22"/>
  <c r="AE14" i="22"/>
  <c r="AH15" i="65"/>
  <c r="AQ15" i="65" s="1"/>
  <c r="AN14" i="67"/>
  <c r="AI14" i="67"/>
  <c r="AI13" i="49"/>
  <c r="AN13" i="49"/>
  <c r="Y15" i="81"/>
  <c r="X15" i="81"/>
  <c r="AR14" i="86"/>
  <c r="Y16" i="59"/>
  <c r="X16" i="59"/>
  <c r="Z16" i="59" s="1"/>
  <c r="AR13" i="41"/>
  <c r="Y15" i="94"/>
  <c r="X15" i="94"/>
  <c r="Z15" i="94" s="1"/>
  <c r="AR13" i="53"/>
  <c r="Y15" i="51"/>
  <c r="X15" i="51"/>
  <c r="AH14" i="32"/>
  <c r="AQ14" i="32" s="1"/>
  <c r="X16" i="82"/>
  <c r="Z16" i="82" s="1"/>
  <c r="Y16" i="82"/>
  <c r="AI14" i="15"/>
  <c r="AN14" i="15"/>
  <c r="Y15" i="96"/>
  <c r="X15" i="96"/>
  <c r="Z15" i="96" s="1"/>
  <c r="AN14" i="26"/>
  <c r="AI14" i="26"/>
  <c r="Y16" i="89"/>
  <c r="Z16" i="89" s="1"/>
  <c r="X16" i="89"/>
  <c r="AH15" i="77"/>
  <c r="AQ15" i="77" s="1"/>
  <c r="AR13" i="9"/>
  <c r="AG15" i="52"/>
  <c r="AP15" i="52" s="1"/>
  <c r="AF15" i="52"/>
  <c r="AO15" i="52" s="1"/>
  <c r="W16" i="52"/>
  <c r="AE15" i="52"/>
  <c r="AG15" i="57"/>
  <c r="AP15" i="57" s="1"/>
  <c r="AF15" i="57"/>
  <c r="AO15" i="57" s="1"/>
  <c r="AE15" i="57"/>
  <c r="W16" i="57"/>
  <c r="X14" i="54"/>
  <c r="Y14" i="54"/>
  <c r="Y16" i="62"/>
  <c r="X16" i="62"/>
  <c r="X16" i="10"/>
  <c r="Y16" i="10"/>
  <c r="AR15" i="84"/>
  <c r="AG14" i="93"/>
  <c r="AP14" i="93" s="1"/>
  <c r="AF14" i="93"/>
  <c r="AO14" i="93" s="1"/>
  <c r="AE14" i="93"/>
  <c r="W15" i="93"/>
  <c r="AH15" i="17"/>
  <c r="AQ15" i="17" s="1"/>
  <c r="Z15" i="13"/>
  <c r="Y15" i="13"/>
  <c r="X15" i="13"/>
  <c r="W16" i="45"/>
  <c r="AG15" i="45"/>
  <c r="AP15" i="45" s="1"/>
  <c r="AF15" i="45"/>
  <c r="AO15" i="45" s="1"/>
  <c r="AE15" i="45"/>
  <c r="AI14" i="23"/>
  <c r="AN14" i="23"/>
  <c r="AI14" i="7"/>
  <c r="AN14" i="7"/>
  <c r="Z15" i="34"/>
  <c r="Y15" i="34"/>
  <c r="X15" i="34"/>
  <c r="AR14" i="17"/>
  <c r="AH15" i="86"/>
  <c r="AQ15" i="86" s="1"/>
  <c r="AH15" i="1"/>
  <c r="AQ15" i="1" s="1"/>
  <c r="AH14" i="53"/>
  <c r="AQ14" i="53" s="1"/>
  <c r="AG14" i="43"/>
  <c r="AP14" i="43" s="1"/>
  <c r="AF14" i="43"/>
  <c r="AO14" i="43" s="1"/>
  <c r="AE14" i="43"/>
  <c r="W15" i="43"/>
  <c r="AR13" i="32"/>
  <c r="AR14" i="77"/>
  <c r="AR14" i="5"/>
  <c r="Y15" i="67"/>
  <c r="X15" i="67"/>
  <c r="Y14" i="49"/>
  <c r="X14" i="49"/>
  <c r="Z14" i="49" s="1"/>
  <c r="W16" i="2"/>
  <c r="AE15" i="2"/>
  <c r="AG15" i="2"/>
  <c r="AP15" i="2" s="1"/>
  <c r="AF15" i="2"/>
  <c r="AO15" i="2" s="1"/>
  <c r="AI15" i="59"/>
  <c r="AN15" i="59"/>
  <c r="AN14" i="94"/>
  <c r="AI14" i="94"/>
  <c r="Y16" i="73"/>
  <c r="X16" i="73"/>
  <c r="AN13" i="85"/>
  <c r="AI13" i="85"/>
  <c r="Z16" i="33"/>
  <c r="Y16" i="33"/>
  <c r="X16" i="33"/>
  <c r="X15" i="15"/>
  <c r="Y15" i="15"/>
  <c r="Z15" i="15" s="1"/>
  <c r="Z15" i="26"/>
  <c r="Y15" i="26"/>
  <c r="X15" i="26"/>
  <c r="AN14" i="63"/>
  <c r="AI14" i="63"/>
  <c r="AN14" i="91"/>
  <c r="AI14" i="91"/>
  <c r="W15" i="28"/>
  <c r="AG14" i="28"/>
  <c r="AP14" i="28" s="1"/>
  <c r="AF14" i="28"/>
  <c r="AO14" i="28" s="1"/>
  <c r="AE14" i="28"/>
  <c r="AH15" i="58"/>
  <c r="AQ15" i="58" s="1"/>
  <c r="AR13" i="30"/>
  <c r="W16" i="46"/>
  <c r="AF15" i="46"/>
  <c r="AO15" i="46" s="1"/>
  <c r="AG15" i="46"/>
  <c r="AP15" i="46" s="1"/>
  <c r="AE15" i="46"/>
  <c r="AN14" i="11"/>
  <c r="AI14" i="11"/>
  <c r="AI14" i="25"/>
  <c r="AN14" i="25"/>
  <c r="AR14" i="27"/>
  <c r="AE15" i="76"/>
  <c r="W16" i="76"/>
  <c r="AF15" i="76"/>
  <c r="AO15" i="76" s="1"/>
  <c r="AG15" i="76"/>
  <c r="AP15" i="76" s="1"/>
  <c r="AG14" i="36"/>
  <c r="AP14" i="36" s="1"/>
  <c r="AF14" i="36"/>
  <c r="AO14" i="36" s="1"/>
  <c r="AE14" i="36"/>
  <c r="W15" i="36"/>
  <c r="AH14" i="42"/>
  <c r="AQ14" i="42" s="1"/>
  <c r="AH14" i="28"/>
  <c r="AQ14" i="28" s="1"/>
  <c r="AF15" i="92"/>
  <c r="AO15" i="92" s="1"/>
  <c r="AE15" i="92"/>
  <c r="W16" i="92"/>
  <c r="AG15" i="92"/>
  <c r="AP15" i="92" s="1"/>
  <c r="Y15" i="68"/>
  <c r="X15" i="68"/>
  <c r="Z15" i="17"/>
  <c r="Y15" i="23"/>
  <c r="X15" i="23"/>
  <c r="Z15" i="23" s="1"/>
  <c r="Z15" i="7"/>
  <c r="Y15" i="7"/>
  <c r="X15" i="7"/>
  <c r="AH15" i="90"/>
  <c r="AQ15" i="90" s="1"/>
  <c r="AH15" i="47"/>
  <c r="AQ15" i="47" s="1"/>
  <c r="W16" i="31"/>
  <c r="AG15" i="31"/>
  <c r="AP15" i="31" s="1"/>
  <c r="AF15" i="31"/>
  <c r="AO15" i="31" s="1"/>
  <c r="AE15" i="31"/>
  <c r="AR14" i="19"/>
  <c r="AH15" i="5"/>
  <c r="AQ15" i="5" s="1"/>
  <c r="AI14" i="81"/>
  <c r="AN14" i="81"/>
  <c r="AR14" i="65"/>
  <c r="AI14" i="8"/>
  <c r="AN14" i="8"/>
  <c r="AN13" i="88"/>
  <c r="AI13" i="88"/>
  <c r="Z14" i="32"/>
  <c r="AI15" i="82"/>
  <c r="AN15" i="82"/>
  <c r="X16" i="71"/>
  <c r="Y16" i="71"/>
  <c r="Z16" i="71" s="1"/>
  <c r="AI15" i="33"/>
  <c r="AN15" i="33"/>
  <c r="AN14" i="79"/>
  <c r="AI14" i="79"/>
  <c r="AI14" i="96"/>
  <c r="AN14" i="96"/>
  <c r="AI15" i="89"/>
  <c r="AN15" i="89"/>
  <c r="X15" i="63"/>
  <c r="Y15" i="63"/>
  <c r="AI14" i="68"/>
  <c r="AN14" i="68"/>
  <c r="AH14" i="9"/>
  <c r="AQ14" i="9" s="1"/>
  <c r="AH14" i="80"/>
  <c r="AQ14" i="80" s="1"/>
  <c r="X15" i="11"/>
  <c r="Z15" i="11" s="1"/>
  <c r="Y15" i="11"/>
  <c r="AR13" i="66"/>
  <c r="AR15" i="75"/>
  <c r="AH14" i="6"/>
  <c r="AQ14" i="6" s="1"/>
  <c r="AR14" i="45"/>
  <c r="AR13" i="28"/>
  <c r="Z15" i="77"/>
  <c r="Z14" i="80"/>
  <c r="AH15" i="61"/>
  <c r="AQ15" i="61" s="1"/>
  <c r="AR13" i="35"/>
  <c r="AH15" i="16"/>
  <c r="AQ15" i="16" s="1"/>
  <c r="AR14" i="38"/>
  <c r="AR14" i="61"/>
  <c r="AH15" i="27"/>
  <c r="AQ15" i="27" s="1"/>
  <c r="AH14" i="41"/>
  <c r="AQ14" i="41" s="1"/>
  <c r="Y15" i="39"/>
  <c r="X15" i="39"/>
  <c r="AH14" i="24"/>
  <c r="AQ14" i="24" s="1"/>
  <c r="X15" i="78"/>
  <c r="Y15" i="78"/>
  <c r="Z15" i="78" s="1"/>
  <c r="AH15" i="95"/>
  <c r="AQ15" i="95" s="1"/>
  <c r="AH15" i="38"/>
  <c r="AQ15" i="38" s="1"/>
  <c r="Z15" i="90"/>
  <c r="AI14" i="34"/>
  <c r="AN14" i="34"/>
  <c r="Z15" i="47"/>
  <c r="AR13" i="24"/>
  <c r="Z15" i="86"/>
  <c r="Z15" i="1"/>
  <c r="Z14" i="53"/>
  <c r="Y15" i="44"/>
  <c r="X15" i="44"/>
  <c r="Z15" i="44" s="1"/>
  <c r="AR14" i="40"/>
  <c r="AH14" i="56"/>
  <c r="AQ14" i="56" s="1"/>
  <c r="Y15" i="8"/>
  <c r="X15" i="8"/>
  <c r="X14" i="88"/>
  <c r="Y14" i="88"/>
  <c r="AN15" i="71"/>
  <c r="AI15" i="71"/>
  <c r="X15" i="79"/>
  <c r="Y15" i="79"/>
  <c r="Y14" i="48"/>
  <c r="X14" i="48"/>
  <c r="Z14" i="48" s="1"/>
  <c r="W16" i="61" l="1"/>
  <c r="AE15" i="61"/>
  <c r="AG15" i="61"/>
  <c r="AP15" i="61" s="1"/>
  <c r="AF15" i="61"/>
  <c r="AO15" i="61" s="1"/>
  <c r="AG14" i="9"/>
  <c r="AP14" i="9" s="1"/>
  <c r="Z15" i="25"/>
  <c r="AE14" i="37"/>
  <c r="AE14" i="9"/>
  <c r="Z16" i="73"/>
  <c r="AF16" i="73" s="1"/>
  <c r="AO16" i="73" s="1"/>
  <c r="Z15" i="67"/>
  <c r="AG15" i="67" s="1"/>
  <c r="AP15" i="67" s="1"/>
  <c r="Z15" i="91"/>
  <c r="W16" i="91" s="1"/>
  <c r="AF14" i="37"/>
  <c r="AO14" i="37" s="1"/>
  <c r="W15" i="9"/>
  <c r="Z15" i="79"/>
  <c r="AF15" i="79" s="1"/>
  <c r="AO15" i="79" s="1"/>
  <c r="Z15" i="8"/>
  <c r="Z15" i="68"/>
  <c r="AE15" i="68" s="1"/>
  <c r="AG16" i="71"/>
  <c r="AP16" i="71" s="1"/>
  <c r="AE16" i="71"/>
  <c r="W17" i="71"/>
  <c r="AF16" i="71"/>
  <c r="AO16" i="71" s="1"/>
  <c r="AG15" i="25"/>
  <c r="AP15" i="25" s="1"/>
  <c r="AF15" i="25"/>
  <c r="AO15" i="25" s="1"/>
  <c r="AE15" i="25"/>
  <c r="W16" i="25"/>
  <c r="AE15" i="78"/>
  <c r="W16" i="78"/>
  <c r="AG15" i="78"/>
  <c r="AP15" i="78" s="1"/>
  <c r="AF15" i="78"/>
  <c r="AO15" i="78" s="1"/>
  <c r="AE16" i="73"/>
  <c r="AG16" i="73"/>
  <c r="AP16" i="73" s="1"/>
  <c r="W17" i="73"/>
  <c r="AF15" i="67"/>
  <c r="AO15" i="67" s="1"/>
  <c r="W16" i="67"/>
  <c r="W16" i="79"/>
  <c r="AG15" i="79"/>
  <c r="AP15" i="79" s="1"/>
  <c r="AE15" i="79"/>
  <c r="AF15" i="8"/>
  <c r="AO15" i="8" s="1"/>
  <c r="W16" i="8"/>
  <c r="AE15" i="8"/>
  <c r="AG15" i="8"/>
  <c r="AP15" i="8" s="1"/>
  <c r="AF15" i="68"/>
  <c r="AO15" i="68" s="1"/>
  <c r="AF16" i="69"/>
  <c r="AO16" i="69" s="1"/>
  <c r="W17" i="69"/>
  <c r="AE16" i="69"/>
  <c r="AG16" i="69"/>
  <c r="AP16" i="69" s="1"/>
  <c r="AF16" i="89"/>
  <c r="AO16" i="89" s="1"/>
  <c r="AE16" i="89"/>
  <c r="W17" i="89"/>
  <c r="AG16" i="89"/>
  <c r="AP16" i="89" s="1"/>
  <c r="AG15" i="1"/>
  <c r="AP15" i="1" s="1"/>
  <c r="AF15" i="1"/>
  <c r="AO15" i="1" s="1"/>
  <c r="W16" i="1"/>
  <c r="AE15" i="1"/>
  <c r="AH15" i="39"/>
  <c r="AQ15" i="39" s="1"/>
  <c r="AR14" i="25"/>
  <c r="AR14" i="91"/>
  <c r="AR14" i="26"/>
  <c r="AR14" i="15"/>
  <c r="X16" i="83"/>
  <c r="Y16" i="83"/>
  <c r="AR13" i="48"/>
  <c r="AG15" i="40"/>
  <c r="AP15" i="40" s="1"/>
  <c r="AF15" i="40"/>
  <c r="AO15" i="40" s="1"/>
  <c r="AE15" i="40"/>
  <c r="W16" i="40"/>
  <c r="AG15" i="60"/>
  <c r="AP15" i="60" s="1"/>
  <c r="W16" i="60"/>
  <c r="AF15" i="60"/>
  <c r="AO15" i="60" s="1"/>
  <c r="AE15" i="60"/>
  <c r="AG14" i="74"/>
  <c r="AP14" i="74" s="1"/>
  <c r="AF14" i="74"/>
  <c r="AO14" i="74" s="1"/>
  <c r="AE14" i="74"/>
  <c r="W15" i="74"/>
  <c r="AR14" i="44"/>
  <c r="AR15" i="64"/>
  <c r="X16" i="5"/>
  <c r="Y16" i="5"/>
  <c r="AI15" i="95"/>
  <c r="AN15" i="95"/>
  <c r="AN14" i="30"/>
  <c r="AI14" i="30"/>
  <c r="X16" i="55"/>
  <c r="Y16" i="55"/>
  <c r="Z16" i="55" s="1"/>
  <c r="AI15" i="72"/>
  <c r="AN15" i="72"/>
  <c r="Y17" i="75"/>
  <c r="X17" i="75"/>
  <c r="Z17" i="75" s="1"/>
  <c r="AH14" i="88"/>
  <c r="AQ14" i="88" s="1"/>
  <c r="AR13" i="88"/>
  <c r="AG15" i="7"/>
  <c r="AP15" i="7" s="1"/>
  <c r="AF15" i="7"/>
  <c r="AO15" i="7" s="1"/>
  <c r="W16" i="7"/>
  <c r="AE15" i="7"/>
  <c r="X15" i="36"/>
  <c r="Y15" i="36"/>
  <c r="W16" i="26"/>
  <c r="AF15" i="26"/>
  <c r="AO15" i="26" s="1"/>
  <c r="AE15" i="26"/>
  <c r="AG15" i="26"/>
  <c r="AP15" i="26" s="1"/>
  <c r="AG16" i="33"/>
  <c r="AP16" i="33" s="1"/>
  <c r="AF16" i="33"/>
  <c r="AO16" i="33" s="1"/>
  <c r="AE16" i="33"/>
  <c r="W17" i="33"/>
  <c r="AR14" i="94"/>
  <c r="AI15" i="2"/>
  <c r="AN15" i="2"/>
  <c r="AR14" i="7"/>
  <c r="AH16" i="62"/>
  <c r="AQ16" i="62" s="1"/>
  <c r="X16" i="57"/>
  <c r="Z16" i="57" s="1"/>
  <c r="Y16" i="57"/>
  <c r="AH15" i="81"/>
  <c r="AQ15" i="81" s="1"/>
  <c r="AH14" i="48"/>
  <c r="AQ14" i="48" s="1"/>
  <c r="AR15" i="71"/>
  <c r="AG15" i="86"/>
  <c r="AP15" i="86" s="1"/>
  <c r="W16" i="86"/>
  <c r="AF15" i="86"/>
  <c r="AO15" i="86" s="1"/>
  <c r="AE15" i="86"/>
  <c r="W16" i="90"/>
  <c r="AF15" i="90"/>
  <c r="AO15" i="90" s="1"/>
  <c r="AG15" i="90"/>
  <c r="AP15" i="90" s="1"/>
  <c r="AE15" i="90"/>
  <c r="AH15" i="78"/>
  <c r="AQ15" i="78" s="1"/>
  <c r="AG14" i="80"/>
  <c r="AP14" i="80" s="1"/>
  <c r="AF14" i="80"/>
  <c r="AO14" i="80" s="1"/>
  <c r="AE14" i="80"/>
  <c r="W15" i="80"/>
  <c r="AR14" i="96"/>
  <c r="AH16" i="71"/>
  <c r="AQ16" i="71" s="1"/>
  <c r="AR14" i="81"/>
  <c r="AI15" i="31"/>
  <c r="AN15" i="31"/>
  <c r="AH15" i="23"/>
  <c r="AQ15" i="23" s="1"/>
  <c r="AN14" i="36"/>
  <c r="AI14" i="36"/>
  <c r="Y16" i="76"/>
  <c r="X16" i="76"/>
  <c r="AR14" i="11"/>
  <c r="X16" i="46"/>
  <c r="Z16" i="46" s="1"/>
  <c r="Y16" i="46"/>
  <c r="AI14" i="28"/>
  <c r="AN14" i="28"/>
  <c r="AR13" i="85"/>
  <c r="X16" i="2"/>
  <c r="Y16" i="2"/>
  <c r="Z16" i="2" s="1"/>
  <c r="X16" i="45"/>
  <c r="Y16" i="45"/>
  <c r="AN15" i="57"/>
  <c r="AI15" i="57"/>
  <c r="AH16" i="59"/>
  <c r="AQ16" i="59" s="1"/>
  <c r="AR15" i="10"/>
  <c r="AR13" i="54"/>
  <c r="AN14" i="14"/>
  <c r="AI14" i="14"/>
  <c r="AH15" i="25"/>
  <c r="AQ15" i="25" s="1"/>
  <c r="X16" i="38"/>
  <c r="Y16" i="38"/>
  <c r="AH16" i="21"/>
  <c r="AQ16" i="21" s="1"/>
  <c r="AR14" i="51"/>
  <c r="Z15" i="29"/>
  <c r="X15" i="29"/>
  <c r="Y15" i="29"/>
  <c r="AR15" i="20"/>
  <c r="AR14" i="4"/>
  <c r="AR14" i="39"/>
  <c r="AI14" i="35"/>
  <c r="AN14" i="35"/>
  <c r="AN15" i="70"/>
  <c r="AI15" i="70"/>
  <c r="AN14" i="56"/>
  <c r="AI14" i="56"/>
  <c r="AI16" i="75"/>
  <c r="AN16" i="75"/>
  <c r="AH15" i="44"/>
  <c r="AQ15" i="44" s="1"/>
  <c r="Z15" i="39"/>
  <c r="AE15" i="77"/>
  <c r="AG15" i="77"/>
  <c r="AP15" i="77" s="1"/>
  <c r="AF15" i="77"/>
  <c r="AO15" i="77" s="1"/>
  <c r="W16" i="77"/>
  <c r="AR14" i="68"/>
  <c r="AH15" i="63"/>
  <c r="AQ15" i="63" s="1"/>
  <c r="AR14" i="79"/>
  <c r="AI15" i="76"/>
  <c r="AN15" i="76"/>
  <c r="AR14" i="63"/>
  <c r="AH15" i="15"/>
  <c r="AQ15" i="15" s="1"/>
  <c r="AH14" i="49"/>
  <c r="AQ14" i="49" s="1"/>
  <c r="AH15" i="34"/>
  <c r="AQ15" i="34" s="1"/>
  <c r="AR14" i="23"/>
  <c r="AH15" i="13"/>
  <c r="AQ15" i="13" s="1"/>
  <c r="X15" i="93"/>
  <c r="Z15" i="93" s="1"/>
  <c r="Y15" i="93"/>
  <c r="Z16" i="62"/>
  <c r="AH15" i="96"/>
  <c r="AQ15" i="96" s="1"/>
  <c r="AH16" i="82"/>
  <c r="AQ16" i="82" s="1"/>
  <c r="AH15" i="94"/>
  <c r="AQ15" i="94" s="1"/>
  <c r="Z15" i="81"/>
  <c r="AR13" i="74"/>
  <c r="AR15" i="62"/>
  <c r="AI15" i="83"/>
  <c r="AN15" i="83"/>
  <c r="Y15" i="14"/>
  <c r="X15" i="14"/>
  <c r="AN15" i="38"/>
  <c r="AI15" i="38"/>
  <c r="AH15" i="4"/>
  <c r="AQ15" i="4" s="1"/>
  <c r="AR14" i="87"/>
  <c r="Z16" i="21"/>
  <c r="AE16" i="84"/>
  <c r="W17" i="84"/>
  <c r="AG16" i="84"/>
  <c r="AP16" i="84" s="1"/>
  <c r="AF16" i="84"/>
  <c r="AO16" i="84" s="1"/>
  <c r="AH15" i="3"/>
  <c r="AQ15" i="3" s="1"/>
  <c r="AR15" i="69"/>
  <c r="AN14" i="29"/>
  <c r="AI14" i="29"/>
  <c r="AH15" i="87"/>
  <c r="AQ15" i="87" s="1"/>
  <c r="AR15" i="21"/>
  <c r="AI14" i="24"/>
  <c r="AN14" i="24"/>
  <c r="AI15" i="65"/>
  <c r="AN15" i="65"/>
  <c r="AI15" i="58"/>
  <c r="AN15" i="58"/>
  <c r="AI15" i="12"/>
  <c r="AN15" i="12"/>
  <c r="X16" i="27"/>
  <c r="Z16" i="27" s="1"/>
  <c r="Y16" i="27"/>
  <c r="AI15" i="16"/>
  <c r="AN15" i="16"/>
  <c r="Y16" i="70"/>
  <c r="X16" i="70"/>
  <c r="Z15" i="56"/>
  <c r="Y15" i="56"/>
  <c r="X15" i="56"/>
  <c r="AN14" i="9"/>
  <c r="AH15" i="8"/>
  <c r="AQ15" i="8" s="1"/>
  <c r="AR14" i="34"/>
  <c r="AE14" i="48"/>
  <c r="W15" i="48"/>
  <c r="AG14" i="48"/>
  <c r="AP14" i="48" s="1"/>
  <c r="AF14" i="48"/>
  <c r="AO14" i="48" s="1"/>
  <c r="AH15" i="11"/>
  <c r="AQ15" i="11" s="1"/>
  <c r="Z15" i="63"/>
  <c r="AR14" i="8"/>
  <c r="AG15" i="23"/>
  <c r="AP15" i="23" s="1"/>
  <c r="AF15" i="23"/>
  <c r="AO15" i="23" s="1"/>
  <c r="W16" i="23"/>
  <c r="AE15" i="23"/>
  <c r="AI15" i="46"/>
  <c r="AN15" i="46"/>
  <c r="AG15" i="15"/>
  <c r="AP15" i="15" s="1"/>
  <c r="AF15" i="15"/>
  <c r="AO15" i="15" s="1"/>
  <c r="W16" i="15"/>
  <c r="AE15" i="15"/>
  <c r="AH16" i="73"/>
  <c r="AQ16" i="73" s="1"/>
  <c r="AR15" i="59"/>
  <c r="X15" i="43"/>
  <c r="Y15" i="43"/>
  <c r="AI15" i="45"/>
  <c r="AN15" i="45"/>
  <c r="AH16" i="89"/>
  <c r="AQ16" i="89" s="1"/>
  <c r="AF16" i="82"/>
  <c r="AO16" i="82" s="1"/>
  <c r="AE16" i="82"/>
  <c r="AG16" i="82"/>
  <c r="AP16" i="82" s="1"/>
  <c r="W17" i="82"/>
  <c r="AH15" i="51"/>
  <c r="AQ15" i="51" s="1"/>
  <c r="AF16" i="59"/>
  <c r="AO16" i="59" s="1"/>
  <c r="AE16" i="59"/>
  <c r="W17" i="59"/>
  <c r="AG16" i="59"/>
  <c r="AP16" i="59" s="1"/>
  <c r="AR14" i="13"/>
  <c r="AN14" i="42"/>
  <c r="AI14" i="42"/>
  <c r="AH16" i="64"/>
  <c r="AQ16" i="64" s="1"/>
  <c r="AH14" i="85"/>
  <c r="AQ14" i="85" s="1"/>
  <c r="Z15" i="3"/>
  <c r="AR15" i="18"/>
  <c r="AR15" i="73"/>
  <c r="Z15" i="24"/>
  <c r="Y15" i="24"/>
  <c r="X15" i="24"/>
  <c r="X16" i="65"/>
  <c r="Y16" i="65"/>
  <c r="AN15" i="55"/>
  <c r="AI15" i="55"/>
  <c r="X16" i="58"/>
  <c r="Y16" i="58"/>
  <c r="X16" i="12"/>
  <c r="Y16" i="12"/>
  <c r="Y16" i="72"/>
  <c r="X16" i="72"/>
  <c r="AN15" i="19"/>
  <c r="AI15" i="19"/>
  <c r="Y16" i="16"/>
  <c r="Z16" i="16" s="1"/>
  <c r="X16" i="16"/>
  <c r="Y15" i="37"/>
  <c r="X15" i="37"/>
  <c r="Y15" i="9"/>
  <c r="X15" i="9"/>
  <c r="Z15" i="9" s="1"/>
  <c r="AG15" i="11"/>
  <c r="AP15" i="11" s="1"/>
  <c r="AF15" i="11"/>
  <c r="AO15" i="11" s="1"/>
  <c r="W16" i="11"/>
  <c r="AE15" i="11"/>
  <c r="AI15" i="61"/>
  <c r="AN15" i="61"/>
  <c r="AR15" i="82"/>
  <c r="AH15" i="26"/>
  <c r="AQ15" i="26" s="1"/>
  <c r="AH16" i="33"/>
  <c r="AQ16" i="33" s="1"/>
  <c r="W15" i="49"/>
  <c r="AE14" i="49"/>
  <c r="AG14" i="49"/>
  <c r="AP14" i="49" s="1"/>
  <c r="AF14" i="49"/>
  <c r="AO14" i="49" s="1"/>
  <c r="AN14" i="43"/>
  <c r="AI14" i="43"/>
  <c r="AE15" i="34"/>
  <c r="W16" i="34"/>
  <c r="AG15" i="34"/>
  <c r="AP15" i="34" s="1"/>
  <c r="AF15" i="34"/>
  <c r="AO15" i="34" s="1"/>
  <c r="AF15" i="13"/>
  <c r="AO15" i="13" s="1"/>
  <c r="W16" i="13"/>
  <c r="AE15" i="13"/>
  <c r="AG15" i="13"/>
  <c r="AP15" i="13" s="1"/>
  <c r="AN14" i="93"/>
  <c r="AI14" i="93"/>
  <c r="AH16" i="10"/>
  <c r="AQ16" i="10" s="1"/>
  <c r="AH14" i="54"/>
  <c r="AQ14" i="54" s="1"/>
  <c r="AN15" i="52"/>
  <c r="AI15" i="52"/>
  <c r="AF15" i="96"/>
  <c r="AO15" i="96" s="1"/>
  <c r="AE15" i="96"/>
  <c r="W16" i="96"/>
  <c r="AG15" i="96"/>
  <c r="AP15" i="96" s="1"/>
  <c r="W16" i="94"/>
  <c r="AG15" i="94"/>
  <c r="AP15" i="94" s="1"/>
  <c r="AF15" i="94"/>
  <c r="AO15" i="94" s="1"/>
  <c r="AE15" i="94"/>
  <c r="AR13" i="49"/>
  <c r="AN14" i="22"/>
  <c r="AI14" i="22"/>
  <c r="AF14" i="66"/>
  <c r="AO14" i="66" s="1"/>
  <c r="W15" i="66"/>
  <c r="AE14" i="66"/>
  <c r="AG14" i="66"/>
  <c r="AP14" i="66" s="1"/>
  <c r="AG15" i="4"/>
  <c r="AP15" i="4" s="1"/>
  <c r="AF15" i="4"/>
  <c r="AO15" i="4" s="1"/>
  <c r="W16" i="4"/>
  <c r="AE15" i="4"/>
  <c r="AH16" i="18"/>
  <c r="AQ16" i="18" s="1"/>
  <c r="AH16" i="20"/>
  <c r="AQ16" i="20" s="1"/>
  <c r="AR14" i="78"/>
  <c r="AG15" i="87"/>
  <c r="AP15" i="87" s="1"/>
  <c r="AF15" i="87"/>
  <c r="AO15" i="87" s="1"/>
  <c r="AE15" i="87"/>
  <c r="W16" i="87"/>
  <c r="AN14" i="6"/>
  <c r="AI14" i="6"/>
  <c r="AI15" i="27"/>
  <c r="AN15" i="27"/>
  <c r="Z16" i="19"/>
  <c r="X16" i="19"/>
  <c r="Y16" i="19"/>
  <c r="AN14" i="41"/>
  <c r="AI14" i="41"/>
  <c r="AI16" i="50"/>
  <c r="AN16" i="50"/>
  <c r="AG15" i="44"/>
  <c r="AP15" i="44" s="1"/>
  <c r="AF15" i="44"/>
  <c r="AO15" i="44" s="1"/>
  <c r="AE15" i="44"/>
  <c r="W16" i="44"/>
  <c r="AG15" i="47"/>
  <c r="AP15" i="47" s="1"/>
  <c r="AE15" i="47"/>
  <c r="AF15" i="47"/>
  <c r="AO15" i="47" s="1"/>
  <c r="W16" i="47"/>
  <c r="AH15" i="7"/>
  <c r="AQ15" i="7" s="1"/>
  <c r="AG15" i="17"/>
  <c r="AP15" i="17" s="1"/>
  <c r="AF15" i="17"/>
  <c r="AO15" i="17" s="1"/>
  <c r="W16" i="17"/>
  <c r="AE15" i="17"/>
  <c r="Z16" i="92"/>
  <c r="X16" i="92"/>
  <c r="Y16" i="92"/>
  <c r="AH15" i="79"/>
  <c r="AQ15" i="79" s="1"/>
  <c r="Z14" i="88"/>
  <c r="AG14" i="53"/>
  <c r="AP14" i="53" s="1"/>
  <c r="AF14" i="53"/>
  <c r="AO14" i="53" s="1"/>
  <c r="W15" i="53"/>
  <c r="AE14" i="53"/>
  <c r="Y16" i="61"/>
  <c r="X16" i="61"/>
  <c r="AR15" i="89"/>
  <c r="AR15" i="33"/>
  <c r="AF14" i="32"/>
  <c r="AO14" i="32" s="1"/>
  <c r="AG14" i="32"/>
  <c r="AP14" i="32" s="1"/>
  <c r="W15" i="32"/>
  <c r="AE14" i="32"/>
  <c r="Y16" i="31"/>
  <c r="X16" i="31"/>
  <c r="AH15" i="68"/>
  <c r="AQ15" i="68" s="1"/>
  <c r="AN15" i="92"/>
  <c r="AI15" i="92"/>
  <c r="Y15" i="28"/>
  <c r="X15" i="28"/>
  <c r="AH15" i="67"/>
  <c r="AQ15" i="67" s="1"/>
  <c r="Z16" i="10"/>
  <c r="Z14" i="54"/>
  <c r="Y16" i="52"/>
  <c r="Z16" i="52" s="1"/>
  <c r="X16" i="52"/>
  <c r="Z15" i="51"/>
  <c r="AR14" i="67"/>
  <c r="Y15" i="22"/>
  <c r="X15" i="22"/>
  <c r="Z15" i="22" s="1"/>
  <c r="AH16" i="69"/>
  <c r="AQ16" i="69" s="1"/>
  <c r="AR14" i="3"/>
  <c r="X15" i="42"/>
  <c r="Y15" i="42"/>
  <c r="AH15" i="91"/>
  <c r="AQ15" i="91" s="1"/>
  <c r="Z16" i="64"/>
  <c r="Z14" i="85"/>
  <c r="Z16" i="18"/>
  <c r="Z16" i="20"/>
  <c r="AH14" i="74"/>
  <c r="AQ14" i="74" s="1"/>
  <c r="AI15" i="5"/>
  <c r="AN15" i="5"/>
  <c r="Y16" i="95"/>
  <c r="X16" i="95"/>
  <c r="X15" i="30"/>
  <c r="Y15" i="30"/>
  <c r="Z15" i="30" s="1"/>
  <c r="Y15" i="35"/>
  <c r="X15" i="35"/>
  <c r="Z15" i="6"/>
  <c r="Y15" i="6"/>
  <c r="X15" i="6"/>
  <c r="AI14" i="37"/>
  <c r="AN14" i="37"/>
  <c r="X15" i="41"/>
  <c r="Y15" i="41"/>
  <c r="Y17" i="50"/>
  <c r="X17" i="50"/>
  <c r="Z15" i="41" l="1"/>
  <c r="Z15" i="28"/>
  <c r="AE15" i="67"/>
  <c r="AI14" i="9"/>
  <c r="AE15" i="91"/>
  <c r="Z16" i="12"/>
  <c r="AG16" i="12" s="1"/>
  <c r="AP16" i="12" s="1"/>
  <c r="Z16" i="45"/>
  <c r="W16" i="68"/>
  <c r="AF15" i="91"/>
  <c r="AO15" i="91" s="1"/>
  <c r="Z15" i="37"/>
  <c r="AF15" i="37" s="1"/>
  <c r="AO15" i="37" s="1"/>
  <c r="AG15" i="68"/>
  <c r="AP15" i="68" s="1"/>
  <c r="AG15" i="91"/>
  <c r="AP15" i="91" s="1"/>
  <c r="Z16" i="38"/>
  <c r="W17" i="12"/>
  <c r="AF16" i="55"/>
  <c r="AO16" i="55" s="1"/>
  <c r="AE16" i="55"/>
  <c r="W17" i="55"/>
  <c r="AG16" i="55"/>
  <c r="AP16" i="55" s="1"/>
  <c r="AF16" i="45"/>
  <c r="AO16" i="45" s="1"/>
  <c r="AE16" i="45"/>
  <c r="W17" i="45"/>
  <c r="AG16" i="45"/>
  <c r="AP16" i="45" s="1"/>
  <c r="AE15" i="37"/>
  <c r="W16" i="37"/>
  <c r="AG15" i="37"/>
  <c r="AP15" i="37" s="1"/>
  <c r="W17" i="2"/>
  <c r="AE16" i="2"/>
  <c r="AG16" i="2"/>
  <c r="AP16" i="2" s="1"/>
  <c r="AF16" i="2"/>
  <c r="AO16" i="2" s="1"/>
  <c r="AE16" i="27"/>
  <c r="W17" i="27"/>
  <c r="AG16" i="27"/>
  <c r="AP16" i="27" s="1"/>
  <c r="AF16" i="27"/>
  <c r="AO16" i="27" s="1"/>
  <c r="W17" i="38"/>
  <c r="AG16" i="38"/>
  <c r="AP16" i="38" s="1"/>
  <c r="AF16" i="38"/>
  <c r="AO16" i="38" s="1"/>
  <c r="AE16" i="38"/>
  <c r="W16" i="41"/>
  <c r="AF15" i="41"/>
  <c r="AO15" i="41" s="1"/>
  <c r="AE15" i="41"/>
  <c r="AG15" i="41"/>
  <c r="AP15" i="41" s="1"/>
  <c r="AF15" i="28"/>
  <c r="AO15" i="28" s="1"/>
  <c r="AE15" i="28"/>
  <c r="W16" i="28"/>
  <c r="AG15" i="28"/>
  <c r="AP15" i="28" s="1"/>
  <c r="AG15" i="6"/>
  <c r="AP15" i="6" s="1"/>
  <c r="AF15" i="6"/>
  <c r="AO15" i="6" s="1"/>
  <c r="W16" i="6"/>
  <c r="AE15" i="6"/>
  <c r="W15" i="85"/>
  <c r="AG14" i="85"/>
  <c r="AP14" i="85" s="1"/>
  <c r="AF14" i="85"/>
  <c r="AO14" i="85" s="1"/>
  <c r="AE14" i="85"/>
  <c r="X16" i="17"/>
  <c r="Y16" i="17"/>
  <c r="Z16" i="47"/>
  <c r="Y16" i="47"/>
  <c r="X16" i="47"/>
  <c r="Y16" i="44"/>
  <c r="X16" i="44"/>
  <c r="AR14" i="41"/>
  <c r="AR14" i="22"/>
  <c r="AI15" i="96"/>
  <c r="AN15" i="96"/>
  <c r="AI15" i="13"/>
  <c r="AN15" i="13"/>
  <c r="Y16" i="34"/>
  <c r="X16" i="34"/>
  <c r="AI14" i="49"/>
  <c r="AN14" i="49"/>
  <c r="Y17" i="59"/>
  <c r="X17" i="59"/>
  <c r="Y17" i="82"/>
  <c r="Z17" i="82" s="1"/>
  <c r="X17" i="82"/>
  <c r="AI14" i="48"/>
  <c r="AN14" i="48"/>
  <c r="AR15" i="65"/>
  <c r="AH15" i="14"/>
  <c r="AQ15" i="14" s="1"/>
  <c r="W16" i="39"/>
  <c r="AG15" i="39"/>
  <c r="AP15" i="39" s="1"/>
  <c r="AF15" i="39"/>
  <c r="AO15" i="39" s="1"/>
  <c r="AE15" i="39"/>
  <c r="AR14" i="14"/>
  <c r="Y16" i="86"/>
  <c r="X16" i="86"/>
  <c r="AR15" i="72"/>
  <c r="X16" i="40"/>
  <c r="Y16" i="40"/>
  <c r="Y16" i="1"/>
  <c r="X16" i="1"/>
  <c r="Z16" i="1" s="1"/>
  <c r="AI16" i="89"/>
  <c r="AN16" i="89"/>
  <c r="Y16" i="8"/>
  <c r="X16" i="8"/>
  <c r="X16" i="79"/>
  <c r="Y16" i="79"/>
  <c r="Z16" i="79" s="1"/>
  <c r="AN15" i="67"/>
  <c r="AI15" i="67"/>
  <c r="Y16" i="78"/>
  <c r="X16" i="78"/>
  <c r="AR16" i="50"/>
  <c r="Z16" i="11"/>
  <c r="Y16" i="11"/>
  <c r="X16" i="11"/>
  <c r="AR15" i="19"/>
  <c r="AH16" i="12"/>
  <c r="AQ16" i="12" s="1"/>
  <c r="AF15" i="24"/>
  <c r="AO15" i="24" s="1"/>
  <c r="W16" i="24"/>
  <c r="AE15" i="24"/>
  <c r="AG15" i="24"/>
  <c r="AP15" i="24" s="1"/>
  <c r="X16" i="15"/>
  <c r="Z16" i="15" s="1"/>
  <c r="Y16" i="15"/>
  <c r="Y15" i="48"/>
  <c r="X15" i="48"/>
  <c r="AH16" i="70"/>
  <c r="AQ16" i="70" s="1"/>
  <c r="AR15" i="76"/>
  <c r="AI15" i="77"/>
  <c r="AN15" i="77"/>
  <c r="AH16" i="38"/>
  <c r="AQ16" i="38" s="1"/>
  <c r="AH16" i="45"/>
  <c r="AQ16" i="45" s="1"/>
  <c r="AI15" i="1"/>
  <c r="AN15" i="1"/>
  <c r="AI15" i="8"/>
  <c r="AN15" i="8"/>
  <c r="Y16" i="91"/>
  <c r="X16" i="91"/>
  <c r="AH17" i="50"/>
  <c r="AQ17" i="50" s="1"/>
  <c r="W17" i="10"/>
  <c r="AE16" i="10"/>
  <c r="AG16" i="10"/>
  <c r="AP16" i="10" s="1"/>
  <c r="AF16" i="10"/>
  <c r="AO16" i="10" s="1"/>
  <c r="AH16" i="31"/>
  <c r="AQ16" i="31" s="1"/>
  <c r="AH16" i="61"/>
  <c r="AQ16" i="61" s="1"/>
  <c r="AN15" i="44"/>
  <c r="AI15" i="44"/>
  <c r="AR14" i="6"/>
  <c r="X16" i="13"/>
  <c r="Y16" i="13"/>
  <c r="AI15" i="34"/>
  <c r="AN15" i="34"/>
  <c r="X15" i="49"/>
  <c r="Y15" i="49"/>
  <c r="Z15" i="49" s="1"/>
  <c r="AH16" i="72"/>
  <c r="AQ16" i="72" s="1"/>
  <c r="AH16" i="65"/>
  <c r="AQ16" i="65" s="1"/>
  <c r="AR14" i="42"/>
  <c r="AI16" i="59"/>
  <c r="AN16" i="59"/>
  <c r="AH15" i="43"/>
  <c r="AQ15" i="43" s="1"/>
  <c r="AR14" i="9"/>
  <c r="Z16" i="70"/>
  <c r="AG16" i="62"/>
  <c r="AP16" i="62" s="1"/>
  <c r="AF16" i="62"/>
  <c r="AO16" i="62" s="1"/>
  <c r="W17" i="62"/>
  <c r="AE16" i="62"/>
  <c r="X16" i="77"/>
  <c r="Y16" i="77"/>
  <c r="AR16" i="75"/>
  <c r="AR14" i="35"/>
  <c r="AR14" i="28"/>
  <c r="AH16" i="76"/>
  <c r="AQ16" i="76" s="1"/>
  <c r="Y15" i="80"/>
  <c r="X15" i="80"/>
  <c r="AH15" i="36"/>
  <c r="AQ15" i="36" s="1"/>
  <c r="AR15" i="95"/>
  <c r="Y16" i="68"/>
  <c r="X16" i="68"/>
  <c r="AI15" i="91"/>
  <c r="AN15" i="91"/>
  <c r="X16" i="67"/>
  <c r="Y16" i="67"/>
  <c r="AI15" i="78"/>
  <c r="AN15" i="78"/>
  <c r="AG16" i="52"/>
  <c r="AP16" i="52" s="1"/>
  <c r="AF16" i="52"/>
  <c r="AO16" i="52" s="1"/>
  <c r="W17" i="52"/>
  <c r="AE16" i="52"/>
  <c r="AH15" i="28"/>
  <c r="AQ15" i="28" s="1"/>
  <c r="AI15" i="17"/>
  <c r="AN15" i="17"/>
  <c r="AN15" i="87"/>
  <c r="AI15" i="87"/>
  <c r="AH15" i="37"/>
  <c r="AQ15" i="37" s="1"/>
  <c r="AR15" i="45"/>
  <c r="Y16" i="23"/>
  <c r="X16" i="23"/>
  <c r="AH16" i="27"/>
  <c r="AQ16" i="27" s="1"/>
  <c r="AH15" i="35"/>
  <c r="AQ15" i="35" s="1"/>
  <c r="AH16" i="95"/>
  <c r="AQ16" i="95" s="1"/>
  <c r="Y15" i="32"/>
  <c r="Z15" i="32" s="1"/>
  <c r="X15" i="32"/>
  <c r="AG16" i="64"/>
  <c r="AP16" i="64" s="1"/>
  <c r="AF16" i="64"/>
  <c r="AO16" i="64" s="1"/>
  <c r="W17" i="64"/>
  <c r="AE16" i="64"/>
  <c r="AR14" i="37"/>
  <c r="Z15" i="35"/>
  <c r="Z16" i="95"/>
  <c r="AH15" i="42"/>
  <c r="AQ15" i="42" s="1"/>
  <c r="AG15" i="51"/>
  <c r="AP15" i="51" s="1"/>
  <c r="AF15" i="51"/>
  <c r="AO15" i="51" s="1"/>
  <c r="W16" i="51"/>
  <c r="AE15" i="51"/>
  <c r="AR15" i="92"/>
  <c r="AF14" i="88"/>
  <c r="AO14" i="88" s="1"/>
  <c r="W15" i="88"/>
  <c r="AG14" i="88"/>
  <c r="AP14" i="88" s="1"/>
  <c r="AE14" i="88"/>
  <c r="X16" i="94"/>
  <c r="Y16" i="94"/>
  <c r="AR15" i="52"/>
  <c r="AR14" i="43"/>
  <c r="AH15" i="9"/>
  <c r="AQ15" i="9" s="1"/>
  <c r="AH16" i="16"/>
  <c r="AQ16" i="16" s="1"/>
  <c r="AH16" i="58"/>
  <c r="AQ16" i="58" s="1"/>
  <c r="Z16" i="65"/>
  <c r="Z15" i="43"/>
  <c r="AH15" i="56"/>
  <c r="AQ15" i="56" s="1"/>
  <c r="AR15" i="12"/>
  <c r="AR14" i="24"/>
  <c r="X17" i="84"/>
  <c r="Y17" i="84"/>
  <c r="Z15" i="14"/>
  <c r="AR14" i="56"/>
  <c r="AR15" i="57"/>
  <c r="AH16" i="2"/>
  <c r="AQ16" i="2" s="1"/>
  <c r="AN14" i="80"/>
  <c r="AI14" i="80"/>
  <c r="X16" i="90"/>
  <c r="Y16" i="90"/>
  <c r="AI15" i="26"/>
  <c r="AN15" i="26"/>
  <c r="Z15" i="36"/>
  <c r="AH17" i="75"/>
  <c r="AQ17" i="75" s="1"/>
  <c r="AH16" i="55"/>
  <c r="AQ16" i="55" s="1"/>
  <c r="AN15" i="60"/>
  <c r="AI15" i="60"/>
  <c r="AN15" i="40"/>
  <c r="AI15" i="40"/>
  <c r="AH16" i="83"/>
  <c r="AQ16" i="83" s="1"/>
  <c r="AI15" i="79"/>
  <c r="AN15" i="79"/>
  <c r="AN16" i="73"/>
  <c r="AI16" i="73"/>
  <c r="X17" i="71"/>
  <c r="Y17" i="71"/>
  <c r="AH15" i="41"/>
  <c r="AQ15" i="41" s="1"/>
  <c r="W17" i="18"/>
  <c r="AE16" i="18"/>
  <c r="AG16" i="18"/>
  <c r="AP16" i="18" s="1"/>
  <c r="AF16" i="18"/>
  <c r="AO16" i="18" s="1"/>
  <c r="X15" i="53"/>
  <c r="Y15" i="53"/>
  <c r="W15" i="54"/>
  <c r="AE14" i="54"/>
  <c r="AG14" i="54"/>
  <c r="AP14" i="54" s="1"/>
  <c r="AF14" i="54"/>
  <c r="AO14" i="54" s="1"/>
  <c r="AR15" i="27"/>
  <c r="Z17" i="50"/>
  <c r="AH15" i="6"/>
  <c r="AQ15" i="6" s="1"/>
  <c r="Z15" i="42"/>
  <c r="AH15" i="22"/>
  <c r="AQ15" i="22" s="1"/>
  <c r="AH16" i="52"/>
  <c r="AQ16" i="52" s="1"/>
  <c r="Z16" i="31"/>
  <c r="Z16" i="61"/>
  <c r="AH16" i="92"/>
  <c r="AQ16" i="92" s="1"/>
  <c r="AN15" i="47"/>
  <c r="AI15" i="47"/>
  <c r="AH16" i="19"/>
  <c r="AQ16" i="19" s="1"/>
  <c r="Y16" i="87"/>
  <c r="X16" i="87"/>
  <c r="AI14" i="66"/>
  <c r="AN14" i="66"/>
  <c r="AR14" i="93"/>
  <c r="AR15" i="61"/>
  <c r="Z16" i="72"/>
  <c r="Z16" i="58"/>
  <c r="AH15" i="24"/>
  <c r="AQ15" i="24" s="1"/>
  <c r="AI16" i="82"/>
  <c r="AN16" i="82"/>
  <c r="AR15" i="46"/>
  <c r="AR15" i="16"/>
  <c r="AI16" i="84"/>
  <c r="AN16" i="84"/>
  <c r="AE15" i="81"/>
  <c r="AG15" i="81"/>
  <c r="AP15" i="81" s="1"/>
  <c r="AF15" i="81"/>
  <c r="AO15" i="81" s="1"/>
  <c r="W16" i="81"/>
  <c r="AH15" i="93"/>
  <c r="AQ15" i="93" s="1"/>
  <c r="AH15" i="29"/>
  <c r="AQ15" i="29" s="1"/>
  <c r="AH16" i="46"/>
  <c r="AQ16" i="46" s="1"/>
  <c r="Z16" i="76"/>
  <c r="AH16" i="57"/>
  <c r="AQ16" i="57" s="1"/>
  <c r="Y17" i="33"/>
  <c r="Z17" i="33" s="1"/>
  <c r="X17" i="33"/>
  <c r="AI15" i="7"/>
  <c r="AN15" i="7"/>
  <c r="AG17" i="75"/>
  <c r="AP17" i="75" s="1"/>
  <c r="AF17" i="75"/>
  <c r="AO17" i="75" s="1"/>
  <c r="AE17" i="75"/>
  <c r="W18" i="75"/>
  <c r="AH16" i="5"/>
  <c r="AQ16" i="5" s="1"/>
  <c r="Z16" i="83"/>
  <c r="AN16" i="69"/>
  <c r="AI16" i="69"/>
  <c r="AI15" i="68"/>
  <c r="AN15" i="68"/>
  <c r="Y16" i="25"/>
  <c r="X16" i="25"/>
  <c r="AN16" i="71"/>
  <c r="AI16" i="71"/>
  <c r="W16" i="30"/>
  <c r="AG15" i="30"/>
  <c r="AP15" i="30" s="1"/>
  <c r="AF15" i="30"/>
  <c r="AO15" i="30" s="1"/>
  <c r="AE15" i="30"/>
  <c r="AG15" i="22"/>
  <c r="AP15" i="22" s="1"/>
  <c r="AF15" i="22"/>
  <c r="AO15" i="22" s="1"/>
  <c r="W16" i="22"/>
  <c r="AE15" i="22"/>
  <c r="X16" i="4"/>
  <c r="Y16" i="4"/>
  <c r="Y16" i="96"/>
  <c r="X16" i="96"/>
  <c r="Z16" i="96" s="1"/>
  <c r="AR15" i="2"/>
  <c r="Y16" i="26"/>
  <c r="X16" i="26"/>
  <c r="Z16" i="26" s="1"/>
  <c r="AN14" i="74"/>
  <c r="AI14" i="74"/>
  <c r="X17" i="89"/>
  <c r="Z17" i="89" s="1"/>
  <c r="Y17" i="89"/>
  <c r="AH15" i="30"/>
  <c r="AQ15" i="30" s="1"/>
  <c r="AR15" i="5"/>
  <c r="AG16" i="20"/>
  <c r="AP16" i="20" s="1"/>
  <c r="AF16" i="20"/>
  <c r="AO16" i="20" s="1"/>
  <c r="W17" i="20"/>
  <c r="AE16" i="20"/>
  <c r="AN14" i="32"/>
  <c r="AI14" i="32"/>
  <c r="AI14" i="53"/>
  <c r="AN14" i="53"/>
  <c r="AG16" i="92"/>
  <c r="AP16" i="92" s="1"/>
  <c r="AF16" i="92"/>
  <c r="AO16" i="92" s="1"/>
  <c r="W17" i="92"/>
  <c r="AE16" i="92"/>
  <c r="AG16" i="19"/>
  <c r="AP16" i="19" s="1"/>
  <c r="AF16" i="19"/>
  <c r="AO16" i="19" s="1"/>
  <c r="W17" i="19"/>
  <c r="AE16" i="19"/>
  <c r="AI15" i="4"/>
  <c r="AN15" i="4"/>
  <c r="X15" i="66"/>
  <c r="Y15" i="66"/>
  <c r="AI15" i="94"/>
  <c r="AN15" i="94"/>
  <c r="AN15" i="11"/>
  <c r="AI15" i="11"/>
  <c r="AG15" i="9"/>
  <c r="AP15" i="9" s="1"/>
  <c r="AF15" i="9"/>
  <c r="AO15" i="9" s="1"/>
  <c r="W16" i="9"/>
  <c r="AE15" i="9"/>
  <c r="AF16" i="16"/>
  <c r="AO16" i="16" s="1"/>
  <c r="W17" i="16"/>
  <c r="AE16" i="16"/>
  <c r="AG16" i="16"/>
  <c r="AP16" i="16" s="1"/>
  <c r="AR15" i="55"/>
  <c r="AG15" i="3"/>
  <c r="AP15" i="3" s="1"/>
  <c r="AF15" i="3"/>
  <c r="AO15" i="3" s="1"/>
  <c r="W16" i="3"/>
  <c r="AE15" i="3"/>
  <c r="AI15" i="15"/>
  <c r="AN15" i="15"/>
  <c r="AI15" i="23"/>
  <c r="AN15" i="23"/>
  <c r="AG15" i="63"/>
  <c r="AP15" i="63" s="1"/>
  <c r="AF15" i="63"/>
  <c r="AO15" i="63" s="1"/>
  <c r="W16" i="63"/>
  <c r="AE15" i="63"/>
  <c r="W16" i="56"/>
  <c r="AE15" i="56"/>
  <c r="AG15" i="56"/>
  <c r="AP15" i="56" s="1"/>
  <c r="AF15" i="56"/>
  <c r="AO15" i="56" s="1"/>
  <c r="AR15" i="58"/>
  <c r="AR14" i="29"/>
  <c r="AF16" i="21"/>
  <c r="AO16" i="21" s="1"/>
  <c r="W17" i="21"/>
  <c r="AE16" i="21"/>
  <c r="AG16" i="21"/>
  <c r="AP16" i="21" s="1"/>
  <c r="AR15" i="38"/>
  <c r="AR15" i="83"/>
  <c r="W16" i="93"/>
  <c r="AG15" i="93"/>
  <c r="AP15" i="93" s="1"/>
  <c r="AF15" i="93"/>
  <c r="AO15" i="93" s="1"/>
  <c r="AE15" i="93"/>
  <c r="AR15" i="70"/>
  <c r="W16" i="29"/>
  <c r="AG15" i="29"/>
  <c r="AP15" i="29" s="1"/>
  <c r="AF15" i="29"/>
  <c r="AO15" i="29" s="1"/>
  <c r="AE15" i="29"/>
  <c r="AE16" i="46"/>
  <c r="AG16" i="46"/>
  <c r="AP16" i="46" s="1"/>
  <c r="AF16" i="46"/>
  <c r="AO16" i="46" s="1"/>
  <c r="W17" i="46"/>
  <c r="AR14" i="36"/>
  <c r="AR15" i="31"/>
  <c r="AI15" i="90"/>
  <c r="AN15" i="90"/>
  <c r="AN15" i="86"/>
  <c r="AI15" i="86"/>
  <c r="AG16" i="57"/>
  <c r="AP16" i="57" s="1"/>
  <c r="AF16" i="57"/>
  <c r="AO16" i="57" s="1"/>
  <c r="AE16" i="57"/>
  <c r="W17" i="57"/>
  <c r="AN16" i="33"/>
  <c r="AI16" i="33"/>
  <c r="Y16" i="7"/>
  <c r="X16" i="7"/>
  <c r="AR14" i="30"/>
  <c r="Z16" i="5"/>
  <c r="Y15" i="74"/>
  <c r="Z15" i="74" s="1"/>
  <c r="X15" i="74"/>
  <c r="X16" i="60"/>
  <c r="Y16" i="60"/>
  <c r="Y17" i="69"/>
  <c r="X17" i="69"/>
  <c r="Y17" i="73"/>
  <c r="Z17" i="73" s="1"/>
  <c r="X17" i="73"/>
  <c r="AN15" i="25"/>
  <c r="AI15" i="25"/>
  <c r="AE16" i="12" l="1"/>
  <c r="Z16" i="78"/>
  <c r="Z16" i="8"/>
  <c r="AF16" i="12"/>
  <c r="AO16" i="12" s="1"/>
  <c r="Z16" i="60"/>
  <c r="Z16" i="7"/>
  <c r="Z16" i="25"/>
  <c r="Z16" i="67"/>
  <c r="Z17" i="69"/>
  <c r="W18" i="69" s="1"/>
  <c r="AG17" i="73"/>
  <c r="AP17" i="73" s="1"/>
  <c r="AF17" i="73"/>
  <c r="AO17" i="73" s="1"/>
  <c r="W18" i="73"/>
  <c r="AE17" i="73"/>
  <c r="AG16" i="96"/>
  <c r="AP16" i="96" s="1"/>
  <c r="W17" i="96"/>
  <c r="AF16" i="96"/>
  <c r="AO16" i="96" s="1"/>
  <c r="AE16" i="96"/>
  <c r="W16" i="49"/>
  <c r="AE15" i="49"/>
  <c r="AG15" i="49"/>
  <c r="AP15" i="49" s="1"/>
  <c r="AF15" i="49"/>
  <c r="AO15" i="49" s="1"/>
  <c r="AG17" i="89"/>
  <c r="AP17" i="89" s="1"/>
  <c r="AF17" i="89"/>
  <c r="AO17" i="89" s="1"/>
  <c r="AE17" i="89"/>
  <c r="W18" i="89"/>
  <c r="AF16" i="79"/>
  <c r="AO16" i="79" s="1"/>
  <c r="AE16" i="79"/>
  <c r="W17" i="79"/>
  <c r="AG16" i="79"/>
  <c r="AP16" i="79" s="1"/>
  <c r="AF17" i="69"/>
  <c r="AO17" i="69" s="1"/>
  <c r="AE17" i="69"/>
  <c r="AG17" i="69"/>
  <c r="AP17" i="69" s="1"/>
  <c r="W16" i="32"/>
  <c r="AE15" i="32"/>
  <c r="AG15" i="32"/>
  <c r="AP15" i="32" s="1"/>
  <c r="AF15" i="32"/>
  <c r="AO15" i="32" s="1"/>
  <c r="W16" i="74"/>
  <c r="AG15" i="74"/>
  <c r="AP15" i="74" s="1"/>
  <c r="AF15" i="74"/>
  <c r="AO15" i="74" s="1"/>
  <c r="AE15" i="74"/>
  <c r="AG16" i="78"/>
  <c r="AP16" i="78" s="1"/>
  <c r="AF16" i="78"/>
  <c r="AO16" i="78" s="1"/>
  <c r="AE16" i="78"/>
  <c r="W17" i="78"/>
  <c r="AF16" i="8"/>
  <c r="AO16" i="8" s="1"/>
  <c r="W17" i="8"/>
  <c r="AE16" i="8"/>
  <c r="AG16" i="8"/>
  <c r="AP16" i="8" s="1"/>
  <c r="W18" i="33"/>
  <c r="AG17" i="33"/>
  <c r="AP17" i="33" s="1"/>
  <c r="AF17" i="33"/>
  <c r="AO17" i="33" s="1"/>
  <c r="AE17" i="33"/>
  <c r="AG16" i="60"/>
  <c r="AP16" i="60" s="1"/>
  <c r="AF16" i="60"/>
  <c r="AO16" i="60" s="1"/>
  <c r="AE16" i="60"/>
  <c r="W17" i="60"/>
  <c r="AG16" i="7"/>
  <c r="AP16" i="7" s="1"/>
  <c r="AF16" i="7"/>
  <c r="AO16" i="7" s="1"/>
  <c r="W17" i="7"/>
  <c r="AE16" i="7"/>
  <c r="W17" i="25"/>
  <c r="AG16" i="25"/>
  <c r="AP16" i="25" s="1"/>
  <c r="AF16" i="25"/>
  <c r="AO16" i="25" s="1"/>
  <c r="AE16" i="25"/>
  <c r="AG16" i="67"/>
  <c r="AP16" i="67" s="1"/>
  <c r="AF16" i="67"/>
  <c r="AO16" i="67" s="1"/>
  <c r="W17" i="67"/>
  <c r="AE16" i="67"/>
  <c r="AH17" i="73"/>
  <c r="AQ17" i="73" s="1"/>
  <c r="AF16" i="5"/>
  <c r="AO16" i="5" s="1"/>
  <c r="W17" i="5"/>
  <c r="AE16" i="5"/>
  <c r="AG16" i="5"/>
  <c r="AP16" i="5" s="1"/>
  <c r="AR16" i="33"/>
  <c r="AR15" i="86"/>
  <c r="AI16" i="46"/>
  <c r="AN16" i="46"/>
  <c r="X16" i="93"/>
  <c r="Y16" i="93"/>
  <c r="Z16" i="93" s="1"/>
  <c r="AI16" i="21"/>
  <c r="AN16" i="21"/>
  <c r="Z16" i="63"/>
  <c r="X16" i="63"/>
  <c r="Y16" i="63"/>
  <c r="AR15" i="15"/>
  <c r="X16" i="9"/>
  <c r="Y16" i="9"/>
  <c r="AR15" i="94"/>
  <c r="AN16" i="19"/>
  <c r="AI16" i="19"/>
  <c r="Y17" i="92"/>
  <c r="X17" i="92"/>
  <c r="Z17" i="92" s="1"/>
  <c r="X16" i="30"/>
  <c r="Y16" i="30"/>
  <c r="W17" i="72"/>
  <c r="AG16" i="72"/>
  <c r="AP16" i="72" s="1"/>
  <c r="AF16" i="72"/>
  <c r="AO16" i="72" s="1"/>
  <c r="AE16" i="72"/>
  <c r="AR14" i="66"/>
  <c r="AR16" i="73"/>
  <c r="AG15" i="14"/>
  <c r="AP15" i="14" s="1"/>
  <c r="AF15" i="14"/>
  <c r="AO15" i="14" s="1"/>
  <c r="W16" i="14"/>
  <c r="AE15" i="14"/>
  <c r="Z15" i="88"/>
  <c r="Y15" i="88"/>
  <c r="X15" i="88"/>
  <c r="Y17" i="64"/>
  <c r="X17" i="64"/>
  <c r="AN16" i="62"/>
  <c r="AI16" i="62"/>
  <c r="AG16" i="15"/>
  <c r="AP16" i="15" s="1"/>
  <c r="AF16" i="15"/>
  <c r="AO16" i="15" s="1"/>
  <c r="W17" i="15"/>
  <c r="AE16" i="15"/>
  <c r="AG16" i="11"/>
  <c r="AP16" i="11" s="1"/>
  <c r="AF16" i="11"/>
  <c r="AO16" i="11" s="1"/>
  <c r="W17" i="11"/>
  <c r="AE16" i="11"/>
  <c r="AR15" i="67"/>
  <c r="AG16" i="1"/>
  <c r="AP16" i="1" s="1"/>
  <c r="AF16" i="1"/>
  <c r="AO16" i="1" s="1"/>
  <c r="W17" i="1"/>
  <c r="AE16" i="1"/>
  <c r="AH16" i="86"/>
  <c r="AQ16" i="86" s="1"/>
  <c r="AR14" i="49"/>
  <c r="AH16" i="44"/>
  <c r="AQ16" i="44" s="1"/>
  <c r="AI15" i="41"/>
  <c r="AN15" i="41"/>
  <c r="X17" i="27"/>
  <c r="Z17" i="27" s="1"/>
  <c r="Y17" i="27"/>
  <c r="AN16" i="55"/>
  <c r="AI16" i="55"/>
  <c r="AR15" i="68"/>
  <c r="Y16" i="81"/>
  <c r="X16" i="81"/>
  <c r="Z16" i="81" s="1"/>
  <c r="AR16" i="84"/>
  <c r="AR16" i="82"/>
  <c r="AH16" i="87"/>
  <c r="AQ16" i="87" s="1"/>
  <c r="AR15" i="47"/>
  <c r="AI14" i="54"/>
  <c r="AN14" i="54"/>
  <c r="AH16" i="90"/>
  <c r="AQ16" i="90" s="1"/>
  <c r="AH16" i="94"/>
  <c r="AQ16" i="94" s="1"/>
  <c r="AG16" i="95"/>
  <c r="AP16" i="95" s="1"/>
  <c r="W17" i="95"/>
  <c r="AF16" i="95"/>
  <c r="AO16" i="95" s="1"/>
  <c r="AE16" i="95"/>
  <c r="AR15" i="87"/>
  <c r="AH15" i="80"/>
  <c r="AQ15" i="80" s="1"/>
  <c r="X17" i="62"/>
  <c r="Y17" i="62"/>
  <c r="AR16" i="59"/>
  <c r="AH16" i="91"/>
  <c r="AQ16" i="91" s="1"/>
  <c r="AR15" i="1"/>
  <c r="AR15" i="77"/>
  <c r="AH15" i="48"/>
  <c r="AQ15" i="48" s="1"/>
  <c r="AG17" i="82"/>
  <c r="AP17" i="82" s="1"/>
  <c r="AF17" i="82"/>
  <c r="AO17" i="82" s="1"/>
  <c r="W18" i="82"/>
  <c r="AE17" i="82"/>
  <c r="AH16" i="34"/>
  <c r="AQ16" i="34" s="1"/>
  <c r="AR15" i="96"/>
  <c r="AH16" i="17"/>
  <c r="AQ16" i="17" s="1"/>
  <c r="X15" i="85"/>
  <c r="Z15" i="85" s="1"/>
  <c r="Y15" i="85"/>
  <c r="AI16" i="27"/>
  <c r="AN16" i="27"/>
  <c r="X17" i="45"/>
  <c r="Z17" i="45" s="1"/>
  <c r="Y17" i="45"/>
  <c r="AI15" i="29"/>
  <c r="AN15" i="29"/>
  <c r="Y17" i="21"/>
  <c r="X17" i="21"/>
  <c r="X17" i="19"/>
  <c r="Z17" i="19" s="1"/>
  <c r="Y17" i="19"/>
  <c r="AF16" i="26"/>
  <c r="AO16" i="26" s="1"/>
  <c r="AE16" i="26"/>
  <c r="AG16" i="26"/>
  <c r="AP16" i="26" s="1"/>
  <c r="W17" i="26"/>
  <c r="AR16" i="71"/>
  <c r="Y17" i="57"/>
  <c r="X17" i="57"/>
  <c r="Z17" i="57" s="1"/>
  <c r="X17" i="46"/>
  <c r="Y17" i="46"/>
  <c r="AI15" i="93"/>
  <c r="AN15" i="93"/>
  <c r="Y16" i="3"/>
  <c r="Z16" i="3" s="1"/>
  <c r="X16" i="3"/>
  <c r="AI16" i="16"/>
  <c r="AN16" i="16"/>
  <c r="AH15" i="66"/>
  <c r="AQ15" i="66" s="1"/>
  <c r="X17" i="20"/>
  <c r="Y17" i="20"/>
  <c r="AH16" i="4"/>
  <c r="AQ16" i="4" s="1"/>
  <c r="AI15" i="30"/>
  <c r="AN15" i="30"/>
  <c r="AR16" i="69"/>
  <c r="AR15" i="7"/>
  <c r="AF16" i="61"/>
  <c r="AO16" i="61" s="1"/>
  <c r="W17" i="61"/>
  <c r="AE16" i="61"/>
  <c r="AG16" i="61"/>
  <c r="AP16" i="61" s="1"/>
  <c r="AF17" i="50"/>
  <c r="AO17" i="50" s="1"/>
  <c r="W18" i="50"/>
  <c r="AE17" i="50"/>
  <c r="AG17" i="50"/>
  <c r="AP17" i="50" s="1"/>
  <c r="X15" i="54"/>
  <c r="Z15" i="54" s="1"/>
  <c r="Y15" i="54"/>
  <c r="AI16" i="18"/>
  <c r="AN16" i="18"/>
  <c r="Z16" i="90"/>
  <c r="AH17" i="84"/>
  <c r="AQ17" i="84" s="1"/>
  <c r="Z16" i="94"/>
  <c r="AF15" i="35"/>
  <c r="AO15" i="35" s="1"/>
  <c r="AE15" i="35"/>
  <c r="W16" i="35"/>
  <c r="AG15" i="35"/>
  <c r="AP15" i="35" s="1"/>
  <c r="AR15" i="91"/>
  <c r="AR15" i="34"/>
  <c r="AR15" i="44"/>
  <c r="AI16" i="10"/>
  <c r="AN16" i="10"/>
  <c r="AI15" i="24"/>
  <c r="AN15" i="24"/>
  <c r="AH16" i="40"/>
  <c r="AQ16" i="40" s="1"/>
  <c r="Z16" i="86"/>
  <c r="AH17" i="59"/>
  <c r="AQ17" i="59" s="1"/>
  <c r="Z16" i="44"/>
  <c r="Z16" i="17"/>
  <c r="AN15" i="6"/>
  <c r="AI15" i="6"/>
  <c r="X16" i="28"/>
  <c r="Y16" i="28"/>
  <c r="Z17" i="38"/>
  <c r="X17" i="38"/>
  <c r="Y17" i="38"/>
  <c r="Y16" i="37"/>
  <c r="X16" i="37"/>
  <c r="AI16" i="45"/>
  <c r="AN16" i="45"/>
  <c r="AI16" i="12"/>
  <c r="AN16" i="12"/>
  <c r="AH16" i="60"/>
  <c r="AQ16" i="60" s="1"/>
  <c r="AN15" i="3"/>
  <c r="AI15" i="3"/>
  <c r="AI16" i="20"/>
  <c r="AN16" i="20"/>
  <c r="AH17" i="89"/>
  <c r="AQ17" i="89" s="1"/>
  <c r="AH17" i="69"/>
  <c r="AQ17" i="69" s="1"/>
  <c r="AH15" i="74"/>
  <c r="AQ15" i="74" s="1"/>
  <c r="AH16" i="7"/>
  <c r="AQ16" i="7" s="1"/>
  <c r="AN16" i="57"/>
  <c r="AI16" i="57"/>
  <c r="AR15" i="90"/>
  <c r="AI15" i="56"/>
  <c r="AN15" i="56"/>
  <c r="X17" i="16"/>
  <c r="Y17" i="16"/>
  <c r="Z17" i="16" s="1"/>
  <c r="AR15" i="11"/>
  <c r="Z15" i="66"/>
  <c r="AR14" i="74"/>
  <c r="Z16" i="4"/>
  <c r="AH16" i="25"/>
  <c r="AQ16" i="25" s="1"/>
  <c r="Y18" i="75"/>
  <c r="X18" i="75"/>
  <c r="AH17" i="33"/>
  <c r="AQ17" i="33" s="1"/>
  <c r="AG16" i="76"/>
  <c r="AP16" i="76" s="1"/>
  <c r="AF16" i="76"/>
  <c r="AO16" i="76" s="1"/>
  <c r="AE16" i="76"/>
  <c r="W17" i="76"/>
  <c r="Z16" i="87"/>
  <c r="AF16" i="31"/>
  <c r="AO16" i="31" s="1"/>
  <c r="AE16" i="31"/>
  <c r="W17" i="31"/>
  <c r="AG16" i="31"/>
  <c r="AP16" i="31" s="1"/>
  <c r="Z17" i="18"/>
  <c r="Y17" i="18"/>
  <c r="X17" i="18"/>
  <c r="AR15" i="79"/>
  <c r="AR15" i="40"/>
  <c r="W16" i="36"/>
  <c r="AG15" i="36"/>
  <c r="AP15" i="36" s="1"/>
  <c r="AF15" i="36"/>
  <c r="AO15" i="36" s="1"/>
  <c r="AE15" i="36"/>
  <c r="AR14" i="80"/>
  <c r="Z17" i="84"/>
  <c r="AI14" i="88"/>
  <c r="AN14" i="88"/>
  <c r="AH15" i="32"/>
  <c r="AQ15" i="32" s="1"/>
  <c r="AH16" i="23"/>
  <c r="AQ16" i="23" s="1"/>
  <c r="AR15" i="78"/>
  <c r="AH16" i="68"/>
  <c r="AQ16" i="68" s="1"/>
  <c r="Z15" i="80"/>
  <c r="Y17" i="10"/>
  <c r="Z17" i="10" s="1"/>
  <c r="X17" i="10"/>
  <c r="Z16" i="91"/>
  <c r="Z15" i="48"/>
  <c r="Y16" i="24"/>
  <c r="X16" i="24"/>
  <c r="Z16" i="24" s="1"/>
  <c r="AH16" i="78"/>
  <c r="AQ16" i="78" s="1"/>
  <c r="AH16" i="79"/>
  <c r="AQ16" i="79" s="1"/>
  <c r="AR16" i="89"/>
  <c r="Z16" i="40"/>
  <c r="X16" i="39"/>
  <c r="Y16" i="39"/>
  <c r="Z16" i="34"/>
  <c r="AH16" i="47"/>
  <c r="AQ16" i="47" s="1"/>
  <c r="AI14" i="85"/>
  <c r="AN14" i="85"/>
  <c r="Y16" i="6"/>
  <c r="X16" i="6"/>
  <c r="AI15" i="28"/>
  <c r="AN15" i="28"/>
  <c r="X16" i="41"/>
  <c r="Z16" i="41" s="1"/>
  <c r="Y16" i="41"/>
  <c r="AI15" i="37"/>
  <c r="AN15" i="37"/>
  <c r="X17" i="12"/>
  <c r="Y17" i="12"/>
  <c r="AR15" i="25"/>
  <c r="Y16" i="56"/>
  <c r="Z16" i="56" s="1"/>
  <c r="X16" i="56"/>
  <c r="AR15" i="23"/>
  <c r="AN16" i="92"/>
  <c r="AI16" i="92"/>
  <c r="AR14" i="53"/>
  <c r="AH16" i="96"/>
  <c r="AQ16" i="96" s="1"/>
  <c r="AN15" i="22"/>
  <c r="AI15" i="22"/>
  <c r="AF16" i="83"/>
  <c r="AO16" i="83" s="1"/>
  <c r="AE16" i="83"/>
  <c r="W17" i="83"/>
  <c r="AG16" i="83"/>
  <c r="AP16" i="83" s="1"/>
  <c r="AN17" i="75"/>
  <c r="AI17" i="75"/>
  <c r="W16" i="42"/>
  <c r="AE15" i="42"/>
  <c r="AG15" i="42"/>
  <c r="AP15" i="42" s="1"/>
  <c r="AF15" i="42"/>
  <c r="AO15" i="42" s="1"/>
  <c r="AH15" i="53"/>
  <c r="AQ15" i="53" s="1"/>
  <c r="AH17" i="71"/>
  <c r="AQ17" i="71" s="1"/>
  <c r="W16" i="43"/>
  <c r="AG15" i="43"/>
  <c r="AP15" i="43" s="1"/>
  <c r="AF15" i="43"/>
  <c r="AO15" i="43" s="1"/>
  <c r="AE15" i="43"/>
  <c r="AN15" i="51"/>
  <c r="AI15" i="51"/>
  <c r="AR15" i="17"/>
  <c r="AN16" i="52"/>
  <c r="AI16" i="52"/>
  <c r="AH16" i="77"/>
  <c r="AQ16" i="77" s="1"/>
  <c r="AG16" i="70"/>
  <c r="AP16" i="70" s="1"/>
  <c r="AF16" i="70"/>
  <c r="AO16" i="70" s="1"/>
  <c r="W17" i="70"/>
  <c r="AE16" i="70"/>
  <c r="AH16" i="13"/>
  <c r="AQ16" i="13" s="1"/>
  <c r="AH16" i="11"/>
  <c r="AQ16" i="11" s="1"/>
  <c r="AH16" i="1"/>
  <c r="AQ16" i="1" s="1"/>
  <c r="AR14" i="48"/>
  <c r="Z17" i="59"/>
  <c r="AI16" i="38"/>
  <c r="AN16" i="38"/>
  <c r="AI16" i="2"/>
  <c r="AN16" i="2"/>
  <c r="Y16" i="29"/>
  <c r="X16" i="29"/>
  <c r="AN15" i="63"/>
  <c r="AI15" i="63"/>
  <c r="AI15" i="9"/>
  <c r="AN15" i="9"/>
  <c r="AR15" i="4"/>
  <c r="AR14" i="32"/>
  <c r="AH16" i="26"/>
  <c r="AQ16" i="26" s="1"/>
  <c r="Y16" i="22"/>
  <c r="Z16" i="22" s="1"/>
  <c r="X16" i="22"/>
  <c r="AI15" i="81"/>
  <c r="AN15" i="81"/>
  <c r="W17" i="58"/>
  <c r="AE16" i="58"/>
  <c r="AG16" i="58"/>
  <c r="AP16" i="58" s="1"/>
  <c r="AF16" i="58"/>
  <c r="AO16" i="58" s="1"/>
  <c r="Z15" i="53"/>
  <c r="Z17" i="71"/>
  <c r="AR15" i="60"/>
  <c r="AR15" i="26"/>
  <c r="W17" i="65"/>
  <c r="AE16" i="65"/>
  <c r="AG16" i="65"/>
  <c r="AP16" i="65" s="1"/>
  <c r="AF16" i="65"/>
  <c r="AO16" i="65" s="1"/>
  <c r="X16" i="51"/>
  <c r="Y16" i="51"/>
  <c r="AI16" i="64"/>
  <c r="AN16" i="64"/>
  <c r="Z16" i="23"/>
  <c r="X17" i="52"/>
  <c r="Y17" i="52"/>
  <c r="AH16" i="67"/>
  <c r="AQ16" i="67" s="1"/>
  <c r="Z16" i="68"/>
  <c r="Z16" i="77"/>
  <c r="AH15" i="49"/>
  <c r="AQ15" i="49" s="1"/>
  <c r="Z16" i="13"/>
  <c r="AR15" i="8"/>
  <c r="AH16" i="15"/>
  <c r="AQ16" i="15" s="1"/>
  <c r="AH16" i="8"/>
  <c r="AQ16" i="8" s="1"/>
  <c r="AI15" i="39"/>
  <c r="AN15" i="39"/>
  <c r="AH17" i="82"/>
  <c r="AQ17" i="82" s="1"/>
  <c r="AR15" i="13"/>
  <c r="AF16" i="47"/>
  <c r="AO16" i="47" s="1"/>
  <c r="W17" i="47"/>
  <c r="AE16" i="47"/>
  <c r="AG16" i="47"/>
  <c r="AP16" i="47" s="1"/>
  <c r="X17" i="2"/>
  <c r="Y17" i="2"/>
  <c r="X17" i="55"/>
  <c r="Z17" i="55" s="1"/>
  <c r="Y17" i="55"/>
  <c r="Z16" i="28" l="1"/>
  <c r="Z17" i="46"/>
  <c r="Z18" i="75"/>
  <c r="AF18" i="75" s="1"/>
  <c r="AO18" i="75" s="1"/>
  <c r="Z17" i="21"/>
  <c r="Z17" i="62"/>
  <c r="AG17" i="62" s="1"/>
  <c r="AP17" i="62" s="1"/>
  <c r="Z16" i="30"/>
  <c r="AG16" i="30" s="1"/>
  <c r="AP16" i="30" s="1"/>
  <c r="AG17" i="46"/>
  <c r="AP17" i="46" s="1"/>
  <c r="AF17" i="46"/>
  <c r="AO17" i="46" s="1"/>
  <c r="AE17" i="46"/>
  <c r="W18" i="46"/>
  <c r="W19" i="75"/>
  <c r="AG18" i="75"/>
  <c r="AP18" i="75" s="1"/>
  <c r="AF17" i="21"/>
  <c r="AO17" i="21" s="1"/>
  <c r="W18" i="21"/>
  <c r="AE17" i="21"/>
  <c r="AG17" i="21"/>
  <c r="AP17" i="21" s="1"/>
  <c r="W18" i="62"/>
  <c r="AE17" i="62"/>
  <c r="AE16" i="30"/>
  <c r="W17" i="30"/>
  <c r="W18" i="10"/>
  <c r="AE17" i="10"/>
  <c r="AG17" i="10"/>
  <c r="AP17" i="10" s="1"/>
  <c r="AF17" i="10"/>
  <c r="AO17" i="10" s="1"/>
  <c r="AF17" i="16"/>
  <c r="AO17" i="16" s="1"/>
  <c r="W18" i="16"/>
  <c r="AE17" i="16"/>
  <c r="AG17" i="16"/>
  <c r="AP17" i="16" s="1"/>
  <c r="AG16" i="28"/>
  <c r="AP16" i="28" s="1"/>
  <c r="AF16" i="28"/>
  <c r="AO16" i="28" s="1"/>
  <c r="AE16" i="28"/>
  <c r="W17" i="28"/>
  <c r="AH16" i="29"/>
  <c r="AQ16" i="29" s="1"/>
  <c r="AR16" i="38"/>
  <c r="AR16" i="92"/>
  <c r="W17" i="56"/>
  <c r="AE16" i="56"/>
  <c r="AG16" i="56"/>
  <c r="AP16" i="56" s="1"/>
  <c r="AF16" i="56"/>
  <c r="AO16" i="56" s="1"/>
  <c r="AF16" i="24"/>
  <c r="AO16" i="24" s="1"/>
  <c r="W17" i="24"/>
  <c r="AE16" i="24"/>
  <c r="AG16" i="24"/>
  <c r="AP16" i="24" s="1"/>
  <c r="W16" i="80"/>
  <c r="AG15" i="80"/>
  <c r="AP15" i="80" s="1"/>
  <c r="AF15" i="80"/>
  <c r="AO15" i="80" s="1"/>
  <c r="AE15" i="80"/>
  <c r="W18" i="18"/>
  <c r="AE17" i="18"/>
  <c r="AG17" i="18"/>
  <c r="AP17" i="18" s="1"/>
  <c r="AF17" i="18"/>
  <c r="AO17" i="18" s="1"/>
  <c r="W17" i="87"/>
  <c r="AG16" i="87"/>
  <c r="AP16" i="87" s="1"/>
  <c r="AF16" i="87"/>
  <c r="AO16" i="87" s="1"/>
  <c r="AE16" i="87"/>
  <c r="AR16" i="45"/>
  <c r="AF17" i="38"/>
  <c r="AO17" i="38" s="1"/>
  <c r="AE17" i="38"/>
  <c r="W18" i="38"/>
  <c r="AG17" i="38"/>
  <c r="AP17" i="38" s="1"/>
  <c r="AG16" i="17"/>
  <c r="AP16" i="17" s="1"/>
  <c r="AF16" i="17"/>
  <c r="AO16" i="17" s="1"/>
  <c r="W17" i="17"/>
  <c r="AE16" i="17"/>
  <c r="W16" i="54"/>
  <c r="AE15" i="54"/>
  <c r="AG15" i="54"/>
  <c r="AP15" i="54" s="1"/>
  <c r="AF15" i="54"/>
  <c r="AO15" i="54" s="1"/>
  <c r="AI16" i="61"/>
  <c r="AN16" i="61"/>
  <c r="AR15" i="93"/>
  <c r="AG17" i="57"/>
  <c r="AP17" i="57" s="1"/>
  <c r="AF17" i="57"/>
  <c r="AO17" i="57" s="1"/>
  <c r="AE17" i="57"/>
  <c r="W18" i="57"/>
  <c r="AN16" i="26"/>
  <c r="AI16" i="26"/>
  <c r="AG17" i="45"/>
  <c r="AP17" i="45" s="1"/>
  <c r="AF17" i="45"/>
  <c r="AO17" i="45" s="1"/>
  <c r="AE17" i="45"/>
  <c r="W18" i="45"/>
  <c r="Y18" i="82"/>
  <c r="X18" i="82"/>
  <c r="AN16" i="95"/>
  <c r="AI16" i="95"/>
  <c r="AG17" i="27"/>
  <c r="AP17" i="27" s="1"/>
  <c r="AF17" i="27"/>
  <c r="AO17" i="27" s="1"/>
  <c r="AE17" i="27"/>
  <c r="W18" i="27"/>
  <c r="AE15" i="88"/>
  <c r="AF15" i="88"/>
  <c r="AO15" i="88" s="1"/>
  <c r="AG15" i="88"/>
  <c r="AP15" i="88" s="1"/>
  <c r="W16" i="88"/>
  <c r="Y17" i="72"/>
  <c r="X17" i="72"/>
  <c r="Z17" i="72" s="1"/>
  <c r="W18" i="92"/>
  <c r="AE17" i="92"/>
  <c r="AG17" i="92"/>
  <c r="AP17" i="92" s="1"/>
  <c r="AF17" i="92"/>
  <c r="AO17" i="92" s="1"/>
  <c r="AH16" i="9"/>
  <c r="AQ16" i="9" s="1"/>
  <c r="AG16" i="63"/>
  <c r="AP16" i="63" s="1"/>
  <c r="AF16" i="63"/>
  <c r="AO16" i="63" s="1"/>
  <c r="W17" i="63"/>
  <c r="AE16" i="63"/>
  <c r="AI16" i="7"/>
  <c r="AN16" i="7"/>
  <c r="Y18" i="33"/>
  <c r="Z18" i="33" s="1"/>
  <c r="X18" i="33"/>
  <c r="Y17" i="78"/>
  <c r="X17" i="78"/>
  <c r="AI15" i="49"/>
  <c r="AN15" i="49"/>
  <c r="AH17" i="2"/>
  <c r="AQ17" i="2" s="1"/>
  <c r="AR16" i="64"/>
  <c r="AF17" i="59"/>
  <c r="AO17" i="59" s="1"/>
  <c r="AE17" i="59"/>
  <c r="W18" i="59"/>
  <c r="AG17" i="59"/>
  <c r="AP17" i="59" s="1"/>
  <c r="AN16" i="70"/>
  <c r="AI16" i="70"/>
  <c r="X16" i="42"/>
  <c r="Y16" i="42"/>
  <c r="AI16" i="83"/>
  <c r="AN16" i="83"/>
  <c r="AR15" i="37"/>
  <c r="AH16" i="6"/>
  <c r="AQ16" i="6" s="1"/>
  <c r="AH16" i="39"/>
  <c r="AQ16" i="39" s="1"/>
  <c r="AG15" i="48"/>
  <c r="AP15" i="48" s="1"/>
  <c r="AF15" i="48"/>
  <c r="AO15" i="48" s="1"/>
  <c r="AE15" i="48"/>
  <c r="W16" i="48"/>
  <c r="AI15" i="36"/>
  <c r="AN15" i="36"/>
  <c r="Y17" i="76"/>
  <c r="Z17" i="76" s="1"/>
  <c r="X17" i="76"/>
  <c r="AG16" i="4"/>
  <c r="AP16" i="4" s="1"/>
  <c r="AF16" i="4"/>
  <c r="AO16" i="4" s="1"/>
  <c r="W17" i="4"/>
  <c r="AE16" i="4"/>
  <c r="AH16" i="37"/>
  <c r="AQ16" i="37" s="1"/>
  <c r="W17" i="44"/>
  <c r="AG16" i="44"/>
  <c r="AP16" i="44" s="1"/>
  <c r="AF16" i="44"/>
  <c r="AO16" i="44" s="1"/>
  <c r="AE16" i="44"/>
  <c r="AR16" i="10"/>
  <c r="AE16" i="94"/>
  <c r="W17" i="94"/>
  <c r="AF16" i="94"/>
  <c r="AO16" i="94" s="1"/>
  <c r="AG16" i="94"/>
  <c r="AP16" i="94" s="1"/>
  <c r="AE16" i="90"/>
  <c r="W17" i="90"/>
  <c r="AG16" i="90"/>
  <c r="AP16" i="90" s="1"/>
  <c r="AF16" i="90"/>
  <c r="AO16" i="90" s="1"/>
  <c r="Y17" i="61"/>
  <c r="X17" i="61"/>
  <c r="AH17" i="20"/>
  <c r="AQ17" i="20" s="1"/>
  <c r="AR16" i="16"/>
  <c r="AI16" i="15"/>
  <c r="AN16" i="15"/>
  <c r="AH17" i="64"/>
  <c r="AQ17" i="64" s="1"/>
  <c r="AN15" i="14"/>
  <c r="AI15" i="14"/>
  <c r="AR16" i="19"/>
  <c r="Z16" i="9"/>
  <c r="AR16" i="46"/>
  <c r="AI16" i="5"/>
  <c r="AN16" i="5"/>
  <c r="AI16" i="25"/>
  <c r="AN16" i="25"/>
  <c r="Z17" i="7"/>
  <c r="Y17" i="7"/>
  <c r="X17" i="7"/>
  <c r="AN16" i="78"/>
  <c r="AI16" i="78"/>
  <c r="Y16" i="32"/>
  <c r="X16" i="32"/>
  <c r="Z16" i="32" s="1"/>
  <c r="AN17" i="89"/>
  <c r="AI17" i="89"/>
  <c r="Y16" i="49"/>
  <c r="X16" i="49"/>
  <c r="AN17" i="73"/>
  <c r="AI17" i="73"/>
  <c r="AI16" i="65"/>
  <c r="AN16" i="65"/>
  <c r="AG17" i="71"/>
  <c r="AP17" i="71" s="1"/>
  <c r="AE17" i="71"/>
  <c r="W18" i="71"/>
  <c r="AF17" i="71"/>
  <c r="AO17" i="71" s="1"/>
  <c r="AR15" i="28"/>
  <c r="Z17" i="2"/>
  <c r="X17" i="65"/>
  <c r="Z17" i="65" s="1"/>
  <c r="Y17" i="65"/>
  <c r="AR15" i="81"/>
  <c r="AH17" i="52"/>
  <c r="AQ17" i="52" s="1"/>
  <c r="AH16" i="51"/>
  <c r="AQ16" i="51" s="1"/>
  <c r="AH16" i="22"/>
  <c r="AQ16" i="22" s="1"/>
  <c r="Z16" i="29"/>
  <c r="X17" i="70"/>
  <c r="Y17" i="70"/>
  <c r="Z17" i="70" s="1"/>
  <c r="AR15" i="51"/>
  <c r="X16" i="43"/>
  <c r="Y16" i="43"/>
  <c r="AR17" i="75"/>
  <c r="Z16" i="39"/>
  <c r="AE16" i="91"/>
  <c r="W17" i="91"/>
  <c r="AG16" i="91"/>
  <c r="AP16" i="91" s="1"/>
  <c r="AF16" i="91"/>
  <c r="AO16" i="91" s="1"/>
  <c r="AH17" i="16"/>
  <c r="AQ17" i="16" s="1"/>
  <c r="AR16" i="57"/>
  <c r="AH16" i="28"/>
  <c r="AQ16" i="28" s="1"/>
  <c r="AI17" i="50"/>
  <c r="AN17" i="50"/>
  <c r="AR15" i="30"/>
  <c r="Z17" i="20"/>
  <c r="AH16" i="3"/>
  <c r="AQ16" i="3" s="1"/>
  <c r="AH17" i="46"/>
  <c r="AQ17" i="46" s="1"/>
  <c r="AR16" i="27"/>
  <c r="AH17" i="62"/>
  <c r="AQ17" i="62" s="1"/>
  <c r="X17" i="95"/>
  <c r="Y17" i="95"/>
  <c r="AR16" i="55"/>
  <c r="AR15" i="41"/>
  <c r="Z17" i="15"/>
  <c r="Y17" i="15"/>
  <c r="X17" i="15"/>
  <c r="X16" i="14"/>
  <c r="Z16" i="14" s="1"/>
  <c r="Y16" i="14"/>
  <c r="AH16" i="30"/>
  <c r="AQ16" i="30" s="1"/>
  <c r="AR16" i="21"/>
  <c r="Y17" i="5"/>
  <c r="X17" i="5"/>
  <c r="AI17" i="33"/>
  <c r="AN17" i="33"/>
  <c r="AI16" i="8"/>
  <c r="AN16" i="8"/>
  <c r="Y16" i="74"/>
  <c r="X16" i="74"/>
  <c r="X17" i="79"/>
  <c r="Z17" i="79" s="1"/>
  <c r="Y17" i="79"/>
  <c r="AN16" i="96"/>
  <c r="AI16" i="96"/>
  <c r="Y18" i="73"/>
  <c r="X18" i="73"/>
  <c r="Z18" i="73" s="1"/>
  <c r="AF16" i="13"/>
  <c r="AO16" i="13" s="1"/>
  <c r="W17" i="13"/>
  <c r="AE16" i="13"/>
  <c r="AG16" i="13"/>
  <c r="AP16" i="13" s="1"/>
  <c r="X17" i="83"/>
  <c r="Y17" i="83"/>
  <c r="AG15" i="53"/>
  <c r="AP15" i="53" s="1"/>
  <c r="AF15" i="53"/>
  <c r="AO15" i="53" s="1"/>
  <c r="W16" i="53"/>
  <c r="AE15" i="53"/>
  <c r="AH17" i="55"/>
  <c r="AQ17" i="55" s="1"/>
  <c r="AI16" i="47"/>
  <c r="AN16" i="47"/>
  <c r="AR15" i="39"/>
  <c r="AG16" i="77"/>
  <c r="AP16" i="77" s="1"/>
  <c r="AF16" i="77"/>
  <c r="AO16" i="77" s="1"/>
  <c r="AE16" i="77"/>
  <c r="W17" i="77"/>
  <c r="Z17" i="52"/>
  <c r="Z16" i="51"/>
  <c r="AR15" i="9"/>
  <c r="AR15" i="22"/>
  <c r="AH16" i="41"/>
  <c r="AQ16" i="41" s="1"/>
  <c r="Z16" i="6"/>
  <c r="W17" i="40"/>
  <c r="AG16" i="40"/>
  <c r="AP16" i="40" s="1"/>
  <c r="AF16" i="40"/>
  <c r="AO16" i="40" s="1"/>
  <c r="AE16" i="40"/>
  <c r="AH17" i="10"/>
  <c r="AQ17" i="10" s="1"/>
  <c r="AR14" i="88"/>
  <c r="Y17" i="31"/>
  <c r="Z17" i="31" s="1"/>
  <c r="X17" i="31"/>
  <c r="AN16" i="76"/>
  <c r="AI16" i="76"/>
  <c r="AR16" i="20"/>
  <c r="Z16" i="37"/>
  <c r="AR16" i="18"/>
  <c r="X18" i="50"/>
  <c r="Z18" i="50" s="1"/>
  <c r="Y18" i="50"/>
  <c r="Y17" i="26"/>
  <c r="X17" i="26"/>
  <c r="Z17" i="26" s="1"/>
  <c r="AH17" i="19"/>
  <c r="AQ17" i="19" s="1"/>
  <c r="AR15" i="29"/>
  <c r="AR14" i="54"/>
  <c r="AH16" i="81"/>
  <c r="AQ16" i="81" s="1"/>
  <c r="AI16" i="1"/>
  <c r="AN16" i="1"/>
  <c r="AN16" i="11"/>
  <c r="AI16" i="11"/>
  <c r="Z17" i="64"/>
  <c r="AI16" i="72"/>
  <c r="AN16" i="72"/>
  <c r="AN16" i="67"/>
  <c r="AI16" i="67"/>
  <c r="Z17" i="8"/>
  <c r="X17" i="8"/>
  <c r="Y17" i="8"/>
  <c r="AI17" i="69"/>
  <c r="AN17" i="69"/>
  <c r="AI16" i="79"/>
  <c r="AN16" i="79"/>
  <c r="AE16" i="68"/>
  <c r="AG16" i="68"/>
  <c r="AP16" i="68" s="1"/>
  <c r="W17" i="68"/>
  <c r="AF16" i="68"/>
  <c r="AO16" i="68" s="1"/>
  <c r="AG16" i="23"/>
  <c r="AP16" i="23" s="1"/>
  <c r="AF16" i="23"/>
  <c r="AO16" i="23" s="1"/>
  <c r="W17" i="23"/>
  <c r="AE16" i="23"/>
  <c r="AN16" i="58"/>
  <c r="AI16" i="58"/>
  <c r="AG16" i="22"/>
  <c r="AP16" i="22" s="1"/>
  <c r="AF16" i="22"/>
  <c r="AO16" i="22" s="1"/>
  <c r="W17" i="22"/>
  <c r="AE16" i="22"/>
  <c r="AR15" i="63"/>
  <c r="AR16" i="2"/>
  <c r="AR16" i="52"/>
  <c r="AI15" i="43"/>
  <c r="AN15" i="43"/>
  <c r="AH16" i="56"/>
  <c r="AQ16" i="56" s="1"/>
  <c r="AH17" i="12"/>
  <c r="AQ17" i="12" s="1"/>
  <c r="AE16" i="41"/>
  <c r="AG16" i="41"/>
  <c r="AP16" i="41" s="1"/>
  <c r="AF16" i="41"/>
  <c r="AO16" i="41" s="1"/>
  <c r="W17" i="41"/>
  <c r="AH16" i="24"/>
  <c r="AQ16" i="24" s="1"/>
  <c r="AG17" i="84"/>
  <c r="AP17" i="84" s="1"/>
  <c r="W18" i="84"/>
  <c r="AF17" i="84"/>
  <c r="AO17" i="84" s="1"/>
  <c r="AE17" i="84"/>
  <c r="AH17" i="18"/>
  <c r="AQ17" i="18" s="1"/>
  <c r="AI16" i="31"/>
  <c r="AN16" i="31"/>
  <c r="AF15" i="66"/>
  <c r="AO15" i="66" s="1"/>
  <c r="W16" i="66"/>
  <c r="AE15" i="66"/>
  <c r="AG15" i="66"/>
  <c r="AP15" i="66" s="1"/>
  <c r="AR15" i="3"/>
  <c r="AR16" i="12"/>
  <c r="AR15" i="6"/>
  <c r="W17" i="86"/>
  <c r="AF16" i="86"/>
  <c r="AO16" i="86" s="1"/>
  <c r="AE16" i="86"/>
  <c r="AG16" i="86"/>
  <c r="AP16" i="86" s="1"/>
  <c r="Y16" i="35"/>
  <c r="X16" i="35"/>
  <c r="Z16" i="35" s="1"/>
  <c r="AG16" i="3"/>
  <c r="AP16" i="3" s="1"/>
  <c r="AF16" i="3"/>
  <c r="AO16" i="3" s="1"/>
  <c r="W17" i="3"/>
  <c r="AE16" i="3"/>
  <c r="AH17" i="57"/>
  <c r="AQ17" i="57" s="1"/>
  <c r="AG17" i="19"/>
  <c r="AP17" i="19" s="1"/>
  <c r="AF17" i="19"/>
  <c r="AO17" i="19" s="1"/>
  <c r="W18" i="19"/>
  <c r="AE17" i="19"/>
  <c r="AH15" i="85"/>
  <c r="AQ15" i="85" s="1"/>
  <c r="AN17" i="82"/>
  <c r="AI17" i="82"/>
  <c r="Y17" i="1"/>
  <c r="Z17" i="1" s="1"/>
  <c r="X17" i="1"/>
  <c r="X17" i="11"/>
  <c r="Z17" i="11" s="1"/>
  <c r="Y17" i="11"/>
  <c r="AH15" i="88"/>
  <c r="AQ15" i="88" s="1"/>
  <c r="AH17" i="92"/>
  <c r="AQ17" i="92" s="1"/>
  <c r="AH16" i="93"/>
  <c r="AQ16" i="93" s="1"/>
  <c r="Y17" i="67"/>
  <c r="X17" i="67"/>
  <c r="Z17" i="67" s="1"/>
  <c r="X17" i="60"/>
  <c r="Z17" i="60" s="1"/>
  <c r="Y17" i="60"/>
  <c r="AI15" i="74"/>
  <c r="AN15" i="74"/>
  <c r="X18" i="69"/>
  <c r="Z18" i="69" s="1"/>
  <c r="Y18" i="69"/>
  <c r="X17" i="96"/>
  <c r="Y17" i="96"/>
  <c r="AE17" i="55"/>
  <c r="W18" i="55"/>
  <c r="AG17" i="55"/>
  <c r="AP17" i="55" s="1"/>
  <c r="AF17" i="55"/>
  <c r="AO17" i="55" s="1"/>
  <c r="Z17" i="47"/>
  <c r="Y17" i="47"/>
  <c r="X17" i="47"/>
  <c r="Y17" i="58"/>
  <c r="X17" i="58"/>
  <c r="Z17" i="58" s="1"/>
  <c r="AI15" i="42"/>
  <c r="AN15" i="42"/>
  <c r="Z17" i="12"/>
  <c r="AR14" i="85"/>
  <c r="AG16" i="34"/>
  <c r="AP16" i="34" s="1"/>
  <c r="AF16" i="34"/>
  <c r="AO16" i="34" s="1"/>
  <c r="AE16" i="34"/>
  <c r="W17" i="34"/>
  <c r="Y16" i="36"/>
  <c r="X16" i="36"/>
  <c r="AH18" i="75"/>
  <c r="AQ18" i="75" s="1"/>
  <c r="AR15" i="56"/>
  <c r="AH17" i="38"/>
  <c r="AQ17" i="38" s="1"/>
  <c r="AR15" i="24"/>
  <c r="AI15" i="35"/>
  <c r="AN15" i="35"/>
  <c r="AH15" i="54"/>
  <c r="AQ15" i="54" s="1"/>
  <c r="AH17" i="21"/>
  <c r="AQ17" i="21" s="1"/>
  <c r="AH17" i="45"/>
  <c r="AQ17" i="45" s="1"/>
  <c r="AE15" i="85"/>
  <c r="W16" i="85"/>
  <c r="AG15" i="85"/>
  <c r="AP15" i="85" s="1"/>
  <c r="AF15" i="85"/>
  <c r="AO15" i="85" s="1"/>
  <c r="AG16" i="81"/>
  <c r="AP16" i="81" s="1"/>
  <c r="AF16" i="81"/>
  <c r="AO16" i="81" s="1"/>
  <c r="AE16" i="81"/>
  <c r="W17" i="81"/>
  <c r="AH17" i="27"/>
  <c r="AQ17" i="27" s="1"/>
  <c r="AR16" i="62"/>
  <c r="AH16" i="63"/>
  <c r="AQ16" i="63" s="1"/>
  <c r="AF16" i="93"/>
  <c r="AO16" i="93" s="1"/>
  <c r="AE16" i="93"/>
  <c r="W17" i="93"/>
  <c r="AG16" i="93"/>
  <c r="AP16" i="93" s="1"/>
  <c r="Y17" i="25"/>
  <c r="X17" i="25"/>
  <c r="AN16" i="60"/>
  <c r="AI16" i="60"/>
  <c r="AI15" i="32"/>
  <c r="AN15" i="32"/>
  <c r="X18" i="89"/>
  <c r="Z18" i="89" s="1"/>
  <c r="Y18" i="89"/>
  <c r="Z17" i="25" l="1"/>
  <c r="Z17" i="83"/>
  <c r="Z16" i="74"/>
  <c r="Z17" i="95"/>
  <c r="Z16" i="49"/>
  <c r="AF16" i="30"/>
  <c r="AO16" i="30" s="1"/>
  <c r="AF17" i="62"/>
  <c r="AO17" i="62" s="1"/>
  <c r="AE18" i="75"/>
  <c r="W18" i="72"/>
  <c r="AG17" i="72"/>
  <c r="AP17" i="72" s="1"/>
  <c r="AF17" i="72"/>
  <c r="AO17" i="72" s="1"/>
  <c r="AE17" i="72"/>
  <c r="AE17" i="25"/>
  <c r="W18" i="25"/>
  <c r="AG17" i="25"/>
  <c r="AP17" i="25" s="1"/>
  <c r="AF17" i="25"/>
  <c r="AO17" i="25" s="1"/>
  <c r="AF18" i="69"/>
  <c r="AO18" i="69" s="1"/>
  <c r="W19" i="69"/>
  <c r="AE18" i="69"/>
  <c r="AG18" i="69"/>
  <c r="AP18" i="69" s="1"/>
  <c r="AG16" i="35"/>
  <c r="AP16" i="35" s="1"/>
  <c r="AF16" i="35"/>
  <c r="AO16" i="35" s="1"/>
  <c r="AE16" i="35"/>
  <c r="W17" i="35"/>
  <c r="AG17" i="31"/>
  <c r="AP17" i="31" s="1"/>
  <c r="AF17" i="31"/>
  <c r="AO17" i="31" s="1"/>
  <c r="AE17" i="31"/>
  <c r="W18" i="31"/>
  <c r="AG17" i="79"/>
  <c r="AP17" i="79" s="1"/>
  <c r="AF17" i="79"/>
  <c r="AO17" i="79" s="1"/>
  <c r="W18" i="79"/>
  <c r="AE17" i="79"/>
  <c r="W19" i="73"/>
  <c r="AF18" i="73"/>
  <c r="AO18" i="73" s="1"/>
  <c r="AE18" i="73"/>
  <c r="AG18" i="73"/>
  <c r="AP18" i="73" s="1"/>
  <c r="W18" i="76"/>
  <c r="AG17" i="76"/>
  <c r="AP17" i="76" s="1"/>
  <c r="AF17" i="76"/>
  <c r="AO17" i="76" s="1"/>
  <c r="AE17" i="76"/>
  <c r="AG17" i="83"/>
  <c r="AP17" i="83" s="1"/>
  <c r="AF17" i="83"/>
  <c r="AO17" i="83" s="1"/>
  <c r="AE17" i="83"/>
  <c r="W18" i="83"/>
  <c r="AE16" i="74"/>
  <c r="W17" i="74"/>
  <c r="AG16" i="74"/>
  <c r="AP16" i="74" s="1"/>
  <c r="AF16" i="74"/>
  <c r="AO16" i="74" s="1"/>
  <c r="AF17" i="95"/>
  <c r="AO17" i="95" s="1"/>
  <c r="W18" i="95"/>
  <c r="AG17" i="95"/>
  <c r="AP17" i="95" s="1"/>
  <c r="AE17" i="95"/>
  <c r="W17" i="49"/>
  <c r="AE16" i="49"/>
  <c r="AG16" i="49"/>
  <c r="AP16" i="49" s="1"/>
  <c r="AF16" i="49"/>
  <c r="AO16" i="49" s="1"/>
  <c r="Y17" i="93"/>
  <c r="X17" i="93"/>
  <c r="X17" i="34"/>
  <c r="Y17" i="34"/>
  <c r="Z17" i="34" s="1"/>
  <c r="AG17" i="12"/>
  <c r="AP17" i="12" s="1"/>
  <c r="AF17" i="12"/>
  <c r="AO17" i="12" s="1"/>
  <c r="W18" i="12"/>
  <c r="AE17" i="12"/>
  <c r="AH17" i="47"/>
  <c r="AQ17" i="47" s="1"/>
  <c r="AI17" i="55"/>
  <c r="AN17" i="55"/>
  <c r="AH17" i="67"/>
  <c r="AQ17" i="67" s="1"/>
  <c r="AR17" i="82"/>
  <c r="Y17" i="86"/>
  <c r="X17" i="86"/>
  <c r="AR16" i="31"/>
  <c r="AN16" i="22"/>
  <c r="AI16" i="22"/>
  <c r="AI16" i="23"/>
  <c r="AN16" i="23"/>
  <c r="AR16" i="72"/>
  <c r="AH17" i="26"/>
  <c r="AQ17" i="26" s="1"/>
  <c r="Y17" i="40"/>
  <c r="Z17" i="40" s="1"/>
  <c r="X17" i="40"/>
  <c r="AG17" i="52"/>
  <c r="AP17" i="52" s="1"/>
  <c r="AF17" i="52"/>
  <c r="AO17" i="52" s="1"/>
  <c r="W18" i="52"/>
  <c r="AE17" i="52"/>
  <c r="AI15" i="53"/>
  <c r="AN15" i="53"/>
  <c r="AR17" i="50"/>
  <c r="AR16" i="78"/>
  <c r="AR16" i="25"/>
  <c r="AH16" i="42"/>
  <c r="AQ16" i="42" s="1"/>
  <c r="AI17" i="59"/>
  <c r="AN17" i="59"/>
  <c r="AH18" i="33"/>
  <c r="AQ18" i="33" s="1"/>
  <c r="X17" i="63"/>
  <c r="Y17" i="63"/>
  <c r="AN15" i="88"/>
  <c r="AI15" i="88"/>
  <c r="AR16" i="95"/>
  <c r="Y18" i="57"/>
  <c r="X18" i="57"/>
  <c r="AI16" i="17"/>
  <c r="AN16" i="17"/>
  <c r="X18" i="38"/>
  <c r="Y18" i="38"/>
  <c r="AI17" i="18"/>
  <c r="AN17" i="18"/>
  <c r="Y16" i="80"/>
  <c r="X16" i="80"/>
  <c r="AI17" i="16"/>
  <c r="AN17" i="16"/>
  <c r="Y18" i="10"/>
  <c r="X18" i="10"/>
  <c r="Z18" i="10" s="1"/>
  <c r="AN17" i="62"/>
  <c r="AI17" i="62"/>
  <c r="Y18" i="21"/>
  <c r="X18" i="21"/>
  <c r="Y19" i="75"/>
  <c r="X19" i="75"/>
  <c r="AG17" i="1"/>
  <c r="AP17" i="1" s="1"/>
  <c r="AF17" i="1"/>
  <c r="AO17" i="1" s="1"/>
  <c r="W18" i="1"/>
  <c r="AE17" i="1"/>
  <c r="AH18" i="89"/>
  <c r="AQ18" i="89" s="1"/>
  <c r="AH17" i="25"/>
  <c r="AQ17" i="25" s="1"/>
  <c r="AI16" i="93"/>
  <c r="AN16" i="93"/>
  <c r="AN16" i="34"/>
  <c r="AI16" i="34"/>
  <c r="AH17" i="11"/>
  <c r="AQ17" i="11" s="1"/>
  <c r="AN17" i="19"/>
  <c r="AI17" i="19"/>
  <c r="AN16" i="3"/>
  <c r="AI16" i="3"/>
  <c r="Y18" i="84"/>
  <c r="X18" i="84"/>
  <c r="Z18" i="84" s="1"/>
  <c r="Y17" i="41"/>
  <c r="X17" i="41"/>
  <c r="X17" i="22"/>
  <c r="Z17" i="22" s="1"/>
  <c r="Y17" i="22"/>
  <c r="X17" i="23"/>
  <c r="Y17" i="23"/>
  <c r="AI16" i="68"/>
  <c r="AN16" i="68"/>
  <c r="AH17" i="8"/>
  <c r="AQ17" i="8" s="1"/>
  <c r="AG17" i="64"/>
  <c r="AP17" i="64" s="1"/>
  <c r="AF17" i="64"/>
  <c r="AO17" i="64" s="1"/>
  <c r="W18" i="64"/>
  <c r="AE17" i="64"/>
  <c r="AH17" i="31"/>
  <c r="AQ17" i="31" s="1"/>
  <c r="AG16" i="6"/>
  <c r="AP16" i="6" s="1"/>
  <c r="AF16" i="6"/>
  <c r="AO16" i="6" s="1"/>
  <c r="W17" i="6"/>
  <c r="AE16" i="6"/>
  <c r="X17" i="77"/>
  <c r="Z17" i="77" s="1"/>
  <c r="Y17" i="77"/>
  <c r="X16" i="53"/>
  <c r="Y16" i="53"/>
  <c r="AH16" i="74"/>
  <c r="AQ16" i="74" s="1"/>
  <c r="AR17" i="33"/>
  <c r="AH16" i="14"/>
  <c r="AQ16" i="14" s="1"/>
  <c r="AH17" i="70"/>
  <c r="AQ17" i="70" s="1"/>
  <c r="AR16" i="65"/>
  <c r="AR17" i="89"/>
  <c r="Y17" i="94"/>
  <c r="Z17" i="94" s="1"/>
  <c r="X17" i="94"/>
  <c r="AH17" i="76"/>
  <c r="AQ17" i="76" s="1"/>
  <c r="Y16" i="48"/>
  <c r="X16" i="48"/>
  <c r="Z16" i="42"/>
  <c r="AN17" i="45"/>
  <c r="AI17" i="45"/>
  <c r="AN17" i="57"/>
  <c r="AI17" i="57"/>
  <c r="AR16" i="61"/>
  <c r="X17" i="17"/>
  <c r="Y17" i="17"/>
  <c r="AI17" i="38"/>
  <c r="AN17" i="38"/>
  <c r="X18" i="18"/>
  <c r="Z18" i="18" s="1"/>
  <c r="Y18" i="18"/>
  <c r="AI16" i="56"/>
  <c r="AN16" i="56"/>
  <c r="Y17" i="28"/>
  <c r="X17" i="28"/>
  <c r="X18" i="16"/>
  <c r="Y18" i="16"/>
  <c r="Z18" i="16" s="1"/>
  <c r="X18" i="62"/>
  <c r="Y18" i="62"/>
  <c r="Z18" i="62" s="1"/>
  <c r="X18" i="46"/>
  <c r="Z18" i="46" s="1"/>
  <c r="Y18" i="46"/>
  <c r="W19" i="89"/>
  <c r="AG18" i="89"/>
  <c r="AP18" i="89" s="1"/>
  <c r="AF18" i="89"/>
  <c r="AO18" i="89" s="1"/>
  <c r="AE18" i="89"/>
  <c r="X17" i="81"/>
  <c r="Y17" i="81"/>
  <c r="AH16" i="36"/>
  <c r="AQ16" i="36" s="1"/>
  <c r="AR15" i="42"/>
  <c r="AE17" i="47"/>
  <c r="W18" i="47"/>
  <c r="AG17" i="47"/>
  <c r="AP17" i="47" s="1"/>
  <c r="AF17" i="47"/>
  <c r="AO17" i="47" s="1"/>
  <c r="AH17" i="96"/>
  <c r="AQ17" i="96" s="1"/>
  <c r="AR15" i="74"/>
  <c r="AG17" i="67"/>
  <c r="AP17" i="67" s="1"/>
  <c r="AF17" i="67"/>
  <c r="AO17" i="67" s="1"/>
  <c r="W18" i="67"/>
  <c r="AE17" i="67"/>
  <c r="AG17" i="11"/>
  <c r="AP17" i="11" s="1"/>
  <c r="AF17" i="11"/>
  <c r="AO17" i="11" s="1"/>
  <c r="W18" i="11"/>
  <c r="AE17" i="11"/>
  <c r="X18" i="19"/>
  <c r="Y18" i="19"/>
  <c r="X17" i="3"/>
  <c r="Y17" i="3"/>
  <c r="AI15" i="66"/>
  <c r="AN15" i="66"/>
  <c r="AF17" i="8"/>
  <c r="AO17" i="8" s="1"/>
  <c r="W18" i="8"/>
  <c r="AE17" i="8"/>
  <c r="AG17" i="8"/>
  <c r="AP17" i="8" s="1"/>
  <c r="AR16" i="11"/>
  <c r="AG17" i="26"/>
  <c r="AP17" i="26" s="1"/>
  <c r="AF17" i="26"/>
  <c r="AO17" i="26" s="1"/>
  <c r="W18" i="26"/>
  <c r="AE17" i="26"/>
  <c r="AG16" i="37"/>
  <c r="AP16" i="37" s="1"/>
  <c r="AF16" i="37"/>
  <c r="AO16" i="37" s="1"/>
  <c r="AE16" i="37"/>
  <c r="W17" i="37"/>
  <c r="AI16" i="40"/>
  <c r="AN16" i="40"/>
  <c r="AI16" i="13"/>
  <c r="AN16" i="13"/>
  <c r="AR16" i="96"/>
  <c r="AH17" i="5"/>
  <c r="AQ17" i="5" s="1"/>
  <c r="AG16" i="14"/>
  <c r="AP16" i="14" s="1"/>
  <c r="AF16" i="14"/>
  <c r="AO16" i="14" s="1"/>
  <c r="W17" i="14"/>
  <c r="AE16" i="14"/>
  <c r="AG17" i="20"/>
  <c r="AP17" i="20" s="1"/>
  <c r="AF17" i="20"/>
  <c r="AO17" i="20" s="1"/>
  <c r="W18" i="20"/>
  <c r="AE17" i="20"/>
  <c r="Y17" i="91"/>
  <c r="X17" i="91"/>
  <c r="Z17" i="91" s="1"/>
  <c r="AH16" i="43"/>
  <c r="AQ16" i="43" s="1"/>
  <c r="AG17" i="70"/>
  <c r="AP17" i="70" s="1"/>
  <c r="AF17" i="70"/>
  <c r="AO17" i="70" s="1"/>
  <c r="W18" i="70"/>
  <c r="AE17" i="70"/>
  <c r="AR17" i="73"/>
  <c r="AH17" i="7"/>
  <c r="AQ17" i="7" s="1"/>
  <c r="AR16" i="5"/>
  <c r="AR15" i="14"/>
  <c r="AR16" i="15"/>
  <c r="AH17" i="61"/>
  <c r="AQ17" i="61" s="1"/>
  <c r="X17" i="90"/>
  <c r="Y17" i="90"/>
  <c r="AI16" i="94"/>
  <c r="AN16" i="94"/>
  <c r="AN15" i="48"/>
  <c r="AI15" i="48"/>
  <c r="AR16" i="70"/>
  <c r="AR15" i="49"/>
  <c r="AE18" i="33"/>
  <c r="W19" i="33"/>
  <c r="AG18" i="33"/>
  <c r="AP18" i="33" s="1"/>
  <c r="AF18" i="33"/>
  <c r="AO18" i="33" s="1"/>
  <c r="AI17" i="92"/>
  <c r="AN17" i="92"/>
  <c r="X16" i="88"/>
  <c r="Y16" i="88"/>
  <c r="X18" i="27"/>
  <c r="Y18" i="27"/>
  <c r="AH18" i="82"/>
  <c r="AQ18" i="82" s="1"/>
  <c r="AI15" i="80"/>
  <c r="AN15" i="80"/>
  <c r="AI16" i="24"/>
  <c r="AN16" i="24"/>
  <c r="Y17" i="56"/>
  <c r="X17" i="56"/>
  <c r="Z17" i="56" s="1"/>
  <c r="AN16" i="28"/>
  <c r="AI16" i="28"/>
  <c r="AI18" i="75"/>
  <c r="AN18" i="75"/>
  <c r="AN16" i="81"/>
  <c r="AI16" i="81"/>
  <c r="X16" i="85"/>
  <c r="Y16" i="85"/>
  <c r="AH17" i="58"/>
  <c r="AQ17" i="58" s="1"/>
  <c r="Z17" i="96"/>
  <c r="AH17" i="1"/>
  <c r="AQ17" i="1" s="1"/>
  <c r="AI16" i="86"/>
  <c r="AN16" i="86"/>
  <c r="Y16" i="66"/>
  <c r="Z16" i="66" s="1"/>
  <c r="X16" i="66"/>
  <c r="AR16" i="79"/>
  <c r="AR16" i="67"/>
  <c r="AN16" i="77"/>
  <c r="AI16" i="77"/>
  <c r="AR16" i="47"/>
  <c r="Y17" i="13"/>
  <c r="X17" i="13"/>
  <c r="Z17" i="13" s="1"/>
  <c r="AH17" i="15"/>
  <c r="AQ17" i="15" s="1"/>
  <c r="AI16" i="91"/>
  <c r="AN16" i="91"/>
  <c r="Z16" i="43"/>
  <c r="AE16" i="29"/>
  <c r="W17" i="29"/>
  <c r="AG16" i="29"/>
  <c r="AP16" i="29" s="1"/>
  <c r="AF16" i="29"/>
  <c r="AO16" i="29" s="1"/>
  <c r="AH17" i="65"/>
  <c r="AQ17" i="65" s="1"/>
  <c r="Y18" i="71"/>
  <c r="X18" i="71"/>
  <c r="AH16" i="32"/>
  <c r="AQ16" i="32" s="1"/>
  <c r="AI16" i="90"/>
  <c r="AN16" i="90"/>
  <c r="Y17" i="44"/>
  <c r="X17" i="44"/>
  <c r="AI16" i="4"/>
  <c r="AN16" i="4"/>
  <c r="AH17" i="78"/>
  <c r="AQ17" i="78" s="1"/>
  <c r="AN17" i="27"/>
  <c r="AI17" i="27"/>
  <c r="Y17" i="87"/>
  <c r="Z17" i="87" s="1"/>
  <c r="X17" i="87"/>
  <c r="X17" i="24"/>
  <c r="Y17" i="24"/>
  <c r="AN17" i="46"/>
  <c r="AI17" i="46"/>
  <c r="AR15" i="32"/>
  <c r="AI15" i="85"/>
  <c r="AN15" i="85"/>
  <c r="Z16" i="36"/>
  <c r="AH17" i="60"/>
  <c r="AQ17" i="60" s="1"/>
  <c r="AN16" i="41"/>
  <c r="AI16" i="41"/>
  <c r="AR16" i="58"/>
  <c r="AH18" i="50"/>
  <c r="AQ18" i="50" s="1"/>
  <c r="Z17" i="5"/>
  <c r="AE16" i="39"/>
  <c r="W17" i="39"/>
  <c r="AG16" i="39"/>
  <c r="AP16" i="39" s="1"/>
  <c r="AF16" i="39"/>
  <c r="AO16" i="39" s="1"/>
  <c r="W18" i="65"/>
  <c r="AE17" i="65"/>
  <c r="AG17" i="65"/>
  <c r="AP17" i="65" s="1"/>
  <c r="AF17" i="65"/>
  <c r="AO17" i="65" s="1"/>
  <c r="AN17" i="71"/>
  <c r="AI17" i="71"/>
  <c r="AH16" i="49"/>
  <c r="AQ16" i="49" s="1"/>
  <c r="AG17" i="7"/>
  <c r="AP17" i="7" s="1"/>
  <c r="AF17" i="7"/>
  <c r="AO17" i="7" s="1"/>
  <c r="W18" i="7"/>
  <c r="AE17" i="7"/>
  <c r="Z17" i="61"/>
  <c r="X17" i="4"/>
  <c r="Y17" i="4"/>
  <c r="AR16" i="83"/>
  <c r="AR16" i="7"/>
  <c r="X18" i="92"/>
  <c r="Z18" i="92" s="1"/>
  <c r="Y18" i="92"/>
  <c r="Z18" i="82"/>
  <c r="AR16" i="26"/>
  <c r="AI15" i="54"/>
  <c r="AN15" i="54"/>
  <c r="Y17" i="30"/>
  <c r="X17" i="30"/>
  <c r="AR16" i="60"/>
  <c r="AR15" i="35"/>
  <c r="W18" i="58"/>
  <c r="AE17" i="58"/>
  <c r="AF17" i="58"/>
  <c r="AO17" i="58" s="1"/>
  <c r="AG17" i="58"/>
  <c r="AP17" i="58" s="1"/>
  <c r="Y18" i="55"/>
  <c r="X18" i="55"/>
  <c r="Z18" i="55" s="1"/>
  <c r="AH18" i="69"/>
  <c r="AQ18" i="69" s="1"/>
  <c r="AG17" i="60"/>
  <c r="AP17" i="60" s="1"/>
  <c r="AF17" i="60"/>
  <c r="AO17" i="60" s="1"/>
  <c r="AE17" i="60"/>
  <c r="W18" i="60"/>
  <c r="AH16" i="35"/>
  <c r="AQ16" i="35" s="1"/>
  <c r="AN17" i="84"/>
  <c r="AI17" i="84"/>
  <c r="AR15" i="43"/>
  <c r="X17" i="68"/>
  <c r="Z17" i="68" s="1"/>
  <c r="Y17" i="68"/>
  <c r="AR17" i="69"/>
  <c r="AR16" i="1"/>
  <c r="AF18" i="50"/>
  <c r="AO18" i="50" s="1"/>
  <c r="W19" i="50"/>
  <c r="AE18" i="50"/>
  <c r="AG18" i="50"/>
  <c r="AP18" i="50" s="1"/>
  <c r="AR16" i="76"/>
  <c r="AG16" i="51"/>
  <c r="AP16" i="51" s="1"/>
  <c r="AF16" i="51"/>
  <c r="AO16" i="51" s="1"/>
  <c r="W17" i="51"/>
  <c r="AE16" i="51"/>
  <c r="AH17" i="83"/>
  <c r="AQ17" i="83" s="1"/>
  <c r="AH18" i="73"/>
  <c r="AQ18" i="73" s="1"/>
  <c r="AH17" i="79"/>
  <c r="AQ17" i="79" s="1"/>
  <c r="AR16" i="8"/>
  <c r="AG17" i="15"/>
  <c r="AP17" i="15" s="1"/>
  <c r="AF17" i="15"/>
  <c r="AO17" i="15" s="1"/>
  <c r="W18" i="15"/>
  <c r="AE17" i="15"/>
  <c r="AH17" i="95"/>
  <c r="AQ17" i="95" s="1"/>
  <c r="W18" i="2"/>
  <c r="AE17" i="2"/>
  <c r="AG17" i="2"/>
  <c r="AP17" i="2" s="1"/>
  <c r="AF17" i="2"/>
  <c r="AO17" i="2" s="1"/>
  <c r="AF16" i="32"/>
  <c r="AO16" i="32" s="1"/>
  <c r="AE16" i="32"/>
  <c r="W17" i="32"/>
  <c r="AG16" i="32"/>
  <c r="AP16" i="32" s="1"/>
  <c r="AG16" i="9"/>
  <c r="AP16" i="9" s="1"/>
  <c r="AF16" i="9"/>
  <c r="AO16" i="9" s="1"/>
  <c r="W17" i="9"/>
  <c r="AE16" i="9"/>
  <c r="AI16" i="44"/>
  <c r="AN16" i="44"/>
  <c r="AR15" i="36"/>
  <c r="Y18" i="59"/>
  <c r="X18" i="59"/>
  <c r="Z18" i="59" s="1"/>
  <c r="Z17" i="78"/>
  <c r="AN16" i="63"/>
  <c r="AI16" i="63"/>
  <c r="AH17" i="72"/>
  <c r="AQ17" i="72" s="1"/>
  <c r="X18" i="45"/>
  <c r="Y18" i="45"/>
  <c r="Y16" i="54"/>
  <c r="Z16" i="54" s="1"/>
  <c r="X16" i="54"/>
  <c r="AI16" i="87"/>
  <c r="AN16" i="87"/>
  <c r="AI17" i="10"/>
  <c r="AN17" i="10"/>
  <c r="AI16" i="30"/>
  <c r="AN16" i="30"/>
  <c r="AI17" i="21"/>
  <c r="AN17" i="21"/>
  <c r="Z17" i="44" l="1"/>
  <c r="Z18" i="21"/>
  <c r="AF18" i="21" s="1"/>
  <c r="AO18" i="21" s="1"/>
  <c r="AF17" i="13"/>
  <c r="AO17" i="13" s="1"/>
  <c r="W18" i="13"/>
  <c r="AE17" i="13"/>
  <c r="AG17" i="13"/>
  <c r="AP17" i="13" s="1"/>
  <c r="W19" i="21"/>
  <c r="AE18" i="21"/>
  <c r="AG18" i="21"/>
  <c r="AP18" i="21" s="1"/>
  <c r="W17" i="54"/>
  <c r="AE16" i="54"/>
  <c r="AG16" i="54"/>
  <c r="AP16" i="54" s="1"/>
  <c r="AF16" i="54"/>
  <c r="AO16" i="54" s="1"/>
  <c r="AE17" i="40"/>
  <c r="W18" i="40"/>
  <c r="AG17" i="40"/>
  <c r="AP17" i="40" s="1"/>
  <c r="AF17" i="40"/>
  <c r="AO17" i="40" s="1"/>
  <c r="AG18" i="92"/>
  <c r="AP18" i="92" s="1"/>
  <c r="AF18" i="92"/>
  <c r="AO18" i="92" s="1"/>
  <c r="AE18" i="92"/>
  <c r="W19" i="92"/>
  <c r="AE17" i="87"/>
  <c r="W18" i="87"/>
  <c r="AG17" i="87"/>
  <c r="AP17" i="87" s="1"/>
  <c r="AF17" i="87"/>
  <c r="AO17" i="87" s="1"/>
  <c r="AF16" i="66"/>
  <c r="AO16" i="66" s="1"/>
  <c r="W17" i="66"/>
  <c r="AE16" i="66"/>
  <c r="AG16" i="66"/>
  <c r="AP16" i="66" s="1"/>
  <c r="AG17" i="94"/>
  <c r="AP17" i="94" s="1"/>
  <c r="W18" i="94"/>
  <c r="AF17" i="94"/>
  <c r="AO17" i="94" s="1"/>
  <c r="AE17" i="94"/>
  <c r="W18" i="34"/>
  <c r="AG17" i="34"/>
  <c r="AP17" i="34" s="1"/>
  <c r="AF17" i="34"/>
  <c r="AO17" i="34" s="1"/>
  <c r="AE17" i="34"/>
  <c r="AE17" i="44"/>
  <c r="W18" i="44"/>
  <c r="AG17" i="44"/>
  <c r="AP17" i="44" s="1"/>
  <c r="AF17" i="44"/>
  <c r="AO17" i="44" s="1"/>
  <c r="W18" i="56"/>
  <c r="AE17" i="56"/>
  <c r="AG17" i="56"/>
  <c r="AP17" i="56" s="1"/>
  <c r="AF17" i="56"/>
  <c r="AO17" i="56" s="1"/>
  <c r="AR15" i="54"/>
  <c r="AH17" i="4"/>
  <c r="AQ17" i="4" s="1"/>
  <c r="X17" i="39"/>
  <c r="Z17" i="39" s="1"/>
  <c r="Y17" i="39"/>
  <c r="AE16" i="36"/>
  <c r="W17" i="36"/>
  <c r="AG16" i="36"/>
  <c r="AP16" i="36" s="1"/>
  <c r="AF16" i="36"/>
  <c r="AO16" i="36" s="1"/>
  <c r="AF16" i="43"/>
  <c r="AO16" i="43" s="1"/>
  <c r="AE16" i="43"/>
  <c r="W17" i="43"/>
  <c r="AG16" i="43"/>
  <c r="AP16" i="43" s="1"/>
  <c r="AH18" i="27"/>
  <c r="AQ18" i="27" s="1"/>
  <c r="AR17" i="92"/>
  <c r="AN17" i="70"/>
  <c r="AI17" i="70"/>
  <c r="AI17" i="20"/>
  <c r="AN17" i="20"/>
  <c r="Y17" i="37"/>
  <c r="X17" i="37"/>
  <c r="Y18" i="26"/>
  <c r="X18" i="26"/>
  <c r="Z18" i="26" s="1"/>
  <c r="AI17" i="8"/>
  <c r="AN17" i="8"/>
  <c r="AH17" i="3"/>
  <c r="AQ17" i="3" s="1"/>
  <c r="X18" i="11"/>
  <c r="Y18" i="11"/>
  <c r="AN17" i="47"/>
  <c r="AI17" i="47"/>
  <c r="W19" i="46"/>
  <c r="AF18" i="46"/>
  <c r="AO18" i="46" s="1"/>
  <c r="AE18" i="46"/>
  <c r="AG18" i="46"/>
  <c r="AP18" i="46" s="1"/>
  <c r="AF18" i="16"/>
  <c r="AO18" i="16" s="1"/>
  <c r="W19" i="16"/>
  <c r="AE18" i="16"/>
  <c r="AG18" i="16"/>
  <c r="AP18" i="16" s="1"/>
  <c r="AH17" i="17"/>
  <c r="AQ17" i="17" s="1"/>
  <c r="AR17" i="45"/>
  <c r="W18" i="77"/>
  <c r="AF17" i="77"/>
  <c r="AO17" i="77" s="1"/>
  <c r="AG17" i="77"/>
  <c r="AP17" i="77" s="1"/>
  <c r="AE17" i="77"/>
  <c r="AR16" i="68"/>
  <c r="AG17" i="22"/>
  <c r="AP17" i="22" s="1"/>
  <c r="AF17" i="22"/>
  <c r="AO17" i="22" s="1"/>
  <c r="W18" i="22"/>
  <c r="AE17" i="22"/>
  <c r="W19" i="84"/>
  <c r="AF18" i="84"/>
  <c r="AO18" i="84" s="1"/>
  <c r="AG18" i="84"/>
  <c r="AP18" i="84" s="1"/>
  <c r="AE18" i="84"/>
  <c r="W19" i="10"/>
  <c r="AE18" i="10"/>
  <c r="AG18" i="10"/>
  <c r="AP18" i="10" s="1"/>
  <c r="AF18" i="10"/>
  <c r="AO18" i="10" s="1"/>
  <c r="AR16" i="17"/>
  <c r="AR15" i="88"/>
  <c r="AR15" i="53"/>
  <c r="Y18" i="12"/>
  <c r="X18" i="12"/>
  <c r="AH17" i="93"/>
  <c r="AQ17" i="93" s="1"/>
  <c r="Y17" i="49"/>
  <c r="X17" i="49"/>
  <c r="Z17" i="49" s="1"/>
  <c r="AN18" i="69"/>
  <c r="AI18" i="69"/>
  <c r="Y18" i="25"/>
  <c r="X18" i="25"/>
  <c r="AR16" i="30"/>
  <c r="AF18" i="59"/>
  <c r="AO18" i="59" s="1"/>
  <c r="AE18" i="59"/>
  <c r="W19" i="59"/>
  <c r="AG18" i="59"/>
  <c r="AP18" i="59" s="1"/>
  <c r="Z17" i="9"/>
  <c r="X17" i="9"/>
  <c r="Y17" i="9"/>
  <c r="X18" i="15"/>
  <c r="Z18" i="15" s="1"/>
  <c r="Y18" i="15"/>
  <c r="AR16" i="63"/>
  <c r="AR17" i="10"/>
  <c r="AN16" i="51"/>
  <c r="AI16" i="51"/>
  <c r="Z17" i="4"/>
  <c r="AI17" i="65"/>
  <c r="AN17" i="65"/>
  <c r="AI16" i="39"/>
  <c r="AN16" i="39"/>
  <c r="AR16" i="41"/>
  <c r="AR17" i="27"/>
  <c r="Z18" i="27"/>
  <c r="AR16" i="94"/>
  <c r="Y18" i="70"/>
  <c r="X18" i="70"/>
  <c r="Z18" i="70" s="1"/>
  <c r="Z18" i="20"/>
  <c r="X18" i="20"/>
  <c r="Y18" i="20"/>
  <c r="AN16" i="37"/>
  <c r="AI16" i="37"/>
  <c r="X18" i="8"/>
  <c r="Y18" i="8"/>
  <c r="Z17" i="3"/>
  <c r="AH17" i="28"/>
  <c r="AQ17" i="28" s="1"/>
  <c r="AH18" i="18"/>
  <c r="AQ18" i="18" s="1"/>
  <c r="Z17" i="17"/>
  <c r="AN16" i="6"/>
  <c r="AI16" i="6"/>
  <c r="AH17" i="41"/>
  <c r="AQ17" i="41" s="1"/>
  <c r="AR16" i="3"/>
  <c r="AR17" i="18"/>
  <c r="AH18" i="57"/>
  <c r="AQ18" i="57" s="1"/>
  <c r="AN17" i="52"/>
  <c r="AI17" i="52"/>
  <c r="AI17" i="95"/>
  <c r="AN17" i="95"/>
  <c r="AN17" i="83"/>
  <c r="AI17" i="83"/>
  <c r="Y19" i="73"/>
  <c r="X19" i="73"/>
  <c r="Z19" i="73" s="1"/>
  <c r="Y17" i="35"/>
  <c r="Z17" i="35" s="1"/>
  <c r="X17" i="35"/>
  <c r="Y19" i="69"/>
  <c r="X19" i="69"/>
  <c r="Z19" i="69" s="1"/>
  <c r="AI17" i="25"/>
  <c r="AN17" i="25"/>
  <c r="AH18" i="45"/>
  <c r="AQ18" i="45" s="1"/>
  <c r="W18" i="78"/>
  <c r="AG17" i="78"/>
  <c r="AP17" i="78" s="1"/>
  <c r="AF17" i="78"/>
  <c r="AO17" i="78" s="1"/>
  <c r="AE17" i="78"/>
  <c r="Y17" i="51"/>
  <c r="X17" i="51"/>
  <c r="Z17" i="51" s="1"/>
  <c r="AI18" i="50"/>
  <c r="AN18" i="50"/>
  <c r="AR17" i="84"/>
  <c r="AN17" i="58"/>
  <c r="AI17" i="58"/>
  <c r="AH17" i="30"/>
  <c r="AQ17" i="30" s="1"/>
  <c r="AF17" i="61"/>
  <c r="AO17" i="61" s="1"/>
  <c r="W18" i="61"/>
  <c r="AE17" i="61"/>
  <c r="AG17" i="61"/>
  <c r="AP17" i="61" s="1"/>
  <c r="X18" i="65"/>
  <c r="Z18" i="65" s="1"/>
  <c r="Y18" i="65"/>
  <c r="AF17" i="5"/>
  <c r="AO17" i="5" s="1"/>
  <c r="W18" i="5"/>
  <c r="AE17" i="5"/>
  <c r="AG17" i="5"/>
  <c r="AP17" i="5" s="1"/>
  <c r="AR15" i="85"/>
  <c r="AH17" i="24"/>
  <c r="AQ17" i="24" s="1"/>
  <c r="AR16" i="90"/>
  <c r="AH18" i="71"/>
  <c r="AQ18" i="71" s="1"/>
  <c r="AR16" i="91"/>
  <c r="AR16" i="86"/>
  <c r="AR18" i="75"/>
  <c r="AR16" i="13"/>
  <c r="AG18" i="62"/>
  <c r="AP18" i="62" s="1"/>
  <c r="AF18" i="62"/>
  <c r="AO18" i="62" s="1"/>
  <c r="W19" i="62"/>
  <c r="AE18" i="62"/>
  <c r="W19" i="18"/>
  <c r="AE18" i="18"/>
  <c r="AG18" i="18"/>
  <c r="AP18" i="18" s="1"/>
  <c r="AF18" i="18"/>
  <c r="AO18" i="18" s="1"/>
  <c r="AE16" i="42"/>
  <c r="AG16" i="42"/>
  <c r="AP16" i="42" s="1"/>
  <c r="AF16" i="42"/>
  <c r="AO16" i="42" s="1"/>
  <c r="W17" i="42"/>
  <c r="AH16" i="53"/>
  <c r="AQ16" i="53" s="1"/>
  <c r="X17" i="6"/>
  <c r="Y17" i="6"/>
  <c r="AH17" i="23"/>
  <c r="AQ17" i="23" s="1"/>
  <c r="AR16" i="34"/>
  <c r="AH19" i="75"/>
  <c r="AQ19" i="75" s="1"/>
  <c r="AR17" i="62"/>
  <c r="AR17" i="16"/>
  <c r="X18" i="52"/>
  <c r="Y18" i="52"/>
  <c r="Z18" i="52" s="1"/>
  <c r="Z17" i="93"/>
  <c r="X18" i="76"/>
  <c r="Z18" i="76" s="1"/>
  <c r="Y18" i="76"/>
  <c r="X18" i="31"/>
  <c r="Y18" i="31"/>
  <c r="AN16" i="35"/>
  <c r="AI16" i="35"/>
  <c r="AI17" i="72"/>
  <c r="AN17" i="72"/>
  <c r="AR17" i="21"/>
  <c r="AR16" i="87"/>
  <c r="Z18" i="45"/>
  <c r="AH18" i="59"/>
  <c r="AQ18" i="59" s="1"/>
  <c r="AR16" i="44"/>
  <c r="X19" i="50"/>
  <c r="Y19" i="50"/>
  <c r="X18" i="60"/>
  <c r="Y18" i="60"/>
  <c r="Z18" i="60" s="1"/>
  <c r="AH18" i="55"/>
  <c r="AQ18" i="55" s="1"/>
  <c r="Y18" i="58"/>
  <c r="Z18" i="58" s="1"/>
  <c r="X18" i="58"/>
  <c r="W19" i="82"/>
  <c r="AG18" i="82"/>
  <c r="AP18" i="82" s="1"/>
  <c r="AF18" i="82"/>
  <c r="AO18" i="82" s="1"/>
  <c r="AE18" i="82"/>
  <c r="AI17" i="7"/>
  <c r="AN17" i="7"/>
  <c r="AR17" i="71"/>
  <c r="Z17" i="24"/>
  <c r="AR16" i="4"/>
  <c r="AH16" i="85"/>
  <c r="AQ16" i="85" s="1"/>
  <c r="AR16" i="28"/>
  <c r="AR16" i="24"/>
  <c r="AH16" i="88"/>
  <c r="AQ16" i="88" s="1"/>
  <c r="AH17" i="90"/>
  <c r="AQ17" i="90" s="1"/>
  <c r="AH17" i="91"/>
  <c r="AQ17" i="91" s="1"/>
  <c r="AH18" i="19"/>
  <c r="AQ18" i="19" s="1"/>
  <c r="AN17" i="67"/>
  <c r="AI17" i="67"/>
  <c r="AH17" i="81"/>
  <c r="AQ17" i="81" s="1"/>
  <c r="Y19" i="89"/>
  <c r="X19" i="89"/>
  <c r="AH18" i="62"/>
  <c r="AQ18" i="62" s="1"/>
  <c r="Z17" i="28"/>
  <c r="AH16" i="48"/>
  <c r="AQ16" i="48" s="1"/>
  <c r="Z16" i="53"/>
  <c r="Z17" i="23"/>
  <c r="Z17" i="41"/>
  <c r="AR17" i="19"/>
  <c r="AH16" i="80"/>
  <c r="AQ16" i="80" s="1"/>
  <c r="AH18" i="38"/>
  <c r="AQ18" i="38" s="1"/>
  <c r="Z18" i="57"/>
  <c r="AH17" i="63"/>
  <c r="AQ17" i="63" s="1"/>
  <c r="AH17" i="86"/>
  <c r="AQ17" i="86" s="1"/>
  <c r="Y17" i="74"/>
  <c r="X17" i="74"/>
  <c r="AN17" i="79"/>
  <c r="AI17" i="79"/>
  <c r="AN17" i="31"/>
  <c r="AI17" i="31"/>
  <c r="AI17" i="2"/>
  <c r="AN17" i="2"/>
  <c r="AH16" i="54"/>
  <c r="AQ16" i="54" s="1"/>
  <c r="AI16" i="9"/>
  <c r="AN16" i="9"/>
  <c r="Y17" i="32"/>
  <c r="X17" i="32"/>
  <c r="Z17" i="32" s="1"/>
  <c r="Y18" i="2"/>
  <c r="X18" i="2"/>
  <c r="Z18" i="2" s="1"/>
  <c r="AI17" i="15"/>
  <c r="AN17" i="15"/>
  <c r="AH17" i="68"/>
  <c r="AQ17" i="68" s="1"/>
  <c r="AN17" i="60"/>
  <c r="AI17" i="60"/>
  <c r="Z17" i="30"/>
  <c r="Y18" i="7"/>
  <c r="X18" i="7"/>
  <c r="AH17" i="87"/>
  <c r="AQ17" i="87" s="1"/>
  <c r="AH17" i="44"/>
  <c r="AQ17" i="44" s="1"/>
  <c r="Z18" i="71"/>
  <c r="X17" i="29"/>
  <c r="Y17" i="29"/>
  <c r="AR16" i="77"/>
  <c r="AH16" i="66"/>
  <c r="AQ16" i="66" s="1"/>
  <c r="Z16" i="85"/>
  <c r="Z16" i="88"/>
  <c r="Y19" i="33"/>
  <c r="Z19" i="33" s="1"/>
  <c r="X19" i="33"/>
  <c r="AR15" i="48"/>
  <c r="Z17" i="90"/>
  <c r="AN16" i="14"/>
  <c r="AI16" i="14"/>
  <c r="AR16" i="40"/>
  <c r="AR15" i="66"/>
  <c r="Z18" i="19"/>
  <c r="X18" i="67"/>
  <c r="Y18" i="67"/>
  <c r="X18" i="47"/>
  <c r="Z18" i="47" s="1"/>
  <c r="Y18" i="47"/>
  <c r="Z17" i="81"/>
  <c r="AR17" i="38"/>
  <c r="AR17" i="57"/>
  <c r="AI17" i="64"/>
  <c r="AN17" i="64"/>
  <c r="AH18" i="84"/>
  <c r="AQ18" i="84" s="1"/>
  <c r="AI17" i="1"/>
  <c r="AN17" i="1"/>
  <c r="Z19" i="75"/>
  <c r="AH18" i="10"/>
  <c r="AQ18" i="10" s="1"/>
  <c r="Z18" i="38"/>
  <c r="Z17" i="63"/>
  <c r="AR16" i="23"/>
  <c r="AH17" i="34"/>
  <c r="AQ17" i="34" s="1"/>
  <c r="Y18" i="95"/>
  <c r="X18" i="95"/>
  <c r="AI16" i="74"/>
  <c r="AN16" i="74"/>
  <c r="AI17" i="76"/>
  <c r="AN17" i="76"/>
  <c r="AI18" i="73"/>
  <c r="AN18" i="73"/>
  <c r="X18" i="79"/>
  <c r="Y18" i="79"/>
  <c r="AN16" i="32"/>
  <c r="AI16" i="32"/>
  <c r="AE17" i="68"/>
  <c r="AG17" i="68"/>
  <c r="AP17" i="68" s="1"/>
  <c r="W18" i="68"/>
  <c r="AF17" i="68"/>
  <c r="AO17" i="68" s="1"/>
  <c r="W19" i="55"/>
  <c r="AG18" i="55"/>
  <c r="AP18" i="55" s="1"/>
  <c r="AF18" i="55"/>
  <c r="AO18" i="55" s="1"/>
  <c r="AE18" i="55"/>
  <c r="AH18" i="92"/>
  <c r="AQ18" i="92" s="1"/>
  <c r="AR17" i="46"/>
  <c r="AI16" i="29"/>
  <c r="AN16" i="29"/>
  <c r="AH17" i="13"/>
  <c r="AQ17" i="13" s="1"/>
  <c r="AG17" i="96"/>
  <c r="AP17" i="96" s="1"/>
  <c r="W18" i="96"/>
  <c r="AF17" i="96"/>
  <c r="AO17" i="96" s="1"/>
  <c r="AE17" i="96"/>
  <c r="AR16" i="81"/>
  <c r="AH17" i="56"/>
  <c r="AQ17" i="56" s="1"/>
  <c r="AR15" i="80"/>
  <c r="AI18" i="33"/>
  <c r="AN18" i="33"/>
  <c r="AG17" i="91"/>
  <c r="AP17" i="91" s="1"/>
  <c r="AF17" i="91"/>
  <c r="AO17" i="91" s="1"/>
  <c r="AE17" i="91"/>
  <c r="W18" i="91"/>
  <c r="Y17" i="14"/>
  <c r="Z17" i="14" s="1"/>
  <c r="X17" i="14"/>
  <c r="AN17" i="26"/>
  <c r="AI17" i="26"/>
  <c r="AN17" i="11"/>
  <c r="AI17" i="11"/>
  <c r="AI18" i="89"/>
  <c r="AN18" i="89"/>
  <c r="AH18" i="46"/>
  <c r="AQ18" i="46" s="1"/>
  <c r="AH18" i="16"/>
  <c r="AQ18" i="16" s="1"/>
  <c r="AR16" i="56"/>
  <c r="Z16" i="48"/>
  <c r="AH17" i="94"/>
  <c r="AQ17" i="94" s="1"/>
  <c r="AH17" i="77"/>
  <c r="AQ17" i="77" s="1"/>
  <c r="Y18" i="64"/>
  <c r="X18" i="64"/>
  <c r="Z18" i="64" s="1"/>
  <c r="AH17" i="22"/>
  <c r="AQ17" i="22" s="1"/>
  <c r="AR16" i="93"/>
  <c r="Y18" i="1"/>
  <c r="X18" i="1"/>
  <c r="AH18" i="21"/>
  <c r="AQ18" i="21" s="1"/>
  <c r="Z16" i="80"/>
  <c r="AR17" i="59"/>
  <c r="AH17" i="40"/>
  <c r="AQ17" i="40" s="1"/>
  <c r="AR16" i="22"/>
  <c r="Z17" i="86"/>
  <c r="AR17" i="55"/>
  <c r="AI17" i="12"/>
  <c r="AN17" i="12"/>
  <c r="AI16" i="49"/>
  <c r="AN16" i="49"/>
  <c r="X18" i="83"/>
  <c r="Y18" i="83"/>
  <c r="Z18" i="83" s="1"/>
  <c r="Y18" i="72"/>
  <c r="X18" i="72"/>
  <c r="Z18" i="95" l="1"/>
  <c r="Z18" i="67"/>
  <c r="Z17" i="74"/>
  <c r="Z18" i="11"/>
  <c r="AG17" i="14"/>
  <c r="AP17" i="14" s="1"/>
  <c r="AF17" i="14"/>
  <c r="AO17" i="14" s="1"/>
  <c r="W18" i="14"/>
  <c r="AE17" i="14"/>
  <c r="AG19" i="33"/>
  <c r="AP19" i="33" s="1"/>
  <c r="AF19" i="33"/>
  <c r="AO19" i="33" s="1"/>
  <c r="AE19" i="33"/>
  <c r="W20" i="33"/>
  <c r="W19" i="2"/>
  <c r="AE18" i="2"/>
  <c r="AG18" i="2"/>
  <c r="AP18" i="2" s="1"/>
  <c r="AF18" i="2"/>
  <c r="AO18" i="2" s="1"/>
  <c r="W18" i="35"/>
  <c r="AG17" i="35"/>
  <c r="AP17" i="35" s="1"/>
  <c r="AF17" i="35"/>
  <c r="AO17" i="35" s="1"/>
  <c r="AE17" i="35"/>
  <c r="AG18" i="11"/>
  <c r="AP18" i="11" s="1"/>
  <c r="AF18" i="11"/>
  <c r="AO18" i="11" s="1"/>
  <c r="W19" i="11"/>
  <c r="AE18" i="11"/>
  <c r="AE18" i="95"/>
  <c r="W19" i="95"/>
  <c r="AG18" i="95"/>
  <c r="AP18" i="95" s="1"/>
  <c r="AF18" i="95"/>
  <c r="AO18" i="95" s="1"/>
  <c r="W19" i="58"/>
  <c r="AE18" i="58"/>
  <c r="AG18" i="58"/>
  <c r="AP18" i="58" s="1"/>
  <c r="AF18" i="58"/>
  <c r="AO18" i="58" s="1"/>
  <c r="AE18" i="76"/>
  <c r="W19" i="76"/>
  <c r="AG18" i="76"/>
  <c r="AP18" i="76" s="1"/>
  <c r="AF18" i="76"/>
  <c r="AO18" i="76" s="1"/>
  <c r="AG18" i="67"/>
  <c r="AP18" i="67" s="1"/>
  <c r="AF18" i="67"/>
  <c r="AO18" i="67" s="1"/>
  <c r="W19" i="67"/>
  <c r="AE18" i="67"/>
  <c r="AG17" i="74"/>
  <c r="AP17" i="74" s="1"/>
  <c r="AF17" i="74"/>
  <c r="AO17" i="74" s="1"/>
  <c r="AE17" i="74"/>
  <c r="W18" i="74"/>
  <c r="AG18" i="60"/>
  <c r="AP18" i="60" s="1"/>
  <c r="AE18" i="60"/>
  <c r="W19" i="60"/>
  <c r="AF18" i="60"/>
  <c r="AO18" i="60" s="1"/>
  <c r="W18" i="49"/>
  <c r="AE17" i="49"/>
  <c r="AG17" i="49"/>
  <c r="AP17" i="49" s="1"/>
  <c r="AF17" i="49"/>
  <c r="AO17" i="49" s="1"/>
  <c r="W19" i="26"/>
  <c r="AG18" i="26"/>
  <c r="AP18" i="26" s="1"/>
  <c r="AF18" i="26"/>
  <c r="AO18" i="26" s="1"/>
  <c r="AE18" i="26"/>
  <c r="AR17" i="26"/>
  <c r="AR18" i="73"/>
  <c r="AH18" i="72"/>
  <c r="AQ18" i="72" s="1"/>
  <c r="AE17" i="86"/>
  <c r="AG17" i="86"/>
  <c r="AP17" i="86" s="1"/>
  <c r="W18" i="86"/>
  <c r="AF17" i="86"/>
  <c r="AO17" i="86" s="1"/>
  <c r="AN17" i="91"/>
  <c r="AI17" i="91"/>
  <c r="AN17" i="96"/>
  <c r="AI17" i="96"/>
  <c r="Y19" i="55"/>
  <c r="X19" i="55"/>
  <c r="AE19" i="75"/>
  <c r="W20" i="75"/>
  <c r="AG19" i="75"/>
  <c r="AP19" i="75" s="1"/>
  <c r="AF19" i="75"/>
  <c r="AO19" i="75" s="1"/>
  <c r="AH17" i="29"/>
  <c r="AQ17" i="29" s="1"/>
  <c r="AR16" i="9"/>
  <c r="Y19" i="82"/>
  <c r="X19" i="82"/>
  <c r="Z19" i="82" s="1"/>
  <c r="Y17" i="42"/>
  <c r="Z17" i="42" s="1"/>
  <c r="X17" i="42"/>
  <c r="AI17" i="5"/>
  <c r="AN17" i="5"/>
  <c r="AI17" i="78"/>
  <c r="AN17" i="78"/>
  <c r="AH19" i="69"/>
  <c r="AQ19" i="69" s="1"/>
  <c r="AH19" i="73"/>
  <c r="AQ19" i="73" s="1"/>
  <c r="AR17" i="95"/>
  <c r="AG17" i="3"/>
  <c r="AP17" i="3" s="1"/>
  <c r="AF17" i="3"/>
  <c r="AO17" i="3" s="1"/>
  <c r="W18" i="3"/>
  <c r="AE17" i="3"/>
  <c r="AR16" i="51"/>
  <c r="AH18" i="25"/>
  <c r="AQ18" i="25" s="1"/>
  <c r="AI18" i="10"/>
  <c r="AN18" i="10"/>
  <c r="Y19" i="84"/>
  <c r="X19" i="84"/>
  <c r="AI18" i="16"/>
  <c r="AN18" i="16"/>
  <c r="AR17" i="20"/>
  <c r="X17" i="43"/>
  <c r="Y17" i="43"/>
  <c r="Y17" i="36"/>
  <c r="X17" i="36"/>
  <c r="AI17" i="56"/>
  <c r="AN17" i="56"/>
  <c r="AI17" i="44"/>
  <c r="AN17" i="44"/>
  <c r="AN17" i="94"/>
  <c r="AI17" i="94"/>
  <c r="AI16" i="66"/>
  <c r="AN16" i="66"/>
  <c r="Y18" i="87"/>
  <c r="X18" i="87"/>
  <c r="X19" i="21"/>
  <c r="Y19" i="21"/>
  <c r="AR16" i="49"/>
  <c r="AH18" i="1"/>
  <c r="AQ18" i="1" s="1"/>
  <c r="AH17" i="14"/>
  <c r="AQ17" i="14" s="1"/>
  <c r="AR16" i="29"/>
  <c r="AR17" i="76"/>
  <c r="AH19" i="33"/>
  <c r="AQ19" i="33" s="1"/>
  <c r="Z17" i="29"/>
  <c r="AH18" i="7"/>
  <c r="AQ18" i="7" s="1"/>
  <c r="AR17" i="79"/>
  <c r="AG18" i="57"/>
  <c r="AP18" i="57" s="1"/>
  <c r="AF18" i="57"/>
  <c r="AO18" i="57" s="1"/>
  <c r="AE18" i="57"/>
  <c r="W19" i="57"/>
  <c r="AH19" i="89"/>
  <c r="AQ19" i="89" s="1"/>
  <c r="AR17" i="7"/>
  <c r="AH18" i="58"/>
  <c r="AQ18" i="58" s="1"/>
  <c r="AH18" i="60"/>
  <c r="AQ18" i="60" s="1"/>
  <c r="AG17" i="93"/>
  <c r="AP17" i="93" s="1"/>
  <c r="AF17" i="93"/>
  <c r="AO17" i="93" s="1"/>
  <c r="AE17" i="93"/>
  <c r="W18" i="93"/>
  <c r="AI18" i="18"/>
  <c r="AN18" i="18"/>
  <c r="X18" i="5"/>
  <c r="Y18" i="5"/>
  <c r="AI17" i="61"/>
  <c r="AN17" i="61"/>
  <c r="AR17" i="52"/>
  <c r="AH18" i="20"/>
  <c r="AQ18" i="20" s="1"/>
  <c r="AH18" i="15"/>
  <c r="AQ18" i="15" s="1"/>
  <c r="Y19" i="59"/>
  <c r="X19" i="59"/>
  <c r="Z18" i="25"/>
  <c r="AH18" i="12"/>
  <c r="AQ18" i="12" s="1"/>
  <c r="X19" i="10"/>
  <c r="Y19" i="10"/>
  <c r="AN17" i="22"/>
  <c r="AI17" i="22"/>
  <c r="AI17" i="77"/>
  <c r="AN17" i="77"/>
  <c r="X19" i="16"/>
  <c r="Y19" i="16"/>
  <c r="X19" i="46"/>
  <c r="Y19" i="46"/>
  <c r="AR17" i="70"/>
  <c r="AI16" i="43"/>
  <c r="AN16" i="43"/>
  <c r="AI16" i="36"/>
  <c r="AN16" i="36"/>
  <c r="X18" i="56"/>
  <c r="Y18" i="56"/>
  <c r="AI17" i="34"/>
  <c r="AN17" i="34"/>
  <c r="Y17" i="66"/>
  <c r="X17" i="66"/>
  <c r="AI17" i="87"/>
  <c r="AN17" i="87"/>
  <c r="W19" i="83"/>
  <c r="AG18" i="83"/>
  <c r="AP18" i="83" s="1"/>
  <c r="AF18" i="83"/>
  <c r="AO18" i="83" s="1"/>
  <c r="AE18" i="83"/>
  <c r="AR16" i="32"/>
  <c r="Z18" i="72"/>
  <c r="AH18" i="64"/>
  <c r="AQ18" i="64" s="1"/>
  <c r="AR18" i="89"/>
  <c r="X18" i="96"/>
  <c r="Y18" i="96"/>
  <c r="Z18" i="96" s="1"/>
  <c r="X18" i="68"/>
  <c r="Z18" i="68" s="1"/>
  <c r="Y18" i="68"/>
  <c r="AH18" i="79"/>
  <c r="AQ18" i="79" s="1"/>
  <c r="AG17" i="63"/>
  <c r="AP17" i="63" s="1"/>
  <c r="AF17" i="63"/>
  <c r="AO17" i="63" s="1"/>
  <c r="W18" i="63"/>
  <c r="AE17" i="63"/>
  <c r="AR17" i="1"/>
  <c r="W18" i="81"/>
  <c r="AG17" i="81"/>
  <c r="AP17" i="81" s="1"/>
  <c r="AE17" i="81"/>
  <c r="AF17" i="81"/>
  <c r="AO17" i="81" s="1"/>
  <c r="AH18" i="67"/>
  <c r="AQ18" i="67" s="1"/>
  <c r="AR16" i="14"/>
  <c r="AG18" i="71"/>
  <c r="AP18" i="71" s="1"/>
  <c r="AE18" i="71"/>
  <c r="W19" i="71"/>
  <c r="AF18" i="71"/>
  <c r="AO18" i="71" s="1"/>
  <c r="AH17" i="32"/>
  <c r="AQ17" i="32" s="1"/>
  <c r="AG17" i="41"/>
  <c r="AP17" i="41" s="1"/>
  <c r="AF17" i="41"/>
  <c r="AO17" i="41" s="1"/>
  <c r="W18" i="41"/>
  <c r="AE17" i="41"/>
  <c r="AI18" i="82"/>
  <c r="AN18" i="82"/>
  <c r="AH18" i="31"/>
  <c r="AQ18" i="31" s="1"/>
  <c r="AH17" i="6"/>
  <c r="AQ17" i="6" s="1"/>
  <c r="Y19" i="18"/>
  <c r="X19" i="18"/>
  <c r="X18" i="61"/>
  <c r="Z18" i="61" s="1"/>
  <c r="Y18" i="61"/>
  <c r="AR18" i="50"/>
  <c r="AF19" i="69"/>
  <c r="AO19" i="69" s="1"/>
  <c r="W20" i="69"/>
  <c r="AE19" i="69"/>
  <c r="AG19" i="69"/>
  <c r="AP19" i="69" s="1"/>
  <c r="AE19" i="73"/>
  <c r="AG19" i="73"/>
  <c r="AP19" i="73" s="1"/>
  <c r="AF19" i="73"/>
  <c r="AO19" i="73" s="1"/>
  <c r="W20" i="73"/>
  <c r="AR16" i="6"/>
  <c r="AH18" i="8"/>
  <c r="AQ18" i="8" s="1"/>
  <c r="AG18" i="20"/>
  <c r="AP18" i="20" s="1"/>
  <c r="AF18" i="20"/>
  <c r="AO18" i="20" s="1"/>
  <c r="W19" i="20"/>
  <c r="AE18" i="20"/>
  <c r="W19" i="27"/>
  <c r="AG18" i="27"/>
  <c r="AP18" i="27" s="1"/>
  <c r="AF18" i="27"/>
  <c r="AO18" i="27" s="1"/>
  <c r="AE18" i="27"/>
  <c r="AR16" i="39"/>
  <c r="AG18" i="15"/>
  <c r="AP18" i="15" s="1"/>
  <c r="AF18" i="15"/>
  <c r="AO18" i="15" s="1"/>
  <c r="W19" i="15"/>
  <c r="AE18" i="15"/>
  <c r="AI18" i="59"/>
  <c r="AN18" i="59"/>
  <c r="AI18" i="84"/>
  <c r="AN18" i="84"/>
  <c r="Y18" i="22"/>
  <c r="X18" i="22"/>
  <c r="AR17" i="47"/>
  <c r="AH17" i="37"/>
  <c r="AQ17" i="37" s="1"/>
  <c r="AI16" i="54"/>
  <c r="AN16" i="54"/>
  <c r="AR17" i="12"/>
  <c r="Z18" i="1"/>
  <c r="W17" i="48"/>
  <c r="AG16" i="48"/>
  <c r="AP16" i="48" s="1"/>
  <c r="AF16" i="48"/>
  <c r="AO16" i="48" s="1"/>
  <c r="AE16" i="48"/>
  <c r="AR17" i="11"/>
  <c r="AI18" i="55"/>
  <c r="AN18" i="55"/>
  <c r="Z18" i="79"/>
  <c r="AR16" i="74"/>
  <c r="AG18" i="38"/>
  <c r="AP18" i="38" s="1"/>
  <c r="AF18" i="38"/>
  <c r="AO18" i="38" s="1"/>
  <c r="AE18" i="38"/>
  <c r="W19" i="38"/>
  <c r="AR17" i="64"/>
  <c r="AG18" i="19"/>
  <c r="AP18" i="19" s="1"/>
  <c r="AF18" i="19"/>
  <c r="AO18" i="19" s="1"/>
  <c r="W19" i="19"/>
  <c r="AE18" i="19"/>
  <c r="Z18" i="7"/>
  <c r="AH17" i="74"/>
  <c r="AQ17" i="74" s="1"/>
  <c r="AG17" i="23"/>
  <c r="AP17" i="23" s="1"/>
  <c r="AF17" i="23"/>
  <c r="AO17" i="23" s="1"/>
  <c r="W18" i="23"/>
  <c r="AE17" i="23"/>
  <c r="Z19" i="89"/>
  <c r="AR17" i="67"/>
  <c r="AF17" i="24"/>
  <c r="AO17" i="24" s="1"/>
  <c r="W18" i="24"/>
  <c r="AE17" i="24"/>
  <c r="AG17" i="24"/>
  <c r="AP17" i="24" s="1"/>
  <c r="Z18" i="31"/>
  <c r="AH18" i="52"/>
  <c r="AQ18" i="52" s="1"/>
  <c r="Z17" i="6"/>
  <c r="AN18" i="62"/>
  <c r="AI18" i="62"/>
  <c r="AR17" i="58"/>
  <c r="AH17" i="51"/>
  <c r="AQ17" i="51" s="1"/>
  <c r="AH17" i="35"/>
  <c r="AQ17" i="35" s="1"/>
  <c r="AR17" i="83"/>
  <c r="Z18" i="8"/>
  <c r="AH18" i="70"/>
  <c r="AQ18" i="70" s="1"/>
  <c r="AR18" i="69"/>
  <c r="Z18" i="12"/>
  <c r="AH17" i="39"/>
  <c r="AQ17" i="39" s="1"/>
  <c r="X18" i="94"/>
  <c r="Y18" i="94"/>
  <c r="X19" i="92"/>
  <c r="Y19" i="92"/>
  <c r="X17" i="54"/>
  <c r="Y17" i="54"/>
  <c r="AI17" i="13"/>
  <c r="AN17" i="13"/>
  <c r="AH18" i="83"/>
  <c r="AQ18" i="83" s="1"/>
  <c r="AE16" i="80"/>
  <c r="W17" i="80"/>
  <c r="AG16" i="80"/>
  <c r="AP16" i="80" s="1"/>
  <c r="AF16" i="80"/>
  <c r="AO16" i="80" s="1"/>
  <c r="AG18" i="64"/>
  <c r="AP18" i="64" s="1"/>
  <c r="AF18" i="64"/>
  <c r="AO18" i="64" s="1"/>
  <c r="W19" i="64"/>
  <c r="AE18" i="64"/>
  <c r="X18" i="91"/>
  <c r="Y18" i="91"/>
  <c r="Z18" i="91" s="1"/>
  <c r="AR18" i="33"/>
  <c r="AI17" i="68"/>
  <c r="AN17" i="68"/>
  <c r="AH18" i="95"/>
  <c r="AQ18" i="95" s="1"/>
  <c r="AH18" i="47"/>
  <c r="AQ18" i="47" s="1"/>
  <c r="AG17" i="90"/>
  <c r="AP17" i="90" s="1"/>
  <c r="W18" i="90"/>
  <c r="AF17" i="90"/>
  <c r="AO17" i="90" s="1"/>
  <c r="AE17" i="90"/>
  <c r="AG16" i="88"/>
  <c r="AP16" i="88" s="1"/>
  <c r="AF16" i="88"/>
  <c r="AO16" i="88" s="1"/>
  <c r="AE16" i="88"/>
  <c r="W17" i="88"/>
  <c r="AG17" i="30"/>
  <c r="AP17" i="30" s="1"/>
  <c r="AF17" i="30"/>
  <c r="AO17" i="30" s="1"/>
  <c r="AE17" i="30"/>
  <c r="W18" i="30"/>
  <c r="AR17" i="15"/>
  <c r="AF17" i="32"/>
  <c r="AO17" i="32" s="1"/>
  <c r="AG17" i="32"/>
  <c r="AP17" i="32" s="1"/>
  <c r="W18" i="32"/>
  <c r="AE17" i="32"/>
  <c r="AR17" i="2"/>
  <c r="AG16" i="53"/>
  <c r="AP16" i="53" s="1"/>
  <c r="AF16" i="53"/>
  <c r="AO16" i="53" s="1"/>
  <c r="W17" i="53"/>
  <c r="AE16" i="53"/>
  <c r="W18" i="28"/>
  <c r="AG17" i="28"/>
  <c r="AP17" i="28" s="1"/>
  <c r="AF17" i="28"/>
  <c r="AO17" i="28" s="1"/>
  <c r="AE17" i="28"/>
  <c r="AH19" i="50"/>
  <c r="AQ19" i="50" s="1"/>
  <c r="W19" i="45"/>
  <c r="AG18" i="45"/>
  <c r="AP18" i="45" s="1"/>
  <c r="AF18" i="45"/>
  <c r="AO18" i="45" s="1"/>
  <c r="AE18" i="45"/>
  <c r="AR17" i="72"/>
  <c r="AG18" i="52"/>
  <c r="AP18" i="52" s="1"/>
  <c r="AF18" i="52"/>
  <c r="AO18" i="52" s="1"/>
  <c r="W19" i="52"/>
  <c r="AE18" i="52"/>
  <c r="AN16" i="42"/>
  <c r="AI16" i="42"/>
  <c r="X19" i="62"/>
  <c r="Y19" i="62"/>
  <c r="AH18" i="65"/>
  <c r="AQ18" i="65" s="1"/>
  <c r="X18" i="78"/>
  <c r="Z18" i="78" s="1"/>
  <c r="Y18" i="78"/>
  <c r="AG17" i="17"/>
  <c r="AP17" i="17" s="1"/>
  <c r="AF17" i="17"/>
  <c r="AO17" i="17" s="1"/>
  <c r="W18" i="17"/>
  <c r="AE17" i="17"/>
  <c r="AR16" i="37"/>
  <c r="AR17" i="65"/>
  <c r="AH17" i="9"/>
  <c r="AQ17" i="9" s="1"/>
  <c r="AI18" i="46"/>
  <c r="AN18" i="46"/>
  <c r="AR17" i="8"/>
  <c r="Z17" i="37"/>
  <c r="AG17" i="39"/>
  <c r="AP17" i="39" s="1"/>
  <c r="AF17" i="39"/>
  <c r="AO17" i="39" s="1"/>
  <c r="AE17" i="39"/>
  <c r="W18" i="39"/>
  <c r="AN18" i="92"/>
  <c r="AI18" i="92"/>
  <c r="Y18" i="40"/>
  <c r="X18" i="40"/>
  <c r="Y18" i="13"/>
  <c r="X18" i="13"/>
  <c r="AG18" i="47"/>
  <c r="AP18" i="47" s="1"/>
  <c r="AE18" i="47"/>
  <c r="W19" i="47"/>
  <c r="AF18" i="47"/>
  <c r="AO18" i="47" s="1"/>
  <c r="AG16" i="85"/>
  <c r="AP16" i="85" s="1"/>
  <c r="AF16" i="85"/>
  <c r="AO16" i="85" s="1"/>
  <c r="AE16" i="85"/>
  <c r="W17" i="85"/>
  <c r="AR17" i="60"/>
  <c r="AH18" i="2"/>
  <c r="AQ18" i="2" s="1"/>
  <c r="AR17" i="31"/>
  <c r="Z19" i="50"/>
  <c r="AR16" i="35"/>
  <c r="AH18" i="76"/>
  <c r="AQ18" i="76" s="1"/>
  <c r="W19" i="65"/>
  <c r="AE18" i="65"/>
  <c r="AG18" i="65"/>
  <c r="AP18" i="65" s="1"/>
  <c r="AF18" i="65"/>
  <c r="AO18" i="65" s="1"/>
  <c r="AG17" i="51"/>
  <c r="AP17" i="51" s="1"/>
  <c r="AF17" i="51"/>
  <c r="AO17" i="51" s="1"/>
  <c r="W18" i="51"/>
  <c r="AE17" i="51"/>
  <c r="AR17" i="25"/>
  <c r="AG18" i="70"/>
  <c r="AP18" i="70" s="1"/>
  <c r="AF18" i="70"/>
  <c r="AO18" i="70" s="1"/>
  <c r="W19" i="70"/>
  <c r="AE18" i="70"/>
  <c r="AG17" i="4"/>
  <c r="AP17" i="4" s="1"/>
  <c r="AF17" i="4"/>
  <c r="AO17" i="4" s="1"/>
  <c r="W18" i="4"/>
  <c r="AE17" i="4"/>
  <c r="AG17" i="9"/>
  <c r="AP17" i="9" s="1"/>
  <c r="AF17" i="9"/>
  <c r="AO17" i="9" s="1"/>
  <c r="W18" i="9"/>
  <c r="AE17" i="9"/>
  <c r="AH17" i="49"/>
  <c r="AQ17" i="49" s="1"/>
  <c r="X18" i="77"/>
  <c r="Y18" i="77"/>
  <c r="AH18" i="11"/>
  <c r="AQ18" i="11" s="1"/>
  <c r="AH18" i="26"/>
  <c r="AQ18" i="26" s="1"/>
  <c r="Y18" i="44"/>
  <c r="Z18" i="44" s="1"/>
  <c r="X18" i="44"/>
  <c r="X18" i="34"/>
  <c r="Y18" i="34"/>
  <c r="AI17" i="40"/>
  <c r="AN17" i="40"/>
  <c r="AI18" i="21"/>
  <c r="AN18" i="21"/>
  <c r="Z18" i="5" l="1"/>
  <c r="Z18" i="13"/>
  <c r="Z19" i="10"/>
  <c r="W20" i="10" s="1"/>
  <c r="Z19" i="21"/>
  <c r="W20" i="21" s="1"/>
  <c r="Z17" i="36"/>
  <c r="W18" i="36" s="1"/>
  <c r="AF18" i="5"/>
  <c r="AO18" i="5" s="1"/>
  <c r="W19" i="5"/>
  <c r="AE18" i="5"/>
  <c r="AG18" i="5"/>
  <c r="AP18" i="5" s="1"/>
  <c r="AF18" i="13"/>
  <c r="AO18" i="13" s="1"/>
  <c r="W19" i="13"/>
  <c r="AE18" i="13"/>
  <c r="AG18" i="13"/>
  <c r="AP18" i="13" s="1"/>
  <c r="AE19" i="10"/>
  <c r="AG19" i="10"/>
  <c r="AP19" i="10" s="1"/>
  <c r="AF19" i="10"/>
  <c r="AO19" i="10" s="1"/>
  <c r="AF19" i="21"/>
  <c r="AO19" i="21" s="1"/>
  <c r="AG19" i="21"/>
  <c r="AP19" i="21" s="1"/>
  <c r="AG17" i="36"/>
  <c r="AP17" i="36" s="1"/>
  <c r="AF17" i="36"/>
  <c r="AO17" i="36" s="1"/>
  <c r="AE17" i="36"/>
  <c r="AE18" i="68"/>
  <c r="AG18" i="68"/>
  <c r="AP18" i="68" s="1"/>
  <c r="W19" i="68"/>
  <c r="AF18" i="68"/>
  <c r="AO18" i="68" s="1"/>
  <c r="AG18" i="44"/>
  <c r="AP18" i="44" s="1"/>
  <c r="AF18" i="44"/>
  <c r="AO18" i="44" s="1"/>
  <c r="AE18" i="44"/>
  <c r="W19" i="44"/>
  <c r="AG17" i="42"/>
  <c r="AP17" i="42" s="1"/>
  <c r="AF17" i="42"/>
  <c r="AO17" i="42" s="1"/>
  <c r="W18" i="42"/>
  <c r="AE17" i="42"/>
  <c r="AF19" i="82"/>
  <c r="AO19" i="82" s="1"/>
  <c r="AE19" i="82"/>
  <c r="AG19" i="82"/>
  <c r="AP19" i="82" s="1"/>
  <c r="W20" i="82"/>
  <c r="W18" i="37"/>
  <c r="AG17" i="37"/>
  <c r="AP17" i="37" s="1"/>
  <c r="AF17" i="37"/>
  <c r="AO17" i="37" s="1"/>
  <c r="AE17" i="37"/>
  <c r="Y18" i="17"/>
  <c r="X18" i="17"/>
  <c r="X18" i="28"/>
  <c r="Y18" i="28"/>
  <c r="AI16" i="80"/>
  <c r="AN16" i="80"/>
  <c r="AH19" i="92"/>
  <c r="AQ19" i="92" s="1"/>
  <c r="AG17" i="6"/>
  <c r="AP17" i="6" s="1"/>
  <c r="AF17" i="6"/>
  <c r="AO17" i="6" s="1"/>
  <c r="W18" i="6"/>
  <c r="AE17" i="6"/>
  <c r="Y18" i="24"/>
  <c r="X18" i="24"/>
  <c r="Z18" i="23"/>
  <c r="X18" i="23"/>
  <c r="Y18" i="23"/>
  <c r="AR18" i="55"/>
  <c r="AR16" i="54"/>
  <c r="AR18" i="84"/>
  <c r="AH19" i="18"/>
  <c r="AQ19" i="18" s="1"/>
  <c r="AN18" i="71"/>
  <c r="AI18" i="71"/>
  <c r="AH17" i="66"/>
  <c r="AQ17" i="66" s="1"/>
  <c r="AH18" i="56"/>
  <c r="AQ18" i="56" s="1"/>
  <c r="AH19" i="16"/>
  <c r="AQ19" i="16" s="1"/>
  <c r="AH19" i="59"/>
  <c r="AQ19" i="59" s="1"/>
  <c r="AH18" i="87"/>
  <c r="AQ18" i="87" s="1"/>
  <c r="Y20" i="75"/>
  <c r="X20" i="75"/>
  <c r="Y19" i="26"/>
  <c r="X19" i="26"/>
  <c r="Z19" i="26" s="1"/>
  <c r="X19" i="60"/>
  <c r="Y19" i="60"/>
  <c r="AI17" i="35"/>
  <c r="AN17" i="35"/>
  <c r="AR17" i="40"/>
  <c r="Y18" i="4"/>
  <c r="Z18" i="4" s="1"/>
  <c r="X18" i="4"/>
  <c r="AF19" i="50"/>
  <c r="AO19" i="50" s="1"/>
  <c r="W20" i="50"/>
  <c r="AE19" i="50"/>
  <c r="AG19" i="50"/>
  <c r="AP19" i="50" s="1"/>
  <c r="AN17" i="90"/>
  <c r="AI17" i="90"/>
  <c r="AI17" i="9"/>
  <c r="AN17" i="9"/>
  <c r="Y19" i="47"/>
  <c r="X19" i="47"/>
  <c r="AN18" i="52"/>
  <c r="AI18" i="52"/>
  <c r="AI18" i="45"/>
  <c r="AN18" i="45"/>
  <c r="AI16" i="53"/>
  <c r="AN16" i="53"/>
  <c r="AN17" i="32"/>
  <c r="AI17" i="32"/>
  <c r="X17" i="88"/>
  <c r="Y17" i="88"/>
  <c r="AR17" i="13"/>
  <c r="Z19" i="92"/>
  <c r="Y17" i="48"/>
  <c r="X17" i="48"/>
  <c r="X19" i="27"/>
  <c r="Y19" i="27"/>
  <c r="Z19" i="27" s="1"/>
  <c r="AN17" i="41"/>
  <c r="AI17" i="41"/>
  <c r="AI17" i="81"/>
  <c r="AN17" i="81"/>
  <c r="AN17" i="63"/>
  <c r="AI17" i="63"/>
  <c r="Z18" i="56"/>
  <c r="Z19" i="16"/>
  <c r="AH19" i="10"/>
  <c r="AQ19" i="10" s="1"/>
  <c r="AH18" i="5"/>
  <c r="AQ18" i="5" s="1"/>
  <c r="AN17" i="93"/>
  <c r="AI17" i="93"/>
  <c r="AR18" i="10"/>
  <c r="AR17" i="5"/>
  <c r="AI19" i="75"/>
  <c r="AN19" i="75"/>
  <c r="AR17" i="91"/>
  <c r="AN17" i="86"/>
  <c r="AI17" i="86"/>
  <c r="AN18" i="60"/>
  <c r="AI18" i="60"/>
  <c r="AN18" i="58"/>
  <c r="AI18" i="58"/>
  <c r="AI18" i="95"/>
  <c r="AN18" i="95"/>
  <c r="AI18" i="2"/>
  <c r="AN18" i="2"/>
  <c r="Y18" i="9"/>
  <c r="Z18" i="9" s="1"/>
  <c r="X18" i="9"/>
  <c r="X17" i="85"/>
  <c r="Z17" i="85" s="1"/>
  <c r="Y17" i="85"/>
  <c r="AH18" i="40"/>
  <c r="AQ18" i="40" s="1"/>
  <c r="X18" i="39"/>
  <c r="Y18" i="39"/>
  <c r="X19" i="52"/>
  <c r="Y19" i="52"/>
  <c r="AI17" i="28"/>
  <c r="AN17" i="28"/>
  <c r="Y17" i="53"/>
  <c r="X17" i="53"/>
  <c r="AH18" i="91"/>
  <c r="AQ18" i="91" s="1"/>
  <c r="AG18" i="7"/>
  <c r="AP18" i="7" s="1"/>
  <c r="AF18" i="7"/>
  <c r="AO18" i="7" s="1"/>
  <c r="W19" i="7"/>
  <c r="AE18" i="7"/>
  <c r="AG18" i="1"/>
  <c r="AP18" i="1" s="1"/>
  <c r="AF18" i="1"/>
  <c r="AO18" i="1" s="1"/>
  <c r="W19" i="1"/>
  <c r="AE18" i="1"/>
  <c r="AH18" i="22"/>
  <c r="AQ18" i="22" s="1"/>
  <c r="AR18" i="59"/>
  <c r="AI18" i="20"/>
  <c r="AN18" i="20"/>
  <c r="AN19" i="73"/>
  <c r="AI19" i="73"/>
  <c r="Z19" i="18"/>
  <c r="Y18" i="41"/>
  <c r="Z18" i="41" s="1"/>
  <c r="X18" i="41"/>
  <c r="X18" i="63"/>
  <c r="Y18" i="63"/>
  <c r="AH18" i="96"/>
  <c r="AQ18" i="96" s="1"/>
  <c r="W19" i="72"/>
  <c r="AG18" i="72"/>
  <c r="AP18" i="72" s="1"/>
  <c r="AF18" i="72"/>
  <c r="AO18" i="72" s="1"/>
  <c r="AE18" i="72"/>
  <c r="Z17" i="66"/>
  <c r="Z19" i="59"/>
  <c r="Z18" i="87"/>
  <c r="AR17" i="44"/>
  <c r="AR18" i="16"/>
  <c r="AH17" i="42"/>
  <c r="AQ17" i="42" s="1"/>
  <c r="AH19" i="55"/>
  <c r="AQ19" i="55" s="1"/>
  <c r="AI18" i="26"/>
  <c r="AN18" i="26"/>
  <c r="AN18" i="67"/>
  <c r="AI18" i="67"/>
  <c r="X19" i="58"/>
  <c r="Y19" i="58"/>
  <c r="AN18" i="11"/>
  <c r="AI18" i="11"/>
  <c r="Y19" i="2"/>
  <c r="X19" i="2"/>
  <c r="AN17" i="14"/>
  <c r="AI17" i="14"/>
  <c r="AH18" i="34"/>
  <c r="AQ18" i="34" s="1"/>
  <c r="Z18" i="34"/>
  <c r="AH18" i="77"/>
  <c r="AQ18" i="77" s="1"/>
  <c r="AN18" i="70"/>
  <c r="AI18" i="70"/>
  <c r="AN17" i="51"/>
  <c r="AI17" i="51"/>
  <c r="AI18" i="65"/>
  <c r="AN18" i="65"/>
  <c r="AN16" i="85"/>
  <c r="AI16" i="85"/>
  <c r="AN18" i="47"/>
  <c r="AI18" i="47"/>
  <c r="AN17" i="39"/>
  <c r="AI17" i="39"/>
  <c r="AH19" i="62"/>
  <c r="AQ19" i="62" s="1"/>
  <c r="X18" i="32"/>
  <c r="Y18" i="32"/>
  <c r="Z18" i="32" s="1"/>
  <c r="X18" i="30"/>
  <c r="Y18" i="30"/>
  <c r="Z18" i="30" s="1"/>
  <c r="AN16" i="88"/>
  <c r="AI16" i="88"/>
  <c r="Y18" i="90"/>
  <c r="X18" i="90"/>
  <c r="W19" i="91"/>
  <c r="AE18" i="91"/>
  <c r="AF18" i="91"/>
  <c r="AO18" i="91" s="1"/>
  <c r="AG18" i="91"/>
  <c r="AP18" i="91" s="1"/>
  <c r="AH17" i="54"/>
  <c r="AQ17" i="54" s="1"/>
  <c r="AH18" i="94"/>
  <c r="AQ18" i="94" s="1"/>
  <c r="AF18" i="8"/>
  <c r="AO18" i="8" s="1"/>
  <c r="W19" i="8"/>
  <c r="AE18" i="8"/>
  <c r="AG18" i="8"/>
  <c r="AP18" i="8" s="1"/>
  <c r="W19" i="31"/>
  <c r="AG18" i="31"/>
  <c r="AP18" i="31" s="1"/>
  <c r="AF18" i="31"/>
  <c r="AO18" i="31" s="1"/>
  <c r="AE18" i="31"/>
  <c r="AN18" i="19"/>
  <c r="AI18" i="19"/>
  <c r="AI16" i="48"/>
  <c r="AN16" i="48"/>
  <c r="AI18" i="15"/>
  <c r="AN18" i="15"/>
  <c r="AI18" i="27"/>
  <c r="AN18" i="27"/>
  <c r="Y19" i="20"/>
  <c r="X19" i="20"/>
  <c r="Z19" i="20" s="1"/>
  <c r="W19" i="96"/>
  <c r="AF18" i="96"/>
  <c r="AO18" i="96" s="1"/>
  <c r="AG18" i="96"/>
  <c r="AP18" i="96" s="1"/>
  <c r="AE18" i="96"/>
  <c r="X19" i="83"/>
  <c r="Y19" i="83"/>
  <c r="Z19" i="83" s="1"/>
  <c r="AR16" i="36"/>
  <c r="AH19" i="46"/>
  <c r="AQ19" i="46" s="1"/>
  <c r="AR17" i="77"/>
  <c r="X19" i="57"/>
  <c r="Y19" i="57"/>
  <c r="AH17" i="43"/>
  <c r="AQ17" i="43" s="1"/>
  <c r="AH19" i="84"/>
  <c r="AQ19" i="84" s="1"/>
  <c r="AN17" i="3"/>
  <c r="AI17" i="3"/>
  <c r="AI17" i="49"/>
  <c r="AN17" i="49"/>
  <c r="Z19" i="67"/>
  <c r="X19" i="67"/>
  <c r="Y19" i="67"/>
  <c r="X19" i="76"/>
  <c r="Y19" i="76"/>
  <c r="X19" i="11"/>
  <c r="Z19" i="11" s="1"/>
  <c r="Y19" i="11"/>
  <c r="Y18" i="14"/>
  <c r="Z18" i="14" s="1"/>
  <c r="X18" i="14"/>
  <c r="AI17" i="4"/>
  <c r="AN17" i="4"/>
  <c r="AR18" i="21"/>
  <c r="AH18" i="44"/>
  <c r="AQ18" i="44" s="1"/>
  <c r="Z18" i="77"/>
  <c r="Y19" i="70"/>
  <c r="X19" i="70"/>
  <c r="X18" i="51"/>
  <c r="Y18" i="51"/>
  <c r="X19" i="65"/>
  <c r="Y19" i="65"/>
  <c r="Z19" i="65" s="1"/>
  <c r="Z18" i="40"/>
  <c r="AR18" i="46"/>
  <c r="AH18" i="78"/>
  <c r="AQ18" i="78" s="1"/>
  <c r="Z19" i="62"/>
  <c r="AN17" i="30"/>
  <c r="AI17" i="30"/>
  <c r="AR17" i="68"/>
  <c r="AI18" i="64"/>
  <c r="AN18" i="64"/>
  <c r="Z17" i="54"/>
  <c r="Z18" i="94"/>
  <c r="AG18" i="12"/>
  <c r="AP18" i="12" s="1"/>
  <c r="AF18" i="12"/>
  <c r="AO18" i="12" s="1"/>
  <c r="W19" i="12"/>
  <c r="AE18" i="12"/>
  <c r="AR18" i="62"/>
  <c r="AF19" i="89"/>
  <c r="AO19" i="89" s="1"/>
  <c r="AE19" i="89"/>
  <c r="W20" i="89"/>
  <c r="AG19" i="89"/>
  <c r="AP19" i="89" s="1"/>
  <c r="Y19" i="19"/>
  <c r="X19" i="19"/>
  <c r="Z19" i="19" s="1"/>
  <c r="X19" i="38"/>
  <c r="Y19" i="38"/>
  <c r="W19" i="79"/>
  <c r="AG18" i="79"/>
  <c r="AP18" i="79" s="1"/>
  <c r="AF18" i="79"/>
  <c r="AO18" i="79" s="1"/>
  <c r="AE18" i="79"/>
  <c r="Z18" i="22"/>
  <c r="X19" i="15"/>
  <c r="Z19" i="15" s="1"/>
  <c r="Y19" i="15"/>
  <c r="Y20" i="73"/>
  <c r="X20" i="73"/>
  <c r="AN19" i="69"/>
  <c r="AI19" i="69"/>
  <c r="AH18" i="61"/>
  <c r="AQ18" i="61" s="1"/>
  <c r="Z18" i="81"/>
  <c r="X18" i="81"/>
  <c r="Y18" i="81"/>
  <c r="AR17" i="34"/>
  <c r="Z19" i="46"/>
  <c r="AR17" i="22"/>
  <c r="AR18" i="18"/>
  <c r="AN18" i="57"/>
  <c r="AI18" i="57"/>
  <c r="AH19" i="21"/>
  <c r="AQ19" i="21" s="1"/>
  <c r="AR16" i="66"/>
  <c r="AR17" i="56"/>
  <c r="Z17" i="43"/>
  <c r="X18" i="3"/>
  <c r="Y18" i="3"/>
  <c r="Z18" i="3" s="1"/>
  <c r="Z19" i="55"/>
  <c r="Y18" i="86"/>
  <c r="X18" i="86"/>
  <c r="Y18" i="49"/>
  <c r="X18" i="49"/>
  <c r="Y18" i="74"/>
  <c r="X18" i="74"/>
  <c r="AI18" i="76"/>
  <c r="AN18" i="76"/>
  <c r="Y18" i="35"/>
  <c r="X18" i="35"/>
  <c r="Y20" i="33"/>
  <c r="X20" i="33"/>
  <c r="AH18" i="13"/>
  <c r="AQ18" i="13" s="1"/>
  <c r="AR18" i="92"/>
  <c r="AI17" i="17"/>
  <c r="AN17" i="17"/>
  <c r="AE18" i="78"/>
  <c r="W19" i="78"/>
  <c r="AG18" i="78"/>
  <c r="AP18" i="78" s="1"/>
  <c r="AF18" i="78"/>
  <c r="AO18" i="78" s="1"/>
  <c r="AR16" i="42"/>
  <c r="X19" i="45"/>
  <c r="Y19" i="45"/>
  <c r="Y19" i="64"/>
  <c r="X19" i="64"/>
  <c r="Z19" i="64" s="1"/>
  <c r="X17" i="80"/>
  <c r="Z17" i="80" s="1"/>
  <c r="Y17" i="80"/>
  <c r="AI17" i="24"/>
  <c r="AN17" i="24"/>
  <c r="AI17" i="23"/>
  <c r="AN17" i="23"/>
  <c r="AN18" i="38"/>
  <c r="AI18" i="38"/>
  <c r="Y20" i="69"/>
  <c r="X20" i="69"/>
  <c r="Z20" i="69" s="1"/>
  <c r="AF18" i="61"/>
  <c r="AO18" i="61" s="1"/>
  <c r="W19" i="61"/>
  <c r="AE18" i="61"/>
  <c r="AG18" i="61"/>
  <c r="AP18" i="61" s="1"/>
  <c r="AR18" i="82"/>
  <c r="X19" i="71"/>
  <c r="Y19" i="71"/>
  <c r="AH18" i="68"/>
  <c r="AQ18" i="68" s="1"/>
  <c r="AI18" i="83"/>
  <c r="AN18" i="83"/>
  <c r="AR17" i="87"/>
  <c r="AR16" i="43"/>
  <c r="AG18" i="25"/>
  <c r="AP18" i="25" s="1"/>
  <c r="AF18" i="25"/>
  <c r="AO18" i="25" s="1"/>
  <c r="AE18" i="25"/>
  <c r="W19" i="25"/>
  <c r="AR17" i="61"/>
  <c r="X18" i="93"/>
  <c r="Y18" i="93"/>
  <c r="AG17" i="29"/>
  <c r="AP17" i="29" s="1"/>
  <c r="AF17" i="29"/>
  <c r="AO17" i="29" s="1"/>
  <c r="AE17" i="29"/>
  <c r="W18" i="29"/>
  <c r="AR17" i="94"/>
  <c r="AH17" i="36"/>
  <c r="AQ17" i="36" s="1"/>
  <c r="Z19" i="84"/>
  <c r="AR17" i="78"/>
  <c r="AH19" i="82"/>
  <c r="AQ19" i="82" s="1"/>
  <c r="AR17" i="96"/>
  <c r="AN17" i="74"/>
  <c r="AI17" i="74"/>
  <c r="X19" i="95"/>
  <c r="Y19" i="95"/>
  <c r="AN19" i="33"/>
  <c r="AI19" i="33"/>
  <c r="Z18" i="24" l="1"/>
  <c r="Z18" i="93"/>
  <c r="Z19" i="71"/>
  <c r="Z18" i="51"/>
  <c r="Z19" i="57"/>
  <c r="Z18" i="90"/>
  <c r="Z19" i="52"/>
  <c r="AE19" i="21"/>
  <c r="Z19" i="95"/>
  <c r="Z19" i="45"/>
  <c r="Z18" i="49"/>
  <c r="Z19" i="70"/>
  <c r="Z17" i="53"/>
  <c r="AG17" i="80"/>
  <c r="AP17" i="80" s="1"/>
  <c r="AF17" i="80"/>
  <c r="AO17" i="80" s="1"/>
  <c r="AE17" i="80"/>
  <c r="W18" i="80"/>
  <c r="AG19" i="15"/>
  <c r="AP19" i="15" s="1"/>
  <c r="AF19" i="15"/>
  <c r="AO19" i="15" s="1"/>
  <c r="W20" i="15"/>
  <c r="AE19" i="15"/>
  <c r="W20" i="65"/>
  <c r="AE19" i="65"/>
  <c r="AG19" i="65"/>
  <c r="AP19" i="65" s="1"/>
  <c r="AF19" i="65"/>
  <c r="AO19" i="65" s="1"/>
  <c r="AG18" i="14"/>
  <c r="AP18" i="14" s="1"/>
  <c r="AF18" i="14"/>
  <c r="AO18" i="14" s="1"/>
  <c r="W19" i="14"/>
  <c r="AE18" i="14"/>
  <c r="W19" i="30"/>
  <c r="AG18" i="30"/>
  <c r="AP18" i="30" s="1"/>
  <c r="AF18" i="30"/>
  <c r="AO18" i="30" s="1"/>
  <c r="AE18" i="30"/>
  <c r="AG18" i="4"/>
  <c r="AP18" i="4" s="1"/>
  <c r="AF18" i="4"/>
  <c r="AO18" i="4" s="1"/>
  <c r="W19" i="4"/>
  <c r="AE18" i="4"/>
  <c r="AG19" i="95"/>
  <c r="AP19" i="95" s="1"/>
  <c r="W20" i="95"/>
  <c r="AF19" i="95"/>
  <c r="AO19" i="95" s="1"/>
  <c r="AE19" i="95"/>
  <c r="AG19" i="64"/>
  <c r="AP19" i="64" s="1"/>
  <c r="AF19" i="64"/>
  <c r="AO19" i="64" s="1"/>
  <c r="W20" i="64"/>
  <c r="AE19" i="64"/>
  <c r="AG19" i="19"/>
  <c r="AP19" i="19" s="1"/>
  <c r="AF19" i="19"/>
  <c r="AO19" i="19" s="1"/>
  <c r="W20" i="19"/>
  <c r="AE19" i="19"/>
  <c r="AF19" i="83"/>
  <c r="AO19" i="83" s="1"/>
  <c r="AE19" i="83"/>
  <c r="W20" i="83"/>
  <c r="AG19" i="83"/>
  <c r="AP19" i="83" s="1"/>
  <c r="AG19" i="20"/>
  <c r="AP19" i="20" s="1"/>
  <c r="AF19" i="20"/>
  <c r="AO19" i="20" s="1"/>
  <c r="W20" i="20"/>
  <c r="AE19" i="20"/>
  <c r="W19" i="32"/>
  <c r="AE18" i="32"/>
  <c r="AG18" i="32"/>
  <c r="AP18" i="32" s="1"/>
  <c r="AF18" i="32"/>
  <c r="AO18" i="32" s="1"/>
  <c r="AF18" i="24"/>
  <c r="AO18" i="24" s="1"/>
  <c r="W19" i="24"/>
  <c r="AE18" i="24"/>
  <c r="AG18" i="24"/>
  <c r="AP18" i="24" s="1"/>
  <c r="AF20" i="69"/>
  <c r="AO20" i="69" s="1"/>
  <c r="W21" i="69"/>
  <c r="AE20" i="69"/>
  <c r="AG20" i="69"/>
  <c r="AP20" i="69" s="1"/>
  <c r="AG19" i="52"/>
  <c r="AP19" i="52" s="1"/>
  <c r="AF19" i="52"/>
  <c r="AO19" i="52" s="1"/>
  <c r="W20" i="52"/>
  <c r="AE19" i="52"/>
  <c r="AE19" i="27"/>
  <c r="W20" i="27"/>
  <c r="AG19" i="27"/>
  <c r="AP19" i="27" s="1"/>
  <c r="AF19" i="27"/>
  <c r="AO19" i="27" s="1"/>
  <c r="W19" i="93"/>
  <c r="AG18" i="93"/>
  <c r="AP18" i="93" s="1"/>
  <c r="AF18" i="93"/>
  <c r="AO18" i="93" s="1"/>
  <c r="AE18" i="93"/>
  <c r="AG18" i="3"/>
  <c r="AP18" i="3" s="1"/>
  <c r="AF18" i="3"/>
  <c r="AO18" i="3" s="1"/>
  <c r="W19" i="3"/>
  <c r="AE18" i="3"/>
  <c r="W19" i="90"/>
  <c r="AF18" i="90"/>
  <c r="AO18" i="90" s="1"/>
  <c r="AG18" i="90"/>
  <c r="AP18" i="90" s="1"/>
  <c r="AE18" i="90"/>
  <c r="AF19" i="45"/>
  <c r="AO19" i="45" s="1"/>
  <c r="AE19" i="45"/>
  <c r="W20" i="45"/>
  <c r="AG19" i="45"/>
  <c r="AP19" i="45" s="1"/>
  <c r="W19" i="49"/>
  <c r="AE18" i="49"/>
  <c r="AG18" i="49"/>
  <c r="AP18" i="49" s="1"/>
  <c r="AF18" i="49"/>
  <c r="AO18" i="49" s="1"/>
  <c r="AG19" i="70"/>
  <c r="AP19" i="70" s="1"/>
  <c r="AF19" i="70"/>
  <c r="AO19" i="70" s="1"/>
  <c r="W20" i="70"/>
  <c r="AE19" i="70"/>
  <c r="AG17" i="53"/>
  <c r="AP17" i="53" s="1"/>
  <c r="AF17" i="53"/>
  <c r="AO17" i="53" s="1"/>
  <c r="W18" i="53"/>
  <c r="AE17" i="53"/>
  <c r="AG19" i="71"/>
  <c r="AP19" i="71" s="1"/>
  <c r="AE19" i="71"/>
  <c r="W20" i="71"/>
  <c r="AF19" i="71"/>
  <c r="AO19" i="71" s="1"/>
  <c r="AG18" i="51"/>
  <c r="AP18" i="51" s="1"/>
  <c r="AF18" i="51"/>
  <c r="AO18" i="51" s="1"/>
  <c r="W19" i="51"/>
  <c r="AE18" i="51"/>
  <c r="AG19" i="57"/>
  <c r="AP19" i="57" s="1"/>
  <c r="AF19" i="57"/>
  <c r="AO19" i="57" s="1"/>
  <c r="AE19" i="57"/>
  <c r="W20" i="57"/>
  <c r="W19" i="41"/>
  <c r="AG18" i="41"/>
  <c r="AP18" i="41" s="1"/>
  <c r="AF18" i="41"/>
  <c r="AO18" i="41" s="1"/>
  <c r="AE18" i="41"/>
  <c r="AG18" i="9"/>
  <c r="AP18" i="9" s="1"/>
  <c r="AF18" i="9"/>
  <c r="AO18" i="9" s="1"/>
  <c r="W19" i="9"/>
  <c r="AE18" i="9"/>
  <c r="Y19" i="91"/>
  <c r="Z19" i="91" s="1"/>
  <c r="X19" i="91"/>
  <c r="AR16" i="85"/>
  <c r="AR18" i="70"/>
  <c r="AR18" i="11"/>
  <c r="W20" i="92"/>
  <c r="AG19" i="92"/>
  <c r="AP19" i="92" s="1"/>
  <c r="AF19" i="92"/>
  <c r="AO19" i="92" s="1"/>
  <c r="AE19" i="92"/>
  <c r="AR18" i="52"/>
  <c r="AF19" i="26"/>
  <c r="AO19" i="26" s="1"/>
  <c r="AE19" i="26"/>
  <c r="W20" i="26"/>
  <c r="AG19" i="26"/>
  <c r="AP19" i="26" s="1"/>
  <c r="AR18" i="71"/>
  <c r="AG18" i="23"/>
  <c r="AP18" i="23" s="1"/>
  <c r="AF18" i="23"/>
  <c r="AO18" i="23" s="1"/>
  <c r="W19" i="23"/>
  <c r="AE18" i="23"/>
  <c r="AH18" i="17"/>
  <c r="AQ18" i="17" s="1"/>
  <c r="X19" i="13"/>
  <c r="Y19" i="13"/>
  <c r="AE19" i="84"/>
  <c r="W20" i="84"/>
  <c r="AG19" i="84"/>
  <c r="AP19" i="84" s="1"/>
  <c r="AF19" i="84"/>
  <c r="AO19" i="84" s="1"/>
  <c r="AR17" i="24"/>
  <c r="AR17" i="17"/>
  <c r="AR18" i="76"/>
  <c r="AH18" i="3"/>
  <c r="AQ18" i="3" s="1"/>
  <c r="Z19" i="79"/>
  <c r="X19" i="79"/>
  <c r="Y19" i="79"/>
  <c r="W19" i="94"/>
  <c r="AF18" i="94"/>
  <c r="AO18" i="94" s="1"/>
  <c r="AE18" i="94"/>
  <c r="AG18" i="94"/>
  <c r="AP18" i="94" s="1"/>
  <c r="AR17" i="30"/>
  <c r="AH19" i="65"/>
  <c r="AQ19" i="65" s="1"/>
  <c r="AH18" i="14"/>
  <c r="AQ18" i="14" s="1"/>
  <c r="AR16" i="48"/>
  <c r="AH18" i="90"/>
  <c r="AQ18" i="90" s="1"/>
  <c r="AH18" i="30"/>
  <c r="AQ18" i="30" s="1"/>
  <c r="AE18" i="34"/>
  <c r="W19" i="34"/>
  <c r="AG18" i="34"/>
  <c r="AP18" i="34" s="1"/>
  <c r="AF18" i="34"/>
  <c r="AO18" i="34" s="1"/>
  <c r="AR17" i="14"/>
  <c r="AH18" i="9"/>
  <c r="AQ18" i="9" s="1"/>
  <c r="AR18" i="95"/>
  <c r="AH19" i="27"/>
  <c r="AQ19" i="27" s="1"/>
  <c r="AR17" i="90"/>
  <c r="AH18" i="4"/>
  <c r="AQ18" i="4" s="1"/>
  <c r="AR17" i="35"/>
  <c r="AH18" i="24"/>
  <c r="AQ18" i="24" s="1"/>
  <c r="Y18" i="37"/>
  <c r="X18" i="37"/>
  <c r="AN17" i="42"/>
  <c r="AI17" i="42"/>
  <c r="Y19" i="44"/>
  <c r="X19" i="44"/>
  <c r="AH19" i="95"/>
  <c r="AQ19" i="95" s="1"/>
  <c r="AH20" i="33"/>
  <c r="AQ20" i="33" s="1"/>
  <c r="AH19" i="15"/>
  <c r="AQ19" i="15" s="1"/>
  <c r="AR17" i="4"/>
  <c r="AG19" i="11"/>
  <c r="AP19" i="11" s="1"/>
  <c r="AF19" i="11"/>
  <c r="AO19" i="11" s="1"/>
  <c r="W20" i="11"/>
  <c r="AE19" i="11"/>
  <c r="AG19" i="67"/>
  <c r="AP19" i="67" s="1"/>
  <c r="AF19" i="67"/>
  <c r="AO19" i="67" s="1"/>
  <c r="W20" i="67"/>
  <c r="AE19" i="67"/>
  <c r="Y19" i="68"/>
  <c r="X19" i="68"/>
  <c r="AR17" i="74"/>
  <c r="Y19" i="25"/>
  <c r="X19" i="25"/>
  <c r="AI18" i="61"/>
  <c r="AN18" i="61"/>
  <c r="AR18" i="38"/>
  <c r="Z20" i="33"/>
  <c r="AH18" i="74"/>
  <c r="AQ18" i="74" s="1"/>
  <c r="AH18" i="86"/>
  <c r="AQ18" i="86" s="1"/>
  <c r="AH18" i="81"/>
  <c r="AQ18" i="81" s="1"/>
  <c r="AH20" i="73"/>
  <c r="AQ20" i="73" s="1"/>
  <c r="AG18" i="22"/>
  <c r="AP18" i="22" s="1"/>
  <c r="AF18" i="22"/>
  <c r="AO18" i="22" s="1"/>
  <c r="W19" i="22"/>
  <c r="AE18" i="22"/>
  <c r="W18" i="54"/>
  <c r="AE17" i="54"/>
  <c r="AG17" i="54"/>
  <c r="AP17" i="54" s="1"/>
  <c r="AF17" i="54"/>
  <c r="AO17" i="54" s="1"/>
  <c r="AH19" i="76"/>
  <c r="AQ19" i="76" s="1"/>
  <c r="AR17" i="49"/>
  <c r="AR18" i="19"/>
  <c r="X19" i="31"/>
  <c r="Y19" i="31"/>
  <c r="Z19" i="31" s="1"/>
  <c r="AR17" i="39"/>
  <c r="AR18" i="26"/>
  <c r="AG18" i="87"/>
  <c r="AP18" i="87" s="1"/>
  <c r="AF18" i="87"/>
  <c r="AO18" i="87" s="1"/>
  <c r="AE18" i="87"/>
  <c r="W19" i="87"/>
  <c r="X19" i="72"/>
  <c r="Y19" i="72"/>
  <c r="Z19" i="72" s="1"/>
  <c r="W20" i="18"/>
  <c r="AE19" i="18"/>
  <c r="AG19" i="18"/>
  <c r="AP19" i="18" s="1"/>
  <c r="AF19" i="18"/>
  <c r="AO19" i="18" s="1"/>
  <c r="AR18" i="58"/>
  <c r="AH19" i="47"/>
  <c r="AQ19" i="47" s="1"/>
  <c r="AH20" i="75"/>
  <c r="AQ20" i="75" s="1"/>
  <c r="AR16" i="80"/>
  <c r="Z18" i="17"/>
  <c r="Y20" i="82"/>
  <c r="X20" i="82"/>
  <c r="AN18" i="44"/>
  <c r="AI18" i="44"/>
  <c r="AI18" i="68"/>
  <c r="AN18" i="68"/>
  <c r="AI19" i="10"/>
  <c r="AN19" i="10"/>
  <c r="AH18" i="35"/>
  <c r="AQ18" i="35" s="1"/>
  <c r="AG17" i="43"/>
  <c r="AP17" i="43" s="1"/>
  <c r="AF17" i="43"/>
  <c r="AO17" i="43" s="1"/>
  <c r="AE17" i="43"/>
  <c r="W18" i="43"/>
  <c r="AE18" i="81"/>
  <c r="W19" i="81"/>
  <c r="AG18" i="81"/>
  <c r="AP18" i="81" s="1"/>
  <c r="AF18" i="81"/>
  <c r="AO18" i="81" s="1"/>
  <c r="AI18" i="79"/>
  <c r="AN18" i="79"/>
  <c r="AH19" i="38"/>
  <c r="AQ19" i="38" s="1"/>
  <c r="AI18" i="12"/>
  <c r="AN18" i="12"/>
  <c r="AG19" i="62"/>
  <c r="AP19" i="62" s="1"/>
  <c r="AF19" i="62"/>
  <c r="AO19" i="62" s="1"/>
  <c r="W20" i="62"/>
  <c r="AE19" i="62"/>
  <c r="AE18" i="77"/>
  <c r="AG18" i="77"/>
  <c r="AP18" i="77" s="1"/>
  <c r="AF18" i="77"/>
  <c r="AO18" i="77" s="1"/>
  <c r="W19" i="77"/>
  <c r="Z19" i="76"/>
  <c r="AR17" i="3"/>
  <c r="AR18" i="27"/>
  <c r="AR18" i="65"/>
  <c r="AH19" i="2"/>
  <c r="AQ19" i="2" s="1"/>
  <c r="AH19" i="58"/>
  <c r="AQ19" i="58" s="1"/>
  <c r="AF19" i="59"/>
  <c r="AO19" i="59" s="1"/>
  <c r="AE19" i="59"/>
  <c r="W20" i="59"/>
  <c r="AG19" i="59"/>
  <c r="AP19" i="59" s="1"/>
  <c r="AH18" i="63"/>
  <c r="AQ18" i="63" s="1"/>
  <c r="AR19" i="73"/>
  <c r="AI18" i="7"/>
  <c r="AN18" i="7"/>
  <c r="AH18" i="39"/>
  <c r="AQ18" i="39" s="1"/>
  <c r="AR17" i="81"/>
  <c r="AH17" i="48"/>
  <c r="AQ17" i="48" s="1"/>
  <c r="AR16" i="53"/>
  <c r="AH19" i="60"/>
  <c r="AQ19" i="60" s="1"/>
  <c r="Z20" i="75"/>
  <c r="AI17" i="37"/>
  <c r="AN17" i="37"/>
  <c r="Z18" i="42"/>
  <c r="Y18" i="42"/>
  <c r="X18" i="42"/>
  <c r="AI19" i="21"/>
  <c r="AN19" i="21"/>
  <c r="Y20" i="10"/>
  <c r="X20" i="10"/>
  <c r="Z20" i="10" s="1"/>
  <c r="AI18" i="5"/>
  <c r="AN18" i="5"/>
  <c r="AR19" i="69"/>
  <c r="AH19" i="70"/>
  <c r="AQ19" i="70" s="1"/>
  <c r="X18" i="29"/>
  <c r="Y18" i="29"/>
  <c r="Y19" i="78"/>
  <c r="X19" i="78"/>
  <c r="Z19" i="78" s="1"/>
  <c r="Z18" i="74"/>
  <c r="Z18" i="86"/>
  <c r="AR18" i="57"/>
  <c r="AE19" i="46"/>
  <c r="W20" i="46"/>
  <c r="AF19" i="46"/>
  <c r="AO19" i="46" s="1"/>
  <c r="AG19" i="46"/>
  <c r="AP19" i="46" s="1"/>
  <c r="Z20" i="73"/>
  <c r="Z19" i="38"/>
  <c r="Y20" i="89"/>
  <c r="X20" i="89"/>
  <c r="Y19" i="12"/>
  <c r="X19" i="12"/>
  <c r="AR18" i="64"/>
  <c r="AH19" i="57"/>
  <c r="AQ19" i="57" s="1"/>
  <c r="AH19" i="83"/>
  <c r="AQ19" i="83" s="1"/>
  <c r="X19" i="96"/>
  <c r="Y19" i="96"/>
  <c r="Z19" i="96" s="1"/>
  <c r="AI18" i="31"/>
  <c r="AN18" i="31"/>
  <c r="AI18" i="8"/>
  <c r="AN18" i="8"/>
  <c r="AI18" i="91"/>
  <c r="AN18" i="91"/>
  <c r="AR16" i="88"/>
  <c r="AH18" i="32"/>
  <c r="AQ18" i="32" s="1"/>
  <c r="AR18" i="47"/>
  <c r="AR17" i="51"/>
  <c r="Z19" i="58"/>
  <c r="AF17" i="66"/>
  <c r="AO17" i="66" s="1"/>
  <c r="W18" i="66"/>
  <c r="AE17" i="66"/>
  <c r="AG17" i="66"/>
  <c r="AP17" i="66" s="1"/>
  <c r="Z18" i="63"/>
  <c r="Y19" i="7"/>
  <c r="X19" i="7"/>
  <c r="Z19" i="7" s="1"/>
  <c r="AR17" i="28"/>
  <c r="Z18" i="39"/>
  <c r="AR18" i="60"/>
  <c r="AR17" i="93"/>
  <c r="AF19" i="16"/>
  <c r="AO19" i="16" s="1"/>
  <c r="W20" i="16"/>
  <c r="AE19" i="16"/>
  <c r="AG19" i="16"/>
  <c r="AP19" i="16" s="1"/>
  <c r="AR17" i="41"/>
  <c r="AH17" i="88"/>
  <c r="AQ17" i="88" s="1"/>
  <c r="Z19" i="47"/>
  <c r="AI19" i="50"/>
  <c r="AN19" i="50"/>
  <c r="Z19" i="60"/>
  <c r="AN17" i="6"/>
  <c r="AI17" i="6"/>
  <c r="AH18" i="28"/>
  <c r="AQ18" i="28" s="1"/>
  <c r="Y18" i="36"/>
  <c r="X18" i="36"/>
  <c r="Y20" i="21"/>
  <c r="X20" i="21"/>
  <c r="X19" i="5"/>
  <c r="Y19" i="5"/>
  <c r="AI18" i="96"/>
  <c r="AN18" i="96"/>
  <c r="AR18" i="20"/>
  <c r="Y19" i="1"/>
  <c r="X19" i="1"/>
  <c r="Z19" i="1" s="1"/>
  <c r="AH17" i="53"/>
  <c r="AQ17" i="53" s="1"/>
  <c r="AH19" i="52"/>
  <c r="AQ19" i="52" s="1"/>
  <c r="W18" i="85"/>
  <c r="AG17" i="85"/>
  <c r="AP17" i="85" s="1"/>
  <c r="AF17" i="85"/>
  <c r="AO17" i="85" s="1"/>
  <c r="AE17" i="85"/>
  <c r="AR17" i="86"/>
  <c r="AR17" i="63"/>
  <c r="AR17" i="32"/>
  <c r="AR17" i="9"/>
  <c r="AR19" i="33"/>
  <c r="AH18" i="93"/>
  <c r="AQ18" i="93" s="1"/>
  <c r="AN18" i="25"/>
  <c r="AI18" i="25"/>
  <c r="AH19" i="71"/>
  <c r="AQ19" i="71" s="1"/>
  <c r="Y19" i="61"/>
  <c r="X19" i="61"/>
  <c r="Z19" i="61" s="1"/>
  <c r="AH17" i="80"/>
  <c r="AQ17" i="80" s="1"/>
  <c r="AH19" i="45"/>
  <c r="AQ19" i="45" s="1"/>
  <c r="AN17" i="29"/>
  <c r="AI17" i="29"/>
  <c r="AR18" i="83"/>
  <c r="AH20" i="69"/>
  <c r="AQ20" i="69" s="1"/>
  <c r="AR17" i="23"/>
  <c r="AH19" i="64"/>
  <c r="AQ19" i="64" s="1"/>
  <c r="AI18" i="78"/>
  <c r="AN18" i="78"/>
  <c r="Z18" i="35"/>
  <c r="AH18" i="49"/>
  <c r="AQ18" i="49" s="1"/>
  <c r="W20" i="55"/>
  <c r="AG19" i="55"/>
  <c r="AP19" i="55" s="1"/>
  <c r="AF19" i="55"/>
  <c r="AO19" i="55" s="1"/>
  <c r="AE19" i="55"/>
  <c r="AH19" i="19"/>
  <c r="AQ19" i="19" s="1"/>
  <c r="AI19" i="89"/>
  <c r="AN19" i="89"/>
  <c r="AG18" i="40"/>
  <c r="AP18" i="40" s="1"/>
  <c r="AF18" i="40"/>
  <c r="AO18" i="40" s="1"/>
  <c r="AE18" i="40"/>
  <c r="W19" i="40"/>
  <c r="AH18" i="51"/>
  <c r="AQ18" i="51" s="1"/>
  <c r="AH19" i="11"/>
  <c r="AQ19" i="11" s="1"/>
  <c r="AH19" i="67"/>
  <c r="AQ19" i="67" s="1"/>
  <c r="AH19" i="20"/>
  <c r="AQ19" i="20" s="1"/>
  <c r="AR18" i="15"/>
  <c r="Y19" i="8"/>
  <c r="X19" i="8"/>
  <c r="Z19" i="2"/>
  <c r="AR18" i="67"/>
  <c r="AI18" i="72"/>
  <c r="AN18" i="72"/>
  <c r="AH18" i="41"/>
  <c r="AQ18" i="41" s="1"/>
  <c r="AI18" i="1"/>
  <c r="AN18" i="1"/>
  <c r="AH17" i="85"/>
  <c r="AQ17" i="85" s="1"/>
  <c r="AR18" i="2"/>
  <c r="AR19" i="75"/>
  <c r="W19" i="56"/>
  <c r="AE18" i="56"/>
  <c r="AG18" i="56"/>
  <c r="AP18" i="56" s="1"/>
  <c r="AF18" i="56"/>
  <c r="AO18" i="56" s="1"/>
  <c r="Z17" i="48"/>
  <c r="Z17" i="88"/>
  <c r="AR18" i="45"/>
  <c r="Y20" i="50"/>
  <c r="X20" i="50"/>
  <c r="AH19" i="26"/>
  <c r="AQ19" i="26" s="1"/>
  <c r="AH18" i="23"/>
  <c r="AQ18" i="23" s="1"/>
  <c r="Y18" i="6"/>
  <c r="X18" i="6"/>
  <c r="Z18" i="28"/>
  <c r="AI19" i="82"/>
  <c r="AN19" i="82"/>
  <c r="AN17" i="36"/>
  <c r="AI17" i="36"/>
  <c r="AI18" i="13"/>
  <c r="AN18" i="13"/>
  <c r="Z20" i="50" l="1"/>
  <c r="Z20" i="21"/>
  <c r="AF20" i="21"/>
  <c r="AO20" i="21" s="1"/>
  <c r="W21" i="21"/>
  <c r="AE20" i="21"/>
  <c r="AG20" i="21"/>
  <c r="AP20" i="21" s="1"/>
  <c r="W21" i="10"/>
  <c r="AE20" i="10"/>
  <c r="AG20" i="10"/>
  <c r="AP20" i="10" s="1"/>
  <c r="AF20" i="10"/>
  <c r="AO20" i="10" s="1"/>
  <c r="AF19" i="91"/>
  <c r="AO19" i="91" s="1"/>
  <c r="AE19" i="91"/>
  <c r="W20" i="91"/>
  <c r="AG19" i="91"/>
  <c r="AP19" i="91" s="1"/>
  <c r="W20" i="72"/>
  <c r="AG19" i="72"/>
  <c r="AP19" i="72" s="1"/>
  <c r="AF19" i="72"/>
  <c r="AO19" i="72" s="1"/>
  <c r="AE19" i="72"/>
  <c r="AE19" i="96"/>
  <c r="W20" i="96"/>
  <c r="AG19" i="96"/>
  <c r="AP19" i="96" s="1"/>
  <c r="AF19" i="96"/>
  <c r="AO19" i="96" s="1"/>
  <c r="AF20" i="50"/>
  <c r="AO20" i="50" s="1"/>
  <c r="W21" i="50"/>
  <c r="AE20" i="50"/>
  <c r="AG20" i="50"/>
  <c r="AP20" i="50" s="1"/>
  <c r="AF19" i="61"/>
  <c r="AO19" i="61" s="1"/>
  <c r="W20" i="61"/>
  <c r="AE19" i="61"/>
  <c r="AG19" i="61"/>
  <c r="AP19" i="61" s="1"/>
  <c r="AF19" i="31"/>
  <c r="AO19" i="31" s="1"/>
  <c r="AE19" i="31"/>
  <c r="W20" i="31"/>
  <c r="AG19" i="31"/>
  <c r="AP19" i="31" s="1"/>
  <c r="AG19" i="60"/>
  <c r="AP19" i="60" s="1"/>
  <c r="W20" i="60"/>
  <c r="AF19" i="60"/>
  <c r="AO19" i="60" s="1"/>
  <c r="AE19" i="60"/>
  <c r="AG19" i="7"/>
  <c r="AP19" i="7" s="1"/>
  <c r="AF19" i="7"/>
  <c r="AO19" i="7" s="1"/>
  <c r="W20" i="7"/>
  <c r="AE19" i="7"/>
  <c r="AH19" i="12"/>
  <c r="AQ19" i="12" s="1"/>
  <c r="AN19" i="46"/>
  <c r="AI19" i="46"/>
  <c r="AR18" i="44"/>
  <c r="Y20" i="67"/>
  <c r="X20" i="67"/>
  <c r="AR17" i="42"/>
  <c r="AI18" i="94"/>
  <c r="AN18" i="94"/>
  <c r="AF19" i="79"/>
  <c r="AO19" i="79" s="1"/>
  <c r="AE19" i="79"/>
  <c r="W20" i="79"/>
  <c r="AG19" i="79"/>
  <c r="AP19" i="79" s="1"/>
  <c r="X20" i="92"/>
  <c r="Y20" i="92"/>
  <c r="X19" i="41"/>
  <c r="Z19" i="41" s="1"/>
  <c r="Y19" i="41"/>
  <c r="Y19" i="51"/>
  <c r="X19" i="51"/>
  <c r="Y20" i="70"/>
  <c r="X20" i="70"/>
  <c r="Y19" i="49"/>
  <c r="X19" i="49"/>
  <c r="AI18" i="90"/>
  <c r="AN18" i="90"/>
  <c r="X19" i="3"/>
  <c r="Z19" i="3" s="1"/>
  <c r="Y19" i="3"/>
  <c r="AI19" i="27"/>
  <c r="AN19" i="27"/>
  <c r="AI20" i="69"/>
  <c r="AN20" i="69"/>
  <c r="AI19" i="20"/>
  <c r="AN19" i="20"/>
  <c r="X20" i="83"/>
  <c r="Y20" i="83"/>
  <c r="Y19" i="30"/>
  <c r="X19" i="30"/>
  <c r="Z19" i="30" s="1"/>
  <c r="AF17" i="88"/>
  <c r="AO17" i="88" s="1"/>
  <c r="W18" i="88"/>
  <c r="AG17" i="88"/>
  <c r="AP17" i="88" s="1"/>
  <c r="AE17" i="88"/>
  <c r="W20" i="38"/>
  <c r="AG19" i="38"/>
  <c r="AP19" i="38" s="1"/>
  <c r="AF19" i="38"/>
  <c r="AO19" i="38" s="1"/>
  <c r="AE19" i="38"/>
  <c r="AG19" i="78"/>
  <c r="AP19" i="78" s="1"/>
  <c r="AF19" i="78"/>
  <c r="AO19" i="78" s="1"/>
  <c r="AE19" i="78"/>
  <c r="W20" i="78"/>
  <c r="AN17" i="43"/>
  <c r="AI17" i="43"/>
  <c r="AR19" i="82"/>
  <c r="AH20" i="50"/>
  <c r="AQ20" i="50" s="1"/>
  <c r="AE17" i="48"/>
  <c r="W18" i="48"/>
  <c r="AG17" i="48"/>
  <c r="AP17" i="48" s="1"/>
  <c r="AF17" i="48"/>
  <c r="AO17" i="48" s="1"/>
  <c r="AI19" i="55"/>
  <c r="AN19" i="55"/>
  <c r="AF18" i="35"/>
  <c r="AO18" i="35" s="1"/>
  <c r="AE18" i="35"/>
  <c r="W19" i="35"/>
  <c r="AG18" i="35"/>
  <c r="AP18" i="35" s="1"/>
  <c r="AH19" i="1"/>
  <c r="AQ19" i="1" s="1"/>
  <c r="AR18" i="96"/>
  <c r="X20" i="16"/>
  <c r="Y20" i="16"/>
  <c r="W19" i="39"/>
  <c r="AG18" i="39"/>
  <c r="AP18" i="39" s="1"/>
  <c r="AF18" i="39"/>
  <c r="AO18" i="39" s="1"/>
  <c r="AE18" i="39"/>
  <c r="AG18" i="63"/>
  <c r="AP18" i="63" s="1"/>
  <c r="AF18" i="63"/>
  <c r="AO18" i="63" s="1"/>
  <c r="W19" i="63"/>
  <c r="AE18" i="63"/>
  <c r="AR18" i="91"/>
  <c r="AH19" i="96"/>
  <c r="AQ19" i="96" s="1"/>
  <c r="AG20" i="73"/>
  <c r="AP20" i="73" s="1"/>
  <c r="AF20" i="73"/>
  <c r="AO20" i="73" s="1"/>
  <c r="W21" i="73"/>
  <c r="AE20" i="73"/>
  <c r="AH19" i="72"/>
  <c r="AQ19" i="72" s="1"/>
  <c r="AH19" i="31"/>
  <c r="AQ19" i="31" s="1"/>
  <c r="AI19" i="84"/>
  <c r="AN19" i="84"/>
  <c r="AI18" i="23"/>
  <c r="AN18" i="23"/>
  <c r="AH19" i="91"/>
  <c r="AQ19" i="91" s="1"/>
  <c r="Y20" i="57"/>
  <c r="X20" i="57"/>
  <c r="AI17" i="53"/>
  <c r="AN17" i="53"/>
  <c r="Z19" i="93"/>
  <c r="X19" i="93"/>
  <c r="Y19" i="93"/>
  <c r="AN19" i="52"/>
  <c r="AI19" i="52"/>
  <c r="Y21" i="69"/>
  <c r="X21" i="69"/>
  <c r="X20" i="20"/>
  <c r="Y20" i="20"/>
  <c r="AI19" i="83"/>
  <c r="AN19" i="83"/>
  <c r="AI19" i="64"/>
  <c r="AN19" i="64"/>
  <c r="Y20" i="95"/>
  <c r="Z20" i="95" s="1"/>
  <c r="X20" i="95"/>
  <c r="AN18" i="14"/>
  <c r="AI18" i="14"/>
  <c r="AI19" i="65"/>
  <c r="AN19" i="65"/>
  <c r="AF18" i="28"/>
  <c r="AO18" i="28" s="1"/>
  <c r="AE18" i="28"/>
  <c r="W19" i="28"/>
  <c r="AG18" i="28"/>
  <c r="AP18" i="28" s="1"/>
  <c r="W20" i="2"/>
  <c r="AE19" i="2"/>
  <c r="AG19" i="2"/>
  <c r="AP19" i="2" s="1"/>
  <c r="AF19" i="2"/>
  <c r="AO19" i="2" s="1"/>
  <c r="X18" i="85"/>
  <c r="Y18" i="85"/>
  <c r="Z18" i="85" s="1"/>
  <c r="AH18" i="36"/>
  <c r="AQ18" i="36" s="1"/>
  <c r="AR19" i="50"/>
  <c r="Z19" i="12"/>
  <c r="AR17" i="37"/>
  <c r="X19" i="81"/>
  <c r="Y19" i="81"/>
  <c r="AH20" i="82"/>
  <c r="AQ20" i="82" s="1"/>
  <c r="AI17" i="54"/>
  <c r="AN17" i="54"/>
  <c r="AR18" i="61"/>
  <c r="AH19" i="68"/>
  <c r="AQ19" i="68" s="1"/>
  <c r="AH18" i="37"/>
  <c r="AQ18" i="37" s="1"/>
  <c r="Y19" i="23"/>
  <c r="Z19" i="23" s="1"/>
  <c r="X19" i="23"/>
  <c r="AI19" i="92"/>
  <c r="AN19" i="92"/>
  <c r="AI18" i="41"/>
  <c r="AN18" i="41"/>
  <c r="AN19" i="57"/>
  <c r="AI19" i="57"/>
  <c r="X18" i="53"/>
  <c r="Y18" i="53"/>
  <c r="X20" i="52"/>
  <c r="Y20" i="52"/>
  <c r="Z20" i="64"/>
  <c r="Y20" i="64"/>
  <c r="X20" i="64"/>
  <c r="AI18" i="30"/>
  <c r="AN18" i="30"/>
  <c r="X19" i="14"/>
  <c r="Y19" i="14"/>
  <c r="X20" i="65"/>
  <c r="Y20" i="65"/>
  <c r="Y18" i="80"/>
  <c r="X18" i="80"/>
  <c r="AI19" i="16"/>
  <c r="AN19" i="16"/>
  <c r="AR18" i="13"/>
  <c r="AH19" i="8"/>
  <c r="AQ19" i="8" s="1"/>
  <c r="AR18" i="78"/>
  <c r="AG19" i="1"/>
  <c r="AP19" i="1" s="1"/>
  <c r="AF19" i="1"/>
  <c r="AO19" i="1" s="1"/>
  <c r="W20" i="1"/>
  <c r="AE19" i="1"/>
  <c r="AH19" i="5"/>
  <c r="AQ19" i="5" s="1"/>
  <c r="AF19" i="47"/>
  <c r="AO19" i="47" s="1"/>
  <c r="W20" i="47"/>
  <c r="AE19" i="47"/>
  <c r="AG19" i="47"/>
  <c r="AP19" i="47" s="1"/>
  <c r="AI17" i="66"/>
  <c r="AN17" i="66"/>
  <c r="AR18" i="8"/>
  <c r="AH20" i="89"/>
  <c r="AQ20" i="89" s="1"/>
  <c r="AG18" i="86"/>
  <c r="AP18" i="86" s="1"/>
  <c r="AF18" i="86"/>
  <c r="AO18" i="86" s="1"/>
  <c r="W19" i="86"/>
  <c r="AE18" i="86"/>
  <c r="AH18" i="29"/>
  <c r="AQ18" i="29" s="1"/>
  <c r="AR19" i="21"/>
  <c r="AG20" i="75"/>
  <c r="AP20" i="75" s="1"/>
  <c r="AF20" i="75"/>
  <c r="AO20" i="75" s="1"/>
  <c r="AE20" i="75"/>
  <c r="W21" i="75"/>
  <c r="AR18" i="7"/>
  <c r="Y20" i="59"/>
  <c r="X20" i="59"/>
  <c r="Z20" i="59" s="1"/>
  <c r="AI18" i="77"/>
  <c r="AN18" i="77"/>
  <c r="AR18" i="12"/>
  <c r="AI18" i="81"/>
  <c r="AN18" i="81"/>
  <c r="AR19" i="10"/>
  <c r="X18" i="54"/>
  <c r="Y18" i="54"/>
  <c r="AH19" i="25"/>
  <c r="AQ19" i="25" s="1"/>
  <c r="AN19" i="11"/>
  <c r="AI19" i="11"/>
  <c r="AH19" i="44"/>
  <c r="AQ19" i="44" s="1"/>
  <c r="X19" i="34"/>
  <c r="Y19" i="34"/>
  <c r="X19" i="94"/>
  <c r="Y19" i="94"/>
  <c r="Z19" i="94" s="1"/>
  <c r="AH19" i="13"/>
  <c r="AQ19" i="13" s="1"/>
  <c r="Y20" i="26"/>
  <c r="X20" i="26"/>
  <c r="X20" i="45"/>
  <c r="Y20" i="45"/>
  <c r="AI18" i="93"/>
  <c r="AN18" i="93"/>
  <c r="AI18" i="32"/>
  <c r="AN18" i="32"/>
  <c r="AN19" i="19"/>
  <c r="AI19" i="19"/>
  <c r="AI19" i="15"/>
  <c r="AN19" i="15"/>
  <c r="AN17" i="80"/>
  <c r="AI17" i="80"/>
  <c r="AH19" i="61"/>
  <c r="AQ19" i="61" s="1"/>
  <c r="AN18" i="56"/>
  <c r="AI18" i="56"/>
  <c r="AR18" i="1"/>
  <c r="AR19" i="89"/>
  <c r="X20" i="55"/>
  <c r="Y20" i="55"/>
  <c r="AI17" i="85"/>
  <c r="AN17" i="85"/>
  <c r="Z19" i="5"/>
  <c r="Z18" i="36"/>
  <c r="AR17" i="6"/>
  <c r="AH19" i="7"/>
  <c r="AQ19" i="7" s="1"/>
  <c r="Y18" i="66"/>
  <c r="X18" i="66"/>
  <c r="Z18" i="66" s="1"/>
  <c r="W19" i="74"/>
  <c r="AG18" i="74"/>
  <c r="AP18" i="74" s="1"/>
  <c r="AF18" i="74"/>
  <c r="AO18" i="74" s="1"/>
  <c r="AE18" i="74"/>
  <c r="Z18" i="29"/>
  <c r="AR18" i="5"/>
  <c r="AH18" i="42"/>
  <c r="AQ18" i="42" s="1"/>
  <c r="AI19" i="59"/>
  <c r="AN19" i="59"/>
  <c r="AG19" i="76"/>
  <c r="AP19" i="76" s="1"/>
  <c r="AF19" i="76"/>
  <c r="AO19" i="76" s="1"/>
  <c r="AE19" i="76"/>
  <c r="W20" i="76"/>
  <c r="AN19" i="62"/>
  <c r="AI19" i="62"/>
  <c r="AR18" i="79"/>
  <c r="Z18" i="43"/>
  <c r="X18" i="43"/>
  <c r="Y18" i="43"/>
  <c r="Z20" i="82"/>
  <c r="AI19" i="18"/>
  <c r="AN19" i="18"/>
  <c r="Z19" i="87"/>
  <c r="Y19" i="87"/>
  <c r="X19" i="87"/>
  <c r="AN18" i="22"/>
  <c r="AI18" i="22"/>
  <c r="W21" i="33"/>
  <c r="AG20" i="33"/>
  <c r="AP20" i="33" s="1"/>
  <c r="AF20" i="33"/>
  <c r="AO20" i="33" s="1"/>
  <c r="AE20" i="33"/>
  <c r="Z19" i="68"/>
  <c r="X20" i="11"/>
  <c r="Y20" i="11"/>
  <c r="Z18" i="37"/>
  <c r="AI18" i="34"/>
  <c r="AN18" i="34"/>
  <c r="Z19" i="13"/>
  <c r="AI19" i="26"/>
  <c r="AN19" i="26"/>
  <c r="AI18" i="9"/>
  <c r="AN18" i="9"/>
  <c r="X20" i="71"/>
  <c r="Y20" i="71"/>
  <c r="AI19" i="45"/>
  <c r="AN19" i="45"/>
  <c r="X19" i="90"/>
  <c r="Z19" i="90" s="1"/>
  <c r="Y19" i="90"/>
  <c r="AI18" i="24"/>
  <c r="AN18" i="24"/>
  <c r="Y20" i="19"/>
  <c r="X20" i="19"/>
  <c r="AI18" i="4"/>
  <c r="AN18" i="4"/>
  <c r="X20" i="15"/>
  <c r="Y20" i="15"/>
  <c r="AN18" i="40"/>
  <c r="AI18" i="40"/>
  <c r="AR17" i="29"/>
  <c r="W20" i="58"/>
  <c r="AE19" i="58"/>
  <c r="AG19" i="58"/>
  <c r="AP19" i="58" s="1"/>
  <c r="AF19" i="58"/>
  <c r="AO19" i="58" s="1"/>
  <c r="W19" i="42"/>
  <c r="AE18" i="42"/>
  <c r="AG18" i="42"/>
  <c r="AP18" i="42" s="1"/>
  <c r="AF18" i="42"/>
  <c r="AO18" i="42" s="1"/>
  <c r="AH18" i="6"/>
  <c r="AQ18" i="6" s="1"/>
  <c r="AR17" i="36"/>
  <c r="Z18" i="6"/>
  <c r="Y19" i="56"/>
  <c r="X19" i="56"/>
  <c r="AR18" i="72"/>
  <c r="Z19" i="8"/>
  <c r="Y19" i="40"/>
  <c r="X19" i="40"/>
  <c r="AR18" i="25"/>
  <c r="AH20" i="21"/>
  <c r="AQ20" i="21" s="1"/>
  <c r="AR18" i="31"/>
  <c r="Z20" i="89"/>
  <c r="Y20" i="46"/>
  <c r="X20" i="46"/>
  <c r="AH19" i="78"/>
  <c r="AQ19" i="78" s="1"/>
  <c r="AH20" i="10"/>
  <c r="AQ20" i="10" s="1"/>
  <c r="Z19" i="77"/>
  <c r="X19" i="77"/>
  <c r="Y19" i="77"/>
  <c r="X20" i="62"/>
  <c r="Z20" i="62" s="1"/>
  <c r="Y20" i="62"/>
  <c r="AR18" i="68"/>
  <c r="AG18" i="17"/>
  <c r="AP18" i="17" s="1"/>
  <c r="AF18" i="17"/>
  <c r="AO18" i="17" s="1"/>
  <c r="W19" i="17"/>
  <c r="AE18" i="17"/>
  <c r="Z20" i="18"/>
  <c r="Y20" i="18"/>
  <c r="X20" i="18"/>
  <c r="AN18" i="87"/>
  <c r="AI18" i="87"/>
  <c r="X19" i="22"/>
  <c r="Y19" i="22"/>
  <c r="Z19" i="25"/>
  <c r="AN19" i="67"/>
  <c r="AI19" i="67"/>
  <c r="Z19" i="44"/>
  <c r="AH19" i="79"/>
  <c r="AQ19" i="79" s="1"/>
  <c r="X20" i="84"/>
  <c r="Y20" i="84"/>
  <c r="X19" i="9"/>
  <c r="Z19" i="9" s="1"/>
  <c r="Y19" i="9"/>
  <c r="AN18" i="51"/>
  <c r="AI18" i="51"/>
  <c r="AN19" i="71"/>
  <c r="AI19" i="71"/>
  <c r="AN19" i="70"/>
  <c r="AI19" i="70"/>
  <c r="AI18" i="49"/>
  <c r="AN18" i="49"/>
  <c r="AN18" i="3"/>
  <c r="AI18" i="3"/>
  <c r="X20" i="27"/>
  <c r="Y20" i="27"/>
  <c r="Z20" i="27" s="1"/>
  <c r="X19" i="24"/>
  <c r="Z19" i="24" s="1"/>
  <c r="Y19" i="24"/>
  <c r="X19" i="32"/>
  <c r="Y19" i="32"/>
  <c r="Z19" i="32" s="1"/>
  <c r="AN19" i="95"/>
  <c r="AI19" i="95"/>
  <c r="Y19" i="4"/>
  <c r="Z19" i="4" s="1"/>
  <c r="X19" i="4"/>
  <c r="Z20" i="65" l="1"/>
  <c r="Z20" i="46"/>
  <c r="W21" i="46" s="1"/>
  <c r="Z20" i="19"/>
  <c r="Z20" i="45"/>
  <c r="Z20" i="52"/>
  <c r="AF20" i="52" s="1"/>
  <c r="AO20" i="52" s="1"/>
  <c r="Z20" i="70"/>
  <c r="Z20" i="15"/>
  <c r="AG20" i="19"/>
  <c r="AP20" i="19" s="1"/>
  <c r="AF20" i="19"/>
  <c r="AO20" i="19" s="1"/>
  <c r="W21" i="19"/>
  <c r="AE20" i="19"/>
  <c r="AG19" i="9"/>
  <c r="AP19" i="9" s="1"/>
  <c r="AF19" i="9"/>
  <c r="AO19" i="9" s="1"/>
  <c r="W20" i="9"/>
  <c r="AE19" i="9"/>
  <c r="AG20" i="15"/>
  <c r="AP20" i="15" s="1"/>
  <c r="AF20" i="15"/>
  <c r="AO20" i="15" s="1"/>
  <c r="W21" i="15"/>
  <c r="AE20" i="15"/>
  <c r="AG19" i="4"/>
  <c r="AP19" i="4" s="1"/>
  <c r="AF19" i="4"/>
  <c r="AO19" i="4" s="1"/>
  <c r="W20" i="4"/>
  <c r="AE19" i="4"/>
  <c r="W21" i="65"/>
  <c r="AE20" i="65"/>
  <c r="AG20" i="65"/>
  <c r="AP20" i="65" s="1"/>
  <c r="AF20" i="65"/>
  <c r="AO20" i="65" s="1"/>
  <c r="AF20" i="95"/>
  <c r="AO20" i="95" s="1"/>
  <c r="W21" i="95"/>
  <c r="AG20" i="95"/>
  <c r="AP20" i="95" s="1"/>
  <c r="AE20" i="95"/>
  <c r="AF20" i="46"/>
  <c r="AO20" i="46" s="1"/>
  <c r="AG20" i="70"/>
  <c r="AP20" i="70" s="1"/>
  <c r="AF20" i="70"/>
  <c r="AO20" i="70" s="1"/>
  <c r="W21" i="70"/>
  <c r="AE20" i="70"/>
  <c r="AG19" i="23"/>
  <c r="AP19" i="23" s="1"/>
  <c r="AF19" i="23"/>
  <c r="AO19" i="23" s="1"/>
  <c r="W20" i="23"/>
  <c r="AE19" i="23"/>
  <c r="AE19" i="41"/>
  <c r="W20" i="41"/>
  <c r="AG19" i="41"/>
  <c r="AP19" i="41" s="1"/>
  <c r="AF19" i="41"/>
  <c r="AO19" i="41" s="1"/>
  <c r="AG20" i="45"/>
  <c r="AP20" i="45" s="1"/>
  <c r="AF20" i="45"/>
  <c r="AO20" i="45" s="1"/>
  <c r="AE20" i="45"/>
  <c r="W21" i="45"/>
  <c r="AE18" i="85"/>
  <c r="W19" i="85"/>
  <c r="AF18" i="85"/>
  <c r="AO18" i="85" s="1"/>
  <c r="AG18" i="85"/>
  <c r="AP18" i="85" s="1"/>
  <c r="AF19" i="32"/>
  <c r="AO19" i="32" s="1"/>
  <c r="AE19" i="32"/>
  <c r="W20" i="32"/>
  <c r="AG19" i="32"/>
  <c r="AP19" i="32" s="1"/>
  <c r="AG18" i="6"/>
  <c r="AP18" i="6" s="1"/>
  <c r="AF18" i="6"/>
  <c r="AO18" i="6" s="1"/>
  <c r="W19" i="6"/>
  <c r="AE18" i="6"/>
  <c r="AF19" i="5"/>
  <c r="AO19" i="5" s="1"/>
  <c r="W20" i="5"/>
  <c r="AE19" i="5"/>
  <c r="AG19" i="5"/>
  <c r="AP19" i="5" s="1"/>
  <c r="AR19" i="19"/>
  <c r="AH19" i="34"/>
  <c r="AQ19" i="34" s="1"/>
  <c r="AN18" i="86"/>
  <c r="AI18" i="86"/>
  <c r="AR19" i="84"/>
  <c r="AH20" i="16"/>
  <c r="AQ20" i="16" s="1"/>
  <c r="AR20" i="69"/>
  <c r="X20" i="79"/>
  <c r="Y20" i="79"/>
  <c r="Y20" i="7"/>
  <c r="X20" i="7"/>
  <c r="Z20" i="7" s="1"/>
  <c r="X21" i="50"/>
  <c r="Y21" i="50"/>
  <c r="AN19" i="96"/>
  <c r="AI19" i="96"/>
  <c r="Y20" i="91"/>
  <c r="X20" i="91"/>
  <c r="AI20" i="10"/>
  <c r="AN20" i="10"/>
  <c r="AR18" i="3"/>
  <c r="AR19" i="71"/>
  <c r="W20" i="25"/>
  <c r="AG19" i="25"/>
  <c r="AP19" i="25" s="1"/>
  <c r="AF19" i="25"/>
  <c r="AO19" i="25" s="1"/>
  <c r="AE19" i="25"/>
  <c r="AH20" i="18"/>
  <c r="AQ20" i="18" s="1"/>
  <c r="AI18" i="42"/>
  <c r="AN18" i="42"/>
  <c r="X20" i="58"/>
  <c r="Y20" i="58"/>
  <c r="AH20" i="15"/>
  <c r="AQ20" i="15" s="1"/>
  <c r="AR18" i="9"/>
  <c r="AF18" i="37"/>
  <c r="AO18" i="37" s="1"/>
  <c r="AE18" i="37"/>
  <c r="W19" i="37"/>
  <c r="AG18" i="37"/>
  <c r="AP18" i="37" s="1"/>
  <c r="AH19" i="87"/>
  <c r="AQ19" i="87" s="1"/>
  <c r="AH20" i="45"/>
  <c r="AQ20" i="45" s="1"/>
  <c r="Z19" i="34"/>
  <c r="AR19" i="11"/>
  <c r="AH20" i="59"/>
  <c r="AQ20" i="59" s="1"/>
  <c r="Y21" i="75"/>
  <c r="X21" i="75"/>
  <c r="Y19" i="86"/>
  <c r="X19" i="86"/>
  <c r="AR17" i="66"/>
  <c r="AH20" i="65"/>
  <c r="AQ20" i="65" s="1"/>
  <c r="AR18" i="30"/>
  <c r="AH19" i="81"/>
  <c r="AQ19" i="81" s="1"/>
  <c r="Y20" i="2"/>
  <c r="X20" i="2"/>
  <c r="Z20" i="2" s="1"/>
  <c r="AH20" i="20"/>
  <c r="AQ20" i="20" s="1"/>
  <c r="AH20" i="57"/>
  <c r="AQ20" i="57" s="1"/>
  <c r="Z20" i="16"/>
  <c r="Y20" i="78"/>
  <c r="X20" i="78"/>
  <c r="Y18" i="88"/>
  <c r="X18" i="88"/>
  <c r="AH20" i="83"/>
  <c r="AQ20" i="83" s="1"/>
  <c r="AR18" i="90"/>
  <c r="AR19" i="46"/>
  <c r="AI19" i="61"/>
  <c r="AN19" i="61"/>
  <c r="AI19" i="72"/>
  <c r="AN19" i="72"/>
  <c r="Y21" i="10"/>
  <c r="X21" i="10"/>
  <c r="Z21" i="10" s="1"/>
  <c r="AF19" i="8"/>
  <c r="AO19" i="8" s="1"/>
  <c r="W20" i="8"/>
  <c r="AE19" i="8"/>
  <c r="AG19" i="8"/>
  <c r="AP19" i="8" s="1"/>
  <c r="AI19" i="58"/>
  <c r="AN19" i="58"/>
  <c r="AE19" i="90"/>
  <c r="AF19" i="90"/>
  <c r="AO19" i="90" s="1"/>
  <c r="AG19" i="90"/>
  <c r="AP19" i="90" s="1"/>
  <c r="W20" i="90"/>
  <c r="AR18" i="34"/>
  <c r="AR18" i="77"/>
  <c r="AH20" i="52"/>
  <c r="AQ20" i="52" s="1"/>
  <c r="AI19" i="2"/>
  <c r="AN19" i="2"/>
  <c r="AR19" i="52"/>
  <c r="AR17" i="53"/>
  <c r="AI18" i="39"/>
  <c r="AN18" i="39"/>
  <c r="AR19" i="55"/>
  <c r="AH19" i="41"/>
  <c r="AQ19" i="41" s="1"/>
  <c r="AR19" i="95"/>
  <c r="AH19" i="24"/>
  <c r="AQ19" i="24" s="1"/>
  <c r="AH19" i="77"/>
  <c r="AQ19" i="77" s="1"/>
  <c r="AG20" i="89"/>
  <c r="AP20" i="89" s="1"/>
  <c r="AF20" i="89"/>
  <c r="AO20" i="89" s="1"/>
  <c r="AE20" i="89"/>
  <c r="W21" i="89"/>
  <c r="AR19" i="45"/>
  <c r="AH18" i="43"/>
  <c r="AQ18" i="43" s="1"/>
  <c r="AR19" i="59"/>
  <c r="AR17" i="85"/>
  <c r="AR17" i="80"/>
  <c r="AR18" i="81"/>
  <c r="AN20" i="75"/>
  <c r="AI20" i="75"/>
  <c r="AR19" i="16"/>
  <c r="AH20" i="64"/>
  <c r="AQ20" i="64" s="1"/>
  <c r="AR18" i="41"/>
  <c r="Z19" i="81"/>
  <c r="AH18" i="85"/>
  <c r="AQ18" i="85" s="1"/>
  <c r="AR19" i="65"/>
  <c r="Z20" i="20"/>
  <c r="AN20" i="73"/>
  <c r="AI20" i="73"/>
  <c r="AN18" i="63"/>
  <c r="AI18" i="63"/>
  <c r="Y19" i="35"/>
  <c r="X19" i="35"/>
  <c r="AN19" i="78"/>
  <c r="AI19" i="78"/>
  <c r="Z20" i="83"/>
  <c r="AR19" i="27"/>
  <c r="AH19" i="49"/>
  <c r="AQ19" i="49" s="1"/>
  <c r="AH19" i="51"/>
  <c r="AQ19" i="51" s="1"/>
  <c r="AN19" i="79"/>
  <c r="AI19" i="79"/>
  <c r="AH20" i="67"/>
  <c r="AQ20" i="67" s="1"/>
  <c r="Y20" i="61"/>
  <c r="X20" i="61"/>
  <c r="AN19" i="91"/>
  <c r="AI19" i="91"/>
  <c r="AG20" i="27"/>
  <c r="AP20" i="27" s="1"/>
  <c r="AF20" i="27"/>
  <c r="AO20" i="27" s="1"/>
  <c r="AE20" i="27"/>
  <c r="W21" i="27"/>
  <c r="AH19" i="9"/>
  <c r="AQ19" i="9" s="1"/>
  <c r="AG20" i="62"/>
  <c r="AP20" i="62" s="1"/>
  <c r="AF20" i="62"/>
  <c r="AO20" i="62" s="1"/>
  <c r="W21" i="62"/>
  <c r="AE20" i="62"/>
  <c r="AI20" i="33"/>
  <c r="AN20" i="33"/>
  <c r="AG20" i="82"/>
  <c r="AP20" i="82" s="1"/>
  <c r="AF20" i="82"/>
  <c r="AO20" i="82" s="1"/>
  <c r="W21" i="82"/>
  <c r="AE20" i="82"/>
  <c r="AR19" i="62"/>
  <c r="AF18" i="66"/>
  <c r="AO18" i="66" s="1"/>
  <c r="W19" i="66"/>
  <c r="AE18" i="66"/>
  <c r="AG18" i="66"/>
  <c r="AP18" i="66" s="1"/>
  <c r="AR17" i="54"/>
  <c r="AH20" i="84"/>
  <c r="AQ20" i="84" s="1"/>
  <c r="W21" i="18"/>
  <c r="AE20" i="18"/>
  <c r="AG20" i="18"/>
  <c r="AP20" i="18" s="1"/>
  <c r="AF20" i="18"/>
  <c r="AO20" i="18" s="1"/>
  <c r="AH19" i="40"/>
  <c r="AQ19" i="40" s="1"/>
  <c r="AH19" i="56"/>
  <c r="AQ19" i="56" s="1"/>
  <c r="Y19" i="42"/>
  <c r="X19" i="42"/>
  <c r="Z19" i="42" s="1"/>
  <c r="AR18" i="24"/>
  <c r="AR19" i="26"/>
  <c r="AH20" i="11"/>
  <c r="AQ20" i="11" s="1"/>
  <c r="W20" i="87"/>
  <c r="AG19" i="87"/>
  <c r="AP19" i="87" s="1"/>
  <c r="AF19" i="87"/>
  <c r="AO19" i="87" s="1"/>
  <c r="AE19" i="87"/>
  <c r="W19" i="43"/>
  <c r="AG18" i="43"/>
  <c r="AP18" i="43" s="1"/>
  <c r="AF18" i="43"/>
  <c r="AO18" i="43" s="1"/>
  <c r="AE18" i="43"/>
  <c r="X20" i="76"/>
  <c r="Y20" i="76"/>
  <c r="Y19" i="74"/>
  <c r="Z19" i="74" s="1"/>
  <c r="X19" i="74"/>
  <c r="AR18" i="32"/>
  <c r="AH20" i="26"/>
  <c r="AQ20" i="26" s="1"/>
  <c r="AH19" i="94"/>
  <c r="AQ19" i="94" s="1"/>
  <c r="AH18" i="54"/>
  <c r="AQ18" i="54" s="1"/>
  <c r="AF20" i="59"/>
  <c r="AO20" i="59" s="1"/>
  <c r="AE20" i="59"/>
  <c r="W21" i="59"/>
  <c r="AG20" i="59"/>
  <c r="AP20" i="59" s="1"/>
  <c r="AI19" i="47"/>
  <c r="AN19" i="47"/>
  <c r="AI19" i="1"/>
  <c r="AN19" i="1"/>
  <c r="AH18" i="80"/>
  <c r="AQ18" i="80" s="1"/>
  <c r="AH18" i="53"/>
  <c r="AQ18" i="53" s="1"/>
  <c r="AR18" i="14"/>
  <c r="AR19" i="64"/>
  <c r="AH21" i="69"/>
  <c r="AQ21" i="69" s="1"/>
  <c r="AH19" i="93"/>
  <c r="AQ19" i="93" s="1"/>
  <c r="Z20" i="57"/>
  <c r="Y21" i="73"/>
  <c r="X21" i="73"/>
  <c r="Z21" i="73" s="1"/>
  <c r="X19" i="63"/>
  <c r="Y19" i="63"/>
  <c r="AI18" i="35"/>
  <c r="AN18" i="35"/>
  <c r="Y20" i="38"/>
  <c r="X20" i="38"/>
  <c r="Z20" i="38" s="1"/>
  <c r="AH19" i="30"/>
  <c r="AQ19" i="30" s="1"/>
  <c r="AH20" i="92"/>
  <c r="AQ20" i="92" s="1"/>
  <c r="AN19" i="60"/>
  <c r="AI19" i="60"/>
  <c r="X20" i="31"/>
  <c r="Z20" i="31" s="1"/>
  <c r="Y20" i="31"/>
  <c r="AI20" i="21"/>
  <c r="AN20" i="21"/>
  <c r="Z20" i="84"/>
  <c r="AR18" i="40"/>
  <c r="AF19" i="13"/>
  <c r="AO19" i="13" s="1"/>
  <c r="W20" i="13"/>
  <c r="AE19" i="13"/>
  <c r="AG19" i="13"/>
  <c r="AP19" i="13" s="1"/>
  <c r="Z20" i="11"/>
  <c r="Y21" i="33"/>
  <c r="X21" i="33"/>
  <c r="Z21" i="33" s="1"/>
  <c r="W19" i="29"/>
  <c r="AG18" i="29"/>
  <c r="AP18" i="29" s="1"/>
  <c r="AF18" i="29"/>
  <c r="AO18" i="29" s="1"/>
  <c r="AE18" i="29"/>
  <c r="AH18" i="66"/>
  <c r="AQ18" i="66" s="1"/>
  <c r="AH20" i="55"/>
  <c r="AQ20" i="55" s="1"/>
  <c r="AR18" i="56"/>
  <c r="AE19" i="94"/>
  <c r="W20" i="94"/>
  <c r="AF19" i="94"/>
  <c r="AO19" i="94" s="1"/>
  <c r="AG19" i="94"/>
  <c r="AP19" i="94" s="1"/>
  <c r="Z18" i="54"/>
  <c r="Y20" i="1"/>
  <c r="X20" i="1"/>
  <c r="Z20" i="1" s="1"/>
  <c r="AH19" i="14"/>
  <c r="AQ19" i="14" s="1"/>
  <c r="AG20" i="64"/>
  <c r="AP20" i="64" s="1"/>
  <c r="AF20" i="64"/>
  <c r="AO20" i="64" s="1"/>
  <c r="W21" i="64"/>
  <c r="AE20" i="64"/>
  <c r="Z18" i="53"/>
  <c r="AR19" i="92"/>
  <c r="X19" i="28"/>
  <c r="Z19" i="28" s="1"/>
  <c r="Y19" i="28"/>
  <c r="AF19" i="93"/>
  <c r="AO19" i="93" s="1"/>
  <c r="AE19" i="93"/>
  <c r="W20" i="93"/>
  <c r="AG19" i="93"/>
  <c r="AP19" i="93" s="1"/>
  <c r="AR18" i="23"/>
  <c r="X19" i="39"/>
  <c r="Y19" i="39"/>
  <c r="Z19" i="39" s="1"/>
  <c r="Y18" i="48"/>
  <c r="X18" i="48"/>
  <c r="AR17" i="43"/>
  <c r="AI17" i="88"/>
  <c r="AN17" i="88"/>
  <c r="AR19" i="20"/>
  <c r="AH19" i="3"/>
  <c r="AQ19" i="3" s="1"/>
  <c r="Z19" i="49"/>
  <c r="Z19" i="51"/>
  <c r="Z20" i="92"/>
  <c r="Z20" i="67"/>
  <c r="AI19" i="31"/>
  <c r="AN19" i="31"/>
  <c r="X20" i="96"/>
  <c r="Z20" i="96" s="1"/>
  <c r="Y20" i="96"/>
  <c r="X20" i="72"/>
  <c r="Z20" i="72" s="1"/>
  <c r="Y20" i="72"/>
  <c r="X21" i="21"/>
  <c r="Z21" i="21" s="1"/>
  <c r="Y21" i="21"/>
  <c r="AF19" i="24"/>
  <c r="AO19" i="24" s="1"/>
  <c r="W20" i="24"/>
  <c r="AE19" i="24"/>
  <c r="AG19" i="24"/>
  <c r="AP19" i="24" s="1"/>
  <c r="AR18" i="51"/>
  <c r="AH19" i="22"/>
  <c r="AQ19" i="22" s="1"/>
  <c r="AG19" i="77"/>
  <c r="AP19" i="77" s="1"/>
  <c r="AF19" i="77"/>
  <c r="AO19" i="77" s="1"/>
  <c r="AE19" i="77"/>
  <c r="W20" i="77"/>
  <c r="AR18" i="49"/>
  <c r="W20" i="44"/>
  <c r="AG19" i="44"/>
  <c r="AP19" i="44" s="1"/>
  <c r="AF19" i="44"/>
  <c r="AO19" i="44" s="1"/>
  <c r="AE19" i="44"/>
  <c r="Z19" i="22"/>
  <c r="AI18" i="17"/>
  <c r="AN18" i="17"/>
  <c r="AR18" i="4"/>
  <c r="AH20" i="71"/>
  <c r="AQ20" i="71" s="1"/>
  <c r="AN19" i="76"/>
  <c r="AI19" i="76"/>
  <c r="AH19" i="4"/>
  <c r="AQ19" i="4" s="1"/>
  <c r="AH19" i="32"/>
  <c r="AQ19" i="32" s="1"/>
  <c r="AH20" i="27"/>
  <c r="AQ20" i="27" s="1"/>
  <c r="AR19" i="70"/>
  <c r="AR19" i="67"/>
  <c r="AR18" i="87"/>
  <c r="X19" i="17"/>
  <c r="Y19" i="17"/>
  <c r="AH20" i="62"/>
  <c r="AQ20" i="62" s="1"/>
  <c r="AH20" i="46"/>
  <c r="AQ20" i="46" s="1"/>
  <c r="Z19" i="40"/>
  <c r="Z19" i="56"/>
  <c r="AH20" i="19"/>
  <c r="AQ20" i="19" s="1"/>
  <c r="AH19" i="90"/>
  <c r="AQ19" i="90" s="1"/>
  <c r="Z20" i="71"/>
  <c r="AE19" i="68"/>
  <c r="AG19" i="68"/>
  <c r="AP19" i="68" s="1"/>
  <c r="W20" i="68"/>
  <c r="AF19" i="68"/>
  <c r="AO19" i="68" s="1"/>
  <c r="AR18" i="22"/>
  <c r="AR19" i="18"/>
  <c r="AI18" i="74"/>
  <c r="AN18" i="74"/>
  <c r="W19" i="36"/>
  <c r="AG18" i="36"/>
  <c r="AP18" i="36" s="1"/>
  <c r="AF18" i="36"/>
  <c r="AO18" i="36" s="1"/>
  <c r="AE18" i="36"/>
  <c r="Z20" i="55"/>
  <c r="AR19" i="15"/>
  <c r="AR18" i="93"/>
  <c r="Z20" i="26"/>
  <c r="X20" i="47"/>
  <c r="Y20" i="47"/>
  <c r="Z18" i="80"/>
  <c r="Z19" i="14"/>
  <c r="AR19" i="57"/>
  <c r="AH19" i="23"/>
  <c r="AQ19" i="23" s="1"/>
  <c r="AG19" i="12"/>
  <c r="AP19" i="12" s="1"/>
  <c r="AF19" i="12"/>
  <c r="AO19" i="12" s="1"/>
  <c r="W20" i="12"/>
  <c r="AE19" i="12"/>
  <c r="AI18" i="28"/>
  <c r="AN18" i="28"/>
  <c r="AH20" i="95"/>
  <c r="AQ20" i="95" s="1"/>
  <c r="AR19" i="83"/>
  <c r="Z21" i="69"/>
  <c r="AI17" i="48"/>
  <c r="AN17" i="48"/>
  <c r="AI19" i="38"/>
  <c r="AN19" i="38"/>
  <c r="AE19" i="30"/>
  <c r="W20" i="30"/>
  <c r="AG19" i="30"/>
  <c r="AP19" i="30" s="1"/>
  <c r="AF19" i="30"/>
  <c r="AO19" i="30" s="1"/>
  <c r="AG19" i="3"/>
  <c r="AP19" i="3" s="1"/>
  <c r="AF19" i="3"/>
  <c r="AO19" i="3" s="1"/>
  <c r="W20" i="3"/>
  <c r="AE19" i="3"/>
  <c r="AH20" i="70"/>
  <c r="AQ20" i="70" s="1"/>
  <c r="AR18" i="94"/>
  <c r="AI19" i="7"/>
  <c r="AN19" i="7"/>
  <c r="X20" i="60"/>
  <c r="Y20" i="60"/>
  <c r="AI20" i="50"/>
  <c r="AN20" i="50"/>
  <c r="AG20" i="46" l="1"/>
  <c r="AP20" i="46" s="1"/>
  <c r="AG20" i="52"/>
  <c r="AP20" i="52" s="1"/>
  <c r="Z20" i="76"/>
  <c r="AE20" i="46"/>
  <c r="AE20" i="52"/>
  <c r="W21" i="52"/>
  <c r="Z20" i="61"/>
  <c r="Z20" i="78"/>
  <c r="AF20" i="78" s="1"/>
  <c r="AO20" i="78" s="1"/>
  <c r="AE19" i="39"/>
  <c r="W20" i="39"/>
  <c r="AG19" i="39"/>
  <c r="AP19" i="39" s="1"/>
  <c r="AF19" i="39"/>
  <c r="AO19" i="39" s="1"/>
  <c r="AF20" i="61"/>
  <c r="AO20" i="61" s="1"/>
  <c r="W21" i="61"/>
  <c r="AE20" i="61"/>
  <c r="AG20" i="61"/>
  <c r="AP20" i="61" s="1"/>
  <c r="W21" i="78"/>
  <c r="AE20" i="78"/>
  <c r="AE19" i="74"/>
  <c r="W20" i="74"/>
  <c r="AG19" i="74"/>
  <c r="AP19" i="74" s="1"/>
  <c r="AF19" i="74"/>
  <c r="AO19" i="74" s="1"/>
  <c r="AE21" i="33"/>
  <c r="W22" i="33"/>
  <c r="AG21" i="33"/>
  <c r="AP21" i="33" s="1"/>
  <c r="AF21" i="33"/>
  <c r="AO21" i="33" s="1"/>
  <c r="W22" i="73"/>
  <c r="AF21" i="73"/>
  <c r="AO21" i="73" s="1"/>
  <c r="AE21" i="73"/>
  <c r="AG21" i="73"/>
  <c r="AP21" i="73" s="1"/>
  <c r="W21" i="76"/>
  <c r="AG20" i="76"/>
  <c r="AP20" i="76" s="1"/>
  <c r="AF20" i="76"/>
  <c r="AO20" i="76" s="1"/>
  <c r="AE20" i="76"/>
  <c r="AE19" i="42"/>
  <c r="AG19" i="42"/>
  <c r="AP19" i="42" s="1"/>
  <c r="AF19" i="42"/>
  <c r="AO19" i="42" s="1"/>
  <c r="W20" i="42"/>
  <c r="AG20" i="7"/>
  <c r="AP20" i="7" s="1"/>
  <c r="AF20" i="7"/>
  <c r="AO20" i="7" s="1"/>
  <c r="W21" i="7"/>
  <c r="AE20" i="7"/>
  <c r="AN19" i="3"/>
  <c r="AI19" i="3"/>
  <c r="W20" i="40"/>
  <c r="AG19" i="40"/>
  <c r="AP19" i="40" s="1"/>
  <c r="AF19" i="40"/>
  <c r="AO19" i="40" s="1"/>
  <c r="AE19" i="40"/>
  <c r="AR18" i="17"/>
  <c r="X19" i="43"/>
  <c r="Y19" i="43"/>
  <c r="AI20" i="18"/>
  <c r="AN20" i="18"/>
  <c r="AR18" i="63"/>
  <c r="AH21" i="75"/>
  <c r="AQ21" i="75" s="1"/>
  <c r="AR19" i="96"/>
  <c r="AN18" i="6"/>
  <c r="AI18" i="6"/>
  <c r="X20" i="32"/>
  <c r="Y20" i="32"/>
  <c r="X19" i="85"/>
  <c r="Z19" i="85" s="1"/>
  <c r="Y19" i="85"/>
  <c r="AI19" i="23"/>
  <c r="AN19" i="23"/>
  <c r="AI19" i="9"/>
  <c r="AN19" i="9"/>
  <c r="X20" i="12"/>
  <c r="Y20" i="12"/>
  <c r="AI18" i="36"/>
  <c r="AN18" i="36"/>
  <c r="AR18" i="74"/>
  <c r="AN20" i="27"/>
  <c r="AI20" i="27"/>
  <c r="AG20" i="83"/>
  <c r="AP20" i="83" s="1"/>
  <c r="AF20" i="83"/>
  <c r="AO20" i="83" s="1"/>
  <c r="AE20" i="83"/>
  <c r="W21" i="83"/>
  <c r="AG19" i="81"/>
  <c r="AP19" i="81" s="1"/>
  <c r="AF19" i="81"/>
  <c r="AO19" i="81" s="1"/>
  <c r="AE19" i="81"/>
  <c r="W20" i="81"/>
  <c r="X21" i="89"/>
  <c r="Z21" i="89" s="1"/>
  <c r="Y21" i="89"/>
  <c r="W22" i="10"/>
  <c r="AE21" i="10"/>
  <c r="AG21" i="10"/>
  <c r="AP21" i="10" s="1"/>
  <c r="AF21" i="10"/>
  <c r="AO21" i="10" s="1"/>
  <c r="AR19" i="7"/>
  <c r="X20" i="3"/>
  <c r="Y20" i="3"/>
  <c r="Z20" i="30"/>
  <c r="X20" i="30"/>
  <c r="Y20" i="30"/>
  <c r="AF21" i="69"/>
  <c r="AO21" i="69" s="1"/>
  <c r="W22" i="69"/>
  <c r="AE21" i="69"/>
  <c r="AG21" i="69"/>
  <c r="AP21" i="69" s="1"/>
  <c r="AG19" i="14"/>
  <c r="AP19" i="14" s="1"/>
  <c r="AF19" i="14"/>
  <c r="AO19" i="14" s="1"/>
  <c r="W20" i="14"/>
  <c r="AE19" i="14"/>
  <c r="AG19" i="22"/>
  <c r="AP19" i="22" s="1"/>
  <c r="AF19" i="22"/>
  <c r="AO19" i="22" s="1"/>
  <c r="W20" i="22"/>
  <c r="AE19" i="22"/>
  <c r="AI19" i="24"/>
  <c r="AN19" i="24"/>
  <c r="AH19" i="39"/>
  <c r="AQ19" i="39" s="1"/>
  <c r="Z20" i="93"/>
  <c r="Y20" i="93"/>
  <c r="X20" i="93"/>
  <c r="W19" i="54"/>
  <c r="AE18" i="54"/>
  <c r="AG18" i="54"/>
  <c r="AP18" i="54" s="1"/>
  <c r="AF18" i="54"/>
  <c r="AO18" i="54" s="1"/>
  <c r="AI18" i="29"/>
  <c r="AN18" i="29"/>
  <c r="AR19" i="47"/>
  <c r="AI19" i="87"/>
  <c r="AN19" i="87"/>
  <c r="X21" i="18"/>
  <c r="Y21" i="18"/>
  <c r="AR19" i="78"/>
  <c r="AR20" i="75"/>
  <c r="AI19" i="8"/>
  <c r="AN19" i="8"/>
  <c r="AH20" i="2"/>
  <c r="AQ20" i="2" s="1"/>
  <c r="AG19" i="34"/>
  <c r="AP19" i="34" s="1"/>
  <c r="AF19" i="34"/>
  <c r="AO19" i="34" s="1"/>
  <c r="AE19" i="34"/>
  <c r="W20" i="34"/>
  <c r="AR18" i="42"/>
  <c r="Y19" i="6"/>
  <c r="Z19" i="6" s="1"/>
  <c r="X19" i="6"/>
  <c r="AN19" i="32"/>
  <c r="AI19" i="32"/>
  <c r="AI18" i="85"/>
  <c r="AN18" i="85"/>
  <c r="Z20" i="23"/>
  <c r="X20" i="23"/>
  <c r="Y20" i="23"/>
  <c r="AI20" i="95"/>
  <c r="AN20" i="95"/>
  <c r="X20" i="9"/>
  <c r="Y20" i="9"/>
  <c r="AR17" i="48"/>
  <c r="Y20" i="44"/>
  <c r="X20" i="44"/>
  <c r="Z20" i="44" s="1"/>
  <c r="AF21" i="21"/>
  <c r="AO21" i="21" s="1"/>
  <c r="W22" i="21"/>
  <c r="AE21" i="21"/>
  <c r="AG21" i="21"/>
  <c r="AP21" i="21" s="1"/>
  <c r="W20" i="49"/>
  <c r="AE19" i="49"/>
  <c r="AG19" i="49"/>
  <c r="AP19" i="49" s="1"/>
  <c r="AF19" i="49"/>
  <c r="AO19" i="49" s="1"/>
  <c r="AR17" i="88"/>
  <c r="AG19" i="28"/>
  <c r="AP19" i="28" s="1"/>
  <c r="AF19" i="28"/>
  <c r="AO19" i="28" s="1"/>
  <c r="AE19" i="28"/>
  <c r="W20" i="28"/>
  <c r="AR20" i="21"/>
  <c r="AR20" i="50"/>
  <c r="AI19" i="30"/>
  <c r="AN19" i="30"/>
  <c r="W19" i="80"/>
  <c r="AG18" i="80"/>
  <c r="AP18" i="80" s="1"/>
  <c r="AF18" i="80"/>
  <c r="AO18" i="80" s="1"/>
  <c r="AE18" i="80"/>
  <c r="AI19" i="68"/>
  <c r="AN19" i="68"/>
  <c r="AI19" i="44"/>
  <c r="AN19" i="44"/>
  <c r="Y20" i="24"/>
  <c r="X20" i="24"/>
  <c r="AH20" i="72"/>
  <c r="AQ20" i="72" s="1"/>
  <c r="AR19" i="31"/>
  <c r="AI19" i="93"/>
  <c r="AN19" i="93"/>
  <c r="AH20" i="31"/>
  <c r="AQ20" i="31" s="1"/>
  <c r="AR18" i="35"/>
  <c r="AH19" i="74"/>
  <c r="AQ19" i="74" s="1"/>
  <c r="AI18" i="43"/>
  <c r="AN18" i="43"/>
  <c r="AR20" i="73"/>
  <c r="AN20" i="89"/>
  <c r="AI20" i="89"/>
  <c r="X20" i="8"/>
  <c r="Z20" i="8" s="1"/>
  <c r="Y20" i="8"/>
  <c r="AR19" i="72"/>
  <c r="AH18" i="88"/>
  <c r="AQ18" i="88" s="1"/>
  <c r="AF20" i="16"/>
  <c r="AO20" i="16" s="1"/>
  <c r="W21" i="16"/>
  <c r="AE20" i="16"/>
  <c r="AG20" i="16"/>
  <c r="AP20" i="16" s="1"/>
  <c r="Z21" i="75"/>
  <c r="X19" i="37"/>
  <c r="Y19" i="37"/>
  <c r="Y20" i="25"/>
  <c r="X20" i="25"/>
  <c r="Z20" i="25" s="1"/>
  <c r="AR20" i="10"/>
  <c r="Y21" i="45"/>
  <c r="X21" i="45"/>
  <c r="AN20" i="46"/>
  <c r="AI20" i="46"/>
  <c r="AI20" i="65"/>
  <c r="AN20" i="65"/>
  <c r="AI20" i="15"/>
  <c r="AN20" i="15"/>
  <c r="AN20" i="19"/>
  <c r="AI20" i="19"/>
  <c r="AG20" i="26"/>
  <c r="AP20" i="26" s="1"/>
  <c r="AF20" i="26"/>
  <c r="AO20" i="26" s="1"/>
  <c r="W21" i="26"/>
  <c r="AE20" i="26"/>
  <c r="X20" i="68"/>
  <c r="Y20" i="68"/>
  <c r="AG20" i="1"/>
  <c r="AP20" i="1" s="1"/>
  <c r="AF20" i="1"/>
  <c r="AO20" i="1" s="1"/>
  <c r="W21" i="1"/>
  <c r="AE20" i="1"/>
  <c r="AI19" i="94"/>
  <c r="AN19" i="94"/>
  <c r="AH21" i="33"/>
  <c r="AQ21" i="33" s="1"/>
  <c r="Y20" i="13"/>
  <c r="X20" i="13"/>
  <c r="Z20" i="13" s="1"/>
  <c r="AF20" i="38"/>
  <c r="AO20" i="38" s="1"/>
  <c r="AE20" i="38"/>
  <c r="W21" i="38"/>
  <c r="AG20" i="38"/>
  <c r="AP20" i="38" s="1"/>
  <c r="AH19" i="42"/>
  <c r="AQ19" i="42" s="1"/>
  <c r="W21" i="72"/>
  <c r="AG20" i="72"/>
  <c r="AP20" i="72" s="1"/>
  <c r="AF20" i="72"/>
  <c r="AO20" i="72" s="1"/>
  <c r="AE20" i="72"/>
  <c r="AG20" i="67"/>
  <c r="AP20" i="67" s="1"/>
  <c r="AF20" i="67"/>
  <c r="AO20" i="67" s="1"/>
  <c r="W21" i="67"/>
  <c r="AE20" i="67"/>
  <c r="AH18" i="48"/>
  <c r="AQ18" i="48" s="1"/>
  <c r="AG18" i="53"/>
  <c r="AP18" i="53" s="1"/>
  <c r="AF18" i="53"/>
  <c r="AO18" i="53" s="1"/>
  <c r="W19" i="53"/>
  <c r="AE18" i="53"/>
  <c r="AG20" i="11"/>
  <c r="AP20" i="11" s="1"/>
  <c r="AF20" i="11"/>
  <c r="AO20" i="11" s="1"/>
  <c r="W21" i="11"/>
  <c r="AE20" i="11"/>
  <c r="AG20" i="31"/>
  <c r="AP20" i="31" s="1"/>
  <c r="AF20" i="31"/>
  <c r="AO20" i="31" s="1"/>
  <c r="AE20" i="31"/>
  <c r="W21" i="31"/>
  <c r="AG20" i="57"/>
  <c r="AP20" i="57" s="1"/>
  <c r="AF20" i="57"/>
  <c r="AO20" i="57" s="1"/>
  <c r="AE20" i="57"/>
  <c r="W21" i="57"/>
  <c r="Y21" i="59"/>
  <c r="X21" i="59"/>
  <c r="AN20" i="82"/>
  <c r="AI20" i="82"/>
  <c r="AR20" i="33"/>
  <c r="AR19" i="91"/>
  <c r="AH19" i="35"/>
  <c r="AQ19" i="35" s="1"/>
  <c r="AN19" i="90"/>
  <c r="AI19" i="90"/>
  <c r="W21" i="2"/>
  <c r="AE20" i="2"/>
  <c r="AG20" i="2"/>
  <c r="AP20" i="2" s="1"/>
  <c r="AF20" i="2"/>
  <c r="AO20" i="2" s="1"/>
  <c r="AH19" i="86"/>
  <c r="AQ19" i="86" s="1"/>
  <c r="AI18" i="37"/>
  <c r="AN18" i="37"/>
  <c r="AH20" i="91"/>
  <c r="AQ20" i="91" s="1"/>
  <c r="AH21" i="50"/>
  <c r="AQ21" i="50" s="1"/>
  <c r="AH20" i="79"/>
  <c r="AQ20" i="79" s="1"/>
  <c r="AI19" i="5"/>
  <c r="AN19" i="5"/>
  <c r="Y21" i="65"/>
  <c r="X21" i="65"/>
  <c r="Z21" i="65" s="1"/>
  <c r="Z21" i="15"/>
  <c r="Y21" i="15"/>
  <c r="X21" i="15"/>
  <c r="X21" i="19"/>
  <c r="Y21" i="19"/>
  <c r="AG20" i="96"/>
  <c r="AP20" i="96" s="1"/>
  <c r="AE20" i="96"/>
  <c r="W21" i="96"/>
  <c r="AF20" i="96"/>
  <c r="AO20" i="96" s="1"/>
  <c r="AH21" i="73"/>
  <c r="AQ21" i="73" s="1"/>
  <c r="AG20" i="71"/>
  <c r="AP20" i="71" s="1"/>
  <c r="AE20" i="71"/>
  <c r="W21" i="71"/>
  <c r="AF20" i="71"/>
  <c r="AO20" i="71" s="1"/>
  <c r="AR18" i="28"/>
  <c r="AH20" i="47"/>
  <c r="AQ20" i="47" s="1"/>
  <c r="X19" i="36"/>
  <c r="Y19" i="36"/>
  <c r="AE20" i="92"/>
  <c r="W21" i="92"/>
  <c r="AG20" i="92"/>
  <c r="AP20" i="92" s="1"/>
  <c r="AF20" i="92"/>
  <c r="AO20" i="92" s="1"/>
  <c r="AI20" i="64"/>
  <c r="AN20" i="64"/>
  <c r="AG20" i="84"/>
  <c r="AP20" i="84" s="1"/>
  <c r="W21" i="84"/>
  <c r="AF20" i="84"/>
  <c r="AO20" i="84" s="1"/>
  <c r="AE20" i="84"/>
  <c r="AR19" i="60"/>
  <c r="AH20" i="38"/>
  <c r="AQ20" i="38" s="1"/>
  <c r="AH19" i="63"/>
  <c r="AQ19" i="63" s="1"/>
  <c r="AI20" i="59"/>
  <c r="AN20" i="59"/>
  <c r="AI18" i="66"/>
  <c r="AN18" i="66"/>
  <c r="AN20" i="62"/>
  <c r="AI20" i="62"/>
  <c r="AR19" i="79"/>
  <c r="AG20" i="20"/>
  <c r="AP20" i="20" s="1"/>
  <c r="AF20" i="20"/>
  <c r="AO20" i="20" s="1"/>
  <c r="W21" i="20"/>
  <c r="AE20" i="20"/>
  <c r="AR18" i="39"/>
  <c r="AR19" i="2"/>
  <c r="AH21" i="10"/>
  <c r="AQ21" i="10" s="1"/>
  <c r="AR19" i="61"/>
  <c r="Z18" i="88"/>
  <c r="AH20" i="58"/>
  <c r="AQ20" i="58" s="1"/>
  <c r="AI19" i="25"/>
  <c r="AN19" i="25"/>
  <c r="Z21" i="50"/>
  <c r="Z20" i="79"/>
  <c r="Y20" i="5"/>
  <c r="X20" i="5"/>
  <c r="Z20" i="5" s="1"/>
  <c r="AN20" i="45"/>
  <c r="AI20" i="45"/>
  <c r="X20" i="41"/>
  <c r="Y20" i="41"/>
  <c r="AN20" i="70"/>
  <c r="AI20" i="70"/>
  <c r="Y21" i="95"/>
  <c r="X21" i="95"/>
  <c r="AI19" i="4"/>
  <c r="AN19" i="4"/>
  <c r="AN20" i="52"/>
  <c r="AI20" i="52"/>
  <c r="AH20" i="76"/>
  <c r="AQ20" i="76" s="1"/>
  <c r="AH19" i="17"/>
  <c r="AQ19" i="17" s="1"/>
  <c r="AH20" i="60"/>
  <c r="AQ20" i="60" s="1"/>
  <c r="AR19" i="38"/>
  <c r="Z19" i="17"/>
  <c r="X20" i="77"/>
  <c r="Y20" i="77"/>
  <c r="AH20" i="1"/>
  <c r="AQ20" i="1" s="1"/>
  <c r="Z20" i="60"/>
  <c r="AI19" i="12"/>
  <c r="AN19" i="12"/>
  <c r="Z20" i="47"/>
  <c r="W21" i="55"/>
  <c r="AG20" i="55"/>
  <c r="AP20" i="55" s="1"/>
  <c r="AF20" i="55"/>
  <c r="AO20" i="55" s="1"/>
  <c r="AE20" i="55"/>
  <c r="W20" i="56"/>
  <c r="AE19" i="56"/>
  <c r="AF19" i="56"/>
  <c r="AO19" i="56" s="1"/>
  <c r="AG19" i="56"/>
  <c r="AP19" i="56" s="1"/>
  <c r="AR19" i="76"/>
  <c r="AN19" i="77"/>
  <c r="AI19" i="77"/>
  <c r="AH21" i="21"/>
  <c r="AQ21" i="21" s="1"/>
  <c r="AH20" i="96"/>
  <c r="AQ20" i="96" s="1"/>
  <c r="AG19" i="51"/>
  <c r="AP19" i="51" s="1"/>
  <c r="AF19" i="51"/>
  <c r="AO19" i="51" s="1"/>
  <c r="W20" i="51"/>
  <c r="AE19" i="51"/>
  <c r="Z18" i="48"/>
  <c r="AH19" i="28"/>
  <c r="AQ19" i="28" s="1"/>
  <c r="Y21" i="64"/>
  <c r="X21" i="64"/>
  <c r="Y20" i="94"/>
  <c r="X20" i="94"/>
  <c r="X19" i="29"/>
  <c r="Y19" i="29"/>
  <c r="AI19" i="13"/>
  <c r="AN19" i="13"/>
  <c r="Z19" i="63"/>
  <c r="AR19" i="1"/>
  <c r="Y20" i="87"/>
  <c r="X20" i="87"/>
  <c r="X19" i="66"/>
  <c r="Z19" i="66" s="1"/>
  <c r="Y19" i="66"/>
  <c r="X21" i="82"/>
  <c r="Y21" i="82"/>
  <c r="Z21" i="62"/>
  <c r="Y21" i="62"/>
  <c r="X21" i="62"/>
  <c r="Y21" i="27"/>
  <c r="X21" i="27"/>
  <c r="Z21" i="27" s="1"/>
  <c r="AH20" i="61"/>
  <c r="AQ20" i="61" s="1"/>
  <c r="Z19" i="35"/>
  <c r="X20" i="90"/>
  <c r="Y20" i="90"/>
  <c r="AR19" i="58"/>
  <c r="AH20" i="78"/>
  <c r="AQ20" i="78" s="1"/>
  <c r="Z19" i="86"/>
  <c r="Z20" i="58"/>
  <c r="Z20" i="91"/>
  <c r="AH20" i="7"/>
  <c r="AQ20" i="7" s="1"/>
  <c r="AR18" i="86"/>
  <c r="AI19" i="41"/>
  <c r="AN19" i="41"/>
  <c r="X21" i="70"/>
  <c r="Y21" i="70"/>
  <c r="Y21" i="46"/>
  <c r="X21" i="46"/>
  <c r="X20" i="4"/>
  <c r="Y20" i="4"/>
  <c r="Z20" i="4" s="1"/>
  <c r="X21" i="52"/>
  <c r="Y21" i="52"/>
  <c r="Z20" i="87" l="1"/>
  <c r="Z21" i="45"/>
  <c r="AG20" i="78"/>
  <c r="AP20" i="78" s="1"/>
  <c r="Z21" i="70"/>
  <c r="AG21" i="70" s="1"/>
  <c r="AP21" i="70" s="1"/>
  <c r="Z21" i="95"/>
  <c r="AG21" i="95" s="1"/>
  <c r="AP21" i="95" s="1"/>
  <c r="Z21" i="59"/>
  <c r="W22" i="70"/>
  <c r="AE21" i="70"/>
  <c r="AE21" i="95"/>
  <c r="AF21" i="95"/>
  <c r="AO21" i="95" s="1"/>
  <c r="AF21" i="59"/>
  <c r="AO21" i="59" s="1"/>
  <c r="AE21" i="59"/>
  <c r="W22" i="59"/>
  <c r="AG21" i="59"/>
  <c r="AP21" i="59" s="1"/>
  <c r="W22" i="45"/>
  <c r="AG21" i="45"/>
  <c r="AP21" i="45" s="1"/>
  <c r="AF21" i="45"/>
  <c r="AO21" i="45" s="1"/>
  <c r="AE21" i="45"/>
  <c r="AG20" i="4"/>
  <c r="AP20" i="4" s="1"/>
  <c r="AF20" i="4"/>
  <c r="AO20" i="4" s="1"/>
  <c r="W21" i="4"/>
  <c r="AE20" i="4"/>
  <c r="AF20" i="13"/>
  <c r="AO20" i="13" s="1"/>
  <c r="W21" i="13"/>
  <c r="AE20" i="13"/>
  <c r="AG20" i="13"/>
  <c r="AP20" i="13" s="1"/>
  <c r="AG19" i="6"/>
  <c r="AP19" i="6" s="1"/>
  <c r="AF19" i="6"/>
  <c r="AO19" i="6" s="1"/>
  <c r="W20" i="6"/>
  <c r="AE19" i="6"/>
  <c r="AE20" i="87"/>
  <c r="W21" i="87"/>
  <c r="AG20" i="87"/>
  <c r="AP20" i="87" s="1"/>
  <c r="AF20" i="87"/>
  <c r="AO20" i="87" s="1"/>
  <c r="W22" i="27"/>
  <c r="AG21" i="27"/>
  <c r="AP21" i="27" s="1"/>
  <c r="AF21" i="27"/>
  <c r="AO21" i="27" s="1"/>
  <c r="AE21" i="27"/>
  <c r="W22" i="65"/>
  <c r="AE21" i="65"/>
  <c r="AG21" i="65"/>
  <c r="AP21" i="65" s="1"/>
  <c r="AF21" i="65"/>
  <c r="AO21" i="65" s="1"/>
  <c r="AG19" i="17"/>
  <c r="AP19" i="17" s="1"/>
  <c r="AF19" i="17"/>
  <c r="AO19" i="17" s="1"/>
  <c r="W20" i="17"/>
  <c r="AE19" i="17"/>
  <c r="AR20" i="45"/>
  <c r="AF21" i="50"/>
  <c r="AO21" i="50" s="1"/>
  <c r="W22" i="50"/>
  <c r="AE21" i="50"/>
  <c r="AG21" i="50"/>
  <c r="AP21" i="50" s="1"/>
  <c r="AH19" i="36"/>
  <c r="AQ19" i="36" s="1"/>
  <c r="AH21" i="19"/>
  <c r="AQ21" i="19" s="1"/>
  <c r="Y21" i="31"/>
  <c r="X21" i="31"/>
  <c r="Y21" i="67"/>
  <c r="X21" i="67"/>
  <c r="Y21" i="72"/>
  <c r="X21" i="72"/>
  <c r="Y21" i="26"/>
  <c r="X21" i="26"/>
  <c r="Z21" i="26" s="1"/>
  <c r="AR20" i="15"/>
  <c r="AE20" i="25"/>
  <c r="W21" i="25"/>
  <c r="AG20" i="25"/>
  <c r="AP20" i="25" s="1"/>
  <c r="AF20" i="25"/>
  <c r="AO20" i="25" s="1"/>
  <c r="AI20" i="16"/>
  <c r="AN20" i="16"/>
  <c r="AF20" i="8"/>
  <c r="AO20" i="8" s="1"/>
  <c r="W21" i="8"/>
  <c r="AE20" i="8"/>
  <c r="AG20" i="8"/>
  <c r="AP20" i="8" s="1"/>
  <c r="AR18" i="43"/>
  <c r="Y19" i="80"/>
  <c r="X19" i="80"/>
  <c r="AE20" i="44"/>
  <c r="W21" i="44"/>
  <c r="AG20" i="44"/>
  <c r="AP20" i="44" s="1"/>
  <c r="AF20" i="44"/>
  <c r="AO20" i="44" s="1"/>
  <c r="AR18" i="85"/>
  <c r="AG20" i="93"/>
  <c r="AP20" i="93" s="1"/>
  <c r="AF20" i="93"/>
  <c r="AO20" i="93" s="1"/>
  <c r="AE20" i="93"/>
  <c r="W21" i="93"/>
  <c r="AN19" i="14"/>
  <c r="AI19" i="14"/>
  <c r="Y22" i="69"/>
  <c r="X22" i="69"/>
  <c r="AH20" i="3"/>
  <c r="AQ20" i="3" s="1"/>
  <c r="AI21" i="10"/>
  <c r="AN21" i="10"/>
  <c r="X20" i="81"/>
  <c r="Y20" i="81"/>
  <c r="AN20" i="83"/>
  <c r="AI20" i="83"/>
  <c r="AG19" i="85"/>
  <c r="AP19" i="85" s="1"/>
  <c r="AF19" i="85"/>
  <c r="AO19" i="85" s="1"/>
  <c r="AE19" i="85"/>
  <c r="W20" i="85"/>
  <c r="AH19" i="43"/>
  <c r="AQ19" i="43" s="1"/>
  <c r="Y21" i="7"/>
  <c r="X21" i="7"/>
  <c r="X21" i="76"/>
  <c r="Y21" i="76"/>
  <c r="AH20" i="94"/>
  <c r="AQ20" i="94" s="1"/>
  <c r="AH20" i="90"/>
  <c r="AQ20" i="90" s="1"/>
  <c r="AH21" i="82"/>
  <c r="AQ21" i="82" s="1"/>
  <c r="AR19" i="13"/>
  <c r="Z20" i="94"/>
  <c r="AG20" i="60"/>
  <c r="AP20" i="60" s="1"/>
  <c r="W21" i="60"/>
  <c r="AF20" i="60"/>
  <c r="AO20" i="60" s="1"/>
  <c r="AE20" i="60"/>
  <c r="AH21" i="46"/>
  <c r="AQ21" i="46" s="1"/>
  <c r="AG20" i="91"/>
  <c r="AP20" i="91" s="1"/>
  <c r="W21" i="91"/>
  <c r="AE20" i="91"/>
  <c r="AF20" i="91"/>
  <c r="AO20" i="91" s="1"/>
  <c r="Z20" i="90"/>
  <c r="Z21" i="82"/>
  <c r="AH21" i="64"/>
  <c r="AQ21" i="64" s="1"/>
  <c r="AR20" i="70"/>
  <c r="AR20" i="59"/>
  <c r="Y21" i="84"/>
  <c r="X21" i="84"/>
  <c r="Z21" i="84" s="1"/>
  <c r="Z19" i="36"/>
  <c r="Y21" i="96"/>
  <c r="X21" i="96"/>
  <c r="Z21" i="19"/>
  <c r="AI20" i="2"/>
  <c r="AN20" i="2"/>
  <c r="Y21" i="57"/>
  <c r="X21" i="57"/>
  <c r="AN20" i="31"/>
  <c r="AI20" i="31"/>
  <c r="Y21" i="16"/>
  <c r="X21" i="16"/>
  <c r="Z21" i="16" s="1"/>
  <c r="AR20" i="89"/>
  <c r="AH20" i="24"/>
  <c r="AQ20" i="24" s="1"/>
  <c r="AR19" i="68"/>
  <c r="AI21" i="21"/>
  <c r="AN21" i="21"/>
  <c r="AR20" i="95"/>
  <c r="AR19" i="32"/>
  <c r="AR19" i="87"/>
  <c r="AR19" i="24"/>
  <c r="X20" i="14"/>
  <c r="Y20" i="14"/>
  <c r="Z20" i="14" s="1"/>
  <c r="Z20" i="3"/>
  <c r="Y22" i="10"/>
  <c r="X22" i="10"/>
  <c r="AN19" i="81"/>
  <c r="AI19" i="81"/>
  <c r="AR19" i="9"/>
  <c r="Z19" i="43"/>
  <c r="AN19" i="42"/>
  <c r="AI19" i="42"/>
  <c r="AN19" i="51"/>
  <c r="AI19" i="51"/>
  <c r="AH21" i="52"/>
  <c r="AQ21" i="52" s="1"/>
  <c r="W21" i="58"/>
  <c r="AE20" i="58"/>
  <c r="AG20" i="58"/>
  <c r="AP20" i="58" s="1"/>
  <c r="AF20" i="58"/>
  <c r="AO20" i="58" s="1"/>
  <c r="AG19" i="35"/>
  <c r="AP19" i="35" s="1"/>
  <c r="AF19" i="35"/>
  <c r="AO19" i="35" s="1"/>
  <c r="AE19" i="35"/>
  <c r="W20" i="35"/>
  <c r="AH21" i="62"/>
  <c r="AQ21" i="62" s="1"/>
  <c r="AH19" i="29"/>
  <c r="AQ19" i="29" s="1"/>
  <c r="X21" i="55"/>
  <c r="Y21" i="55"/>
  <c r="AH20" i="5"/>
  <c r="AQ20" i="5" s="1"/>
  <c r="AR19" i="25"/>
  <c r="AI20" i="20"/>
  <c r="AN20" i="20"/>
  <c r="AR20" i="62"/>
  <c r="AH21" i="15"/>
  <c r="AQ21" i="15" s="1"/>
  <c r="X21" i="2"/>
  <c r="Y21" i="2"/>
  <c r="AR20" i="82"/>
  <c r="AN20" i="57"/>
  <c r="AI20" i="57"/>
  <c r="AI18" i="53"/>
  <c r="AN18" i="53"/>
  <c r="Z21" i="38"/>
  <c r="Y21" i="38"/>
  <c r="X21" i="38"/>
  <c r="AR19" i="94"/>
  <c r="AH20" i="68"/>
  <c r="AQ20" i="68" s="1"/>
  <c r="AR20" i="65"/>
  <c r="AH19" i="37"/>
  <c r="AQ19" i="37" s="1"/>
  <c r="AR19" i="93"/>
  <c r="AI18" i="80"/>
  <c r="AN18" i="80"/>
  <c r="AR19" i="30"/>
  <c r="Y20" i="28"/>
  <c r="X20" i="28"/>
  <c r="Y22" i="21"/>
  <c r="X22" i="21"/>
  <c r="Z22" i="21" s="1"/>
  <c r="AI18" i="54"/>
  <c r="AN18" i="54"/>
  <c r="AN19" i="22"/>
  <c r="AI19" i="22"/>
  <c r="AR18" i="36"/>
  <c r="AH20" i="32"/>
  <c r="AQ20" i="32" s="1"/>
  <c r="Y20" i="40"/>
  <c r="X20" i="40"/>
  <c r="AI20" i="76"/>
  <c r="AN20" i="76"/>
  <c r="AI21" i="73"/>
  <c r="AN21" i="73"/>
  <c r="Y20" i="74"/>
  <c r="X20" i="74"/>
  <c r="Y21" i="78"/>
  <c r="X21" i="78"/>
  <c r="Z21" i="78" s="1"/>
  <c r="AR20" i="52"/>
  <c r="AR19" i="41"/>
  <c r="Z21" i="52"/>
  <c r="Z21" i="46"/>
  <c r="W20" i="86"/>
  <c r="AF19" i="86"/>
  <c r="AO19" i="86" s="1"/>
  <c r="AE19" i="86"/>
  <c r="AG19" i="86"/>
  <c r="AP19" i="86" s="1"/>
  <c r="AH19" i="66"/>
  <c r="AQ19" i="66" s="1"/>
  <c r="Z19" i="29"/>
  <c r="Z21" i="64"/>
  <c r="AG18" i="48"/>
  <c r="AP18" i="48" s="1"/>
  <c r="AF18" i="48"/>
  <c r="AO18" i="48" s="1"/>
  <c r="AE18" i="48"/>
  <c r="W19" i="48"/>
  <c r="AR19" i="77"/>
  <c r="AN19" i="56"/>
  <c r="AI19" i="56"/>
  <c r="AE20" i="47"/>
  <c r="W21" i="47"/>
  <c r="AG20" i="47"/>
  <c r="AP20" i="47" s="1"/>
  <c r="AF20" i="47"/>
  <c r="AO20" i="47" s="1"/>
  <c r="AR19" i="4"/>
  <c r="X21" i="20"/>
  <c r="Y21" i="20"/>
  <c r="X21" i="92"/>
  <c r="Z21" i="92" s="1"/>
  <c r="Y21" i="92"/>
  <c r="AN20" i="96"/>
  <c r="AI20" i="96"/>
  <c r="AR19" i="5"/>
  <c r="AR19" i="90"/>
  <c r="Y19" i="53"/>
  <c r="Z19" i="53" s="1"/>
  <c r="X19" i="53"/>
  <c r="AI20" i="72"/>
  <c r="AN20" i="72"/>
  <c r="AI20" i="38"/>
  <c r="AN20" i="38"/>
  <c r="AI20" i="1"/>
  <c r="AN20" i="1"/>
  <c r="Z20" i="68"/>
  <c r="AR20" i="19"/>
  <c r="AR20" i="46"/>
  <c r="Z19" i="37"/>
  <c r="Z20" i="24"/>
  <c r="AN19" i="28"/>
  <c r="AI19" i="28"/>
  <c r="AH20" i="23"/>
  <c r="AQ20" i="23" s="1"/>
  <c r="AH19" i="6"/>
  <c r="AQ19" i="6" s="1"/>
  <c r="X20" i="34"/>
  <c r="Y20" i="34"/>
  <c r="X19" i="54"/>
  <c r="Y19" i="54"/>
  <c r="Z19" i="54" s="1"/>
  <c r="X20" i="22"/>
  <c r="Y20" i="22"/>
  <c r="AH20" i="30"/>
  <c r="AQ20" i="30" s="1"/>
  <c r="AH21" i="89"/>
  <c r="AQ21" i="89" s="1"/>
  <c r="AR20" i="27"/>
  <c r="AR19" i="23"/>
  <c r="Z20" i="32"/>
  <c r="AR19" i="3"/>
  <c r="Y20" i="42"/>
  <c r="X20" i="42"/>
  <c r="Y22" i="33"/>
  <c r="X22" i="33"/>
  <c r="Z22" i="33" s="1"/>
  <c r="AI19" i="74"/>
  <c r="AN19" i="74"/>
  <c r="Y20" i="56"/>
  <c r="X20" i="56"/>
  <c r="AH20" i="77"/>
  <c r="AQ20" i="77" s="1"/>
  <c r="AH21" i="95"/>
  <c r="AQ21" i="95" s="1"/>
  <c r="AH20" i="41"/>
  <c r="AQ20" i="41" s="1"/>
  <c r="AF20" i="5"/>
  <c r="AO20" i="5" s="1"/>
  <c r="W21" i="5"/>
  <c r="AE20" i="5"/>
  <c r="AG20" i="5"/>
  <c r="AP20" i="5" s="1"/>
  <c r="AI20" i="92"/>
  <c r="AN20" i="92"/>
  <c r="Y21" i="71"/>
  <c r="X21" i="71"/>
  <c r="Z21" i="71" s="1"/>
  <c r="AG21" i="15"/>
  <c r="AP21" i="15" s="1"/>
  <c r="AF21" i="15"/>
  <c r="AO21" i="15" s="1"/>
  <c r="W22" i="15"/>
  <c r="AE21" i="15"/>
  <c r="AH21" i="59"/>
  <c r="AQ21" i="59" s="1"/>
  <c r="AN20" i="11"/>
  <c r="AI20" i="11"/>
  <c r="Y21" i="1"/>
  <c r="X21" i="1"/>
  <c r="AH20" i="25"/>
  <c r="AQ20" i="25" s="1"/>
  <c r="W22" i="75"/>
  <c r="AG21" i="75"/>
  <c r="AP21" i="75" s="1"/>
  <c r="AF21" i="75"/>
  <c r="AO21" i="75" s="1"/>
  <c r="AE21" i="75"/>
  <c r="AI19" i="49"/>
  <c r="AN19" i="49"/>
  <c r="AH20" i="44"/>
  <c r="AQ20" i="44" s="1"/>
  <c r="AH20" i="9"/>
  <c r="AQ20" i="9" s="1"/>
  <c r="AG20" i="23"/>
  <c r="AP20" i="23" s="1"/>
  <c r="AF20" i="23"/>
  <c r="AO20" i="23" s="1"/>
  <c r="W21" i="23"/>
  <c r="AE20" i="23"/>
  <c r="AN19" i="34"/>
  <c r="AI19" i="34"/>
  <c r="AR19" i="8"/>
  <c r="AH21" i="18"/>
  <c r="AQ21" i="18" s="1"/>
  <c r="AH20" i="93"/>
  <c r="AQ20" i="93" s="1"/>
  <c r="AG20" i="30"/>
  <c r="AP20" i="30" s="1"/>
  <c r="AF20" i="30"/>
  <c r="AO20" i="30" s="1"/>
  <c r="AE20" i="30"/>
  <c r="W21" i="30"/>
  <c r="W22" i="89"/>
  <c r="AG21" i="89"/>
  <c r="AP21" i="89" s="1"/>
  <c r="AF21" i="89"/>
  <c r="AO21" i="89" s="1"/>
  <c r="AE21" i="89"/>
  <c r="AH20" i="12"/>
  <c r="AQ20" i="12" s="1"/>
  <c r="AR18" i="6"/>
  <c r="AR20" i="18"/>
  <c r="AI19" i="40"/>
  <c r="AN19" i="40"/>
  <c r="AI21" i="33"/>
  <c r="AN21" i="33"/>
  <c r="AI20" i="78"/>
  <c r="AN20" i="78"/>
  <c r="AI20" i="61"/>
  <c r="AN20" i="61"/>
  <c r="X20" i="39"/>
  <c r="Y20" i="39"/>
  <c r="AG21" i="62"/>
  <c r="AP21" i="62" s="1"/>
  <c r="AF21" i="62"/>
  <c r="AO21" i="62" s="1"/>
  <c r="W22" i="62"/>
  <c r="AE21" i="62"/>
  <c r="AF19" i="66"/>
  <c r="AO19" i="66" s="1"/>
  <c r="W20" i="66"/>
  <c r="AE19" i="66"/>
  <c r="AG19" i="66"/>
  <c r="AP19" i="66" s="1"/>
  <c r="AG19" i="63"/>
  <c r="AP19" i="63" s="1"/>
  <c r="AF19" i="63"/>
  <c r="AO19" i="63" s="1"/>
  <c r="W20" i="63"/>
  <c r="AE19" i="63"/>
  <c r="AH20" i="4"/>
  <c r="AQ20" i="4" s="1"/>
  <c r="AH21" i="70"/>
  <c r="AQ21" i="70" s="1"/>
  <c r="AH21" i="27"/>
  <c r="AQ21" i="27" s="1"/>
  <c r="AH20" i="87"/>
  <c r="AQ20" i="87" s="1"/>
  <c r="X20" i="51"/>
  <c r="Y20" i="51"/>
  <c r="Z20" i="51" s="1"/>
  <c r="AN20" i="55"/>
  <c r="AI20" i="55"/>
  <c r="AR19" i="12"/>
  <c r="Z20" i="77"/>
  <c r="Z20" i="41"/>
  <c r="AG20" i="79"/>
  <c r="AP20" i="79" s="1"/>
  <c r="AF20" i="79"/>
  <c r="AO20" i="79" s="1"/>
  <c r="AE20" i="79"/>
  <c r="W21" i="79"/>
  <c r="AE18" i="88"/>
  <c r="W19" i="88"/>
  <c r="AG18" i="88"/>
  <c r="AP18" i="88" s="1"/>
  <c r="AF18" i="88"/>
  <c r="AO18" i="88" s="1"/>
  <c r="AR18" i="66"/>
  <c r="AN20" i="84"/>
  <c r="AI20" i="84"/>
  <c r="AR20" i="64"/>
  <c r="AN20" i="71"/>
  <c r="AI20" i="71"/>
  <c r="AH21" i="65"/>
  <c r="AQ21" i="65" s="1"/>
  <c r="AR18" i="37"/>
  <c r="X21" i="11"/>
  <c r="Z21" i="11" s="1"/>
  <c r="Y21" i="11"/>
  <c r="AN20" i="67"/>
  <c r="AI20" i="67"/>
  <c r="AH20" i="13"/>
  <c r="AQ20" i="13" s="1"/>
  <c r="AN20" i="26"/>
  <c r="AI20" i="26"/>
  <c r="AH21" i="45"/>
  <c r="AQ21" i="45" s="1"/>
  <c r="AH20" i="8"/>
  <c r="AQ20" i="8" s="1"/>
  <c r="AR19" i="44"/>
  <c r="Y20" i="49"/>
  <c r="X20" i="49"/>
  <c r="Z20" i="49" s="1"/>
  <c r="Z20" i="9"/>
  <c r="Z21" i="18"/>
  <c r="AR18" i="29"/>
  <c r="AN21" i="69"/>
  <c r="AI21" i="69"/>
  <c r="Y21" i="83"/>
  <c r="X21" i="83"/>
  <c r="Z20" i="12"/>
  <c r="AH19" i="85"/>
  <c r="AQ19" i="85" s="1"/>
  <c r="AI20" i="7"/>
  <c r="AN20" i="7"/>
  <c r="Z22" i="73"/>
  <c r="Y22" i="73"/>
  <c r="X22" i="73"/>
  <c r="Y21" i="61"/>
  <c r="X21" i="61"/>
  <c r="Z21" i="61" s="1"/>
  <c r="AI19" i="39"/>
  <c r="AN19" i="39"/>
  <c r="Z20" i="56" l="1"/>
  <c r="Z20" i="39"/>
  <c r="Z20" i="42"/>
  <c r="W22" i="95"/>
  <c r="AF21" i="70"/>
  <c r="AO21" i="70" s="1"/>
  <c r="Z21" i="83"/>
  <c r="Z19" i="80"/>
  <c r="Z21" i="67"/>
  <c r="W21" i="49"/>
  <c r="AE20" i="49"/>
  <c r="AG20" i="49"/>
  <c r="AP20" i="49" s="1"/>
  <c r="AF20" i="49"/>
  <c r="AO20" i="49" s="1"/>
  <c r="AE21" i="78"/>
  <c r="W22" i="78"/>
  <c r="AG21" i="78"/>
  <c r="AP21" i="78" s="1"/>
  <c r="AF21" i="78"/>
  <c r="AO21" i="78" s="1"/>
  <c r="W20" i="54"/>
  <c r="AE19" i="54"/>
  <c r="AG19" i="54"/>
  <c r="AP19" i="54" s="1"/>
  <c r="AF19" i="54"/>
  <c r="AO19" i="54" s="1"/>
  <c r="W22" i="26"/>
  <c r="AG21" i="26"/>
  <c r="AP21" i="26" s="1"/>
  <c r="AF21" i="26"/>
  <c r="AO21" i="26" s="1"/>
  <c r="AE21" i="26"/>
  <c r="W21" i="56"/>
  <c r="AE20" i="56"/>
  <c r="AG20" i="56"/>
  <c r="AP20" i="56" s="1"/>
  <c r="AF20" i="56"/>
  <c r="AO20" i="56" s="1"/>
  <c r="AG20" i="14"/>
  <c r="AP20" i="14" s="1"/>
  <c r="AF20" i="14"/>
  <c r="AO20" i="14" s="1"/>
  <c r="W21" i="14"/>
  <c r="AE20" i="14"/>
  <c r="AF21" i="61"/>
  <c r="AO21" i="61" s="1"/>
  <c r="W22" i="61"/>
  <c r="AE21" i="61"/>
  <c r="AG21" i="61"/>
  <c r="AP21" i="61" s="1"/>
  <c r="AG20" i="51"/>
  <c r="AP20" i="51" s="1"/>
  <c r="AF20" i="51"/>
  <c r="AO20" i="51" s="1"/>
  <c r="W21" i="51"/>
  <c r="AE20" i="51"/>
  <c r="AG21" i="71"/>
  <c r="AP21" i="71" s="1"/>
  <c r="AE21" i="71"/>
  <c r="W22" i="71"/>
  <c r="AF21" i="71"/>
  <c r="AO21" i="71" s="1"/>
  <c r="AG20" i="39"/>
  <c r="AP20" i="39" s="1"/>
  <c r="AF20" i="39"/>
  <c r="AO20" i="39" s="1"/>
  <c r="AE20" i="39"/>
  <c r="W21" i="39"/>
  <c r="AG20" i="42"/>
  <c r="AP20" i="42" s="1"/>
  <c r="AF20" i="42"/>
  <c r="AO20" i="42" s="1"/>
  <c r="W21" i="42"/>
  <c r="AE20" i="42"/>
  <c r="AF22" i="21"/>
  <c r="AO22" i="21" s="1"/>
  <c r="W23" i="21"/>
  <c r="AE22" i="21"/>
  <c r="AG22" i="21"/>
  <c r="AP22" i="21" s="1"/>
  <c r="AG19" i="53"/>
  <c r="AP19" i="53" s="1"/>
  <c r="AF19" i="53"/>
  <c r="AO19" i="53" s="1"/>
  <c r="W20" i="53"/>
  <c r="AE19" i="53"/>
  <c r="W22" i="83"/>
  <c r="AG21" i="83"/>
  <c r="AP21" i="83" s="1"/>
  <c r="AF21" i="83"/>
  <c r="AO21" i="83" s="1"/>
  <c r="AE21" i="83"/>
  <c r="AG21" i="11"/>
  <c r="AP21" i="11" s="1"/>
  <c r="AF21" i="11"/>
  <c r="AO21" i="11" s="1"/>
  <c r="W22" i="11"/>
  <c r="AE21" i="11"/>
  <c r="AE19" i="80"/>
  <c r="W20" i="80"/>
  <c r="AG19" i="80"/>
  <c r="AP19" i="80" s="1"/>
  <c r="AF19" i="80"/>
  <c r="AO19" i="80" s="1"/>
  <c r="AG21" i="67"/>
  <c r="AP21" i="67" s="1"/>
  <c r="AF21" i="67"/>
  <c r="AO21" i="67" s="1"/>
  <c r="W22" i="67"/>
  <c r="AE21" i="67"/>
  <c r="X21" i="5"/>
  <c r="Z21" i="5" s="1"/>
  <c r="Y21" i="5"/>
  <c r="AG21" i="52"/>
  <c r="AP21" i="52" s="1"/>
  <c r="AF21" i="52"/>
  <c r="AO21" i="52" s="1"/>
  <c r="W22" i="52"/>
  <c r="AE21" i="52"/>
  <c r="W22" i="84"/>
  <c r="AF21" i="84"/>
  <c r="AO21" i="84" s="1"/>
  <c r="AG21" i="84"/>
  <c r="AP21" i="84" s="1"/>
  <c r="AE21" i="84"/>
  <c r="Y21" i="91"/>
  <c r="X21" i="91"/>
  <c r="Z21" i="91" s="1"/>
  <c r="AH21" i="76"/>
  <c r="AQ21" i="76" s="1"/>
  <c r="AI18" i="88"/>
  <c r="AN18" i="88"/>
  <c r="AF20" i="32"/>
  <c r="AO20" i="32" s="1"/>
  <c r="AG20" i="32"/>
  <c r="AP20" i="32" s="1"/>
  <c r="W21" i="32"/>
  <c r="AE20" i="32"/>
  <c r="AF20" i="24"/>
  <c r="AO20" i="24" s="1"/>
  <c r="W21" i="24"/>
  <c r="AE20" i="24"/>
  <c r="AG20" i="24"/>
  <c r="AP20" i="24" s="1"/>
  <c r="AR20" i="72"/>
  <c r="AG21" i="92"/>
  <c r="AP21" i="92" s="1"/>
  <c r="AF21" i="92"/>
  <c r="AO21" i="92" s="1"/>
  <c r="AE21" i="92"/>
  <c r="W22" i="92"/>
  <c r="AG21" i="38"/>
  <c r="AP21" i="38" s="1"/>
  <c r="AF21" i="38"/>
  <c r="AO21" i="38" s="1"/>
  <c r="AE21" i="38"/>
  <c r="W22" i="38"/>
  <c r="AR19" i="81"/>
  <c r="AR21" i="21"/>
  <c r="AH21" i="57"/>
  <c r="AQ21" i="57" s="1"/>
  <c r="AH21" i="96"/>
  <c r="AQ21" i="96" s="1"/>
  <c r="AN19" i="85"/>
  <c r="AI19" i="85"/>
  <c r="AH20" i="81"/>
  <c r="AQ20" i="81" s="1"/>
  <c r="AH22" i="69"/>
  <c r="AQ22" i="69" s="1"/>
  <c r="Y21" i="8"/>
  <c r="Z21" i="8" s="1"/>
  <c r="X21" i="8"/>
  <c r="AI19" i="17"/>
  <c r="AN19" i="17"/>
  <c r="AI21" i="65"/>
  <c r="AN21" i="65"/>
  <c r="X22" i="27"/>
  <c r="Y22" i="27"/>
  <c r="AN19" i="6"/>
  <c r="AI19" i="6"/>
  <c r="Y21" i="13"/>
  <c r="X21" i="13"/>
  <c r="Z21" i="13" s="1"/>
  <c r="AI21" i="45"/>
  <c r="AN21" i="45"/>
  <c r="Y22" i="59"/>
  <c r="X22" i="59"/>
  <c r="Z22" i="59" s="1"/>
  <c r="AR20" i="7"/>
  <c r="AG20" i="12"/>
  <c r="AP20" i="12" s="1"/>
  <c r="AF20" i="12"/>
  <c r="AO20" i="12" s="1"/>
  <c r="W21" i="12"/>
  <c r="AE20" i="12"/>
  <c r="X21" i="79"/>
  <c r="Y21" i="79"/>
  <c r="W21" i="77"/>
  <c r="AF20" i="77"/>
  <c r="AO20" i="77" s="1"/>
  <c r="AE20" i="77"/>
  <c r="AG20" i="77"/>
  <c r="AP20" i="77" s="1"/>
  <c r="AH20" i="51"/>
  <c r="AQ20" i="51" s="1"/>
  <c r="AN21" i="62"/>
  <c r="AI21" i="62"/>
  <c r="AR21" i="33"/>
  <c r="AI20" i="23"/>
  <c r="AN20" i="23"/>
  <c r="AR19" i="49"/>
  <c r="AI21" i="15"/>
  <c r="AN21" i="15"/>
  <c r="AH20" i="42"/>
  <c r="AQ20" i="42" s="1"/>
  <c r="AH19" i="54"/>
  <c r="AQ19" i="54" s="1"/>
  <c r="AG19" i="37"/>
  <c r="AP19" i="37" s="1"/>
  <c r="AF19" i="37"/>
  <c r="AO19" i="37" s="1"/>
  <c r="AE19" i="37"/>
  <c r="W20" i="37"/>
  <c r="AH19" i="53"/>
  <c r="AQ19" i="53" s="1"/>
  <c r="AI19" i="86"/>
  <c r="AN19" i="86"/>
  <c r="AR19" i="22"/>
  <c r="Y20" i="35"/>
  <c r="X20" i="35"/>
  <c r="AI20" i="58"/>
  <c r="AN20" i="58"/>
  <c r="AR19" i="42"/>
  <c r="AH20" i="14"/>
  <c r="AQ20" i="14" s="1"/>
  <c r="AH21" i="16"/>
  <c r="AQ21" i="16" s="1"/>
  <c r="W22" i="82"/>
  <c r="AG21" i="82"/>
  <c r="AP21" i="82" s="1"/>
  <c r="AF21" i="82"/>
  <c r="AO21" i="82" s="1"/>
  <c r="AE21" i="82"/>
  <c r="AN20" i="60"/>
  <c r="AI20" i="60"/>
  <c r="Z21" i="76"/>
  <c r="Z20" i="81"/>
  <c r="AN20" i="93"/>
  <c r="AI20" i="93"/>
  <c r="Y21" i="25"/>
  <c r="Z21" i="25" s="1"/>
  <c r="X21" i="25"/>
  <c r="AI21" i="50"/>
  <c r="AN21" i="50"/>
  <c r="X20" i="17"/>
  <c r="Y20" i="17"/>
  <c r="X22" i="65"/>
  <c r="Y22" i="65"/>
  <c r="Y20" i="6"/>
  <c r="X20" i="6"/>
  <c r="AI21" i="59"/>
  <c r="AN21" i="59"/>
  <c r="AN21" i="95"/>
  <c r="AI21" i="95"/>
  <c r="Y20" i="63"/>
  <c r="Z20" i="63" s="1"/>
  <c r="X20" i="63"/>
  <c r="AH21" i="1"/>
  <c r="AQ21" i="1" s="1"/>
  <c r="AR20" i="1"/>
  <c r="AR20" i="96"/>
  <c r="AH21" i="20"/>
  <c r="AQ21" i="20" s="1"/>
  <c r="AG21" i="64"/>
  <c r="AP21" i="64" s="1"/>
  <c r="AF21" i="64"/>
  <c r="AO21" i="64" s="1"/>
  <c r="W22" i="64"/>
  <c r="AE21" i="64"/>
  <c r="AH20" i="74"/>
  <c r="AQ20" i="74" s="1"/>
  <c r="AR20" i="76"/>
  <c r="AH20" i="28"/>
  <c r="AQ20" i="28" s="1"/>
  <c r="AR18" i="80"/>
  <c r="AR18" i="53"/>
  <c r="AH21" i="2"/>
  <c r="AQ21" i="2" s="1"/>
  <c r="AN19" i="35"/>
  <c r="AI19" i="35"/>
  <c r="X21" i="58"/>
  <c r="Y21" i="58"/>
  <c r="AH22" i="10"/>
  <c r="AQ22" i="10" s="1"/>
  <c r="Z21" i="57"/>
  <c r="Z21" i="96"/>
  <c r="AG20" i="90"/>
  <c r="AP20" i="90" s="1"/>
  <c r="AE20" i="90"/>
  <c r="W21" i="90"/>
  <c r="AF20" i="90"/>
  <c r="AO20" i="90" s="1"/>
  <c r="AH21" i="7"/>
  <c r="AQ21" i="7" s="1"/>
  <c r="Z22" i="69"/>
  <c r="AI20" i="25"/>
  <c r="AN20" i="25"/>
  <c r="AH21" i="72"/>
  <c r="AQ21" i="72" s="1"/>
  <c r="AH21" i="31"/>
  <c r="AQ21" i="31" s="1"/>
  <c r="Y22" i="50"/>
  <c r="X22" i="50"/>
  <c r="AI21" i="27"/>
  <c r="AN21" i="27"/>
  <c r="AI20" i="4"/>
  <c r="AN20" i="4"/>
  <c r="AN21" i="70"/>
  <c r="AI21" i="70"/>
  <c r="AG20" i="41"/>
  <c r="AP20" i="41" s="1"/>
  <c r="AF20" i="41"/>
  <c r="AO20" i="41" s="1"/>
  <c r="W21" i="41"/>
  <c r="AE20" i="41"/>
  <c r="AH20" i="39"/>
  <c r="AQ20" i="39" s="1"/>
  <c r="Y22" i="75"/>
  <c r="X22" i="75"/>
  <c r="Z22" i="75" s="1"/>
  <c r="AG22" i="33"/>
  <c r="AP22" i="33" s="1"/>
  <c r="AF22" i="33"/>
  <c r="AO22" i="33" s="1"/>
  <c r="AE22" i="33"/>
  <c r="W23" i="33"/>
  <c r="AI21" i="75"/>
  <c r="AN21" i="75"/>
  <c r="X22" i="15"/>
  <c r="Z22" i="15" s="1"/>
  <c r="Y22" i="15"/>
  <c r="AH22" i="73"/>
  <c r="AQ22" i="73" s="1"/>
  <c r="W22" i="18"/>
  <c r="AE21" i="18"/>
  <c r="AG21" i="18"/>
  <c r="AP21" i="18" s="1"/>
  <c r="AF21" i="18"/>
  <c r="AO21" i="18" s="1"/>
  <c r="AR20" i="67"/>
  <c r="AR20" i="61"/>
  <c r="AR19" i="40"/>
  <c r="AR20" i="11"/>
  <c r="AR20" i="92"/>
  <c r="AR19" i="74"/>
  <c r="Z21" i="20"/>
  <c r="Y21" i="47"/>
  <c r="X21" i="47"/>
  <c r="AE19" i="29"/>
  <c r="W20" i="29"/>
  <c r="AG19" i="29"/>
  <c r="AP19" i="29" s="1"/>
  <c r="AF19" i="29"/>
  <c r="AO19" i="29" s="1"/>
  <c r="Z20" i="74"/>
  <c r="AH20" i="40"/>
  <c r="AQ20" i="40" s="1"/>
  <c r="AR20" i="57"/>
  <c r="Z21" i="2"/>
  <c r="AR20" i="20"/>
  <c r="AH21" i="55"/>
  <c r="AQ21" i="55" s="1"/>
  <c r="AF19" i="43"/>
  <c r="AO19" i="43" s="1"/>
  <c r="AE19" i="43"/>
  <c r="W20" i="43"/>
  <c r="AG19" i="43"/>
  <c r="AP19" i="43" s="1"/>
  <c r="AF21" i="16"/>
  <c r="AO21" i="16" s="1"/>
  <c r="W22" i="16"/>
  <c r="AE21" i="16"/>
  <c r="AG21" i="16"/>
  <c r="AP21" i="16" s="1"/>
  <c r="AE19" i="36"/>
  <c r="W20" i="36"/>
  <c r="AG19" i="36"/>
  <c r="AP19" i="36" s="1"/>
  <c r="AF19" i="36"/>
  <c r="AO19" i="36" s="1"/>
  <c r="X21" i="60"/>
  <c r="Z21" i="60" s="1"/>
  <c r="Y21" i="60"/>
  <c r="AR20" i="83"/>
  <c r="AR21" i="10"/>
  <c r="AR19" i="14"/>
  <c r="Y21" i="44"/>
  <c r="X21" i="44"/>
  <c r="Z21" i="44" s="1"/>
  <c r="AR20" i="16"/>
  <c r="X21" i="4"/>
  <c r="Y21" i="4"/>
  <c r="Y22" i="95"/>
  <c r="X22" i="95"/>
  <c r="Z22" i="95" s="1"/>
  <c r="X22" i="70"/>
  <c r="Y22" i="70"/>
  <c r="AH21" i="61"/>
  <c r="AQ21" i="61" s="1"/>
  <c r="AR20" i="71"/>
  <c r="AE20" i="68"/>
  <c r="AG20" i="68"/>
  <c r="AP20" i="68" s="1"/>
  <c r="W21" i="68"/>
  <c r="AF20" i="68"/>
  <c r="AO20" i="68" s="1"/>
  <c r="AR21" i="73"/>
  <c r="Y22" i="62"/>
  <c r="X22" i="62"/>
  <c r="Z22" i="62" s="1"/>
  <c r="Z22" i="89"/>
  <c r="Y22" i="89"/>
  <c r="X22" i="89"/>
  <c r="AG20" i="9"/>
  <c r="AP20" i="9" s="1"/>
  <c r="AF20" i="9"/>
  <c r="AO20" i="9" s="1"/>
  <c r="W21" i="9"/>
  <c r="AE20" i="9"/>
  <c r="AR20" i="84"/>
  <c r="AR20" i="55"/>
  <c r="AI19" i="66"/>
  <c r="AN19" i="66"/>
  <c r="AI21" i="89"/>
  <c r="AN21" i="89"/>
  <c r="X21" i="30"/>
  <c r="Z21" i="30" s="1"/>
  <c r="Y21" i="30"/>
  <c r="AH22" i="33"/>
  <c r="AQ22" i="33" s="1"/>
  <c r="AH20" i="22"/>
  <c r="AQ20" i="22" s="1"/>
  <c r="AH20" i="34"/>
  <c r="AQ20" i="34" s="1"/>
  <c r="AR19" i="28"/>
  <c r="AR20" i="38"/>
  <c r="AN20" i="47"/>
  <c r="AI20" i="47"/>
  <c r="X19" i="48"/>
  <c r="Z19" i="48" s="1"/>
  <c r="Y19" i="48"/>
  <c r="Y20" i="86"/>
  <c r="X20" i="86"/>
  <c r="Z20" i="86" s="1"/>
  <c r="AR18" i="54"/>
  <c r="Z20" i="28"/>
  <c r="AH21" i="38"/>
  <c r="AQ21" i="38" s="1"/>
  <c r="Z21" i="55"/>
  <c r="Z22" i="10"/>
  <c r="AR20" i="31"/>
  <c r="AR20" i="2"/>
  <c r="AH21" i="84"/>
  <c r="AQ21" i="84" s="1"/>
  <c r="Z21" i="7"/>
  <c r="AI20" i="44"/>
  <c r="AN20" i="44"/>
  <c r="Z21" i="72"/>
  <c r="Z21" i="31"/>
  <c r="Z21" i="87"/>
  <c r="Y21" i="87"/>
  <c r="X21" i="87"/>
  <c r="X22" i="45"/>
  <c r="Z22" i="45" s="1"/>
  <c r="Y22" i="45"/>
  <c r="AH21" i="11"/>
  <c r="AQ21" i="11" s="1"/>
  <c r="AH21" i="83"/>
  <c r="AQ21" i="83" s="1"/>
  <c r="AN20" i="79"/>
  <c r="AI20" i="79"/>
  <c r="Y21" i="23"/>
  <c r="X21" i="23"/>
  <c r="Z21" i="23" s="1"/>
  <c r="Z21" i="1"/>
  <c r="AR19" i="39"/>
  <c r="AE22" i="73"/>
  <c r="AG22" i="73"/>
  <c r="AP22" i="73" s="1"/>
  <c r="AF22" i="73"/>
  <c r="AO22" i="73" s="1"/>
  <c r="W23" i="73"/>
  <c r="AR21" i="69"/>
  <c r="AH20" i="49"/>
  <c r="AQ20" i="49" s="1"/>
  <c r="AR20" i="26"/>
  <c r="X19" i="88"/>
  <c r="Y19" i="88"/>
  <c r="AN19" i="63"/>
  <c r="AI19" i="63"/>
  <c r="X20" i="66"/>
  <c r="Y20" i="66"/>
  <c r="AR20" i="78"/>
  <c r="AN20" i="30"/>
  <c r="AI20" i="30"/>
  <c r="AR19" i="34"/>
  <c r="AH21" i="71"/>
  <c r="AQ21" i="71" s="1"/>
  <c r="AI20" i="5"/>
  <c r="AN20" i="5"/>
  <c r="AH20" i="56"/>
  <c r="AQ20" i="56" s="1"/>
  <c r="Z20" i="22"/>
  <c r="Z20" i="34"/>
  <c r="AH21" i="92"/>
  <c r="AQ21" i="92" s="1"/>
  <c r="AR19" i="56"/>
  <c r="AN18" i="48"/>
  <c r="AI18" i="48"/>
  <c r="W22" i="46"/>
  <c r="AF21" i="46"/>
  <c r="AO21" i="46" s="1"/>
  <c r="AG21" i="46"/>
  <c r="AP21" i="46" s="1"/>
  <c r="AE21" i="46"/>
  <c r="AH21" i="78"/>
  <c r="AQ21" i="78" s="1"/>
  <c r="Z20" i="40"/>
  <c r="AH22" i="21"/>
  <c r="AQ22" i="21" s="1"/>
  <c r="AR19" i="51"/>
  <c r="AG20" i="3"/>
  <c r="AP20" i="3" s="1"/>
  <c r="AF20" i="3"/>
  <c r="AO20" i="3" s="1"/>
  <c r="W21" i="3"/>
  <c r="AE20" i="3"/>
  <c r="AG21" i="19"/>
  <c r="AP21" i="19" s="1"/>
  <c r="AF21" i="19"/>
  <c r="AO21" i="19" s="1"/>
  <c r="W22" i="19"/>
  <c r="AE21" i="19"/>
  <c r="AN20" i="91"/>
  <c r="AI20" i="91"/>
  <c r="AG20" i="94"/>
  <c r="AP20" i="94" s="1"/>
  <c r="AF20" i="94"/>
  <c r="AO20" i="94" s="1"/>
  <c r="W21" i="94"/>
  <c r="AE20" i="94"/>
  <c r="Y20" i="85"/>
  <c r="X20" i="85"/>
  <c r="Z20" i="85" s="1"/>
  <c r="Y21" i="93"/>
  <c r="X21" i="93"/>
  <c r="Z21" i="93" s="1"/>
  <c r="AH19" i="80"/>
  <c r="AQ19" i="80" s="1"/>
  <c r="AI20" i="8"/>
  <c r="AN20" i="8"/>
  <c r="AH21" i="26"/>
  <c r="AQ21" i="26" s="1"/>
  <c r="AH21" i="67"/>
  <c r="AQ21" i="67" s="1"/>
  <c r="AI20" i="87"/>
  <c r="AN20" i="87"/>
  <c r="AI20" i="13"/>
  <c r="AN20" i="13"/>
  <c r="Z22" i="65" l="1"/>
  <c r="AG20" i="63"/>
  <c r="AP20" i="63" s="1"/>
  <c r="AF20" i="63"/>
  <c r="AO20" i="63" s="1"/>
  <c r="W21" i="63"/>
  <c r="AE20" i="63"/>
  <c r="AG22" i="95"/>
  <c r="AP22" i="95" s="1"/>
  <c r="AF22" i="95"/>
  <c r="AO22" i="95" s="1"/>
  <c r="AE22" i="95"/>
  <c r="W23" i="95"/>
  <c r="W23" i="65"/>
  <c r="AE22" i="65"/>
  <c r="AG22" i="65"/>
  <c r="AP22" i="65" s="1"/>
  <c r="AF22" i="65"/>
  <c r="AO22" i="65" s="1"/>
  <c r="AG21" i="25"/>
  <c r="AP21" i="25" s="1"/>
  <c r="AF21" i="25"/>
  <c r="AO21" i="25" s="1"/>
  <c r="AE21" i="25"/>
  <c r="W22" i="25"/>
  <c r="AF22" i="59"/>
  <c r="AO22" i="59" s="1"/>
  <c r="AE22" i="59"/>
  <c r="W23" i="59"/>
  <c r="AG22" i="59"/>
  <c r="AP22" i="59" s="1"/>
  <c r="AG21" i="87"/>
  <c r="AP21" i="87" s="1"/>
  <c r="AF21" i="87"/>
  <c r="AO21" i="87" s="1"/>
  <c r="AE21" i="87"/>
  <c r="W22" i="87"/>
  <c r="AF22" i="89"/>
  <c r="AO22" i="89" s="1"/>
  <c r="AE22" i="89"/>
  <c r="W23" i="89"/>
  <c r="AG22" i="89"/>
  <c r="AP22" i="89" s="1"/>
  <c r="AG21" i="60"/>
  <c r="AP21" i="60" s="1"/>
  <c r="W22" i="60"/>
  <c r="AF21" i="60"/>
  <c r="AO21" i="60" s="1"/>
  <c r="AE21" i="60"/>
  <c r="X20" i="43"/>
  <c r="Y20" i="43"/>
  <c r="AG22" i="15"/>
  <c r="AP22" i="15" s="1"/>
  <c r="AF22" i="15"/>
  <c r="AO22" i="15" s="1"/>
  <c r="W23" i="15"/>
  <c r="AE22" i="15"/>
  <c r="AH20" i="35"/>
  <c r="AQ20" i="35" s="1"/>
  <c r="AR19" i="86"/>
  <c r="Z21" i="39"/>
  <c r="X21" i="39"/>
  <c r="Y21" i="39"/>
  <c r="Y22" i="78"/>
  <c r="X22" i="78"/>
  <c r="AR20" i="87"/>
  <c r="AH20" i="85"/>
  <c r="AQ20" i="85" s="1"/>
  <c r="W21" i="34"/>
  <c r="AG20" i="34"/>
  <c r="AP20" i="34" s="1"/>
  <c r="AF20" i="34"/>
  <c r="AO20" i="34" s="1"/>
  <c r="AE20" i="34"/>
  <c r="AH21" i="23"/>
  <c r="AQ21" i="23" s="1"/>
  <c r="W22" i="31"/>
  <c r="AG21" i="31"/>
  <c r="AP21" i="31" s="1"/>
  <c r="AF21" i="31"/>
  <c r="AO21" i="31" s="1"/>
  <c r="AE21" i="31"/>
  <c r="AH20" i="86"/>
  <c r="AQ20" i="86" s="1"/>
  <c r="AR20" i="47"/>
  <c r="AR19" i="66"/>
  <c r="X21" i="9"/>
  <c r="Y21" i="9"/>
  <c r="AH22" i="62"/>
  <c r="AQ22" i="62" s="1"/>
  <c r="Y21" i="68"/>
  <c r="X21" i="68"/>
  <c r="Z21" i="68" s="1"/>
  <c r="AH21" i="44"/>
  <c r="AQ21" i="44" s="1"/>
  <c r="AI21" i="16"/>
  <c r="AN21" i="16"/>
  <c r="AI19" i="43"/>
  <c r="AN19" i="43"/>
  <c r="W22" i="2"/>
  <c r="AE21" i="2"/>
  <c r="AG21" i="2"/>
  <c r="AP21" i="2" s="1"/>
  <c r="AF21" i="2"/>
  <c r="AO21" i="2" s="1"/>
  <c r="X20" i="29"/>
  <c r="Y20" i="29"/>
  <c r="Y21" i="90"/>
  <c r="X21" i="90"/>
  <c r="AH22" i="65"/>
  <c r="AQ22" i="65" s="1"/>
  <c r="AR21" i="50"/>
  <c r="W21" i="81"/>
  <c r="AG20" i="81"/>
  <c r="AP20" i="81" s="1"/>
  <c r="AF20" i="81"/>
  <c r="AO20" i="81" s="1"/>
  <c r="AE20" i="81"/>
  <c r="Y21" i="77"/>
  <c r="X21" i="77"/>
  <c r="AR19" i="6"/>
  <c r="AR21" i="65"/>
  <c r="AN20" i="32"/>
  <c r="AI20" i="32"/>
  <c r="AR18" i="88"/>
  <c r="AH21" i="91"/>
  <c r="AQ21" i="91" s="1"/>
  <c r="AN21" i="11"/>
  <c r="AI21" i="11"/>
  <c r="AN20" i="39"/>
  <c r="AI20" i="39"/>
  <c r="AI21" i="61"/>
  <c r="AN21" i="61"/>
  <c r="AI19" i="54"/>
  <c r="AN19" i="54"/>
  <c r="AI21" i="78"/>
  <c r="AN21" i="78"/>
  <c r="W22" i="93"/>
  <c r="AG21" i="93"/>
  <c r="AP21" i="93" s="1"/>
  <c r="AF21" i="93"/>
  <c r="AO21" i="93" s="1"/>
  <c r="AE21" i="93"/>
  <c r="Y21" i="41"/>
  <c r="X21" i="41"/>
  <c r="AR20" i="4"/>
  <c r="AG21" i="57"/>
  <c r="AP21" i="57" s="1"/>
  <c r="AF21" i="57"/>
  <c r="AO21" i="57" s="1"/>
  <c r="AE21" i="57"/>
  <c r="W22" i="57"/>
  <c r="AR19" i="35"/>
  <c r="AI19" i="80"/>
  <c r="AN19" i="80"/>
  <c r="AN20" i="42"/>
  <c r="AI20" i="42"/>
  <c r="AG20" i="22"/>
  <c r="AP20" i="22" s="1"/>
  <c r="AF20" i="22"/>
  <c r="AO20" i="22" s="1"/>
  <c r="W21" i="22"/>
  <c r="AE20" i="22"/>
  <c r="AH22" i="45"/>
  <c r="AQ22" i="45" s="1"/>
  <c r="W22" i="72"/>
  <c r="AG21" i="72"/>
  <c r="AP21" i="72" s="1"/>
  <c r="AF21" i="72"/>
  <c r="AO21" i="72" s="1"/>
  <c r="AE21" i="72"/>
  <c r="AH21" i="30"/>
  <c r="AQ21" i="30" s="1"/>
  <c r="X22" i="16"/>
  <c r="Y22" i="16"/>
  <c r="AI19" i="29"/>
  <c r="AN19" i="29"/>
  <c r="AR21" i="75"/>
  <c r="AH22" i="75"/>
  <c r="AQ22" i="75" s="1"/>
  <c r="AR21" i="27"/>
  <c r="AR20" i="25"/>
  <c r="AI21" i="64"/>
  <c r="AN21" i="64"/>
  <c r="AH20" i="63"/>
  <c r="AQ20" i="63" s="1"/>
  <c r="AR21" i="59"/>
  <c r="AH21" i="25"/>
  <c r="AQ21" i="25" s="1"/>
  <c r="AE21" i="76"/>
  <c r="W22" i="76"/>
  <c r="AG21" i="76"/>
  <c r="AP21" i="76" s="1"/>
  <c r="AF21" i="76"/>
  <c r="AO21" i="76" s="1"/>
  <c r="Z20" i="35"/>
  <c r="AR20" i="23"/>
  <c r="AR19" i="85"/>
  <c r="Y22" i="84"/>
  <c r="Z22" i="84" s="1"/>
  <c r="X22" i="84"/>
  <c r="AH21" i="5"/>
  <c r="AQ21" i="5" s="1"/>
  <c r="Y22" i="11"/>
  <c r="X22" i="11"/>
  <c r="X21" i="42"/>
  <c r="Y21" i="42"/>
  <c r="AN20" i="51"/>
  <c r="AI20" i="51"/>
  <c r="Y22" i="61"/>
  <c r="Z22" i="61" s="1"/>
  <c r="X22" i="61"/>
  <c r="Z20" i="54"/>
  <c r="X20" i="54"/>
  <c r="Y20" i="54"/>
  <c r="Z22" i="19"/>
  <c r="Y22" i="19"/>
  <c r="X22" i="19"/>
  <c r="AR20" i="5"/>
  <c r="AG21" i="1"/>
  <c r="AP21" i="1" s="1"/>
  <c r="AF21" i="1"/>
  <c r="AO21" i="1" s="1"/>
  <c r="W22" i="1"/>
  <c r="AE21" i="1"/>
  <c r="W20" i="48"/>
  <c r="AG19" i="48"/>
  <c r="AP19" i="48" s="1"/>
  <c r="AF19" i="48"/>
  <c r="AO19" i="48" s="1"/>
  <c r="AE19" i="48"/>
  <c r="AI20" i="9"/>
  <c r="AN20" i="9"/>
  <c r="AG21" i="20"/>
  <c r="AP21" i="20" s="1"/>
  <c r="AF21" i="20"/>
  <c r="AO21" i="20" s="1"/>
  <c r="W22" i="20"/>
  <c r="AE21" i="20"/>
  <c r="W21" i="85"/>
  <c r="AG20" i="85"/>
  <c r="AP20" i="85" s="1"/>
  <c r="AF20" i="85"/>
  <c r="AO20" i="85" s="1"/>
  <c r="AE20" i="85"/>
  <c r="AR20" i="91"/>
  <c r="AN20" i="3"/>
  <c r="AI20" i="3"/>
  <c r="X22" i="46"/>
  <c r="Z22" i="46" s="1"/>
  <c r="Y22" i="46"/>
  <c r="AH19" i="88"/>
  <c r="AQ19" i="88" s="1"/>
  <c r="AN22" i="73"/>
  <c r="AI22" i="73"/>
  <c r="AG21" i="23"/>
  <c r="AP21" i="23" s="1"/>
  <c r="AF21" i="23"/>
  <c r="AO21" i="23" s="1"/>
  <c r="W22" i="23"/>
  <c r="AE21" i="23"/>
  <c r="AF22" i="45"/>
  <c r="AO22" i="45" s="1"/>
  <c r="AE22" i="45"/>
  <c r="W23" i="45"/>
  <c r="AG22" i="45"/>
  <c r="AP22" i="45" s="1"/>
  <c r="W23" i="10"/>
  <c r="AE22" i="10"/>
  <c r="AG22" i="10"/>
  <c r="AP22" i="10" s="1"/>
  <c r="AF22" i="10"/>
  <c r="AO22" i="10" s="1"/>
  <c r="AE20" i="86"/>
  <c r="W21" i="86"/>
  <c r="AF20" i="86"/>
  <c r="AO20" i="86" s="1"/>
  <c r="AG20" i="86"/>
  <c r="AP20" i="86" s="1"/>
  <c r="W22" i="30"/>
  <c r="AG21" i="30"/>
  <c r="AP21" i="30" s="1"/>
  <c r="AF21" i="30"/>
  <c r="AO21" i="30" s="1"/>
  <c r="AE21" i="30"/>
  <c r="AG22" i="62"/>
  <c r="AP22" i="62" s="1"/>
  <c r="AF22" i="62"/>
  <c r="AO22" i="62" s="1"/>
  <c r="W23" i="62"/>
  <c r="AE22" i="62"/>
  <c r="AI20" i="68"/>
  <c r="AN20" i="68"/>
  <c r="AH22" i="70"/>
  <c r="AQ22" i="70" s="1"/>
  <c r="AH21" i="4"/>
  <c r="AQ21" i="4" s="1"/>
  <c r="AG21" i="44"/>
  <c r="AP21" i="44" s="1"/>
  <c r="AF21" i="44"/>
  <c r="AO21" i="44" s="1"/>
  <c r="AE21" i="44"/>
  <c r="W22" i="44"/>
  <c r="AG20" i="74"/>
  <c r="AP20" i="74" s="1"/>
  <c r="AF20" i="74"/>
  <c r="AO20" i="74" s="1"/>
  <c r="AE20" i="74"/>
  <c r="W21" i="74"/>
  <c r="AH21" i="47"/>
  <c r="AQ21" i="47" s="1"/>
  <c r="AI21" i="18"/>
  <c r="AN21" i="18"/>
  <c r="AR21" i="70"/>
  <c r="AH22" i="50"/>
  <c r="AQ22" i="50" s="1"/>
  <c r="AF22" i="69"/>
  <c r="AO22" i="69" s="1"/>
  <c r="W23" i="69"/>
  <c r="AE22" i="69"/>
  <c r="AG22" i="69"/>
  <c r="AP22" i="69" s="1"/>
  <c r="AN20" i="90"/>
  <c r="AI20" i="90"/>
  <c r="Y22" i="64"/>
  <c r="X22" i="64"/>
  <c r="Z22" i="64" s="1"/>
  <c r="AH20" i="6"/>
  <c r="AQ20" i="6" s="1"/>
  <c r="AR20" i="60"/>
  <c r="Y22" i="82"/>
  <c r="X22" i="82"/>
  <c r="Z22" i="82" s="1"/>
  <c r="AH21" i="79"/>
  <c r="AQ21" i="79" s="1"/>
  <c r="AR21" i="45"/>
  <c r="AR19" i="17"/>
  <c r="X22" i="92"/>
  <c r="Y22" i="92"/>
  <c r="X21" i="32"/>
  <c r="Y21" i="32"/>
  <c r="W22" i="91"/>
  <c r="AG21" i="91"/>
  <c r="AP21" i="91" s="1"/>
  <c r="AF21" i="91"/>
  <c r="AO21" i="91" s="1"/>
  <c r="AE21" i="91"/>
  <c r="AN21" i="52"/>
  <c r="AI21" i="52"/>
  <c r="AF21" i="5"/>
  <c r="AO21" i="5" s="1"/>
  <c r="W22" i="5"/>
  <c r="AE21" i="5"/>
  <c r="AG21" i="5"/>
  <c r="AP21" i="5" s="1"/>
  <c r="X22" i="83"/>
  <c r="Z22" i="83" s="1"/>
  <c r="Y22" i="83"/>
  <c r="AI22" i="21"/>
  <c r="AN22" i="21"/>
  <c r="X21" i="51"/>
  <c r="Y21" i="51"/>
  <c r="AR20" i="8"/>
  <c r="AH21" i="93"/>
  <c r="AQ21" i="93" s="1"/>
  <c r="AN20" i="94"/>
  <c r="AI20" i="94"/>
  <c r="X21" i="3"/>
  <c r="Y21" i="3"/>
  <c r="AR18" i="48"/>
  <c r="AH20" i="66"/>
  <c r="AQ20" i="66" s="1"/>
  <c r="Z19" i="88"/>
  <c r="AR20" i="79"/>
  <c r="AH21" i="87"/>
  <c r="AQ21" i="87" s="1"/>
  <c r="AR20" i="44"/>
  <c r="W22" i="55"/>
  <c r="AG21" i="55"/>
  <c r="AP21" i="55" s="1"/>
  <c r="AF21" i="55"/>
  <c r="AO21" i="55" s="1"/>
  <c r="AE21" i="55"/>
  <c r="W21" i="28"/>
  <c r="AG20" i="28"/>
  <c r="AP20" i="28" s="1"/>
  <c r="AF20" i="28"/>
  <c r="AO20" i="28" s="1"/>
  <c r="AE20" i="28"/>
  <c r="AH22" i="89"/>
  <c r="AQ22" i="89" s="1"/>
  <c r="Z22" i="70"/>
  <c r="Z21" i="4"/>
  <c r="X20" i="36"/>
  <c r="Y20" i="36"/>
  <c r="X22" i="18"/>
  <c r="Y22" i="18"/>
  <c r="X23" i="33"/>
  <c r="Z23" i="33" s="1"/>
  <c r="Y23" i="33"/>
  <c r="AE22" i="75"/>
  <c r="W23" i="75"/>
  <c r="AG22" i="75"/>
  <c r="AP22" i="75" s="1"/>
  <c r="AF22" i="75"/>
  <c r="AO22" i="75" s="1"/>
  <c r="AH21" i="58"/>
  <c r="AQ21" i="58" s="1"/>
  <c r="AH20" i="17"/>
  <c r="AQ20" i="17" s="1"/>
  <c r="Y20" i="37"/>
  <c r="X20" i="37"/>
  <c r="AR21" i="15"/>
  <c r="AI20" i="77"/>
  <c r="AN20" i="77"/>
  <c r="Z21" i="79"/>
  <c r="AH21" i="13"/>
  <c r="AQ21" i="13" s="1"/>
  <c r="AH22" i="27"/>
  <c r="AQ22" i="27" s="1"/>
  <c r="AH21" i="8"/>
  <c r="AQ21" i="8" s="1"/>
  <c r="Y22" i="38"/>
  <c r="X22" i="38"/>
  <c r="AN21" i="92"/>
  <c r="AI21" i="92"/>
  <c r="AI20" i="24"/>
  <c r="AN20" i="24"/>
  <c r="AI21" i="84"/>
  <c r="AN21" i="84"/>
  <c r="X22" i="52"/>
  <c r="Y22" i="52"/>
  <c r="AN21" i="67"/>
  <c r="AI21" i="67"/>
  <c r="AI19" i="53"/>
  <c r="AN19" i="53"/>
  <c r="X23" i="21"/>
  <c r="Y23" i="21"/>
  <c r="AN20" i="14"/>
  <c r="AI20" i="14"/>
  <c r="AN20" i="56"/>
  <c r="AI20" i="56"/>
  <c r="Y22" i="26"/>
  <c r="X22" i="26"/>
  <c r="Z22" i="26" s="1"/>
  <c r="AI20" i="49"/>
  <c r="AN20" i="49"/>
  <c r="AR19" i="63"/>
  <c r="X21" i="12"/>
  <c r="Y21" i="12"/>
  <c r="AF21" i="13"/>
  <c r="AO21" i="13" s="1"/>
  <c r="W22" i="13"/>
  <c r="AE21" i="13"/>
  <c r="AG21" i="13"/>
  <c r="AP21" i="13" s="1"/>
  <c r="AF21" i="8"/>
  <c r="AO21" i="8" s="1"/>
  <c r="W22" i="8"/>
  <c r="AE21" i="8"/>
  <c r="AG21" i="8"/>
  <c r="AP21" i="8" s="1"/>
  <c r="AN21" i="71"/>
  <c r="AI21" i="71"/>
  <c r="AI21" i="26"/>
  <c r="AN21" i="26"/>
  <c r="AR20" i="13"/>
  <c r="Y21" i="94"/>
  <c r="X21" i="94"/>
  <c r="Z21" i="94" s="1"/>
  <c r="AN21" i="19"/>
  <c r="AI21" i="19"/>
  <c r="AE20" i="40"/>
  <c r="W21" i="40"/>
  <c r="AG20" i="40"/>
  <c r="AP20" i="40" s="1"/>
  <c r="AF20" i="40"/>
  <c r="AO20" i="40" s="1"/>
  <c r="AI21" i="46"/>
  <c r="AN21" i="46"/>
  <c r="AR20" i="30"/>
  <c r="Z20" i="66"/>
  <c r="Y23" i="73"/>
  <c r="Z23" i="73" s="1"/>
  <c r="X23" i="73"/>
  <c r="AG21" i="7"/>
  <c r="AP21" i="7" s="1"/>
  <c r="AF21" i="7"/>
  <c r="AO21" i="7" s="1"/>
  <c r="W22" i="7"/>
  <c r="AE21" i="7"/>
  <c r="AH19" i="48"/>
  <c r="AQ19" i="48" s="1"/>
  <c r="AR21" i="89"/>
  <c r="AH22" i="95"/>
  <c r="AQ22" i="95" s="1"/>
  <c r="AH21" i="60"/>
  <c r="AQ21" i="60" s="1"/>
  <c r="AI19" i="36"/>
  <c r="AN19" i="36"/>
  <c r="Z21" i="47"/>
  <c r="AH22" i="15"/>
  <c r="AQ22" i="15" s="1"/>
  <c r="AN22" i="33"/>
  <c r="AI22" i="33"/>
  <c r="AN20" i="41"/>
  <c r="AI20" i="41"/>
  <c r="Z22" i="50"/>
  <c r="W22" i="96"/>
  <c r="AF21" i="96"/>
  <c r="AO21" i="96" s="1"/>
  <c r="AE21" i="96"/>
  <c r="AG21" i="96"/>
  <c r="AP21" i="96" s="1"/>
  <c r="Z21" i="58"/>
  <c r="AR21" i="95"/>
  <c r="Z20" i="6"/>
  <c r="Z20" i="17"/>
  <c r="AR20" i="93"/>
  <c r="AI21" i="82"/>
  <c r="AN21" i="82"/>
  <c r="AR20" i="58"/>
  <c r="AN19" i="37"/>
  <c r="AI19" i="37"/>
  <c r="AR21" i="62"/>
  <c r="AI20" i="12"/>
  <c r="AN20" i="12"/>
  <c r="AH22" i="59"/>
  <c r="AQ22" i="59" s="1"/>
  <c r="Z22" i="27"/>
  <c r="AN21" i="38"/>
  <c r="AI21" i="38"/>
  <c r="Y21" i="24"/>
  <c r="X21" i="24"/>
  <c r="Z21" i="24" s="1"/>
  <c r="X22" i="67"/>
  <c r="Y22" i="67"/>
  <c r="Y20" i="80"/>
  <c r="X20" i="80"/>
  <c r="Z20" i="80" s="1"/>
  <c r="AI21" i="83"/>
  <c r="AN21" i="83"/>
  <c r="Y20" i="53"/>
  <c r="X20" i="53"/>
  <c r="X22" i="71"/>
  <c r="Z22" i="71" s="1"/>
  <c r="Y22" i="71"/>
  <c r="X21" i="14"/>
  <c r="Y21" i="14"/>
  <c r="Y21" i="56"/>
  <c r="X21" i="56"/>
  <c r="Z21" i="56" s="1"/>
  <c r="X21" i="49"/>
  <c r="Y21" i="49"/>
  <c r="Z22" i="38" l="1"/>
  <c r="Z22" i="11"/>
  <c r="Z20" i="37"/>
  <c r="Z20" i="36"/>
  <c r="AG20" i="36" s="1"/>
  <c r="AP20" i="36" s="1"/>
  <c r="AF21" i="24"/>
  <c r="AO21" i="24" s="1"/>
  <c r="W22" i="24"/>
  <c r="AE21" i="24"/>
  <c r="AG21" i="24"/>
  <c r="AP21" i="24" s="1"/>
  <c r="AE22" i="84"/>
  <c r="AF22" i="84"/>
  <c r="AO22" i="84" s="1"/>
  <c r="AG22" i="84"/>
  <c r="AP22" i="84" s="1"/>
  <c r="W23" i="84"/>
  <c r="AE22" i="46"/>
  <c r="AG22" i="46"/>
  <c r="AP22" i="46" s="1"/>
  <c r="AF22" i="46"/>
  <c r="AO22" i="46" s="1"/>
  <c r="W23" i="46"/>
  <c r="AG22" i="11"/>
  <c r="AP22" i="11" s="1"/>
  <c r="AF22" i="11"/>
  <c r="AO22" i="11" s="1"/>
  <c r="W23" i="11"/>
  <c r="AE22" i="11"/>
  <c r="W24" i="33"/>
  <c r="AG23" i="33"/>
  <c r="AP23" i="33" s="1"/>
  <c r="AF23" i="33"/>
  <c r="AO23" i="33" s="1"/>
  <c r="AE23" i="33"/>
  <c r="AG20" i="80"/>
  <c r="AP20" i="80" s="1"/>
  <c r="AF20" i="80"/>
  <c r="AO20" i="80" s="1"/>
  <c r="AE20" i="80"/>
  <c r="W21" i="80"/>
  <c r="W23" i="38"/>
  <c r="AG22" i="38"/>
  <c r="AP22" i="38" s="1"/>
  <c r="AF22" i="38"/>
  <c r="AO22" i="38" s="1"/>
  <c r="AE22" i="38"/>
  <c r="W21" i="37"/>
  <c r="AG20" i="37"/>
  <c r="AP20" i="37" s="1"/>
  <c r="AF20" i="37"/>
  <c r="AO20" i="37" s="1"/>
  <c r="AE20" i="37"/>
  <c r="W21" i="36"/>
  <c r="AF22" i="82"/>
  <c r="AO22" i="82" s="1"/>
  <c r="AE22" i="82"/>
  <c r="AG22" i="82"/>
  <c r="AP22" i="82" s="1"/>
  <c r="W23" i="82"/>
  <c r="AH20" i="53"/>
  <c r="AQ20" i="53" s="1"/>
  <c r="AR20" i="41"/>
  <c r="AG21" i="47"/>
  <c r="AP21" i="47" s="1"/>
  <c r="W22" i="47"/>
  <c r="AF21" i="47"/>
  <c r="AO21" i="47" s="1"/>
  <c r="AE21" i="47"/>
  <c r="X22" i="7"/>
  <c r="Y22" i="7"/>
  <c r="Z22" i="7" s="1"/>
  <c r="AF20" i="66"/>
  <c r="AO20" i="66" s="1"/>
  <c r="W21" i="66"/>
  <c r="AE20" i="66"/>
  <c r="AG20" i="66"/>
  <c r="AP20" i="66" s="1"/>
  <c r="AH21" i="94"/>
  <c r="AQ21" i="94" s="1"/>
  <c r="AR21" i="26"/>
  <c r="AH21" i="12"/>
  <c r="AQ21" i="12" s="1"/>
  <c r="AH22" i="26"/>
  <c r="AQ22" i="26" s="1"/>
  <c r="AR21" i="67"/>
  <c r="AR21" i="84"/>
  <c r="Y21" i="28"/>
  <c r="X21" i="28"/>
  <c r="Z21" i="28" s="1"/>
  <c r="AH22" i="92"/>
  <c r="AQ22" i="92" s="1"/>
  <c r="AH22" i="64"/>
  <c r="AQ22" i="64" s="1"/>
  <c r="AN22" i="69"/>
  <c r="AI22" i="69"/>
  <c r="AN22" i="62"/>
  <c r="AI22" i="62"/>
  <c r="Y21" i="86"/>
  <c r="X21" i="86"/>
  <c r="X22" i="23"/>
  <c r="Y22" i="23"/>
  <c r="Z22" i="23" s="1"/>
  <c r="AR20" i="51"/>
  <c r="AH22" i="16"/>
  <c r="AQ22" i="16" s="1"/>
  <c r="AR21" i="11"/>
  <c r="AI20" i="81"/>
  <c r="AN20" i="81"/>
  <c r="X22" i="2"/>
  <c r="Y22" i="2"/>
  <c r="AE21" i="68"/>
  <c r="AG21" i="68"/>
  <c r="AP21" i="68" s="1"/>
  <c r="AF21" i="68"/>
  <c r="AO21" i="68" s="1"/>
  <c r="W22" i="68"/>
  <c r="Y23" i="15"/>
  <c r="X23" i="15"/>
  <c r="AN21" i="60"/>
  <c r="AI21" i="60"/>
  <c r="X23" i="89"/>
  <c r="Y23" i="89"/>
  <c r="AH21" i="14"/>
  <c r="AQ21" i="14" s="1"/>
  <c r="AG20" i="17"/>
  <c r="AP20" i="17" s="1"/>
  <c r="AF20" i="17"/>
  <c r="AO20" i="17" s="1"/>
  <c r="W21" i="17"/>
  <c r="AE20" i="17"/>
  <c r="AI21" i="96"/>
  <c r="AN21" i="96"/>
  <c r="AR21" i="71"/>
  <c r="Z21" i="12"/>
  <c r="AR20" i="77"/>
  <c r="AG21" i="4"/>
  <c r="AP21" i="4" s="1"/>
  <c r="AF21" i="4"/>
  <c r="AO21" i="4" s="1"/>
  <c r="W22" i="4"/>
  <c r="AE21" i="4"/>
  <c r="AN21" i="55"/>
  <c r="AI21" i="55"/>
  <c r="AH22" i="83"/>
  <c r="AQ22" i="83" s="1"/>
  <c r="AR21" i="52"/>
  <c r="Y22" i="91"/>
  <c r="X22" i="91"/>
  <c r="Z22" i="92"/>
  <c r="Z23" i="69"/>
  <c r="Y23" i="69"/>
  <c r="X23" i="69"/>
  <c r="Y23" i="62"/>
  <c r="Z23" i="62" s="1"/>
  <c r="X23" i="62"/>
  <c r="AN20" i="86"/>
  <c r="AI20" i="86"/>
  <c r="AR20" i="3"/>
  <c r="AH20" i="54"/>
  <c r="AQ20" i="54" s="1"/>
  <c r="Z22" i="16"/>
  <c r="AI21" i="72"/>
  <c r="AN21" i="72"/>
  <c r="AR19" i="54"/>
  <c r="AH20" i="29"/>
  <c r="AQ20" i="29" s="1"/>
  <c r="X22" i="31"/>
  <c r="Y22" i="31"/>
  <c r="Z22" i="31" s="1"/>
  <c r="AI22" i="89"/>
  <c r="AN22" i="89"/>
  <c r="Z22" i="25"/>
  <c r="Y22" i="25"/>
  <c r="X22" i="25"/>
  <c r="AI22" i="65"/>
  <c r="AN22" i="65"/>
  <c r="Y21" i="40"/>
  <c r="X21" i="40"/>
  <c r="W22" i="94"/>
  <c r="AF21" i="94"/>
  <c r="AO21" i="94" s="1"/>
  <c r="AG21" i="94"/>
  <c r="AP21" i="94" s="1"/>
  <c r="AE21" i="94"/>
  <c r="AI21" i="13"/>
  <c r="AN21" i="13"/>
  <c r="AF22" i="26"/>
  <c r="AO22" i="26" s="1"/>
  <c r="AE22" i="26"/>
  <c r="W23" i="26"/>
  <c r="AG22" i="26"/>
  <c r="AP22" i="26" s="1"/>
  <c r="AH23" i="21"/>
  <c r="AQ23" i="21" s="1"/>
  <c r="AQ25" i="21" s="1"/>
  <c r="AZ3" i="21"/>
  <c r="AX22" i="21" s="1"/>
  <c r="S22" i="21" s="1"/>
  <c r="AC22" i="21" s="1"/>
  <c r="AB23" i="21" s="1"/>
  <c r="AR20" i="24"/>
  <c r="Y23" i="75"/>
  <c r="X23" i="75"/>
  <c r="AH22" i="18"/>
  <c r="AQ22" i="18" s="1"/>
  <c r="AG22" i="70"/>
  <c r="AP22" i="70" s="1"/>
  <c r="AF22" i="70"/>
  <c r="AO22" i="70" s="1"/>
  <c r="W23" i="70"/>
  <c r="AE22" i="70"/>
  <c r="AI20" i="28"/>
  <c r="AN20" i="28"/>
  <c r="AG19" i="88"/>
  <c r="AP19" i="88" s="1"/>
  <c r="W20" i="88"/>
  <c r="AF19" i="88"/>
  <c r="AO19" i="88" s="1"/>
  <c r="AE19" i="88"/>
  <c r="AH21" i="3"/>
  <c r="AQ21" i="3" s="1"/>
  <c r="AH21" i="51"/>
  <c r="AQ21" i="51" s="1"/>
  <c r="AF22" i="83"/>
  <c r="AO22" i="83" s="1"/>
  <c r="AE22" i="83"/>
  <c r="W23" i="83"/>
  <c r="AG22" i="83"/>
  <c r="AP22" i="83" s="1"/>
  <c r="AG22" i="64"/>
  <c r="AP22" i="64" s="1"/>
  <c r="AF22" i="64"/>
  <c r="AO22" i="64" s="1"/>
  <c r="W23" i="64"/>
  <c r="AE22" i="64"/>
  <c r="AR21" i="18"/>
  <c r="Y22" i="44"/>
  <c r="X22" i="44"/>
  <c r="Z22" i="44" s="1"/>
  <c r="Y22" i="30"/>
  <c r="X22" i="30"/>
  <c r="X23" i="45"/>
  <c r="Y23" i="45"/>
  <c r="Y20" i="48"/>
  <c r="X20" i="48"/>
  <c r="W21" i="54"/>
  <c r="AE20" i="54"/>
  <c r="AG20" i="54"/>
  <c r="AP20" i="54" s="1"/>
  <c r="AF20" i="54"/>
  <c r="AO20" i="54" s="1"/>
  <c r="AR20" i="42"/>
  <c r="Y22" i="57"/>
  <c r="X22" i="57"/>
  <c r="Z22" i="57" s="1"/>
  <c r="AH21" i="41"/>
  <c r="AQ21" i="41" s="1"/>
  <c r="Z20" i="29"/>
  <c r="AR19" i="43"/>
  <c r="Y21" i="34"/>
  <c r="X21" i="34"/>
  <c r="AH21" i="39"/>
  <c r="AQ21" i="39" s="1"/>
  <c r="X22" i="60"/>
  <c r="Z22" i="60" s="1"/>
  <c r="Y22" i="60"/>
  <c r="AN21" i="25"/>
  <c r="AI21" i="25"/>
  <c r="Y23" i="65"/>
  <c r="X23" i="65"/>
  <c r="AN20" i="63"/>
  <c r="AI20" i="63"/>
  <c r="W22" i="56"/>
  <c r="AE21" i="56"/>
  <c r="AG21" i="56"/>
  <c r="AP21" i="56" s="1"/>
  <c r="AF21" i="56"/>
  <c r="AO21" i="56" s="1"/>
  <c r="AR19" i="37"/>
  <c r="AH21" i="49"/>
  <c r="AQ21" i="49" s="1"/>
  <c r="Z21" i="14"/>
  <c r="Z20" i="53"/>
  <c r="AR21" i="38"/>
  <c r="AR20" i="12"/>
  <c r="AG20" i="6"/>
  <c r="AP20" i="6" s="1"/>
  <c r="AF20" i="6"/>
  <c r="AO20" i="6" s="1"/>
  <c r="W21" i="6"/>
  <c r="AE20" i="6"/>
  <c r="AR22" i="33"/>
  <c r="AR19" i="36"/>
  <c r="AH21" i="56"/>
  <c r="AQ21" i="56" s="1"/>
  <c r="AH22" i="67"/>
  <c r="AQ22" i="67" s="1"/>
  <c r="AH23" i="73"/>
  <c r="AQ23" i="73" s="1"/>
  <c r="AI20" i="40"/>
  <c r="AN20" i="40"/>
  <c r="X22" i="13"/>
  <c r="Y22" i="13"/>
  <c r="AR20" i="56"/>
  <c r="Z23" i="21"/>
  <c r="AH22" i="52"/>
  <c r="AQ22" i="52" s="1"/>
  <c r="AR21" i="92"/>
  <c r="AI22" i="75"/>
  <c r="AN22" i="75"/>
  <c r="Z22" i="18"/>
  <c r="Z21" i="3"/>
  <c r="Z21" i="51"/>
  <c r="AI21" i="91"/>
  <c r="AN21" i="91"/>
  <c r="AH21" i="32"/>
  <c r="AQ21" i="32" s="1"/>
  <c r="AR20" i="90"/>
  <c r="Y21" i="74"/>
  <c r="X21" i="74"/>
  <c r="AN21" i="44"/>
  <c r="AI21" i="44"/>
  <c r="AI22" i="45"/>
  <c r="AN22" i="45"/>
  <c r="AR22" i="73"/>
  <c r="X21" i="85"/>
  <c r="Y21" i="85"/>
  <c r="Z21" i="85" s="1"/>
  <c r="AR20" i="9"/>
  <c r="AI21" i="1"/>
  <c r="AN21" i="1"/>
  <c r="AH22" i="19"/>
  <c r="AQ22" i="19" s="1"/>
  <c r="AH22" i="61"/>
  <c r="AQ22" i="61" s="1"/>
  <c r="AH21" i="42"/>
  <c r="AQ21" i="42" s="1"/>
  <c r="X22" i="76"/>
  <c r="Y22" i="76"/>
  <c r="AR21" i="64"/>
  <c r="AN21" i="57"/>
  <c r="AI21" i="57"/>
  <c r="X22" i="93"/>
  <c r="Y22" i="93"/>
  <c r="AR21" i="61"/>
  <c r="AR20" i="32"/>
  <c r="AH21" i="77"/>
  <c r="AQ21" i="77" s="1"/>
  <c r="AH21" i="90"/>
  <c r="AQ21" i="90" s="1"/>
  <c r="AI21" i="31"/>
  <c r="AN21" i="31"/>
  <c r="W22" i="39"/>
  <c r="AG21" i="39"/>
  <c r="AP21" i="39" s="1"/>
  <c r="AF21" i="39"/>
  <c r="AO21" i="39" s="1"/>
  <c r="AE21" i="39"/>
  <c r="Y23" i="59"/>
  <c r="X23" i="59"/>
  <c r="Z23" i="95"/>
  <c r="X23" i="95"/>
  <c r="Y23" i="95"/>
  <c r="X21" i="63"/>
  <c r="Y21" i="63"/>
  <c r="Z21" i="49"/>
  <c r="AH22" i="71"/>
  <c r="AQ22" i="71" s="1"/>
  <c r="AR21" i="83"/>
  <c r="Z22" i="67"/>
  <c r="AE22" i="27"/>
  <c r="W23" i="27"/>
  <c r="AG22" i="27"/>
  <c r="AP22" i="27" s="1"/>
  <c r="AF22" i="27"/>
  <c r="AO22" i="27" s="1"/>
  <c r="AR21" i="82"/>
  <c r="X22" i="96"/>
  <c r="Y22" i="96"/>
  <c r="Z22" i="96" s="1"/>
  <c r="AR21" i="46"/>
  <c r="AR21" i="19"/>
  <c r="AI21" i="8"/>
  <c r="AN21" i="8"/>
  <c r="Z22" i="52"/>
  <c r="AH20" i="37"/>
  <c r="AQ20" i="37" s="1"/>
  <c r="X22" i="55"/>
  <c r="Y22" i="55"/>
  <c r="Z22" i="55" s="1"/>
  <c r="AR20" i="94"/>
  <c r="AI21" i="5"/>
  <c r="AN21" i="5"/>
  <c r="Z21" i="32"/>
  <c r="AN20" i="74"/>
  <c r="AI20" i="74"/>
  <c r="AI21" i="30"/>
  <c r="AN21" i="30"/>
  <c r="AI22" i="10"/>
  <c r="AN22" i="10"/>
  <c r="AI21" i="20"/>
  <c r="AN21" i="20"/>
  <c r="AI19" i="48"/>
  <c r="AN19" i="48"/>
  <c r="Y22" i="1"/>
  <c r="X22" i="1"/>
  <c r="Z22" i="1" s="1"/>
  <c r="Z21" i="42"/>
  <c r="AH22" i="84"/>
  <c r="AQ22" i="84" s="1"/>
  <c r="AI21" i="76"/>
  <c r="AN21" i="76"/>
  <c r="AR19" i="29"/>
  <c r="Y22" i="72"/>
  <c r="X22" i="72"/>
  <c r="Z22" i="72" s="1"/>
  <c r="AN20" i="22"/>
  <c r="AI20" i="22"/>
  <c r="Z21" i="41"/>
  <c r="AR20" i="39"/>
  <c r="Y21" i="81"/>
  <c r="X21" i="81"/>
  <c r="AR21" i="16"/>
  <c r="AH21" i="68"/>
  <c r="AQ21" i="68" s="1"/>
  <c r="AH21" i="9"/>
  <c r="AQ21" i="9" s="1"/>
  <c r="AI20" i="34"/>
  <c r="AN20" i="34"/>
  <c r="AH22" i="78"/>
  <c r="AQ22" i="78" s="1"/>
  <c r="AH20" i="43"/>
  <c r="AQ20" i="43" s="1"/>
  <c r="X22" i="87"/>
  <c r="Y22" i="87"/>
  <c r="AI22" i="59"/>
  <c r="AN22" i="59"/>
  <c r="AG22" i="71"/>
  <c r="AP22" i="71" s="1"/>
  <c r="AE22" i="71"/>
  <c r="W23" i="71"/>
  <c r="AF22" i="71"/>
  <c r="AO22" i="71" s="1"/>
  <c r="AH20" i="80"/>
  <c r="AQ20" i="80" s="1"/>
  <c r="AH21" i="24"/>
  <c r="AQ21" i="24" s="1"/>
  <c r="W22" i="58"/>
  <c r="AE21" i="58"/>
  <c r="AG21" i="58"/>
  <c r="AP21" i="58" s="1"/>
  <c r="AF21" i="58"/>
  <c r="AO21" i="58" s="1"/>
  <c r="AF22" i="50"/>
  <c r="AO22" i="50" s="1"/>
  <c r="W23" i="50"/>
  <c r="AE22" i="50"/>
  <c r="AG22" i="50"/>
  <c r="AP22" i="50" s="1"/>
  <c r="AI21" i="7"/>
  <c r="AN21" i="7"/>
  <c r="AG23" i="73"/>
  <c r="AP23" i="73" s="1"/>
  <c r="AF23" i="73"/>
  <c r="AO23" i="73" s="1"/>
  <c r="W24" i="73"/>
  <c r="AE23" i="73"/>
  <c r="Y22" i="8"/>
  <c r="X22" i="8"/>
  <c r="AR20" i="49"/>
  <c r="AR20" i="14"/>
  <c r="AR19" i="53"/>
  <c r="AH22" i="38"/>
  <c r="AQ22" i="38" s="1"/>
  <c r="W22" i="79"/>
  <c r="AF21" i="79"/>
  <c r="AO21" i="79" s="1"/>
  <c r="AE21" i="79"/>
  <c r="AG21" i="79"/>
  <c r="AP21" i="79" s="1"/>
  <c r="AH23" i="33"/>
  <c r="AQ23" i="33" s="1"/>
  <c r="AH20" i="36"/>
  <c r="AQ20" i="36" s="1"/>
  <c r="AR22" i="21"/>
  <c r="Z22" i="5"/>
  <c r="Y22" i="5"/>
  <c r="X22" i="5"/>
  <c r="AH22" i="82"/>
  <c r="AQ22" i="82" s="1"/>
  <c r="AR20" i="68"/>
  <c r="X23" i="10"/>
  <c r="Y23" i="10"/>
  <c r="AI21" i="23"/>
  <c r="AN21" i="23"/>
  <c r="AH22" i="46"/>
  <c r="AQ22" i="46" s="1"/>
  <c r="AI20" i="85"/>
  <c r="AN20" i="85"/>
  <c r="X22" i="20"/>
  <c r="Y22" i="20"/>
  <c r="AG22" i="19"/>
  <c r="AP22" i="19" s="1"/>
  <c r="AF22" i="19"/>
  <c r="AO22" i="19" s="1"/>
  <c r="W23" i="19"/>
  <c r="AE22" i="19"/>
  <c r="AF22" i="61"/>
  <c r="AO22" i="61" s="1"/>
  <c r="W23" i="61"/>
  <c r="AE22" i="61"/>
  <c r="AG22" i="61"/>
  <c r="AP22" i="61" s="1"/>
  <c r="AH22" i="11"/>
  <c r="AQ22" i="11" s="1"/>
  <c r="W21" i="35"/>
  <c r="AG20" i="35"/>
  <c r="AP20" i="35" s="1"/>
  <c r="AF20" i="35"/>
  <c r="AO20" i="35" s="1"/>
  <c r="AE20" i="35"/>
  <c r="Y21" i="22"/>
  <c r="X21" i="22"/>
  <c r="AR19" i="80"/>
  <c r="AI21" i="93"/>
  <c r="AN21" i="93"/>
  <c r="AR21" i="78"/>
  <c r="Z21" i="77"/>
  <c r="Z21" i="90"/>
  <c r="AI21" i="2"/>
  <c r="AN21" i="2"/>
  <c r="Z21" i="9"/>
  <c r="Z22" i="78"/>
  <c r="AI22" i="15"/>
  <c r="AN22" i="15"/>
  <c r="Z20" i="43"/>
  <c r="AN21" i="87"/>
  <c r="AI21" i="87"/>
  <c r="AN22" i="95"/>
  <c r="AI22" i="95"/>
  <c r="Z23" i="59" l="1"/>
  <c r="Z23" i="65"/>
  <c r="AE20" i="36"/>
  <c r="Z22" i="20"/>
  <c r="AF20" i="36"/>
  <c r="AO20" i="36" s="1"/>
  <c r="Z23" i="10"/>
  <c r="Z22" i="8"/>
  <c r="Z22" i="87"/>
  <c r="W23" i="72"/>
  <c r="AG22" i="72"/>
  <c r="AP22" i="72" s="1"/>
  <c r="AF22" i="72"/>
  <c r="AO22" i="72" s="1"/>
  <c r="AE22" i="72"/>
  <c r="AF23" i="59"/>
  <c r="AO23" i="59" s="1"/>
  <c r="AO25" i="59" s="1"/>
  <c r="AE23" i="59"/>
  <c r="AG23" i="59"/>
  <c r="AP23" i="59" s="1"/>
  <c r="AP25" i="59" s="1"/>
  <c r="AE21" i="85"/>
  <c r="W22" i="85"/>
  <c r="AG21" i="85"/>
  <c r="AP21" i="85" s="1"/>
  <c r="AF21" i="85"/>
  <c r="AO21" i="85" s="1"/>
  <c r="AE23" i="65"/>
  <c r="AG23" i="65"/>
  <c r="AP23" i="65" s="1"/>
  <c r="AP25" i="65" s="1"/>
  <c r="AF23" i="65"/>
  <c r="AO23" i="65" s="1"/>
  <c r="AO25" i="65" s="1"/>
  <c r="AG22" i="57"/>
  <c r="AP22" i="57" s="1"/>
  <c r="AF22" i="57"/>
  <c r="AO22" i="57" s="1"/>
  <c r="AE22" i="57"/>
  <c r="W23" i="57"/>
  <c r="AF21" i="28"/>
  <c r="AO21" i="28" s="1"/>
  <c r="AE21" i="28"/>
  <c r="W22" i="28"/>
  <c r="AG21" i="28"/>
  <c r="AP21" i="28" s="1"/>
  <c r="AG22" i="7"/>
  <c r="AP22" i="7" s="1"/>
  <c r="AF22" i="7"/>
  <c r="AO22" i="7" s="1"/>
  <c r="W23" i="7"/>
  <c r="AE22" i="7"/>
  <c r="AG22" i="1"/>
  <c r="AP22" i="1" s="1"/>
  <c r="AF22" i="1"/>
  <c r="AO22" i="1" s="1"/>
  <c r="W23" i="1"/>
  <c r="AE22" i="1"/>
  <c r="AE22" i="96"/>
  <c r="AG22" i="96"/>
  <c r="AP22" i="96" s="1"/>
  <c r="W23" i="96"/>
  <c r="AF22" i="96"/>
  <c r="AO22" i="96" s="1"/>
  <c r="W23" i="44"/>
  <c r="AG22" i="44"/>
  <c r="AP22" i="44" s="1"/>
  <c r="AF22" i="44"/>
  <c r="AO22" i="44" s="1"/>
  <c r="AE22" i="44"/>
  <c r="AF22" i="31"/>
  <c r="AO22" i="31" s="1"/>
  <c r="AE22" i="31"/>
  <c r="W23" i="31"/>
  <c r="AG22" i="31"/>
  <c r="AP22" i="31" s="1"/>
  <c r="AG23" i="62"/>
  <c r="AP23" i="62" s="1"/>
  <c r="AP25" i="62" s="1"/>
  <c r="AF23" i="62"/>
  <c r="AO23" i="62" s="1"/>
  <c r="AO25" i="62" s="1"/>
  <c r="AE23" i="62"/>
  <c r="AG22" i="23"/>
  <c r="AP22" i="23" s="1"/>
  <c r="AF22" i="23"/>
  <c r="AO22" i="23" s="1"/>
  <c r="W23" i="23"/>
  <c r="AE22" i="23"/>
  <c r="AG22" i="20"/>
  <c r="AP22" i="20" s="1"/>
  <c r="AF22" i="20"/>
  <c r="AO22" i="20" s="1"/>
  <c r="W23" i="20"/>
  <c r="AE22" i="20"/>
  <c r="W23" i="87"/>
  <c r="AG22" i="87"/>
  <c r="AP22" i="87" s="1"/>
  <c r="AF22" i="87"/>
  <c r="AO22" i="87" s="1"/>
  <c r="AE22" i="87"/>
  <c r="AE23" i="10"/>
  <c r="AG23" i="10"/>
  <c r="AP23" i="10" s="1"/>
  <c r="AP25" i="10" s="1"/>
  <c r="AF23" i="10"/>
  <c r="AO23" i="10" s="1"/>
  <c r="AO25" i="10" s="1"/>
  <c r="AF22" i="8"/>
  <c r="AO22" i="8" s="1"/>
  <c r="W23" i="8"/>
  <c r="AE22" i="8"/>
  <c r="AG22" i="8"/>
  <c r="AP22" i="8" s="1"/>
  <c r="AF22" i="55"/>
  <c r="AO22" i="55" s="1"/>
  <c r="AE22" i="55"/>
  <c r="W23" i="55"/>
  <c r="AG22" i="55"/>
  <c r="AP22" i="55" s="1"/>
  <c r="AG22" i="78"/>
  <c r="AP22" i="78" s="1"/>
  <c r="AF22" i="78"/>
  <c r="AO22" i="78" s="1"/>
  <c r="AE22" i="78"/>
  <c r="W23" i="78"/>
  <c r="AH21" i="22"/>
  <c r="AQ21" i="22" s="1"/>
  <c r="AF23" i="21"/>
  <c r="AO23" i="21" s="1"/>
  <c r="AO25" i="21" s="1"/>
  <c r="AE23" i="21"/>
  <c r="AG23" i="21"/>
  <c r="AP23" i="21" s="1"/>
  <c r="AP25" i="21" s="1"/>
  <c r="AG22" i="60"/>
  <c r="AP22" i="60" s="1"/>
  <c r="AF22" i="60"/>
  <c r="AO22" i="60" s="1"/>
  <c r="AE22" i="60"/>
  <c r="W23" i="60"/>
  <c r="AH21" i="34"/>
  <c r="AQ21" i="34" s="1"/>
  <c r="AI20" i="54"/>
  <c r="AN20" i="54"/>
  <c r="AH23" i="45"/>
  <c r="AQ23" i="45" s="1"/>
  <c r="AN19" i="88"/>
  <c r="AI19" i="88"/>
  <c r="AN22" i="70"/>
  <c r="AI22" i="70"/>
  <c r="AH23" i="75"/>
  <c r="AQ23" i="75" s="1"/>
  <c r="AR22" i="65"/>
  <c r="AF22" i="16"/>
  <c r="AO22" i="16" s="1"/>
  <c r="W23" i="16"/>
  <c r="AE22" i="16"/>
  <c r="AG22" i="16"/>
  <c r="AP22" i="16" s="1"/>
  <c r="AF23" i="69"/>
  <c r="AO23" i="69" s="1"/>
  <c r="AO25" i="69" s="1"/>
  <c r="AE23" i="69"/>
  <c r="AG23" i="69"/>
  <c r="AP23" i="69" s="1"/>
  <c r="AP25" i="69" s="1"/>
  <c r="AR21" i="55"/>
  <c r="AR21" i="96"/>
  <c r="AH23" i="15"/>
  <c r="AQ23" i="15" s="1"/>
  <c r="AQ25" i="15" s="1"/>
  <c r="AZ3" i="15"/>
  <c r="AI21" i="68"/>
  <c r="AN21" i="68"/>
  <c r="AR22" i="62"/>
  <c r="Y22" i="47"/>
  <c r="X22" i="47"/>
  <c r="Z23" i="82"/>
  <c r="Y23" i="82"/>
  <c r="X23" i="82"/>
  <c r="X21" i="36"/>
  <c r="Y21" i="36"/>
  <c r="AN22" i="11"/>
  <c r="AI22" i="11"/>
  <c r="AR21" i="87"/>
  <c r="AG21" i="9"/>
  <c r="AP21" i="9" s="1"/>
  <c r="AF21" i="9"/>
  <c r="AO21" i="9" s="1"/>
  <c r="W22" i="9"/>
  <c r="AE21" i="9"/>
  <c r="Y21" i="35"/>
  <c r="X21" i="35"/>
  <c r="AH22" i="20"/>
  <c r="AQ22" i="20" s="1"/>
  <c r="AH23" i="10"/>
  <c r="AQ23" i="10" s="1"/>
  <c r="AQ25" i="10" s="1"/>
  <c r="AZ3" i="10"/>
  <c r="X23" i="71"/>
  <c r="Z23" i="71" s="1"/>
  <c r="Y23" i="71"/>
  <c r="AH22" i="87"/>
  <c r="AQ22" i="87" s="1"/>
  <c r="W22" i="32"/>
  <c r="AE21" i="32"/>
  <c r="AG21" i="32"/>
  <c r="AP21" i="32" s="1"/>
  <c r="AF21" i="32"/>
  <c r="AO21" i="32" s="1"/>
  <c r="AH22" i="55"/>
  <c r="AQ22" i="55" s="1"/>
  <c r="AG22" i="67"/>
  <c r="AP22" i="67" s="1"/>
  <c r="AF22" i="67"/>
  <c r="AO22" i="67" s="1"/>
  <c r="W23" i="67"/>
  <c r="AE22" i="67"/>
  <c r="AH23" i="59"/>
  <c r="AQ23" i="59" s="1"/>
  <c r="AQ25" i="59" s="1"/>
  <c r="AX22" i="59"/>
  <c r="S22" i="59" s="1"/>
  <c r="AC22" i="59" s="1"/>
  <c r="AB23" i="59" s="1"/>
  <c r="AZ3" i="59"/>
  <c r="AH21" i="85"/>
  <c r="AQ21" i="85" s="1"/>
  <c r="AR21" i="44"/>
  <c r="AR22" i="75"/>
  <c r="AR20" i="40"/>
  <c r="AI21" i="56"/>
  <c r="AN21" i="56"/>
  <c r="X21" i="54"/>
  <c r="Y21" i="54"/>
  <c r="Z23" i="45"/>
  <c r="X23" i="70"/>
  <c r="Y23" i="70"/>
  <c r="Z23" i="70" s="1"/>
  <c r="Z23" i="75"/>
  <c r="X22" i="94"/>
  <c r="Z22" i="94" s="1"/>
  <c r="Y22" i="94"/>
  <c r="AH22" i="25"/>
  <c r="AQ22" i="25" s="1"/>
  <c r="AH22" i="31"/>
  <c r="AQ22" i="31" s="1"/>
  <c r="AH23" i="62"/>
  <c r="AQ23" i="62" s="1"/>
  <c r="AQ25" i="62" s="1"/>
  <c r="AZ3" i="62"/>
  <c r="W23" i="92"/>
  <c r="AG22" i="92"/>
  <c r="AP22" i="92" s="1"/>
  <c r="AF22" i="92"/>
  <c r="AO22" i="92" s="1"/>
  <c r="AE22" i="92"/>
  <c r="AI20" i="17"/>
  <c r="AN20" i="17"/>
  <c r="AH22" i="23"/>
  <c r="AQ22" i="23" s="1"/>
  <c r="AH22" i="7"/>
  <c r="AQ22" i="7" s="1"/>
  <c r="AN20" i="36"/>
  <c r="AI20" i="36"/>
  <c r="Y23" i="38"/>
  <c r="Z23" i="38" s="1"/>
  <c r="X23" i="38"/>
  <c r="AI23" i="33"/>
  <c r="AN23" i="33"/>
  <c r="Y23" i="11"/>
  <c r="X23" i="11"/>
  <c r="AN22" i="84"/>
  <c r="AI22" i="84"/>
  <c r="AF22" i="5"/>
  <c r="AO22" i="5" s="1"/>
  <c r="W23" i="5"/>
  <c r="AE22" i="5"/>
  <c r="AG22" i="5"/>
  <c r="AP22" i="5" s="1"/>
  <c r="AI22" i="27"/>
  <c r="AN22" i="27"/>
  <c r="AF23" i="95"/>
  <c r="AO23" i="95" s="1"/>
  <c r="W24" i="95"/>
  <c r="AG23" i="95"/>
  <c r="AP23" i="95" s="1"/>
  <c r="AE23" i="95"/>
  <c r="AR22" i="45"/>
  <c r="Z21" i="22"/>
  <c r="AN22" i="19"/>
  <c r="AI22" i="19"/>
  <c r="AI21" i="79"/>
  <c r="AN21" i="79"/>
  <c r="AN23" i="73"/>
  <c r="AI23" i="73"/>
  <c r="AR21" i="7"/>
  <c r="AN22" i="71"/>
  <c r="AI22" i="71"/>
  <c r="AR20" i="34"/>
  <c r="W22" i="41"/>
  <c r="AG21" i="41"/>
  <c r="AP21" i="41" s="1"/>
  <c r="AF21" i="41"/>
  <c r="AO21" i="41" s="1"/>
  <c r="AE21" i="41"/>
  <c r="AR22" i="10"/>
  <c r="AG22" i="52"/>
  <c r="AP22" i="52" s="1"/>
  <c r="AF22" i="52"/>
  <c r="AO22" i="52" s="1"/>
  <c r="W23" i="52"/>
  <c r="AE22" i="52"/>
  <c r="AH21" i="63"/>
  <c r="AQ21" i="63" s="1"/>
  <c r="X22" i="39"/>
  <c r="Z22" i="39" s="1"/>
  <c r="Y22" i="39"/>
  <c r="AH22" i="93"/>
  <c r="AQ22" i="93" s="1"/>
  <c r="AR21" i="91"/>
  <c r="Y22" i="56"/>
  <c r="X22" i="56"/>
  <c r="AR21" i="25"/>
  <c r="Z21" i="34"/>
  <c r="AH20" i="48"/>
  <c r="AQ20" i="48" s="1"/>
  <c r="AH22" i="30"/>
  <c r="AQ22" i="30" s="1"/>
  <c r="X20" i="88"/>
  <c r="Y20" i="88"/>
  <c r="AR21" i="13"/>
  <c r="AH21" i="40"/>
  <c r="AQ21" i="40" s="1"/>
  <c r="AH22" i="91"/>
  <c r="AQ22" i="91" s="1"/>
  <c r="AI21" i="4"/>
  <c r="AN21" i="4"/>
  <c r="AG21" i="12"/>
  <c r="AP21" i="12" s="1"/>
  <c r="AF21" i="12"/>
  <c r="AO21" i="12" s="1"/>
  <c r="W22" i="12"/>
  <c r="AE21" i="12"/>
  <c r="X21" i="17"/>
  <c r="Y21" i="17"/>
  <c r="AH23" i="89"/>
  <c r="AQ23" i="89" s="1"/>
  <c r="Z23" i="15"/>
  <c r="AH22" i="2"/>
  <c r="AQ22" i="2" s="1"/>
  <c r="AR22" i="69"/>
  <c r="Y21" i="37"/>
  <c r="X21" i="37"/>
  <c r="Z21" i="37" s="1"/>
  <c r="AI22" i="46"/>
  <c r="AN22" i="46"/>
  <c r="W22" i="49"/>
  <c r="AE21" i="49"/>
  <c r="AG21" i="49"/>
  <c r="AP21" i="49" s="1"/>
  <c r="AF21" i="49"/>
  <c r="AO21" i="49" s="1"/>
  <c r="AH21" i="81"/>
  <c r="AQ21" i="81" s="1"/>
  <c r="AR20" i="22"/>
  <c r="AR21" i="5"/>
  <c r="Z21" i="63"/>
  <c r="Z22" i="93"/>
  <c r="AH22" i="76"/>
  <c r="AQ22" i="76" s="1"/>
  <c r="AR21" i="1"/>
  <c r="AH21" i="74"/>
  <c r="AQ21" i="74" s="1"/>
  <c r="AG21" i="51"/>
  <c r="AP21" i="51" s="1"/>
  <c r="AF21" i="51"/>
  <c r="AO21" i="51" s="1"/>
  <c r="W22" i="51"/>
  <c r="AE21" i="51"/>
  <c r="AN20" i="6"/>
  <c r="AI20" i="6"/>
  <c r="AR20" i="63"/>
  <c r="X23" i="83"/>
  <c r="Y23" i="83"/>
  <c r="X23" i="26"/>
  <c r="Z23" i="26" s="1"/>
  <c r="Y23" i="26"/>
  <c r="AI21" i="94"/>
  <c r="AN21" i="94"/>
  <c r="W23" i="25"/>
  <c r="AG22" i="25"/>
  <c r="AP22" i="25" s="1"/>
  <c r="AF22" i="25"/>
  <c r="AO22" i="25" s="1"/>
  <c r="AE22" i="25"/>
  <c r="X22" i="4"/>
  <c r="Y22" i="4"/>
  <c r="Z23" i="89"/>
  <c r="X22" i="68"/>
  <c r="Y22" i="68"/>
  <c r="Z22" i="2"/>
  <c r="AH21" i="86"/>
  <c r="AQ21" i="86" s="1"/>
  <c r="AI20" i="66"/>
  <c r="AN20" i="66"/>
  <c r="AI22" i="82"/>
  <c r="AN22" i="82"/>
  <c r="AI22" i="38"/>
  <c r="AN22" i="38"/>
  <c r="Y21" i="80"/>
  <c r="X21" i="80"/>
  <c r="Z21" i="80" s="1"/>
  <c r="X23" i="84"/>
  <c r="Y23" i="84"/>
  <c r="AI21" i="24"/>
  <c r="AN21" i="24"/>
  <c r="Y23" i="61"/>
  <c r="X23" i="61"/>
  <c r="AH22" i="1"/>
  <c r="AQ22" i="1" s="1"/>
  <c r="AG21" i="14"/>
  <c r="AP21" i="14" s="1"/>
  <c r="AF21" i="14"/>
  <c r="AO21" i="14" s="1"/>
  <c r="W22" i="14"/>
  <c r="AE21" i="14"/>
  <c r="AG20" i="43"/>
  <c r="AP20" i="43" s="1"/>
  <c r="AF20" i="43"/>
  <c r="AO20" i="43" s="1"/>
  <c r="AE20" i="43"/>
  <c r="W21" i="43"/>
  <c r="Y24" i="73"/>
  <c r="X24" i="73"/>
  <c r="Z24" i="73" s="1"/>
  <c r="AI21" i="58"/>
  <c r="AN21" i="58"/>
  <c r="W22" i="90"/>
  <c r="AF21" i="90"/>
  <c r="AO21" i="90" s="1"/>
  <c r="AE21" i="90"/>
  <c r="AG21" i="90"/>
  <c r="AP21" i="90" s="1"/>
  <c r="AI22" i="50"/>
  <c r="AN22" i="50"/>
  <c r="Y22" i="58"/>
  <c r="X22" i="58"/>
  <c r="AR19" i="48"/>
  <c r="AR21" i="30"/>
  <c r="AR21" i="8"/>
  <c r="AH22" i="96"/>
  <c r="AQ22" i="96" s="1"/>
  <c r="AI21" i="39"/>
  <c r="AN21" i="39"/>
  <c r="AR21" i="31"/>
  <c r="AR21" i="57"/>
  <c r="Z22" i="76"/>
  <c r="AG21" i="3"/>
  <c r="AP21" i="3" s="1"/>
  <c r="AF21" i="3"/>
  <c r="AO21" i="3" s="1"/>
  <c r="W22" i="3"/>
  <c r="AE21" i="3"/>
  <c r="AH22" i="13"/>
  <c r="AQ22" i="13" s="1"/>
  <c r="Y21" i="6"/>
  <c r="X21" i="6"/>
  <c r="Z21" i="6" s="1"/>
  <c r="Z20" i="48"/>
  <c r="Z22" i="30"/>
  <c r="AI22" i="64"/>
  <c r="AN22" i="64"/>
  <c r="Z21" i="40"/>
  <c r="AH23" i="69"/>
  <c r="AQ23" i="69" s="1"/>
  <c r="AQ25" i="69" s="1"/>
  <c r="AZ3" i="69"/>
  <c r="Z22" i="91"/>
  <c r="AR21" i="60"/>
  <c r="X21" i="66"/>
  <c r="Y21" i="66"/>
  <c r="AN21" i="47"/>
  <c r="AI21" i="47"/>
  <c r="AI20" i="37"/>
  <c r="AN20" i="37"/>
  <c r="AN20" i="80"/>
  <c r="AI20" i="80"/>
  <c r="Z23" i="46"/>
  <c r="X23" i="46"/>
  <c r="Y23" i="46"/>
  <c r="X22" i="24"/>
  <c r="Y22" i="24"/>
  <c r="AR21" i="20"/>
  <c r="AR21" i="2"/>
  <c r="AR21" i="93"/>
  <c r="AI20" i="35"/>
  <c r="AN20" i="35"/>
  <c r="Y23" i="19"/>
  <c r="X23" i="19"/>
  <c r="AR20" i="85"/>
  <c r="AH22" i="5"/>
  <c r="AQ22" i="5" s="1"/>
  <c r="AR22" i="95"/>
  <c r="AR22" i="15"/>
  <c r="AE21" i="77"/>
  <c r="AG21" i="77"/>
  <c r="AP21" i="77" s="1"/>
  <c r="AF21" i="77"/>
  <c r="AO21" i="77" s="1"/>
  <c r="W22" i="77"/>
  <c r="AI22" i="61"/>
  <c r="AN22" i="61"/>
  <c r="AR21" i="23"/>
  <c r="Y22" i="79"/>
  <c r="Z22" i="79" s="1"/>
  <c r="X22" i="79"/>
  <c r="AH22" i="8"/>
  <c r="AQ22" i="8" s="1"/>
  <c r="X23" i="50"/>
  <c r="Y23" i="50"/>
  <c r="AR22" i="59"/>
  <c r="Z21" i="81"/>
  <c r="AH22" i="72"/>
  <c r="AQ22" i="72" s="1"/>
  <c r="AR21" i="76"/>
  <c r="W22" i="42"/>
  <c r="AE21" i="42"/>
  <c r="AG21" i="42"/>
  <c r="AP21" i="42" s="1"/>
  <c r="AF21" i="42"/>
  <c r="AO21" i="42" s="1"/>
  <c r="AR20" i="74"/>
  <c r="X23" i="27"/>
  <c r="Y23" i="27"/>
  <c r="AH23" i="95"/>
  <c r="AQ23" i="95" s="1"/>
  <c r="Z21" i="74"/>
  <c r="W23" i="18"/>
  <c r="AE22" i="18"/>
  <c r="AG22" i="18"/>
  <c r="AP22" i="18" s="1"/>
  <c r="AF22" i="18"/>
  <c r="AO22" i="18" s="1"/>
  <c r="Z22" i="13"/>
  <c r="AG20" i="53"/>
  <c r="AP20" i="53" s="1"/>
  <c r="AF20" i="53"/>
  <c r="AO20" i="53" s="1"/>
  <c r="W21" i="53"/>
  <c r="AE20" i="53"/>
  <c r="AH23" i="65"/>
  <c r="AQ23" i="65" s="1"/>
  <c r="AQ25" i="65" s="1"/>
  <c r="AZ3" i="65"/>
  <c r="AH22" i="60"/>
  <c r="AQ22" i="60" s="1"/>
  <c r="AG20" i="29"/>
  <c r="AP20" i="29" s="1"/>
  <c r="AF20" i="29"/>
  <c r="AO20" i="29" s="1"/>
  <c r="AE20" i="29"/>
  <c r="W21" i="29"/>
  <c r="AH22" i="57"/>
  <c r="AQ22" i="57" s="1"/>
  <c r="AH22" i="44"/>
  <c r="AQ22" i="44" s="1"/>
  <c r="X23" i="64"/>
  <c r="Y23" i="64"/>
  <c r="AI22" i="83"/>
  <c r="AN22" i="83"/>
  <c r="AR20" i="28"/>
  <c r="AX23" i="21"/>
  <c r="S23" i="21" s="1"/>
  <c r="AC23" i="21" s="1"/>
  <c r="AJ23" i="21" s="1"/>
  <c r="AS23" i="21" s="1"/>
  <c r="AX3" i="21"/>
  <c r="S3" i="21" s="1"/>
  <c r="AC3" i="21" s="1"/>
  <c r="AX4" i="21"/>
  <c r="S4" i="21" s="1"/>
  <c r="AC4" i="21" s="1"/>
  <c r="AB5" i="21" s="1"/>
  <c r="AX5" i="21"/>
  <c r="S5" i="21" s="1"/>
  <c r="AC5" i="21" s="1"/>
  <c r="AB6" i="21" s="1"/>
  <c r="AX6" i="21"/>
  <c r="S6" i="21" s="1"/>
  <c r="AC6" i="21" s="1"/>
  <c r="AB7" i="21" s="1"/>
  <c r="AX7" i="21"/>
  <c r="S7" i="21" s="1"/>
  <c r="AC7" i="21" s="1"/>
  <c r="AB8" i="21" s="1"/>
  <c r="AX8" i="21"/>
  <c r="S8" i="21" s="1"/>
  <c r="AC8" i="21" s="1"/>
  <c r="AB9" i="21" s="1"/>
  <c r="AX9" i="21"/>
  <c r="S9" i="21" s="1"/>
  <c r="AC9" i="21" s="1"/>
  <c r="AB10" i="21" s="1"/>
  <c r="AX10" i="21"/>
  <c r="S10" i="21" s="1"/>
  <c r="AC10" i="21" s="1"/>
  <c r="AB11" i="21" s="1"/>
  <c r="AX11" i="21"/>
  <c r="S11" i="21" s="1"/>
  <c r="AC11" i="21" s="1"/>
  <c r="AB12" i="21" s="1"/>
  <c r="AX12" i="21"/>
  <c r="S12" i="21" s="1"/>
  <c r="AC12" i="21" s="1"/>
  <c r="AB13" i="21" s="1"/>
  <c r="AX13" i="21"/>
  <c r="S13" i="21" s="1"/>
  <c r="AC13" i="21" s="1"/>
  <c r="AB14" i="21" s="1"/>
  <c r="AX14" i="21"/>
  <c r="S14" i="21" s="1"/>
  <c r="AC14" i="21" s="1"/>
  <c r="AB15" i="21" s="1"/>
  <c r="AX15" i="21"/>
  <c r="S15" i="21" s="1"/>
  <c r="AC15" i="21" s="1"/>
  <c r="AB16" i="21" s="1"/>
  <c r="AX16" i="21"/>
  <c r="S16" i="21" s="1"/>
  <c r="AC16" i="21" s="1"/>
  <c r="AB17" i="21" s="1"/>
  <c r="AX17" i="21"/>
  <c r="S17" i="21" s="1"/>
  <c r="AC17" i="21" s="1"/>
  <c r="AB18" i="21" s="1"/>
  <c r="AX18" i="21"/>
  <c r="S18" i="21" s="1"/>
  <c r="AC18" i="21" s="1"/>
  <c r="AB19" i="21" s="1"/>
  <c r="AX19" i="21"/>
  <c r="S19" i="21" s="1"/>
  <c r="AC19" i="21" s="1"/>
  <c r="AB20" i="21" s="1"/>
  <c r="AX20" i="21"/>
  <c r="S20" i="21" s="1"/>
  <c r="AC20" i="21" s="1"/>
  <c r="AB21" i="21" s="1"/>
  <c r="AX21" i="21"/>
  <c r="S21" i="21" s="1"/>
  <c r="AC21" i="21" s="1"/>
  <c r="AB22" i="21" s="1"/>
  <c r="AN22" i="26"/>
  <c r="AI22" i="26"/>
  <c r="AR22" i="89"/>
  <c r="AR21" i="72"/>
  <c r="AR20" i="86"/>
  <c r="AR20" i="81"/>
  <c r="Z21" i="86"/>
  <c r="AH21" i="28"/>
  <c r="AQ21" i="28" s="1"/>
  <c r="Y24" i="33"/>
  <c r="X24" i="33"/>
  <c r="Z20" i="88" l="1"/>
  <c r="Z23" i="27"/>
  <c r="Z23" i="83"/>
  <c r="Z21" i="17"/>
  <c r="AG21" i="17" s="1"/>
  <c r="AP21" i="17" s="1"/>
  <c r="Z22" i="58"/>
  <c r="AG22" i="58" s="1"/>
  <c r="AP22" i="58" s="1"/>
  <c r="AF23" i="38"/>
  <c r="AO23" i="38" s="1"/>
  <c r="AE23" i="38"/>
  <c r="W24" i="38"/>
  <c r="AG23" i="38"/>
  <c r="AP23" i="38" s="1"/>
  <c r="AG23" i="70"/>
  <c r="AP23" i="70" s="1"/>
  <c r="AP25" i="70" s="1"/>
  <c r="AF23" i="70"/>
  <c r="AO23" i="70" s="1"/>
  <c r="AO25" i="70" s="1"/>
  <c r="AE23" i="70"/>
  <c r="AF20" i="88"/>
  <c r="AO20" i="88" s="1"/>
  <c r="W21" i="88"/>
  <c r="AG20" i="88"/>
  <c r="AP20" i="88" s="1"/>
  <c r="AE20" i="88"/>
  <c r="AG23" i="71"/>
  <c r="AP23" i="71" s="1"/>
  <c r="AP25" i="71" s="1"/>
  <c r="AE23" i="71"/>
  <c r="AF23" i="71"/>
  <c r="AO23" i="71" s="1"/>
  <c r="AO25" i="71" s="1"/>
  <c r="W25" i="73"/>
  <c r="AF24" i="73"/>
  <c r="AO24" i="73" s="1"/>
  <c r="AE24" i="73"/>
  <c r="AG24" i="73"/>
  <c r="AP24" i="73" s="1"/>
  <c r="AG23" i="27"/>
  <c r="AP23" i="27" s="1"/>
  <c r="AF23" i="27"/>
  <c r="AO23" i="27" s="1"/>
  <c r="AE23" i="27"/>
  <c r="W24" i="27"/>
  <c r="AF23" i="83"/>
  <c r="AO23" i="83" s="1"/>
  <c r="AE23" i="83"/>
  <c r="W24" i="83"/>
  <c r="AG23" i="83"/>
  <c r="AP23" i="83" s="1"/>
  <c r="AF21" i="17"/>
  <c r="AO21" i="17" s="1"/>
  <c r="W22" i="17"/>
  <c r="AE21" i="17"/>
  <c r="W23" i="58"/>
  <c r="AE22" i="58"/>
  <c r="AF22" i="58"/>
  <c r="AO22" i="58" s="1"/>
  <c r="AJ17" i="21"/>
  <c r="AK17" i="21"/>
  <c r="AT17" i="21" s="1"/>
  <c r="Z21" i="29"/>
  <c r="X21" i="29"/>
  <c r="Y21" i="29"/>
  <c r="AH23" i="50"/>
  <c r="AQ23" i="50" s="1"/>
  <c r="AQ25" i="50" s="1"/>
  <c r="AZ3" i="50"/>
  <c r="AH23" i="19"/>
  <c r="AQ23" i="19" s="1"/>
  <c r="AQ25" i="19" s="1"/>
  <c r="AZ3" i="19"/>
  <c r="AF22" i="91"/>
  <c r="AO22" i="91" s="1"/>
  <c r="AE22" i="91"/>
  <c r="W23" i="91"/>
  <c r="AG22" i="91"/>
  <c r="AP22" i="91" s="1"/>
  <c r="AR21" i="39"/>
  <c r="AH22" i="56"/>
  <c r="AQ22" i="56" s="1"/>
  <c r="AE22" i="39"/>
  <c r="W23" i="39"/>
  <c r="AG22" i="39"/>
  <c r="AP22" i="39" s="1"/>
  <c r="AF22" i="39"/>
  <c r="AO22" i="39" s="1"/>
  <c r="AR21" i="68"/>
  <c r="AI22" i="16"/>
  <c r="AN22" i="16"/>
  <c r="Y23" i="78"/>
  <c r="X23" i="78"/>
  <c r="AJ10" i="21"/>
  <c r="AK10" i="21"/>
  <c r="AT10" i="21" s="1"/>
  <c r="AF22" i="13"/>
  <c r="AO22" i="13" s="1"/>
  <c r="W23" i="13"/>
  <c r="AE22" i="13"/>
  <c r="AG22" i="13"/>
  <c r="AP22" i="13" s="1"/>
  <c r="Z23" i="50"/>
  <c r="AR20" i="80"/>
  <c r="AE22" i="30"/>
  <c r="W23" i="30"/>
  <c r="AG22" i="30"/>
  <c r="AP22" i="30" s="1"/>
  <c r="AF22" i="30"/>
  <c r="AO22" i="30" s="1"/>
  <c r="Z22" i="49"/>
  <c r="Y22" i="49"/>
  <c r="X22" i="49"/>
  <c r="AR21" i="4"/>
  <c r="X22" i="41"/>
  <c r="Y22" i="41"/>
  <c r="AI22" i="5"/>
  <c r="AN22" i="5"/>
  <c r="AG23" i="75"/>
  <c r="AP23" i="75" s="1"/>
  <c r="AF23" i="75"/>
  <c r="AO23" i="75" s="1"/>
  <c r="AE23" i="75"/>
  <c r="W24" i="75"/>
  <c r="AH21" i="54"/>
  <c r="AQ21" i="54" s="1"/>
  <c r="AN22" i="67"/>
  <c r="AI22" i="67"/>
  <c r="AH21" i="35"/>
  <c r="AQ21" i="35" s="1"/>
  <c r="AH21" i="36"/>
  <c r="AQ21" i="36" s="1"/>
  <c r="AX23" i="15"/>
  <c r="S23" i="15" s="1"/>
  <c r="AC23" i="15" s="1"/>
  <c r="AX3" i="15"/>
  <c r="S3" i="15" s="1"/>
  <c r="AC3" i="15" s="1"/>
  <c r="AX4" i="15"/>
  <c r="S4" i="15" s="1"/>
  <c r="AC4" i="15" s="1"/>
  <c r="AB5" i="15" s="1"/>
  <c r="AX5" i="15"/>
  <c r="S5" i="15" s="1"/>
  <c r="AC5" i="15" s="1"/>
  <c r="AB6" i="15" s="1"/>
  <c r="AX6" i="15"/>
  <c r="S6" i="15" s="1"/>
  <c r="AC6" i="15" s="1"/>
  <c r="AB7" i="15" s="1"/>
  <c r="AX7" i="15"/>
  <c r="S7" i="15" s="1"/>
  <c r="AC7" i="15" s="1"/>
  <c r="AB8" i="15" s="1"/>
  <c r="AX8" i="15"/>
  <c r="S8" i="15" s="1"/>
  <c r="AC8" i="15" s="1"/>
  <c r="AB9" i="15" s="1"/>
  <c r="AX9" i="15"/>
  <c r="S9" i="15" s="1"/>
  <c r="AC9" i="15" s="1"/>
  <c r="AB10" i="15" s="1"/>
  <c r="AX10" i="15"/>
  <c r="S10" i="15" s="1"/>
  <c r="AC10" i="15" s="1"/>
  <c r="AB11" i="15" s="1"/>
  <c r="AX11" i="15"/>
  <c r="S11" i="15" s="1"/>
  <c r="AC11" i="15" s="1"/>
  <c r="AB12" i="15" s="1"/>
  <c r="AX12" i="15"/>
  <c r="S12" i="15" s="1"/>
  <c r="AC12" i="15" s="1"/>
  <c r="AB13" i="15" s="1"/>
  <c r="AX13" i="15"/>
  <c r="S13" i="15" s="1"/>
  <c r="AC13" i="15" s="1"/>
  <c r="AB14" i="15" s="1"/>
  <c r="AX14" i="15"/>
  <c r="S14" i="15" s="1"/>
  <c r="AC14" i="15" s="1"/>
  <c r="AB15" i="15" s="1"/>
  <c r="AX15" i="15"/>
  <c r="S15" i="15" s="1"/>
  <c r="AC15" i="15" s="1"/>
  <c r="AB16" i="15" s="1"/>
  <c r="AX16" i="15"/>
  <c r="S16" i="15" s="1"/>
  <c r="AC16" i="15" s="1"/>
  <c r="AB17" i="15" s="1"/>
  <c r="AX17" i="15"/>
  <c r="S17" i="15" s="1"/>
  <c r="AC17" i="15" s="1"/>
  <c r="AB18" i="15" s="1"/>
  <c r="AX18" i="15"/>
  <c r="S18" i="15" s="1"/>
  <c r="AC18" i="15" s="1"/>
  <c r="AB19" i="15" s="1"/>
  <c r="AX19" i="15"/>
  <c r="S19" i="15" s="1"/>
  <c r="AC19" i="15" s="1"/>
  <c r="AB20" i="15" s="1"/>
  <c r="AX20" i="15"/>
  <c r="S20" i="15" s="1"/>
  <c r="AC20" i="15" s="1"/>
  <c r="AB21" i="15" s="1"/>
  <c r="AX21" i="15"/>
  <c r="S21" i="15" s="1"/>
  <c r="AC21" i="15" s="1"/>
  <c r="AB22" i="15" s="1"/>
  <c r="X23" i="16"/>
  <c r="Y23" i="16"/>
  <c r="AI23" i="21"/>
  <c r="AN23" i="21"/>
  <c r="AN25" i="21" s="1"/>
  <c r="AN22" i="78"/>
  <c r="AI22" i="78"/>
  <c r="Y23" i="87"/>
  <c r="X23" i="87"/>
  <c r="X23" i="23"/>
  <c r="Y23" i="23"/>
  <c r="X23" i="96"/>
  <c r="Y23" i="96"/>
  <c r="Z23" i="96" s="1"/>
  <c r="AH24" i="33"/>
  <c r="AQ24" i="33" s="1"/>
  <c r="AJ11" i="21"/>
  <c r="AK11" i="21"/>
  <c r="AT11" i="21" s="1"/>
  <c r="AX23" i="65"/>
  <c r="S23" i="65" s="1"/>
  <c r="AC23" i="65" s="1"/>
  <c r="AX3" i="65"/>
  <c r="S3" i="65" s="1"/>
  <c r="AC3" i="65" s="1"/>
  <c r="AX4" i="65"/>
  <c r="S4" i="65" s="1"/>
  <c r="AC4" i="65" s="1"/>
  <c r="AB5" i="65" s="1"/>
  <c r="AX5" i="65"/>
  <c r="S5" i="65" s="1"/>
  <c r="AC5" i="65" s="1"/>
  <c r="AB6" i="65" s="1"/>
  <c r="AX6" i="65"/>
  <c r="S6" i="65" s="1"/>
  <c r="AC6" i="65" s="1"/>
  <c r="AB7" i="65" s="1"/>
  <c r="AX7" i="65"/>
  <c r="S7" i="65" s="1"/>
  <c r="AC7" i="65" s="1"/>
  <c r="AB8" i="65" s="1"/>
  <c r="AX8" i="65"/>
  <c r="S8" i="65" s="1"/>
  <c r="AC8" i="65" s="1"/>
  <c r="AB9" i="65" s="1"/>
  <c r="AX9" i="65"/>
  <c r="S9" i="65" s="1"/>
  <c r="AC9" i="65" s="1"/>
  <c r="AB10" i="65" s="1"/>
  <c r="AX10" i="65"/>
  <c r="S10" i="65" s="1"/>
  <c r="AC10" i="65" s="1"/>
  <c r="AB11" i="65" s="1"/>
  <c r="AX11" i="65"/>
  <c r="S11" i="65" s="1"/>
  <c r="AC11" i="65" s="1"/>
  <c r="AB12" i="65" s="1"/>
  <c r="AX12" i="65"/>
  <c r="S12" i="65" s="1"/>
  <c r="AC12" i="65" s="1"/>
  <c r="AB13" i="65" s="1"/>
  <c r="AX13" i="65"/>
  <c r="S13" i="65" s="1"/>
  <c r="AC13" i="65" s="1"/>
  <c r="AB14" i="65" s="1"/>
  <c r="AX14" i="65"/>
  <c r="S14" i="65" s="1"/>
  <c r="AC14" i="65" s="1"/>
  <c r="AB15" i="65" s="1"/>
  <c r="AX15" i="65"/>
  <c r="S15" i="65" s="1"/>
  <c r="AC15" i="65" s="1"/>
  <c r="AB16" i="65" s="1"/>
  <c r="AX16" i="65"/>
  <c r="S16" i="65" s="1"/>
  <c r="AC16" i="65" s="1"/>
  <c r="AB17" i="65" s="1"/>
  <c r="AX17" i="65"/>
  <c r="S17" i="65" s="1"/>
  <c r="AC17" i="65" s="1"/>
  <c r="AB18" i="65" s="1"/>
  <c r="AX18" i="65"/>
  <c r="S18" i="65" s="1"/>
  <c r="AC18" i="65" s="1"/>
  <c r="AB19" i="65" s="1"/>
  <c r="AX19" i="65"/>
  <c r="S19" i="65" s="1"/>
  <c r="AC19" i="65" s="1"/>
  <c r="AB20" i="65" s="1"/>
  <c r="AX20" i="65"/>
  <c r="S20" i="65" s="1"/>
  <c r="AC20" i="65" s="1"/>
  <c r="AB21" i="65" s="1"/>
  <c r="AX21" i="65"/>
  <c r="S21" i="65" s="1"/>
  <c r="AC21" i="65" s="1"/>
  <c r="AB22" i="65" s="1"/>
  <c r="AR22" i="64"/>
  <c r="AI21" i="90"/>
  <c r="AN21" i="90"/>
  <c r="W22" i="80"/>
  <c r="AG21" i="80"/>
  <c r="AP21" i="80" s="1"/>
  <c r="AF21" i="80"/>
  <c r="AO21" i="80" s="1"/>
  <c r="AE21" i="80"/>
  <c r="AH22" i="4"/>
  <c r="AQ22" i="4" s="1"/>
  <c r="AG21" i="63"/>
  <c r="AP21" i="63" s="1"/>
  <c r="AF21" i="63"/>
  <c r="AO21" i="63" s="1"/>
  <c r="W22" i="63"/>
  <c r="AE21" i="63"/>
  <c r="AR22" i="19"/>
  <c r="AH23" i="11"/>
  <c r="AQ23" i="11" s="1"/>
  <c r="AQ25" i="11" s="1"/>
  <c r="AX22" i="11"/>
  <c r="S22" i="11" s="1"/>
  <c r="AC22" i="11" s="1"/>
  <c r="AB23" i="11" s="1"/>
  <c r="AZ3" i="11"/>
  <c r="AH23" i="71"/>
  <c r="AQ23" i="71" s="1"/>
  <c r="AQ25" i="71" s="1"/>
  <c r="AZ3" i="71"/>
  <c r="AH22" i="47"/>
  <c r="AQ22" i="47" s="1"/>
  <c r="AR19" i="88"/>
  <c r="AN22" i="55"/>
  <c r="AI22" i="55"/>
  <c r="AI23" i="59"/>
  <c r="AN23" i="59"/>
  <c r="AN25" i="59" s="1"/>
  <c r="AX23" i="69"/>
  <c r="S23" i="69" s="1"/>
  <c r="AC23" i="69" s="1"/>
  <c r="AX3" i="69"/>
  <c r="S3" i="69" s="1"/>
  <c r="AC3" i="69" s="1"/>
  <c r="AX4" i="69"/>
  <c r="S4" i="69" s="1"/>
  <c r="AC4" i="69" s="1"/>
  <c r="AB5" i="69" s="1"/>
  <c r="AX5" i="69"/>
  <c r="S5" i="69" s="1"/>
  <c r="AC5" i="69" s="1"/>
  <c r="AB6" i="69" s="1"/>
  <c r="AX6" i="69"/>
  <c r="S6" i="69" s="1"/>
  <c r="AC6" i="69" s="1"/>
  <c r="AB7" i="69" s="1"/>
  <c r="AX7" i="69"/>
  <c r="S7" i="69" s="1"/>
  <c r="AC7" i="69" s="1"/>
  <c r="AB8" i="69" s="1"/>
  <c r="AX8" i="69"/>
  <c r="S8" i="69" s="1"/>
  <c r="AC8" i="69" s="1"/>
  <c r="AB9" i="69" s="1"/>
  <c r="AX9" i="69"/>
  <c r="S9" i="69" s="1"/>
  <c r="AC9" i="69" s="1"/>
  <c r="AB10" i="69" s="1"/>
  <c r="AX10" i="69"/>
  <c r="S10" i="69" s="1"/>
  <c r="AC10" i="69" s="1"/>
  <c r="AB11" i="69" s="1"/>
  <c r="AX11" i="69"/>
  <c r="S11" i="69" s="1"/>
  <c r="AC11" i="69" s="1"/>
  <c r="AB12" i="69" s="1"/>
  <c r="AX12" i="69"/>
  <c r="S12" i="69" s="1"/>
  <c r="AC12" i="69" s="1"/>
  <c r="AB13" i="69" s="1"/>
  <c r="AX13" i="69"/>
  <c r="S13" i="69" s="1"/>
  <c r="AC13" i="69" s="1"/>
  <c r="AB14" i="69" s="1"/>
  <c r="AX14" i="69"/>
  <c r="S14" i="69" s="1"/>
  <c r="AC14" i="69" s="1"/>
  <c r="AB15" i="69" s="1"/>
  <c r="AX15" i="69"/>
  <c r="S15" i="69" s="1"/>
  <c r="AC15" i="69" s="1"/>
  <c r="AB16" i="69" s="1"/>
  <c r="AX16" i="69"/>
  <c r="S16" i="69" s="1"/>
  <c r="AC16" i="69" s="1"/>
  <c r="AB17" i="69" s="1"/>
  <c r="AX17" i="69"/>
  <c r="S17" i="69" s="1"/>
  <c r="AC17" i="69" s="1"/>
  <c r="AB18" i="69" s="1"/>
  <c r="AX18" i="69"/>
  <c r="S18" i="69" s="1"/>
  <c r="AC18" i="69" s="1"/>
  <c r="AB19" i="69" s="1"/>
  <c r="AX19" i="69"/>
  <c r="S19" i="69" s="1"/>
  <c r="AC19" i="69" s="1"/>
  <c r="AB20" i="69" s="1"/>
  <c r="AX20" i="69"/>
  <c r="S20" i="69" s="1"/>
  <c r="AC20" i="69" s="1"/>
  <c r="AB21" i="69" s="1"/>
  <c r="AX21" i="69"/>
  <c r="S21" i="69" s="1"/>
  <c r="AC21" i="69" s="1"/>
  <c r="AB22" i="69" s="1"/>
  <c r="AJ9" i="21"/>
  <c r="AK9" i="21"/>
  <c r="AT9" i="21" s="1"/>
  <c r="Z23" i="19"/>
  <c r="AH22" i="24"/>
  <c r="AQ22" i="24" s="1"/>
  <c r="AH21" i="66"/>
  <c r="AQ21" i="66" s="1"/>
  <c r="AX22" i="69"/>
  <c r="S22" i="69" s="1"/>
  <c r="AC22" i="69" s="1"/>
  <c r="AB23" i="69" s="1"/>
  <c r="AE20" i="48"/>
  <c r="W21" i="48"/>
  <c r="AG20" i="48"/>
  <c r="AP20" i="48" s="1"/>
  <c r="AF20" i="48"/>
  <c r="AO20" i="48" s="1"/>
  <c r="AN21" i="3"/>
  <c r="AI21" i="3"/>
  <c r="AN21" i="14"/>
  <c r="AI21" i="14"/>
  <c r="AH23" i="61"/>
  <c r="AQ23" i="61" s="1"/>
  <c r="AQ25" i="61" s="1"/>
  <c r="AZ3" i="61"/>
  <c r="AX22" i="61" s="1"/>
  <c r="S22" i="61" s="1"/>
  <c r="AC22" i="61" s="1"/>
  <c r="AB23" i="61" s="1"/>
  <c r="AH23" i="84"/>
  <c r="AQ23" i="84" s="1"/>
  <c r="AR22" i="38"/>
  <c r="AH22" i="68"/>
  <c r="AQ22" i="68" s="1"/>
  <c r="AI22" i="25"/>
  <c r="AN22" i="25"/>
  <c r="AR21" i="94"/>
  <c r="Y22" i="51"/>
  <c r="X22" i="51"/>
  <c r="AI21" i="12"/>
  <c r="AN21" i="12"/>
  <c r="Z22" i="56"/>
  <c r="AR23" i="73"/>
  <c r="AG21" i="22"/>
  <c r="AP21" i="22" s="1"/>
  <c r="AF21" i="22"/>
  <c r="AO21" i="22" s="1"/>
  <c r="W22" i="22"/>
  <c r="AE21" i="22"/>
  <c r="Y24" i="95"/>
  <c r="X24" i="95"/>
  <c r="Y23" i="5"/>
  <c r="X23" i="5"/>
  <c r="Z23" i="11"/>
  <c r="AR20" i="36"/>
  <c r="X23" i="92"/>
  <c r="Y23" i="92"/>
  <c r="Z23" i="92" s="1"/>
  <c r="Z21" i="54"/>
  <c r="Y23" i="67"/>
  <c r="X23" i="67"/>
  <c r="AX23" i="10"/>
  <c r="S23" i="10" s="1"/>
  <c r="AC23" i="10" s="1"/>
  <c r="AX3" i="10"/>
  <c r="S3" i="10" s="1"/>
  <c r="AC3" i="10" s="1"/>
  <c r="AX4" i="10"/>
  <c r="S4" i="10" s="1"/>
  <c r="AC4" i="10" s="1"/>
  <c r="AB5" i="10" s="1"/>
  <c r="AX5" i="10"/>
  <c r="S5" i="10" s="1"/>
  <c r="AC5" i="10" s="1"/>
  <c r="AB6" i="10" s="1"/>
  <c r="AX6" i="10"/>
  <c r="S6" i="10" s="1"/>
  <c r="AC6" i="10" s="1"/>
  <c r="AB7" i="10" s="1"/>
  <c r="AX7" i="10"/>
  <c r="S7" i="10" s="1"/>
  <c r="AC7" i="10" s="1"/>
  <c r="AB8" i="10" s="1"/>
  <c r="AX8" i="10"/>
  <c r="S8" i="10" s="1"/>
  <c r="AC8" i="10" s="1"/>
  <c r="AB9" i="10" s="1"/>
  <c r="AX9" i="10"/>
  <c r="S9" i="10" s="1"/>
  <c r="AC9" i="10" s="1"/>
  <c r="AB10" i="10" s="1"/>
  <c r="AX10" i="10"/>
  <c r="S10" i="10" s="1"/>
  <c r="AC10" i="10" s="1"/>
  <c r="AB11" i="10" s="1"/>
  <c r="AX11" i="10"/>
  <c r="S11" i="10" s="1"/>
  <c r="AC11" i="10" s="1"/>
  <c r="AB12" i="10" s="1"/>
  <c r="AX12" i="10"/>
  <c r="S12" i="10" s="1"/>
  <c r="AC12" i="10" s="1"/>
  <c r="AB13" i="10" s="1"/>
  <c r="AX13" i="10"/>
  <c r="S13" i="10" s="1"/>
  <c r="AC13" i="10" s="1"/>
  <c r="AB14" i="10" s="1"/>
  <c r="AX14" i="10"/>
  <c r="S14" i="10" s="1"/>
  <c r="AC14" i="10" s="1"/>
  <c r="AB15" i="10" s="1"/>
  <c r="AX15" i="10"/>
  <c r="S15" i="10" s="1"/>
  <c r="AC15" i="10" s="1"/>
  <c r="AB16" i="10" s="1"/>
  <c r="AX16" i="10"/>
  <c r="S16" i="10" s="1"/>
  <c r="AC16" i="10" s="1"/>
  <c r="AB17" i="10" s="1"/>
  <c r="AX17" i="10"/>
  <c r="S17" i="10" s="1"/>
  <c r="AC17" i="10" s="1"/>
  <c r="AB18" i="10" s="1"/>
  <c r="AX18" i="10"/>
  <c r="S18" i="10" s="1"/>
  <c r="AC18" i="10" s="1"/>
  <c r="AB19" i="10" s="1"/>
  <c r="AX19" i="10"/>
  <c r="S19" i="10" s="1"/>
  <c r="AC19" i="10" s="1"/>
  <c r="AB20" i="10" s="1"/>
  <c r="AX20" i="10"/>
  <c r="S20" i="10" s="1"/>
  <c r="AC20" i="10" s="1"/>
  <c r="AB21" i="10" s="1"/>
  <c r="AX21" i="10"/>
  <c r="S21" i="10" s="1"/>
  <c r="AC21" i="10" s="1"/>
  <c r="AB22" i="10" s="1"/>
  <c r="Z21" i="36"/>
  <c r="Z22" i="47"/>
  <c r="AX22" i="15"/>
  <c r="S22" i="15" s="1"/>
  <c r="AC22" i="15" s="1"/>
  <c r="AB23" i="15" s="1"/>
  <c r="AR20" i="54"/>
  <c r="Y23" i="60"/>
  <c r="X23" i="60"/>
  <c r="Z23" i="60" s="1"/>
  <c r="AI23" i="10"/>
  <c r="AN23" i="10"/>
  <c r="AN25" i="10" s="1"/>
  <c r="AI22" i="20"/>
  <c r="AN22" i="20"/>
  <c r="AI22" i="7"/>
  <c r="AN22" i="7"/>
  <c r="X22" i="28"/>
  <c r="Y22" i="28"/>
  <c r="AI22" i="72"/>
  <c r="AN22" i="72"/>
  <c r="AJ5" i="21"/>
  <c r="AK5" i="21"/>
  <c r="AT5" i="21" s="1"/>
  <c r="W22" i="74"/>
  <c r="AG21" i="74"/>
  <c r="AP21" i="74" s="1"/>
  <c r="AF21" i="74"/>
  <c r="AO21" i="74" s="1"/>
  <c r="AE21" i="74"/>
  <c r="AF22" i="79"/>
  <c r="AO22" i="79" s="1"/>
  <c r="AE22" i="79"/>
  <c r="AG22" i="79"/>
  <c r="AP22" i="79" s="1"/>
  <c r="W23" i="79"/>
  <c r="AH22" i="58"/>
  <c r="AQ22" i="58" s="1"/>
  <c r="AH24" i="73"/>
  <c r="AQ24" i="73" s="1"/>
  <c r="AR21" i="24"/>
  <c r="AR20" i="66"/>
  <c r="W23" i="2"/>
  <c r="AE22" i="2"/>
  <c r="AG22" i="2"/>
  <c r="AP22" i="2" s="1"/>
  <c r="AF22" i="2"/>
  <c r="AO22" i="2" s="1"/>
  <c r="Y23" i="25"/>
  <c r="Z23" i="25" s="1"/>
  <c r="X23" i="25"/>
  <c r="AI21" i="49"/>
  <c r="AN21" i="49"/>
  <c r="AF21" i="37"/>
  <c r="AO21" i="37" s="1"/>
  <c r="AE21" i="37"/>
  <c r="W22" i="37"/>
  <c r="AG21" i="37"/>
  <c r="AP21" i="37" s="1"/>
  <c r="AH21" i="17"/>
  <c r="AQ21" i="17" s="1"/>
  <c r="AE22" i="94"/>
  <c r="AF22" i="94"/>
  <c r="AO22" i="94" s="1"/>
  <c r="W23" i="94"/>
  <c r="AG22" i="94"/>
  <c r="AP22" i="94" s="1"/>
  <c r="AN22" i="57"/>
  <c r="AI22" i="57"/>
  <c r="AN21" i="51"/>
  <c r="AI21" i="51"/>
  <c r="AG21" i="86"/>
  <c r="AP21" i="86" s="1"/>
  <c r="AF21" i="86"/>
  <c r="AO21" i="86" s="1"/>
  <c r="AE21" i="86"/>
  <c r="W22" i="86"/>
  <c r="AJ21" i="21"/>
  <c r="AK21" i="21"/>
  <c r="AT21" i="21" s="1"/>
  <c r="AH23" i="64"/>
  <c r="AQ23" i="64" s="1"/>
  <c r="AQ25" i="64" s="1"/>
  <c r="AZ3" i="64"/>
  <c r="AX22" i="64" s="1"/>
  <c r="S22" i="64" s="1"/>
  <c r="AC22" i="64" s="1"/>
  <c r="AB23" i="64" s="1"/>
  <c r="AE21" i="81"/>
  <c r="W22" i="81"/>
  <c r="AG21" i="81"/>
  <c r="AP21" i="81" s="1"/>
  <c r="AF21" i="81"/>
  <c r="AO21" i="81" s="1"/>
  <c r="AJ20" i="21"/>
  <c r="AK20" i="21"/>
  <c r="AT20" i="21" s="1"/>
  <c r="AJ14" i="21"/>
  <c r="AK14" i="21"/>
  <c r="AT14" i="21" s="1"/>
  <c r="AJ8" i="21"/>
  <c r="AK8" i="21"/>
  <c r="AT8" i="21" s="1"/>
  <c r="Z23" i="64"/>
  <c r="AI20" i="53"/>
  <c r="AN20" i="53"/>
  <c r="X22" i="42"/>
  <c r="Y22" i="42"/>
  <c r="AN21" i="77"/>
  <c r="AI21" i="77"/>
  <c r="AK23" i="21"/>
  <c r="AT23" i="21" s="1"/>
  <c r="Z22" i="24"/>
  <c r="Z21" i="66"/>
  <c r="AH21" i="6"/>
  <c r="AQ21" i="6" s="1"/>
  <c r="Y22" i="3"/>
  <c r="X22" i="3"/>
  <c r="Z22" i="3" s="1"/>
  <c r="X22" i="90"/>
  <c r="Y22" i="90"/>
  <c r="X21" i="43"/>
  <c r="Z21" i="43" s="1"/>
  <c r="Y21" i="43"/>
  <c r="X22" i="14"/>
  <c r="Y22" i="14"/>
  <c r="Z23" i="84"/>
  <c r="Z22" i="68"/>
  <c r="AR22" i="46"/>
  <c r="X22" i="12"/>
  <c r="Y22" i="12"/>
  <c r="Z22" i="12" s="1"/>
  <c r="AH20" i="88"/>
  <c r="AQ20" i="88" s="1"/>
  <c r="AE21" i="34"/>
  <c r="W22" i="34"/>
  <c r="AG21" i="34"/>
  <c r="AP21" i="34" s="1"/>
  <c r="AF21" i="34"/>
  <c r="AO21" i="34" s="1"/>
  <c r="AN22" i="52"/>
  <c r="AI22" i="52"/>
  <c r="AI21" i="41"/>
  <c r="AN21" i="41"/>
  <c r="AR20" i="17"/>
  <c r="AX23" i="62"/>
  <c r="S23" i="62" s="1"/>
  <c r="AC23" i="62" s="1"/>
  <c r="AX3" i="62"/>
  <c r="S3" i="62" s="1"/>
  <c r="AC3" i="62" s="1"/>
  <c r="AX4" i="62"/>
  <c r="S4" i="62" s="1"/>
  <c r="AC4" i="62" s="1"/>
  <c r="AB5" i="62" s="1"/>
  <c r="AX5" i="62"/>
  <c r="S5" i="62" s="1"/>
  <c r="AC5" i="62" s="1"/>
  <c r="AB6" i="62" s="1"/>
  <c r="AX6" i="62"/>
  <c r="S6" i="62" s="1"/>
  <c r="AC6" i="62" s="1"/>
  <c r="AB7" i="62" s="1"/>
  <c r="AX7" i="62"/>
  <c r="S7" i="62" s="1"/>
  <c r="AC7" i="62" s="1"/>
  <c r="AB8" i="62" s="1"/>
  <c r="AX8" i="62"/>
  <c r="S8" i="62" s="1"/>
  <c r="AC8" i="62" s="1"/>
  <c r="AB9" i="62" s="1"/>
  <c r="AX9" i="62"/>
  <c r="S9" i="62" s="1"/>
  <c r="AC9" i="62" s="1"/>
  <c r="AB10" i="62" s="1"/>
  <c r="AX10" i="62"/>
  <c r="S10" i="62" s="1"/>
  <c r="AC10" i="62" s="1"/>
  <c r="AB11" i="62" s="1"/>
  <c r="AX11" i="62"/>
  <c r="S11" i="62" s="1"/>
  <c r="AC11" i="62" s="1"/>
  <c r="AB12" i="62" s="1"/>
  <c r="AX12" i="62"/>
  <c r="S12" i="62" s="1"/>
  <c r="AC12" i="62" s="1"/>
  <c r="AB13" i="62" s="1"/>
  <c r="AX13" i="62"/>
  <c r="S13" i="62" s="1"/>
  <c r="AC13" i="62" s="1"/>
  <c r="AB14" i="62" s="1"/>
  <c r="AX14" i="62"/>
  <c r="S14" i="62" s="1"/>
  <c r="AC14" i="62" s="1"/>
  <c r="AB15" i="62" s="1"/>
  <c r="AX15" i="62"/>
  <c r="S15" i="62" s="1"/>
  <c r="AC15" i="62" s="1"/>
  <c r="AB16" i="62" s="1"/>
  <c r="AX16" i="62"/>
  <c r="S16" i="62" s="1"/>
  <c r="AC16" i="62" s="1"/>
  <c r="AB17" i="62" s="1"/>
  <c r="AX17" i="62"/>
  <c r="S17" i="62" s="1"/>
  <c r="AC17" i="62" s="1"/>
  <c r="AB18" i="62" s="1"/>
  <c r="AX18" i="62"/>
  <c r="S18" i="62" s="1"/>
  <c r="AC18" i="62" s="1"/>
  <c r="AB19" i="62" s="1"/>
  <c r="AX19" i="62"/>
  <c r="S19" i="62" s="1"/>
  <c r="AC19" i="62" s="1"/>
  <c r="AB20" i="62" s="1"/>
  <c r="AX20" i="62"/>
  <c r="S20" i="62" s="1"/>
  <c r="AC20" i="62" s="1"/>
  <c r="AB21" i="62" s="1"/>
  <c r="AX21" i="62"/>
  <c r="S21" i="62" s="1"/>
  <c r="AC21" i="62" s="1"/>
  <c r="AB22" i="62" s="1"/>
  <c r="AH23" i="70"/>
  <c r="AQ23" i="70" s="1"/>
  <c r="AQ25" i="70" s="1"/>
  <c r="AX22" i="70"/>
  <c r="S22" i="70" s="1"/>
  <c r="AC22" i="70" s="1"/>
  <c r="AB23" i="70" s="1"/>
  <c r="AZ3" i="70"/>
  <c r="AI21" i="32"/>
  <c r="AN21" i="32"/>
  <c r="AX22" i="10"/>
  <c r="S22" i="10" s="1"/>
  <c r="AC22" i="10" s="1"/>
  <c r="AB23" i="10" s="1"/>
  <c r="Z21" i="35"/>
  <c r="AH23" i="82"/>
  <c r="AQ23" i="82" s="1"/>
  <c r="AI23" i="69"/>
  <c r="AN23" i="69"/>
  <c r="AN25" i="69" s="1"/>
  <c r="AN22" i="60"/>
  <c r="AI22" i="60"/>
  <c r="AI22" i="8"/>
  <c r="AN22" i="8"/>
  <c r="AI22" i="87"/>
  <c r="AN22" i="87"/>
  <c r="Y23" i="20"/>
  <c r="X23" i="20"/>
  <c r="Z23" i="31"/>
  <c r="X23" i="31"/>
  <c r="Y23" i="31"/>
  <c r="AN22" i="96"/>
  <c r="AI22" i="96"/>
  <c r="X23" i="7"/>
  <c r="Y23" i="7"/>
  <c r="AI21" i="28"/>
  <c r="AN21" i="28"/>
  <c r="X22" i="85"/>
  <c r="Y22" i="85"/>
  <c r="Z22" i="85" s="1"/>
  <c r="AJ3" i="21"/>
  <c r="AB4" i="21"/>
  <c r="AN20" i="29"/>
  <c r="AI20" i="29"/>
  <c r="AI21" i="42"/>
  <c r="AN21" i="42"/>
  <c r="Z22" i="4"/>
  <c r="AH23" i="83"/>
  <c r="AQ23" i="83" s="1"/>
  <c r="Z24" i="33"/>
  <c r="AJ15" i="21"/>
  <c r="AK15" i="21"/>
  <c r="AT15" i="21" s="1"/>
  <c r="AJ19" i="21"/>
  <c r="AK19" i="21"/>
  <c r="AT19" i="21" s="1"/>
  <c r="AJ13" i="21"/>
  <c r="AK13" i="21"/>
  <c r="AT13" i="21" s="1"/>
  <c r="AJ7" i="21"/>
  <c r="AK7" i="21"/>
  <c r="AT7" i="21" s="1"/>
  <c r="X21" i="53"/>
  <c r="Y21" i="53"/>
  <c r="Z21" i="53" s="1"/>
  <c r="AI22" i="18"/>
  <c r="AN22" i="18"/>
  <c r="AH22" i="79"/>
  <c r="AQ22" i="79" s="1"/>
  <c r="AR22" i="61"/>
  <c r="AR20" i="35"/>
  <c r="AR20" i="37"/>
  <c r="AG21" i="40"/>
  <c r="AP21" i="40" s="1"/>
  <c r="AF21" i="40"/>
  <c r="AO21" i="40" s="1"/>
  <c r="AE21" i="40"/>
  <c r="W22" i="40"/>
  <c r="AR22" i="50"/>
  <c r="Z23" i="61"/>
  <c r="AH21" i="80"/>
  <c r="AQ21" i="80" s="1"/>
  <c r="AR22" i="82"/>
  <c r="AG23" i="89"/>
  <c r="AP23" i="89" s="1"/>
  <c r="AF23" i="89"/>
  <c r="AO23" i="89" s="1"/>
  <c r="AE23" i="89"/>
  <c r="W24" i="89"/>
  <c r="AH23" i="26"/>
  <c r="AQ23" i="26" s="1"/>
  <c r="AH21" i="37"/>
  <c r="AQ21" i="37" s="1"/>
  <c r="X23" i="52"/>
  <c r="Y23" i="52"/>
  <c r="Z23" i="52" s="1"/>
  <c r="AR22" i="71"/>
  <c r="AR22" i="84"/>
  <c r="AR23" i="33"/>
  <c r="AI22" i="92"/>
  <c r="AN22" i="92"/>
  <c r="AX22" i="62"/>
  <c r="S22" i="62" s="1"/>
  <c r="AC22" i="62" s="1"/>
  <c r="AB23" i="62" s="1"/>
  <c r="AR21" i="56"/>
  <c r="AX23" i="59"/>
  <c r="S23" i="59" s="1"/>
  <c r="AC23" i="59" s="1"/>
  <c r="AJ23" i="59" s="1"/>
  <c r="AS23" i="59" s="1"/>
  <c r="AX3" i="59"/>
  <c r="S3" i="59" s="1"/>
  <c r="AC3" i="59" s="1"/>
  <c r="AX4" i="59"/>
  <c r="S4" i="59" s="1"/>
  <c r="AC4" i="59" s="1"/>
  <c r="AB5" i="59" s="1"/>
  <c r="AX5" i="59"/>
  <c r="S5" i="59" s="1"/>
  <c r="AC5" i="59" s="1"/>
  <c r="AB6" i="59" s="1"/>
  <c r="AX6" i="59"/>
  <c r="S6" i="59" s="1"/>
  <c r="AC6" i="59" s="1"/>
  <c r="AB7" i="59" s="1"/>
  <c r="AX7" i="59"/>
  <c r="S7" i="59" s="1"/>
  <c r="AC7" i="59" s="1"/>
  <c r="AB8" i="59" s="1"/>
  <c r="AX8" i="59"/>
  <c r="S8" i="59" s="1"/>
  <c r="AC8" i="59" s="1"/>
  <c r="AB9" i="59" s="1"/>
  <c r="AX9" i="59"/>
  <c r="S9" i="59" s="1"/>
  <c r="AC9" i="59" s="1"/>
  <c r="AB10" i="59" s="1"/>
  <c r="AX10" i="59"/>
  <c r="S10" i="59" s="1"/>
  <c r="AC10" i="59" s="1"/>
  <c r="AB11" i="59" s="1"/>
  <c r="AX11" i="59"/>
  <c r="S11" i="59" s="1"/>
  <c r="AC11" i="59" s="1"/>
  <c r="AB12" i="59" s="1"/>
  <c r="AX12" i="59"/>
  <c r="S12" i="59" s="1"/>
  <c r="AC12" i="59" s="1"/>
  <c r="AB13" i="59" s="1"/>
  <c r="AX13" i="59"/>
  <c r="S13" i="59" s="1"/>
  <c r="AC13" i="59" s="1"/>
  <c r="AB14" i="59" s="1"/>
  <c r="AX14" i="59"/>
  <c r="S14" i="59" s="1"/>
  <c r="AC14" i="59" s="1"/>
  <c r="AB15" i="59" s="1"/>
  <c r="AX15" i="59"/>
  <c r="S15" i="59" s="1"/>
  <c r="AC15" i="59" s="1"/>
  <c r="AB16" i="59" s="1"/>
  <c r="AX16" i="59"/>
  <c r="S16" i="59" s="1"/>
  <c r="AC16" i="59" s="1"/>
  <c r="AB17" i="59" s="1"/>
  <c r="AX17" i="59"/>
  <c r="S17" i="59" s="1"/>
  <c r="AC17" i="59" s="1"/>
  <c r="AB18" i="59" s="1"/>
  <c r="AX18" i="59"/>
  <c r="S18" i="59" s="1"/>
  <c r="AC18" i="59" s="1"/>
  <c r="AB19" i="59" s="1"/>
  <c r="AX19" i="59"/>
  <c r="S19" i="59" s="1"/>
  <c r="AC19" i="59" s="1"/>
  <c r="AB20" i="59" s="1"/>
  <c r="AX20" i="59"/>
  <c r="S20" i="59" s="1"/>
  <c r="AC20" i="59" s="1"/>
  <c r="AB21" i="59" s="1"/>
  <c r="AX21" i="59"/>
  <c r="S21" i="59" s="1"/>
  <c r="AC21" i="59" s="1"/>
  <c r="AB22" i="59" s="1"/>
  <c r="AI21" i="9"/>
  <c r="AN21" i="9"/>
  <c r="AR22" i="11"/>
  <c r="AR22" i="70"/>
  <c r="Z23" i="8"/>
  <c r="X23" i="8"/>
  <c r="Y23" i="8"/>
  <c r="AN23" i="62"/>
  <c r="AN25" i="62" s="1"/>
  <c r="AI23" i="62"/>
  <c r="AI22" i="31"/>
  <c r="AN22" i="31"/>
  <c r="Y23" i="44"/>
  <c r="X23" i="44"/>
  <c r="AI22" i="1"/>
  <c r="AN22" i="1"/>
  <c r="AI21" i="85"/>
  <c r="AN21" i="85"/>
  <c r="AR22" i="83"/>
  <c r="Y22" i="77"/>
  <c r="X22" i="77"/>
  <c r="AG23" i="46"/>
  <c r="AP23" i="46" s="1"/>
  <c r="W24" i="46"/>
  <c r="AF23" i="46"/>
  <c r="AO23" i="46" s="1"/>
  <c r="AE23" i="46"/>
  <c r="AG22" i="76"/>
  <c r="AP22" i="76" s="1"/>
  <c r="AF22" i="76"/>
  <c r="AO22" i="76" s="1"/>
  <c r="AE22" i="76"/>
  <c r="W23" i="76"/>
  <c r="AI22" i="23"/>
  <c r="AN22" i="23"/>
  <c r="AI22" i="44"/>
  <c r="AN22" i="44"/>
  <c r="AJ22" i="21"/>
  <c r="AK22" i="21"/>
  <c r="AT22" i="21" s="1"/>
  <c r="AJ16" i="21"/>
  <c r="AK16" i="21"/>
  <c r="AT16" i="21" s="1"/>
  <c r="AX22" i="65"/>
  <c r="S22" i="65" s="1"/>
  <c r="AC22" i="65" s="1"/>
  <c r="AB23" i="65" s="1"/>
  <c r="AH23" i="27"/>
  <c r="AQ23" i="27" s="1"/>
  <c r="AR22" i="26"/>
  <c r="AJ18" i="21"/>
  <c r="AK18" i="21"/>
  <c r="AT18" i="21" s="1"/>
  <c r="AJ12" i="21"/>
  <c r="AK12" i="21"/>
  <c r="AT12" i="21" s="1"/>
  <c r="AJ6" i="21"/>
  <c r="AK6" i="21"/>
  <c r="AT6" i="21" s="1"/>
  <c r="Y23" i="18"/>
  <c r="X23" i="18"/>
  <c r="AH23" i="46"/>
  <c r="AQ23" i="46" s="1"/>
  <c r="AR21" i="47"/>
  <c r="AG21" i="6"/>
  <c r="AP21" i="6" s="1"/>
  <c r="AF21" i="6"/>
  <c r="AO21" i="6" s="1"/>
  <c r="W22" i="6"/>
  <c r="AE21" i="6"/>
  <c r="AR21" i="58"/>
  <c r="AN20" i="43"/>
  <c r="AI20" i="43"/>
  <c r="AG23" i="26"/>
  <c r="AP23" i="26" s="1"/>
  <c r="AF23" i="26"/>
  <c r="AO23" i="26" s="1"/>
  <c r="W24" i="26"/>
  <c r="AE23" i="26"/>
  <c r="AR20" i="6"/>
  <c r="AF22" i="93"/>
  <c r="AO22" i="93" s="1"/>
  <c r="AE22" i="93"/>
  <c r="W23" i="93"/>
  <c r="AG22" i="93"/>
  <c r="AP22" i="93" s="1"/>
  <c r="AG23" i="15"/>
  <c r="AP23" i="15" s="1"/>
  <c r="AP25" i="15" s="1"/>
  <c r="AF23" i="15"/>
  <c r="AO23" i="15" s="1"/>
  <c r="AO25" i="15" s="1"/>
  <c r="AE23" i="15"/>
  <c r="AH22" i="39"/>
  <c r="AQ22" i="39" s="1"/>
  <c r="AR21" i="79"/>
  <c r="AI23" i="95"/>
  <c r="AN23" i="95"/>
  <c r="AR22" i="27"/>
  <c r="AH23" i="38"/>
  <c r="AQ23" i="38" s="1"/>
  <c r="AH22" i="94"/>
  <c r="AQ22" i="94" s="1"/>
  <c r="AG23" i="45"/>
  <c r="AP23" i="45" s="1"/>
  <c r="AF23" i="45"/>
  <c r="AO23" i="45" s="1"/>
  <c r="AE23" i="45"/>
  <c r="W24" i="45"/>
  <c r="AK23" i="59"/>
  <c r="AT23" i="59" s="1"/>
  <c r="X22" i="32"/>
  <c r="Y22" i="32"/>
  <c r="Z22" i="32" s="1"/>
  <c r="X22" i="9"/>
  <c r="Y22" i="9"/>
  <c r="AG23" i="82"/>
  <c r="AP23" i="82" s="1"/>
  <c r="AF23" i="82"/>
  <c r="AO23" i="82" s="1"/>
  <c r="W24" i="82"/>
  <c r="AE23" i="82"/>
  <c r="X23" i="55"/>
  <c r="Y23" i="55"/>
  <c r="Y23" i="1"/>
  <c r="X23" i="1"/>
  <c r="Z23" i="1" s="1"/>
  <c r="Y23" i="57"/>
  <c r="X23" i="57"/>
  <c r="AI23" i="65"/>
  <c r="AN23" i="65"/>
  <c r="AN25" i="65" s="1"/>
  <c r="X23" i="72"/>
  <c r="Y23" i="72"/>
  <c r="Z23" i="72" s="1"/>
  <c r="Z23" i="20" l="1"/>
  <c r="Z22" i="77"/>
  <c r="Z22" i="42"/>
  <c r="AG23" i="72"/>
  <c r="AP23" i="72" s="1"/>
  <c r="AP25" i="72" s="1"/>
  <c r="AF23" i="72"/>
  <c r="AO23" i="72" s="1"/>
  <c r="AO25" i="72" s="1"/>
  <c r="AE23" i="72"/>
  <c r="AG21" i="53"/>
  <c r="AP21" i="53" s="1"/>
  <c r="AF21" i="53"/>
  <c r="AO21" i="53" s="1"/>
  <c r="W22" i="53"/>
  <c r="AE21" i="53"/>
  <c r="AG22" i="12"/>
  <c r="AP22" i="12" s="1"/>
  <c r="AF22" i="12"/>
  <c r="AO22" i="12" s="1"/>
  <c r="W23" i="12"/>
  <c r="AE22" i="12"/>
  <c r="AE23" i="92"/>
  <c r="W24" i="92"/>
  <c r="AG23" i="92"/>
  <c r="AP23" i="92" s="1"/>
  <c r="AF23" i="92"/>
  <c r="AO23" i="92" s="1"/>
  <c r="AG23" i="96"/>
  <c r="AP23" i="96" s="1"/>
  <c r="W24" i="96"/>
  <c r="AE23" i="96"/>
  <c r="AF23" i="96"/>
  <c r="AO23" i="96" s="1"/>
  <c r="AF22" i="32"/>
  <c r="AO22" i="32" s="1"/>
  <c r="AE22" i="32"/>
  <c r="W23" i="32"/>
  <c r="AG22" i="32"/>
  <c r="AP22" i="32" s="1"/>
  <c r="AG22" i="85"/>
  <c r="AP22" i="85" s="1"/>
  <c r="AF22" i="85"/>
  <c r="AO22" i="85" s="1"/>
  <c r="AE22" i="85"/>
  <c r="W23" i="85"/>
  <c r="AG23" i="20"/>
  <c r="AP23" i="20" s="1"/>
  <c r="AP25" i="20" s="1"/>
  <c r="AF23" i="20"/>
  <c r="AO23" i="20" s="1"/>
  <c r="AO25" i="20" s="1"/>
  <c r="AE23" i="20"/>
  <c r="AE23" i="25"/>
  <c r="W24" i="25"/>
  <c r="AG23" i="25"/>
  <c r="AP23" i="25" s="1"/>
  <c r="AF23" i="25"/>
  <c r="AO23" i="25" s="1"/>
  <c r="AG22" i="77"/>
  <c r="AP22" i="77" s="1"/>
  <c r="AF22" i="77"/>
  <c r="AO22" i="77" s="1"/>
  <c r="W23" i="77"/>
  <c r="AE22" i="77"/>
  <c r="AE22" i="42"/>
  <c r="AG22" i="42"/>
  <c r="AP22" i="42" s="1"/>
  <c r="AF22" i="42"/>
  <c r="AO22" i="42" s="1"/>
  <c r="W23" i="42"/>
  <c r="AR23" i="65"/>
  <c r="AR25" i="65" s="1"/>
  <c r="Y24" i="82"/>
  <c r="X24" i="82"/>
  <c r="AF23" i="8"/>
  <c r="AO23" i="8" s="1"/>
  <c r="AO25" i="8" s="1"/>
  <c r="AE23" i="8"/>
  <c r="AG23" i="8"/>
  <c r="AP23" i="8" s="1"/>
  <c r="AP25" i="8" s="1"/>
  <c r="AR21" i="9"/>
  <c r="AJ5" i="59"/>
  <c r="AK5" i="59"/>
  <c r="AT5" i="59" s="1"/>
  <c r="AS13" i="21"/>
  <c r="AL13" i="21"/>
  <c r="AU13" i="21" s="1"/>
  <c r="AH23" i="7"/>
  <c r="AQ23" i="7" s="1"/>
  <c r="AQ25" i="7" s="1"/>
  <c r="AZ3" i="7"/>
  <c r="AG23" i="31"/>
  <c r="AP23" i="31" s="1"/>
  <c r="AF23" i="31"/>
  <c r="AO23" i="31" s="1"/>
  <c r="AE23" i="31"/>
  <c r="W24" i="31"/>
  <c r="AJ23" i="10"/>
  <c r="AS23" i="10" s="1"/>
  <c r="AK23" i="10"/>
  <c r="AT23" i="10" s="1"/>
  <c r="AJ22" i="62"/>
  <c r="AK22" i="62"/>
  <c r="AT22" i="62" s="1"/>
  <c r="AJ16" i="62"/>
  <c r="AK16" i="62"/>
  <c r="AT16" i="62" s="1"/>
  <c r="AJ10" i="62"/>
  <c r="AK10" i="62"/>
  <c r="AT10" i="62" s="1"/>
  <c r="AJ3" i="62"/>
  <c r="AB4" i="62"/>
  <c r="AR22" i="52"/>
  <c r="AI21" i="34"/>
  <c r="AN21" i="34"/>
  <c r="AG23" i="84"/>
  <c r="AP23" i="84" s="1"/>
  <c r="AF23" i="84"/>
  <c r="AO23" i="84" s="1"/>
  <c r="AE23" i="84"/>
  <c r="W24" i="84"/>
  <c r="W22" i="43"/>
  <c r="AG21" i="43"/>
  <c r="AP21" i="43" s="1"/>
  <c r="AF21" i="43"/>
  <c r="AO21" i="43" s="1"/>
  <c r="AE21" i="43"/>
  <c r="AG22" i="3"/>
  <c r="AP22" i="3" s="1"/>
  <c r="AF22" i="3"/>
  <c r="AO22" i="3" s="1"/>
  <c r="W23" i="3"/>
  <c r="AE22" i="3"/>
  <c r="AR21" i="77"/>
  <c r="AR20" i="53"/>
  <c r="AI21" i="81"/>
  <c r="AN21" i="81"/>
  <c r="Y22" i="86"/>
  <c r="X22" i="86"/>
  <c r="Z22" i="37"/>
  <c r="X22" i="37"/>
  <c r="Y22" i="37"/>
  <c r="AR22" i="72"/>
  <c r="AG23" i="60"/>
  <c r="AP23" i="60" s="1"/>
  <c r="AP25" i="60" s="1"/>
  <c r="AF23" i="60"/>
  <c r="AO23" i="60" s="1"/>
  <c r="AO25" i="60" s="1"/>
  <c r="AE23" i="60"/>
  <c r="AJ22" i="10"/>
  <c r="AK22" i="10"/>
  <c r="AT22" i="10" s="1"/>
  <c r="AJ16" i="10"/>
  <c r="AK16" i="10"/>
  <c r="AT16" i="10" s="1"/>
  <c r="AJ10" i="10"/>
  <c r="AK10" i="10"/>
  <c r="AT10" i="10" s="1"/>
  <c r="AJ3" i="10"/>
  <c r="AB4" i="10"/>
  <c r="AH23" i="5"/>
  <c r="AQ23" i="5" s="1"/>
  <c r="AQ25" i="5" s="1"/>
  <c r="AZ3" i="5"/>
  <c r="AX22" i="5" s="1"/>
  <c r="S22" i="5" s="1"/>
  <c r="AC22" i="5" s="1"/>
  <c r="AB23" i="5" s="1"/>
  <c r="AN21" i="22"/>
  <c r="AI21" i="22"/>
  <c r="W23" i="56"/>
  <c r="AE22" i="56"/>
  <c r="AG22" i="56"/>
  <c r="AP22" i="56" s="1"/>
  <c r="AF22" i="56"/>
  <c r="AO22" i="56" s="1"/>
  <c r="AR21" i="3"/>
  <c r="AI20" i="48"/>
  <c r="AN20" i="48"/>
  <c r="AG23" i="19"/>
  <c r="AP23" i="19" s="1"/>
  <c r="AP25" i="19" s="1"/>
  <c r="AF23" i="19"/>
  <c r="AO23" i="19" s="1"/>
  <c r="AO25" i="19" s="1"/>
  <c r="AE23" i="19"/>
  <c r="AJ19" i="69"/>
  <c r="AK19" i="69"/>
  <c r="AT19" i="69" s="1"/>
  <c r="AJ13" i="69"/>
  <c r="AK13" i="69"/>
  <c r="AT13" i="69" s="1"/>
  <c r="AJ7" i="69"/>
  <c r="AK7" i="69"/>
  <c r="AT7" i="69" s="1"/>
  <c r="AL23" i="59"/>
  <c r="AU23" i="59" s="1"/>
  <c r="AR23" i="59"/>
  <c r="AR25" i="59" s="1"/>
  <c r="AN21" i="63"/>
  <c r="AI21" i="63"/>
  <c r="AI21" i="80"/>
  <c r="AN21" i="80"/>
  <c r="AR21" i="90"/>
  <c r="AJ19" i="65"/>
  <c r="AK19" i="65"/>
  <c r="AT19" i="65" s="1"/>
  <c r="AJ13" i="65"/>
  <c r="AK13" i="65"/>
  <c r="AT13" i="65" s="1"/>
  <c r="AJ7" i="65"/>
  <c r="AK7" i="65"/>
  <c r="AT7" i="65" s="1"/>
  <c r="AS11" i="21"/>
  <c r="AL11" i="21"/>
  <c r="AU11" i="21" s="1"/>
  <c r="AH23" i="87"/>
  <c r="AQ23" i="87" s="1"/>
  <c r="AL23" i="21"/>
  <c r="AU23" i="21" s="1"/>
  <c r="AR23" i="21"/>
  <c r="AR25" i="21" s="1"/>
  <c r="AJ20" i="15"/>
  <c r="AK20" i="15"/>
  <c r="AT20" i="15" s="1"/>
  <c r="AJ14" i="15"/>
  <c r="AK14" i="15"/>
  <c r="AT14" i="15" s="1"/>
  <c r="AJ8" i="15"/>
  <c r="AK8" i="15"/>
  <c r="AT8" i="15" s="1"/>
  <c r="AF23" i="50"/>
  <c r="AO23" i="50" s="1"/>
  <c r="AO25" i="50" s="1"/>
  <c r="AE23" i="50"/>
  <c r="AG23" i="50"/>
  <c r="AP23" i="50" s="1"/>
  <c r="AP25" i="50" s="1"/>
  <c r="AS10" i="21"/>
  <c r="AL10" i="21"/>
  <c r="AU10" i="21" s="1"/>
  <c r="AI22" i="39"/>
  <c r="AN22" i="39"/>
  <c r="W22" i="29"/>
  <c r="AG21" i="29"/>
  <c r="AP21" i="29" s="1"/>
  <c r="AF21" i="29"/>
  <c r="AO21" i="29" s="1"/>
  <c r="AE21" i="29"/>
  <c r="Y23" i="58"/>
  <c r="Z23" i="58" s="1"/>
  <c r="X23" i="58"/>
  <c r="X24" i="83"/>
  <c r="Y24" i="83"/>
  <c r="AN23" i="27"/>
  <c r="AI23" i="27"/>
  <c r="AG23" i="1"/>
  <c r="AP23" i="1" s="1"/>
  <c r="AP25" i="1" s="1"/>
  <c r="AF23" i="1"/>
  <c r="AO23" i="1" s="1"/>
  <c r="AO25" i="1" s="1"/>
  <c r="AE23" i="1"/>
  <c r="AR21" i="85"/>
  <c r="AJ17" i="59"/>
  <c r="AK17" i="59"/>
  <c r="AT17" i="59" s="1"/>
  <c r="AJ11" i="59"/>
  <c r="AK11" i="59"/>
  <c r="AT11" i="59" s="1"/>
  <c r="AH23" i="57"/>
  <c r="AQ23" i="57" s="1"/>
  <c r="AQ25" i="57" s="1"/>
  <c r="AZ3" i="57"/>
  <c r="AH22" i="32"/>
  <c r="AQ22" i="32" s="1"/>
  <c r="AN23" i="45"/>
  <c r="AI23" i="45"/>
  <c r="AI23" i="15"/>
  <c r="AN23" i="15"/>
  <c r="AN25" i="15" s="1"/>
  <c r="AI22" i="93"/>
  <c r="AN22" i="93"/>
  <c r="AH23" i="18"/>
  <c r="AQ23" i="18" s="1"/>
  <c r="AQ25" i="18" s="1"/>
  <c r="AZ3" i="18"/>
  <c r="AS12" i="21"/>
  <c r="AL12" i="21"/>
  <c r="AU12" i="21" s="1"/>
  <c r="AS16" i="21"/>
  <c r="AL16" i="21"/>
  <c r="AU16" i="21" s="1"/>
  <c r="AR22" i="23"/>
  <c r="AR22" i="31"/>
  <c r="AJ22" i="59"/>
  <c r="AK22" i="59"/>
  <c r="AT22" i="59" s="1"/>
  <c r="AJ16" i="59"/>
  <c r="AK16" i="59"/>
  <c r="AT16" i="59" s="1"/>
  <c r="AJ10" i="59"/>
  <c r="AK10" i="59"/>
  <c r="AT10" i="59" s="1"/>
  <c r="AB4" i="59"/>
  <c r="AJ3" i="59"/>
  <c r="AR22" i="92"/>
  <c r="X22" i="40"/>
  <c r="Z22" i="40" s="1"/>
  <c r="Y22" i="40"/>
  <c r="AH21" i="53"/>
  <c r="AQ21" i="53" s="1"/>
  <c r="AR21" i="42"/>
  <c r="AH22" i="85"/>
  <c r="AQ22" i="85" s="1"/>
  <c r="Z23" i="7"/>
  <c r="AH23" i="20"/>
  <c r="AQ23" i="20" s="1"/>
  <c r="AQ25" i="20" s="1"/>
  <c r="AX22" i="20"/>
  <c r="S22" i="20" s="1"/>
  <c r="AC22" i="20" s="1"/>
  <c r="AB23" i="20" s="1"/>
  <c r="AZ3" i="20"/>
  <c r="AR22" i="8"/>
  <c r="AJ21" i="62"/>
  <c r="AK21" i="62"/>
  <c r="AT21" i="62" s="1"/>
  <c r="AJ15" i="62"/>
  <c r="AK15" i="62"/>
  <c r="AT15" i="62" s="1"/>
  <c r="AJ9" i="62"/>
  <c r="AK9" i="62"/>
  <c r="AT9" i="62" s="1"/>
  <c r="AH22" i="12"/>
  <c r="AQ22" i="12" s="1"/>
  <c r="AG23" i="64"/>
  <c r="AP23" i="64" s="1"/>
  <c r="AP25" i="64" s="1"/>
  <c r="AF23" i="64"/>
  <c r="AO23" i="64" s="1"/>
  <c r="AO25" i="64" s="1"/>
  <c r="AE23" i="64"/>
  <c r="AS20" i="21"/>
  <c r="AL20" i="21"/>
  <c r="AU20" i="21" s="1"/>
  <c r="AX23" i="64"/>
  <c r="S23" i="64" s="1"/>
  <c r="AC23" i="64" s="1"/>
  <c r="AX3" i="64"/>
  <c r="S3" i="64" s="1"/>
  <c r="AC3" i="64" s="1"/>
  <c r="AX4" i="64"/>
  <c r="S4" i="64" s="1"/>
  <c r="AC4" i="64" s="1"/>
  <c r="AB5" i="64" s="1"/>
  <c r="AX5" i="64"/>
  <c r="S5" i="64" s="1"/>
  <c r="AC5" i="64" s="1"/>
  <c r="AB6" i="64" s="1"/>
  <c r="AX6" i="64"/>
  <c r="S6" i="64" s="1"/>
  <c r="AC6" i="64" s="1"/>
  <c r="AB7" i="64" s="1"/>
  <c r="AX7" i="64"/>
  <c r="S7" i="64" s="1"/>
  <c r="AC7" i="64" s="1"/>
  <c r="AB8" i="64" s="1"/>
  <c r="AX8" i="64"/>
  <c r="S8" i="64" s="1"/>
  <c r="AC8" i="64" s="1"/>
  <c r="AB9" i="64" s="1"/>
  <c r="AX9" i="64"/>
  <c r="S9" i="64" s="1"/>
  <c r="AC9" i="64" s="1"/>
  <c r="AB10" i="64" s="1"/>
  <c r="AX10" i="64"/>
  <c r="S10" i="64" s="1"/>
  <c r="AC10" i="64" s="1"/>
  <c r="AB11" i="64" s="1"/>
  <c r="AX11" i="64"/>
  <c r="S11" i="64" s="1"/>
  <c r="AC11" i="64" s="1"/>
  <c r="AB12" i="64" s="1"/>
  <c r="AX12" i="64"/>
  <c r="S12" i="64" s="1"/>
  <c r="AC12" i="64" s="1"/>
  <c r="AB13" i="64" s="1"/>
  <c r="AX13" i="64"/>
  <c r="S13" i="64" s="1"/>
  <c r="AC13" i="64" s="1"/>
  <c r="AB14" i="64" s="1"/>
  <c r="AX14" i="64"/>
  <c r="S14" i="64" s="1"/>
  <c r="AC14" i="64" s="1"/>
  <c r="AB15" i="64" s="1"/>
  <c r="AX15" i="64"/>
  <c r="S15" i="64" s="1"/>
  <c r="AC15" i="64" s="1"/>
  <c r="AB16" i="64" s="1"/>
  <c r="AX16" i="64"/>
  <c r="S16" i="64" s="1"/>
  <c r="AC16" i="64" s="1"/>
  <c r="AB17" i="64" s="1"/>
  <c r="AX17" i="64"/>
  <c r="S17" i="64" s="1"/>
  <c r="AC17" i="64" s="1"/>
  <c r="AB18" i="64" s="1"/>
  <c r="AX18" i="64"/>
  <c r="S18" i="64" s="1"/>
  <c r="AC18" i="64" s="1"/>
  <c r="AB19" i="64" s="1"/>
  <c r="AX19" i="64"/>
  <c r="S19" i="64" s="1"/>
  <c r="AC19" i="64" s="1"/>
  <c r="AB20" i="64" s="1"/>
  <c r="AX20" i="64"/>
  <c r="S20" i="64" s="1"/>
  <c r="AC20" i="64" s="1"/>
  <c r="AB21" i="64" s="1"/>
  <c r="AX21" i="64"/>
  <c r="S21" i="64" s="1"/>
  <c r="AC21" i="64" s="1"/>
  <c r="AB22" i="64" s="1"/>
  <c r="AN21" i="86"/>
  <c r="AI21" i="86"/>
  <c r="AR22" i="57"/>
  <c r="AN22" i="94"/>
  <c r="AI22" i="94"/>
  <c r="AI21" i="37"/>
  <c r="AN21" i="37"/>
  <c r="AR22" i="20"/>
  <c r="AJ21" i="10"/>
  <c r="AK21" i="10"/>
  <c r="AT21" i="10" s="1"/>
  <c r="AJ15" i="10"/>
  <c r="AK15" i="10"/>
  <c r="AT15" i="10" s="1"/>
  <c r="AJ9" i="10"/>
  <c r="AK9" i="10"/>
  <c r="AT9" i="10" s="1"/>
  <c r="AH23" i="92"/>
  <c r="AQ23" i="92" s="1"/>
  <c r="Z22" i="22"/>
  <c r="X22" i="22"/>
  <c r="Y22" i="22"/>
  <c r="AX23" i="61"/>
  <c r="S23" i="61" s="1"/>
  <c r="AC23" i="61" s="1"/>
  <c r="AJ23" i="61" s="1"/>
  <c r="AS23" i="61" s="1"/>
  <c r="AX3" i="61"/>
  <c r="S3" i="61" s="1"/>
  <c r="AC3" i="61" s="1"/>
  <c r="AX4" i="61"/>
  <c r="S4" i="61" s="1"/>
  <c r="AC4" i="61" s="1"/>
  <c r="AB5" i="61" s="1"/>
  <c r="AX5" i="61"/>
  <c r="S5" i="61" s="1"/>
  <c r="AC5" i="61" s="1"/>
  <c r="AB6" i="61" s="1"/>
  <c r="AX6" i="61"/>
  <c r="S6" i="61" s="1"/>
  <c r="AC6" i="61" s="1"/>
  <c r="AB7" i="61" s="1"/>
  <c r="AX7" i="61"/>
  <c r="S7" i="61" s="1"/>
  <c r="AC7" i="61" s="1"/>
  <c r="AB8" i="61" s="1"/>
  <c r="AX8" i="61"/>
  <c r="S8" i="61" s="1"/>
  <c r="AC8" i="61" s="1"/>
  <c r="AB9" i="61" s="1"/>
  <c r="AX9" i="61"/>
  <c r="S9" i="61" s="1"/>
  <c r="AC9" i="61" s="1"/>
  <c r="AB10" i="61" s="1"/>
  <c r="AX10" i="61"/>
  <c r="S10" i="61" s="1"/>
  <c r="AC10" i="61" s="1"/>
  <c r="AB11" i="61" s="1"/>
  <c r="AX11" i="61"/>
  <c r="S11" i="61" s="1"/>
  <c r="AC11" i="61" s="1"/>
  <c r="AB12" i="61" s="1"/>
  <c r="AX12" i="61"/>
  <c r="S12" i="61" s="1"/>
  <c r="AC12" i="61" s="1"/>
  <c r="AB13" i="61" s="1"/>
  <c r="AX13" i="61"/>
  <c r="S13" i="61" s="1"/>
  <c r="AC13" i="61" s="1"/>
  <c r="AB14" i="61" s="1"/>
  <c r="AX14" i="61"/>
  <c r="S14" i="61" s="1"/>
  <c r="AC14" i="61" s="1"/>
  <c r="AB15" i="61" s="1"/>
  <c r="AX15" i="61"/>
  <c r="S15" i="61" s="1"/>
  <c r="AC15" i="61" s="1"/>
  <c r="AB16" i="61" s="1"/>
  <c r="AX16" i="61"/>
  <c r="S16" i="61" s="1"/>
  <c r="AC16" i="61" s="1"/>
  <c r="AB17" i="61" s="1"/>
  <c r="AX17" i="61"/>
  <c r="S17" i="61" s="1"/>
  <c r="AC17" i="61" s="1"/>
  <c r="AB18" i="61" s="1"/>
  <c r="AX18" i="61"/>
  <c r="S18" i="61" s="1"/>
  <c r="AC18" i="61" s="1"/>
  <c r="AB19" i="61" s="1"/>
  <c r="AX19" i="61"/>
  <c r="S19" i="61" s="1"/>
  <c r="AC19" i="61" s="1"/>
  <c r="AB20" i="61" s="1"/>
  <c r="AX20" i="61"/>
  <c r="S20" i="61" s="1"/>
  <c r="AC20" i="61" s="1"/>
  <c r="AB21" i="61" s="1"/>
  <c r="AX21" i="61"/>
  <c r="S21" i="61" s="1"/>
  <c r="AC21" i="61" s="1"/>
  <c r="AB22" i="61" s="1"/>
  <c r="AJ23" i="69"/>
  <c r="AS23" i="69" s="1"/>
  <c r="AK23" i="69"/>
  <c r="AT23" i="69" s="1"/>
  <c r="AJ18" i="69"/>
  <c r="AK18" i="69"/>
  <c r="AT18" i="69" s="1"/>
  <c r="AJ12" i="69"/>
  <c r="AK12" i="69"/>
  <c r="AT12" i="69" s="1"/>
  <c r="AJ6" i="69"/>
  <c r="AK6" i="69"/>
  <c r="AT6" i="69" s="1"/>
  <c r="AR22" i="55"/>
  <c r="AX23" i="11"/>
  <c r="S23" i="11" s="1"/>
  <c r="AC23" i="11" s="1"/>
  <c r="AX3" i="11"/>
  <c r="S3" i="11" s="1"/>
  <c r="AC3" i="11" s="1"/>
  <c r="AX4" i="11"/>
  <c r="S4" i="11" s="1"/>
  <c r="AC4" i="11" s="1"/>
  <c r="AB5" i="11" s="1"/>
  <c r="AX5" i="11"/>
  <c r="S5" i="11" s="1"/>
  <c r="AC5" i="11" s="1"/>
  <c r="AB6" i="11" s="1"/>
  <c r="AX6" i="11"/>
  <c r="S6" i="11" s="1"/>
  <c r="AC6" i="11" s="1"/>
  <c r="AB7" i="11" s="1"/>
  <c r="AX7" i="11"/>
  <c r="S7" i="11" s="1"/>
  <c r="AC7" i="11" s="1"/>
  <c r="AB8" i="11" s="1"/>
  <c r="AX8" i="11"/>
  <c r="S8" i="11" s="1"/>
  <c r="AC8" i="11" s="1"/>
  <c r="AB9" i="11" s="1"/>
  <c r="AX9" i="11"/>
  <c r="S9" i="11" s="1"/>
  <c r="AC9" i="11" s="1"/>
  <c r="AB10" i="11" s="1"/>
  <c r="AX10" i="11"/>
  <c r="S10" i="11" s="1"/>
  <c r="AC10" i="11" s="1"/>
  <c r="AB11" i="11" s="1"/>
  <c r="AX11" i="11"/>
  <c r="S11" i="11" s="1"/>
  <c r="AC11" i="11" s="1"/>
  <c r="AB12" i="11" s="1"/>
  <c r="AX12" i="11"/>
  <c r="S12" i="11" s="1"/>
  <c r="AC12" i="11" s="1"/>
  <c r="AB13" i="11" s="1"/>
  <c r="AX13" i="11"/>
  <c r="S13" i="11" s="1"/>
  <c r="AC13" i="11" s="1"/>
  <c r="AB14" i="11" s="1"/>
  <c r="AX14" i="11"/>
  <c r="S14" i="11" s="1"/>
  <c r="AC14" i="11" s="1"/>
  <c r="AB15" i="11" s="1"/>
  <c r="AX15" i="11"/>
  <c r="S15" i="11" s="1"/>
  <c r="AC15" i="11" s="1"/>
  <c r="AB16" i="11" s="1"/>
  <c r="AX16" i="11"/>
  <c r="S16" i="11" s="1"/>
  <c r="AC16" i="11" s="1"/>
  <c r="AB17" i="11" s="1"/>
  <c r="AX17" i="11"/>
  <c r="S17" i="11" s="1"/>
  <c r="AC17" i="11" s="1"/>
  <c r="AB18" i="11" s="1"/>
  <c r="AX18" i="11"/>
  <c r="S18" i="11" s="1"/>
  <c r="AC18" i="11" s="1"/>
  <c r="AB19" i="11" s="1"/>
  <c r="AX19" i="11"/>
  <c r="S19" i="11" s="1"/>
  <c r="AC19" i="11" s="1"/>
  <c r="AB20" i="11" s="1"/>
  <c r="AX20" i="11"/>
  <c r="S20" i="11" s="1"/>
  <c r="AC20" i="11" s="1"/>
  <c r="AB21" i="11" s="1"/>
  <c r="AX21" i="11"/>
  <c r="S21" i="11" s="1"/>
  <c r="AC21" i="11" s="1"/>
  <c r="AB22" i="11" s="1"/>
  <c r="X22" i="63"/>
  <c r="Y22" i="63"/>
  <c r="AJ18" i="65"/>
  <c r="AK18" i="65"/>
  <c r="AT18" i="65" s="1"/>
  <c r="AJ12" i="65"/>
  <c r="AK12" i="65"/>
  <c r="AT12" i="65" s="1"/>
  <c r="AJ6" i="65"/>
  <c r="AK6" i="65"/>
  <c r="AT6" i="65" s="1"/>
  <c r="AH23" i="96"/>
  <c r="AQ23" i="96" s="1"/>
  <c r="AJ19" i="15"/>
  <c r="AK19" i="15"/>
  <c r="AT19" i="15" s="1"/>
  <c r="AJ13" i="15"/>
  <c r="AK13" i="15"/>
  <c r="AT13" i="15" s="1"/>
  <c r="AJ7" i="15"/>
  <c r="AK7" i="15"/>
  <c r="AT7" i="15" s="1"/>
  <c r="AH23" i="78"/>
  <c r="AQ23" i="78" s="1"/>
  <c r="X23" i="91"/>
  <c r="Z23" i="91" s="1"/>
  <c r="Y23" i="91"/>
  <c r="AX23" i="50"/>
  <c r="S23" i="50" s="1"/>
  <c r="AC23" i="50" s="1"/>
  <c r="AX3" i="50"/>
  <c r="S3" i="50" s="1"/>
  <c r="AC3" i="50" s="1"/>
  <c r="AX4" i="50"/>
  <c r="S4" i="50" s="1"/>
  <c r="AC4" i="50" s="1"/>
  <c r="AB5" i="50" s="1"/>
  <c r="AX5" i="50"/>
  <c r="S5" i="50" s="1"/>
  <c r="AC5" i="50" s="1"/>
  <c r="AB6" i="50" s="1"/>
  <c r="AX6" i="50"/>
  <c r="S6" i="50" s="1"/>
  <c r="AC6" i="50" s="1"/>
  <c r="AB7" i="50" s="1"/>
  <c r="AX7" i="50"/>
  <c r="S7" i="50" s="1"/>
  <c r="AC7" i="50" s="1"/>
  <c r="AB8" i="50" s="1"/>
  <c r="AX8" i="50"/>
  <c r="S8" i="50" s="1"/>
  <c r="AC8" i="50" s="1"/>
  <c r="AB9" i="50" s="1"/>
  <c r="AX9" i="50"/>
  <c r="S9" i="50" s="1"/>
  <c r="AC9" i="50" s="1"/>
  <c r="AB10" i="50" s="1"/>
  <c r="AX10" i="50"/>
  <c r="S10" i="50" s="1"/>
  <c r="AC10" i="50" s="1"/>
  <c r="AB11" i="50" s="1"/>
  <c r="AX11" i="50"/>
  <c r="S11" i="50" s="1"/>
  <c r="AC11" i="50" s="1"/>
  <c r="AB12" i="50" s="1"/>
  <c r="AX12" i="50"/>
  <c r="S12" i="50" s="1"/>
  <c r="AC12" i="50" s="1"/>
  <c r="AB13" i="50" s="1"/>
  <c r="AX13" i="50"/>
  <c r="S13" i="50" s="1"/>
  <c r="AC13" i="50" s="1"/>
  <c r="AB14" i="50" s="1"/>
  <c r="AX14" i="50"/>
  <c r="S14" i="50" s="1"/>
  <c r="AC14" i="50" s="1"/>
  <c r="AB15" i="50" s="1"/>
  <c r="AX15" i="50"/>
  <c r="S15" i="50" s="1"/>
  <c r="AC15" i="50" s="1"/>
  <c r="AB16" i="50" s="1"/>
  <c r="AX16" i="50"/>
  <c r="S16" i="50" s="1"/>
  <c r="AC16" i="50" s="1"/>
  <c r="AB17" i="50" s="1"/>
  <c r="AX17" i="50"/>
  <c r="S17" i="50" s="1"/>
  <c r="AC17" i="50" s="1"/>
  <c r="AB18" i="50" s="1"/>
  <c r="AX18" i="50"/>
  <c r="S18" i="50" s="1"/>
  <c r="AC18" i="50" s="1"/>
  <c r="AB19" i="50" s="1"/>
  <c r="AX19" i="50"/>
  <c r="S19" i="50" s="1"/>
  <c r="AC19" i="50" s="1"/>
  <c r="AB20" i="50" s="1"/>
  <c r="AX20" i="50"/>
  <c r="S20" i="50" s="1"/>
  <c r="AC20" i="50" s="1"/>
  <c r="AB21" i="50" s="1"/>
  <c r="AX21" i="50"/>
  <c r="S21" i="50" s="1"/>
  <c r="AC21" i="50" s="1"/>
  <c r="AB22" i="50" s="1"/>
  <c r="AI21" i="17"/>
  <c r="AN21" i="17"/>
  <c r="Y25" i="73"/>
  <c r="X25" i="73"/>
  <c r="AH23" i="55"/>
  <c r="AQ23" i="55" s="1"/>
  <c r="AQ25" i="55" s="1"/>
  <c r="AZ3" i="55"/>
  <c r="AN21" i="6"/>
  <c r="AI21" i="6"/>
  <c r="AN23" i="46"/>
  <c r="AI23" i="46"/>
  <c r="AR22" i="1"/>
  <c r="AR23" i="62"/>
  <c r="AR25" i="62" s="1"/>
  <c r="AJ21" i="59"/>
  <c r="AK21" i="59"/>
  <c r="AT21" i="59" s="1"/>
  <c r="AJ15" i="59"/>
  <c r="AK15" i="59"/>
  <c r="AT15" i="59" s="1"/>
  <c r="AJ9" i="59"/>
  <c r="AK9" i="59"/>
  <c r="AT9" i="59" s="1"/>
  <c r="AN21" i="40"/>
  <c r="AI21" i="40"/>
  <c r="AS19" i="21"/>
  <c r="AL19" i="21"/>
  <c r="AU19" i="21" s="1"/>
  <c r="AR20" i="29"/>
  <c r="AR22" i="96"/>
  <c r="AR22" i="60"/>
  <c r="AR21" i="32"/>
  <c r="AJ20" i="62"/>
  <c r="AK20" i="62"/>
  <c r="AT20" i="62" s="1"/>
  <c r="AJ14" i="62"/>
  <c r="AK14" i="62"/>
  <c r="AT14" i="62" s="1"/>
  <c r="AJ8" i="62"/>
  <c r="AK8" i="62"/>
  <c r="AT8" i="62" s="1"/>
  <c r="AH22" i="14"/>
  <c r="AQ22" i="14" s="1"/>
  <c r="AH22" i="90"/>
  <c r="AQ22" i="90" s="1"/>
  <c r="AJ23" i="64"/>
  <c r="AS23" i="64" s="1"/>
  <c r="AN22" i="79"/>
  <c r="AI22" i="79"/>
  <c r="Y22" i="74"/>
  <c r="X22" i="74"/>
  <c r="Z22" i="74" s="1"/>
  <c r="AH22" i="28"/>
  <c r="AQ22" i="28" s="1"/>
  <c r="AJ20" i="10"/>
  <c r="AK20" i="10"/>
  <c r="AT20" i="10" s="1"/>
  <c r="AJ14" i="10"/>
  <c r="AK14" i="10"/>
  <c r="AT14" i="10" s="1"/>
  <c r="AJ8" i="10"/>
  <c r="AK8" i="10"/>
  <c r="AT8" i="10" s="1"/>
  <c r="AH23" i="67"/>
  <c r="AQ23" i="67" s="1"/>
  <c r="AQ25" i="67" s="1"/>
  <c r="AZ3" i="67"/>
  <c r="Z23" i="5"/>
  <c r="AR21" i="12"/>
  <c r="AS9" i="21"/>
  <c r="AL9" i="21"/>
  <c r="AU9" i="21" s="1"/>
  <c r="AJ17" i="69"/>
  <c r="AK17" i="69"/>
  <c r="AT17" i="69" s="1"/>
  <c r="AJ11" i="69"/>
  <c r="AK11" i="69"/>
  <c r="AT11" i="69" s="1"/>
  <c r="AJ5" i="69"/>
  <c r="AK5" i="69"/>
  <c r="AT5" i="69" s="1"/>
  <c r="AJ23" i="11"/>
  <c r="AS23" i="11" s="1"/>
  <c r="AJ17" i="65"/>
  <c r="AK17" i="65"/>
  <c r="AT17" i="65" s="1"/>
  <c r="AJ11" i="65"/>
  <c r="AK11" i="65"/>
  <c r="AT11" i="65" s="1"/>
  <c r="AJ5" i="65"/>
  <c r="AK5" i="65"/>
  <c r="AT5" i="65" s="1"/>
  <c r="Z23" i="87"/>
  <c r="AH23" i="16"/>
  <c r="AQ23" i="16" s="1"/>
  <c r="AQ25" i="16" s="1"/>
  <c r="AX22" i="16"/>
  <c r="S22" i="16" s="1"/>
  <c r="AC22" i="16" s="1"/>
  <c r="AB23" i="16" s="1"/>
  <c r="AZ3" i="16"/>
  <c r="AJ18" i="15"/>
  <c r="AK18" i="15"/>
  <c r="AT18" i="15" s="1"/>
  <c r="AJ12" i="15"/>
  <c r="AK12" i="15"/>
  <c r="AT12" i="15" s="1"/>
  <c r="AJ6" i="15"/>
  <c r="AK6" i="15"/>
  <c r="AT6" i="15" s="1"/>
  <c r="AR22" i="5"/>
  <c r="AH22" i="49"/>
  <c r="AQ22" i="49" s="1"/>
  <c r="Y23" i="30"/>
  <c r="X23" i="30"/>
  <c r="Z23" i="30" s="1"/>
  <c r="AI22" i="13"/>
  <c r="AN22" i="13"/>
  <c r="AN22" i="91"/>
  <c r="AI22" i="91"/>
  <c r="AX22" i="50"/>
  <c r="S22" i="50" s="1"/>
  <c r="AC22" i="50" s="1"/>
  <c r="AB23" i="50" s="1"/>
  <c r="AS17" i="21"/>
  <c r="AL17" i="21"/>
  <c r="AU17" i="21" s="1"/>
  <c r="X22" i="17"/>
  <c r="Y22" i="17"/>
  <c r="AN23" i="83"/>
  <c r="AI23" i="83"/>
  <c r="Y21" i="88"/>
  <c r="X21" i="88"/>
  <c r="AH23" i="72"/>
  <c r="AQ23" i="72" s="1"/>
  <c r="AQ25" i="72" s="1"/>
  <c r="AZ3" i="72"/>
  <c r="Z23" i="57"/>
  <c r="Z23" i="55"/>
  <c r="X22" i="6"/>
  <c r="Y22" i="6"/>
  <c r="Z23" i="18"/>
  <c r="AS18" i="21"/>
  <c r="AL18" i="21"/>
  <c r="AU18" i="21" s="1"/>
  <c r="AS22" i="21"/>
  <c r="AL22" i="21"/>
  <c r="AU22" i="21" s="1"/>
  <c r="Y23" i="76"/>
  <c r="X23" i="76"/>
  <c r="AH23" i="44"/>
  <c r="AQ23" i="44" s="1"/>
  <c r="AJ20" i="59"/>
  <c r="AK20" i="59"/>
  <c r="AT20" i="59" s="1"/>
  <c r="AJ14" i="59"/>
  <c r="AK14" i="59"/>
  <c r="AT14" i="59" s="1"/>
  <c r="AJ8" i="59"/>
  <c r="AK8" i="59"/>
  <c r="AT8" i="59" s="1"/>
  <c r="AH23" i="52"/>
  <c r="AQ23" i="52" s="1"/>
  <c r="AQ25" i="52" s="1"/>
  <c r="AZ3" i="52"/>
  <c r="Z24" i="89"/>
  <c r="X24" i="89"/>
  <c r="Y24" i="89"/>
  <c r="AF23" i="61"/>
  <c r="AO23" i="61" s="1"/>
  <c r="AO25" i="61" s="1"/>
  <c r="AE23" i="61"/>
  <c r="AG23" i="61"/>
  <c r="AP23" i="61" s="1"/>
  <c r="AP25" i="61" s="1"/>
  <c r="AX23" i="70"/>
  <c r="S23" i="70" s="1"/>
  <c r="AC23" i="70" s="1"/>
  <c r="AJ23" i="70" s="1"/>
  <c r="AS23" i="70" s="1"/>
  <c r="AX3" i="70"/>
  <c r="S3" i="70" s="1"/>
  <c r="AC3" i="70" s="1"/>
  <c r="AX4" i="70"/>
  <c r="S4" i="70" s="1"/>
  <c r="AC4" i="70" s="1"/>
  <c r="AB5" i="70" s="1"/>
  <c r="AX5" i="70"/>
  <c r="S5" i="70" s="1"/>
  <c r="AC5" i="70" s="1"/>
  <c r="AB6" i="70" s="1"/>
  <c r="AX6" i="70"/>
  <c r="S6" i="70" s="1"/>
  <c r="AC6" i="70" s="1"/>
  <c r="AB7" i="70" s="1"/>
  <c r="AX7" i="70"/>
  <c r="S7" i="70" s="1"/>
  <c r="AC7" i="70" s="1"/>
  <c r="AB8" i="70" s="1"/>
  <c r="AX8" i="70"/>
  <c r="S8" i="70" s="1"/>
  <c r="AC8" i="70" s="1"/>
  <c r="AB9" i="70" s="1"/>
  <c r="AX9" i="70"/>
  <c r="S9" i="70" s="1"/>
  <c r="AC9" i="70" s="1"/>
  <c r="AB10" i="70" s="1"/>
  <c r="AX10" i="70"/>
  <c r="S10" i="70" s="1"/>
  <c r="AC10" i="70" s="1"/>
  <c r="AB11" i="70" s="1"/>
  <c r="AX11" i="70"/>
  <c r="S11" i="70" s="1"/>
  <c r="AC11" i="70" s="1"/>
  <c r="AB12" i="70" s="1"/>
  <c r="AX12" i="70"/>
  <c r="S12" i="70" s="1"/>
  <c r="AC12" i="70" s="1"/>
  <c r="AB13" i="70" s="1"/>
  <c r="AX13" i="70"/>
  <c r="S13" i="70" s="1"/>
  <c r="AC13" i="70" s="1"/>
  <c r="AB14" i="70" s="1"/>
  <c r="AX14" i="70"/>
  <c r="S14" i="70" s="1"/>
  <c r="AC14" i="70" s="1"/>
  <c r="AB15" i="70" s="1"/>
  <c r="AX15" i="70"/>
  <c r="S15" i="70" s="1"/>
  <c r="AC15" i="70" s="1"/>
  <c r="AB16" i="70" s="1"/>
  <c r="AX16" i="70"/>
  <c r="S16" i="70" s="1"/>
  <c r="AC16" i="70" s="1"/>
  <c r="AB17" i="70" s="1"/>
  <c r="AX17" i="70"/>
  <c r="S17" i="70" s="1"/>
  <c r="AC17" i="70" s="1"/>
  <c r="AB18" i="70" s="1"/>
  <c r="AX18" i="70"/>
  <c r="S18" i="70" s="1"/>
  <c r="AC18" i="70" s="1"/>
  <c r="AB19" i="70" s="1"/>
  <c r="AX19" i="70"/>
  <c r="S19" i="70" s="1"/>
  <c r="AC19" i="70" s="1"/>
  <c r="AB20" i="70" s="1"/>
  <c r="AX20" i="70"/>
  <c r="S20" i="70" s="1"/>
  <c r="AC20" i="70" s="1"/>
  <c r="AB21" i="70" s="1"/>
  <c r="AX21" i="70"/>
  <c r="S21" i="70" s="1"/>
  <c r="AC21" i="70" s="1"/>
  <c r="AB22" i="70" s="1"/>
  <c r="AJ19" i="62"/>
  <c r="AK19" i="62"/>
  <c r="AT19" i="62" s="1"/>
  <c r="AJ13" i="62"/>
  <c r="AK13" i="62"/>
  <c r="AT13" i="62" s="1"/>
  <c r="AJ7" i="62"/>
  <c r="AK7" i="62"/>
  <c r="AT7" i="62" s="1"/>
  <c r="Z22" i="14"/>
  <c r="Z22" i="90"/>
  <c r="AF21" i="66"/>
  <c r="AO21" i="66" s="1"/>
  <c r="W22" i="66"/>
  <c r="AE21" i="66"/>
  <c r="AG21" i="66"/>
  <c r="AP21" i="66" s="1"/>
  <c r="AH22" i="42"/>
  <c r="AQ22" i="42" s="1"/>
  <c r="AS8" i="21"/>
  <c r="AL8" i="21"/>
  <c r="AU8" i="21" s="1"/>
  <c r="Z22" i="28"/>
  <c r="AR23" i="10"/>
  <c r="AR25" i="10" s="1"/>
  <c r="AL23" i="10"/>
  <c r="AU23" i="10" s="1"/>
  <c r="AJ23" i="15"/>
  <c r="AS23" i="15" s="1"/>
  <c r="AK23" i="15"/>
  <c r="AT23" i="15" s="1"/>
  <c r="AJ19" i="10"/>
  <c r="AK19" i="10"/>
  <c r="AT19" i="10" s="1"/>
  <c r="AJ13" i="10"/>
  <c r="AK13" i="10"/>
  <c r="AT13" i="10" s="1"/>
  <c r="AJ7" i="10"/>
  <c r="AK7" i="10"/>
  <c r="AT7" i="10" s="1"/>
  <c r="AH24" i="95"/>
  <c r="AQ24" i="95" s="1"/>
  <c r="AH22" i="51"/>
  <c r="AQ22" i="51" s="1"/>
  <c r="AR22" i="25"/>
  <c r="AJ22" i="69"/>
  <c r="AK22" i="69"/>
  <c r="AT22" i="69" s="1"/>
  <c r="AJ16" i="69"/>
  <c r="AK16" i="69"/>
  <c r="AT16" i="69" s="1"/>
  <c r="AJ10" i="69"/>
  <c r="AK10" i="69"/>
  <c r="AT10" i="69" s="1"/>
  <c r="AB4" i="69"/>
  <c r="AJ3" i="69"/>
  <c r="AJ22" i="65"/>
  <c r="AK22" i="65"/>
  <c r="AT22" i="65" s="1"/>
  <c r="AJ16" i="65"/>
  <c r="AK16" i="65"/>
  <c r="AT16" i="65" s="1"/>
  <c r="AJ10" i="65"/>
  <c r="AK10" i="65"/>
  <c r="AT10" i="65" s="1"/>
  <c r="AJ3" i="65"/>
  <c r="AB4" i="65"/>
  <c r="AR22" i="78"/>
  <c r="Z23" i="16"/>
  <c r="AJ17" i="15"/>
  <c r="AK17" i="15"/>
  <c r="AT17" i="15" s="1"/>
  <c r="AJ11" i="15"/>
  <c r="AK11" i="15"/>
  <c r="AT11" i="15" s="1"/>
  <c r="AJ5" i="15"/>
  <c r="AK5" i="15"/>
  <c r="AT5" i="15" s="1"/>
  <c r="Y24" i="75"/>
  <c r="X24" i="75"/>
  <c r="Z24" i="75" s="1"/>
  <c r="AI22" i="30"/>
  <c r="AN22" i="30"/>
  <c r="X23" i="13"/>
  <c r="Y23" i="13"/>
  <c r="Z23" i="78"/>
  <c r="AN23" i="71"/>
  <c r="AN25" i="71" s="1"/>
  <c r="AI23" i="71"/>
  <c r="Y24" i="38"/>
  <c r="Z24" i="38" s="1"/>
  <c r="X24" i="38"/>
  <c r="Y23" i="93"/>
  <c r="X23" i="93"/>
  <c r="Z23" i="93" s="1"/>
  <c r="AH23" i="1"/>
  <c r="AQ23" i="1" s="1"/>
  <c r="AQ25" i="1" s="1"/>
  <c r="AX22" i="1"/>
  <c r="AZ3" i="1"/>
  <c r="AH22" i="9"/>
  <c r="AQ22" i="9" s="1"/>
  <c r="Y24" i="46"/>
  <c r="X24" i="46"/>
  <c r="AJ19" i="59"/>
  <c r="AK19" i="59"/>
  <c r="AT19" i="59" s="1"/>
  <c r="AJ7" i="59"/>
  <c r="AK7" i="59"/>
  <c r="AT7" i="59" s="1"/>
  <c r="AS7" i="21"/>
  <c r="AL7" i="21"/>
  <c r="AU7" i="21" s="1"/>
  <c r="AS15" i="21"/>
  <c r="AL15" i="21"/>
  <c r="AU15" i="21" s="1"/>
  <c r="AJ4" i="21"/>
  <c r="AK4" i="21"/>
  <c r="AT4" i="21" s="1"/>
  <c r="AT25" i="21" s="1"/>
  <c r="AR21" i="28"/>
  <c r="AK23" i="70"/>
  <c r="AT23" i="70" s="1"/>
  <c r="AJ18" i="62"/>
  <c r="AK18" i="62"/>
  <c r="AT18" i="62" s="1"/>
  <c r="AJ12" i="62"/>
  <c r="AK12" i="62"/>
  <c r="AT12" i="62" s="1"/>
  <c r="AJ6" i="62"/>
  <c r="AK6" i="62"/>
  <c r="AT6" i="62" s="1"/>
  <c r="AH22" i="3"/>
  <c r="AQ22" i="3" s="1"/>
  <c r="AF22" i="24"/>
  <c r="AO22" i="24" s="1"/>
  <c r="W23" i="24"/>
  <c r="AE22" i="24"/>
  <c r="AG22" i="24"/>
  <c r="AP22" i="24" s="1"/>
  <c r="Y23" i="94"/>
  <c r="X23" i="94"/>
  <c r="AR21" i="49"/>
  <c r="AI22" i="2"/>
  <c r="AN22" i="2"/>
  <c r="AI21" i="74"/>
  <c r="AN21" i="74"/>
  <c r="AS5" i="21"/>
  <c r="AL5" i="21"/>
  <c r="AU5" i="21" s="1"/>
  <c r="AH23" i="60"/>
  <c r="AQ23" i="60" s="1"/>
  <c r="AQ25" i="60" s="1"/>
  <c r="AZ3" i="60"/>
  <c r="AX22" i="60" s="1"/>
  <c r="S22" i="60" s="1"/>
  <c r="AC22" i="60" s="1"/>
  <c r="AB23" i="60" s="1"/>
  <c r="AF22" i="47"/>
  <c r="AO22" i="47" s="1"/>
  <c r="W23" i="47"/>
  <c r="AG22" i="47"/>
  <c r="AP22" i="47" s="1"/>
  <c r="AE22" i="47"/>
  <c r="AJ18" i="10"/>
  <c r="AK18" i="10"/>
  <c r="AT18" i="10" s="1"/>
  <c r="AJ12" i="10"/>
  <c r="AK12" i="10"/>
  <c r="AT12" i="10" s="1"/>
  <c r="AJ6" i="10"/>
  <c r="AK6" i="10"/>
  <c r="AT6" i="10" s="1"/>
  <c r="Z23" i="67"/>
  <c r="AR21" i="14"/>
  <c r="AJ21" i="69"/>
  <c r="AK21" i="69"/>
  <c r="AT21" i="69" s="1"/>
  <c r="AJ15" i="69"/>
  <c r="AK15" i="69"/>
  <c r="AT15" i="69" s="1"/>
  <c r="AJ9" i="69"/>
  <c r="AK9" i="69"/>
  <c r="AT9" i="69" s="1"/>
  <c r="AX23" i="71"/>
  <c r="S23" i="71" s="1"/>
  <c r="AC23" i="71" s="1"/>
  <c r="AX3" i="71"/>
  <c r="S3" i="71" s="1"/>
  <c r="AC3" i="71" s="1"/>
  <c r="AX4" i="71"/>
  <c r="S4" i="71" s="1"/>
  <c r="AC4" i="71" s="1"/>
  <c r="AB5" i="71" s="1"/>
  <c r="AX5" i="71"/>
  <c r="S5" i="71" s="1"/>
  <c r="AC5" i="71" s="1"/>
  <c r="AB6" i="71" s="1"/>
  <c r="AX6" i="71"/>
  <c r="S6" i="71" s="1"/>
  <c r="AC6" i="71" s="1"/>
  <c r="AB7" i="71" s="1"/>
  <c r="AX7" i="71"/>
  <c r="S7" i="71" s="1"/>
  <c r="AC7" i="71" s="1"/>
  <c r="AB8" i="71" s="1"/>
  <c r="AX8" i="71"/>
  <c r="S8" i="71" s="1"/>
  <c r="AC8" i="71" s="1"/>
  <c r="AB9" i="71" s="1"/>
  <c r="AX9" i="71"/>
  <c r="S9" i="71" s="1"/>
  <c r="AC9" i="71" s="1"/>
  <c r="AB10" i="71" s="1"/>
  <c r="AX10" i="71"/>
  <c r="S10" i="71" s="1"/>
  <c r="AC10" i="71" s="1"/>
  <c r="AB11" i="71" s="1"/>
  <c r="AX11" i="71"/>
  <c r="S11" i="71" s="1"/>
  <c r="AC11" i="71" s="1"/>
  <c r="AB12" i="71" s="1"/>
  <c r="AX12" i="71"/>
  <c r="S12" i="71" s="1"/>
  <c r="AC12" i="71" s="1"/>
  <c r="AB13" i="71" s="1"/>
  <c r="AX13" i="71"/>
  <c r="S13" i="71" s="1"/>
  <c r="AC13" i="71" s="1"/>
  <c r="AB14" i="71" s="1"/>
  <c r="AX14" i="71"/>
  <c r="S14" i="71" s="1"/>
  <c r="AC14" i="71" s="1"/>
  <c r="AB15" i="71" s="1"/>
  <c r="AX15" i="71"/>
  <c r="S15" i="71" s="1"/>
  <c r="AC15" i="71" s="1"/>
  <c r="AB16" i="71" s="1"/>
  <c r="AX16" i="71"/>
  <c r="S16" i="71" s="1"/>
  <c r="AC16" i="71" s="1"/>
  <c r="AB17" i="71" s="1"/>
  <c r="AX17" i="71"/>
  <c r="S17" i="71" s="1"/>
  <c r="AC17" i="71" s="1"/>
  <c r="AB18" i="71" s="1"/>
  <c r="AX18" i="71"/>
  <c r="S18" i="71" s="1"/>
  <c r="AC18" i="71" s="1"/>
  <c r="AB19" i="71" s="1"/>
  <c r="AX19" i="71"/>
  <c r="S19" i="71" s="1"/>
  <c r="AC19" i="71" s="1"/>
  <c r="AB20" i="71" s="1"/>
  <c r="AX20" i="71"/>
  <c r="S20" i="71" s="1"/>
  <c r="AC20" i="71" s="1"/>
  <c r="AB21" i="71" s="1"/>
  <c r="AX21" i="71"/>
  <c r="S21" i="71" s="1"/>
  <c r="AC21" i="71" s="1"/>
  <c r="AB22" i="71" s="1"/>
  <c r="X22" i="80"/>
  <c r="Y22" i="80"/>
  <c r="AJ21" i="65"/>
  <c r="AK21" i="65"/>
  <c r="AT21" i="65" s="1"/>
  <c r="AJ15" i="65"/>
  <c r="AK15" i="65"/>
  <c r="AT15" i="65" s="1"/>
  <c r="AJ9" i="65"/>
  <c r="AK9" i="65"/>
  <c r="AT9" i="65" s="1"/>
  <c r="AH23" i="23"/>
  <c r="AQ23" i="23" s="1"/>
  <c r="AQ25" i="23" s="1"/>
  <c r="AZ3" i="23"/>
  <c r="AJ22" i="15"/>
  <c r="AK22" i="15"/>
  <c r="AT22" i="15" s="1"/>
  <c r="AJ16" i="15"/>
  <c r="AK16" i="15"/>
  <c r="AT16" i="15" s="1"/>
  <c r="AJ10" i="15"/>
  <c r="AK10" i="15"/>
  <c r="AT10" i="15" s="1"/>
  <c r="AJ3" i="15"/>
  <c r="AB4" i="15"/>
  <c r="AR22" i="67"/>
  <c r="AN23" i="75"/>
  <c r="AI23" i="75"/>
  <c r="AH22" i="41"/>
  <c r="AQ22" i="41" s="1"/>
  <c r="W23" i="49"/>
  <c r="AE22" i="49"/>
  <c r="AG22" i="49"/>
  <c r="AP22" i="49" s="1"/>
  <c r="AF22" i="49"/>
  <c r="AO22" i="49" s="1"/>
  <c r="AX23" i="19"/>
  <c r="S23" i="19" s="1"/>
  <c r="AC23" i="19" s="1"/>
  <c r="AX3" i="19"/>
  <c r="S3" i="19" s="1"/>
  <c r="AC3" i="19" s="1"/>
  <c r="AX4" i="19"/>
  <c r="S4" i="19" s="1"/>
  <c r="AC4" i="19" s="1"/>
  <c r="AB5" i="19" s="1"/>
  <c r="AX5" i="19"/>
  <c r="S5" i="19" s="1"/>
  <c r="AC5" i="19" s="1"/>
  <c r="AB6" i="19" s="1"/>
  <c r="AX6" i="19"/>
  <c r="S6" i="19" s="1"/>
  <c r="AC6" i="19" s="1"/>
  <c r="AB7" i="19" s="1"/>
  <c r="AX7" i="19"/>
  <c r="S7" i="19" s="1"/>
  <c r="AC7" i="19" s="1"/>
  <c r="AB8" i="19" s="1"/>
  <c r="AX8" i="19"/>
  <c r="S8" i="19" s="1"/>
  <c r="AC8" i="19" s="1"/>
  <c r="AB9" i="19" s="1"/>
  <c r="AX9" i="19"/>
  <c r="S9" i="19" s="1"/>
  <c r="AC9" i="19" s="1"/>
  <c r="AB10" i="19" s="1"/>
  <c r="AX10" i="19"/>
  <c r="S10" i="19" s="1"/>
  <c r="AC10" i="19" s="1"/>
  <c r="AB11" i="19" s="1"/>
  <c r="AX11" i="19"/>
  <c r="S11" i="19" s="1"/>
  <c r="AC11" i="19" s="1"/>
  <c r="AB12" i="19" s="1"/>
  <c r="AX12" i="19"/>
  <c r="S12" i="19" s="1"/>
  <c r="AC12" i="19" s="1"/>
  <c r="AB13" i="19" s="1"/>
  <c r="AX13" i="19"/>
  <c r="S13" i="19" s="1"/>
  <c r="AC13" i="19" s="1"/>
  <c r="AB14" i="19" s="1"/>
  <c r="AX14" i="19"/>
  <c r="S14" i="19" s="1"/>
  <c r="AC14" i="19" s="1"/>
  <c r="AB15" i="19" s="1"/>
  <c r="AX15" i="19"/>
  <c r="S15" i="19" s="1"/>
  <c r="AC15" i="19" s="1"/>
  <c r="AB16" i="19" s="1"/>
  <c r="AX16" i="19"/>
  <c r="S16" i="19" s="1"/>
  <c r="AC16" i="19" s="1"/>
  <c r="AB17" i="19" s="1"/>
  <c r="AX17" i="19"/>
  <c r="S17" i="19" s="1"/>
  <c r="AC17" i="19" s="1"/>
  <c r="AB18" i="19" s="1"/>
  <c r="AX18" i="19"/>
  <c r="S18" i="19" s="1"/>
  <c r="AC18" i="19" s="1"/>
  <c r="AB19" i="19" s="1"/>
  <c r="AX19" i="19"/>
  <c r="S19" i="19" s="1"/>
  <c r="AC19" i="19" s="1"/>
  <c r="AB20" i="19" s="1"/>
  <c r="AX20" i="19"/>
  <c r="S20" i="19" s="1"/>
  <c r="AC20" i="19" s="1"/>
  <c r="AB21" i="19" s="1"/>
  <c r="AX21" i="19"/>
  <c r="S21" i="19" s="1"/>
  <c r="AC21" i="19" s="1"/>
  <c r="AB22" i="19" s="1"/>
  <c r="AI24" i="73"/>
  <c r="AN24" i="73"/>
  <c r="AN23" i="70"/>
  <c r="AN25" i="70" s="1"/>
  <c r="AI23" i="70"/>
  <c r="AI23" i="38"/>
  <c r="AN23" i="38"/>
  <c r="Y24" i="26"/>
  <c r="X24" i="26"/>
  <c r="Z24" i="26" s="1"/>
  <c r="AH22" i="77"/>
  <c r="AQ22" i="77" s="1"/>
  <c r="AN23" i="82"/>
  <c r="AI23" i="82"/>
  <c r="AR20" i="43"/>
  <c r="AN22" i="76"/>
  <c r="AI22" i="76"/>
  <c r="AJ13" i="59"/>
  <c r="AK13" i="59"/>
  <c r="AT13" i="59" s="1"/>
  <c r="AG23" i="52"/>
  <c r="AP23" i="52" s="1"/>
  <c r="AP25" i="52" s="1"/>
  <c r="AF23" i="52"/>
  <c r="AO23" i="52" s="1"/>
  <c r="AO25" i="52" s="1"/>
  <c r="AE23" i="52"/>
  <c r="Z22" i="9"/>
  <c r="X24" i="45"/>
  <c r="Y24" i="45"/>
  <c r="AR23" i="95"/>
  <c r="AN23" i="26"/>
  <c r="AI23" i="26"/>
  <c r="AS6" i="21"/>
  <c r="AL6" i="21"/>
  <c r="AU6" i="21" s="1"/>
  <c r="AJ23" i="65"/>
  <c r="AS23" i="65" s="1"/>
  <c r="AK23" i="65"/>
  <c r="AT23" i="65" s="1"/>
  <c r="AR22" i="44"/>
  <c r="Z23" i="44"/>
  <c r="AH23" i="8"/>
  <c r="AQ23" i="8" s="1"/>
  <c r="AQ25" i="8" s="1"/>
  <c r="AZ3" i="8"/>
  <c r="AJ18" i="59"/>
  <c r="AK18" i="59"/>
  <c r="AT18" i="59" s="1"/>
  <c r="AJ12" i="59"/>
  <c r="AK12" i="59"/>
  <c r="AT12" i="59" s="1"/>
  <c r="AJ6" i="59"/>
  <c r="AK6" i="59"/>
  <c r="AT6" i="59" s="1"/>
  <c r="AJ23" i="62"/>
  <c r="AS23" i="62" s="1"/>
  <c r="AK23" i="62"/>
  <c r="AT23" i="62" s="1"/>
  <c r="AN23" i="89"/>
  <c r="AI23" i="89"/>
  <c r="AR22" i="18"/>
  <c r="AE24" i="33"/>
  <c r="W25" i="33"/>
  <c r="AG24" i="33"/>
  <c r="AP24" i="33" s="1"/>
  <c r="AF24" i="33"/>
  <c r="AO24" i="33" s="1"/>
  <c r="AG22" i="4"/>
  <c r="AP22" i="4" s="1"/>
  <c r="AF22" i="4"/>
  <c r="AO22" i="4" s="1"/>
  <c r="W23" i="4"/>
  <c r="AE22" i="4"/>
  <c r="AS3" i="21"/>
  <c r="AL3" i="21"/>
  <c r="AU3" i="21" s="1"/>
  <c r="AH23" i="31"/>
  <c r="AQ23" i="31" s="1"/>
  <c r="AR22" i="87"/>
  <c r="AL23" i="69"/>
  <c r="AU23" i="69" s="1"/>
  <c r="AR23" i="69"/>
  <c r="AR25" i="69" s="1"/>
  <c r="AF21" i="35"/>
  <c r="AO21" i="35" s="1"/>
  <c r="AE21" i="35"/>
  <c r="W22" i="35"/>
  <c r="AG21" i="35"/>
  <c r="AP21" i="35" s="1"/>
  <c r="AJ17" i="62"/>
  <c r="AK17" i="62"/>
  <c r="AT17" i="62" s="1"/>
  <c r="AJ11" i="62"/>
  <c r="AK11" i="62"/>
  <c r="AT11" i="62" s="1"/>
  <c r="AJ5" i="62"/>
  <c r="AK5" i="62"/>
  <c r="AT5" i="62" s="1"/>
  <c r="AR21" i="41"/>
  <c r="Y22" i="34"/>
  <c r="X22" i="34"/>
  <c r="Z22" i="34" s="1"/>
  <c r="AE22" i="68"/>
  <c r="AG22" i="68"/>
  <c r="AP22" i="68" s="1"/>
  <c r="W23" i="68"/>
  <c r="AF22" i="68"/>
  <c r="AO22" i="68" s="1"/>
  <c r="AH21" i="43"/>
  <c r="AQ21" i="43" s="1"/>
  <c r="AS14" i="21"/>
  <c r="AL14" i="21"/>
  <c r="AU14" i="21" s="1"/>
  <c r="Z22" i="81"/>
  <c r="X22" i="81"/>
  <c r="Y22" i="81"/>
  <c r="AS21" i="21"/>
  <c r="AL21" i="21"/>
  <c r="AU21" i="21" s="1"/>
  <c r="AR21" i="51"/>
  <c r="AH23" i="25"/>
  <c r="AQ23" i="25" s="1"/>
  <c r="Y23" i="2"/>
  <c r="X23" i="2"/>
  <c r="Z23" i="2" s="1"/>
  <c r="X23" i="79"/>
  <c r="Y23" i="79"/>
  <c r="AR22" i="7"/>
  <c r="W22" i="36"/>
  <c r="AG21" i="36"/>
  <c r="AP21" i="36" s="1"/>
  <c r="AF21" i="36"/>
  <c r="AO21" i="36" s="1"/>
  <c r="AE21" i="36"/>
  <c r="AJ17" i="10"/>
  <c r="AK17" i="10"/>
  <c r="AT17" i="10" s="1"/>
  <c r="AJ11" i="10"/>
  <c r="AK11" i="10"/>
  <c r="AT11" i="10" s="1"/>
  <c r="AJ5" i="10"/>
  <c r="AK5" i="10"/>
  <c r="AT5" i="10" s="1"/>
  <c r="W22" i="54"/>
  <c r="AE21" i="54"/>
  <c r="AG21" i="54"/>
  <c r="AP21" i="54" s="1"/>
  <c r="AF21" i="54"/>
  <c r="AO21" i="54" s="1"/>
  <c r="AG23" i="11"/>
  <c r="AP23" i="11" s="1"/>
  <c r="AP25" i="11" s="1"/>
  <c r="AF23" i="11"/>
  <c r="AO23" i="11" s="1"/>
  <c r="AO25" i="11" s="1"/>
  <c r="AE23" i="11"/>
  <c r="Z24" i="95"/>
  <c r="Z22" i="51"/>
  <c r="Y21" i="48"/>
  <c r="X21" i="48"/>
  <c r="Z21" i="48" s="1"/>
  <c r="AJ20" i="69"/>
  <c r="AK20" i="69"/>
  <c r="AT20" i="69" s="1"/>
  <c r="AJ14" i="69"/>
  <c r="AK14" i="69"/>
  <c r="AT14" i="69" s="1"/>
  <c r="AJ8" i="69"/>
  <c r="AK8" i="69"/>
  <c r="AT8" i="69" s="1"/>
  <c r="AX22" i="71"/>
  <c r="S22" i="71" s="1"/>
  <c r="AC22" i="71" s="1"/>
  <c r="AB23" i="71" s="1"/>
  <c r="AJ20" i="65"/>
  <c r="AK20" i="65"/>
  <c r="AT20" i="65" s="1"/>
  <c r="AJ14" i="65"/>
  <c r="AK14" i="65"/>
  <c r="AT14" i="65" s="1"/>
  <c r="AJ8" i="65"/>
  <c r="AK8" i="65"/>
  <c r="AT8" i="65" s="1"/>
  <c r="Z23" i="23"/>
  <c r="AJ21" i="15"/>
  <c r="AK21" i="15"/>
  <c r="AT21" i="15" s="1"/>
  <c r="AJ15" i="15"/>
  <c r="AK15" i="15"/>
  <c r="AT15" i="15" s="1"/>
  <c r="AJ9" i="15"/>
  <c r="AK9" i="15"/>
  <c r="AT9" i="15" s="1"/>
  <c r="Z22" i="41"/>
  <c r="AR22" i="16"/>
  <c r="X23" i="39"/>
  <c r="Z23" i="39" s="1"/>
  <c r="Y23" i="39"/>
  <c r="AX22" i="19"/>
  <c r="S22" i="19" s="1"/>
  <c r="AC22" i="19" s="1"/>
  <c r="AB23" i="19" s="1"/>
  <c r="AH21" i="29"/>
  <c r="AQ21" i="29" s="1"/>
  <c r="AN22" i="58"/>
  <c r="AI22" i="58"/>
  <c r="X24" i="27"/>
  <c r="Y24" i="27"/>
  <c r="AI20" i="88"/>
  <c r="AN20" i="88"/>
  <c r="Z22" i="80" l="1"/>
  <c r="AK23" i="64"/>
  <c r="AT23" i="64" s="1"/>
  <c r="AK23" i="61"/>
  <c r="AT23" i="61" s="1"/>
  <c r="AG24" i="38"/>
  <c r="AP24" i="38" s="1"/>
  <c r="AF24" i="38"/>
  <c r="AO24" i="38" s="1"/>
  <c r="AE24" i="38"/>
  <c r="W25" i="38"/>
  <c r="AE22" i="80"/>
  <c r="W23" i="80"/>
  <c r="AG22" i="80"/>
  <c r="AP22" i="80" s="1"/>
  <c r="AF22" i="80"/>
  <c r="AO22" i="80" s="1"/>
  <c r="AG21" i="48"/>
  <c r="AP21" i="48" s="1"/>
  <c r="AF21" i="48"/>
  <c r="AO21" i="48" s="1"/>
  <c r="AE21" i="48"/>
  <c r="W22" i="48"/>
  <c r="AI21" i="35"/>
  <c r="AN21" i="35"/>
  <c r="AR23" i="38"/>
  <c r="AJ9" i="19"/>
  <c r="AK9" i="19"/>
  <c r="AT9" i="19" s="1"/>
  <c r="AS21" i="65"/>
  <c r="AL21" i="65"/>
  <c r="AU21" i="65" s="1"/>
  <c r="AJ20" i="71"/>
  <c r="AK20" i="71"/>
  <c r="AT20" i="71" s="1"/>
  <c r="AJ8" i="71"/>
  <c r="AK8" i="71"/>
  <c r="AT8" i="71" s="1"/>
  <c r="AS12" i="10"/>
  <c r="AL12" i="10"/>
  <c r="AU12" i="10" s="1"/>
  <c r="Y23" i="47"/>
  <c r="Z23" i="47" s="1"/>
  <c r="X23" i="47"/>
  <c r="Y23" i="24"/>
  <c r="X23" i="24"/>
  <c r="AH24" i="46"/>
  <c r="AQ24" i="46" s="1"/>
  <c r="S22" i="1"/>
  <c r="AC21" i="1"/>
  <c r="AB22" i="1" s="1"/>
  <c r="AH23" i="13"/>
  <c r="AQ23" i="13" s="1"/>
  <c r="AQ25" i="13" s="1"/>
  <c r="AZ3" i="13"/>
  <c r="W25" i="75"/>
  <c r="AG24" i="75"/>
  <c r="AP24" i="75" s="1"/>
  <c r="AF24" i="75"/>
  <c r="AO24" i="75" s="1"/>
  <c r="AE24" i="75"/>
  <c r="AS17" i="15"/>
  <c r="AL17" i="15"/>
  <c r="AU17" i="15" s="1"/>
  <c r="AS3" i="69"/>
  <c r="AL3" i="69"/>
  <c r="AU3" i="69" s="1"/>
  <c r="AS7" i="10"/>
  <c r="AL7" i="10"/>
  <c r="AU7" i="10" s="1"/>
  <c r="AI21" i="66"/>
  <c r="AN21" i="66"/>
  <c r="AS7" i="62"/>
  <c r="AL7" i="62"/>
  <c r="AU7" i="62" s="1"/>
  <c r="AJ21" i="70"/>
  <c r="AK21" i="70"/>
  <c r="AT21" i="70" s="1"/>
  <c r="AJ15" i="70"/>
  <c r="AK15" i="70"/>
  <c r="AT15" i="70" s="1"/>
  <c r="AJ9" i="70"/>
  <c r="AK9" i="70"/>
  <c r="AT9" i="70" s="1"/>
  <c r="W25" i="89"/>
  <c r="AG24" i="89"/>
  <c r="AP24" i="89" s="1"/>
  <c r="AF24" i="89"/>
  <c r="AO24" i="89" s="1"/>
  <c r="AE24" i="89"/>
  <c r="AH22" i="6"/>
  <c r="AQ22" i="6" s="1"/>
  <c r="AR22" i="91"/>
  <c r="AG23" i="30"/>
  <c r="AP23" i="30" s="1"/>
  <c r="AF23" i="30"/>
  <c r="AO23" i="30" s="1"/>
  <c r="AE23" i="30"/>
  <c r="W24" i="30"/>
  <c r="AS6" i="15"/>
  <c r="AL6" i="15"/>
  <c r="AU6" i="15" s="1"/>
  <c r="AS11" i="65"/>
  <c r="AL11" i="65"/>
  <c r="AU11" i="65" s="1"/>
  <c r="AS5" i="69"/>
  <c r="AL5" i="69"/>
  <c r="AU5" i="69" s="1"/>
  <c r="AX23" i="67"/>
  <c r="S23" i="67" s="1"/>
  <c r="AC23" i="67" s="1"/>
  <c r="AX3" i="67"/>
  <c r="S3" i="67" s="1"/>
  <c r="AC3" i="67" s="1"/>
  <c r="AX4" i="67"/>
  <c r="S4" i="67" s="1"/>
  <c r="AC4" i="67" s="1"/>
  <c r="AB5" i="67" s="1"/>
  <c r="AX5" i="67"/>
  <c r="S5" i="67" s="1"/>
  <c r="AC5" i="67" s="1"/>
  <c r="AB6" i="67" s="1"/>
  <c r="AX6" i="67"/>
  <c r="S6" i="67" s="1"/>
  <c r="AC6" i="67" s="1"/>
  <c r="AB7" i="67" s="1"/>
  <c r="AX7" i="67"/>
  <c r="S7" i="67" s="1"/>
  <c r="AC7" i="67" s="1"/>
  <c r="AB8" i="67" s="1"/>
  <c r="AX8" i="67"/>
  <c r="S8" i="67" s="1"/>
  <c r="AC8" i="67" s="1"/>
  <c r="AB9" i="67" s="1"/>
  <c r="AX9" i="67"/>
  <c r="S9" i="67" s="1"/>
  <c r="AC9" i="67" s="1"/>
  <c r="AB10" i="67" s="1"/>
  <c r="AX10" i="67"/>
  <c r="S10" i="67" s="1"/>
  <c r="AC10" i="67" s="1"/>
  <c r="AB11" i="67" s="1"/>
  <c r="AX11" i="67"/>
  <c r="S11" i="67" s="1"/>
  <c r="AC11" i="67" s="1"/>
  <c r="AB12" i="67" s="1"/>
  <c r="AX12" i="67"/>
  <c r="S12" i="67" s="1"/>
  <c r="AC12" i="67" s="1"/>
  <c r="AB13" i="67" s="1"/>
  <c r="AX13" i="67"/>
  <c r="S13" i="67" s="1"/>
  <c r="AC13" i="67" s="1"/>
  <c r="AB14" i="67" s="1"/>
  <c r="AX14" i="67"/>
  <c r="S14" i="67" s="1"/>
  <c r="AC14" i="67" s="1"/>
  <c r="AB15" i="67" s="1"/>
  <c r="AX15" i="67"/>
  <c r="S15" i="67" s="1"/>
  <c r="AC15" i="67" s="1"/>
  <c r="AB16" i="67" s="1"/>
  <c r="AX16" i="67"/>
  <c r="S16" i="67" s="1"/>
  <c r="AC16" i="67" s="1"/>
  <c r="AB17" i="67" s="1"/>
  <c r="AX17" i="67"/>
  <c r="S17" i="67" s="1"/>
  <c r="AC17" i="67" s="1"/>
  <c r="AB18" i="67" s="1"/>
  <c r="AX18" i="67"/>
  <c r="S18" i="67" s="1"/>
  <c r="AC18" i="67" s="1"/>
  <c r="AB19" i="67" s="1"/>
  <c r="AX19" i="67"/>
  <c r="S19" i="67" s="1"/>
  <c r="AC19" i="67" s="1"/>
  <c r="AB20" i="67" s="1"/>
  <c r="AX20" i="67"/>
  <c r="S20" i="67" s="1"/>
  <c r="AC20" i="67" s="1"/>
  <c r="AB21" i="67" s="1"/>
  <c r="AX21" i="67"/>
  <c r="S21" i="67" s="1"/>
  <c r="AC21" i="67" s="1"/>
  <c r="AB22" i="67" s="1"/>
  <c r="AS14" i="10"/>
  <c r="AL14" i="10"/>
  <c r="AU14" i="10" s="1"/>
  <c r="AX23" i="55"/>
  <c r="S23" i="55" s="1"/>
  <c r="AC23" i="55" s="1"/>
  <c r="AX3" i="55"/>
  <c r="S3" i="55" s="1"/>
  <c r="AC3" i="55" s="1"/>
  <c r="AX4" i="55"/>
  <c r="S4" i="55" s="1"/>
  <c r="AC4" i="55" s="1"/>
  <c r="AB5" i="55" s="1"/>
  <c r="AX5" i="55"/>
  <c r="S5" i="55" s="1"/>
  <c r="AC5" i="55" s="1"/>
  <c r="AB6" i="55" s="1"/>
  <c r="AX6" i="55"/>
  <c r="S6" i="55" s="1"/>
  <c r="AC6" i="55" s="1"/>
  <c r="AB7" i="55" s="1"/>
  <c r="AX7" i="55"/>
  <c r="S7" i="55" s="1"/>
  <c r="AC7" i="55" s="1"/>
  <c r="AB8" i="55" s="1"/>
  <c r="AX8" i="55"/>
  <c r="S8" i="55" s="1"/>
  <c r="AC8" i="55" s="1"/>
  <c r="AB9" i="55" s="1"/>
  <c r="AX9" i="55"/>
  <c r="S9" i="55" s="1"/>
  <c r="AC9" i="55" s="1"/>
  <c r="AB10" i="55" s="1"/>
  <c r="AX10" i="55"/>
  <c r="S10" i="55" s="1"/>
  <c r="AC10" i="55" s="1"/>
  <c r="AB11" i="55" s="1"/>
  <c r="AX11" i="55"/>
  <c r="S11" i="55" s="1"/>
  <c r="AC11" i="55" s="1"/>
  <c r="AB12" i="55" s="1"/>
  <c r="AX12" i="55"/>
  <c r="S12" i="55" s="1"/>
  <c r="AC12" i="55" s="1"/>
  <c r="AB13" i="55" s="1"/>
  <c r="AX13" i="55"/>
  <c r="S13" i="55" s="1"/>
  <c r="AC13" i="55" s="1"/>
  <c r="AB14" i="55" s="1"/>
  <c r="AX14" i="55"/>
  <c r="S14" i="55" s="1"/>
  <c r="AC14" i="55" s="1"/>
  <c r="AB15" i="55" s="1"/>
  <c r="AX15" i="55"/>
  <c r="S15" i="55" s="1"/>
  <c r="AC15" i="55" s="1"/>
  <c r="AB16" i="55" s="1"/>
  <c r="AX16" i="55"/>
  <c r="S16" i="55" s="1"/>
  <c r="AC16" i="55" s="1"/>
  <c r="AB17" i="55" s="1"/>
  <c r="AX17" i="55"/>
  <c r="S17" i="55" s="1"/>
  <c r="AC17" i="55" s="1"/>
  <c r="AB18" i="55" s="1"/>
  <c r="AX18" i="55"/>
  <c r="S18" i="55" s="1"/>
  <c r="AC18" i="55" s="1"/>
  <c r="AB19" i="55" s="1"/>
  <c r="AX19" i="55"/>
  <c r="S19" i="55" s="1"/>
  <c r="AC19" i="55" s="1"/>
  <c r="AB20" i="55" s="1"/>
  <c r="AX20" i="55"/>
  <c r="S20" i="55" s="1"/>
  <c r="AC20" i="55" s="1"/>
  <c r="AB21" i="55" s="1"/>
  <c r="AX21" i="55"/>
  <c r="S21" i="55" s="1"/>
  <c r="AC21" i="55" s="1"/>
  <c r="AB22" i="55" s="1"/>
  <c r="AJ18" i="50"/>
  <c r="AK18" i="50"/>
  <c r="AT18" i="50" s="1"/>
  <c r="AJ12" i="50"/>
  <c r="AK12" i="50"/>
  <c r="AT12" i="50" s="1"/>
  <c r="AJ6" i="50"/>
  <c r="AK6" i="50"/>
  <c r="AT6" i="50" s="1"/>
  <c r="AG23" i="91"/>
  <c r="AP23" i="91" s="1"/>
  <c r="AF23" i="91"/>
  <c r="AO23" i="91" s="1"/>
  <c r="W24" i="91"/>
  <c r="AE23" i="91"/>
  <c r="AS6" i="65"/>
  <c r="AL6" i="65"/>
  <c r="AU6" i="65" s="1"/>
  <c r="AH22" i="63"/>
  <c r="AQ22" i="63" s="1"/>
  <c r="AJ18" i="11"/>
  <c r="AK18" i="11"/>
  <c r="AT18" i="11" s="1"/>
  <c r="AJ12" i="11"/>
  <c r="AK12" i="11"/>
  <c r="AT12" i="11" s="1"/>
  <c r="AJ6" i="11"/>
  <c r="AK6" i="11"/>
  <c r="AT6" i="11" s="1"/>
  <c r="AJ18" i="61"/>
  <c r="AK18" i="61"/>
  <c r="AT18" i="61" s="1"/>
  <c r="AJ12" i="61"/>
  <c r="AK12" i="61"/>
  <c r="AT12" i="61" s="1"/>
  <c r="AJ6" i="61"/>
  <c r="AK6" i="61"/>
  <c r="AT6" i="61" s="1"/>
  <c r="AG22" i="22"/>
  <c r="AP22" i="22" s="1"/>
  <c r="AF22" i="22"/>
  <c r="AO22" i="22" s="1"/>
  <c r="W23" i="22"/>
  <c r="AE22" i="22"/>
  <c r="AJ20" i="64"/>
  <c r="AK20" i="64"/>
  <c r="AT20" i="64" s="1"/>
  <c r="AJ14" i="64"/>
  <c r="AK14" i="64"/>
  <c r="AT14" i="64" s="1"/>
  <c r="AJ8" i="64"/>
  <c r="AK8" i="64"/>
  <c r="AT8" i="64" s="1"/>
  <c r="AS21" i="62"/>
  <c r="AL21" i="62"/>
  <c r="AU21" i="62" s="1"/>
  <c r="AG23" i="7"/>
  <c r="AP23" i="7" s="1"/>
  <c r="AP25" i="7" s="1"/>
  <c r="AF23" i="7"/>
  <c r="AO23" i="7" s="1"/>
  <c r="AO25" i="7" s="1"/>
  <c r="AE23" i="7"/>
  <c r="W23" i="40"/>
  <c r="AG22" i="40"/>
  <c r="AP22" i="40" s="1"/>
  <c r="AE22" i="40"/>
  <c r="AF22" i="40"/>
  <c r="AO22" i="40" s="1"/>
  <c r="AS10" i="59"/>
  <c r="AL10" i="59"/>
  <c r="AU10" i="59" s="1"/>
  <c r="AI23" i="1"/>
  <c r="AN23" i="1"/>
  <c r="AN25" i="1" s="1"/>
  <c r="AH24" i="83"/>
  <c r="AQ24" i="83" s="1"/>
  <c r="AS8" i="15"/>
  <c r="AL8" i="15"/>
  <c r="AU8" i="15" s="1"/>
  <c r="AR21" i="63"/>
  <c r="AH22" i="86"/>
  <c r="AQ22" i="86" s="1"/>
  <c r="Z24" i="84"/>
  <c r="Y24" i="84"/>
  <c r="X24" i="84"/>
  <c r="AR21" i="34"/>
  <c r="AS10" i="62"/>
  <c r="AL10" i="62"/>
  <c r="AU10" i="62" s="1"/>
  <c r="AX23" i="7"/>
  <c r="S23" i="7" s="1"/>
  <c r="AC23" i="7" s="1"/>
  <c r="AX3" i="7"/>
  <c r="S3" i="7" s="1"/>
  <c r="AC3" i="7" s="1"/>
  <c r="AX4" i="7"/>
  <c r="S4" i="7" s="1"/>
  <c r="AC4" i="7" s="1"/>
  <c r="AB5" i="7" s="1"/>
  <c r="AX5" i="7"/>
  <c r="S5" i="7" s="1"/>
  <c r="AC5" i="7" s="1"/>
  <c r="AB6" i="7" s="1"/>
  <c r="AX6" i="7"/>
  <c r="S6" i="7" s="1"/>
  <c r="AC6" i="7" s="1"/>
  <c r="AB7" i="7" s="1"/>
  <c r="AX7" i="7"/>
  <c r="S7" i="7" s="1"/>
  <c r="AC7" i="7" s="1"/>
  <c r="AB8" i="7" s="1"/>
  <c r="AX8" i="7"/>
  <c r="S8" i="7" s="1"/>
  <c r="AC8" i="7" s="1"/>
  <c r="AB9" i="7" s="1"/>
  <c r="AX9" i="7"/>
  <c r="S9" i="7" s="1"/>
  <c r="AC9" i="7" s="1"/>
  <c r="AB10" i="7" s="1"/>
  <c r="AX10" i="7"/>
  <c r="S10" i="7" s="1"/>
  <c r="AC10" i="7" s="1"/>
  <c r="AB11" i="7" s="1"/>
  <c r="AX11" i="7"/>
  <c r="S11" i="7" s="1"/>
  <c r="AC11" i="7" s="1"/>
  <c r="AB12" i="7" s="1"/>
  <c r="AX12" i="7"/>
  <c r="S12" i="7" s="1"/>
  <c r="AC12" i="7" s="1"/>
  <c r="AB13" i="7" s="1"/>
  <c r="AX13" i="7"/>
  <c r="S13" i="7" s="1"/>
  <c r="AC13" i="7" s="1"/>
  <c r="AB14" i="7" s="1"/>
  <c r="AX14" i="7"/>
  <c r="S14" i="7" s="1"/>
  <c r="AC14" i="7" s="1"/>
  <c r="AB15" i="7" s="1"/>
  <c r="AX15" i="7"/>
  <c r="S15" i="7" s="1"/>
  <c r="AC15" i="7" s="1"/>
  <c r="AB16" i="7" s="1"/>
  <c r="AX16" i="7"/>
  <c r="S16" i="7" s="1"/>
  <c r="AC16" i="7" s="1"/>
  <c r="AB17" i="7" s="1"/>
  <c r="AX17" i="7"/>
  <c r="S17" i="7" s="1"/>
  <c r="AC17" i="7" s="1"/>
  <c r="AB18" i="7" s="1"/>
  <c r="AX18" i="7"/>
  <c r="S18" i="7" s="1"/>
  <c r="AC18" i="7" s="1"/>
  <c r="AB19" i="7" s="1"/>
  <c r="AX19" i="7"/>
  <c r="S19" i="7" s="1"/>
  <c r="AC19" i="7" s="1"/>
  <c r="AB20" i="7" s="1"/>
  <c r="AX20" i="7"/>
  <c r="S20" i="7" s="1"/>
  <c r="AC20" i="7" s="1"/>
  <c r="AB21" i="7" s="1"/>
  <c r="AX21" i="7"/>
  <c r="S21" i="7" s="1"/>
  <c r="AC21" i="7" s="1"/>
  <c r="AB22" i="7" s="1"/>
  <c r="AS5" i="59"/>
  <c r="AL5" i="59"/>
  <c r="AU5" i="59" s="1"/>
  <c r="AH24" i="82"/>
  <c r="AQ24" i="82" s="1"/>
  <c r="X23" i="77"/>
  <c r="Y23" i="77"/>
  <c r="Z23" i="77" s="1"/>
  <c r="Y24" i="25"/>
  <c r="Z24" i="25"/>
  <c r="X24" i="25"/>
  <c r="Y23" i="32"/>
  <c r="X23" i="32"/>
  <c r="X24" i="96"/>
  <c r="Y24" i="96"/>
  <c r="AI23" i="92"/>
  <c r="AN23" i="92"/>
  <c r="X22" i="53"/>
  <c r="Y22" i="53"/>
  <c r="Z22" i="53" s="1"/>
  <c r="AH23" i="79"/>
  <c r="AQ23" i="79" s="1"/>
  <c r="AE22" i="41"/>
  <c r="W23" i="41"/>
  <c r="AG22" i="41"/>
  <c r="AP22" i="41" s="1"/>
  <c r="AF22" i="41"/>
  <c r="AO22" i="41" s="1"/>
  <c r="AS14" i="69"/>
  <c r="AL14" i="69"/>
  <c r="AU14" i="69" s="1"/>
  <c r="AG22" i="51"/>
  <c r="AP22" i="51" s="1"/>
  <c r="AF22" i="51"/>
  <c r="AO22" i="51" s="1"/>
  <c r="W23" i="51"/>
  <c r="AE22" i="51"/>
  <c r="AS11" i="10"/>
  <c r="AL11" i="10"/>
  <c r="AU11" i="10" s="1"/>
  <c r="X23" i="68"/>
  <c r="Y23" i="68"/>
  <c r="AI22" i="4"/>
  <c r="AN22" i="4"/>
  <c r="AS12" i="59"/>
  <c r="AL12" i="59"/>
  <c r="AU12" i="59" s="1"/>
  <c r="AE23" i="44"/>
  <c r="W24" i="44"/>
  <c r="AG23" i="44"/>
  <c r="AP23" i="44" s="1"/>
  <c r="AF23" i="44"/>
  <c r="AO23" i="44" s="1"/>
  <c r="AH24" i="45"/>
  <c r="AQ24" i="45" s="1"/>
  <c r="AR23" i="82"/>
  <c r="AL23" i="70"/>
  <c r="AU23" i="70" s="1"/>
  <c r="AR23" i="70"/>
  <c r="AR25" i="70" s="1"/>
  <c r="AJ20" i="19"/>
  <c r="AK20" i="19"/>
  <c r="AT20" i="19" s="1"/>
  <c r="AJ14" i="19"/>
  <c r="AK14" i="19"/>
  <c r="AT14" i="19" s="1"/>
  <c r="AJ8" i="19"/>
  <c r="AK8" i="19"/>
  <c r="AT8" i="19" s="1"/>
  <c r="AS16" i="15"/>
  <c r="AL16" i="15"/>
  <c r="AU16" i="15" s="1"/>
  <c r="AJ19" i="71"/>
  <c r="AK19" i="71"/>
  <c r="AT19" i="71" s="1"/>
  <c r="AJ13" i="71"/>
  <c r="AK13" i="71"/>
  <c r="AT13" i="71" s="1"/>
  <c r="AJ7" i="71"/>
  <c r="AK7" i="71"/>
  <c r="AT7" i="71" s="1"/>
  <c r="AS9" i="69"/>
  <c r="AL9" i="69"/>
  <c r="AU9" i="69" s="1"/>
  <c r="AH23" i="94"/>
  <c r="AQ23" i="94" s="1"/>
  <c r="AS12" i="62"/>
  <c r="AL12" i="62"/>
  <c r="AU12" i="62" s="1"/>
  <c r="Z23" i="13"/>
  <c r="AF23" i="16"/>
  <c r="AO23" i="16" s="1"/>
  <c r="AO25" i="16" s="1"/>
  <c r="AE23" i="16"/>
  <c r="AG23" i="16"/>
  <c r="AP23" i="16" s="1"/>
  <c r="AP25" i="16" s="1"/>
  <c r="AS10" i="65"/>
  <c r="AL10" i="65"/>
  <c r="AU10" i="65" s="1"/>
  <c r="AJ4" i="69"/>
  <c r="AK4" i="69"/>
  <c r="AT4" i="69" s="1"/>
  <c r="AT25" i="69" s="1"/>
  <c r="AS22" i="69"/>
  <c r="AL22" i="69"/>
  <c r="AU22" i="69" s="1"/>
  <c r="X22" i="66"/>
  <c r="Y22" i="66"/>
  <c r="AJ20" i="70"/>
  <c r="AK20" i="70"/>
  <c r="AT20" i="70" s="1"/>
  <c r="AJ14" i="70"/>
  <c r="AK14" i="70"/>
  <c r="AT14" i="70" s="1"/>
  <c r="AJ8" i="70"/>
  <c r="AK8" i="70"/>
  <c r="AT8" i="70" s="1"/>
  <c r="AX23" i="52"/>
  <c r="S23" i="52" s="1"/>
  <c r="AC23" i="52" s="1"/>
  <c r="AX3" i="52"/>
  <c r="S3" i="52" s="1"/>
  <c r="AC3" i="52" s="1"/>
  <c r="AX4" i="52"/>
  <c r="S4" i="52" s="1"/>
  <c r="AC4" i="52" s="1"/>
  <c r="AB5" i="52" s="1"/>
  <c r="AX5" i="52"/>
  <c r="S5" i="52" s="1"/>
  <c r="AC5" i="52" s="1"/>
  <c r="AB6" i="52" s="1"/>
  <c r="AX6" i="52"/>
  <c r="S6" i="52" s="1"/>
  <c r="AC6" i="52" s="1"/>
  <c r="AB7" i="52" s="1"/>
  <c r="AX7" i="52"/>
  <c r="S7" i="52" s="1"/>
  <c r="AC7" i="52" s="1"/>
  <c r="AB8" i="52" s="1"/>
  <c r="AX8" i="52"/>
  <c r="S8" i="52" s="1"/>
  <c r="AC8" i="52" s="1"/>
  <c r="AB9" i="52" s="1"/>
  <c r="AX9" i="52"/>
  <c r="S9" i="52" s="1"/>
  <c r="AC9" i="52" s="1"/>
  <c r="AB10" i="52" s="1"/>
  <c r="AX10" i="52"/>
  <c r="S10" i="52" s="1"/>
  <c r="AC10" i="52" s="1"/>
  <c r="AB11" i="52" s="1"/>
  <c r="AX11" i="52"/>
  <c r="S11" i="52" s="1"/>
  <c r="AC11" i="52" s="1"/>
  <c r="AB12" i="52" s="1"/>
  <c r="AX12" i="52"/>
  <c r="S12" i="52" s="1"/>
  <c r="AC12" i="52" s="1"/>
  <c r="AB13" i="52" s="1"/>
  <c r="AX13" i="52"/>
  <c r="S13" i="52" s="1"/>
  <c r="AC13" i="52" s="1"/>
  <c r="AB14" i="52" s="1"/>
  <c r="AX14" i="52"/>
  <c r="S14" i="52" s="1"/>
  <c r="AC14" i="52" s="1"/>
  <c r="AB15" i="52" s="1"/>
  <c r="AX15" i="52"/>
  <c r="S15" i="52" s="1"/>
  <c r="AC15" i="52" s="1"/>
  <c r="AB16" i="52" s="1"/>
  <c r="AX16" i="52"/>
  <c r="S16" i="52" s="1"/>
  <c r="AC16" i="52" s="1"/>
  <c r="AB17" i="52" s="1"/>
  <c r="AX17" i="52"/>
  <c r="S17" i="52" s="1"/>
  <c r="AC17" i="52" s="1"/>
  <c r="AB18" i="52" s="1"/>
  <c r="AX18" i="52"/>
  <c r="S18" i="52" s="1"/>
  <c r="AC18" i="52" s="1"/>
  <c r="AB19" i="52" s="1"/>
  <c r="AX19" i="52"/>
  <c r="S19" i="52" s="1"/>
  <c r="AC19" i="52" s="1"/>
  <c r="AB20" i="52" s="1"/>
  <c r="AX20" i="52"/>
  <c r="S20" i="52" s="1"/>
  <c r="AC20" i="52" s="1"/>
  <c r="AB21" i="52" s="1"/>
  <c r="AX21" i="52"/>
  <c r="S21" i="52" s="1"/>
  <c r="AC21" i="52" s="1"/>
  <c r="AB22" i="52" s="1"/>
  <c r="AS14" i="59"/>
  <c r="AL14" i="59"/>
  <c r="AU14" i="59" s="1"/>
  <c r="Z22" i="6"/>
  <c r="AH21" i="88"/>
  <c r="AQ21" i="88" s="1"/>
  <c r="AH22" i="17"/>
  <c r="AQ22" i="17" s="1"/>
  <c r="AX22" i="67"/>
  <c r="S22" i="67" s="1"/>
  <c r="AC22" i="67" s="1"/>
  <c r="AB23" i="67" s="1"/>
  <c r="AS14" i="62"/>
  <c r="AL14" i="62"/>
  <c r="AU14" i="62" s="1"/>
  <c r="AS15" i="59"/>
  <c r="AL15" i="59"/>
  <c r="AU15" i="59" s="1"/>
  <c r="AX22" i="55"/>
  <c r="S22" i="55" s="1"/>
  <c r="AC22" i="55" s="1"/>
  <c r="AB23" i="55" s="1"/>
  <c r="AR21" i="17"/>
  <c r="AJ17" i="50"/>
  <c r="AK17" i="50"/>
  <c r="AT17" i="50" s="1"/>
  <c r="AJ11" i="50"/>
  <c r="AK11" i="50"/>
  <c r="AT11" i="50" s="1"/>
  <c r="AJ5" i="50"/>
  <c r="AK5" i="50"/>
  <c r="AT5" i="50" s="1"/>
  <c r="AS7" i="15"/>
  <c r="AL7" i="15"/>
  <c r="AU7" i="15" s="1"/>
  <c r="Z22" i="63"/>
  <c r="AJ17" i="11"/>
  <c r="AK17" i="11"/>
  <c r="AT17" i="11" s="1"/>
  <c r="AJ11" i="11"/>
  <c r="AK11" i="11"/>
  <c r="AT11" i="11" s="1"/>
  <c r="AJ5" i="11"/>
  <c r="AK5" i="11"/>
  <c r="AT5" i="11" s="1"/>
  <c r="AS6" i="69"/>
  <c r="AL6" i="69"/>
  <c r="AU6" i="69" s="1"/>
  <c r="AJ17" i="61"/>
  <c r="AK17" i="61"/>
  <c r="AT17" i="61" s="1"/>
  <c r="AJ11" i="61"/>
  <c r="AK11" i="61"/>
  <c r="AT11" i="61" s="1"/>
  <c r="AJ5" i="61"/>
  <c r="AK5" i="61"/>
  <c r="AT5" i="61" s="1"/>
  <c r="AS9" i="10"/>
  <c r="AL9" i="10"/>
  <c r="AU9" i="10" s="1"/>
  <c r="AJ19" i="64"/>
  <c r="AK19" i="64"/>
  <c r="AT19" i="64" s="1"/>
  <c r="AJ13" i="64"/>
  <c r="AK13" i="64"/>
  <c r="AT13" i="64" s="1"/>
  <c r="AJ7" i="64"/>
  <c r="AK7" i="64"/>
  <c r="AT7" i="64" s="1"/>
  <c r="AX23" i="18"/>
  <c r="S23" i="18" s="1"/>
  <c r="AC23" i="18" s="1"/>
  <c r="AX3" i="18"/>
  <c r="S3" i="18" s="1"/>
  <c r="AC3" i="18" s="1"/>
  <c r="AX4" i="18"/>
  <c r="S4" i="18" s="1"/>
  <c r="AC4" i="18" s="1"/>
  <c r="AB5" i="18" s="1"/>
  <c r="AX5" i="18"/>
  <c r="S5" i="18" s="1"/>
  <c r="AC5" i="18" s="1"/>
  <c r="AB6" i="18" s="1"/>
  <c r="AX6" i="18"/>
  <c r="S6" i="18" s="1"/>
  <c r="AC6" i="18" s="1"/>
  <c r="AB7" i="18" s="1"/>
  <c r="AX7" i="18"/>
  <c r="S7" i="18" s="1"/>
  <c r="AC7" i="18" s="1"/>
  <c r="AB8" i="18" s="1"/>
  <c r="AX8" i="18"/>
  <c r="S8" i="18" s="1"/>
  <c r="AC8" i="18" s="1"/>
  <c r="AB9" i="18" s="1"/>
  <c r="AX9" i="18"/>
  <c r="S9" i="18" s="1"/>
  <c r="AC9" i="18" s="1"/>
  <c r="AB10" i="18" s="1"/>
  <c r="AX10" i="18"/>
  <c r="S10" i="18" s="1"/>
  <c r="AC10" i="18" s="1"/>
  <c r="AB11" i="18" s="1"/>
  <c r="AX11" i="18"/>
  <c r="S11" i="18" s="1"/>
  <c r="AC11" i="18" s="1"/>
  <c r="AB12" i="18" s="1"/>
  <c r="AX12" i="18"/>
  <c r="S12" i="18" s="1"/>
  <c r="AC12" i="18" s="1"/>
  <c r="AB13" i="18" s="1"/>
  <c r="AX13" i="18"/>
  <c r="S13" i="18" s="1"/>
  <c r="AC13" i="18" s="1"/>
  <c r="AB14" i="18" s="1"/>
  <c r="AX14" i="18"/>
  <c r="S14" i="18" s="1"/>
  <c r="AC14" i="18" s="1"/>
  <c r="AB15" i="18" s="1"/>
  <c r="AX15" i="18"/>
  <c r="S15" i="18" s="1"/>
  <c r="AC15" i="18" s="1"/>
  <c r="AB16" i="18" s="1"/>
  <c r="AX16" i="18"/>
  <c r="S16" i="18" s="1"/>
  <c r="AC16" i="18" s="1"/>
  <c r="AB17" i="18" s="1"/>
  <c r="AX17" i="18"/>
  <c r="S17" i="18" s="1"/>
  <c r="AC17" i="18" s="1"/>
  <c r="AB18" i="18" s="1"/>
  <c r="AX18" i="18"/>
  <c r="S18" i="18" s="1"/>
  <c r="AC18" i="18" s="1"/>
  <c r="AB19" i="18" s="1"/>
  <c r="AX19" i="18"/>
  <c r="S19" i="18" s="1"/>
  <c r="AC19" i="18" s="1"/>
  <c r="AB20" i="18" s="1"/>
  <c r="AX20" i="18"/>
  <c r="S20" i="18" s="1"/>
  <c r="AC20" i="18" s="1"/>
  <c r="AB21" i="18" s="1"/>
  <c r="AX21" i="18"/>
  <c r="S21" i="18" s="1"/>
  <c r="AC21" i="18" s="1"/>
  <c r="AB22" i="18" s="1"/>
  <c r="AL23" i="15"/>
  <c r="AU23" i="15" s="1"/>
  <c r="AR23" i="15"/>
  <c r="AR25" i="15" s="1"/>
  <c r="AS11" i="59"/>
  <c r="AL11" i="59"/>
  <c r="AU11" i="59" s="1"/>
  <c r="Z24" i="83"/>
  <c r="AS19" i="65"/>
  <c r="AL19" i="65"/>
  <c r="AU19" i="65" s="1"/>
  <c r="AS13" i="69"/>
  <c r="AL13" i="69"/>
  <c r="AU13" i="69" s="1"/>
  <c r="AI22" i="56"/>
  <c r="AN22" i="56"/>
  <c r="AS16" i="10"/>
  <c r="AL16" i="10"/>
  <c r="AU16" i="10" s="1"/>
  <c r="AI21" i="43"/>
  <c r="AN21" i="43"/>
  <c r="AX22" i="7"/>
  <c r="S22" i="7" s="1"/>
  <c r="AC22" i="7" s="1"/>
  <c r="AB23" i="7" s="1"/>
  <c r="AI23" i="25"/>
  <c r="AN23" i="25"/>
  <c r="AN22" i="85"/>
  <c r="AI22" i="85"/>
  <c r="AN22" i="32"/>
  <c r="AI22" i="32"/>
  <c r="AI22" i="12"/>
  <c r="AN22" i="12"/>
  <c r="AR23" i="89"/>
  <c r="AJ15" i="19"/>
  <c r="AK15" i="19"/>
  <c r="AT15" i="19" s="1"/>
  <c r="AJ14" i="71"/>
  <c r="AK14" i="71"/>
  <c r="AT14" i="71" s="1"/>
  <c r="AJ23" i="19"/>
  <c r="AS23" i="19" s="1"/>
  <c r="AK23" i="19"/>
  <c r="AT23" i="19" s="1"/>
  <c r="AS21" i="15"/>
  <c r="AL21" i="15"/>
  <c r="AU21" i="15" s="1"/>
  <c r="Z23" i="79"/>
  <c r="AR20" i="88"/>
  <c r="AG23" i="23"/>
  <c r="AP23" i="23" s="1"/>
  <c r="AP25" i="23" s="1"/>
  <c r="AF23" i="23"/>
  <c r="AO23" i="23" s="1"/>
  <c r="AO25" i="23" s="1"/>
  <c r="AE23" i="23"/>
  <c r="AS20" i="65"/>
  <c r="AL20" i="65"/>
  <c r="AU20" i="65" s="1"/>
  <c r="AE24" i="95"/>
  <c r="W25" i="95"/>
  <c r="AG24" i="95"/>
  <c r="AP24" i="95" s="1"/>
  <c r="AF24" i="95"/>
  <c r="AO24" i="95" s="1"/>
  <c r="AI21" i="54"/>
  <c r="AN21" i="54"/>
  <c r="Y22" i="36"/>
  <c r="X22" i="36"/>
  <c r="Z22" i="36" s="1"/>
  <c r="AH23" i="2"/>
  <c r="AQ23" i="2" s="1"/>
  <c r="AQ25" i="2" s="1"/>
  <c r="AX22" i="2"/>
  <c r="S22" i="2" s="1"/>
  <c r="AC22" i="2" s="1"/>
  <c r="AB23" i="2" s="1"/>
  <c r="AZ3" i="2"/>
  <c r="AS17" i="62"/>
  <c r="AL17" i="62"/>
  <c r="AU17" i="62" s="1"/>
  <c r="Y23" i="4"/>
  <c r="X23" i="4"/>
  <c r="Z23" i="4" s="1"/>
  <c r="Y25" i="33"/>
  <c r="Z25" i="33" s="1"/>
  <c r="X25" i="33"/>
  <c r="AR23" i="26"/>
  <c r="Z24" i="45"/>
  <c r="AS13" i="59"/>
  <c r="AL13" i="59"/>
  <c r="AU13" i="59" s="1"/>
  <c r="AH24" i="26"/>
  <c r="AQ24" i="26" s="1"/>
  <c r="AJ19" i="19"/>
  <c r="AK19" i="19"/>
  <c r="AT19" i="19" s="1"/>
  <c r="AJ13" i="19"/>
  <c r="AK13" i="19"/>
  <c r="AT13" i="19" s="1"/>
  <c r="AJ7" i="19"/>
  <c r="AK7" i="19"/>
  <c r="AT7" i="19" s="1"/>
  <c r="AJ4" i="15"/>
  <c r="AK4" i="15"/>
  <c r="AT4" i="15" s="1"/>
  <c r="AT25" i="15" s="1"/>
  <c r="AS9" i="65"/>
  <c r="AL9" i="65"/>
  <c r="AU9" i="65" s="1"/>
  <c r="AH22" i="80"/>
  <c r="AQ22" i="80" s="1"/>
  <c r="AJ18" i="71"/>
  <c r="AK18" i="71"/>
  <c r="AT18" i="71" s="1"/>
  <c r="AJ12" i="71"/>
  <c r="AK12" i="71"/>
  <c r="AT12" i="71" s="1"/>
  <c r="AJ6" i="71"/>
  <c r="AK6" i="71"/>
  <c r="AT6" i="71" s="1"/>
  <c r="AG23" i="67"/>
  <c r="AP23" i="67" s="1"/>
  <c r="AP25" i="67" s="1"/>
  <c r="AF23" i="67"/>
  <c r="AO23" i="67" s="1"/>
  <c r="AO25" i="67" s="1"/>
  <c r="AE23" i="67"/>
  <c r="AS18" i="10"/>
  <c r="AL18" i="10"/>
  <c r="AU18" i="10" s="1"/>
  <c r="AX23" i="60"/>
  <c r="S23" i="60" s="1"/>
  <c r="AC23" i="60" s="1"/>
  <c r="AJ23" i="60" s="1"/>
  <c r="AS23" i="60" s="1"/>
  <c r="AX3" i="60"/>
  <c r="S3" i="60" s="1"/>
  <c r="AC3" i="60" s="1"/>
  <c r="AX4" i="60"/>
  <c r="S4" i="60" s="1"/>
  <c r="AC4" i="60" s="1"/>
  <c r="AB5" i="60" s="1"/>
  <c r="AX5" i="60"/>
  <c r="S5" i="60" s="1"/>
  <c r="AC5" i="60" s="1"/>
  <c r="AB6" i="60" s="1"/>
  <c r="AX6" i="60"/>
  <c r="S6" i="60" s="1"/>
  <c r="AC6" i="60" s="1"/>
  <c r="AB7" i="60" s="1"/>
  <c r="AX7" i="60"/>
  <c r="S7" i="60" s="1"/>
  <c r="AC7" i="60" s="1"/>
  <c r="AB8" i="60" s="1"/>
  <c r="AX8" i="60"/>
  <c r="S8" i="60" s="1"/>
  <c r="AC8" i="60" s="1"/>
  <c r="AB9" i="60" s="1"/>
  <c r="AX9" i="60"/>
  <c r="S9" i="60" s="1"/>
  <c r="AC9" i="60" s="1"/>
  <c r="AB10" i="60" s="1"/>
  <c r="AX10" i="60"/>
  <c r="S10" i="60" s="1"/>
  <c r="AC10" i="60" s="1"/>
  <c r="AB11" i="60" s="1"/>
  <c r="AX11" i="60"/>
  <c r="S11" i="60" s="1"/>
  <c r="AC11" i="60" s="1"/>
  <c r="AB12" i="60" s="1"/>
  <c r="AX12" i="60"/>
  <c r="S12" i="60" s="1"/>
  <c r="AC12" i="60" s="1"/>
  <c r="AB13" i="60" s="1"/>
  <c r="AX13" i="60"/>
  <c r="S13" i="60" s="1"/>
  <c r="AC13" i="60" s="1"/>
  <c r="AB14" i="60" s="1"/>
  <c r="AX14" i="60"/>
  <c r="S14" i="60" s="1"/>
  <c r="AC14" i="60" s="1"/>
  <c r="AB15" i="60" s="1"/>
  <c r="AX15" i="60"/>
  <c r="S15" i="60" s="1"/>
  <c r="AC15" i="60" s="1"/>
  <c r="AB16" i="60" s="1"/>
  <c r="AX16" i="60"/>
  <c r="S16" i="60" s="1"/>
  <c r="AC16" i="60" s="1"/>
  <c r="AB17" i="60" s="1"/>
  <c r="AX17" i="60"/>
  <c r="S17" i="60" s="1"/>
  <c r="AC17" i="60" s="1"/>
  <c r="AB18" i="60" s="1"/>
  <c r="AX18" i="60"/>
  <c r="S18" i="60" s="1"/>
  <c r="AC18" i="60" s="1"/>
  <c r="AB19" i="60" s="1"/>
  <c r="AX19" i="60"/>
  <c r="S19" i="60" s="1"/>
  <c r="AC19" i="60" s="1"/>
  <c r="AB20" i="60" s="1"/>
  <c r="AX20" i="60"/>
  <c r="S20" i="60" s="1"/>
  <c r="AC20" i="60" s="1"/>
  <c r="AB21" i="60" s="1"/>
  <c r="AX21" i="60"/>
  <c r="S21" i="60" s="1"/>
  <c r="AC21" i="60" s="1"/>
  <c r="AB22" i="60" s="1"/>
  <c r="AR21" i="74"/>
  <c r="Z24" i="46"/>
  <c r="AH23" i="93"/>
  <c r="AQ23" i="93" s="1"/>
  <c r="AR23" i="71"/>
  <c r="AR25" i="71" s="1"/>
  <c r="AS5" i="15"/>
  <c r="AL5" i="15"/>
  <c r="AU5" i="15" s="1"/>
  <c r="AS13" i="10"/>
  <c r="AL13" i="10"/>
  <c r="AU13" i="10" s="1"/>
  <c r="AS13" i="62"/>
  <c r="AL13" i="62"/>
  <c r="AU13" i="62" s="1"/>
  <c r="AJ19" i="70"/>
  <c r="AK19" i="70"/>
  <c r="AT19" i="70" s="1"/>
  <c r="AJ13" i="70"/>
  <c r="AK13" i="70"/>
  <c r="AT13" i="70" s="1"/>
  <c r="AK7" i="70"/>
  <c r="AT7" i="70" s="1"/>
  <c r="AJ7" i="70"/>
  <c r="AI23" i="61"/>
  <c r="AN23" i="61"/>
  <c r="AN25" i="61" s="1"/>
  <c r="AX22" i="52"/>
  <c r="S22" i="52" s="1"/>
  <c r="AC22" i="52" s="1"/>
  <c r="AB23" i="52" s="1"/>
  <c r="AE23" i="55"/>
  <c r="AG23" i="55"/>
  <c r="AP23" i="55" s="1"/>
  <c r="AP25" i="55" s="1"/>
  <c r="AF23" i="55"/>
  <c r="AO23" i="55" s="1"/>
  <c r="AO25" i="55" s="1"/>
  <c r="Z22" i="17"/>
  <c r="AS12" i="15"/>
  <c r="AL12" i="15"/>
  <c r="AU12" i="15" s="1"/>
  <c r="AE23" i="87"/>
  <c r="W24" i="87"/>
  <c r="AG23" i="87"/>
  <c r="AP23" i="87" s="1"/>
  <c r="AF23" i="87"/>
  <c r="AO23" i="87" s="1"/>
  <c r="AS17" i="65"/>
  <c r="AL17" i="65"/>
  <c r="AU17" i="65" s="1"/>
  <c r="AS11" i="69"/>
  <c r="AL11" i="69"/>
  <c r="AU11" i="69" s="1"/>
  <c r="AS20" i="10"/>
  <c r="AL20" i="10"/>
  <c r="AU20" i="10" s="1"/>
  <c r="AH22" i="74"/>
  <c r="AQ22" i="74" s="1"/>
  <c r="AR21" i="40"/>
  <c r="AR23" i="46"/>
  <c r="AJ22" i="50"/>
  <c r="AK22" i="50"/>
  <c r="AT22" i="50" s="1"/>
  <c r="AJ16" i="50"/>
  <c r="AK16" i="50"/>
  <c r="AT16" i="50" s="1"/>
  <c r="AJ10" i="50"/>
  <c r="AK10" i="50"/>
  <c r="AT10" i="50" s="1"/>
  <c r="AB4" i="50"/>
  <c r="AJ3" i="50"/>
  <c r="AS12" i="65"/>
  <c r="AL12" i="65"/>
  <c r="AU12" i="65" s="1"/>
  <c r="AJ22" i="11"/>
  <c r="AK22" i="11"/>
  <c r="AT22" i="11" s="1"/>
  <c r="AJ16" i="11"/>
  <c r="AK16" i="11"/>
  <c r="AT16" i="11" s="1"/>
  <c r="AJ10" i="11"/>
  <c r="AK10" i="11"/>
  <c r="AT10" i="11" s="1"/>
  <c r="AJ3" i="11"/>
  <c r="AB4" i="11"/>
  <c r="AJ22" i="61"/>
  <c r="AK22" i="61"/>
  <c r="AT22" i="61" s="1"/>
  <c r="AJ16" i="61"/>
  <c r="AK16" i="61"/>
  <c r="AT16" i="61" s="1"/>
  <c r="AJ10" i="61"/>
  <c r="AK10" i="61"/>
  <c r="AT10" i="61" s="1"/>
  <c r="AB4" i="61"/>
  <c r="AJ3" i="61"/>
  <c r="AR21" i="86"/>
  <c r="AJ18" i="64"/>
  <c r="AK18" i="64"/>
  <c r="AT18" i="64" s="1"/>
  <c r="AJ12" i="64"/>
  <c r="AK12" i="64"/>
  <c r="AT12" i="64" s="1"/>
  <c r="AJ6" i="64"/>
  <c r="AK6" i="64"/>
  <c r="AT6" i="64" s="1"/>
  <c r="AI23" i="64"/>
  <c r="AN23" i="64"/>
  <c r="AN25" i="64" s="1"/>
  <c r="AS9" i="62"/>
  <c r="AL9" i="62"/>
  <c r="AU9" i="62" s="1"/>
  <c r="AS16" i="59"/>
  <c r="AL16" i="59"/>
  <c r="AU16" i="59" s="1"/>
  <c r="AX22" i="18"/>
  <c r="S22" i="18" s="1"/>
  <c r="AC22" i="18" s="1"/>
  <c r="AB23" i="18" s="1"/>
  <c r="AR23" i="45"/>
  <c r="AH23" i="58"/>
  <c r="AQ23" i="58" s="1"/>
  <c r="AQ25" i="58" s="1"/>
  <c r="AZ3" i="58"/>
  <c r="AS14" i="15"/>
  <c r="AL14" i="15"/>
  <c r="AU14" i="15" s="1"/>
  <c r="AR20" i="48"/>
  <c r="Y23" i="56"/>
  <c r="Z23" i="56" s="1"/>
  <c r="X23" i="56"/>
  <c r="AJ4" i="10"/>
  <c r="AK4" i="10"/>
  <c r="AT4" i="10" s="1"/>
  <c r="AT25" i="10" s="1"/>
  <c r="Z22" i="86"/>
  <c r="AN23" i="84"/>
  <c r="AI23" i="84"/>
  <c r="AS16" i="62"/>
  <c r="AL16" i="62"/>
  <c r="AU16" i="62" s="1"/>
  <c r="X24" i="31"/>
  <c r="Y24" i="31"/>
  <c r="Z24" i="82"/>
  <c r="AI23" i="20"/>
  <c r="AN23" i="20"/>
  <c r="AN25" i="20" s="1"/>
  <c r="Y23" i="12"/>
  <c r="X23" i="12"/>
  <c r="AH23" i="39"/>
  <c r="AQ23" i="39" s="1"/>
  <c r="AS9" i="15"/>
  <c r="AL9" i="15"/>
  <c r="AU9" i="15" s="1"/>
  <c r="AJ23" i="71"/>
  <c r="AS23" i="71" s="1"/>
  <c r="AK23" i="71"/>
  <c r="AT23" i="71" s="1"/>
  <c r="AS20" i="69"/>
  <c r="AL20" i="69"/>
  <c r="AU20" i="69" s="1"/>
  <c r="AN23" i="11"/>
  <c r="AN25" i="11" s="1"/>
  <c r="AI23" i="11"/>
  <c r="Y22" i="54"/>
  <c r="X22" i="54"/>
  <c r="AS17" i="10"/>
  <c r="AL17" i="10"/>
  <c r="AU17" i="10" s="1"/>
  <c r="AH22" i="81"/>
  <c r="AQ22" i="81" s="1"/>
  <c r="AI22" i="68"/>
  <c r="AN22" i="68"/>
  <c r="AI24" i="33"/>
  <c r="AN24" i="33"/>
  <c r="AS18" i="59"/>
  <c r="AL18" i="59"/>
  <c r="AU18" i="59" s="1"/>
  <c r="AG22" i="9"/>
  <c r="AP22" i="9" s="1"/>
  <c r="AF22" i="9"/>
  <c r="AO22" i="9" s="1"/>
  <c r="W23" i="9"/>
  <c r="AE22" i="9"/>
  <c r="AR22" i="76"/>
  <c r="AJ18" i="19"/>
  <c r="AK18" i="19"/>
  <c r="AT18" i="19" s="1"/>
  <c r="AJ12" i="19"/>
  <c r="AK12" i="19"/>
  <c r="AT12" i="19" s="1"/>
  <c r="AJ6" i="19"/>
  <c r="AK6" i="19"/>
  <c r="AT6" i="19" s="1"/>
  <c r="AI22" i="49"/>
  <c r="AN22" i="49"/>
  <c r="AS3" i="15"/>
  <c r="AL3" i="15"/>
  <c r="AU3" i="15" s="1"/>
  <c r="AS22" i="15"/>
  <c r="AL22" i="15"/>
  <c r="AU22" i="15" s="1"/>
  <c r="AJ17" i="71"/>
  <c r="AK17" i="71"/>
  <c r="AT17" i="71" s="1"/>
  <c r="AJ11" i="71"/>
  <c r="AK11" i="71"/>
  <c r="AT11" i="71" s="1"/>
  <c r="AJ5" i="71"/>
  <c r="AK5" i="71"/>
  <c r="AT5" i="71" s="1"/>
  <c r="AS15" i="69"/>
  <c r="AL15" i="69"/>
  <c r="AU15" i="69" s="1"/>
  <c r="AI22" i="47"/>
  <c r="AN22" i="47"/>
  <c r="AK23" i="60"/>
  <c r="AT23" i="60" s="1"/>
  <c r="Z23" i="94"/>
  <c r="AS18" i="62"/>
  <c r="AL18" i="62"/>
  <c r="AU18" i="62" s="1"/>
  <c r="AS4" i="21"/>
  <c r="AL4" i="21"/>
  <c r="AU4" i="21" s="1"/>
  <c r="AS7" i="59"/>
  <c r="AL7" i="59"/>
  <c r="AU7" i="59" s="1"/>
  <c r="AR22" i="30"/>
  <c r="AS16" i="65"/>
  <c r="AL16" i="65"/>
  <c r="AU16" i="65" s="1"/>
  <c r="AS10" i="69"/>
  <c r="AL10" i="69"/>
  <c r="AU10" i="69" s="1"/>
  <c r="AG22" i="28"/>
  <c r="AP22" i="28" s="1"/>
  <c r="AF22" i="28"/>
  <c r="AO22" i="28" s="1"/>
  <c r="AE22" i="28"/>
  <c r="W23" i="28"/>
  <c r="AE22" i="90"/>
  <c r="W23" i="90"/>
  <c r="AG22" i="90"/>
  <c r="AP22" i="90" s="1"/>
  <c r="AF22" i="90"/>
  <c r="AO22" i="90" s="1"/>
  <c r="AJ18" i="70"/>
  <c r="AK18" i="70"/>
  <c r="AT18" i="70" s="1"/>
  <c r="AJ12" i="70"/>
  <c r="AK12" i="70"/>
  <c r="AT12" i="70" s="1"/>
  <c r="AK6" i="70"/>
  <c r="AT6" i="70" s="1"/>
  <c r="AJ6" i="70"/>
  <c r="AS20" i="59"/>
  <c r="AL20" i="59"/>
  <c r="AU20" i="59" s="1"/>
  <c r="AH23" i="76"/>
  <c r="AQ23" i="76" s="1"/>
  <c r="AG23" i="57"/>
  <c r="AP23" i="57" s="1"/>
  <c r="AP25" i="57" s="1"/>
  <c r="AF23" i="57"/>
  <c r="AO23" i="57" s="1"/>
  <c r="AO25" i="57" s="1"/>
  <c r="AE23" i="57"/>
  <c r="Z21" i="88"/>
  <c r="AR22" i="13"/>
  <c r="AK23" i="11"/>
  <c r="AT23" i="11" s="1"/>
  <c r="AS20" i="62"/>
  <c r="AL20" i="62"/>
  <c r="AU20" i="62" s="1"/>
  <c r="AS21" i="59"/>
  <c r="AL21" i="59"/>
  <c r="AU21" i="59" s="1"/>
  <c r="AH25" i="73"/>
  <c r="AQ25" i="73" s="1"/>
  <c r="AJ21" i="50"/>
  <c r="AK21" i="50"/>
  <c r="AT21" i="50" s="1"/>
  <c r="AJ15" i="50"/>
  <c r="AK15" i="50"/>
  <c r="AT15" i="50" s="1"/>
  <c r="AJ9" i="50"/>
  <c r="AK9" i="50"/>
  <c r="AT9" i="50" s="1"/>
  <c r="AS13" i="15"/>
  <c r="AL13" i="15"/>
  <c r="AU13" i="15" s="1"/>
  <c r="AJ21" i="11"/>
  <c r="AK21" i="11"/>
  <c r="AT21" i="11" s="1"/>
  <c r="AJ15" i="11"/>
  <c r="AK15" i="11"/>
  <c r="AT15" i="11" s="1"/>
  <c r="AJ9" i="11"/>
  <c r="AK9" i="11"/>
  <c r="AT9" i="11" s="1"/>
  <c r="AS12" i="69"/>
  <c r="AL12" i="69"/>
  <c r="AU12" i="69" s="1"/>
  <c r="AJ21" i="61"/>
  <c r="AK21" i="61"/>
  <c r="AT21" i="61" s="1"/>
  <c r="AJ15" i="61"/>
  <c r="AK15" i="61"/>
  <c r="AT15" i="61" s="1"/>
  <c r="AJ9" i="61"/>
  <c r="AK9" i="61"/>
  <c r="AT9" i="61" s="1"/>
  <c r="AS15" i="10"/>
  <c r="AL15" i="10"/>
  <c r="AU15" i="10" s="1"/>
  <c r="AR21" i="37"/>
  <c r="AJ17" i="64"/>
  <c r="AK17" i="64"/>
  <c r="AT17" i="64" s="1"/>
  <c r="AJ11" i="64"/>
  <c r="AK11" i="64"/>
  <c r="AT11" i="64" s="1"/>
  <c r="AJ5" i="64"/>
  <c r="AK5" i="64"/>
  <c r="AT5" i="64" s="1"/>
  <c r="AX23" i="20"/>
  <c r="S23" i="20" s="1"/>
  <c r="AC23" i="20" s="1"/>
  <c r="AX3" i="20"/>
  <c r="S3" i="20" s="1"/>
  <c r="AC3" i="20" s="1"/>
  <c r="AX4" i="20"/>
  <c r="S4" i="20" s="1"/>
  <c r="AC4" i="20" s="1"/>
  <c r="AB5" i="20" s="1"/>
  <c r="AX5" i="20"/>
  <c r="S5" i="20" s="1"/>
  <c r="AC5" i="20" s="1"/>
  <c r="AB6" i="20" s="1"/>
  <c r="AX6" i="20"/>
  <c r="S6" i="20" s="1"/>
  <c r="AC6" i="20" s="1"/>
  <c r="AB7" i="20" s="1"/>
  <c r="AX7" i="20"/>
  <c r="S7" i="20" s="1"/>
  <c r="AC7" i="20" s="1"/>
  <c r="AB8" i="20" s="1"/>
  <c r="AX8" i="20"/>
  <c r="S8" i="20" s="1"/>
  <c r="AC8" i="20" s="1"/>
  <c r="AB9" i="20" s="1"/>
  <c r="AX9" i="20"/>
  <c r="S9" i="20" s="1"/>
  <c r="AC9" i="20" s="1"/>
  <c r="AB10" i="20" s="1"/>
  <c r="AX10" i="20"/>
  <c r="S10" i="20" s="1"/>
  <c r="AC10" i="20" s="1"/>
  <c r="AB11" i="20" s="1"/>
  <c r="AX11" i="20"/>
  <c r="S11" i="20" s="1"/>
  <c r="AC11" i="20" s="1"/>
  <c r="AB12" i="20" s="1"/>
  <c r="AX12" i="20"/>
  <c r="S12" i="20" s="1"/>
  <c r="AC12" i="20" s="1"/>
  <c r="AB13" i="20" s="1"/>
  <c r="AX13" i="20"/>
  <c r="S13" i="20" s="1"/>
  <c r="AC13" i="20" s="1"/>
  <c r="AB14" i="20" s="1"/>
  <c r="AX14" i="20"/>
  <c r="S14" i="20" s="1"/>
  <c r="AC14" i="20" s="1"/>
  <c r="AB15" i="20" s="1"/>
  <c r="AX15" i="20"/>
  <c r="S15" i="20" s="1"/>
  <c r="AC15" i="20" s="1"/>
  <c r="AB16" i="20" s="1"/>
  <c r="AX16" i="20"/>
  <c r="S16" i="20" s="1"/>
  <c r="AC16" i="20" s="1"/>
  <c r="AB17" i="20" s="1"/>
  <c r="AX17" i="20"/>
  <c r="S17" i="20" s="1"/>
  <c r="AC17" i="20" s="1"/>
  <c r="AB18" i="20" s="1"/>
  <c r="AX18" i="20"/>
  <c r="S18" i="20" s="1"/>
  <c r="AC18" i="20" s="1"/>
  <c r="AB19" i="20" s="1"/>
  <c r="AX19" i="20"/>
  <c r="S19" i="20" s="1"/>
  <c r="AC19" i="20" s="1"/>
  <c r="AB20" i="20" s="1"/>
  <c r="AX20" i="20"/>
  <c r="S20" i="20" s="1"/>
  <c r="AC20" i="20" s="1"/>
  <c r="AB21" i="20" s="1"/>
  <c r="AX21" i="20"/>
  <c r="S21" i="20" s="1"/>
  <c r="AC21" i="20" s="1"/>
  <c r="AB22" i="20" s="1"/>
  <c r="AS3" i="59"/>
  <c r="AL3" i="59"/>
  <c r="AU3" i="59" s="1"/>
  <c r="AX23" i="57"/>
  <c r="S23" i="57" s="1"/>
  <c r="AC23" i="57" s="1"/>
  <c r="AX3" i="57"/>
  <c r="S3" i="57" s="1"/>
  <c r="AC3" i="57" s="1"/>
  <c r="AX4" i="57"/>
  <c r="S4" i="57" s="1"/>
  <c r="AC4" i="57" s="1"/>
  <c r="AB5" i="57" s="1"/>
  <c r="AX5" i="57"/>
  <c r="S5" i="57" s="1"/>
  <c r="AC5" i="57" s="1"/>
  <c r="AB6" i="57" s="1"/>
  <c r="AX6" i="57"/>
  <c r="S6" i="57" s="1"/>
  <c r="AC6" i="57" s="1"/>
  <c r="AB7" i="57" s="1"/>
  <c r="AX7" i="57"/>
  <c r="S7" i="57" s="1"/>
  <c r="AC7" i="57" s="1"/>
  <c r="AB8" i="57" s="1"/>
  <c r="AX8" i="57"/>
  <c r="S8" i="57" s="1"/>
  <c r="AC8" i="57" s="1"/>
  <c r="AB9" i="57" s="1"/>
  <c r="AX9" i="57"/>
  <c r="S9" i="57" s="1"/>
  <c r="AC9" i="57" s="1"/>
  <c r="AB10" i="57" s="1"/>
  <c r="AX10" i="57"/>
  <c r="S10" i="57" s="1"/>
  <c r="AC10" i="57" s="1"/>
  <c r="AB11" i="57" s="1"/>
  <c r="AX11" i="57"/>
  <c r="S11" i="57" s="1"/>
  <c r="AC11" i="57" s="1"/>
  <c r="AB12" i="57" s="1"/>
  <c r="AX12" i="57"/>
  <c r="S12" i="57" s="1"/>
  <c r="AC12" i="57" s="1"/>
  <c r="AB13" i="57" s="1"/>
  <c r="AX13" i="57"/>
  <c r="S13" i="57" s="1"/>
  <c r="AC13" i="57" s="1"/>
  <c r="AB14" i="57" s="1"/>
  <c r="AX14" i="57"/>
  <c r="S14" i="57" s="1"/>
  <c r="AC14" i="57" s="1"/>
  <c r="AB15" i="57" s="1"/>
  <c r="AX15" i="57"/>
  <c r="S15" i="57" s="1"/>
  <c r="AC15" i="57" s="1"/>
  <c r="AB16" i="57" s="1"/>
  <c r="AX16" i="57"/>
  <c r="S16" i="57" s="1"/>
  <c r="AC16" i="57" s="1"/>
  <c r="AB17" i="57" s="1"/>
  <c r="AX17" i="57"/>
  <c r="S17" i="57" s="1"/>
  <c r="AC17" i="57" s="1"/>
  <c r="AB18" i="57" s="1"/>
  <c r="AX18" i="57"/>
  <c r="S18" i="57" s="1"/>
  <c r="AC18" i="57" s="1"/>
  <c r="AB19" i="57" s="1"/>
  <c r="AX19" i="57"/>
  <c r="S19" i="57" s="1"/>
  <c r="AC19" i="57" s="1"/>
  <c r="AB20" i="57" s="1"/>
  <c r="AX20" i="57"/>
  <c r="S20" i="57" s="1"/>
  <c r="AC20" i="57" s="1"/>
  <c r="AB21" i="57" s="1"/>
  <c r="AX21" i="57"/>
  <c r="S21" i="57" s="1"/>
  <c r="AC21" i="57" s="1"/>
  <c r="AB22" i="57" s="1"/>
  <c r="AS17" i="59"/>
  <c r="AL17" i="59"/>
  <c r="AU17" i="59" s="1"/>
  <c r="AR23" i="27"/>
  <c r="Y22" i="29"/>
  <c r="X22" i="29"/>
  <c r="AI23" i="50"/>
  <c r="AN23" i="50"/>
  <c r="AN25" i="50" s="1"/>
  <c r="AS7" i="65"/>
  <c r="AL7" i="65"/>
  <c r="AU7" i="65" s="1"/>
  <c r="AS19" i="69"/>
  <c r="AL19" i="69"/>
  <c r="AU19" i="69" s="1"/>
  <c r="AR21" i="22"/>
  <c r="AS3" i="10"/>
  <c r="AL3" i="10"/>
  <c r="AU3" i="10" s="1"/>
  <c r="AS22" i="10"/>
  <c r="AL22" i="10"/>
  <c r="AU22" i="10" s="1"/>
  <c r="AN22" i="3"/>
  <c r="AI22" i="3"/>
  <c r="AJ4" i="62"/>
  <c r="AK4" i="62"/>
  <c r="AT4" i="62" s="1"/>
  <c r="AT25" i="62" s="1"/>
  <c r="AN23" i="31"/>
  <c r="AI23" i="31"/>
  <c r="AL23" i="65"/>
  <c r="AU23" i="65" s="1"/>
  <c r="AN22" i="42"/>
  <c r="AI22" i="42"/>
  <c r="AI23" i="72"/>
  <c r="AN23" i="72"/>
  <c r="AN25" i="72" s="1"/>
  <c r="AS14" i="65"/>
  <c r="AL14" i="65"/>
  <c r="AU14" i="65" s="1"/>
  <c r="AG22" i="34"/>
  <c r="AP22" i="34" s="1"/>
  <c r="AF22" i="34"/>
  <c r="AO22" i="34" s="1"/>
  <c r="AE22" i="34"/>
  <c r="W23" i="34"/>
  <c r="AS8" i="65"/>
  <c r="AL8" i="65"/>
  <c r="AU8" i="65" s="1"/>
  <c r="AH21" i="48"/>
  <c r="AQ21" i="48" s="1"/>
  <c r="AE23" i="2"/>
  <c r="AG23" i="2"/>
  <c r="AP23" i="2" s="1"/>
  <c r="AP25" i="2" s="1"/>
  <c r="AF23" i="2"/>
  <c r="AO23" i="2" s="1"/>
  <c r="AO25" i="2" s="1"/>
  <c r="AH22" i="34"/>
  <c r="AQ22" i="34" s="1"/>
  <c r="AS5" i="62"/>
  <c r="AL5" i="62"/>
  <c r="AU5" i="62" s="1"/>
  <c r="AX23" i="8"/>
  <c r="S23" i="8" s="1"/>
  <c r="AC23" i="8" s="1"/>
  <c r="AX3" i="8"/>
  <c r="S3" i="8" s="1"/>
  <c r="AC3" i="8" s="1"/>
  <c r="AX4" i="8"/>
  <c r="S4" i="8" s="1"/>
  <c r="AC4" i="8" s="1"/>
  <c r="AB5" i="8" s="1"/>
  <c r="AX5" i="8"/>
  <c r="S5" i="8" s="1"/>
  <c r="AC5" i="8" s="1"/>
  <c r="AB6" i="8" s="1"/>
  <c r="AX6" i="8"/>
  <c r="S6" i="8" s="1"/>
  <c r="AC6" i="8" s="1"/>
  <c r="AB7" i="8" s="1"/>
  <c r="AX7" i="8"/>
  <c r="S7" i="8" s="1"/>
  <c r="AC7" i="8" s="1"/>
  <c r="AB8" i="8" s="1"/>
  <c r="AX8" i="8"/>
  <c r="S8" i="8" s="1"/>
  <c r="AC8" i="8" s="1"/>
  <c r="AB9" i="8" s="1"/>
  <c r="AX9" i="8"/>
  <c r="S9" i="8" s="1"/>
  <c r="AC9" i="8" s="1"/>
  <c r="AB10" i="8" s="1"/>
  <c r="AX10" i="8"/>
  <c r="S10" i="8" s="1"/>
  <c r="AC10" i="8" s="1"/>
  <c r="AB11" i="8" s="1"/>
  <c r="AX11" i="8"/>
  <c r="S11" i="8" s="1"/>
  <c r="AC11" i="8" s="1"/>
  <c r="AB12" i="8" s="1"/>
  <c r="AX12" i="8"/>
  <c r="S12" i="8" s="1"/>
  <c r="AC12" i="8" s="1"/>
  <c r="AB13" i="8" s="1"/>
  <c r="AX13" i="8"/>
  <c r="S13" i="8" s="1"/>
  <c r="AC13" i="8" s="1"/>
  <c r="AB14" i="8" s="1"/>
  <c r="AX14" i="8"/>
  <c r="S14" i="8" s="1"/>
  <c r="AC14" i="8" s="1"/>
  <c r="AB15" i="8" s="1"/>
  <c r="AX15" i="8"/>
  <c r="S15" i="8" s="1"/>
  <c r="AC15" i="8" s="1"/>
  <c r="AB16" i="8" s="1"/>
  <c r="AX16" i="8"/>
  <c r="S16" i="8" s="1"/>
  <c r="AC16" i="8" s="1"/>
  <c r="AB17" i="8" s="1"/>
  <c r="AX17" i="8"/>
  <c r="S17" i="8" s="1"/>
  <c r="AC17" i="8" s="1"/>
  <c r="AB18" i="8" s="1"/>
  <c r="AX18" i="8"/>
  <c r="S18" i="8" s="1"/>
  <c r="AC18" i="8" s="1"/>
  <c r="AB19" i="8" s="1"/>
  <c r="AX19" i="8"/>
  <c r="S19" i="8" s="1"/>
  <c r="AC19" i="8" s="1"/>
  <c r="AB20" i="8" s="1"/>
  <c r="AX20" i="8"/>
  <c r="S20" i="8" s="1"/>
  <c r="AC20" i="8" s="1"/>
  <c r="AB21" i="8" s="1"/>
  <c r="AX21" i="8"/>
  <c r="S21" i="8" s="1"/>
  <c r="AC21" i="8" s="1"/>
  <c r="AB22" i="8" s="1"/>
  <c r="AN23" i="52"/>
  <c r="AN25" i="52" s="1"/>
  <c r="AI23" i="52"/>
  <c r="W25" i="26"/>
  <c r="AF24" i="26"/>
  <c r="AO24" i="26" s="1"/>
  <c r="AE24" i="26"/>
  <c r="AG24" i="26"/>
  <c r="AP24" i="26" s="1"/>
  <c r="AR24" i="73"/>
  <c r="AJ17" i="19"/>
  <c r="AK17" i="19"/>
  <c r="AT17" i="19" s="1"/>
  <c r="AJ5" i="19"/>
  <c r="AK5" i="19"/>
  <c r="AT5" i="19" s="1"/>
  <c r="Z23" i="49"/>
  <c r="Y23" i="49"/>
  <c r="X23" i="49"/>
  <c r="AR23" i="75"/>
  <c r="AX23" i="23"/>
  <c r="S23" i="23" s="1"/>
  <c r="AC23" i="23" s="1"/>
  <c r="AX3" i="23"/>
  <c r="S3" i="23" s="1"/>
  <c r="AC3" i="23" s="1"/>
  <c r="AX4" i="23"/>
  <c r="S4" i="23" s="1"/>
  <c r="AC4" i="23" s="1"/>
  <c r="AB5" i="23" s="1"/>
  <c r="AX5" i="23"/>
  <c r="S5" i="23" s="1"/>
  <c r="AC5" i="23" s="1"/>
  <c r="AB6" i="23" s="1"/>
  <c r="AX6" i="23"/>
  <c r="S6" i="23" s="1"/>
  <c r="AC6" i="23" s="1"/>
  <c r="AB7" i="23" s="1"/>
  <c r="AX7" i="23"/>
  <c r="S7" i="23" s="1"/>
  <c r="AC7" i="23" s="1"/>
  <c r="AB8" i="23" s="1"/>
  <c r="AX8" i="23"/>
  <c r="S8" i="23" s="1"/>
  <c r="AC8" i="23" s="1"/>
  <c r="AB9" i="23" s="1"/>
  <c r="AX9" i="23"/>
  <c r="S9" i="23" s="1"/>
  <c r="AC9" i="23" s="1"/>
  <c r="AB10" i="23" s="1"/>
  <c r="AX10" i="23"/>
  <c r="S10" i="23" s="1"/>
  <c r="AC10" i="23" s="1"/>
  <c r="AB11" i="23" s="1"/>
  <c r="AX11" i="23"/>
  <c r="S11" i="23" s="1"/>
  <c r="AC11" i="23" s="1"/>
  <c r="AB12" i="23" s="1"/>
  <c r="AX12" i="23"/>
  <c r="S12" i="23" s="1"/>
  <c r="AC12" i="23" s="1"/>
  <c r="AB13" i="23" s="1"/>
  <c r="AX13" i="23"/>
  <c r="S13" i="23" s="1"/>
  <c r="AC13" i="23" s="1"/>
  <c r="AB14" i="23" s="1"/>
  <c r="AX14" i="23"/>
  <c r="S14" i="23" s="1"/>
  <c r="AC14" i="23" s="1"/>
  <c r="AB15" i="23" s="1"/>
  <c r="AX15" i="23"/>
  <c r="S15" i="23" s="1"/>
  <c r="AC15" i="23" s="1"/>
  <c r="AB16" i="23" s="1"/>
  <c r="AX16" i="23"/>
  <c r="S16" i="23" s="1"/>
  <c r="AC16" i="23" s="1"/>
  <c r="AB17" i="23" s="1"/>
  <c r="AX17" i="23"/>
  <c r="S17" i="23" s="1"/>
  <c r="AC17" i="23" s="1"/>
  <c r="AB18" i="23" s="1"/>
  <c r="AX18" i="23"/>
  <c r="S18" i="23" s="1"/>
  <c r="AC18" i="23" s="1"/>
  <c r="AB19" i="23" s="1"/>
  <c r="AX19" i="23"/>
  <c r="S19" i="23" s="1"/>
  <c r="AC19" i="23" s="1"/>
  <c r="AB20" i="23" s="1"/>
  <c r="AX20" i="23"/>
  <c r="S20" i="23" s="1"/>
  <c r="AC20" i="23" s="1"/>
  <c r="AB21" i="23" s="1"/>
  <c r="AX21" i="23"/>
  <c r="S21" i="23" s="1"/>
  <c r="AC21" i="23" s="1"/>
  <c r="AB22" i="23" s="1"/>
  <c r="AS15" i="65"/>
  <c r="AL15" i="65"/>
  <c r="AU15" i="65" s="1"/>
  <c r="AJ22" i="71"/>
  <c r="AK22" i="71"/>
  <c r="AT22" i="71" s="1"/>
  <c r="AJ16" i="71"/>
  <c r="AK16" i="71"/>
  <c r="AT16" i="71" s="1"/>
  <c r="AJ10" i="71"/>
  <c r="AK10" i="71"/>
  <c r="AT10" i="71" s="1"/>
  <c r="AJ3" i="71"/>
  <c r="AB4" i="71"/>
  <c r="AS6" i="10"/>
  <c r="AL6" i="10"/>
  <c r="AU6" i="10" s="1"/>
  <c r="AR22" i="2"/>
  <c r="AG23" i="93"/>
  <c r="AP23" i="93" s="1"/>
  <c r="AF23" i="93"/>
  <c r="AO23" i="93" s="1"/>
  <c r="AE23" i="93"/>
  <c r="W24" i="93"/>
  <c r="W24" i="78"/>
  <c r="AG23" i="78"/>
  <c r="AP23" i="78" s="1"/>
  <c r="AF23" i="78"/>
  <c r="AO23" i="78" s="1"/>
  <c r="AE23" i="78"/>
  <c r="AH24" i="75"/>
  <c r="AQ24" i="75" s="1"/>
  <c r="AS11" i="15"/>
  <c r="AL11" i="15"/>
  <c r="AU11" i="15" s="1"/>
  <c r="AJ4" i="65"/>
  <c r="AK4" i="65"/>
  <c r="AT4" i="65" s="1"/>
  <c r="AT25" i="65" s="1"/>
  <c r="AS19" i="10"/>
  <c r="AL19" i="10"/>
  <c r="AU19" i="10" s="1"/>
  <c r="AG22" i="14"/>
  <c r="AP22" i="14" s="1"/>
  <c r="AF22" i="14"/>
  <c r="AO22" i="14" s="1"/>
  <c r="W23" i="14"/>
  <c r="AE22" i="14"/>
  <c r="AS19" i="62"/>
  <c r="AL19" i="62"/>
  <c r="AU19" i="62" s="1"/>
  <c r="AJ17" i="70"/>
  <c r="AK17" i="70"/>
  <c r="AT17" i="70" s="1"/>
  <c r="AJ11" i="70"/>
  <c r="AK11" i="70"/>
  <c r="AT11" i="70" s="1"/>
  <c r="AJ5" i="70"/>
  <c r="AK5" i="70"/>
  <c r="AT5" i="70" s="1"/>
  <c r="AE23" i="18"/>
  <c r="AG23" i="18"/>
  <c r="AP23" i="18" s="1"/>
  <c r="AP25" i="18" s="1"/>
  <c r="AF23" i="18"/>
  <c r="AO23" i="18" s="1"/>
  <c r="AO25" i="18" s="1"/>
  <c r="AX23" i="72"/>
  <c r="S23" i="72" s="1"/>
  <c r="AC23" i="72" s="1"/>
  <c r="AX3" i="72"/>
  <c r="S3" i="72" s="1"/>
  <c r="AC3" i="72" s="1"/>
  <c r="AX4" i="72"/>
  <c r="S4" i="72" s="1"/>
  <c r="AC4" i="72" s="1"/>
  <c r="AB5" i="72" s="1"/>
  <c r="AX5" i="72"/>
  <c r="S5" i="72" s="1"/>
  <c r="AC5" i="72" s="1"/>
  <c r="AB6" i="72" s="1"/>
  <c r="AX6" i="72"/>
  <c r="S6" i="72" s="1"/>
  <c r="AC6" i="72" s="1"/>
  <c r="AB7" i="72" s="1"/>
  <c r="AX7" i="72"/>
  <c r="S7" i="72" s="1"/>
  <c r="AC7" i="72" s="1"/>
  <c r="AB8" i="72" s="1"/>
  <c r="AX8" i="72"/>
  <c r="S8" i="72" s="1"/>
  <c r="AC8" i="72" s="1"/>
  <c r="AB9" i="72" s="1"/>
  <c r="AX9" i="72"/>
  <c r="S9" i="72" s="1"/>
  <c r="AC9" i="72" s="1"/>
  <c r="AB10" i="72" s="1"/>
  <c r="AX10" i="72"/>
  <c r="S10" i="72" s="1"/>
  <c r="AC10" i="72" s="1"/>
  <c r="AB11" i="72" s="1"/>
  <c r="AX11" i="72"/>
  <c r="S11" i="72" s="1"/>
  <c r="AC11" i="72" s="1"/>
  <c r="AB12" i="72" s="1"/>
  <c r="AX12" i="72"/>
  <c r="S12" i="72" s="1"/>
  <c r="AC12" i="72" s="1"/>
  <c r="AB13" i="72" s="1"/>
  <c r="AX13" i="72"/>
  <c r="S13" i="72" s="1"/>
  <c r="AC13" i="72" s="1"/>
  <c r="AB14" i="72" s="1"/>
  <c r="AX14" i="72"/>
  <c r="S14" i="72" s="1"/>
  <c r="AC14" i="72" s="1"/>
  <c r="AB15" i="72" s="1"/>
  <c r="AX15" i="72"/>
  <c r="S15" i="72" s="1"/>
  <c r="AC15" i="72" s="1"/>
  <c r="AB16" i="72" s="1"/>
  <c r="AX16" i="72"/>
  <c r="S16" i="72" s="1"/>
  <c r="AC16" i="72" s="1"/>
  <c r="AB17" i="72" s="1"/>
  <c r="AX17" i="72"/>
  <c r="S17" i="72" s="1"/>
  <c r="AC17" i="72" s="1"/>
  <c r="AB18" i="72" s="1"/>
  <c r="AX18" i="72"/>
  <c r="S18" i="72" s="1"/>
  <c r="AC18" i="72" s="1"/>
  <c r="AB19" i="72" s="1"/>
  <c r="AX19" i="72"/>
  <c r="S19" i="72" s="1"/>
  <c r="AC19" i="72" s="1"/>
  <c r="AB20" i="72" s="1"/>
  <c r="AX20" i="72"/>
  <c r="S20" i="72" s="1"/>
  <c r="AC20" i="72" s="1"/>
  <c r="AB21" i="72" s="1"/>
  <c r="AX21" i="72"/>
  <c r="S21" i="72" s="1"/>
  <c r="AC21" i="72" s="1"/>
  <c r="AB22" i="72" s="1"/>
  <c r="AR23" i="83"/>
  <c r="AH23" i="30"/>
  <c r="AQ23" i="30" s="1"/>
  <c r="AS18" i="15"/>
  <c r="AL18" i="15"/>
  <c r="AU18" i="15" s="1"/>
  <c r="AS5" i="65"/>
  <c r="AL5" i="65"/>
  <c r="AU5" i="65" s="1"/>
  <c r="AS17" i="69"/>
  <c r="AL17" i="69"/>
  <c r="AU17" i="69" s="1"/>
  <c r="AS8" i="10"/>
  <c r="AL8" i="10"/>
  <c r="AU8" i="10" s="1"/>
  <c r="AE22" i="74"/>
  <c r="W23" i="74"/>
  <c r="AF22" i="74"/>
  <c r="AO22" i="74" s="1"/>
  <c r="AG22" i="74"/>
  <c r="AP22" i="74" s="1"/>
  <c r="AR21" i="6"/>
  <c r="AJ20" i="50"/>
  <c r="AK20" i="50"/>
  <c r="AT20" i="50" s="1"/>
  <c r="AJ14" i="50"/>
  <c r="AK14" i="50"/>
  <c r="AT14" i="50" s="1"/>
  <c r="AJ8" i="50"/>
  <c r="AK8" i="50"/>
  <c r="AT8" i="50" s="1"/>
  <c r="AS18" i="65"/>
  <c r="AL18" i="65"/>
  <c r="AU18" i="65" s="1"/>
  <c r="AJ20" i="11"/>
  <c r="AK20" i="11"/>
  <c r="AT20" i="11" s="1"/>
  <c r="AJ14" i="11"/>
  <c r="AK14" i="11"/>
  <c r="AT14" i="11" s="1"/>
  <c r="AJ8" i="11"/>
  <c r="AK8" i="11"/>
  <c r="AT8" i="11" s="1"/>
  <c r="AJ20" i="61"/>
  <c r="AK20" i="61"/>
  <c r="AT20" i="61" s="1"/>
  <c r="AJ14" i="61"/>
  <c r="AK14" i="61"/>
  <c r="AT14" i="61" s="1"/>
  <c r="AJ8" i="61"/>
  <c r="AK8" i="61"/>
  <c r="AT8" i="61" s="1"/>
  <c r="AR22" i="94"/>
  <c r="AJ22" i="64"/>
  <c r="AK22" i="64"/>
  <c r="AT22" i="64" s="1"/>
  <c r="AJ16" i="64"/>
  <c r="AK16" i="64"/>
  <c r="AT16" i="64" s="1"/>
  <c r="AJ10" i="64"/>
  <c r="AK10" i="64"/>
  <c r="AT10" i="64" s="1"/>
  <c r="AJ3" i="64"/>
  <c r="AB4" i="64"/>
  <c r="AS15" i="62"/>
  <c r="AL15" i="62"/>
  <c r="AU15" i="62" s="1"/>
  <c r="AJ23" i="20"/>
  <c r="AS23" i="20" s="1"/>
  <c r="AK23" i="20"/>
  <c r="AT23" i="20" s="1"/>
  <c r="AJ4" i="59"/>
  <c r="AK4" i="59"/>
  <c r="AT4" i="59" s="1"/>
  <c r="AT25" i="59" s="1"/>
  <c r="AS22" i="59"/>
  <c r="AL22" i="59"/>
  <c r="AU22" i="59" s="1"/>
  <c r="AX22" i="57"/>
  <c r="S22" i="57" s="1"/>
  <c r="AC22" i="57" s="1"/>
  <c r="AB23" i="57" s="1"/>
  <c r="AE23" i="58"/>
  <c r="AF23" i="58"/>
  <c r="AO23" i="58" s="1"/>
  <c r="AO25" i="58" s="1"/>
  <c r="AG23" i="58"/>
  <c r="AP23" i="58" s="1"/>
  <c r="AP25" i="58" s="1"/>
  <c r="AS20" i="15"/>
  <c r="AL20" i="15"/>
  <c r="AU20" i="15" s="1"/>
  <c r="AN23" i="19"/>
  <c r="AN25" i="19" s="1"/>
  <c r="AI23" i="19"/>
  <c r="AN23" i="60"/>
  <c r="AN25" i="60" s="1"/>
  <c r="AI23" i="60"/>
  <c r="AH22" i="37"/>
  <c r="AQ22" i="37" s="1"/>
  <c r="AR21" i="81"/>
  <c r="Y23" i="3"/>
  <c r="X23" i="3"/>
  <c r="AS3" i="62"/>
  <c r="AL3" i="62"/>
  <c r="AU3" i="62" s="1"/>
  <c r="AS22" i="62"/>
  <c r="AL22" i="62"/>
  <c r="AU22" i="62" s="1"/>
  <c r="AI23" i="8"/>
  <c r="AN23" i="8"/>
  <c r="AN25" i="8" s="1"/>
  <c r="AN22" i="77"/>
  <c r="AI22" i="77"/>
  <c r="AN23" i="96"/>
  <c r="AI23" i="96"/>
  <c r="AR22" i="58"/>
  <c r="AS11" i="62"/>
  <c r="AL11" i="62"/>
  <c r="AU11" i="62" s="1"/>
  <c r="AS25" i="21"/>
  <c r="AJ21" i="19"/>
  <c r="AK21" i="19"/>
  <c r="AT21" i="19" s="1"/>
  <c r="AH24" i="27"/>
  <c r="AQ24" i="27" s="1"/>
  <c r="AG23" i="39"/>
  <c r="AP23" i="39" s="1"/>
  <c r="AF23" i="39"/>
  <c r="AO23" i="39" s="1"/>
  <c r="AE23" i="39"/>
  <c r="W24" i="39"/>
  <c r="AI21" i="36"/>
  <c r="AN21" i="36"/>
  <c r="AG22" i="81"/>
  <c r="AP22" i="81" s="1"/>
  <c r="AF22" i="81"/>
  <c r="AO22" i="81" s="1"/>
  <c r="AE22" i="81"/>
  <c r="W23" i="81"/>
  <c r="AJ11" i="19"/>
  <c r="AK11" i="19"/>
  <c r="AT11" i="19" s="1"/>
  <c r="Z24" i="27"/>
  <c r="AS15" i="15"/>
  <c r="AL15" i="15"/>
  <c r="AU15" i="15" s="1"/>
  <c r="AS8" i="69"/>
  <c r="AL8" i="69"/>
  <c r="AU8" i="69" s="1"/>
  <c r="AS5" i="10"/>
  <c r="AL5" i="10"/>
  <c r="AU5" i="10" s="1"/>
  <c r="Y22" i="35"/>
  <c r="Z22" i="35" s="1"/>
  <c r="X22" i="35"/>
  <c r="AU25" i="21"/>
  <c r="C11" i="21" s="1"/>
  <c r="AS6" i="59"/>
  <c r="AL6" i="59"/>
  <c r="AU6" i="59" s="1"/>
  <c r="AX22" i="8"/>
  <c r="S22" i="8" s="1"/>
  <c r="AC22" i="8" s="1"/>
  <c r="AB23" i="8" s="1"/>
  <c r="AJ22" i="19"/>
  <c r="AK22" i="19"/>
  <c r="AT22" i="19" s="1"/>
  <c r="AJ16" i="19"/>
  <c r="AK16" i="19"/>
  <c r="AT16" i="19" s="1"/>
  <c r="AJ10" i="19"/>
  <c r="AK10" i="19"/>
  <c r="AT10" i="19" s="1"/>
  <c r="AJ3" i="19"/>
  <c r="AB4" i="19"/>
  <c r="AS10" i="15"/>
  <c r="AL10" i="15"/>
  <c r="AU10" i="15" s="1"/>
  <c r="AX22" i="23"/>
  <c r="S22" i="23" s="1"/>
  <c r="AC22" i="23" s="1"/>
  <c r="AB23" i="23" s="1"/>
  <c r="AJ21" i="71"/>
  <c r="AK21" i="71"/>
  <c r="AT21" i="71" s="1"/>
  <c r="AJ15" i="71"/>
  <c r="AK15" i="71"/>
  <c r="AT15" i="71" s="1"/>
  <c r="AJ9" i="71"/>
  <c r="AK9" i="71"/>
  <c r="AT9" i="71" s="1"/>
  <c r="AS21" i="69"/>
  <c r="AL21" i="69"/>
  <c r="AU21" i="69" s="1"/>
  <c r="AI22" i="24"/>
  <c r="AN22" i="24"/>
  <c r="AS6" i="62"/>
  <c r="AL6" i="62"/>
  <c r="AU6" i="62" s="1"/>
  <c r="AS19" i="59"/>
  <c r="AL19" i="59"/>
  <c r="AU19" i="59" s="1"/>
  <c r="AX23" i="1"/>
  <c r="AX3" i="1"/>
  <c r="S3" i="1" s="1"/>
  <c r="AX4" i="1"/>
  <c r="AX5" i="1"/>
  <c r="AX6" i="1"/>
  <c r="AX7" i="1"/>
  <c r="AX8" i="1"/>
  <c r="AX9" i="1"/>
  <c r="AX10" i="1"/>
  <c r="AX11" i="1"/>
  <c r="AX12" i="1"/>
  <c r="AX13" i="1"/>
  <c r="AX14" i="1"/>
  <c r="AX15" i="1"/>
  <c r="AX16" i="1"/>
  <c r="AX17" i="1"/>
  <c r="AX18" i="1"/>
  <c r="AX19" i="1"/>
  <c r="AX20" i="1"/>
  <c r="AX21" i="1"/>
  <c r="AH24" i="38"/>
  <c r="AQ24" i="38" s="1"/>
  <c r="AS3" i="65"/>
  <c r="AL3" i="65"/>
  <c r="AU3" i="65" s="1"/>
  <c r="AS22" i="65"/>
  <c r="AL22" i="65"/>
  <c r="AU22" i="65" s="1"/>
  <c r="AS16" i="69"/>
  <c r="AL16" i="69"/>
  <c r="AU16" i="69" s="1"/>
  <c r="AJ22" i="70"/>
  <c r="AK22" i="70"/>
  <c r="AT22" i="70" s="1"/>
  <c r="AJ16" i="70"/>
  <c r="AK16" i="70"/>
  <c r="AT16" i="70" s="1"/>
  <c r="AJ10" i="70"/>
  <c r="AK10" i="70"/>
  <c r="AT10" i="70" s="1"/>
  <c r="AJ3" i="70"/>
  <c r="AB4" i="70"/>
  <c r="AH24" i="89"/>
  <c r="AQ24" i="89" s="1"/>
  <c r="AS8" i="59"/>
  <c r="AL8" i="59"/>
  <c r="AU8" i="59" s="1"/>
  <c r="Z23" i="76"/>
  <c r="AX22" i="72"/>
  <c r="S22" i="72" s="1"/>
  <c r="AC22" i="72" s="1"/>
  <c r="AB23" i="72" s="1"/>
  <c r="AJ23" i="50"/>
  <c r="AS23" i="50" s="1"/>
  <c r="AK23" i="50"/>
  <c r="AT23" i="50" s="1"/>
  <c r="AX23" i="16"/>
  <c r="S23" i="16" s="1"/>
  <c r="AC23" i="16" s="1"/>
  <c r="AJ23" i="16" s="1"/>
  <c r="AS23" i="16" s="1"/>
  <c r="AX3" i="16"/>
  <c r="S3" i="16" s="1"/>
  <c r="AC3" i="16" s="1"/>
  <c r="AX4" i="16"/>
  <c r="S4" i="16" s="1"/>
  <c r="AC4" i="16" s="1"/>
  <c r="AB5" i="16" s="1"/>
  <c r="AX5" i="16"/>
  <c r="S5" i="16" s="1"/>
  <c r="AC5" i="16" s="1"/>
  <c r="AB6" i="16" s="1"/>
  <c r="AX6" i="16"/>
  <c r="S6" i="16" s="1"/>
  <c r="AC6" i="16" s="1"/>
  <c r="AB7" i="16" s="1"/>
  <c r="AX7" i="16"/>
  <c r="S7" i="16" s="1"/>
  <c r="AC7" i="16" s="1"/>
  <c r="AB8" i="16" s="1"/>
  <c r="AX8" i="16"/>
  <c r="S8" i="16" s="1"/>
  <c r="AC8" i="16" s="1"/>
  <c r="AB9" i="16" s="1"/>
  <c r="AX9" i="16"/>
  <c r="S9" i="16" s="1"/>
  <c r="AC9" i="16" s="1"/>
  <c r="AB10" i="16" s="1"/>
  <c r="AX10" i="16"/>
  <c r="S10" i="16" s="1"/>
  <c r="AC10" i="16" s="1"/>
  <c r="AB11" i="16" s="1"/>
  <c r="AX11" i="16"/>
  <c r="S11" i="16" s="1"/>
  <c r="AC11" i="16" s="1"/>
  <c r="AB12" i="16" s="1"/>
  <c r="AX12" i="16"/>
  <c r="S12" i="16" s="1"/>
  <c r="AC12" i="16" s="1"/>
  <c r="AB13" i="16" s="1"/>
  <c r="AX13" i="16"/>
  <c r="S13" i="16" s="1"/>
  <c r="AC13" i="16" s="1"/>
  <c r="AB14" i="16" s="1"/>
  <c r="AX14" i="16"/>
  <c r="S14" i="16" s="1"/>
  <c r="AC14" i="16" s="1"/>
  <c r="AB15" i="16" s="1"/>
  <c r="AX15" i="16"/>
  <c r="S15" i="16" s="1"/>
  <c r="AC15" i="16" s="1"/>
  <c r="AB16" i="16" s="1"/>
  <c r="AX16" i="16"/>
  <c r="S16" i="16" s="1"/>
  <c r="AC16" i="16" s="1"/>
  <c r="AB17" i="16" s="1"/>
  <c r="AX17" i="16"/>
  <c r="S17" i="16" s="1"/>
  <c r="AC17" i="16" s="1"/>
  <c r="AB18" i="16" s="1"/>
  <c r="AX18" i="16"/>
  <c r="S18" i="16" s="1"/>
  <c r="AC18" i="16" s="1"/>
  <c r="AB19" i="16" s="1"/>
  <c r="AX19" i="16"/>
  <c r="S19" i="16" s="1"/>
  <c r="AC19" i="16" s="1"/>
  <c r="AB20" i="16" s="1"/>
  <c r="AX20" i="16"/>
  <c r="S20" i="16" s="1"/>
  <c r="AC20" i="16" s="1"/>
  <c r="AB21" i="16" s="1"/>
  <c r="AX21" i="16"/>
  <c r="S21" i="16" s="1"/>
  <c r="AC21" i="16" s="1"/>
  <c r="AB22" i="16" s="1"/>
  <c r="AF23" i="5"/>
  <c r="AO23" i="5" s="1"/>
  <c r="AO25" i="5" s="1"/>
  <c r="AE23" i="5"/>
  <c r="AG23" i="5"/>
  <c r="AP23" i="5" s="1"/>
  <c r="AP25" i="5" s="1"/>
  <c r="AR22" i="79"/>
  <c r="AS8" i="62"/>
  <c r="AL8" i="62"/>
  <c r="AU8" i="62" s="1"/>
  <c r="AS9" i="59"/>
  <c r="AL9" i="59"/>
  <c r="AU9" i="59" s="1"/>
  <c r="AL23" i="62"/>
  <c r="AU23" i="62" s="1"/>
  <c r="Z25" i="73"/>
  <c r="AJ19" i="50"/>
  <c r="AK19" i="50"/>
  <c r="AT19" i="50" s="1"/>
  <c r="AJ13" i="50"/>
  <c r="AK13" i="50"/>
  <c r="AT13" i="50" s="1"/>
  <c r="AJ7" i="50"/>
  <c r="AK7" i="50"/>
  <c r="AT7" i="50" s="1"/>
  <c r="AH23" i="91"/>
  <c r="AQ23" i="91" s="1"/>
  <c r="AS19" i="15"/>
  <c r="AL19" i="15"/>
  <c r="AU19" i="15" s="1"/>
  <c r="AJ19" i="11"/>
  <c r="AK19" i="11"/>
  <c r="AT19" i="11" s="1"/>
  <c r="AJ13" i="11"/>
  <c r="AK13" i="11"/>
  <c r="AT13" i="11" s="1"/>
  <c r="AJ7" i="11"/>
  <c r="AK7" i="11"/>
  <c r="AT7" i="11" s="1"/>
  <c r="AS18" i="69"/>
  <c r="AL18" i="69"/>
  <c r="AU18" i="69" s="1"/>
  <c r="AJ19" i="61"/>
  <c r="AK19" i="61"/>
  <c r="AT19" i="61" s="1"/>
  <c r="AJ13" i="61"/>
  <c r="AK13" i="61"/>
  <c r="AT13" i="61" s="1"/>
  <c r="AJ7" i="61"/>
  <c r="AK7" i="61"/>
  <c r="AT7" i="61" s="1"/>
  <c r="AH22" i="22"/>
  <c r="AQ22" i="22" s="1"/>
  <c r="AS21" i="10"/>
  <c r="AL21" i="10"/>
  <c r="AU21" i="10" s="1"/>
  <c r="AJ21" i="64"/>
  <c r="AK21" i="64"/>
  <c r="AT21" i="64" s="1"/>
  <c r="AJ15" i="64"/>
  <c r="AK15" i="64"/>
  <c r="AT15" i="64" s="1"/>
  <c r="AJ9" i="64"/>
  <c r="AK9" i="64"/>
  <c r="AT9" i="64" s="1"/>
  <c r="AH22" i="40"/>
  <c r="AQ22" i="40" s="1"/>
  <c r="AR22" i="93"/>
  <c r="AI21" i="29"/>
  <c r="AN21" i="29"/>
  <c r="AR22" i="39"/>
  <c r="AS13" i="65"/>
  <c r="AL13" i="65"/>
  <c r="AU13" i="65" s="1"/>
  <c r="AR21" i="80"/>
  <c r="AS7" i="69"/>
  <c r="AL7" i="69"/>
  <c r="AU7" i="69" s="1"/>
  <c r="AX23" i="5"/>
  <c r="S23" i="5" s="1"/>
  <c r="AC23" i="5" s="1"/>
  <c r="AJ23" i="5" s="1"/>
  <c r="AS23" i="5" s="1"/>
  <c r="AX3" i="5"/>
  <c r="S3" i="5" s="1"/>
  <c r="AC3" i="5" s="1"/>
  <c r="AX4" i="5"/>
  <c r="S4" i="5" s="1"/>
  <c r="AC4" i="5" s="1"/>
  <c r="AB5" i="5" s="1"/>
  <c r="AX5" i="5"/>
  <c r="S5" i="5" s="1"/>
  <c r="AC5" i="5" s="1"/>
  <c r="AB6" i="5" s="1"/>
  <c r="AX6" i="5"/>
  <c r="S6" i="5" s="1"/>
  <c r="AC6" i="5" s="1"/>
  <c r="AB7" i="5" s="1"/>
  <c r="AX7" i="5"/>
  <c r="S7" i="5" s="1"/>
  <c r="AC7" i="5" s="1"/>
  <c r="AB8" i="5" s="1"/>
  <c r="AX8" i="5"/>
  <c r="S8" i="5" s="1"/>
  <c r="AC8" i="5" s="1"/>
  <c r="AB9" i="5" s="1"/>
  <c r="AX9" i="5"/>
  <c r="S9" i="5" s="1"/>
  <c r="AC9" i="5" s="1"/>
  <c r="AB10" i="5" s="1"/>
  <c r="AX10" i="5"/>
  <c r="S10" i="5" s="1"/>
  <c r="AC10" i="5" s="1"/>
  <c r="AB11" i="5" s="1"/>
  <c r="AX11" i="5"/>
  <c r="S11" i="5" s="1"/>
  <c r="AC11" i="5" s="1"/>
  <c r="AB12" i="5" s="1"/>
  <c r="AX12" i="5"/>
  <c r="S12" i="5" s="1"/>
  <c r="AC12" i="5" s="1"/>
  <c r="AB13" i="5" s="1"/>
  <c r="AX13" i="5"/>
  <c r="S13" i="5" s="1"/>
  <c r="AC13" i="5" s="1"/>
  <c r="AB14" i="5" s="1"/>
  <c r="AX14" i="5"/>
  <c r="S14" i="5" s="1"/>
  <c r="AC14" i="5" s="1"/>
  <c r="AB15" i="5" s="1"/>
  <c r="AX15" i="5"/>
  <c r="S15" i="5" s="1"/>
  <c r="AC15" i="5" s="1"/>
  <c r="AB16" i="5" s="1"/>
  <c r="AX16" i="5"/>
  <c r="S16" i="5" s="1"/>
  <c r="AC16" i="5" s="1"/>
  <c r="AB17" i="5" s="1"/>
  <c r="AX17" i="5"/>
  <c r="S17" i="5" s="1"/>
  <c r="AC17" i="5" s="1"/>
  <c r="AB18" i="5" s="1"/>
  <c r="AX18" i="5"/>
  <c r="S18" i="5" s="1"/>
  <c r="AC18" i="5" s="1"/>
  <c r="AB19" i="5" s="1"/>
  <c r="AX19" i="5"/>
  <c r="S19" i="5" s="1"/>
  <c r="AC19" i="5" s="1"/>
  <c r="AB20" i="5" s="1"/>
  <c r="AX20" i="5"/>
  <c r="S20" i="5" s="1"/>
  <c r="AC20" i="5" s="1"/>
  <c r="AB21" i="5" s="1"/>
  <c r="AX21" i="5"/>
  <c r="S21" i="5" s="1"/>
  <c r="AC21" i="5" s="1"/>
  <c r="AB22" i="5" s="1"/>
  <c r="AS10" i="10"/>
  <c r="AL10" i="10"/>
  <c r="AU10" i="10" s="1"/>
  <c r="AG22" i="37"/>
  <c r="AP22" i="37" s="1"/>
  <c r="AF22" i="37"/>
  <c r="AO22" i="37" s="1"/>
  <c r="AE22" i="37"/>
  <c r="W23" i="37"/>
  <c r="X22" i="43"/>
  <c r="Y22" i="43"/>
  <c r="Z22" i="43" s="1"/>
  <c r="Y23" i="42"/>
  <c r="X23" i="42"/>
  <c r="X23" i="85"/>
  <c r="Y23" i="85"/>
  <c r="Z23" i="85" s="1"/>
  <c r="X24" i="92"/>
  <c r="Y24" i="92"/>
  <c r="AI21" i="53"/>
  <c r="AN21" i="53"/>
  <c r="Z22" i="54" l="1"/>
  <c r="AK23" i="5"/>
  <c r="AT23" i="5" s="1"/>
  <c r="AG25" i="33"/>
  <c r="AP25" i="33" s="1"/>
  <c r="AF25" i="33"/>
  <c r="AO25" i="33" s="1"/>
  <c r="AE25" i="33"/>
  <c r="W26" i="33"/>
  <c r="W24" i="85"/>
  <c r="AG23" i="85"/>
  <c r="AP23" i="85" s="1"/>
  <c r="AF23" i="85"/>
  <c r="AO23" i="85" s="1"/>
  <c r="AE23" i="85"/>
  <c r="W24" i="77"/>
  <c r="AF23" i="77"/>
  <c r="AO23" i="77" s="1"/>
  <c r="AG23" i="77"/>
  <c r="AP23" i="77" s="1"/>
  <c r="AE23" i="77"/>
  <c r="W23" i="54"/>
  <c r="AE22" i="54"/>
  <c r="AG22" i="54"/>
  <c r="AP22" i="54" s="1"/>
  <c r="AF22" i="54"/>
  <c r="AO22" i="54" s="1"/>
  <c r="AF22" i="43"/>
  <c r="AO22" i="43" s="1"/>
  <c r="AE22" i="43"/>
  <c r="W23" i="43"/>
  <c r="AG22" i="43"/>
  <c r="AP22" i="43" s="1"/>
  <c r="AE23" i="56"/>
  <c r="AG23" i="56"/>
  <c r="AP23" i="56" s="1"/>
  <c r="AP25" i="56" s="1"/>
  <c r="AF23" i="56"/>
  <c r="AO23" i="56" s="1"/>
  <c r="AO25" i="56" s="1"/>
  <c r="AJ14" i="5"/>
  <c r="AK14" i="5"/>
  <c r="AT14" i="5" s="1"/>
  <c r="AJ9" i="16"/>
  <c r="AK9" i="16"/>
  <c r="AT9" i="16" s="1"/>
  <c r="AC9" i="1"/>
  <c r="AB10" i="1" s="1"/>
  <c r="S10" i="1"/>
  <c r="AS9" i="71"/>
  <c r="AL9" i="71"/>
  <c r="AU9" i="71" s="1"/>
  <c r="AH23" i="3"/>
  <c r="AQ23" i="3" s="1"/>
  <c r="AQ25" i="3" s="1"/>
  <c r="AZ3" i="3"/>
  <c r="AX22" i="3" s="1"/>
  <c r="S22" i="3" s="1"/>
  <c r="AC22" i="3" s="1"/>
  <c r="AB23" i="3" s="1"/>
  <c r="AJ12" i="72"/>
  <c r="AK12" i="72"/>
  <c r="AT12" i="72" s="1"/>
  <c r="X24" i="93"/>
  <c r="Y24" i="93"/>
  <c r="AJ16" i="23"/>
  <c r="AK16" i="23"/>
  <c r="AT16" i="23" s="1"/>
  <c r="AJ10" i="23"/>
  <c r="AK10" i="23"/>
  <c r="AT10" i="23" s="1"/>
  <c r="AJ3" i="23"/>
  <c r="AB4" i="23"/>
  <c r="AE23" i="49"/>
  <c r="AG23" i="49"/>
  <c r="AP23" i="49" s="1"/>
  <c r="AP25" i="49" s="1"/>
  <c r="AF23" i="49"/>
  <c r="AO23" i="49" s="1"/>
  <c r="AO25" i="49" s="1"/>
  <c r="AJ18" i="8"/>
  <c r="AK18" i="8"/>
  <c r="AT18" i="8" s="1"/>
  <c r="AJ12" i="8"/>
  <c r="AK12" i="8"/>
  <c r="AT12" i="8" s="1"/>
  <c r="AJ6" i="8"/>
  <c r="AK6" i="8"/>
  <c r="AT6" i="8" s="1"/>
  <c r="AR22" i="42"/>
  <c r="AS4" i="62"/>
  <c r="AL4" i="62"/>
  <c r="AU4" i="62" s="1"/>
  <c r="AJ20" i="57"/>
  <c r="AK20" i="57"/>
  <c r="AT20" i="57" s="1"/>
  <c r="AJ14" i="57"/>
  <c r="AK14" i="57"/>
  <c r="AT14" i="57" s="1"/>
  <c r="AJ8" i="57"/>
  <c r="AK8" i="57"/>
  <c r="AT8" i="57" s="1"/>
  <c r="AJ18" i="20"/>
  <c r="AK18" i="20"/>
  <c r="AT18" i="20" s="1"/>
  <c r="AJ12" i="20"/>
  <c r="AK12" i="20"/>
  <c r="AT12" i="20" s="1"/>
  <c r="AJ6" i="20"/>
  <c r="AK6" i="20"/>
  <c r="AT6" i="20" s="1"/>
  <c r="AE21" i="88"/>
  <c r="W22" i="88"/>
  <c r="AG21" i="88"/>
  <c r="AP21" i="88" s="1"/>
  <c r="AF21" i="88"/>
  <c r="AO21" i="88" s="1"/>
  <c r="AN22" i="28"/>
  <c r="AI22" i="28"/>
  <c r="AI22" i="9"/>
  <c r="AN22" i="9"/>
  <c r="AS4" i="10"/>
  <c r="AS25" i="10" s="1"/>
  <c r="AL4" i="10"/>
  <c r="AU4" i="10" s="1"/>
  <c r="AJ4" i="11"/>
  <c r="AK4" i="11"/>
  <c r="AT4" i="11" s="1"/>
  <c r="AT25" i="11" s="1"/>
  <c r="Z24" i="87"/>
  <c r="Y24" i="87"/>
  <c r="X24" i="87"/>
  <c r="AL23" i="71"/>
  <c r="AU23" i="71" s="1"/>
  <c r="W25" i="46"/>
  <c r="AF24" i="46"/>
  <c r="AO24" i="46" s="1"/>
  <c r="AG24" i="46"/>
  <c r="AP24" i="46" s="1"/>
  <c r="AE24" i="46"/>
  <c r="AJ19" i="60"/>
  <c r="AK19" i="60"/>
  <c r="AT19" i="60" s="1"/>
  <c r="AJ13" i="60"/>
  <c r="AK13" i="60"/>
  <c r="AT13" i="60" s="1"/>
  <c r="AJ7" i="60"/>
  <c r="AK7" i="60"/>
  <c r="AT7" i="60" s="1"/>
  <c r="AS4" i="15"/>
  <c r="AL4" i="15"/>
  <c r="AU4" i="15" s="1"/>
  <c r="AU25" i="15" s="1"/>
  <c r="C11" i="15" s="1"/>
  <c r="AS19" i="19"/>
  <c r="AL19" i="19"/>
  <c r="AU19" i="19" s="1"/>
  <c r="AE22" i="36"/>
  <c r="W23" i="36"/>
  <c r="AG22" i="36"/>
  <c r="AP22" i="36" s="1"/>
  <c r="AF22" i="36"/>
  <c r="AO22" i="36" s="1"/>
  <c r="Y25" i="95"/>
  <c r="X25" i="95"/>
  <c r="Z25" i="95" s="1"/>
  <c r="AR22" i="85"/>
  <c r="AR21" i="43"/>
  <c r="AJ18" i="18"/>
  <c r="AK18" i="18"/>
  <c r="AT18" i="18" s="1"/>
  <c r="AJ12" i="18"/>
  <c r="AK12" i="18"/>
  <c r="AT12" i="18" s="1"/>
  <c r="AJ6" i="18"/>
  <c r="AK6" i="18"/>
  <c r="AT6" i="18" s="1"/>
  <c r="AS5" i="50"/>
  <c r="AL5" i="50"/>
  <c r="AU5" i="50" s="1"/>
  <c r="AJ23" i="67"/>
  <c r="AS23" i="67" s="1"/>
  <c r="AK23" i="67"/>
  <c r="AT23" i="67" s="1"/>
  <c r="AJ21" i="52"/>
  <c r="AK21" i="52"/>
  <c r="AT21" i="52" s="1"/>
  <c r="AJ15" i="52"/>
  <c r="AK15" i="52"/>
  <c r="AT15" i="52" s="1"/>
  <c r="AJ9" i="52"/>
  <c r="AK9" i="52"/>
  <c r="AT9" i="52" s="1"/>
  <c r="AS20" i="70"/>
  <c r="AL20" i="70"/>
  <c r="AU20" i="70" s="1"/>
  <c r="AS7" i="71"/>
  <c r="AL7" i="71"/>
  <c r="AU7" i="71" s="1"/>
  <c r="AS20" i="19"/>
  <c r="AL20" i="19"/>
  <c r="AU20" i="19" s="1"/>
  <c r="AR22" i="4"/>
  <c r="AN22" i="51"/>
  <c r="AI22" i="51"/>
  <c r="AG22" i="53"/>
  <c r="AP22" i="53" s="1"/>
  <c r="AF22" i="53"/>
  <c r="AO22" i="53" s="1"/>
  <c r="W23" i="53"/>
  <c r="AE22" i="53"/>
  <c r="AH23" i="32"/>
  <c r="AQ23" i="32" s="1"/>
  <c r="AJ20" i="7"/>
  <c r="AK20" i="7"/>
  <c r="AT20" i="7" s="1"/>
  <c r="AJ14" i="7"/>
  <c r="AK14" i="7"/>
  <c r="AT14" i="7" s="1"/>
  <c r="AJ8" i="7"/>
  <c r="AK8" i="7"/>
  <c r="AT8" i="7" s="1"/>
  <c r="W25" i="84"/>
  <c r="AF24" i="84"/>
  <c r="AO24" i="84" s="1"/>
  <c r="AG24" i="84"/>
  <c r="AP24" i="84" s="1"/>
  <c r="AE24" i="84"/>
  <c r="AR23" i="1"/>
  <c r="AR25" i="1" s="1"/>
  <c r="AS20" i="64"/>
  <c r="AL20" i="64"/>
  <c r="AU20" i="64" s="1"/>
  <c r="AS6" i="61"/>
  <c r="AL6" i="61"/>
  <c r="AU6" i="61" s="1"/>
  <c r="AS6" i="11"/>
  <c r="AL6" i="11"/>
  <c r="AU6" i="11" s="1"/>
  <c r="AJ18" i="55"/>
  <c r="AK18" i="55"/>
  <c r="AT18" i="55" s="1"/>
  <c r="AJ12" i="55"/>
  <c r="AK12" i="55"/>
  <c r="AT12" i="55" s="1"/>
  <c r="AJ6" i="55"/>
  <c r="AK6" i="55"/>
  <c r="AT6" i="55" s="1"/>
  <c r="AJ22" i="67"/>
  <c r="AK22" i="67"/>
  <c r="AT22" i="67" s="1"/>
  <c r="AJ16" i="67"/>
  <c r="AK16" i="67"/>
  <c r="AT16" i="67" s="1"/>
  <c r="AJ10" i="67"/>
  <c r="AK10" i="67"/>
  <c r="AT10" i="67" s="1"/>
  <c r="AJ3" i="67"/>
  <c r="AB4" i="67"/>
  <c r="AK23" i="16"/>
  <c r="AT23" i="16" s="1"/>
  <c r="AN23" i="30"/>
  <c r="AI23" i="30"/>
  <c r="AK22" i="1"/>
  <c r="AT22" i="1" s="1"/>
  <c r="AE23" i="47"/>
  <c r="AG23" i="47"/>
  <c r="AP23" i="47" s="1"/>
  <c r="AF23" i="47"/>
  <c r="AO23" i="47" s="1"/>
  <c r="W24" i="47"/>
  <c r="AS20" i="71"/>
  <c r="AL20" i="71"/>
  <c r="AU20" i="71" s="1"/>
  <c r="AI22" i="80"/>
  <c r="AN22" i="80"/>
  <c r="AJ20" i="5"/>
  <c r="AK20" i="5"/>
  <c r="AT20" i="5" s="1"/>
  <c r="AJ8" i="5"/>
  <c r="AK8" i="5"/>
  <c r="AT8" i="5" s="1"/>
  <c r="AS9" i="64"/>
  <c r="AL9" i="64"/>
  <c r="AU9" i="64" s="1"/>
  <c r="AS13" i="61"/>
  <c r="AL13" i="61"/>
  <c r="AU13" i="61" s="1"/>
  <c r="AS7" i="11"/>
  <c r="AL7" i="11"/>
  <c r="AU7" i="11" s="1"/>
  <c r="AE25" i="73"/>
  <c r="AG25" i="73"/>
  <c r="AP25" i="73" s="1"/>
  <c r="AF25" i="73"/>
  <c r="AO25" i="73" s="1"/>
  <c r="W26" i="73"/>
  <c r="AJ21" i="16"/>
  <c r="AK21" i="16"/>
  <c r="AT21" i="16" s="1"/>
  <c r="AJ15" i="16"/>
  <c r="AK15" i="16"/>
  <c r="AT15" i="16" s="1"/>
  <c r="AJ4" i="70"/>
  <c r="AK4" i="70"/>
  <c r="AT4" i="70" s="1"/>
  <c r="AT25" i="70" s="1"/>
  <c r="S16" i="1"/>
  <c r="AC15" i="1"/>
  <c r="AB16" i="1" s="1"/>
  <c r="AC3" i="1"/>
  <c r="S4" i="1"/>
  <c r="AL23" i="19"/>
  <c r="AU23" i="19" s="1"/>
  <c r="AR23" i="19"/>
  <c r="AR25" i="19" s="1"/>
  <c r="AN23" i="58"/>
  <c r="AN25" i="58" s="1"/>
  <c r="AI23" i="58"/>
  <c r="AJ18" i="72"/>
  <c r="AK18" i="72"/>
  <c r="AT18" i="72" s="1"/>
  <c r="AJ6" i="72"/>
  <c r="AK6" i="72"/>
  <c r="AT6" i="72" s="1"/>
  <c r="AI23" i="18"/>
  <c r="AN23" i="18"/>
  <c r="AN25" i="18" s="1"/>
  <c r="AS17" i="70"/>
  <c r="AL17" i="70"/>
  <c r="AU17" i="70" s="1"/>
  <c r="AI23" i="78"/>
  <c r="AN23" i="78"/>
  <c r="AJ22" i="23"/>
  <c r="AK22" i="23"/>
  <c r="AT22" i="23" s="1"/>
  <c r="AR23" i="52"/>
  <c r="AR25" i="52" s="1"/>
  <c r="AH23" i="85"/>
  <c r="AQ23" i="85" s="1"/>
  <c r="AH22" i="43"/>
  <c r="AQ22" i="43" s="1"/>
  <c r="AJ19" i="5"/>
  <c r="AK19" i="5"/>
  <c r="AT19" i="5" s="1"/>
  <c r="AJ13" i="5"/>
  <c r="AK13" i="5"/>
  <c r="AT13" i="5" s="1"/>
  <c r="AJ7" i="5"/>
  <c r="AK7" i="5"/>
  <c r="AT7" i="5" s="1"/>
  <c r="AS7" i="50"/>
  <c r="AL7" i="50"/>
  <c r="AU7" i="50" s="1"/>
  <c r="AJ20" i="16"/>
  <c r="AK20" i="16"/>
  <c r="AT20" i="16" s="1"/>
  <c r="AJ14" i="16"/>
  <c r="AK14" i="16"/>
  <c r="AT14" i="16" s="1"/>
  <c r="AJ8" i="16"/>
  <c r="AK8" i="16"/>
  <c r="AT8" i="16" s="1"/>
  <c r="AS3" i="70"/>
  <c r="AL3" i="70"/>
  <c r="AU3" i="70" s="1"/>
  <c r="AS22" i="70"/>
  <c r="AL22" i="70"/>
  <c r="AU22" i="70" s="1"/>
  <c r="S21" i="1"/>
  <c r="AC20" i="1"/>
  <c r="AB21" i="1" s="1"/>
  <c r="S15" i="1"/>
  <c r="AC14" i="1"/>
  <c r="AB15" i="1" s="1"/>
  <c r="AC8" i="1"/>
  <c r="AB9" i="1" s="1"/>
  <c r="S9" i="1"/>
  <c r="AS16" i="19"/>
  <c r="AL16" i="19"/>
  <c r="AU16" i="19" s="1"/>
  <c r="AS11" i="19"/>
  <c r="AL11" i="19"/>
  <c r="AU11" i="19" s="1"/>
  <c r="AR23" i="8"/>
  <c r="AR25" i="8" s="1"/>
  <c r="AJ23" i="57"/>
  <c r="AS23" i="57" s="1"/>
  <c r="AK23" i="57"/>
  <c r="AT23" i="57" s="1"/>
  <c r="AS10" i="64"/>
  <c r="AL10" i="64"/>
  <c r="AU10" i="64" s="1"/>
  <c r="AS20" i="61"/>
  <c r="AL20" i="61"/>
  <c r="AU20" i="61" s="1"/>
  <c r="AS20" i="11"/>
  <c r="AL20" i="11"/>
  <c r="AU20" i="11" s="1"/>
  <c r="AS14" i="50"/>
  <c r="AL14" i="50"/>
  <c r="AU14" i="50" s="1"/>
  <c r="AJ17" i="72"/>
  <c r="AK17" i="72"/>
  <c r="AT17" i="72" s="1"/>
  <c r="AJ11" i="72"/>
  <c r="AK11" i="72"/>
  <c r="AT11" i="72" s="1"/>
  <c r="AJ5" i="72"/>
  <c r="AK5" i="72"/>
  <c r="AT5" i="72" s="1"/>
  <c r="AN23" i="93"/>
  <c r="AI23" i="93"/>
  <c r="AS16" i="71"/>
  <c r="AL16" i="71"/>
  <c r="AU16" i="71" s="1"/>
  <c r="AJ21" i="23"/>
  <c r="AK21" i="23"/>
  <c r="AT21" i="23" s="1"/>
  <c r="AJ15" i="23"/>
  <c r="AK15" i="23"/>
  <c r="AT15" i="23" s="1"/>
  <c r="AJ9" i="23"/>
  <c r="AK9" i="23"/>
  <c r="AT9" i="23" s="1"/>
  <c r="AJ17" i="8"/>
  <c r="AK17" i="8"/>
  <c r="AT17" i="8" s="1"/>
  <c r="AJ11" i="8"/>
  <c r="AK11" i="8"/>
  <c r="AT11" i="8" s="1"/>
  <c r="AJ5" i="8"/>
  <c r="AK5" i="8"/>
  <c r="AT5" i="8" s="1"/>
  <c r="AI23" i="2"/>
  <c r="AN23" i="2"/>
  <c r="AN25" i="2" s="1"/>
  <c r="AR22" i="3"/>
  <c r="AJ19" i="57"/>
  <c r="AK19" i="57"/>
  <c r="AT19" i="57" s="1"/>
  <c r="AJ13" i="57"/>
  <c r="AK13" i="57"/>
  <c r="AT13" i="57" s="1"/>
  <c r="AJ7" i="57"/>
  <c r="AK7" i="57"/>
  <c r="AT7" i="57" s="1"/>
  <c r="AJ17" i="20"/>
  <c r="AK17" i="20"/>
  <c r="AT17" i="20" s="1"/>
  <c r="AJ11" i="20"/>
  <c r="AK11" i="20"/>
  <c r="AT11" i="20" s="1"/>
  <c r="AJ5" i="20"/>
  <c r="AK5" i="20"/>
  <c r="AT5" i="20" s="1"/>
  <c r="AS11" i="64"/>
  <c r="AL11" i="64"/>
  <c r="AU11" i="64" s="1"/>
  <c r="AS21" i="61"/>
  <c r="AL21" i="61"/>
  <c r="AU21" i="61" s="1"/>
  <c r="AS15" i="11"/>
  <c r="AL15" i="11"/>
  <c r="AU15" i="11" s="1"/>
  <c r="AS9" i="50"/>
  <c r="AL9" i="50"/>
  <c r="AU9" i="50" s="1"/>
  <c r="AN23" i="57"/>
  <c r="AN25" i="57" s="1"/>
  <c r="AI23" i="57"/>
  <c r="AR22" i="47"/>
  <c r="AS11" i="71"/>
  <c r="AL11" i="71"/>
  <c r="AU11" i="71" s="1"/>
  <c r="AS25" i="15"/>
  <c r="AS12" i="19"/>
  <c r="AL12" i="19"/>
  <c r="AU12" i="19" s="1"/>
  <c r="X23" i="9"/>
  <c r="Y23" i="9"/>
  <c r="AR24" i="33"/>
  <c r="AL23" i="20"/>
  <c r="AU23" i="20" s="1"/>
  <c r="AR23" i="20"/>
  <c r="AR25" i="20" s="1"/>
  <c r="AH23" i="56"/>
  <c r="AQ23" i="56" s="1"/>
  <c r="AQ25" i="56" s="1"/>
  <c r="AZ3" i="56"/>
  <c r="AJ23" i="18"/>
  <c r="AS23" i="18" s="1"/>
  <c r="AK23" i="18"/>
  <c r="AT23" i="18" s="1"/>
  <c r="AL23" i="64"/>
  <c r="AU23" i="64" s="1"/>
  <c r="AR23" i="64"/>
  <c r="AR25" i="64" s="1"/>
  <c r="AS18" i="64"/>
  <c r="AL18" i="64"/>
  <c r="AU18" i="64" s="1"/>
  <c r="AS10" i="61"/>
  <c r="AL10" i="61"/>
  <c r="AU10" i="61" s="1"/>
  <c r="AS3" i="11"/>
  <c r="AL3" i="11"/>
  <c r="AU3" i="11" s="1"/>
  <c r="AS22" i="11"/>
  <c r="AL22" i="11"/>
  <c r="AU22" i="11" s="1"/>
  <c r="AS10" i="50"/>
  <c r="AL10" i="50"/>
  <c r="AU10" i="50" s="1"/>
  <c r="AI23" i="87"/>
  <c r="AN23" i="87"/>
  <c r="AI23" i="55"/>
  <c r="AN23" i="55"/>
  <c r="AN25" i="55" s="1"/>
  <c r="AJ18" i="60"/>
  <c r="AK18" i="60"/>
  <c r="AT18" i="60" s="1"/>
  <c r="AJ12" i="60"/>
  <c r="AK12" i="60"/>
  <c r="AT12" i="60" s="1"/>
  <c r="AJ6" i="60"/>
  <c r="AK6" i="60"/>
  <c r="AT6" i="60" s="1"/>
  <c r="AN23" i="67"/>
  <c r="AN25" i="67" s="1"/>
  <c r="AI23" i="67"/>
  <c r="AS12" i="71"/>
  <c r="AL12" i="71"/>
  <c r="AU12" i="71" s="1"/>
  <c r="AX23" i="2"/>
  <c r="S23" i="2" s="1"/>
  <c r="AC23" i="2" s="1"/>
  <c r="AX3" i="2"/>
  <c r="S3" i="2" s="1"/>
  <c r="AC3" i="2" s="1"/>
  <c r="AX4" i="2"/>
  <c r="S4" i="2" s="1"/>
  <c r="AC4" i="2" s="1"/>
  <c r="AB5" i="2" s="1"/>
  <c r="AX5" i="2"/>
  <c r="S5" i="2" s="1"/>
  <c r="AC5" i="2" s="1"/>
  <c r="AB6" i="2" s="1"/>
  <c r="AX6" i="2"/>
  <c r="S6" i="2" s="1"/>
  <c r="AC6" i="2" s="1"/>
  <c r="AB7" i="2" s="1"/>
  <c r="AX7" i="2"/>
  <c r="S7" i="2" s="1"/>
  <c r="AC7" i="2" s="1"/>
  <c r="AB8" i="2" s="1"/>
  <c r="AX8" i="2"/>
  <c r="S8" i="2" s="1"/>
  <c r="AC8" i="2" s="1"/>
  <c r="AB9" i="2" s="1"/>
  <c r="AX9" i="2"/>
  <c r="S9" i="2" s="1"/>
  <c r="AC9" i="2" s="1"/>
  <c r="AB10" i="2" s="1"/>
  <c r="AX10" i="2"/>
  <c r="S10" i="2" s="1"/>
  <c r="AC10" i="2" s="1"/>
  <c r="AB11" i="2" s="1"/>
  <c r="AX11" i="2"/>
  <c r="S11" i="2" s="1"/>
  <c r="AC11" i="2" s="1"/>
  <c r="AB12" i="2" s="1"/>
  <c r="AX12" i="2"/>
  <c r="S12" i="2" s="1"/>
  <c r="AC12" i="2" s="1"/>
  <c r="AB13" i="2" s="1"/>
  <c r="AX13" i="2"/>
  <c r="S13" i="2" s="1"/>
  <c r="AC13" i="2" s="1"/>
  <c r="AB14" i="2" s="1"/>
  <c r="AX14" i="2"/>
  <c r="S14" i="2" s="1"/>
  <c r="AC14" i="2" s="1"/>
  <c r="AB15" i="2" s="1"/>
  <c r="AX15" i="2"/>
  <c r="S15" i="2" s="1"/>
  <c r="AC15" i="2" s="1"/>
  <c r="AB16" i="2" s="1"/>
  <c r="AX16" i="2"/>
  <c r="S16" i="2" s="1"/>
  <c r="AC16" i="2" s="1"/>
  <c r="AB17" i="2" s="1"/>
  <c r="AX17" i="2"/>
  <c r="S17" i="2" s="1"/>
  <c r="AC17" i="2" s="1"/>
  <c r="AB18" i="2" s="1"/>
  <c r="AX18" i="2"/>
  <c r="S18" i="2" s="1"/>
  <c r="AC18" i="2" s="1"/>
  <c r="AB19" i="2" s="1"/>
  <c r="AX19" i="2"/>
  <c r="S19" i="2" s="1"/>
  <c r="AC19" i="2" s="1"/>
  <c r="AB20" i="2" s="1"/>
  <c r="AX20" i="2"/>
  <c r="S20" i="2" s="1"/>
  <c r="AC20" i="2" s="1"/>
  <c r="AB21" i="2" s="1"/>
  <c r="AX21" i="2"/>
  <c r="S21" i="2" s="1"/>
  <c r="AC21" i="2" s="1"/>
  <c r="AB22" i="2" s="1"/>
  <c r="AI24" i="95"/>
  <c r="AN24" i="95"/>
  <c r="AJ17" i="18"/>
  <c r="AK17" i="18"/>
  <c r="AT17" i="18" s="1"/>
  <c r="AJ11" i="18"/>
  <c r="AK11" i="18"/>
  <c r="AT11" i="18" s="1"/>
  <c r="AJ5" i="18"/>
  <c r="AK5" i="18"/>
  <c r="AT5" i="18" s="1"/>
  <c r="AS13" i="64"/>
  <c r="AL13" i="64"/>
  <c r="AU13" i="64" s="1"/>
  <c r="AS5" i="61"/>
  <c r="AL5" i="61"/>
  <c r="AU5" i="61" s="1"/>
  <c r="AS17" i="11"/>
  <c r="AL17" i="11"/>
  <c r="AU17" i="11" s="1"/>
  <c r="AJ23" i="55"/>
  <c r="AS23" i="55" s="1"/>
  <c r="AK23" i="55"/>
  <c r="AT23" i="55" s="1"/>
  <c r="AJ20" i="52"/>
  <c r="AK20" i="52"/>
  <c r="AT20" i="52" s="1"/>
  <c r="AJ14" i="52"/>
  <c r="AK14" i="52"/>
  <c r="AT14" i="52" s="1"/>
  <c r="AJ8" i="52"/>
  <c r="AK8" i="52"/>
  <c r="AT8" i="52" s="1"/>
  <c r="AS4" i="69"/>
  <c r="AS25" i="69" s="1"/>
  <c r="AL4" i="69"/>
  <c r="AU4" i="69" s="1"/>
  <c r="AU25" i="69" s="1"/>
  <c r="C11" i="69" s="1"/>
  <c r="F22" i="97" s="1"/>
  <c r="AF23" i="13"/>
  <c r="AO23" i="13" s="1"/>
  <c r="AO25" i="13" s="1"/>
  <c r="AE23" i="13"/>
  <c r="AG23" i="13"/>
  <c r="AP23" i="13" s="1"/>
  <c r="AP25" i="13" s="1"/>
  <c r="Y24" i="44"/>
  <c r="X24" i="44"/>
  <c r="X23" i="51"/>
  <c r="Y23" i="51"/>
  <c r="Z23" i="51" s="1"/>
  <c r="AH23" i="77"/>
  <c r="AQ23" i="77" s="1"/>
  <c r="AJ19" i="7"/>
  <c r="AK19" i="7"/>
  <c r="AT19" i="7" s="1"/>
  <c r="AJ13" i="7"/>
  <c r="AK13" i="7"/>
  <c r="AT13" i="7" s="1"/>
  <c r="AJ7" i="7"/>
  <c r="AK7" i="7"/>
  <c r="AT7" i="7" s="1"/>
  <c r="Y23" i="40"/>
  <c r="X23" i="40"/>
  <c r="AN22" i="22"/>
  <c r="AI22" i="22"/>
  <c r="AS18" i="50"/>
  <c r="AL18" i="50"/>
  <c r="AU18" i="50" s="1"/>
  <c r="AJ17" i="55"/>
  <c r="AK17" i="55"/>
  <c r="AT17" i="55" s="1"/>
  <c r="AJ11" i="55"/>
  <c r="AK11" i="55"/>
  <c r="AT11" i="55" s="1"/>
  <c r="AJ5" i="55"/>
  <c r="AK5" i="55"/>
  <c r="AT5" i="55" s="1"/>
  <c r="AJ21" i="67"/>
  <c r="AK21" i="67"/>
  <c r="AT21" i="67" s="1"/>
  <c r="AJ15" i="67"/>
  <c r="AK15" i="67"/>
  <c r="AT15" i="67" s="1"/>
  <c r="AJ9" i="67"/>
  <c r="AK9" i="67"/>
  <c r="AT9" i="67" s="1"/>
  <c r="AI24" i="89"/>
  <c r="AN24" i="89"/>
  <c r="AS9" i="70"/>
  <c r="AL9" i="70"/>
  <c r="AU9" i="70" s="1"/>
  <c r="AH23" i="24"/>
  <c r="AQ23" i="24" s="1"/>
  <c r="AQ25" i="24" s="1"/>
  <c r="AZ3" i="24"/>
  <c r="AR21" i="53"/>
  <c r="AJ18" i="5"/>
  <c r="AK18" i="5"/>
  <c r="AT18" i="5" s="1"/>
  <c r="AJ12" i="5"/>
  <c r="AK12" i="5"/>
  <c r="AT12" i="5" s="1"/>
  <c r="AJ6" i="5"/>
  <c r="AK6" i="5"/>
  <c r="AT6" i="5" s="1"/>
  <c r="AS15" i="64"/>
  <c r="AL15" i="64"/>
  <c r="AU15" i="64" s="1"/>
  <c r="AS19" i="61"/>
  <c r="AL19" i="61"/>
  <c r="AU19" i="61" s="1"/>
  <c r="AS13" i="11"/>
  <c r="AL13" i="11"/>
  <c r="AU13" i="11" s="1"/>
  <c r="AJ19" i="16"/>
  <c r="AK19" i="16"/>
  <c r="AT19" i="16" s="1"/>
  <c r="AJ13" i="16"/>
  <c r="AK13" i="16"/>
  <c r="AT13" i="16" s="1"/>
  <c r="AJ7" i="16"/>
  <c r="AK7" i="16"/>
  <c r="AT7" i="16" s="1"/>
  <c r="S20" i="1"/>
  <c r="AC19" i="1"/>
  <c r="AB20" i="1" s="1"/>
  <c r="S14" i="1"/>
  <c r="AC13" i="1"/>
  <c r="AB14" i="1" s="1"/>
  <c r="AC7" i="1"/>
  <c r="AB8" i="1" s="1"/>
  <c r="S8" i="1"/>
  <c r="S23" i="1"/>
  <c r="AC22" i="1"/>
  <c r="AB23" i="1" s="1"/>
  <c r="AR22" i="24"/>
  <c r="AS15" i="71"/>
  <c r="AL15" i="71"/>
  <c r="AU15" i="71" s="1"/>
  <c r="AJ4" i="19"/>
  <c r="AK4" i="19"/>
  <c r="AT4" i="19" s="1"/>
  <c r="AT25" i="19" s="1"/>
  <c r="AH22" i="35"/>
  <c r="AQ22" i="35" s="1"/>
  <c r="X23" i="81"/>
  <c r="Y23" i="81"/>
  <c r="Z23" i="81" s="1"/>
  <c r="AR21" i="36"/>
  <c r="AS21" i="19"/>
  <c r="AL21" i="19"/>
  <c r="AU21" i="19" s="1"/>
  <c r="AR23" i="96"/>
  <c r="Z23" i="3"/>
  <c r="AJ22" i="72"/>
  <c r="AK22" i="72"/>
  <c r="AT22" i="72" s="1"/>
  <c r="AJ16" i="72"/>
  <c r="AK16" i="72"/>
  <c r="AT16" i="72" s="1"/>
  <c r="AJ10" i="72"/>
  <c r="AK10" i="72"/>
  <c r="AT10" i="72" s="1"/>
  <c r="AB4" i="72"/>
  <c r="AJ3" i="72"/>
  <c r="AS5" i="70"/>
  <c r="AL5" i="70"/>
  <c r="AU5" i="70" s="1"/>
  <c r="AJ4" i="71"/>
  <c r="AK4" i="71"/>
  <c r="AT4" i="71" s="1"/>
  <c r="AT25" i="71" s="1"/>
  <c r="AJ20" i="23"/>
  <c r="AK20" i="23"/>
  <c r="AT20" i="23" s="1"/>
  <c r="AJ14" i="23"/>
  <c r="AK14" i="23"/>
  <c r="AT14" i="23" s="1"/>
  <c r="AJ8" i="23"/>
  <c r="AK8" i="23"/>
  <c r="AT8" i="23" s="1"/>
  <c r="AS5" i="19"/>
  <c r="AL5" i="19"/>
  <c r="AU5" i="19" s="1"/>
  <c r="AI24" i="26"/>
  <c r="AN24" i="26"/>
  <c r="AJ22" i="8"/>
  <c r="AK22" i="8"/>
  <c r="AT22" i="8" s="1"/>
  <c r="AJ16" i="8"/>
  <c r="AK16" i="8"/>
  <c r="AT16" i="8" s="1"/>
  <c r="AJ10" i="8"/>
  <c r="AK10" i="8"/>
  <c r="AT10" i="8" s="1"/>
  <c r="AB4" i="8"/>
  <c r="AJ3" i="8"/>
  <c r="AL23" i="50"/>
  <c r="AU23" i="50" s="1"/>
  <c r="AR23" i="50"/>
  <c r="AR25" i="50" s="1"/>
  <c r="AJ18" i="57"/>
  <c r="AK18" i="57"/>
  <c r="AT18" i="57" s="1"/>
  <c r="AJ12" i="57"/>
  <c r="AK12" i="57"/>
  <c r="AT12" i="57" s="1"/>
  <c r="AJ6" i="57"/>
  <c r="AK6" i="57"/>
  <c r="AT6" i="57" s="1"/>
  <c r="AJ22" i="20"/>
  <c r="AK22" i="20"/>
  <c r="AT22" i="20" s="1"/>
  <c r="AJ16" i="20"/>
  <c r="AK16" i="20"/>
  <c r="AT16" i="20" s="1"/>
  <c r="AJ10" i="20"/>
  <c r="AK10" i="20"/>
  <c r="AT10" i="20" s="1"/>
  <c r="AJ3" i="20"/>
  <c r="AB4" i="20"/>
  <c r="AS12" i="70"/>
  <c r="AL12" i="70"/>
  <c r="AU12" i="70" s="1"/>
  <c r="X23" i="90"/>
  <c r="Z23" i="90" s="1"/>
  <c r="Y23" i="90"/>
  <c r="AL23" i="11"/>
  <c r="AU23" i="11" s="1"/>
  <c r="AR23" i="11"/>
  <c r="AR25" i="11" s="1"/>
  <c r="W25" i="82"/>
  <c r="AG24" i="82"/>
  <c r="AP24" i="82" s="1"/>
  <c r="AF24" i="82"/>
  <c r="AO24" i="82" s="1"/>
  <c r="AE24" i="82"/>
  <c r="AR23" i="84"/>
  <c r="AX3" i="58"/>
  <c r="S3" i="58" s="1"/>
  <c r="AC3" i="58" s="1"/>
  <c r="AX23" i="58"/>
  <c r="S23" i="58" s="1"/>
  <c r="AC23" i="58" s="1"/>
  <c r="AX4" i="58"/>
  <c r="S4" i="58" s="1"/>
  <c r="AC4" i="58" s="1"/>
  <c r="AB5" i="58" s="1"/>
  <c r="AX5" i="58"/>
  <c r="S5" i="58" s="1"/>
  <c r="AC5" i="58" s="1"/>
  <c r="AB6" i="58" s="1"/>
  <c r="AX6" i="58"/>
  <c r="S6" i="58" s="1"/>
  <c r="AC6" i="58" s="1"/>
  <c r="AB7" i="58" s="1"/>
  <c r="AX7" i="58"/>
  <c r="S7" i="58" s="1"/>
  <c r="AC7" i="58" s="1"/>
  <c r="AB8" i="58" s="1"/>
  <c r="AX8" i="58"/>
  <c r="S8" i="58" s="1"/>
  <c r="AC8" i="58" s="1"/>
  <c r="AB9" i="58" s="1"/>
  <c r="AX9" i="58"/>
  <c r="S9" i="58" s="1"/>
  <c r="AC9" i="58" s="1"/>
  <c r="AB10" i="58" s="1"/>
  <c r="AX10" i="58"/>
  <c r="S10" i="58" s="1"/>
  <c r="AC10" i="58" s="1"/>
  <c r="AB11" i="58" s="1"/>
  <c r="AX11" i="58"/>
  <c r="S11" i="58" s="1"/>
  <c r="AC11" i="58" s="1"/>
  <c r="AB12" i="58" s="1"/>
  <c r="AX12" i="58"/>
  <c r="S12" i="58" s="1"/>
  <c r="AC12" i="58" s="1"/>
  <c r="AB13" i="58" s="1"/>
  <c r="AX13" i="58"/>
  <c r="S13" i="58" s="1"/>
  <c r="AC13" i="58" s="1"/>
  <c r="AB14" i="58" s="1"/>
  <c r="AX14" i="58"/>
  <c r="S14" i="58" s="1"/>
  <c r="AC14" i="58" s="1"/>
  <c r="AB15" i="58" s="1"/>
  <c r="AX15" i="58"/>
  <c r="S15" i="58" s="1"/>
  <c r="AC15" i="58" s="1"/>
  <c r="AB16" i="58" s="1"/>
  <c r="AX16" i="58"/>
  <c r="S16" i="58" s="1"/>
  <c r="AC16" i="58" s="1"/>
  <c r="AB17" i="58" s="1"/>
  <c r="AX17" i="58"/>
  <c r="S17" i="58" s="1"/>
  <c r="AC17" i="58" s="1"/>
  <c r="AB18" i="58" s="1"/>
  <c r="AX18" i="58"/>
  <c r="S18" i="58" s="1"/>
  <c r="AC18" i="58" s="1"/>
  <c r="AB19" i="58" s="1"/>
  <c r="AX19" i="58"/>
  <c r="S19" i="58" s="1"/>
  <c r="AC19" i="58" s="1"/>
  <c r="AB20" i="58" s="1"/>
  <c r="AX20" i="58"/>
  <c r="S20" i="58" s="1"/>
  <c r="AC20" i="58" s="1"/>
  <c r="AB21" i="58" s="1"/>
  <c r="AX21" i="58"/>
  <c r="S21" i="58" s="1"/>
  <c r="AC21" i="58" s="1"/>
  <c r="AB22" i="58" s="1"/>
  <c r="AJ23" i="52"/>
  <c r="AS23" i="52" s="1"/>
  <c r="AK23" i="52"/>
  <c r="AT23" i="52" s="1"/>
  <c r="AS13" i="70"/>
  <c r="AL13" i="70"/>
  <c r="AU13" i="70" s="1"/>
  <c r="AJ17" i="60"/>
  <c r="AK17" i="60"/>
  <c r="AT17" i="60" s="1"/>
  <c r="AJ11" i="60"/>
  <c r="AK11" i="60"/>
  <c r="AT11" i="60" s="1"/>
  <c r="AJ5" i="60"/>
  <c r="AK5" i="60"/>
  <c r="AT5" i="60" s="1"/>
  <c r="AS7" i="19"/>
  <c r="AL7" i="19"/>
  <c r="AU7" i="19" s="1"/>
  <c r="W25" i="45"/>
  <c r="AG24" i="45"/>
  <c r="AP24" i="45" s="1"/>
  <c r="AF24" i="45"/>
  <c r="AO24" i="45" s="1"/>
  <c r="AE24" i="45"/>
  <c r="AH23" i="4"/>
  <c r="AQ23" i="4" s="1"/>
  <c r="AQ25" i="4" s="1"/>
  <c r="AZ3" i="4"/>
  <c r="AJ23" i="2"/>
  <c r="AS23" i="2" s="1"/>
  <c r="AK23" i="2"/>
  <c r="AT23" i="2" s="1"/>
  <c r="AR21" i="54"/>
  <c r="AJ22" i="18"/>
  <c r="AK22" i="18"/>
  <c r="AT22" i="18" s="1"/>
  <c r="AJ16" i="18"/>
  <c r="AK16" i="18"/>
  <c r="AT16" i="18" s="1"/>
  <c r="AJ10" i="18"/>
  <c r="AK10" i="18"/>
  <c r="AT10" i="18" s="1"/>
  <c r="AJ3" i="18"/>
  <c r="AB4" i="18"/>
  <c r="AG22" i="63"/>
  <c r="AP22" i="63" s="1"/>
  <c r="AF22" i="63"/>
  <c r="AO22" i="63" s="1"/>
  <c r="W23" i="63"/>
  <c r="AE22" i="63"/>
  <c r="AS11" i="50"/>
  <c r="AL11" i="50"/>
  <c r="AU11" i="50" s="1"/>
  <c r="AG22" i="6"/>
  <c r="AP22" i="6" s="1"/>
  <c r="AF22" i="6"/>
  <c r="AO22" i="6" s="1"/>
  <c r="W23" i="6"/>
  <c r="AE22" i="6"/>
  <c r="AJ19" i="52"/>
  <c r="AK19" i="52"/>
  <c r="AT19" i="52" s="1"/>
  <c r="AJ13" i="52"/>
  <c r="AK13" i="52"/>
  <c r="AT13" i="52" s="1"/>
  <c r="AJ7" i="52"/>
  <c r="AK7" i="52"/>
  <c r="AT7" i="52" s="1"/>
  <c r="AS8" i="70"/>
  <c r="AL8" i="70"/>
  <c r="AU8" i="70" s="1"/>
  <c r="AH22" i="66"/>
  <c r="AQ22" i="66" s="1"/>
  <c r="AS13" i="71"/>
  <c r="AL13" i="71"/>
  <c r="AU13" i="71" s="1"/>
  <c r="AS8" i="19"/>
  <c r="AL8" i="19"/>
  <c r="AU8" i="19" s="1"/>
  <c r="AI23" i="44"/>
  <c r="AN23" i="44"/>
  <c r="AH23" i="68"/>
  <c r="AQ23" i="68" s="1"/>
  <c r="AQ25" i="68" s="1"/>
  <c r="AZ3" i="68"/>
  <c r="AX22" i="68" s="1"/>
  <c r="S22" i="68" s="1"/>
  <c r="AC22" i="68" s="1"/>
  <c r="AB23" i="68" s="1"/>
  <c r="AR23" i="92"/>
  <c r="Z23" i="32"/>
  <c r="AJ18" i="7"/>
  <c r="AK18" i="7"/>
  <c r="AT18" i="7" s="1"/>
  <c r="AJ12" i="7"/>
  <c r="AK12" i="7"/>
  <c r="AT12" i="7" s="1"/>
  <c r="AJ6" i="7"/>
  <c r="AK6" i="7"/>
  <c r="AT6" i="7" s="1"/>
  <c r="AI23" i="7"/>
  <c r="AN23" i="7"/>
  <c r="AN25" i="7" s="1"/>
  <c r="AS8" i="64"/>
  <c r="AL8" i="64"/>
  <c r="AU8" i="64" s="1"/>
  <c r="X23" i="22"/>
  <c r="Y23" i="22"/>
  <c r="AS12" i="61"/>
  <c r="AL12" i="61"/>
  <c r="AU12" i="61" s="1"/>
  <c r="AS12" i="11"/>
  <c r="AL12" i="11"/>
  <c r="AU12" i="11" s="1"/>
  <c r="AJ22" i="55"/>
  <c r="AK22" i="55"/>
  <c r="AT22" i="55" s="1"/>
  <c r="AJ16" i="55"/>
  <c r="AK16" i="55"/>
  <c r="AT16" i="55" s="1"/>
  <c r="AJ10" i="55"/>
  <c r="AK10" i="55"/>
  <c r="AT10" i="55" s="1"/>
  <c r="AB4" i="55"/>
  <c r="AJ3" i="55"/>
  <c r="AJ20" i="67"/>
  <c r="AK20" i="67"/>
  <c r="AT20" i="67" s="1"/>
  <c r="AJ14" i="67"/>
  <c r="AK14" i="67"/>
  <c r="AT14" i="67" s="1"/>
  <c r="AJ8" i="67"/>
  <c r="AK8" i="67"/>
  <c r="AT8" i="67" s="1"/>
  <c r="Y25" i="75"/>
  <c r="X25" i="75"/>
  <c r="AR21" i="35"/>
  <c r="Y25" i="38"/>
  <c r="Z25" i="38" s="1"/>
  <c r="X25" i="38"/>
  <c r="AH23" i="42"/>
  <c r="AQ23" i="42" s="1"/>
  <c r="AJ17" i="5"/>
  <c r="AK17" i="5"/>
  <c r="AT17" i="5" s="1"/>
  <c r="AJ11" i="5"/>
  <c r="AK11" i="5"/>
  <c r="AT11" i="5" s="1"/>
  <c r="AJ5" i="5"/>
  <c r="AK5" i="5"/>
  <c r="AT5" i="5" s="1"/>
  <c r="AR21" i="29"/>
  <c r="AS13" i="50"/>
  <c r="AL13" i="50"/>
  <c r="AU13" i="50" s="1"/>
  <c r="AI23" i="5"/>
  <c r="AN23" i="5"/>
  <c r="AN25" i="5" s="1"/>
  <c r="AJ18" i="16"/>
  <c r="AK18" i="16"/>
  <c r="AT18" i="16" s="1"/>
  <c r="AJ12" i="16"/>
  <c r="AK12" i="16"/>
  <c r="AT12" i="16" s="1"/>
  <c r="AJ6" i="16"/>
  <c r="AK6" i="16"/>
  <c r="AT6" i="16" s="1"/>
  <c r="AJ23" i="72"/>
  <c r="AS23" i="72" s="1"/>
  <c r="AK23" i="72"/>
  <c r="AT23" i="72" s="1"/>
  <c r="AS10" i="70"/>
  <c r="AL10" i="70"/>
  <c r="AU10" i="70" s="1"/>
  <c r="S19" i="1"/>
  <c r="AC18" i="1"/>
  <c r="AB19" i="1" s="1"/>
  <c r="S13" i="1"/>
  <c r="AC12" i="1"/>
  <c r="AB13" i="1" s="1"/>
  <c r="AC6" i="1"/>
  <c r="AB7" i="1" s="1"/>
  <c r="S7" i="1"/>
  <c r="AS3" i="19"/>
  <c r="AL3" i="19"/>
  <c r="AU3" i="19" s="1"/>
  <c r="AS22" i="19"/>
  <c r="AL22" i="19"/>
  <c r="AU22" i="19" s="1"/>
  <c r="AS16" i="64"/>
  <c r="AL16" i="64"/>
  <c r="AU16" i="64" s="1"/>
  <c r="AS8" i="61"/>
  <c r="AL8" i="61"/>
  <c r="AU8" i="61" s="1"/>
  <c r="AS8" i="11"/>
  <c r="AL8" i="11"/>
  <c r="AU8" i="11" s="1"/>
  <c r="AS20" i="50"/>
  <c r="AL20" i="50"/>
  <c r="AU20" i="50" s="1"/>
  <c r="Y23" i="74"/>
  <c r="Z23" i="74" s="1"/>
  <c r="X23" i="74"/>
  <c r="AJ21" i="72"/>
  <c r="AK21" i="72"/>
  <c r="AT21" i="72" s="1"/>
  <c r="AJ15" i="72"/>
  <c r="AK15" i="72"/>
  <c r="AT15" i="72" s="1"/>
  <c r="AJ9" i="72"/>
  <c r="AK9" i="72"/>
  <c r="AT9" i="72" s="1"/>
  <c r="AN22" i="14"/>
  <c r="AI22" i="14"/>
  <c r="AS3" i="71"/>
  <c r="AL3" i="71"/>
  <c r="AU3" i="71" s="1"/>
  <c r="AS22" i="71"/>
  <c r="AL22" i="71"/>
  <c r="AU22" i="71" s="1"/>
  <c r="AJ19" i="23"/>
  <c r="AK19" i="23"/>
  <c r="AT19" i="23" s="1"/>
  <c r="AJ13" i="23"/>
  <c r="AK13" i="23"/>
  <c r="AT13" i="23" s="1"/>
  <c r="AJ7" i="23"/>
  <c r="AK7" i="23"/>
  <c r="AT7" i="23" s="1"/>
  <c r="AJ21" i="8"/>
  <c r="AK21" i="8"/>
  <c r="AT21" i="8" s="1"/>
  <c r="AJ15" i="8"/>
  <c r="AK15" i="8"/>
  <c r="AT15" i="8" s="1"/>
  <c r="AJ9" i="8"/>
  <c r="AK9" i="8"/>
  <c r="AT9" i="8" s="1"/>
  <c r="AR23" i="31"/>
  <c r="AH22" i="29"/>
  <c r="AQ22" i="29" s="1"/>
  <c r="AJ17" i="57"/>
  <c r="AK17" i="57"/>
  <c r="AT17" i="57" s="1"/>
  <c r="AJ11" i="57"/>
  <c r="AK11" i="57"/>
  <c r="AT11" i="57" s="1"/>
  <c r="AJ5" i="57"/>
  <c r="AK5" i="57"/>
  <c r="AT5" i="57" s="1"/>
  <c r="AJ21" i="20"/>
  <c r="AK21" i="20"/>
  <c r="AT21" i="20" s="1"/>
  <c r="AJ15" i="20"/>
  <c r="AK15" i="20"/>
  <c r="AT15" i="20" s="1"/>
  <c r="AJ9" i="20"/>
  <c r="AK9" i="20"/>
  <c r="AT9" i="20" s="1"/>
  <c r="AS17" i="64"/>
  <c r="AL17" i="64"/>
  <c r="AU17" i="64" s="1"/>
  <c r="AS9" i="61"/>
  <c r="AL9" i="61"/>
  <c r="AU9" i="61" s="1"/>
  <c r="AS21" i="11"/>
  <c r="AL21" i="11"/>
  <c r="AU21" i="11" s="1"/>
  <c r="AS15" i="50"/>
  <c r="AL15" i="50"/>
  <c r="AU15" i="50" s="1"/>
  <c r="AI22" i="90"/>
  <c r="AN22" i="90"/>
  <c r="AG23" i="94"/>
  <c r="AP23" i="94" s="1"/>
  <c r="AF23" i="94"/>
  <c r="AO23" i="94" s="1"/>
  <c r="AE23" i="94"/>
  <c r="W24" i="94"/>
  <c r="AS17" i="71"/>
  <c r="AL17" i="71"/>
  <c r="AU17" i="71" s="1"/>
  <c r="AR22" i="49"/>
  <c r="AS18" i="19"/>
  <c r="AL18" i="19"/>
  <c r="AU18" i="19" s="1"/>
  <c r="AR22" i="68"/>
  <c r="AH23" i="12"/>
  <c r="AQ23" i="12" s="1"/>
  <c r="AQ25" i="12" s="1"/>
  <c r="AZ3" i="12"/>
  <c r="AX22" i="58"/>
  <c r="S22" i="58" s="1"/>
  <c r="AC22" i="58" s="1"/>
  <c r="AB23" i="58" s="1"/>
  <c r="AS6" i="64"/>
  <c r="AL6" i="64"/>
  <c r="AU6" i="64" s="1"/>
  <c r="AS16" i="61"/>
  <c r="AL16" i="61"/>
  <c r="AU16" i="61" s="1"/>
  <c r="AS10" i="11"/>
  <c r="AL10" i="11"/>
  <c r="AU10" i="11" s="1"/>
  <c r="AS16" i="50"/>
  <c r="AL16" i="50"/>
  <c r="AU16" i="50" s="1"/>
  <c r="AJ22" i="60"/>
  <c r="AK22" i="60"/>
  <c r="AT22" i="60" s="1"/>
  <c r="AJ16" i="60"/>
  <c r="AK16" i="60"/>
  <c r="AT16" i="60" s="1"/>
  <c r="AJ10" i="60"/>
  <c r="AK10" i="60"/>
  <c r="AT10" i="60" s="1"/>
  <c r="AJ3" i="60"/>
  <c r="AB4" i="60"/>
  <c r="AS18" i="71"/>
  <c r="AL18" i="71"/>
  <c r="AU18" i="71" s="1"/>
  <c r="AG23" i="79"/>
  <c r="AP23" i="79" s="1"/>
  <c r="AF23" i="79"/>
  <c r="AO23" i="79" s="1"/>
  <c r="W24" i="79"/>
  <c r="AE23" i="79"/>
  <c r="AS14" i="71"/>
  <c r="AL14" i="71"/>
  <c r="AU14" i="71" s="1"/>
  <c r="AR22" i="12"/>
  <c r="AR23" i="25"/>
  <c r="AG24" i="83"/>
  <c r="AP24" i="83" s="1"/>
  <c r="W25" i="83"/>
  <c r="AE24" i="83"/>
  <c r="AF24" i="83"/>
  <c r="AO24" i="83" s="1"/>
  <c r="AJ21" i="18"/>
  <c r="AK21" i="18"/>
  <c r="AT21" i="18" s="1"/>
  <c r="AJ15" i="18"/>
  <c r="AK15" i="18"/>
  <c r="AT15" i="18" s="1"/>
  <c r="AJ9" i="18"/>
  <c r="AK9" i="18"/>
  <c r="AT9" i="18" s="1"/>
  <c r="AS19" i="64"/>
  <c r="AL19" i="64"/>
  <c r="AU19" i="64" s="1"/>
  <c r="AS11" i="61"/>
  <c r="AL11" i="61"/>
  <c r="AU11" i="61" s="1"/>
  <c r="AS5" i="11"/>
  <c r="AL5" i="11"/>
  <c r="AU5" i="11" s="1"/>
  <c r="AJ18" i="52"/>
  <c r="AK18" i="52"/>
  <c r="AT18" i="52" s="1"/>
  <c r="AJ12" i="52"/>
  <c r="AK12" i="52"/>
  <c r="AT12" i="52" s="1"/>
  <c r="AJ6" i="52"/>
  <c r="AK6" i="52"/>
  <c r="AT6" i="52" s="1"/>
  <c r="Z22" i="66"/>
  <c r="Z23" i="68"/>
  <c r="Y23" i="41"/>
  <c r="X23" i="41"/>
  <c r="AH24" i="25"/>
  <c r="AQ24" i="25" s="1"/>
  <c r="AJ17" i="7"/>
  <c r="AK17" i="7"/>
  <c r="AT17" i="7" s="1"/>
  <c r="AJ11" i="7"/>
  <c r="AK11" i="7"/>
  <c r="AT11" i="7" s="1"/>
  <c r="AJ5" i="7"/>
  <c r="AK5" i="7"/>
  <c r="AT5" i="7" s="1"/>
  <c r="AN23" i="91"/>
  <c r="AI23" i="91"/>
  <c r="AS6" i="50"/>
  <c r="AL6" i="50"/>
  <c r="AU6" i="50" s="1"/>
  <c r="AJ21" i="55"/>
  <c r="AK21" i="55"/>
  <c r="AT21" i="55" s="1"/>
  <c r="AJ15" i="55"/>
  <c r="AK15" i="55"/>
  <c r="AT15" i="55" s="1"/>
  <c r="AJ9" i="55"/>
  <c r="AK9" i="55"/>
  <c r="AT9" i="55" s="1"/>
  <c r="AJ19" i="67"/>
  <c r="AK19" i="67"/>
  <c r="AT19" i="67" s="1"/>
  <c r="AJ13" i="67"/>
  <c r="AK13" i="67"/>
  <c r="AT13" i="67" s="1"/>
  <c r="AJ7" i="67"/>
  <c r="AK7" i="67"/>
  <c r="AT7" i="67" s="1"/>
  <c r="AS15" i="70"/>
  <c r="AL15" i="70"/>
  <c r="AU15" i="70" s="1"/>
  <c r="AR21" i="66"/>
  <c r="AX23" i="13"/>
  <c r="S23" i="13" s="1"/>
  <c r="AC23" i="13" s="1"/>
  <c r="AX3" i="13"/>
  <c r="S3" i="13" s="1"/>
  <c r="AC3" i="13" s="1"/>
  <c r="AX4" i="13"/>
  <c r="S4" i="13" s="1"/>
  <c r="AC4" i="13" s="1"/>
  <c r="AB5" i="13" s="1"/>
  <c r="AX5" i="13"/>
  <c r="S5" i="13" s="1"/>
  <c r="AC5" i="13" s="1"/>
  <c r="AB6" i="13" s="1"/>
  <c r="AX6" i="13"/>
  <c r="S6" i="13" s="1"/>
  <c r="AC6" i="13" s="1"/>
  <c r="AB7" i="13" s="1"/>
  <c r="AX7" i="13"/>
  <c r="S7" i="13" s="1"/>
  <c r="AC7" i="13" s="1"/>
  <c r="AB8" i="13" s="1"/>
  <c r="AX8" i="13"/>
  <c r="S8" i="13" s="1"/>
  <c r="AC8" i="13" s="1"/>
  <c r="AB9" i="13" s="1"/>
  <c r="AX9" i="13"/>
  <c r="S9" i="13" s="1"/>
  <c r="AC9" i="13" s="1"/>
  <c r="AB10" i="13" s="1"/>
  <c r="AX10" i="13"/>
  <c r="S10" i="13" s="1"/>
  <c r="AC10" i="13" s="1"/>
  <c r="AB11" i="13" s="1"/>
  <c r="AX11" i="13"/>
  <c r="S11" i="13" s="1"/>
  <c r="AC11" i="13" s="1"/>
  <c r="AB12" i="13" s="1"/>
  <c r="AX12" i="13"/>
  <c r="S12" i="13" s="1"/>
  <c r="AC12" i="13" s="1"/>
  <c r="AB13" i="13" s="1"/>
  <c r="AX13" i="13"/>
  <c r="S13" i="13" s="1"/>
  <c r="AC13" i="13" s="1"/>
  <c r="AB14" i="13" s="1"/>
  <c r="AX14" i="13"/>
  <c r="S14" i="13" s="1"/>
  <c r="AC14" i="13" s="1"/>
  <c r="AB15" i="13" s="1"/>
  <c r="AX15" i="13"/>
  <c r="S15" i="13" s="1"/>
  <c r="AC15" i="13" s="1"/>
  <c r="AB16" i="13" s="1"/>
  <c r="AX16" i="13"/>
  <c r="S16" i="13" s="1"/>
  <c r="AC16" i="13" s="1"/>
  <c r="AB17" i="13" s="1"/>
  <c r="AX17" i="13"/>
  <c r="S17" i="13" s="1"/>
  <c r="AC17" i="13" s="1"/>
  <c r="AB18" i="13" s="1"/>
  <c r="AX18" i="13"/>
  <c r="S18" i="13" s="1"/>
  <c r="AC18" i="13" s="1"/>
  <c r="AB19" i="13" s="1"/>
  <c r="AX19" i="13"/>
  <c r="S19" i="13" s="1"/>
  <c r="AC19" i="13" s="1"/>
  <c r="AB20" i="13" s="1"/>
  <c r="AX20" i="13"/>
  <c r="S20" i="13" s="1"/>
  <c r="AC20" i="13" s="1"/>
  <c r="AB21" i="13" s="1"/>
  <c r="AX21" i="13"/>
  <c r="S21" i="13" s="1"/>
  <c r="AC21" i="13" s="1"/>
  <c r="AB22" i="13" s="1"/>
  <c r="Z23" i="24"/>
  <c r="AN24" i="38"/>
  <c r="AI24" i="38"/>
  <c r="AJ22" i="5"/>
  <c r="AK22" i="5"/>
  <c r="AT22" i="5" s="1"/>
  <c r="AJ10" i="5"/>
  <c r="AK10" i="5"/>
  <c r="AT10" i="5" s="1"/>
  <c r="AJ11" i="16"/>
  <c r="AK11" i="16"/>
  <c r="AT11" i="16" s="1"/>
  <c r="S18" i="1"/>
  <c r="AC17" i="1"/>
  <c r="AB18" i="1" s="1"/>
  <c r="S12" i="1"/>
  <c r="AC11" i="1"/>
  <c r="AB12" i="1" s="1"/>
  <c r="AJ23" i="8"/>
  <c r="AS23" i="8" s="1"/>
  <c r="AK23" i="8"/>
  <c r="AT23" i="8" s="1"/>
  <c r="AG22" i="35"/>
  <c r="AP22" i="35" s="1"/>
  <c r="AF22" i="35"/>
  <c r="AO22" i="35" s="1"/>
  <c r="AE22" i="35"/>
  <c r="W23" i="35"/>
  <c r="AN22" i="81"/>
  <c r="AI22" i="81"/>
  <c r="X24" i="39"/>
  <c r="Y24" i="39"/>
  <c r="AR22" i="77"/>
  <c r="AU25" i="62"/>
  <c r="C11" i="62" s="1"/>
  <c r="F15" i="97" s="1"/>
  <c r="AL23" i="60"/>
  <c r="AU23" i="60" s="1"/>
  <c r="AR23" i="60"/>
  <c r="AR25" i="60" s="1"/>
  <c r="AJ4" i="64"/>
  <c r="AK4" i="64"/>
  <c r="AT4" i="64" s="1"/>
  <c r="AT25" i="64" s="1"/>
  <c r="AI22" i="74"/>
  <c r="AN22" i="74"/>
  <c r="AJ20" i="72"/>
  <c r="AK20" i="72"/>
  <c r="AT20" i="72" s="1"/>
  <c r="AJ14" i="72"/>
  <c r="AK14" i="72"/>
  <c r="AT14" i="72" s="1"/>
  <c r="AJ8" i="72"/>
  <c r="AK8" i="72"/>
  <c r="AT8" i="72" s="1"/>
  <c r="AS11" i="70"/>
  <c r="AL11" i="70"/>
  <c r="AU11" i="70" s="1"/>
  <c r="Y23" i="14"/>
  <c r="X23" i="14"/>
  <c r="AS4" i="65"/>
  <c r="AS25" i="65" s="1"/>
  <c r="AL4" i="65"/>
  <c r="AU4" i="65" s="1"/>
  <c r="AU25" i="65" s="1"/>
  <c r="C11" i="65" s="1"/>
  <c r="F18" i="97" s="1"/>
  <c r="Z24" i="78"/>
  <c r="Y24" i="78"/>
  <c r="X24" i="78"/>
  <c r="AJ18" i="23"/>
  <c r="AK18" i="23"/>
  <c r="AT18" i="23" s="1"/>
  <c r="AJ12" i="23"/>
  <c r="AK12" i="23"/>
  <c r="AT12" i="23" s="1"/>
  <c r="AJ6" i="23"/>
  <c r="AK6" i="23"/>
  <c r="AT6" i="23" s="1"/>
  <c r="AH23" i="49"/>
  <c r="AQ23" i="49" s="1"/>
  <c r="AQ25" i="49" s="1"/>
  <c r="AZ3" i="49"/>
  <c r="AS17" i="19"/>
  <c r="AL17" i="19"/>
  <c r="AU17" i="19" s="1"/>
  <c r="AJ20" i="8"/>
  <c r="AK20" i="8"/>
  <c r="AT20" i="8" s="1"/>
  <c r="AJ14" i="8"/>
  <c r="AK14" i="8"/>
  <c r="AT14" i="8" s="1"/>
  <c r="AJ8" i="8"/>
  <c r="AK8" i="8"/>
  <c r="AT8" i="8" s="1"/>
  <c r="X23" i="34"/>
  <c r="Y23" i="34"/>
  <c r="AJ22" i="57"/>
  <c r="AK22" i="57"/>
  <c r="AT22" i="57" s="1"/>
  <c r="AJ16" i="57"/>
  <c r="AK16" i="57"/>
  <c r="AT16" i="57" s="1"/>
  <c r="AJ10" i="57"/>
  <c r="AK10" i="57"/>
  <c r="AT10" i="57" s="1"/>
  <c r="AB4" i="57"/>
  <c r="AJ3" i="57"/>
  <c r="AJ20" i="20"/>
  <c r="AK20" i="20"/>
  <c r="AT20" i="20" s="1"/>
  <c r="AJ14" i="20"/>
  <c r="AK14" i="20"/>
  <c r="AT14" i="20" s="1"/>
  <c r="AJ8" i="20"/>
  <c r="AK8" i="20"/>
  <c r="AT8" i="20" s="1"/>
  <c r="AS18" i="70"/>
  <c r="AL18" i="70"/>
  <c r="AU18" i="70" s="1"/>
  <c r="AH24" i="31"/>
  <c r="AQ24" i="31" s="1"/>
  <c r="W23" i="86"/>
  <c r="AG22" i="86"/>
  <c r="AP22" i="86" s="1"/>
  <c r="AF22" i="86"/>
  <c r="AO22" i="86" s="1"/>
  <c r="AE22" i="86"/>
  <c r="AS3" i="61"/>
  <c r="AL3" i="61"/>
  <c r="AU3" i="61" s="1"/>
  <c r="AS3" i="50"/>
  <c r="AL3" i="50"/>
  <c r="AU3" i="50" s="1"/>
  <c r="AG22" i="17"/>
  <c r="AP22" i="17" s="1"/>
  <c r="AF22" i="17"/>
  <c r="AO22" i="17" s="1"/>
  <c r="W23" i="17"/>
  <c r="AE22" i="17"/>
  <c r="AL23" i="61"/>
  <c r="AU23" i="61" s="1"/>
  <c r="AR23" i="61"/>
  <c r="AR25" i="61" s="1"/>
  <c r="AS19" i="70"/>
  <c r="AL19" i="70"/>
  <c r="AU19" i="70" s="1"/>
  <c r="AJ21" i="60"/>
  <c r="AK21" i="60"/>
  <c r="AT21" i="60" s="1"/>
  <c r="AJ15" i="60"/>
  <c r="AK15" i="60"/>
  <c r="AT15" i="60" s="1"/>
  <c r="AJ9" i="60"/>
  <c r="AK9" i="60"/>
  <c r="AT9" i="60" s="1"/>
  <c r="AS13" i="19"/>
  <c r="AL13" i="19"/>
  <c r="AU13" i="19" s="1"/>
  <c r="AG23" i="4"/>
  <c r="AP23" i="4" s="1"/>
  <c r="AP25" i="4" s="1"/>
  <c r="AF23" i="4"/>
  <c r="AO23" i="4" s="1"/>
  <c r="AO25" i="4" s="1"/>
  <c r="AE23" i="4"/>
  <c r="AH22" i="36"/>
  <c r="AQ22" i="36" s="1"/>
  <c r="AI23" i="23"/>
  <c r="AN23" i="23"/>
  <c r="AN25" i="23" s="1"/>
  <c r="AR22" i="32"/>
  <c r="AJ23" i="7"/>
  <c r="AS23" i="7" s="1"/>
  <c r="AK23" i="7"/>
  <c r="AT23" i="7" s="1"/>
  <c r="AR22" i="56"/>
  <c r="AJ20" i="18"/>
  <c r="AK20" i="18"/>
  <c r="AT20" i="18" s="1"/>
  <c r="AJ14" i="18"/>
  <c r="AK14" i="18"/>
  <c r="AT14" i="18" s="1"/>
  <c r="AJ8" i="18"/>
  <c r="AK8" i="18"/>
  <c r="AT8" i="18" s="1"/>
  <c r="AS17" i="50"/>
  <c r="AL17" i="50"/>
  <c r="AU17" i="50" s="1"/>
  <c r="AJ17" i="52"/>
  <c r="AK17" i="52"/>
  <c r="AT17" i="52" s="1"/>
  <c r="AJ11" i="52"/>
  <c r="AK11" i="52"/>
  <c r="AT11" i="52" s="1"/>
  <c r="AJ5" i="52"/>
  <c r="AK5" i="52"/>
  <c r="AT5" i="52" s="1"/>
  <c r="AS14" i="70"/>
  <c r="AL14" i="70"/>
  <c r="AU14" i="70" s="1"/>
  <c r="AS19" i="71"/>
  <c r="AL19" i="71"/>
  <c r="AU19" i="71" s="1"/>
  <c r="AS14" i="19"/>
  <c r="AL14" i="19"/>
  <c r="AU14" i="19" s="1"/>
  <c r="AI22" i="41"/>
  <c r="AN22" i="41"/>
  <c r="AH24" i="96"/>
  <c r="AQ24" i="96" s="1"/>
  <c r="AG24" i="25"/>
  <c r="AP24" i="25" s="1"/>
  <c r="AF24" i="25"/>
  <c r="AO24" i="25" s="1"/>
  <c r="AE24" i="25"/>
  <c r="W25" i="25"/>
  <c r="AJ22" i="7"/>
  <c r="AK22" i="7"/>
  <c r="AT22" i="7" s="1"/>
  <c r="AJ16" i="7"/>
  <c r="AK16" i="7"/>
  <c r="AT16" i="7" s="1"/>
  <c r="AJ10" i="7"/>
  <c r="AK10" i="7"/>
  <c r="AT10" i="7" s="1"/>
  <c r="AJ3" i="7"/>
  <c r="AB4" i="7"/>
  <c r="AH24" i="84"/>
  <c r="AQ24" i="84" s="1"/>
  <c r="AI22" i="40"/>
  <c r="AN22" i="40"/>
  <c r="AS14" i="64"/>
  <c r="AL14" i="64"/>
  <c r="AU14" i="64" s="1"/>
  <c r="AS18" i="61"/>
  <c r="AL18" i="61"/>
  <c r="AU18" i="61" s="1"/>
  <c r="AS18" i="11"/>
  <c r="AL18" i="11"/>
  <c r="AU18" i="11" s="1"/>
  <c r="AJ20" i="55"/>
  <c r="AK20" i="55"/>
  <c r="AT20" i="55" s="1"/>
  <c r="AJ14" i="55"/>
  <c r="AK14" i="55"/>
  <c r="AT14" i="55" s="1"/>
  <c r="AJ8" i="55"/>
  <c r="AK8" i="55"/>
  <c r="AT8" i="55" s="1"/>
  <c r="AJ18" i="67"/>
  <c r="AK18" i="67"/>
  <c r="AT18" i="67" s="1"/>
  <c r="AJ12" i="67"/>
  <c r="AK12" i="67"/>
  <c r="AT12" i="67" s="1"/>
  <c r="AJ6" i="67"/>
  <c r="AK6" i="67"/>
  <c r="AT6" i="67" s="1"/>
  <c r="AI24" i="75"/>
  <c r="AN24" i="75"/>
  <c r="AX22" i="13"/>
  <c r="S22" i="13" s="1"/>
  <c r="AC22" i="13" s="1"/>
  <c r="AB23" i="13" s="1"/>
  <c r="AH23" i="47"/>
  <c r="AQ23" i="47" s="1"/>
  <c r="AS8" i="71"/>
  <c r="AL8" i="71"/>
  <c r="AU8" i="71" s="1"/>
  <c r="AS9" i="19"/>
  <c r="AL9" i="19"/>
  <c r="AU9" i="19" s="1"/>
  <c r="Y22" i="48"/>
  <c r="X22" i="48"/>
  <c r="Z22" i="48" s="1"/>
  <c r="AH24" i="92"/>
  <c r="AQ24" i="92" s="1"/>
  <c r="Y23" i="37"/>
  <c r="X23" i="37"/>
  <c r="AJ16" i="5"/>
  <c r="AK16" i="5"/>
  <c r="AT16" i="5" s="1"/>
  <c r="AJ3" i="5"/>
  <c r="AB4" i="5"/>
  <c r="AS21" i="64"/>
  <c r="AL21" i="64"/>
  <c r="AU21" i="64" s="1"/>
  <c r="AS7" i="61"/>
  <c r="AL7" i="61"/>
  <c r="AU7" i="61" s="1"/>
  <c r="AS19" i="11"/>
  <c r="AL19" i="11"/>
  <c r="AU19" i="11" s="1"/>
  <c r="AJ17" i="16"/>
  <c r="AK17" i="16"/>
  <c r="AT17" i="16" s="1"/>
  <c r="AJ5" i="16"/>
  <c r="AK5" i="16"/>
  <c r="AT5" i="16" s="1"/>
  <c r="W24" i="76"/>
  <c r="AG23" i="76"/>
  <c r="AP23" i="76" s="1"/>
  <c r="AF23" i="76"/>
  <c r="AO23" i="76" s="1"/>
  <c r="AE23" i="76"/>
  <c r="AC5" i="1"/>
  <c r="AB6" i="1" s="1"/>
  <c r="S6" i="1"/>
  <c r="AS21" i="71"/>
  <c r="AL21" i="71"/>
  <c r="AU21" i="71" s="1"/>
  <c r="Z24" i="92"/>
  <c r="Z23" i="42"/>
  <c r="AN22" i="37"/>
  <c r="AI22" i="37"/>
  <c r="AJ21" i="5"/>
  <c r="AK21" i="5"/>
  <c r="AT21" i="5" s="1"/>
  <c r="AJ15" i="5"/>
  <c r="AK15" i="5"/>
  <c r="AT15" i="5" s="1"/>
  <c r="AJ9" i="5"/>
  <c r="AK9" i="5"/>
  <c r="AT9" i="5" s="1"/>
  <c r="AS19" i="50"/>
  <c r="AL19" i="50"/>
  <c r="AU19" i="50" s="1"/>
  <c r="AJ22" i="16"/>
  <c r="AK22" i="16"/>
  <c r="AT22" i="16" s="1"/>
  <c r="AJ16" i="16"/>
  <c r="AK16" i="16"/>
  <c r="AT16" i="16" s="1"/>
  <c r="AJ10" i="16"/>
  <c r="AK10" i="16"/>
  <c r="AT10" i="16" s="1"/>
  <c r="AB4" i="16"/>
  <c r="AJ3" i="16"/>
  <c r="AS16" i="70"/>
  <c r="AL16" i="70"/>
  <c r="AU16" i="70" s="1"/>
  <c r="S17" i="1"/>
  <c r="AC16" i="1"/>
  <c r="AB17" i="1" s="1"/>
  <c r="AC10" i="1"/>
  <c r="AB11" i="1" s="1"/>
  <c r="S11" i="1"/>
  <c r="AC4" i="1"/>
  <c r="AB5" i="1" s="1"/>
  <c r="S5" i="1"/>
  <c r="AJ23" i="23"/>
  <c r="AS23" i="23" s="1"/>
  <c r="AK23" i="23"/>
  <c r="AT23" i="23" s="1"/>
  <c r="AS10" i="19"/>
  <c r="AL10" i="19"/>
  <c r="AU10" i="19" s="1"/>
  <c r="W25" i="27"/>
  <c r="AG24" i="27"/>
  <c r="AP24" i="27" s="1"/>
  <c r="AF24" i="27"/>
  <c r="AO24" i="27" s="1"/>
  <c r="AE24" i="27"/>
  <c r="AN23" i="39"/>
  <c r="AI23" i="39"/>
  <c r="AS25" i="62"/>
  <c r="AS4" i="59"/>
  <c r="AS25" i="59" s="1"/>
  <c r="AL4" i="59"/>
  <c r="AU4" i="59" s="1"/>
  <c r="AU25" i="59" s="1"/>
  <c r="C11" i="59" s="1"/>
  <c r="F12" i="97" s="1"/>
  <c r="AS3" i="64"/>
  <c r="AL3" i="64"/>
  <c r="AU3" i="64" s="1"/>
  <c r="AS22" i="64"/>
  <c r="AL22" i="64"/>
  <c r="AU22" i="64" s="1"/>
  <c r="AS14" i="61"/>
  <c r="AL14" i="61"/>
  <c r="AU14" i="61" s="1"/>
  <c r="AS14" i="11"/>
  <c r="AL14" i="11"/>
  <c r="AU14" i="11" s="1"/>
  <c r="AS8" i="50"/>
  <c r="AL8" i="50"/>
  <c r="AU8" i="50" s="1"/>
  <c r="AJ19" i="72"/>
  <c r="AK19" i="72"/>
  <c r="AT19" i="72" s="1"/>
  <c r="AJ13" i="72"/>
  <c r="AK13" i="72"/>
  <c r="AT13" i="72" s="1"/>
  <c r="AJ7" i="72"/>
  <c r="AK7" i="72"/>
  <c r="AT7" i="72" s="1"/>
  <c r="AS10" i="71"/>
  <c r="AL10" i="71"/>
  <c r="AU10" i="71" s="1"/>
  <c r="AJ17" i="23"/>
  <c r="AK17" i="23"/>
  <c r="AT17" i="23" s="1"/>
  <c r="AJ11" i="23"/>
  <c r="AK11" i="23"/>
  <c r="AT11" i="23" s="1"/>
  <c r="AJ5" i="23"/>
  <c r="AK5" i="23"/>
  <c r="AT5" i="23" s="1"/>
  <c r="Y25" i="26"/>
  <c r="X25" i="26"/>
  <c r="AJ19" i="8"/>
  <c r="AK19" i="8"/>
  <c r="AT19" i="8" s="1"/>
  <c r="AJ13" i="8"/>
  <c r="AK13" i="8"/>
  <c r="AT13" i="8" s="1"/>
  <c r="AJ7" i="8"/>
  <c r="AK7" i="8"/>
  <c r="AT7" i="8" s="1"/>
  <c r="AN22" i="34"/>
  <c r="AI22" i="34"/>
  <c r="AR23" i="72"/>
  <c r="AR25" i="72" s="1"/>
  <c r="AL23" i="72"/>
  <c r="AU23" i="72" s="1"/>
  <c r="AU25" i="10"/>
  <c r="C11" i="10" s="1"/>
  <c r="Z22" i="29"/>
  <c r="AJ21" i="57"/>
  <c r="AK21" i="57"/>
  <c r="AT21" i="57" s="1"/>
  <c r="AJ15" i="57"/>
  <c r="AK15" i="57"/>
  <c r="AT15" i="57" s="1"/>
  <c r="AJ9" i="57"/>
  <c r="AK9" i="57"/>
  <c r="AT9" i="57" s="1"/>
  <c r="AJ19" i="20"/>
  <c r="AK19" i="20"/>
  <c r="AT19" i="20" s="1"/>
  <c r="AJ13" i="20"/>
  <c r="AK13" i="20"/>
  <c r="AT13" i="20" s="1"/>
  <c r="AJ7" i="20"/>
  <c r="AK7" i="20"/>
  <c r="AT7" i="20" s="1"/>
  <c r="AS5" i="64"/>
  <c r="AL5" i="64"/>
  <c r="AU5" i="64" s="1"/>
  <c r="AS15" i="61"/>
  <c r="AL15" i="61"/>
  <c r="AU15" i="61" s="1"/>
  <c r="AS9" i="11"/>
  <c r="AL9" i="11"/>
  <c r="AU9" i="11" s="1"/>
  <c r="AS21" i="50"/>
  <c r="AL21" i="50"/>
  <c r="AU21" i="50" s="1"/>
  <c r="AS6" i="70"/>
  <c r="AL6" i="70"/>
  <c r="AU6" i="70" s="1"/>
  <c r="Y23" i="28"/>
  <c r="Z23" i="28" s="1"/>
  <c r="X23" i="28"/>
  <c r="AS5" i="71"/>
  <c r="AL5" i="71"/>
  <c r="AU5" i="71" s="1"/>
  <c r="AS6" i="19"/>
  <c r="AL6" i="19"/>
  <c r="AU6" i="19" s="1"/>
  <c r="AH22" i="54"/>
  <c r="AQ22" i="54" s="1"/>
  <c r="Z23" i="12"/>
  <c r="Z24" i="31"/>
  <c r="AS12" i="64"/>
  <c r="AL12" i="64"/>
  <c r="AU12" i="64" s="1"/>
  <c r="AJ4" i="61"/>
  <c r="AK4" i="61"/>
  <c r="AT4" i="61" s="1"/>
  <c r="AT25" i="61" s="1"/>
  <c r="AS22" i="61"/>
  <c r="AL22" i="61"/>
  <c r="AU22" i="61" s="1"/>
  <c r="AS16" i="11"/>
  <c r="AL16" i="11"/>
  <c r="AU16" i="11" s="1"/>
  <c r="AJ4" i="50"/>
  <c r="AK4" i="50"/>
  <c r="AT4" i="50" s="1"/>
  <c r="AT25" i="50" s="1"/>
  <c r="AS22" i="50"/>
  <c r="AL22" i="50"/>
  <c r="AU22" i="50" s="1"/>
  <c r="AS7" i="70"/>
  <c r="AL7" i="70"/>
  <c r="AU7" i="70" s="1"/>
  <c r="AJ20" i="60"/>
  <c r="AK20" i="60"/>
  <c r="AT20" i="60" s="1"/>
  <c r="AJ14" i="60"/>
  <c r="AK14" i="60"/>
  <c r="AT14" i="60" s="1"/>
  <c r="AJ8" i="60"/>
  <c r="AK8" i="60"/>
  <c r="AT8" i="60" s="1"/>
  <c r="AS6" i="71"/>
  <c r="AL6" i="71"/>
  <c r="AU6" i="71" s="1"/>
  <c r="AH25" i="33"/>
  <c r="AQ25" i="33" s="1"/>
  <c r="AS15" i="19"/>
  <c r="AL15" i="19"/>
  <c r="AU15" i="19" s="1"/>
  <c r="AJ19" i="18"/>
  <c r="AK19" i="18"/>
  <c r="AT19" i="18" s="1"/>
  <c r="AJ13" i="18"/>
  <c r="AK13" i="18"/>
  <c r="AT13" i="18" s="1"/>
  <c r="AJ7" i="18"/>
  <c r="AK7" i="18"/>
  <c r="AT7" i="18" s="1"/>
  <c r="AS7" i="64"/>
  <c r="AL7" i="64"/>
  <c r="AU7" i="64" s="1"/>
  <c r="AS17" i="61"/>
  <c r="AL17" i="61"/>
  <c r="AU17" i="61" s="1"/>
  <c r="AS11" i="11"/>
  <c r="AL11" i="11"/>
  <c r="AU11" i="11" s="1"/>
  <c r="AJ22" i="52"/>
  <c r="AK22" i="52"/>
  <c r="AT22" i="52" s="1"/>
  <c r="AJ16" i="52"/>
  <c r="AK16" i="52"/>
  <c r="AT16" i="52" s="1"/>
  <c r="AJ10" i="52"/>
  <c r="AK10" i="52"/>
  <c r="AT10" i="52" s="1"/>
  <c r="AJ3" i="52"/>
  <c r="AB4" i="52"/>
  <c r="AI23" i="16"/>
  <c r="AN23" i="16"/>
  <c r="AN25" i="16" s="1"/>
  <c r="AH22" i="53"/>
  <c r="AQ22" i="53" s="1"/>
  <c r="Z24" i="96"/>
  <c r="AJ21" i="7"/>
  <c r="AK21" i="7"/>
  <c r="AT21" i="7" s="1"/>
  <c r="AJ15" i="7"/>
  <c r="AK15" i="7"/>
  <c r="AT15" i="7" s="1"/>
  <c r="AJ9" i="7"/>
  <c r="AK9" i="7"/>
  <c r="AT9" i="7" s="1"/>
  <c r="X24" i="91"/>
  <c r="Y24" i="91"/>
  <c r="AS12" i="50"/>
  <c r="AL12" i="50"/>
  <c r="AU12" i="50" s="1"/>
  <c r="AJ19" i="55"/>
  <c r="AK19" i="55"/>
  <c r="AT19" i="55" s="1"/>
  <c r="AJ13" i="55"/>
  <c r="AK13" i="55"/>
  <c r="AT13" i="55" s="1"/>
  <c r="AJ7" i="55"/>
  <c r="AK7" i="55"/>
  <c r="AT7" i="55" s="1"/>
  <c r="AJ17" i="67"/>
  <c r="AK17" i="67"/>
  <c r="AT17" i="67" s="1"/>
  <c r="AJ11" i="67"/>
  <c r="AK11" i="67"/>
  <c r="AT11" i="67" s="1"/>
  <c r="AJ5" i="67"/>
  <c r="AK5" i="67"/>
  <c r="AT5" i="67" s="1"/>
  <c r="Y24" i="30"/>
  <c r="X24" i="30"/>
  <c r="Y25" i="89"/>
  <c r="Z25" i="89" s="1"/>
  <c r="X25" i="89"/>
  <c r="AS21" i="70"/>
  <c r="AL21" i="70"/>
  <c r="AU21" i="70" s="1"/>
  <c r="AN21" i="48"/>
  <c r="AI21" i="48"/>
  <c r="Z23" i="80"/>
  <c r="X23" i="80"/>
  <c r="Y23" i="80"/>
  <c r="Z23" i="34" l="1"/>
  <c r="Z24" i="39"/>
  <c r="Z23" i="9"/>
  <c r="AL23" i="8"/>
  <c r="AU23" i="8" s="1"/>
  <c r="W24" i="28"/>
  <c r="AG23" i="28"/>
  <c r="AP23" i="28" s="1"/>
  <c r="AF23" i="28"/>
  <c r="AO23" i="28" s="1"/>
  <c r="AE23" i="28"/>
  <c r="AG23" i="74"/>
  <c r="AP23" i="74" s="1"/>
  <c r="AF23" i="74"/>
  <c r="AO23" i="74" s="1"/>
  <c r="AE23" i="74"/>
  <c r="W24" i="74"/>
  <c r="W24" i="81"/>
  <c r="AG23" i="81"/>
  <c r="AP23" i="81" s="1"/>
  <c r="AF23" i="81"/>
  <c r="AO23" i="81" s="1"/>
  <c r="AE23" i="81"/>
  <c r="W24" i="34"/>
  <c r="AG23" i="34"/>
  <c r="AP23" i="34" s="1"/>
  <c r="AF23" i="34"/>
  <c r="AO23" i="34" s="1"/>
  <c r="AE23" i="34"/>
  <c r="W25" i="39"/>
  <c r="AG24" i="39"/>
  <c r="AP24" i="39" s="1"/>
  <c r="AF24" i="39"/>
  <c r="AO24" i="39" s="1"/>
  <c r="AE24" i="39"/>
  <c r="AG23" i="9"/>
  <c r="AP23" i="9" s="1"/>
  <c r="AP25" i="9" s="1"/>
  <c r="AF23" i="9"/>
  <c r="AO23" i="9" s="1"/>
  <c r="AO25" i="9" s="1"/>
  <c r="AE23" i="9"/>
  <c r="AH25" i="26"/>
  <c r="AQ25" i="26" s="1"/>
  <c r="X25" i="27"/>
  <c r="Y25" i="27"/>
  <c r="AN24" i="25"/>
  <c r="AI24" i="25"/>
  <c r="AE24" i="78"/>
  <c r="W25" i="78"/>
  <c r="AG24" i="78"/>
  <c r="AP24" i="78" s="1"/>
  <c r="AF24" i="78"/>
  <c r="AO24" i="78" s="1"/>
  <c r="AS10" i="5"/>
  <c r="AL10" i="5"/>
  <c r="AU10" i="5" s="1"/>
  <c r="AR22" i="90"/>
  <c r="AS11" i="57"/>
  <c r="AL11" i="57"/>
  <c r="AU11" i="57" s="1"/>
  <c r="AL23" i="5"/>
  <c r="AU23" i="5" s="1"/>
  <c r="AR23" i="5"/>
  <c r="AR25" i="5" s="1"/>
  <c r="AI24" i="45"/>
  <c r="AN24" i="45"/>
  <c r="AS6" i="57"/>
  <c r="AL6" i="57"/>
  <c r="AU6" i="57" s="1"/>
  <c r="AJ11" i="2"/>
  <c r="AK11" i="2"/>
  <c r="AT11" i="2" s="1"/>
  <c r="AS18" i="60"/>
  <c r="AL18" i="60"/>
  <c r="AU18" i="60" s="1"/>
  <c r="AS11" i="8"/>
  <c r="AL11" i="8"/>
  <c r="AU11" i="8" s="1"/>
  <c r="AJ9" i="1"/>
  <c r="AK9" i="1"/>
  <c r="AT9" i="1" s="1"/>
  <c r="AR23" i="58"/>
  <c r="AR25" i="58" s="1"/>
  <c r="AJ16" i="1"/>
  <c r="AK16" i="1"/>
  <c r="AT16" i="1" s="1"/>
  <c r="AR23" i="30"/>
  <c r="AS10" i="67"/>
  <c r="AL10" i="67"/>
  <c r="AU10" i="67" s="1"/>
  <c r="AS6" i="55"/>
  <c r="AL6" i="55"/>
  <c r="AU6" i="55" s="1"/>
  <c r="Y23" i="53"/>
  <c r="X23" i="53"/>
  <c r="AS21" i="52"/>
  <c r="AL21" i="52"/>
  <c r="AU21" i="52" s="1"/>
  <c r="AS6" i="18"/>
  <c r="AL6" i="18"/>
  <c r="AU6" i="18" s="1"/>
  <c r="AS13" i="60"/>
  <c r="AL13" i="60"/>
  <c r="AU13" i="60" s="1"/>
  <c r="AS14" i="57"/>
  <c r="AL14" i="57"/>
  <c r="AU14" i="57" s="1"/>
  <c r="AH24" i="93"/>
  <c r="AQ24" i="93" s="1"/>
  <c r="AH24" i="30"/>
  <c r="AQ24" i="30" s="1"/>
  <c r="AS11" i="67"/>
  <c r="AL11" i="67"/>
  <c r="AU11" i="67" s="1"/>
  <c r="AS13" i="55"/>
  <c r="AL13" i="55"/>
  <c r="AU13" i="55" s="1"/>
  <c r="AH24" i="91"/>
  <c r="AQ24" i="91" s="1"/>
  <c r="AL23" i="16"/>
  <c r="AU23" i="16" s="1"/>
  <c r="AR23" i="16"/>
  <c r="AR25" i="16" s="1"/>
  <c r="AS16" i="52"/>
  <c r="AL16" i="52"/>
  <c r="AU16" i="52" s="1"/>
  <c r="AS13" i="18"/>
  <c r="AL13" i="18"/>
  <c r="AU13" i="18" s="1"/>
  <c r="AS7" i="20"/>
  <c r="AL7" i="20"/>
  <c r="AU7" i="20" s="1"/>
  <c r="AS9" i="57"/>
  <c r="AL9" i="57"/>
  <c r="AU9" i="57" s="1"/>
  <c r="AS7" i="8"/>
  <c r="AL7" i="8"/>
  <c r="AU7" i="8" s="1"/>
  <c r="AS3" i="16"/>
  <c r="AL3" i="16"/>
  <c r="AU3" i="16" s="1"/>
  <c r="AG23" i="42"/>
  <c r="AP23" i="42" s="1"/>
  <c r="AF23" i="42"/>
  <c r="AO23" i="42" s="1"/>
  <c r="W24" i="42"/>
  <c r="AE23" i="42"/>
  <c r="AI23" i="76"/>
  <c r="AN23" i="76"/>
  <c r="AS5" i="16"/>
  <c r="AL5" i="16"/>
  <c r="AU5" i="16" s="1"/>
  <c r="AS16" i="5"/>
  <c r="AL16" i="5"/>
  <c r="AU16" i="5" s="1"/>
  <c r="AS16" i="7"/>
  <c r="AL16" i="7"/>
  <c r="AU16" i="7" s="1"/>
  <c r="AS11" i="52"/>
  <c r="AL11" i="52"/>
  <c r="AU11" i="52" s="1"/>
  <c r="AS8" i="18"/>
  <c r="AL8" i="18"/>
  <c r="AU8" i="18" s="1"/>
  <c r="AL23" i="23"/>
  <c r="AU23" i="23" s="1"/>
  <c r="AR23" i="23"/>
  <c r="AR25" i="23" s="1"/>
  <c r="AI23" i="4"/>
  <c r="AN23" i="4"/>
  <c r="AN25" i="4" s="1"/>
  <c r="AS9" i="60"/>
  <c r="AL9" i="60"/>
  <c r="AU9" i="60" s="1"/>
  <c r="AS8" i="20"/>
  <c r="AL8" i="20"/>
  <c r="AU8" i="20" s="1"/>
  <c r="AJ4" i="57"/>
  <c r="AK4" i="57"/>
  <c r="AT4" i="57" s="1"/>
  <c r="AT25" i="57" s="1"/>
  <c r="AS22" i="57"/>
  <c r="AL22" i="57"/>
  <c r="AU22" i="57" s="1"/>
  <c r="AX23" i="49"/>
  <c r="AX3" i="49"/>
  <c r="S3" i="49" s="1"/>
  <c r="AX4" i="49"/>
  <c r="AX5" i="49"/>
  <c r="AX6" i="49"/>
  <c r="AX7" i="49"/>
  <c r="AX8" i="49"/>
  <c r="AX9" i="49"/>
  <c r="AX10" i="49"/>
  <c r="AX11" i="49"/>
  <c r="AX12" i="49"/>
  <c r="AX13" i="49"/>
  <c r="AX14" i="49"/>
  <c r="AX15" i="49"/>
  <c r="AX16" i="49"/>
  <c r="AX17" i="49"/>
  <c r="AX18" i="49"/>
  <c r="AX19" i="49"/>
  <c r="AX20" i="49"/>
  <c r="AX21" i="49"/>
  <c r="AS12" i="23"/>
  <c r="AL12" i="23"/>
  <c r="AU12" i="23" s="1"/>
  <c r="AS20" i="72"/>
  <c r="AL20" i="72"/>
  <c r="AU20" i="72" s="1"/>
  <c r="AJ18" i="1"/>
  <c r="AK18" i="1"/>
  <c r="AT18" i="1" s="1"/>
  <c r="AJ21" i="13"/>
  <c r="AK21" i="13"/>
  <c r="AT21" i="13" s="1"/>
  <c r="AJ15" i="13"/>
  <c r="AK15" i="13"/>
  <c r="AT15" i="13" s="1"/>
  <c r="AJ9" i="13"/>
  <c r="AK9" i="13"/>
  <c r="AT9" i="13" s="1"/>
  <c r="AS7" i="67"/>
  <c r="AL7" i="67"/>
  <c r="AU7" i="67" s="1"/>
  <c r="AS9" i="55"/>
  <c r="AL9" i="55"/>
  <c r="AU9" i="55" s="1"/>
  <c r="AS11" i="7"/>
  <c r="AL11" i="7"/>
  <c r="AU11" i="7" s="1"/>
  <c r="AF22" i="66"/>
  <c r="AO22" i="66" s="1"/>
  <c r="W23" i="66"/>
  <c r="AE22" i="66"/>
  <c r="AG22" i="66"/>
  <c r="AP22" i="66" s="1"/>
  <c r="AS18" i="52"/>
  <c r="AL18" i="52"/>
  <c r="AU18" i="52" s="1"/>
  <c r="AS21" i="18"/>
  <c r="AL21" i="18"/>
  <c r="AU21" i="18" s="1"/>
  <c r="AS16" i="60"/>
  <c r="AL16" i="60"/>
  <c r="AU16" i="60" s="1"/>
  <c r="AX23" i="12"/>
  <c r="S23" i="12" s="1"/>
  <c r="AC23" i="12" s="1"/>
  <c r="AX3" i="12"/>
  <c r="S3" i="12" s="1"/>
  <c r="AC3" i="12" s="1"/>
  <c r="AX4" i="12"/>
  <c r="S4" i="12" s="1"/>
  <c r="AC4" i="12" s="1"/>
  <c r="AB5" i="12" s="1"/>
  <c r="AX5" i="12"/>
  <c r="S5" i="12" s="1"/>
  <c r="AC5" i="12" s="1"/>
  <c r="AB6" i="12" s="1"/>
  <c r="AX6" i="12"/>
  <c r="S6" i="12" s="1"/>
  <c r="AC6" i="12" s="1"/>
  <c r="AB7" i="12" s="1"/>
  <c r="AX7" i="12"/>
  <c r="S7" i="12" s="1"/>
  <c r="AC7" i="12" s="1"/>
  <c r="AB8" i="12" s="1"/>
  <c r="AX8" i="12"/>
  <c r="S8" i="12" s="1"/>
  <c r="AC8" i="12" s="1"/>
  <c r="AB9" i="12" s="1"/>
  <c r="AX9" i="12"/>
  <c r="S9" i="12" s="1"/>
  <c r="AC9" i="12" s="1"/>
  <c r="AB10" i="12" s="1"/>
  <c r="AX10" i="12"/>
  <c r="S10" i="12" s="1"/>
  <c r="AC10" i="12" s="1"/>
  <c r="AB11" i="12" s="1"/>
  <c r="AX11" i="12"/>
  <c r="S11" i="12" s="1"/>
  <c r="AC11" i="12" s="1"/>
  <c r="AB12" i="12" s="1"/>
  <c r="AX12" i="12"/>
  <c r="S12" i="12" s="1"/>
  <c r="AC12" i="12" s="1"/>
  <c r="AB13" i="12" s="1"/>
  <c r="AX13" i="12"/>
  <c r="S13" i="12" s="1"/>
  <c r="AC13" i="12" s="1"/>
  <c r="AB14" i="12" s="1"/>
  <c r="AX14" i="12"/>
  <c r="S14" i="12" s="1"/>
  <c r="AC14" i="12" s="1"/>
  <c r="AB15" i="12" s="1"/>
  <c r="AX15" i="12"/>
  <c r="S15" i="12" s="1"/>
  <c r="AC15" i="12" s="1"/>
  <c r="AB16" i="12" s="1"/>
  <c r="AX16" i="12"/>
  <c r="S16" i="12" s="1"/>
  <c r="AC16" i="12" s="1"/>
  <c r="AB17" i="12" s="1"/>
  <c r="AX17" i="12"/>
  <c r="S17" i="12" s="1"/>
  <c r="AC17" i="12" s="1"/>
  <c r="AB18" i="12" s="1"/>
  <c r="AX18" i="12"/>
  <c r="S18" i="12" s="1"/>
  <c r="AC18" i="12" s="1"/>
  <c r="AB19" i="12" s="1"/>
  <c r="AX19" i="12"/>
  <c r="S19" i="12" s="1"/>
  <c r="AC19" i="12" s="1"/>
  <c r="AB20" i="12" s="1"/>
  <c r="AX20" i="12"/>
  <c r="S20" i="12" s="1"/>
  <c r="AC20" i="12" s="1"/>
  <c r="AB21" i="12" s="1"/>
  <c r="AX21" i="12"/>
  <c r="S21" i="12" s="1"/>
  <c r="AC21" i="12" s="1"/>
  <c r="AB22" i="12" s="1"/>
  <c r="AN23" i="94"/>
  <c r="AI23" i="94"/>
  <c r="AS15" i="8"/>
  <c r="AL15" i="8"/>
  <c r="AU15" i="8" s="1"/>
  <c r="AS13" i="23"/>
  <c r="AL13" i="23"/>
  <c r="AU13" i="23" s="1"/>
  <c r="AS15" i="72"/>
  <c r="AL15" i="72"/>
  <c r="AU15" i="72" s="1"/>
  <c r="AS8" i="67"/>
  <c r="AL8" i="67"/>
  <c r="AU8" i="67" s="1"/>
  <c r="AJ4" i="55"/>
  <c r="AK4" i="55"/>
  <c r="AT4" i="55" s="1"/>
  <c r="AT25" i="55" s="1"/>
  <c r="AS22" i="55"/>
  <c r="AL22" i="55"/>
  <c r="AU22" i="55" s="1"/>
  <c r="AH23" i="22"/>
  <c r="AQ23" i="22" s="1"/>
  <c r="AQ25" i="22" s="1"/>
  <c r="AZ3" i="22"/>
  <c r="AX22" i="22" s="1"/>
  <c r="S22" i="22" s="1"/>
  <c r="AC22" i="22" s="1"/>
  <c r="AB23" i="22" s="1"/>
  <c r="AF23" i="32"/>
  <c r="AO23" i="32" s="1"/>
  <c r="AG23" i="32"/>
  <c r="AP23" i="32" s="1"/>
  <c r="W24" i="32"/>
  <c r="AE23" i="32"/>
  <c r="AJ20" i="58"/>
  <c r="AK20" i="58"/>
  <c r="AT20" i="58" s="1"/>
  <c r="AJ14" i="58"/>
  <c r="AK14" i="58"/>
  <c r="AT14" i="58" s="1"/>
  <c r="AJ8" i="58"/>
  <c r="AK8" i="58"/>
  <c r="AT8" i="58" s="1"/>
  <c r="X25" i="82"/>
  <c r="Y25" i="82"/>
  <c r="Z25" i="82" s="1"/>
  <c r="AS3" i="8"/>
  <c r="AL3" i="8"/>
  <c r="AU3" i="8" s="1"/>
  <c r="AG23" i="3"/>
  <c r="AP23" i="3" s="1"/>
  <c r="AP25" i="3" s="1"/>
  <c r="AF23" i="3"/>
  <c r="AO23" i="3" s="1"/>
  <c r="AO25" i="3" s="1"/>
  <c r="AE23" i="3"/>
  <c r="AJ8" i="1"/>
  <c r="AK8" i="1"/>
  <c r="AT8" i="1" s="1"/>
  <c r="AS7" i="16"/>
  <c r="AL7" i="16"/>
  <c r="AU7" i="16" s="1"/>
  <c r="AS6" i="5"/>
  <c r="AL6" i="5"/>
  <c r="AU6" i="5" s="1"/>
  <c r="AS15" i="67"/>
  <c r="AL15" i="67"/>
  <c r="AU15" i="67" s="1"/>
  <c r="AS11" i="55"/>
  <c r="AL11" i="55"/>
  <c r="AU11" i="55" s="1"/>
  <c r="AH24" i="44"/>
  <c r="AQ24" i="44" s="1"/>
  <c r="AJ22" i="2"/>
  <c r="AK22" i="2"/>
  <c r="AT22" i="2" s="1"/>
  <c r="AJ16" i="2"/>
  <c r="AK16" i="2"/>
  <c r="AT16" i="2" s="1"/>
  <c r="AJ10" i="2"/>
  <c r="AK10" i="2"/>
  <c r="AT10" i="2" s="1"/>
  <c r="AJ3" i="2"/>
  <c r="AB4" i="2"/>
  <c r="AX23" i="56"/>
  <c r="S23" i="56" s="1"/>
  <c r="AC23" i="56" s="1"/>
  <c r="AX3" i="56"/>
  <c r="S3" i="56" s="1"/>
  <c r="AC3" i="56" s="1"/>
  <c r="AX4" i="56"/>
  <c r="S4" i="56" s="1"/>
  <c r="AC4" i="56" s="1"/>
  <c r="AB5" i="56" s="1"/>
  <c r="AX5" i="56"/>
  <c r="S5" i="56" s="1"/>
  <c r="AC5" i="56" s="1"/>
  <c r="AB6" i="56" s="1"/>
  <c r="AX6" i="56"/>
  <c r="S6" i="56" s="1"/>
  <c r="AC6" i="56" s="1"/>
  <c r="AB7" i="56" s="1"/>
  <c r="AX7" i="56"/>
  <c r="S7" i="56" s="1"/>
  <c r="AC7" i="56" s="1"/>
  <c r="AB8" i="56" s="1"/>
  <c r="AX8" i="56"/>
  <c r="S8" i="56" s="1"/>
  <c r="AC8" i="56" s="1"/>
  <c r="AB9" i="56" s="1"/>
  <c r="AX9" i="56"/>
  <c r="S9" i="56" s="1"/>
  <c r="AC9" i="56" s="1"/>
  <c r="AB10" i="56" s="1"/>
  <c r="AX10" i="56"/>
  <c r="S10" i="56" s="1"/>
  <c r="AC10" i="56" s="1"/>
  <c r="AB11" i="56" s="1"/>
  <c r="AX11" i="56"/>
  <c r="S11" i="56" s="1"/>
  <c r="AC11" i="56" s="1"/>
  <c r="AB12" i="56" s="1"/>
  <c r="AX12" i="56"/>
  <c r="S12" i="56" s="1"/>
  <c r="AC12" i="56" s="1"/>
  <c r="AB13" i="56" s="1"/>
  <c r="AX13" i="56"/>
  <c r="S13" i="56" s="1"/>
  <c r="AC13" i="56" s="1"/>
  <c r="AB14" i="56" s="1"/>
  <c r="AX14" i="56"/>
  <c r="S14" i="56" s="1"/>
  <c r="AC14" i="56" s="1"/>
  <c r="AB15" i="56" s="1"/>
  <c r="AX15" i="56"/>
  <c r="S15" i="56" s="1"/>
  <c r="AC15" i="56" s="1"/>
  <c r="AB16" i="56" s="1"/>
  <c r="AX16" i="56"/>
  <c r="S16" i="56" s="1"/>
  <c r="AC16" i="56" s="1"/>
  <c r="AB17" i="56" s="1"/>
  <c r="AX17" i="56"/>
  <c r="S17" i="56" s="1"/>
  <c r="AC17" i="56" s="1"/>
  <c r="AB18" i="56" s="1"/>
  <c r="AX18" i="56"/>
  <c r="S18" i="56" s="1"/>
  <c r="AC18" i="56" s="1"/>
  <c r="AB19" i="56" s="1"/>
  <c r="AX19" i="56"/>
  <c r="S19" i="56" s="1"/>
  <c r="AC19" i="56" s="1"/>
  <c r="AB20" i="56" s="1"/>
  <c r="AX20" i="56"/>
  <c r="S20" i="56" s="1"/>
  <c r="AC20" i="56" s="1"/>
  <c r="AB21" i="56" s="1"/>
  <c r="AX21" i="56"/>
  <c r="S21" i="56" s="1"/>
  <c r="AC21" i="56" s="1"/>
  <c r="AB22" i="56" s="1"/>
  <c r="AS11" i="20"/>
  <c r="AL11" i="20"/>
  <c r="AU11" i="20" s="1"/>
  <c r="AJ15" i="1"/>
  <c r="AK15" i="1"/>
  <c r="AT15" i="1" s="1"/>
  <c r="AS14" i="16"/>
  <c r="AL14" i="16"/>
  <c r="AU14" i="16" s="1"/>
  <c r="AS7" i="5"/>
  <c r="AL7" i="5"/>
  <c r="AU7" i="5" s="1"/>
  <c r="AS22" i="23"/>
  <c r="AL22" i="23"/>
  <c r="AU22" i="23" s="1"/>
  <c r="AR23" i="18"/>
  <c r="AR25" i="18" s="1"/>
  <c r="AL23" i="18"/>
  <c r="AU23" i="18" s="1"/>
  <c r="AN25" i="73"/>
  <c r="AI25" i="73"/>
  <c r="AR22" i="80"/>
  <c r="AI24" i="84"/>
  <c r="AN24" i="84"/>
  <c r="AS8" i="7"/>
  <c r="AL8" i="7"/>
  <c r="AU8" i="7" s="1"/>
  <c r="Y25" i="46"/>
  <c r="X25" i="46"/>
  <c r="Z25" i="46" s="1"/>
  <c r="AS4" i="11"/>
  <c r="AL4" i="11"/>
  <c r="AU4" i="11" s="1"/>
  <c r="AR22" i="28"/>
  <c r="AI21" i="88"/>
  <c r="AN21" i="88"/>
  <c r="AS18" i="20"/>
  <c r="AL18" i="20"/>
  <c r="AU18" i="20" s="1"/>
  <c r="AS18" i="8"/>
  <c r="AL18" i="8"/>
  <c r="AU18" i="8" s="1"/>
  <c r="Z24" i="93"/>
  <c r="AI22" i="54"/>
  <c r="AN22" i="54"/>
  <c r="X24" i="77"/>
  <c r="Y24" i="77"/>
  <c r="AF25" i="89"/>
  <c r="AO25" i="89" s="1"/>
  <c r="AE25" i="89"/>
  <c r="W26" i="89"/>
  <c r="AG25" i="89"/>
  <c r="AP25" i="89" s="1"/>
  <c r="AS4" i="50"/>
  <c r="AS25" i="50" s="1"/>
  <c r="AL4" i="50"/>
  <c r="AU4" i="50" s="1"/>
  <c r="AJ5" i="1"/>
  <c r="AK5" i="1"/>
  <c r="AT5" i="1" s="1"/>
  <c r="AS20" i="55"/>
  <c r="AL20" i="55"/>
  <c r="AU20" i="55" s="1"/>
  <c r="AJ22" i="13"/>
  <c r="AK22" i="13"/>
  <c r="AT22" i="13" s="1"/>
  <c r="AS5" i="5"/>
  <c r="AL5" i="5"/>
  <c r="AU5" i="5" s="1"/>
  <c r="AJ15" i="58"/>
  <c r="AK15" i="58"/>
  <c r="AT15" i="58" s="1"/>
  <c r="AJ5" i="2"/>
  <c r="AK5" i="2"/>
  <c r="AT5" i="2" s="1"/>
  <c r="AL23" i="57"/>
  <c r="AU23" i="57" s="1"/>
  <c r="AR23" i="57"/>
  <c r="AR25" i="57" s="1"/>
  <c r="AS15" i="23"/>
  <c r="AL15" i="23"/>
  <c r="AU15" i="23" s="1"/>
  <c r="AS17" i="72"/>
  <c r="AL17" i="72"/>
  <c r="AU17" i="72" s="1"/>
  <c r="AS15" i="16"/>
  <c r="AL15" i="16"/>
  <c r="AU15" i="16" s="1"/>
  <c r="AS3" i="23"/>
  <c r="AL3" i="23"/>
  <c r="AU3" i="23" s="1"/>
  <c r="AS9" i="16"/>
  <c r="AL9" i="16"/>
  <c r="AU9" i="16" s="1"/>
  <c r="Z24" i="91"/>
  <c r="AS21" i="7"/>
  <c r="AL21" i="7"/>
  <c r="AU21" i="7" s="1"/>
  <c r="AJ4" i="52"/>
  <c r="AK4" i="52"/>
  <c r="AT4" i="52" s="1"/>
  <c r="AT25" i="52" s="1"/>
  <c r="AS8" i="60"/>
  <c r="AL8" i="60"/>
  <c r="AU8" i="60" s="1"/>
  <c r="Z25" i="26"/>
  <c r="AS17" i="23"/>
  <c r="AL17" i="23"/>
  <c r="AU17" i="23" s="1"/>
  <c r="AS13" i="72"/>
  <c r="AL13" i="72"/>
  <c r="AU13" i="72" s="1"/>
  <c r="AI24" i="27"/>
  <c r="AN24" i="27"/>
  <c r="AJ11" i="1"/>
  <c r="AK11" i="1"/>
  <c r="AT11" i="1" s="1"/>
  <c r="AJ4" i="16"/>
  <c r="AK4" i="16"/>
  <c r="AT4" i="16" s="1"/>
  <c r="AT25" i="16" s="1"/>
  <c r="AS22" i="16"/>
  <c r="AL22" i="16"/>
  <c r="AU22" i="16" s="1"/>
  <c r="AS15" i="5"/>
  <c r="AL15" i="5"/>
  <c r="AU15" i="5" s="1"/>
  <c r="AG24" i="92"/>
  <c r="AP24" i="92" s="1"/>
  <c r="AF24" i="92"/>
  <c r="AO24" i="92" s="1"/>
  <c r="AE24" i="92"/>
  <c r="W25" i="92"/>
  <c r="AH23" i="37"/>
  <c r="AQ23" i="37" s="1"/>
  <c r="AS6" i="67"/>
  <c r="AL6" i="67"/>
  <c r="AU6" i="67" s="1"/>
  <c r="AS8" i="55"/>
  <c r="AL8" i="55"/>
  <c r="AU8" i="55" s="1"/>
  <c r="AR22" i="40"/>
  <c r="AJ4" i="7"/>
  <c r="AK4" i="7"/>
  <c r="AT4" i="7" s="1"/>
  <c r="AT25" i="7" s="1"/>
  <c r="AU25" i="50"/>
  <c r="C11" i="50" s="1"/>
  <c r="F3" i="97" s="1"/>
  <c r="AS14" i="8"/>
  <c r="AL14" i="8"/>
  <c r="AU14" i="8" s="1"/>
  <c r="AX22" i="49"/>
  <c r="AR22" i="81"/>
  <c r="AS22" i="5"/>
  <c r="AL22" i="5"/>
  <c r="AU22" i="5" s="1"/>
  <c r="AJ20" i="13"/>
  <c r="AK20" i="13"/>
  <c r="AT20" i="13" s="1"/>
  <c r="AJ14" i="13"/>
  <c r="AK14" i="13"/>
  <c r="AT14" i="13" s="1"/>
  <c r="AJ8" i="13"/>
  <c r="AK8" i="13"/>
  <c r="AT8" i="13" s="1"/>
  <c r="AR23" i="91"/>
  <c r="AN23" i="79"/>
  <c r="AI23" i="79"/>
  <c r="AJ4" i="60"/>
  <c r="AK4" i="60"/>
  <c r="AT4" i="60" s="1"/>
  <c r="AT25" i="60" s="1"/>
  <c r="AX22" i="12"/>
  <c r="S22" i="12" s="1"/>
  <c r="AC22" i="12" s="1"/>
  <c r="AB23" i="12" s="1"/>
  <c r="AS21" i="20"/>
  <c r="AL21" i="20"/>
  <c r="AU21" i="20" s="1"/>
  <c r="AS17" i="57"/>
  <c r="AL17" i="57"/>
  <c r="AU17" i="57" s="1"/>
  <c r="AR22" i="14"/>
  <c r="AJ7" i="1"/>
  <c r="AK7" i="1"/>
  <c r="AT7" i="1" s="1"/>
  <c r="AS12" i="16"/>
  <c r="AL12" i="16"/>
  <c r="AU12" i="16" s="1"/>
  <c r="AS11" i="5"/>
  <c r="AL11" i="5"/>
  <c r="AU11" i="5" s="1"/>
  <c r="Z23" i="22"/>
  <c r="AS6" i="7"/>
  <c r="AL6" i="7"/>
  <c r="AU6" i="7" s="1"/>
  <c r="AR23" i="44"/>
  <c r="AS13" i="52"/>
  <c r="AL13" i="52"/>
  <c r="AU13" i="52" s="1"/>
  <c r="AS16" i="18"/>
  <c r="AL16" i="18"/>
  <c r="AU16" i="18" s="1"/>
  <c r="AS5" i="60"/>
  <c r="AL5" i="60"/>
  <c r="AU5" i="60" s="1"/>
  <c r="AJ19" i="58"/>
  <c r="AK19" i="58"/>
  <c r="AT19" i="58" s="1"/>
  <c r="AJ13" i="58"/>
  <c r="AK13" i="58"/>
  <c r="AT13" i="58" s="1"/>
  <c r="AJ7" i="58"/>
  <c r="AK7" i="58"/>
  <c r="AT7" i="58" s="1"/>
  <c r="AS16" i="20"/>
  <c r="AL16" i="20"/>
  <c r="AU16" i="20" s="1"/>
  <c r="AS12" i="57"/>
  <c r="AL12" i="57"/>
  <c r="AU12" i="57" s="1"/>
  <c r="AJ4" i="8"/>
  <c r="AK4" i="8"/>
  <c r="AT4" i="8" s="1"/>
  <c r="AT25" i="8" s="1"/>
  <c r="AS22" i="8"/>
  <c r="AL22" i="8"/>
  <c r="AU22" i="8" s="1"/>
  <c r="AS8" i="23"/>
  <c r="AL8" i="23"/>
  <c r="AU8" i="23" s="1"/>
  <c r="AS4" i="71"/>
  <c r="AS25" i="71" s="1"/>
  <c r="AL4" i="71"/>
  <c r="AU4" i="71" s="1"/>
  <c r="AU25" i="71" s="1"/>
  <c r="C11" i="71" s="1"/>
  <c r="F24" i="97" s="1"/>
  <c r="AS10" i="72"/>
  <c r="AL10" i="72"/>
  <c r="AU10" i="72" s="1"/>
  <c r="AJ14" i="1"/>
  <c r="AK14" i="1"/>
  <c r="AT14" i="1" s="1"/>
  <c r="AX23" i="24"/>
  <c r="S23" i="24" s="1"/>
  <c r="AC23" i="24" s="1"/>
  <c r="AX3" i="24"/>
  <c r="S3" i="24" s="1"/>
  <c r="AC3" i="24" s="1"/>
  <c r="AX4" i="24"/>
  <c r="S4" i="24" s="1"/>
  <c r="AC4" i="24" s="1"/>
  <c r="AB5" i="24" s="1"/>
  <c r="AX5" i="24"/>
  <c r="S5" i="24" s="1"/>
  <c r="AC5" i="24" s="1"/>
  <c r="AB6" i="24" s="1"/>
  <c r="AX6" i="24"/>
  <c r="S6" i="24" s="1"/>
  <c r="AC6" i="24" s="1"/>
  <c r="AB7" i="24" s="1"/>
  <c r="AX7" i="24"/>
  <c r="S7" i="24" s="1"/>
  <c r="AC7" i="24" s="1"/>
  <c r="AB8" i="24" s="1"/>
  <c r="AX8" i="24"/>
  <c r="S8" i="24" s="1"/>
  <c r="AC8" i="24" s="1"/>
  <c r="AB9" i="24" s="1"/>
  <c r="AX9" i="24"/>
  <c r="S9" i="24" s="1"/>
  <c r="AC9" i="24" s="1"/>
  <c r="AB10" i="24" s="1"/>
  <c r="AX10" i="24"/>
  <c r="S10" i="24" s="1"/>
  <c r="AC10" i="24" s="1"/>
  <c r="AB11" i="24" s="1"/>
  <c r="AX11" i="24"/>
  <c r="S11" i="24" s="1"/>
  <c r="AC11" i="24" s="1"/>
  <c r="AB12" i="24" s="1"/>
  <c r="AX12" i="24"/>
  <c r="S12" i="24" s="1"/>
  <c r="AC12" i="24" s="1"/>
  <c r="AB13" i="24" s="1"/>
  <c r="AX13" i="24"/>
  <c r="S13" i="24" s="1"/>
  <c r="AC13" i="24" s="1"/>
  <c r="AB14" i="24" s="1"/>
  <c r="AX14" i="24"/>
  <c r="S14" i="24" s="1"/>
  <c r="AC14" i="24" s="1"/>
  <c r="AB15" i="24" s="1"/>
  <c r="AX15" i="24"/>
  <c r="S15" i="24" s="1"/>
  <c r="AC15" i="24" s="1"/>
  <c r="AB16" i="24" s="1"/>
  <c r="AX16" i="24"/>
  <c r="S16" i="24" s="1"/>
  <c r="AC16" i="24" s="1"/>
  <c r="AB17" i="24" s="1"/>
  <c r="AX17" i="24"/>
  <c r="S17" i="24" s="1"/>
  <c r="AC17" i="24" s="1"/>
  <c r="AB18" i="24" s="1"/>
  <c r="AX18" i="24"/>
  <c r="S18" i="24" s="1"/>
  <c r="AC18" i="24" s="1"/>
  <c r="AB19" i="24" s="1"/>
  <c r="AX19" i="24"/>
  <c r="S19" i="24" s="1"/>
  <c r="AC19" i="24" s="1"/>
  <c r="AB20" i="24" s="1"/>
  <c r="AX20" i="24"/>
  <c r="S20" i="24" s="1"/>
  <c r="AC20" i="24" s="1"/>
  <c r="AB21" i="24" s="1"/>
  <c r="AX21" i="24"/>
  <c r="S21" i="24" s="1"/>
  <c r="AC21" i="24" s="1"/>
  <c r="AB22" i="24" s="1"/>
  <c r="AH23" i="40"/>
  <c r="AQ23" i="40" s="1"/>
  <c r="AS13" i="7"/>
  <c r="AL13" i="7"/>
  <c r="AU13" i="7" s="1"/>
  <c r="AS20" i="52"/>
  <c r="AL20" i="52"/>
  <c r="AU20" i="52" s="1"/>
  <c r="AS11" i="18"/>
  <c r="AL11" i="18"/>
  <c r="AU11" i="18" s="1"/>
  <c r="AJ21" i="2"/>
  <c r="AK21" i="2"/>
  <c r="AT21" i="2" s="1"/>
  <c r="AJ15" i="2"/>
  <c r="AK15" i="2"/>
  <c r="AT15" i="2" s="1"/>
  <c r="AJ9" i="2"/>
  <c r="AK9" i="2"/>
  <c r="AT9" i="2" s="1"/>
  <c r="AS6" i="60"/>
  <c r="AL6" i="60"/>
  <c r="AU6" i="60" s="1"/>
  <c r="AL23" i="55"/>
  <c r="AU23" i="55" s="1"/>
  <c r="AR23" i="55"/>
  <c r="AR25" i="55" s="1"/>
  <c r="AX22" i="56"/>
  <c r="S22" i="56" s="1"/>
  <c r="AC22" i="56" s="1"/>
  <c r="AB23" i="56" s="1"/>
  <c r="AS13" i="57"/>
  <c r="AL13" i="57"/>
  <c r="AU13" i="57" s="1"/>
  <c r="AR23" i="2"/>
  <c r="AR25" i="2" s="1"/>
  <c r="AL23" i="2"/>
  <c r="AU23" i="2" s="1"/>
  <c r="AS17" i="8"/>
  <c r="AL17" i="8"/>
  <c r="AU17" i="8" s="1"/>
  <c r="AS21" i="23"/>
  <c r="AL21" i="23"/>
  <c r="AU21" i="23" s="1"/>
  <c r="AS5" i="72"/>
  <c r="AL5" i="72"/>
  <c r="AU5" i="72" s="1"/>
  <c r="AS21" i="16"/>
  <c r="AL21" i="16"/>
  <c r="AU21" i="16" s="1"/>
  <c r="AI23" i="47"/>
  <c r="AN23" i="47"/>
  <c r="AS16" i="67"/>
  <c r="AL16" i="67"/>
  <c r="AU16" i="67" s="1"/>
  <c r="AS12" i="55"/>
  <c r="AL12" i="55"/>
  <c r="AU12" i="55" s="1"/>
  <c r="AS9" i="52"/>
  <c r="AL9" i="52"/>
  <c r="AU9" i="52" s="1"/>
  <c r="AS12" i="18"/>
  <c r="AL12" i="18"/>
  <c r="AU12" i="18" s="1"/>
  <c r="AS19" i="60"/>
  <c r="AL19" i="60"/>
  <c r="AU19" i="60" s="1"/>
  <c r="AS20" i="57"/>
  <c r="AL20" i="57"/>
  <c r="AU20" i="57" s="1"/>
  <c r="AS10" i="23"/>
  <c r="AL10" i="23"/>
  <c r="AU10" i="23" s="1"/>
  <c r="AS14" i="5"/>
  <c r="AL14" i="5"/>
  <c r="AU14" i="5" s="1"/>
  <c r="X23" i="43"/>
  <c r="Z23" i="43" s="1"/>
  <c r="Y23" i="43"/>
  <c r="X23" i="54"/>
  <c r="Y23" i="54"/>
  <c r="AI23" i="85"/>
  <c r="AN23" i="85"/>
  <c r="Y26" i="33"/>
  <c r="X26" i="33"/>
  <c r="AS4" i="61"/>
  <c r="AL4" i="61"/>
  <c r="AU4" i="61" s="1"/>
  <c r="AE22" i="29"/>
  <c r="W23" i="29"/>
  <c r="AG22" i="29"/>
  <c r="AP22" i="29" s="1"/>
  <c r="AF22" i="29"/>
  <c r="AO22" i="29" s="1"/>
  <c r="AS11" i="23"/>
  <c r="AL11" i="23"/>
  <c r="AU11" i="23" s="1"/>
  <c r="AR23" i="39"/>
  <c r="AS16" i="16"/>
  <c r="AL16" i="16"/>
  <c r="AU16" i="16" s="1"/>
  <c r="AS3" i="57"/>
  <c r="AL3" i="57"/>
  <c r="AU3" i="57" s="1"/>
  <c r="AN22" i="35"/>
  <c r="AI22" i="35"/>
  <c r="AJ10" i="13"/>
  <c r="AK10" i="13"/>
  <c r="AT10" i="13" s="1"/>
  <c r="AE23" i="68"/>
  <c r="AG23" i="68"/>
  <c r="AP23" i="68" s="1"/>
  <c r="AP25" i="68" s="1"/>
  <c r="AF23" i="68"/>
  <c r="AO23" i="68" s="1"/>
  <c r="AO25" i="68" s="1"/>
  <c r="X24" i="94"/>
  <c r="Y24" i="94"/>
  <c r="W26" i="38"/>
  <c r="AG25" i="38"/>
  <c r="AP25" i="38" s="1"/>
  <c r="AF25" i="38"/>
  <c r="AO25" i="38" s="1"/>
  <c r="AE25" i="38"/>
  <c r="X23" i="63"/>
  <c r="Y23" i="63"/>
  <c r="AJ21" i="58"/>
  <c r="AK21" i="58"/>
  <c r="AT21" i="58" s="1"/>
  <c r="AG23" i="90"/>
  <c r="AP23" i="90" s="1"/>
  <c r="AE23" i="90"/>
  <c r="AF23" i="90"/>
  <c r="AO23" i="90" s="1"/>
  <c r="W24" i="90"/>
  <c r="AJ17" i="2"/>
  <c r="AK17" i="2"/>
  <c r="AT17" i="2" s="1"/>
  <c r="AS7" i="57"/>
  <c r="AL7" i="57"/>
  <c r="AU7" i="57" s="1"/>
  <c r="X24" i="85"/>
  <c r="Y24" i="85"/>
  <c r="Z24" i="30"/>
  <c r="AS17" i="67"/>
  <c r="AL17" i="67"/>
  <c r="AU17" i="67" s="1"/>
  <c r="AS19" i="55"/>
  <c r="AL19" i="55"/>
  <c r="AU19" i="55" s="1"/>
  <c r="W25" i="96"/>
  <c r="AF24" i="96"/>
  <c r="AO24" i="96" s="1"/>
  <c r="AE24" i="96"/>
  <c r="AG24" i="96"/>
  <c r="AP24" i="96" s="1"/>
  <c r="AS3" i="52"/>
  <c r="AL3" i="52"/>
  <c r="AU3" i="52" s="1"/>
  <c r="AS22" i="52"/>
  <c r="AL22" i="52"/>
  <c r="AU22" i="52" s="1"/>
  <c r="AS19" i="18"/>
  <c r="AL19" i="18"/>
  <c r="AU19" i="18" s="1"/>
  <c r="W25" i="31"/>
  <c r="AG24" i="31"/>
  <c r="AP24" i="31" s="1"/>
  <c r="AF24" i="31"/>
  <c r="AO24" i="31" s="1"/>
  <c r="AE24" i="31"/>
  <c r="AS13" i="20"/>
  <c r="AL13" i="20"/>
  <c r="AU13" i="20" s="1"/>
  <c r="AS15" i="57"/>
  <c r="AL15" i="57"/>
  <c r="AU15" i="57" s="1"/>
  <c r="AS13" i="8"/>
  <c r="AL13" i="8"/>
  <c r="AU13" i="8" s="1"/>
  <c r="AJ17" i="1"/>
  <c r="AK17" i="1"/>
  <c r="AT17" i="1" s="1"/>
  <c r="AS17" i="16"/>
  <c r="AL17" i="16"/>
  <c r="AU17" i="16" s="1"/>
  <c r="AS3" i="7"/>
  <c r="AL3" i="7"/>
  <c r="AU3" i="7" s="1"/>
  <c r="AS22" i="7"/>
  <c r="AL22" i="7"/>
  <c r="AU22" i="7" s="1"/>
  <c r="AR22" i="41"/>
  <c r="AS17" i="52"/>
  <c r="AL17" i="52"/>
  <c r="AU17" i="52" s="1"/>
  <c r="AS14" i="18"/>
  <c r="AL14" i="18"/>
  <c r="AU14" i="18" s="1"/>
  <c r="AS15" i="60"/>
  <c r="AL15" i="60"/>
  <c r="AU15" i="60" s="1"/>
  <c r="AS14" i="20"/>
  <c r="AL14" i="20"/>
  <c r="AU14" i="20" s="1"/>
  <c r="AS10" i="57"/>
  <c r="AL10" i="57"/>
  <c r="AU10" i="57" s="1"/>
  <c r="AH23" i="34"/>
  <c r="AQ23" i="34" s="1"/>
  <c r="AS18" i="23"/>
  <c r="AL18" i="23"/>
  <c r="AU18" i="23" s="1"/>
  <c r="AH23" i="14"/>
  <c r="AQ23" i="14" s="1"/>
  <c r="AQ25" i="14" s="1"/>
  <c r="AZ3" i="14"/>
  <c r="AS8" i="72"/>
  <c r="AL8" i="72"/>
  <c r="AU8" i="72" s="1"/>
  <c r="AR22" i="74"/>
  <c r="AR24" i="38"/>
  <c r="AJ19" i="13"/>
  <c r="AK19" i="13"/>
  <c r="AT19" i="13" s="1"/>
  <c r="AJ13" i="13"/>
  <c r="AK13" i="13"/>
  <c r="AT13" i="13" s="1"/>
  <c r="AJ7" i="13"/>
  <c r="AK7" i="13"/>
  <c r="AT7" i="13" s="1"/>
  <c r="AS13" i="67"/>
  <c r="AL13" i="67"/>
  <c r="AU13" i="67" s="1"/>
  <c r="AS15" i="55"/>
  <c r="AL15" i="55"/>
  <c r="AU15" i="55" s="1"/>
  <c r="AS17" i="7"/>
  <c r="AL17" i="7"/>
  <c r="AU17" i="7" s="1"/>
  <c r="AH23" i="41"/>
  <c r="AQ23" i="41" s="1"/>
  <c r="AS6" i="52"/>
  <c r="AL6" i="52"/>
  <c r="AU6" i="52" s="1"/>
  <c r="AS9" i="18"/>
  <c r="AL9" i="18"/>
  <c r="AU9" i="18" s="1"/>
  <c r="X24" i="79"/>
  <c r="Y24" i="79"/>
  <c r="AS3" i="60"/>
  <c r="AL3" i="60"/>
  <c r="AU3" i="60" s="1"/>
  <c r="AS22" i="60"/>
  <c r="AL22" i="60"/>
  <c r="AU22" i="60" s="1"/>
  <c r="AS21" i="8"/>
  <c r="AL21" i="8"/>
  <c r="AU21" i="8" s="1"/>
  <c r="AS19" i="23"/>
  <c r="AL19" i="23"/>
  <c r="AU19" i="23" s="1"/>
  <c r="AS21" i="72"/>
  <c r="AL21" i="72"/>
  <c r="AU21" i="72" s="1"/>
  <c r="AJ13" i="1"/>
  <c r="AK13" i="1"/>
  <c r="AT13" i="1" s="1"/>
  <c r="AH25" i="75"/>
  <c r="AQ25" i="75" s="1"/>
  <c r="AS14" i="67"/>
  <c r="AL14" i="67"/>
  <c r="AU14" i="67" s="1"/>
  <c r="AS10" i="55"/>
  <c r="AL10" i="55"/>
  <c r="AU10" i="55" s="1"/>
  <c r="AJ4" i="18"/>
  <c r="AK4" i="18"/>
  <c r="AT4" i="18" s="1"/>
  <c r="AT25" i="18" s="1"/>
  <c r="AX23" i="4"/>
  <c r="S23" i="4" s="1"/>
  <c r="AC23" i="4" s="1"/>
  <c r="AX3" i="4"/>
  <c r="S3" i="4" s="1"/>
  <c r="AC3" i="4" s="1"/>
  <c r="AX4" i="4"/>
  <c r="S4" i="4" s="1"/>
  <c r="AC4" i="4" s="1"/>
  <c r="AB5" i="4" s="1"/>
  <c r="AX5" i="4"/>
  <c r="S5" i="4" s="1"/>
  <c r="AC5" i="4" s="1"/>
  <c r="AB6" i="4" s="1"/>
  <c r="AX6" i="4"/>
  <c r="S6" i="4" s="1"/>
  <c r="AC6" i="4" s="1"/>
  <c r="AB7" i="4" s="1"/>
  <c r="AX7" i="4"/>
  <c r="S7" i="4" s="1"/>
  <c r="AC7" i="4" s="1"/>
  <c r="AB8" i="4" s="1"/>
  <c r="AX8" i="4"/>
  <c r="S8" i="4" s="1"/>
  <c r="AC8" i="4" s="1"/>
  <c r="AB9" i="4" s="1"/>
  <c r="AX9" i="4"/>
  <c r="S9" i="4" s="1"/>
  <c r="AC9" i="4" s="1"/>
  <c r="AB10" i="4" s="1"/>
  <c r="AX10" i="4"/>
  <c r="S10" i="4" s="1"/>
  <c r="AC10" i="4" s="1"/>
  <c r="AB11" i="4" s="1"/>
  <c r="AX11" i="4"/>
  <c r="S11" i="4" s="1"/>
  <c r="AC11" i="4" s="1"/>
  <c r="AB12" i="4" s="1"/>
  <c r="AX12" i="4"/>
  <c r="S12" i="4" s="1"/>
  <c r="AC12" i="4" s="1"/>
  <c r="AB13" i="4" s="1"/>
  <c r="AX13" i="4"/>
  <c r="S13" i="4" s="1"/>
  <c r="AC13" i="4" s="1"/>
  <c r="AB14" i="4" s="1"/>
  <c r="AX14" i="4"/>
  <c r="S14" i="4" s="1"/>
  <c r="AC14" i="4" s="1"/>
  <c r="AB15" i="4" s="1"/>
  <c r="AX15" i="4"/>
  <c r="S15" i="4" s="1"/>
  <c r="AC15" i="4" s="1"/>
  <c r="AB16" i="4" s="1"/>
  <c r="AX16" i="4"/>
  <c r="S16" i="4" s="1"/>
  <c r="AC16" i="4" s="1"/>
  <c r="AB17" i="4" s="1"/>
  <c r="AX17" i="4"/>
  <c r="S17" i="4" s="1"/>
  <c r="AC17" i="4" s="1"/>
  <c r="AB18" i="4" s="1"/>
  <c r="AX18" i="4"/>
  <c r="S18" i="4" s="1"/>
  <c r="AC18" i="4" s="1"/>
  <c r="AB19" i="4" s="1"/>
  <c r="AX19" i="4"/>
  <c r="S19" i="4" s="1"/>
  <c r="AC19" i="4" s="1"/>
  <c r="AB20" i="4" s="1"/>
  <c r="AX20" i="4"/>
  <c r="S20" i="4" s="1"/>
  <c r="AC20" i="4" s="1"/>
  <c r="AB21" i="4" s="1"/>
  <c r="AX21" i="4"/>
  <c r="S21" i="4" s="1"/>
  <c r="AC21" i="4" s="1"/>
  <c r="AB22" i="4" s="1"/>
  <c r="AJ18" i="58"/>
  <c r="AK18" i="58"/>
  <c r="AT18" i="58" s="1"/>
  <c r="AJ12" i="58"/>
  <c r="AK12" i="58"/>
  <c r="AT12" i="58" s="1"/>
  <c r="AJ6" i="58"/>
  <c r="AK6" i="58"/>
  <c r="AT6" i="58" s="1"/>
  <c r="AI24" i="82"/>
  <c r="AN24" i="82"/>
  <c r="AJ4" i="20"/>
  <c r="AK4" i="20"/>
  <c r="AT4" i="20" s="1"/>
  <c r="AT25" i="20" s="1"/>
  <c r="AH23" i="81"/>
  <c r="AQ23" i="81" s="1"/>
  <c r="AS13" i="16"/>
  <c r="AL13" i="16"/>
  <c r="AU13" i="16" s="1"/>
  <c r="AS12" i="5"/>
  <c r="AL12" i="5"/>
  <c r="AU12" i="5" s="1"/>
  <c r="AX22" i="24"/>
  <c r="S22" i="24" s="1"/>
  <c r="AC22" i="24" s="1"/>
  <c r="AB23" i="24" s="1"/>
  <c r="AR24" i="89"/>
  <c r="AS21" i="67"/>
  <c r="AL21" i="67"/>
  <c r="AU21" i="67" s="1"/>
  <c r="AS17" i="55"/>
  <c r="AL17" i="55"/>
  <c r="AU17" i="55" s="1"/>
  <c r="Z24" i="44"/>
  <c r="AJ20" i="2"/>
  <c r="AK20" i="2"/>
  <c r="AT20" i="2" s="1"/>
  <c r="AJ14" i="2"/>
  <c r="AK14" i="2"/>
  <c r="AT14" i="2" s="1"/>
  <c r="AJ8" i="2"/>
  <c r="AK8" i="2"/>
  <c r="AT8" i="2" s="1"/>
  <c r="AU25" i="11"/>
  <c r="C11" i="11" s="1"/>
  <c r="AH23" i="9"/>
  <c r="AQ23" i="9" s="1"/>
  <c r="AQ25" i="9" s="1"/>
  <c r="AZ3" i="9"/>
  <c r="AS17" i="20"/>
  <c r="AL17" i="20"/>
  <c r="AU17" i="20" s="1"/>
  <c r="AJ21" i="1"/>
  <c r="AK21" i="1"/>
  <c r="AT21" i="1" s="1"/>
  <c r="AS20" i="16"/>
  <c r="AL20" i="16"/>
  <c r="AU20" i="16" s="1"/>
  <c r="AS13" i="5"/>
  <c r="AL13" i="5"/>
  <c r="AU13" i="5" s="1"/>
  <c r="AR23" i="78"/>
  <c r="AS6" i="72"/>
  <c r="AL6" i="72"/>
  <c r="AU6" i="72" s="1"/>
  <c r="Y26" i="73"/>
  <c r="X26" i="73"/>
  <c r="AS8" i="5"/>
  <c r="AL8" i="5"/>
  <c r="AU8" i="5" s="1"/>
  <c r="AJ4" i="67"/>
  <c r="AK4" i="67"/>
  <c r="AT4" i="67" s="1"/>
  <c r="AT25" i="67" s="1"/>
  <c r="AS14" i="7"/>
  <c r="AL14" i="7"/>
  <c r="AU14" i="7" s="1"/>
  <c r="AR22" i="51"/>
  <c r="AH25" i="95"/>
  <c r="AQ25" i="95" s="1"/>
  <c r="Y23" i="36"/>
  <c r="X23" i="36"/>
  <c r="AI24" i="46"/>
  <c r="AN24" i="46"/>
  <c r="AH24" i="87"/>
  <c r="AQ24" i="87" s="1"/>
  <c r="AS6" i="20"/>
  <c r="AL6" i="20"/>
  <c r="AU6" i="20" s="1"/>
  <c r="AS6" i="8"/>
  <c r="AL6" i="8"/>
  <c r="AU6" i="8" s="1"/>
  <c r="AS12" i="72"/>
  <c r="AL12" i="72"/>
  <c r="AU12" i="72" s="1"/>
  <c r="AI22" i="43"/>
  <c r="AN22" i="43"/>
  <c r="AI23" i="77"/>
  <c r="AN23" i="77"/>
  <c r="AN25" i="33"/>
  <c r="AI25" i="33"/>
  <c r="AR21" i="48"/>
  <c r="W23" i="48"/>
  <c r="AG22" i="48"/>
  <c r="AP22" i="48" s="1"/>
  <c r="AF22" i="48"/>
  <c r="AO22" i="48" s="1"/>
  <c r="AE22" i="48"/>
  <c r="AR24" i="75"/>
  <c r="AI22" i="86"/>
  <c r="AN22" i="86"/>
  <c r="AS8" i="8"/>
  <c r="AL8" i="8"/>
  <c r="AU8" i="8" s="1"/>
  <c r="AJ16" i="13"/>
  <c r="AK16" i="13"/>
  <c r="AT16" i="13" s="1"/>
  <c r="AJ23" i="58"/>
  <c r="AS23" i="58" s="1"/>
  <c r="AK23" i="58"/>
  <c r="AT23" i="58" s="1"/>
  <c r="AS3" i="55"/>
  <c r="AL3" i="55"/>
  <c r="AU3" i="55" s="1"/>
  <c r="AL23" i="7"/>
  <c r="AU23" i="7" s="1"/>
  <c r="AR23" i="7"/>
  <c r="AR25" i="7" s="1"/>
  <c r="AS7" i="52"/>
  <c r="AL7" i="52"/>
  <c r="AU7" i="52" s="1"/>
  <c r="AS10" i="18"/>
  <c r="AL10" i="18"/>
  <c r="AU10" i="18" s="1"/>
  <c r="AJ3" i="58"/>
  <c r="AB4" i="58"/>
  <c r="AS20" i="23"/>
  <c r="AL20" i="23"/>
  <c r="AU20" i="23" s="1"/>
  <c r="AS7" i="7"/>
  <c r="AL7" i="7"/>
  <c r="AU7" i="7" s="1"/>
  <c r="AG23" i="51"/>
  <c r="AP23" i="51" s="1"/>
  <c r="AP25" i="51" s="1"/>
  <c r="AF23" i="51"/>
  <c r="AO23" i="51" s="1"/>
  <c r="AO25" i="51" s="1"/>
  <c r="AE23" i="51"/>
  <c r="AS14" i="52"/>
  <c r="AL14" i="52"/>
  <c r="AU14" i="52" s="1"/>
  <c r="AR24" i="95"/>
  <c r="AH23" i="80"/>
  <c r="AQ23" i="80" s="1"/>
  <c r="AH25" i="89"/>
  <c r="AQ25" i="89" s="1"/>
  <c r="AS9" i="7"/>
  <c r="AL9" i="7"/>
  <c r="AU9" i="7" s="1"/>
  <c r="AS14" i="60"/>
  <c r="AL14" i="60"/>
  <c r="AU14" i="60" s="1"/>
  <c r="AG23" i="12"/>
  <c r="AP23" i="12" s="1"/>
  <c r="AP25" i="12" s="1"/>
  <c r="AF23" i="12"/>
  <c r="AO23" i="12" s="1"/>
  <c r="AO25" i="12" s="1"/>
  <c r="AE23" i="12"/>
  <c r="AR22" i="34"/>
  <c r="AS5" i="23"/>
  <c r="AL5" i="23"/>
  <c r="AU5" i="23" s="1"/>
  <c r="AS19" i="72"/>
  <c r="AL19" i="72"/>
  <c r="AU19" i="72" s="1"/>
  <c r="AS10" i="16"/>
  <c r="AL10" i="16"/>
  <c r="AU10" i="16" s="1"/>
  <c r="AS21" i="5"/>
  <c r="AL21" i="5"/>
  <c r="AU21" i="5" s="1"/>
  <c r="AJ4" i="5"/>
  <c r="AK4" i="5"/>
  <c r="AT4" i="5" s="1"/>
  <c r="AT25" i="5" s="1"/>
  <c r="Z23" i="37"/>
  <c r="AH22" i="48"/>
  <c r="AQ22" i="48" s="1"/>
  <c r="AJ23" i="13"/>
  <c r="AS23" i="13" s="1"/>
  <c r="AK23" i="13"/>
  <c r="AT23" i="13" s="1"/>
  <c r="AS12" i="67"/>
  <c r="AL12" i="67"/>
  <c r="AU12" i="67" s="1"/>
  <c r="AS14" i="55"/>
  <c r="AL14" i="55"/>
  <c r="AU14" i="55" s="1"/>
  <c r="AI22" i="17"/>
  <c r="AN22" i="17"/>
  <c r="AU25" i="61"/>
  <c r="C11" i="61" s="1"/>
  <c r="F14" i="97" s="1"/>
  <c r="Y23" i="86"/>
  <c r="X23" i="86"/>
  <c r="AS20" i="8"/>
  <c r="AL20" i="8"/>
  <c r="AU20" i="8" s="1"/>
  <c r="AH24" i="78"/>
  <c r="AQ24" i="78" s="1"/>
  <c r="AS11" i="16"/>
  <c r="AL11" i="16"/>
  <c r="AU11" i="16" s="1"/>
  <c r="AJ18" i="13"/>
  <c r="AK18" i="13"/>
  <c r="AT18" i="13" s="1"/>
  <c r="AJ12" i="13"/>
  <c r="AK12" i="13"/>
  <c r="AT12" i="13" s="1"/>
  <c r="AJ6" i="13"/>
  <c r="AK6" i="13"/>
  <c r="AT6" i="13" s="1"/>
  <c r="AN24" i="83"/>
  <c r="AI24" i="83"/>
  <c r="AS9" i="20"/>
  <c r="AL9" i="20"/>
  <c r="AU9" i="20" s="1"/>
  <c r="AS5" i="57"/>
  <c r="AL5" i="57"/>
  <c r="AU5" i="57" s="1"/>
  <c r="AH23" i="74"/>
  <c r="AQ23" i="74" s="1"/>
  <c r="AS18" i="16"/>
  <c r="AL18" i="16"/>
  <c r="AU18" i="16" s="1"/>
  <c r="AS17" i="5"/>
  <c r="AL17" i="5"/>
  <c r="AU17" i="5" s="1"/>
  <c r="AH25" i="38"/>
  <c r="AQ25" i="38" s="1"/>
  <c r="AS12" i="7"/>
  <c r="AL12" i="7"/>
  <c r="AU12" i="7" s="1"/>
  <c r="AX23" i="68"/>
  <c r="S23" i="68" s="1"/>
  <c r="AC23" i="68" s="1"/>
  <c r="AJ23" i="68" s="1"/>
  <c r="AS23" i="68" s="1"/>
  <c r="AX3" i="68"/>
  <c r="S3" i="68" s="1"/>
  <c r="AC3" i="68" s="1"/>
  <c r="AX4" i="68"/>
  <c r="S4" i="68" s="1"/>
  <c r="AC4" i="68" s="1"/>
  <c r="AB5" i="68" s="1"/>
  <c r="AX5" i="68"/>
  <c r="S5" i="68" s="1"/>
  <c r="AC5" i="68" s="1"/>
  <c r="AB6" i="68" s="1"/>
  <c r="AX6" i="68"/>
  <c r="S6" i="68" s="1"/>
  <c r="AC6" i="68" s="1"/>
  <c r="AB7" i="68" s="1"/>
  <c r="AX7" i="68"/>
  <c r="S7" i="68" s="1"/>
  <c r="AC7" i="68" s="1"/>
  <c r="AB8" i="68" s="1"/>
  <c r="AX8" i="68"/>
  <c r="S8" i="68" s="1"/>
  <c r="AC8" i="68" s="1"/>
  <c r="AB9" i="68" s="1"/>
  <c r="AX9" i="68"/>
  <c r="S9" i="68" s="1"/>
  <c r="AC9" i="68" s="1"/>
  <c r="AB10" i="68" s="1"/>
  <c r="AX10" i="68"/>
  <c r="S10" i="68" s="1"/>
  <c r="AC10" i="68" s="1"/>
  <c r="AB11" i="68" s="1"/>
  <c r="AX11" i="68"/>
  <c r="S11" i="68" s="1"/>
  <c r="AC11" i="68" s="1"/>
  <c r="AB12" i="68" s="1"/>
  <c r="AX12" i="68"/>
  <c r="S12" i="68" s="1"/>
  <c r="AC12" i="68" s="1"/>
  <c r="AB13" i="68" s="1"/>
  <c r="AX13" i="68"/>
  <c r="S13" i="68" s="1"/>
  <c r="AC13" i="68" s="1"/>
  <c r="AB14" i="68" s="1"/>
  <c r="AX14" i="68"/>
  <c r="S14" i="68" s="1"/>
  <c r="AC14" i="68" s="1"/>
  <c r="AB15" i="68" s="1"/>
  <c r="AX15" i="68"/>
  <c r="S15" i="68" s="1"/>
  <c r="AC15" i="68" s="1"/>
  <c r="AB16" i="68" s="1"/>
  <c r="AX16" i="68"/>
  <c r="S16" i="68" s="1"/>
  <c r="AC16" i="68" s="1"/>
  <c r="AB17" i="68" s="1"/>
  <c r="AX17" i="68"/>
  <c r="S17" i="68" s="1"/>
  <c r="AC17" i="68" s="1"/>
  <c r="AB18" i="68" s="1"/>
  <c r="AX18" i="68"/>
  <c r="S18" i="68" s="1"/>
  <c r="AC18" i="68" s="1"/>
  <c r="AB19" i="68" s="1"/>
  <c r="AX19" i="68"/>
  <c r="S19" i="68" s="1"/>
  <c r="AC19" i="68" s="1"/>
  <c r="AB20" i="68" s="1"/>
  <c r="AX20" i="68"/>
  <c r="S20" i="68" s="1"/>
  <c r="AC20" i="68" s="1"/>
  <c r="AB21" i="68" s="1"/>
  <c r="AX21" i="68"/>
  <c r="S21" i="68" s="1"/>
  <c r="AC21" i="68" s="1"/>
  <c r="AB22" i="68" s="1"/>
  <c r="AS19" i="52"/>
  <c r="AL19" i="52"/>
  <c r="AU19" i="52" s="1"/>
  <c r="AS3" i="18"/>
  <c r="AL3" i="18"/>
  <c r="AU3" i="18" s="1"/>
  <c r="AS22" i="18"/>
  <c r="AL22" i="18"/>
  <c r="AU22" i="18" s="1"/>
  <c r="AX22" i="4"/>
  <c r="S22" i="4" s="1"/>
  <c r="AC22" i="4" s="1"/>
  <c r="AB23" i="4" s="1"/>
  <c r="X25" i="45"/>
  <c r="Z25" i="45" s="1"/>
  <c r="Y25" i="45"/>
  <c r="AS11" i="60"/>
  <c r="AL11" i="60"/>
  <c r="AU11" i="60" s="1"/>
  <c r="AJ17" i="58"/>
  <c r="AK17" i="58"/>
  <c r="AT17" i="58" s="1"/>
  <c r="AJ11" i="58"/>
  <c r="AK11" i="58"/>
  <c r="AT11" i="58" s="1"/>
  <c r="AJ5" i="58"/>
  <c r="AK5" i="58"/>
  <c r="AT5" i="58" s="1"/>
  <c r="AS3" i="20"/>
  <c r="AL3" i="20"/>
  <c r="AU3" i="20" s="1"/>
  <c r="AS22" i="20"/>
  <c r="AL22" i="20"/>
  <c r="AU22" i="20" s="1"/>
  <c r="AS18" i="57"/>
  <c r="AL18" i="57"/>
  <c r="AU18" i="57" s="1"/>
  <c r="AS10" i="8"/>
  <c r="AL10" i="8"/>
  <c r="AU10" i="8" s="1"/>
  <c r="AR24" i="26"/>
  <c r="AS14" i="23"/>
  <c r="AL14" i="23"/>
  <c r="AU14" i="23" s="1"/>
  <c r="AS16" i="72"/>
  <c r="AL16" i="72"/>
  <c r="AU16" i="72" s="1"/>
  <c r="AJ23" i="1"/>
  <c r="AK23" i="1"/>
  <c r="AT23" i="1" s="1"/>
  <c r="AJ20" i="1"/>
  <c r="AK20" i="1"/>
  <c r="AT20" i="1" s="1"/>
  <c r="Z23" i="40"/>
  <c r="AS19" i="7"/>
  <c r="AL19" i="7"/>
  <c r="AU19" i="7" s="1"/>
  <c r="AS8" i="52"/>
  <c r="AL8" i="52"/>
  <c r="AU8" i="52" s="1"/>
  <c r="AS17" i="18"/>
  <c r="AL17" i="18"/>
  <c r="AU17" i="18" s="1"/>
  <c r="AJ19" i="2"/>
  <c r="AK19" i="2"/>
  <c r="AT19" i="2" s="1"/>
  <c r="AJ13" i="2"/>
  <c r="AK13" i="2"/>
  <c r="AT13" i="2" s="1"/>
  <c r="AJ7" i="2"/>
  <c r="AK7" i="2"/>
  <c r="AT7" i="2" s="1"/>
  <c r="AS12" i="60"/>
  <c r="AL12" i="60"/>
  <c r="AU12" i="60" s="1"/>
  <c r="AR23" i="87"/>
  <c r="AS25" i="11"/>
  <c r="AS19" i="57"/>
  <c r="AL19" i="57"/>
  <c r="AU19" i="57" s="1"/>
  <c r="AS5" i="8"/>
  <c r="AL5" i="8"/>
  <c r="AU5" i="8" s="1"/>
  <c r="AS9" i="23"/>
  <c r="AL9" i="23"/>
  <c r="AU9" i="23" s="1"/>
  <c r="AS11" i="72"/>
  <c r="AL11" i="72"/>
  <c r="AU11" i="72" s="1"/>
  <c r="AS4" i="70"/>
  <c r="AS25" i="70" s="1"/>
  <c r="AL4" i="70"/>
  <c r="AU4" i="70" s="1"/>
  <c r="AU25" i="70" s="1"/>
  <c r="C11" i="70" s="1"/>
  <c r="F23" i="97" s="1"/>
  <c r="AJ22" i="1"/>
  <c r="AS3" i="67"/>
  <c r="AL3" i="67"/>
  <c r="AU3" i="67" s="1"/>
  <c r="AS22" i="67"/>
  <c r="AL22" i="67"/>
  <c r="AU22" i="67" s="1"/>
  <c r="AS18" i="55"/>
  <c r="AL18" i="55"/>
  <c r="AU18" i="55" s="1"/>
  <c r="AS15" i="52"/>
  <c r="AL15" i="52"/>
  <c r="AU15" i="52" s="1"/>
  <c r="AS18" i="18"/>
  <c r="AL18" i="18"/>
  <c r="AU18" i="18" s="1"/>
  <c r="AI22" i="36"/>
  <c r="AN22" i="36"/>
  <c r="AS7" i="60"/>
  <c r="AL7" i="60"/>
  <c r="AU7" i="60" s="1"/>
  <c r="AS8" i="57"/>
  <c r="AL8" i="57"/>
  <c r="AU8" i="57" s="1"/>
  <c r="AI23" i="49"/>
  <c r="AN23" i="49"/>
  <c r="AN25" i="49" s="1"/>
  <c r="AS16" i="23"/>
  <c r="AL16" i="23"/>
  <c r="AU16" i="23" s="1"/>
  <c r="AX23" i="3"/>
  <c r="S23" i="3" s="1"/>
  <c r="AC23" i="3" s="1"/>
  <c r="AJ23" i="3" s="1"/>
  <c r="AS23" i="3" s="1"/>
  <c r="AX3" i="3"/>
  <c r="S3" i="3" s="1"/>
  <c r="AC3" i="3" s="1"/>
  <c r="AX4" i="3"/>
  <c r="S4" i="3" s="1"/>
  <c r="AC4" i="3" s="1"/>
  <c r="AB5" i="3" s="1"/>
  <c r="AX5" i="3"/>
  <c r="S5" i="3" s="1"/>
  <c r="AC5" i="3" s="1"/>
  <c r="AB6" i="3" s="1"/>
  <c r="AX6" i="3"/>
  <c r="S6" i="3" s="1"/>
  <c r="AC6" i="3" s="1"/>
  <c r="AB7" i="3" s="1"/>
  <c r="AX7" i="3"/>
  <c r="S7" i="3" s="1"/>
  <c r="AC7" i="3" s="1"/>
  <c r="AB8" i="3" s="1"/>
  <c r="AX8" i="3"/>
  <c r="S8" i="3" s="1"/>
  <c r="AC8" i="3" s="1"/>
  <c r="AB9" i="3" s="1"/>
  <c r="AX9" i="3"/>
  <c r="S9" i="3" s="1"/>
  <c r="AC9" i="3" s="1"/>
  <c r="AB10" i="3" s="1"/>
  <c r="AX10" i="3"/>
  <c r="S10" i="3" s="1"/>
  <c r="AC10" i="3" s="1"/>
  <c r="AB11" i="3" s="1"/>
  <c r="AX11" i="3"/>
  <c r="S11" i="3" s="1"/>
  <c r="AC11" i="3" s="1"/>
  <c r="AB12" i="3" s="1"/>
  <c r="AX12" i="3"/>
  <c r="S12" i="3" s="1"/>
  <c r="AC12" i="3" s="1"/>
  <c r="AB13" i="3" s="1"/>
  <c r="AX13" i="3"/>
  <c r="S13" i="3" s="1"/>
  <c r="AC13" i="3" s="1"/>
  <c r="AB14" i="3" s="1"/>
  <c r="AX14" i="3"/>
  <c r="S14" i="3" s="1"/>
  <c r="AC14" i="3" s="1"/>
  <c r="AB15" i="3" s="1"/>
  <c r="AX15" i="3"/>
  <c r="S15" i="3" s="1"/>
  <c r="AC15" i="3" s="1"/>
  <c r="AB16" i="3" s="1"/>
  <c r="AX16" i="3"/>
  <c r="S16" i="3" s="1"/>
  <c r="AC16" i="3" s="1"/>
  <c r="AB17" i="3" s="1"/>
  <c r="AX17" i="3"/>
  <c r="S17" i="3" s="1"/>
  <c r="AC17" i="3" s="1"/>
  <c r="AB18" i="3" s="1"/>
  <c r="AX18" i="3"/>
  <c r="S18" i="3" s="1"/>
  <c r="AC18" i="3" s="1"/>
  <c r="AB19" i="3" s="1"/>
  <c r="AX19" i="3"/>
  <c r="S19" i="3" s="1"/>
  <c r="AC19" i="3" s="1"/>
  <c r="AB20" i="3" s="1"/>
  <c r="AX20" i="3"/>
  <c r="S20" i="3" s="1"/>
  <c r="AC20" i="3" s="1"/>
  <c r="AB21" i="3" s="1"/>
  <c r="AX21" i="3"/>
  <c r="S21" i="3" s="1"/>
  <c r="AC21" i="3" s="1"/>
  <c r="AB22" i="3" s="1"/>
  <c r="AJ10" i="1"/>
  <c r="AK10" i="1"/>
  <c r="AT10" i="1" s="1"/>
  <c r="AS15" i="7"/>
  <c r="AL15" i="7"/>
  <c r="AU15" i="7" s="1"/>
  <c r="AS20" i="60"/>
  <c r="AL20" i="60"/>
  <c r="AU20" i="60" s="1"/>
  <c r="AS7" i="72"/>
  <c r="AL7" i="72"/>
  <c r="AU7" i="72" s="1"/>
  <c r="AS9" i="5"/>
  <c r="AL9" i="5"/>
  <c r="AU9" i="5" s="1"/>
  <c r="AJ6" i="1"/>
  <c r="AK6" i="1"/>
  <c r="AT6" i="1" s="1"/>
  <c r="AS18" i="67"/>
  <c r="AL18" i="67"/>
  <c r="AU18" i="67" s="1"/>
  <c r="AH24" i="39"/>
  <c r="AQ24" i="39" s="1"/>
  <c r="AJ3" i="13"/>
  <c r="AB4" i="13"/>
  <c r="AS15" i="20"/>
  <c r="AL15" i="20"/>
  <c r="AU15" i="20" s="1"/>
  <c r="AS6" i="16"/>
  <c r="AL6" i="16"/>
  <c r="AU6" i="16" s="1"/>
  <c r="AS18" i="7"/>
  <c r="AL18" i="7"/>
  <c r="AU18" i="7" s="1"/>
  <c r="X23" i="6"/>
  <c r="Y23" i="6"/>
  <c r="AS17" i="60"/>
  <c r="AL17" i="60"/>
  <c r="AU17" i="60" s="1"/>
  <c r="AJ9" i="58"/>
  <c r="AK9" i="58"/>
  <c r="AT9" i="58" s="1"/>
  <c r="AS10" i="20"/>
  <c r="AL10" i="20"/>
  <c r="AU10" i="20" s="1"/>
  <c r="AS16" i="8"/>
  <c r="AL16" i="8"/>
  <c r="AU16" i="8" s="1"/>
  <c r="AJ4" i="72"/>
  <c r="AK4" i="72"/>
  <c r="AT4" i="72" s="1"/>
  <c r="AT25" i="72" s="1"/>
  <c r="AS22" i="72"/>
  <c r="AL22" i="72"/>
  <c r="AU22" i="72" s="1"/>
  <c r="AR22" i="22"/>
  <c r="AS5" i="18"/>
  <c r="AL5" i="18"/>
  <c r="AU5" i="18" s="1"/>
  <c r="AG23" i="80"/>
  <c r="AP23" i="80" s="1"/>
  <c r="AF23" i="80"/>
  <c r="AO23" i="80" s="1"/>
  <c r="AE23" i="80"/>
  <c r="W24" i="80"/>
  <c r="AS5" i="67"/>
  <c r="AL5" i="67"/>
  <c r="AU5" i="67" s="1"/>
  <c r="AS7" i="55"/>
  <c r="AL7" i="55"/>
  <c r="AU7" i="55" s="1"/>
  <c r="AS10" i="52"/>
  <c r="AL10" i="52"/>
  <c r="AU10" i="52" s="1"/>
  <c r="AS7" i="18"/>
  <c r="AL7" i="18"/>
  <c r="AU7" i="18" s="1"/>
  <c r="AH23" i="28"/>
  <c r="AQ23" i="28" s="1"/>
  <c r="AS19" i="20"/>
  <c r="AL19" i="20"/>
  <c r="AU19" i="20" s="1"/>
  <c r="AS21" i="57"/>
  <c r="AL21" i="57"/>
  <c r="AU21" i="57" s="1"/>
  <c r="AS19" i="8"/>
  <c r="AL19" i="8"/>
  <c r="AU19" i="8" s="1"/>
  <c r="AR22" i="37"/>
  <c r="X24" i="76"/>
  <c r="Y24" i="76"/>
  <c r="AS3" i="5"/>
  <c r="AL3" i="5"/>
  <c r="AU3" i="5" s="1"/>
  <c r="AS10" i="7"/>
  <c r="AL10" i="7"/>
  <c r="AU10" i="7" s="1"/>
  <c r="Y25" i="25"/>
  <c r="X25" i="25"/>
  <c r="AS5" i="52"/>
  <c r="AL5" i="52"/>
  <c r="AU5" i="52" s="1"/>
  <c r="AS20" i="18"/>
  <c r="AL20" i="18"/>
  <c r="AU20" i="18" s="1"/>
  <c r="AS21" i="60"/>
  <c r="AL21" i="60"/>
  <c r="AU21" i="60" s="1"/>
  <c r="Y23" i="17"/>
  <c r="X23" i="17"/>
  <c r="Z23" i="17" s="1"/>
  <c r="AS25" i="61"/>
  <c r="AS20" i="20"/>
  <c r="AL20" i="20"/>
  <c r="AU20" i="20" s="1"/>
  <c r="AS16" i="57"/>
  <c r="AL16" i="57"/>
  <c r="AU16" i="57" s="1"/>
  <c r="AS6" i="23"/>
  <c r="AL6" i="23"/>
  <c r="AU6" i="23" s="1"/>
  <c r="Z23" i="14"/>
  <c r="AS14" i="72"/>
  <c r="AL14" i="72"/>
  <c r="AU14" i="72" s="1"/>
  <c r="AS4" i="64"/>
  <c r="AS25" i="64" s="1"/>
  <c r="AL4" i="64"/>
  <c r="AU4" i="64" s="1"/>
  <c r="AU25" i="64" s="1"/>
  <c r="C11" i="64" s="1"/>
  <c r="F17" i="97" s="1"/>
  <c r="Y23" i="35"/>
  <c r="Z23" i="35" s="1"/>
  <c r="X23" i="35"/>
  <c r="AJ12" i="1"/>
  <c r="AK12" i="1"/>
  <c r="AT12" i="1" s="1"/>
  <c r="AF23" i="24"/>
  <c r="AO23" i="24" s="1"/>
  <c r="AO25" i="24" s="1"/>
  <c r="AE23" i="24"/>
  <c r="AG23" i="24"/>
  <c r="AP23" i="24" s="1"/>
  <c r="AP25" i="24" s="1"/>
  <c r="AJ17" i="13"/>
  <c r="AK17" i="13"/>
  <c r="AT17" i="13" s="1"/>
  <c r="AJ11" i="13"/>
  <c r="AK11" i="13"/>
  <c r="AT11" i="13" s="1"/>
  <c r="AJ5" i="13"/>
  <c r="AK5" i="13"/>
  <c r="AT5" i="13" s="1"/>
  <c r="AS19" i="67"/>
  <c r="AL19" i="67"/>
  <c r="AU19" i="67" s="1"/>
  <c r="AS21" i="55"/>
  <c r="AL21" i="55"/>
  <c r="AU21" i="55" s="1"/>
  <c r="AS5" i="7"/>
  <c r="AL5" i="7"/>
  <c r="AU5" i="7" s="1"/>
  <c r="Z23" i="41"/>
  <c r="AS12" i="52"/>
  <c r="AL12" i="52"/>
  <c r="AU12" i="52" s="1"/>
  <c r="AS15" i="18"/>
  <c r="AL15" i="18"/>
  <c r="AU15" i="18" s="1"/>
  <c r="X25" i="83"/>
  <c r="Y25" i="83"/>
  <c r="Z25" i="83" s="1"/>
  <c r="AS10" i="60"/>
  <c r="AL10" i="60"/>
  <c r="AU10" i="60" s="1"/>
  <c r="AS9" i="8"/>
  <c r="AL9" i="8"/>
  <c r="AU9" i="8" s="1"/>
  <c r="AS7" i="23"/>
  <c r="AL7" i="23"/>
  <c r="AU7" i="23" s="1"/>
  <c r="AS9" i="72"/>
  <c r="AL9" i="72"/>
  <c r="AU9" i="72" s="1"/>
  <c r="AJ19" i="1"/>
  <c r="AK19" i="1"/>
  <c r="AT19" i="1" s="1"/>
  <c r="Z25" i="75"/>
  <c r="AS20" i="67"/>
  <c r="AL20" i="67"/>
  <c r="AU20" i="67" s="1"/>
  <c r="AS16" i="55"/>
  <c r="AL16" i="55"/>
  <c r="AU16" i="55" s="1"/>
  <c r="AK23" i="68"/>
  <c r="AT23" i="68" s="1"/>
  <c r="AN22" i="6"/>
  <c r="AI22" i="6"/>
  <c r="AN22" i="63"/>
  <c r="AI22" i="63"/>
  <c r="AJ22" i="58"/>
  <c r="AK22" i="58"/>
  <c r="AT22" i="58" s="1"/>
  <c r="AJ16" i="58"/>
  <c r="AK16" i="58"/>
  <c r="AT16" i="58" s="1"/>
  <c r="AJ10" i="58"/>
  <c r="AK10" i="58"/>
  <c r="AT10" i="58" s="1"/>
  <c r="AH23" i="90"/>
  <c r="AQ23" i="90" s="1"/>
  <c r="AS3" i="72"/>
  <c r="AL3" i="72"/>
  <c r="AU3" i="72" s="1"/>
  <c r="AS4" i="19"/>
  <c r="AS25" i="19" s="1"/>
  <c r="AL4" i="19"/>
  <c r="AU4" i="19" s="1"/>
  <c r="AU25" i="19" s="1"/>
  <c r="C11" i="19" s="1"/>
  <c r="AS19" i="16"/>
  <c r="AL19" i="16"/>
  <c r="AU19" i="16" s="1"/>
  <c r="AS18" i="5"/>
  <c r="AL18" i="5"/>
  <c r="AU18" i="5" s="1"/>
  <c r="AS9" i="67"/>
  <c r="AL9" i="67"/>
  <c r="AU9" i="67" s="1"/>
  <c r="AS5" i="55"/>
  <c r="AL5" i="55"/>
  <c r="AU5" i="55" s="1"/>
  <c r="AH23" i="51"/>
  <c r="AQ23" i="51" s="1"/>
  <c r="AQ25" i="51" s="1"/>
  <c r="AZ3" i="51"/>
  <c r="AI23" i="13"/>
  <c r="AN23" i="13"/>
  <c r="AN25" i="13" s="1"/>
  <c r="AJ18" i="2"/>
  <c r="AK18" i="2"/>
  <c r="AT18" i="2" s="1"/>
  <c r="AJ12" i="2"/>
  <c r="AK12" i="2"/>
  <c r="AT12" i="2" s="1"/>
  <c r="AJ6" i="2"/>
  <c r="AK6" i="2"/>
  <c r="AT6" i="2" s="1"/>
  <c r="AL23" i="67"/>
  <c r="AU23" i="67" s="1"/>
  <c r="AR23" i="67"/>
  <c r="AR25" i="67" s="1"/>
  <c r="AS5" i="20"/>
  <c r="AL5" i="20"/>
  <c r="AU5" i="20" s="1"/>
  <c r="AR23" i="93"/>
  <c r="AS8" i="16"/>
  <c r="AL8" i="16"/>
  <c r="AU8" i="16" s="1"/>
  <c r="AS19" i="5"/>
  <c r="AL19" i="5"/>
  <c r="AU19" i="5" s="1"/>
  <c r="AL23" i="52"/>
  <c r="AU23" i="52" s="1"/>
  <c r="AS18" i="72"/>
  <c r="AL18" i="72"/>
  <c r="AU18" i="72" s="1"/>
  <c r="AJ3" i="1"/>
  <c r="AB4" i="1"/>
  <c r="AS20" i="5"/>
  <c r="AL20" i="5"/>
  <c r="AU20" i="5" s="1"/>
  <c r="X24" i="47"/>
  <c r="Y24" i="47"/>
  <c r="X25" i="84"/>
  <c r="Y25" i="84"/>
  <c r="AS20" i="7"/>
  <c r="AL20" i="7"/>
  <c r="AU20" i="7" s="1"/>
  <c r="AI22" i="53"/>
  <c r="AN22" i="53"/>
  <c r="W26" i="95"/>
  <c r="AG25" i="95"/>
  <c r="AP25" i="95" s="1"/>
  <c r="AF25" i="95"/>
  <c r="AO25" i="95" s="1"/>
  <c r="AE25" i="95"/>
  <c r="AG24" i="87"/>
  <c r="AP24" i="87" s="1"/>
  <c r="AF24" i="87"/>
  <c r="AO24" i="87" s="1"/>
  <c r="AE24" i="87"/>
  <c r="W25" i="87"/>
  <c r="AR22" i="9"/>
  <c r="X22" i="88"/>
  <c r="Y22" i="88"/>
  <c r="AS12" i="20"/>
  <c r="AL12" i="20"/>
  <c r="AU12" i="20" s="1"/>
  <c r="AS12" i="8"/>
  <c r="AL12" i="8"/>
  <c r="AU12" i="8" s="1"/>
  <c r="AJ4" i="23"/>
  <c r="AK4" i="23"/>
  <c r="AT4" i="23" s="1"/>
  <c r="AT25" i="23" s="1"/>
  <c r="AK23" i="3"/>
  <c r="AT23" i="3" s="1"/>
  <c r="AI23" i="56"/>
  <c r="AN23" i="56"/>
  <c r="AN25" i="56" s="1"/>
  <c r="Z23" i="36" l="1"/>
  <c r="Z25" i="25"/>
  <c r="Z24" i="79"/>
  <c r="Z24" i="85"/>
  <c r="AE24" i="85" s="1"/>
  <c r="AF25" i="82"/>
  <c r="AO25" i="82" s="1"/>
  <c r="AE25" i="82"/>
  <c r="AG25" i="82"/>
  <c r="AP25" i="82" s="1"/>
  <c r="W26" i="82"/>
  <c r="W25" i="79"/>
  <c r="AG24" i="79"/>
  <c r="AP24" i="79" s="1"/>
  <c r="AF24" i="79"/>
  <c r="AO24" i="79" s="1"/>
  <c r="AE24" i="79"/>
  <c r="AF24" i="85"/>
  <c r="AO24" i="85" s="1"/>
  <c r="W24" i="35"/>
  <c r="AG23" i="35"/>
  <c r="AP23" i="35" s="1"/>
  <c r="AF23" i="35"/>
  <c r="AO23" i="35" s="1"/>
  <c r="AE23" i="35"/>
  <c r="AG23" i="36"/>
  <c r="AP23" i="36" s="1"/>
  <c r="AF23" i="36"/>
  <c r="AO23" i="36" s="1"/>
  <c r="AE23" i="36"/>
  <c r="W24" i="36"/>
  <c r="W26" i="25"/>
  <c r="AG25" i="25"/>
  <c r="AP25" i="25" s="1"/>
  <c r="AF25" i="25"/>
  <c r="AO25" i="25" s="1"/>
  <c r="AE25" i="25"/>
  <c r="AS9" i="58"/>
  <c r="AL9" i="58"/>
  <c r="AU9" i="58" s="1"/>
  <c r="AN23" i="51"/>
  <c r="AN25" i="51" s="1"/>
  <c r="AI23" i="51"/>
  <c r="AR22" i="86"/>
  <c r="AS4" i="67"/>
  <c r="AS25" i="67" s="1"/>
  <c r="AL4" i="67"/>
  <c r="AU4" i="67" s="1"/>
  <c r="AS8" i="2"/>
  <c r="AL8" i="2"/>
  <c r="AU8" i="2" s="1"/>
  <c r="AJ23" i="24"/>
  <c r="AS23" i="24" s="1"/>
  <c r="AK23" i="24"/>
  <c r="AT23" i="24" s="1"/>
  <c r="AJ18" i="4"/>
  <c r="AK18" i="4"/>
  <c r="AT18" i="4" s="1"/>
  <c r="AJ12" i="4"/>
  <c r="AK12" i="4"/>
  <c r="AT12" i="4" s="1"/>
  <c r="AJ6" i="4"/>
  <c r="AK6" i="4"/>
  <c r="AT6" i="4" s="1"/>
  <c r="AS13" i="13"/>
  <c r="AL13" i="13"/>
  <c r="AU13" i="13" s="1"/>
  <c r="W25" i="30"/>
  <c r="AG24" i="30"/>
  <c r="AP24" i="30" s="1"/>
  <c r="AF24" i="30"/>
  <c r="AO24" i="30" s="1"/>
  <c r="AE24" i="30"/>
  <c r="AI25" i="38"/>
  <c r="AN25" i="38"/>
  <c r="AH24" i="94"/>
  <c r="AQ24" i="94" s="1"/>
  <c r="AS10" i="13"/>
  <c r="AL10" i="13"/>
  <c r="AU10" i="13" s="1"/>
  <c r="AH26" i="33"/>
  <c r="AQ26" i="33" s="1"/>
  <c r="AH23" i="54"/>
  <c r="AQ23" i="54" s="1"/>
  <c r="AQ25" i="54" s="1"/>
  <c r="AZ3" i="54"/>
  <c r="AX22" i="54" s="1"/>
  <c r="S22" i="54" s="1"/>
  <c r="AC22" i="54" s="1"/>
  <c r="AB23" i="54" s="1"/>
  <c r="AJ23" i="56"/>
  <c r="AS23" i="56" s="1"/>
  <c r="AK23" i="56"/>
  <c r="AT23" i="56" s="1"/>
  <c r="AS9" i="2"/>
  <c r="AL9" i="2"/>
  <c r="AU9" i="2" s="1"/>
  <c r="AJ20" i="24"/>
  <c r="AK20" i="24"/>
  <c r="AT20" i="24" s="1"/>
  <c r="AJ14" i="24"/>
  <c r="AK14" i="24"/>
  <c r="AT14" i="24" s="1"/>
  <c r="AJ8" i="24"/>
  <c r="AK8" i="24"/>
  <c r="AT8" i="24" s="1"/>
  <c r="AR23" i="79"/>
  <c r="AS5" i="2"/>
  <c r="AL5" i="2"/>
  <c r="AU5" i="2" s="1"/>
  <c r="AS22" i="13"/>
  <c r="AL22" i="13"/>
  <c r="AU22" i="13" s="1"/>
  <c r="AE25" i="46"/>
  <c r="AF25" i="46"/>
  <c r="AO25" i="46" s="1"/>
  <c r="W26" i="46"/>
  <c r="AG25" i="46"/>
  <c r="AP25" i="46" s="1"/>
  <c r="AS15" i="1"/>
  <c r="AL15" i="1"/>
  <c r="AU15" i="1" s="1"/>
  <c r="AJ19" i="56"/>
  <c r="AK19" i="56"/>
  <c r="AT19" i="56" s="1"/>
  <c r="AJ13" i="56"/>
  <c r="AK13" i="56"/>
  <c r="AT13" i="56" s="1"/>
  <c r="AJ7" i="56"/>
  <c r="AK7" i="56"/>
  <c r="AT7" i="56" s="1"/>
  <c r="AS3" i="2"/>
  <c r="AL3" i="2"/>
  <c r="AU3" i="2" s="1"/>
  <c r="AS22" i="2"/>
  <c r="AL22" i="2"/>
  <c r="AU22" i="2" s="1"/>
  <c r="AN23" i="32"/>
  <c r="AI23" i="32"/>
  <c r="AJ21" i="12"/>
  <c r="AK21" i="12"/>
  <c r="AT21" i="12" s="1"/>
  <c r="AJ15" i="12"/>
  <c r="AK15" i="12"/>
  <c r="AT15" i="12" s="1"/>
  <c r="AJ9" i="12"/>
  <c r="AK9" i="12"/>
  <c r="AT9" i="12" s="1"/>
  <c r="AS9" i="13"/>
  <c r="AL9" i="13"/>
  <c r="AU9" i="13" s="1"/>
  <c r="AS18" i="1"/>
  <c r="AL18" i="1"/>
  <c r="AU18" i="1" s="1"/>
  <c r="AC19" i="49"/>
  <c r="AB20" i="49" s="1"/>
  <c r="S20" i="49"/>
  <c r="AC13" i="49"/>
  <c r="AB14" i="49" s="1"/>
  <c r="S14" i="49"/>
  <c r="S8" i="49"/>
  <c r="AC7" i="49"/>
  <c r="AB8" i="49" s="1"/>
  <c r="AC22" i="49"/>
  <c r="AB23" i="49" s="1"/>
  <c r="S23" i="49"/>
  <c r="AR23" i="76"/>
  <c r="AH23" i="53"/>
  <c r="AQ23" i="53" s="1"/>
  <c r="AQ25" i="53" s="1"/>
  <c r="AX22" i="53"/>
  <c r="S22" i="53" s="1"/>
  <c r="AC22" i="53" s="1"/>
  <c r="AB23" i="53" s="1"/>
  <c r="AZ3" i="53"/>
  <c r="AR24" i="45"/>
  <c r="AS18" i="2"/>
  <c r="AL18" i="2"/>
  <c r="AU18" i="2" s="1"/>
  <c r="AH24" i="76"/>
  <c r="AQ24" i="76" s="1"/>
  <c r="Z24" i="80"/>
  <c r="Y24" i="80"/>
  <c r="X24" i="80"/>
  <c r="AS3" i="13"/>
  <c r="AL3" i="13"/>
  <c r="AU3" i="13" s="1"/>
  <c r="AJ18" i="3"/>
  <c r="AK18" i="3"/>
  <c r="AT18" i="3" s="1"/>
  <c r="AJ6" i="3"/>
  <c r="AK6" i="3"/>
  <c r="AT6" i="3" s="1"/>
  <c r="AS22" i="1"/>
  <c r="AL22" i="1"/>
  <c r="AU22" i="1" s="1"/>
  <c r="AS20" i="1"/>
  <c r="AL20" i="1"/>
  <c r="AU20" i="1" s="1"/>
  <c r="AS5" i="58"/>
  <c r="AL5" i="58"/>
  <c r="AU5" i="58" s="1"/>
  <c r="AJ21" i="68"/>
  <c r="AK21" i="68"/>
  <c r="AT21" i="68" s="1"/>
  <c r="AJ15" i="68"/>
  <c r="AK15" i="68"/>
  <c r="AT15" i="68" s="1"/>
  <c r="AJ9" i="68"/>
  <c r="AK9" i="68"/>
  <c r="AT9" i="68" s="1"/>
  <c r="AS6" i="13"/>
  <c r="AL6" i="13"/>
  <c r="AU6" i="13" s="1"/>
  <c r="AJ4" i="58"/>
  <c r="AK4" i="58"/>
  <c r="AT4" i="58" s="1"/>
  <c r="AT25" i="58" s="1"/>
  <c r="Z23" i="48"/>
  <c r="Y23" i="48"/>
  <c r="X23" i="48"/>
  <c r="AR23" i="77"/>
  <c r="AX23" i="9"/>
  <c r="S23" i="9" s="1"/>
  <c r="AC23" i="9" s="1"/>
  <c r="AX3" i="9"/>
  <c r="S3" i="9" s="1"/>
  <c r="AC3" i="9" s="1"/>
  <c r="AX4" i="9"/>
  <c r="S4" i="9" s="1"/>
  <c r="AC4" i="9" s="1"/>
  <c r="AB5" i="9" s="1"/>
  <c r="AX5" i="9"/>
  <c r="S5" i="9" s="1"/>
  <c r="AC5" i="9" s="1"/>
  <c r="AB6" i="9" s="1"/>
  <c r="AX6" i="9"/>
  <c r="S6" i="9" s="1"/>
  <c r="AC6" i="9" s="1"/>
  <c r="AB7" i="9" s="1"/>
  <c r="AX7" i="9"/>
  <c r="S7" i="9" s="1"/>
  <c r="AC7" i="9" s="1"/>
  <c r="AB8" i="9" s="1"/>
  <c r="AX8" i="9"/>
  <c r="S8" i="9" s="1"/>
  <c r="AC8" i="9" s="1"/>
  <c r="AB9" i="9" s="1"/>
  <c r="AX9" i="9"/>
  <c r="S9" i="9" s="1"/>
  <c r="AC9" i="9" s="1"/>
  <c r="AB10" i="9" s="1"/>
  <c r="AX10" i="9"/>
  <c r="S10" i="9" s="1"/>
  <c r="AC10" i="9" s="1"/>
  <c r="AB11" i="9" s="1"/>
  <c r="AX11" i="9"/>
  <c r="S11" i="9" s="1"/>
  <c r="AC11" i="9" s="1"/>
  <c r="AB12" i="9" s="1"/>
  <c r="AX12" i="9"/>
  <c r="S12" i="9" s="1"/>
  <c r="AC12" i="9" s="1"/>
  <c r="AB13" i="9" s="1"/>
  <c r="AX13" i="9"/>
  <c r="S13" i="9" s="1"/>
  <c r="AC13" i="9" s="1"/>
  <c r="AB14" i="9" s="1"/>
  <c r="AX14" i="9"/>
  <c r="S14" i="9" s="1"/>
  <c r="AC14" i="9" s="1"/>
  <c r="AB15" i="9" s="1"/>
  <c r="AX15" i="9"/>
  <c r="S15" i="9" s="1"/>
  <c r="AC15" i="9" s="1"/>
  <c r="AB16" i="9" s="1"/>
  <c r="AX16" i="9"/>
  <c r="S16" i="9" s="1"/>
  <c r="AC16" i="9" s="1"/>
  <c r="AB17" i="9" s="1"/>
  <c r="AX17" i="9"/>
  <c r="S17" i="9" s="1"/>
  <c r="AC17" i="9" s="1"/>
  <c r="AB18" i="9" s="1"/>
  <c r="AX18" i="9"/>
  <c r="S18" i="9" s="1"/>
  <c r="AC18" i="9" s="1"/>
  <c r="AB19" i="9" s="1"/>
  <c r="AX19" i="9"/>
  <c r="S19" i="9" s="1"/>
  <c r="AC19" i="9" s="1"/>
  <c r="AB20" i="9" s="1"/>
  <c r="AX20" i="9"/>
  <c r="S20" i="9" s="1"/>
  <c r="AC20" i="9" s="1"/>
  <c r="AB21" i="9" s="1"/>
  <c r="AX21" i="9"/>
  <c r="S21" i="9" s="1"/>
  <c r="AC21" i="9" s="1"/>
  <c r="AB22" i="9" s="1"/>
  <c r="AR24" i="82"/>
  <c r="AS18" i="58"/>
  <c r="AL18" i="58"/>
  <c r="AU18" i="58" s="1"/>
  <c r="AJ17" i="4"/>
  <c r="AK17" i="4"/>
  <c r="AT17" i="4" s="1"/>
  <c r="AJ11" i="4"/>
  <c r="AK11" i="4"/>
  <c r="AT11" i="4" s="1"/>
  <c r="AJ5" i="4"/>
  <c r="AK5" i="4"/>
  <c r="AT5" i="4" s="1"/>
  <c r="Y25" i="96"/>
  <c r="X25" i="96"/>
  <c r="AS17" i="2"/>
  <c r="AL17" i="2"/>
  <c r="AU17" i="2" s="1"/>
  <c r="Z24" i="94"/>
  <c r="AR22" i="35"/>
  <c r="Z23" i="54"/>
  <c r="AJ19" i="24"/>
  <c r="AK19" i="24"/>
  <c r="AT19" i="24" s="1"/>
  <c r="AJ13" i="24"/>
  <c r="AK13" i="24"/>
  <c r="AT13" i="24" s="1"/>
  <c r="AJ7" i="24"/>
  <c r="AK7" i="24"/>
  <c r="AT7" i="24" s="1"/>
  <c r="AS14" i="1"/>
  <c r="AL14" i="1"/>
  <c r="AU14" i="1" s="1"/>
  <c r="AS13" i="58"/>
  <c r="AL13" i="58"/>
  <c r="AU13" i="58" s="1"/>
  <c r="AS14" i="13"/>
  <c r="AL14" i="13"/>
  <c r="AU14" i="13" s="1"/>
  <c r="AS4" i="7"/>
  <c r="AL4" i="7"/>
  <c r="AU4" i="7" s="1"/>
  <c r="AS11" i="1"/>
  <c r="AL11" i="1"/>
  <c r="AU11" i="1" s="1"/>
  <c r="AS4" i="52"/>
  <c r="AS25" i="52" s="1"/>
  <c r="AL4" i="52"/>
  <c r="AU4" i="52" s="1"/>
  <c r="AU25" i="52" s="1"/>
  <c r="C11" i="52" s="1"/>
  <c r="F5" i="97" s="1"/>
  <c r="AH24" i="77"/>
  <c r="AQ24" i="77" s="1"/>
  <c r="AR25" i="73"/>
  <c r="AJ18" i="56"/>
  <c r="AK18" i="56"/>
  <c r="AT18" i="56" s="1"/>
  <c r="AJ12" i="56"/>
  <c r="AK12" i="56"/>
  <c r="AT12" i="56" s="1"/>
  <c r="AJ6" i="56"/>
  <c r="AK6" i="56"/>
  <c r="AT6" i="56" s="1"/>
  <c r="AS8" i="58"/>
  <c r="AL8" i="58"/>
  <c r="AU8" i="58" s="1"/>
  <c r="AJ20" i="12"/>
  <c r="AK20" i="12"/>
  <c r="AT20" i="12" s="1"/>
  <c r="AJ14" i="12"/>
  <c r="AK14" i="12"/>
  <c r="AT14" i="12" s="1"/>
  <c r="AJ8" i="12"/>
  <c r="AK8" i="12"/>
  <c r="AT8" i="12" s="1"/>
  <c r="AC18" i="49"/>
  <c r="AB19" i="49" s="1"/>
  <c r="S19" i="49"/>
  <c r="AC12" i="49"/>
  <c r="AB13" i="49" s="1"/>
  <c r="S13" i="49"/>
  <c r="S7" i="49"/>
  <c r="AC6" i="49"/>
  <c r="AB7" i="49" s="1"/>
  <c r="AN23" i="42"/>
  <c r="AI23" i="42"/>
  <c r="AH25" i="27"/>
  <c r="AQ25" i="27" s="1"/>
  <c r="X24" i="81"/>
  <c r="Y24" i="81"/>
  <c r="AI23" i="28"/>
  <c r="AN23" i="28"/>
  <c r="AR22" i="53"/>
  <c r="AR22" i="63"/>
  <c r="AJ4" i="13"/>
  <c r="AK4" i="13"/>
  <c r="AT4" i="13" s="1"/>
  <c r="AT25" i="13" s="1"/>
  <c r="AJ7" i="3"/>
  <c r="AK7" i="3"/>
  <c r="AT7" i="3" s="1"/>
  <c r="AS7" i="2"/>
  <c r="AL7" i="2"/>
  <c r="AU7" i="2" s="1"/>
  <c r="AJ22" i="68"/>
  <c r="AK22" i="68"/>
  <c r="AT22" i="68" s="1"/>
  <c r="AJ3" i="68"/>
  <c r="AB4" i="68"/>
  <c r="AH24" i="47"/>
  <c r="AQ24" i="47" s="1"/>
  <c r="AS10" i="58"/>
  <c r="AL10" i="58"/>
  <c r="AU10" i="58" s="1"/>
  <c r="AS5" i="13"/>
  <c r="AL5" i="13"/>
  <c r="AU5" i="13" s="1"/>
  <c r="AI23" i="24"/>
  <c r="AN23" i="24"/>
  <c r="AN25" i="24" s="1"/>
  <c r="AJ12" i="3"/>
  <c r="AK12" i="3"/>
  <c r="AT12" i="3" s="1"/>
  <c r="X25" i="87"/>
  <c r="Y25" i="87"/>
  <c r="Z24" i="47"/>
  <c r="AR22" i="6"/>
  <c r="AH23" i="17"/>
  <c r="AQ23" i="17" s="1"/>
  <c r="AQ25" i="17" s="1"/>
  <c r="AZ3" i="17"/>
  <c r="Z24" i="76"/>
  <c r="AN23" i="80"/>
  <c r="AI23" i="80"/>
  <c r="AS10" i="1"/>
  <c r="AL10" i="1"/>
  <c r="AU10" i="1" s="1"/>
  <c r="AJ17" i="3"/>
  <c r="AK17" i="3"/>
  <c r="AT17" i="3" s="1"/>
  <c r="AJ11" i="3"/>
  <c r="AK11" i="3"/>
  <c r="AT11" i="3" s="1"/>
  <c r="AJ5" i="3"/>
  <c r="AK5" i="3"/>
  <c r="AT5" i="3" s="1"/>
  <c r="AR23" i="49"/>
  <c r="AR25" i="49" s="1"/>
  <c r="AR22" i="36"/>
  <c r="AS13" i="2"/>
  <c r="AL13" i="2"/>
  <c r="AU13" i="2" s="1"/>
  <c r="AJ20" i="68"/>
  <c r="AK20" i="68"/>
  <c r="AT20" i="68" s="1"/>
  <c r="AJ14" i="68"/>
  <c r="AK14" i="68"/>
  <c r="AT14" i="68" s="1"/>
  <c r="AJ8" i="68"/>
  <c r="AK8" i="68"/>
  <c r="AT8" i="68" s="1"/>
  <c r="AR22" i="17"/>
  <c r="W24" i="37"/>
  <c r="AG23" i="37"/>
  <c r="AP23" i="37" s="1"/>
  <c r="AF23" i="37"/>
  <c r="AO23" i="37" s="1"/>
  <c r="AE23" i="37"/>
  <c r="AS3" i="58"/>
  <c r="AL3" i="58"/>
  <c r="AU3" i="58" s="1"/>
  <c r="AS16" i="13"/>
  <c r="AL16" i="13"/>
  <c r="AU16" i="13" s="1"/>
  <c r="AX22" i="9"/>
  <c r="S22" i="9" s="1"/>
  <c r="AC22" i="9" s="1"/>
  <c r="AB23" i="9" s="1"/>
  <c r="AS14" i="2"/>
  <c r="AL14" i="2"/>
  <c r="AU14" i="2" s="1"/>
  <c r="AJ22" i="4"/>
  <c r="AK22" i="4"/>
  <c r="AT22" i="4" s="1"/>
  <c r="AJ16" i="4"/>
  <c r="AK16" i="4"/>
  <c r="AT16" i="4" s="1"/>
  <c r="AJ10" i="4"/>
  <c r="AK10" i="4"/>
  <c r="AT10" i="4" s="1"/>
  <c r="AJ3" i="4"/>
  <c r="AB4" i="4"/>
  <c r="AS19" i="13"/>
  <c r="AL19" i="13"/>
  <c r="AU19" i="13" s="1"/>
  <c r="X25" i="31"/>
  <c r="Z25" i="31" s="1"/>
  <c r="Y25" i="31"/>
  <c r="AH24" i="85"/>
  <c r="AQ24" i="85" s="1"/>
  <c r="Y24" i="90"/>
  <c r="X24" i="90"/>
  <c r="AS21" i="58"/>
  <c r="AL21" i="58"/>
  <c r="AU21" i="58" s="1"/>
  <c r="X23" i="29"/>
  <c r="Y23" i="29"/>
  <c r="Z26" i="33"/>
  <c r="AS15" i="2"/>
  <c r="AL15" i="2"/>
  <c r="AU15" i="2" s="1"/>
  <c r="AJ18" i="24"/>
  <c r="AK18" i="24"/>
  <c r="AT18" i="24" s="1"/>
  <c r="AJ12" i="24"/>
  <c r="AK12" i="24"/>
  <c r="AT12" i="24" s="1"/>
  <c r="AJ6" i="24"/>
  <c r="AK6" i="24"/>
  <c r="AT6" i="24" s="1"/>
  <c r="AG23" i="22"/>
  <c r="AP23" i="22" s="1"/>
  <c r="AP25" i="22" s="1"/>
  <c r="AF23" i="22"/>
  <c r="AO23" i="22" s="1"/>
  <c r="AO25" i="22" s="1"/>
  <c r="AE23" i="22"/>
  <c r="AS7" i="1"/>
  <c r="AL7" i="1"/>
  <c r="AU7" i="1" s="1"/>
  <c r="AC21" i="49"/>
  <c r="AB22" i="49" s="1"/>
  <c r="S22" i="49"/>
  <c r="Y25" i="92"/>
  <c r="X25" i="92"/>
  <c r="AS25" i="23"/>
  <c r="AS15" i="58"/>
  <c r="AL15" i="58"/>
  <c r="AU15" i="58" s="1"/>
  <c r="Z24" i="77"/>
  <c r="AJ17" i="56"/>
  <c r="AK17" i="56"/>
  <c r="AT17" i="56" s="1"/>
  <c r="AJ11" i="56"/>
  <c r="AK11" i="56"/>
  <c r="AT11" i="56" s="1"/>
  <c r="AJ5" i="56"/>
  <c r="AK5" i="56"/>
  <c r="AT5" i="56" s="1"/>
  <c r="AS10" i="2"/>
  <c r="AL10" i="2"/>
  <c r="AU10" i="2" s="1"/>
  <c r="X24" i="32"/>
  <c r="Z24" i="32" s="1"/>
  <c r="Y24" i="32"/>
  <c r="AJ19" i="12"/>
  <c r="AK19" i="12"/>
  <c r="AT19" i="12" s="1"/>
  <c r="AJ13" i="12"/>
  <c r="AK13" i="12"/>
  <c r="AT13" i="12" s="1"/>
  <c r="AJ7" i="12"/>
  <c r="AK7" i="12"/>
  <c r="AT7" i="12" s="1"/>
  <c r="AI22" i="66"/>
  <c r="AN22" i="66"/>
  <c r="AS15" i="13"/>
  <c r="AL15" i="13"/>
  <c r="AU15" i="13" s="1"/>
  <c r="AC17" i="49"/>
  <c r="AB18" i="49" s="1"/>
  <c r="S18" i="49"/>
  <c r="AC11" i="49"/>
  <c r="AB12" i="49" s="1"/>
  <c r="S12" i="49"/>
  <c r="S6" i="49"/>
  <c r="AC5" i="49"/>
  <c r="AB6" i="49" s="1"/>
  <c r="Z23" i="53"/>
  <c r="AS9" i="1"/>
  <c r="AL9" i="1"/>
  <c r="AU9" i="1" s="1"/>
  <c r="AS11" i="2"/>
  <c r="AL11" i="2"/>
  <c r="AU11" i="2" s="1"/>
  <c r="Y25" i="78"/>
  <c r="X25" i="78"/>
  <c r="Z25" i="27"/>
  <c r="AI23" i="9"/>
  <c r="AN23" i="9"/>
  <c r="AN25" i="9" s="1"/>
  <c r="Z24" i="34"/>
  <c r="X24" i="34"/>
  <c r="Y24" i="34"/>
  <c r="AS4" i="23"/>
  <c r="AL4" i="23"/>
  <c r="AU4" i="23" s="1"/>
  <c r="AU25" i="23" s="1"/>
  <c r="C11" i="23" s="1"/>
  <c r="AH22" i="88"/>
  <c r="AQ22" i="88" s="1"/>
  <c r="AN24" i="87"/>
  <c r="AI24" i="87"/>
  <c r="AS6" i="2"/>
  <c r="AL6" i="2"/>
  <c r="AU6" i="2" s="1"/>
  <c r="AL23" i="13"/>
  <c r="AU23" i="13" s="1"/>
  <c r="AR23" i="13"/>
  <c r="AR25" i="13" s="1"/>
  <c r="AS16" i="58"/>
  <c r="AL16" i="58"/>
  <c r="AU16" i="58" s="1"/>
  <c r="AS11" i="13"/>
  <c r="AL11" i="13"/>
  <c r="AU11" i="13" s="1"/>
  <c r="AJ22" i="3"/>
  <c r="AK22" i="3"/>
  <c r="AT22" i="3" s="1"/>
  <c r="AJ16" i="3"/>
  <c r="AK16" i="3"/>
  <c r="AT16" i="3" s="1"/>
  <c r="AJ10" i="3"/>
  <c r="AK10" i="3"/>
  <c r="AT10" i="3" s="1"/>
  <c r="AJ3" i="3"/>
  <c r="AB4" i="3"/>
  <c r="AS23" i="1"/>
  <c r="AL23" i="1"/>
  <c r="AU23" i="1" s="1"/>
  <c r="AS11" i="58"/>
  <c r="AL11" i="58"/>
  <c r="AU11" i="58" s="1"/>
  <c r="AH25" i="45"/>
  <c r="AQ25" i="45" s="1"/>
  <c r="AJ19" i="68"/>
  <c r="AK19" i="68"/>
  <c r="AT19" i="68" s="1"/>
  <c r="AJ13" i="68"/>
  <c r="AK13" i="68"/>
  <c r="AT13" i="68" s="1"/>
  <c r="AJ7" i="68"/>
  <c r="AK7" i="68"/>
  <c r="AT7" i="68" s="1"/>
  <c r="AS12" i="13"/>
  <c r="AL12" i="13"/>
  <c r="AU12" i="13" s="1"/>
  <c r="AH23" i="86"/>
  <c r="AQ23" i="86" s="1"/>
  <c r="AI23" i="12"/>
  <c r="AN23" i="12"/>
  <c r="AN25" i="12" s="1"/>
  <c r="AI22" i="48"/>
  <c r="AN22" i="48"/>
  <c r="AR22" i="43"/>
  <c r="AH26" i="73"/>
  <c r="AQ26" i="73" s="1"/>
  <c r="AS6" i="58"/>
  <c r="AL6" i="58"/>
  <c r="AU6" i="58" s="1"/>
  <c r="AJ21" i="4"/>
  <c r="AK21" i="4"/>
  <c r="AT21" i="4" s="1"/>
  <c r="AJ15" i="4"/>
  <c r="AK15" i="4"/>
  <c r="AT15" i="4" s="1"/>
  <c r="AJ9" i="4"/>
  <c r="AK9" i="4"/>
  <c r="AT9" i="4" s="1"/>
  <c r="AX23" i="14"/>
  <c r="S23" i="14" s="1"/>
  <c r="AC23" i="14" s="1"/>
  <c r="AX3" i="14"/>
  <c r="S3" i="14" s="1"/>
  <c r="AC3" i="14" s="1"/>
  <c r="AX4" i="14"/>
  <c r="S4" i="14" s="1"/>
  <c r="AC4" i="14" s="1"/>
  <c r="AB5" i="14" s="1"/>
  <c r="AX5" i="14"/>
  <c r="S5" i="14" s="1"/>
  <c r="AC5" i="14" s="1"/>
  <c r="AB6" i="14" s="1"/>
  <c r="AX6" i="14"/>
  <c r="S6" i="14" s="1"/>
  <c r="AC6" i="14" s="1"/>
  <c r="AB7" i="14" s="1"/>
  <c r="AX7" i="14"/>
  <c r="S7" i="14" s="1"/>
  <c r="AC7" i="14" s="1"/>
  <c r="AB8" i="14" s="1"/>
  <c r="AX8" i="14"/>
  <c r="S8" i="14" s="1"/>
  <c r="AC8" i="14" s="1"/>
  <c r="AB9" i="14" s="1"/>
  <c r="AX9" i="14"/>
  <c r="S9" i="14" s="1"/>
  <c r="AC9" i="14" s="1"/>
  <c r="AB10" i="14" s="1"/>
  <c r="AX10" i="14"/>
  <c r="S10" i="14" s="1"/>
  <c r="AC10" i="14" s="1"/>
  <c r="AB11" i="14" s="1"/>
  <c r="AX11" i="14"/>
  <c r="S11" i="14" s="1"/>
  <c r="AC11" i="14" s="1"/>
  <c r="AB12" i="14" s="1"/>
  <c r="AX12" i="14"/>
  <c r="S12" i="14" s="1"/>
  <c r="AC12" i="14" s="1"/>
  <c r="AB13" i="14" s="1"/>
  <c r="AX13" i="14"/>
  <c r="S13" i="14" s="1"/>
  <c r="AC13" i="14" s="1"/>
  <c r="AB14" i="14" s="1"/>
  <c r="AX14" i="14"/>
  <c r="S14" i="14" s="1"/>
  <c r="AC14" i="14" s="1"/>
  <c r="AB15" i="14" s="1"/>
  <c r="AX15" i="14"/>
  <c r="S15" i="14" s="1"/>
  <c r="AC15" i="14" s="1"/>
  <c r="AB16" i="14" s="1"/>
  <c r="AX16" i="14"/>
  <c r="S16" i="14" s="1"/>
  <c r="AC16" i="14" s="1"/>
  <c r="AB17" i="14" s="1"/>
  <c r="AX17" i="14"/>
  <c r="S17" i="14" s="1"/>
  <c r="AC17" i="14" s="1"/>
  <c r="AB18" i="14" s="1"/>
  <c r="AX18" i="14"/>
  <c r="S18" i="14" s="1"/>
  <c r="AC18" i="14" s="1"/>
  <c r="AB19" i="14" s="1"/>
  <c r="AX19" i="14"/>
  <c r="S19" i="14" s="1"/>
  <c r="AC19" i="14" s="1"/>
  <c r="AB20" i="14" s="1"/>
  <c r="AX20" i="14"/>
  <c r="S20" i="14" s="1"/>
  <c r="AC20" i="14" s="1"/>
  <c r="AB21" i="14" s="1"/>
  <c r="AX21" i="14"/>
  <c r="S21" i="14" s="1"/>
  <c r="AC21" i="14" s="1"/>
  <c r="AB22" i="14" s="1"/>
  <c r="AS17" i="1"/>
  <c r="AL17" i="1"/>
  <c r="AU17" i="1" s="1"/>
  <c r="AI22" i="29"/>
  <c r="AN22" i="29"/>
  <c r="AH23" i="43"/>
  <c r="AQ23" i="43" s="1"/>
  <c r="AJ17" i="24"/>
  <c r="AK17" i="24"/>
  <c r="AT17" i="24" s="1"/>
  <c r="AJ11" i="24"/>
  <c r="AK11" i="24"/>
  <c r="AT11" i="24" s="1"/>
  <c r="AJ5" i="24"/>
  <c r="AK5" i="24"/>
  <c r="AT5" i="24" s="1"/>
  <c r="AS19" i="58"/>
  <c r="AL19" i="58"/>
  <c r="AU19" i="58" s="1"/>
  <c r="AJ23" i="12"/>
  <c r="AS23" i="12" s="1"/>
  <c r="AK23" i="12"/>
  <c r="AT23" i="12" s="1"/>
  <c r="AS20" i="13"/>
  <c r="AL20" i="13"/>
  <c r="AU20" i="13" s="1"/>
  <c r="AN24" i="92"/>
  <c r="AI24" i="92"/>
  <c r="AR24" i="27"/>
  <c r="AF25" i="26"/>
  <c r="AO25" i="26" s="1"/>
  <c r="AE25" i="26"/>
  <c r="AG25" i="26"/>
  <c r="AP25" i="26" s="1"/>
  <c r="W26" i="26"/>
  <c r="X26" i="89"/>
  <c r="Y26" i="89"/>
  <c r="AJ22" i="56"/>
  <c r="AK22" i="56"/>
  <c r="AT22" i="56" s="1"/>
  <c r="AJ16" i="56"/>
  <c r="AK16" i="56"/>
  <c r="AT16" i="56" s="1"/>
  <c r="AJ10" i="56"/>
  <c r="AK10" i="56"/>
  <c r="AT10" i="56" s="1"/>
  <c r="AB4" i="56"/>
  <c r="AJ3" i="56"/>
  <c r="AS8" i="1"/>
  <c r="AL8" i="1"/>
  <c r="AU8" i="1" s="1"/>
  <c r="AS14" i="58"/>
  <c r="AL14" i="58"/>
  <c r="AU14" i="58" s="1"/>
  <c r="AR23" i="94"/>
  <c r="AJ18" i="12"/>
  <c r="AK18" i="12"/>
  <c r="AT18" i="12" s="1"/>
  <c r="AJ12" i="12"/>
  <c r="AK12" i="12"/>
  <c r="AT12" i="12" s="1"/>
  <c r="AJ6" i="12"/>
  <c r="AK6" i="12"/>
  <c r="AT6" i="12" s="1"/>
  <c r="Y23" i="66"/>
  <c r="X23" i="66"/>
  <c r="Z23" i="66" s="1"/>
  <c r="AC16" i="49"/>
  <c r="AB17" i="49" s="1"/>
  <c r="S17" i="49"/>
  <c r="AC10" i="49"/>
  <c r="AB11" i="49" s="1"/>
  <c r="S11" i="49"/>
  <c r="S5" i="49"/>
  <c r="AC4" i="49"/>
  <c r="AB5" i="49" s="1"/>
  <c r="Y24" i="42"/>
  <c r="X24" i="42"/>
  <c r="Z24" i="42" s="1"/>
  <c r="AI24" i="78"/>
  <c r="AN24" i="78"/>
  <c r="X25" i="39"/>
  <c r="Y25" i="39"/>
  <c r="AI23" i="81"/>
  <c r="AN23" i="81"/>
  <c r="Y24" i="74"/>
  <c r="X24" i="74"/>
  <c r="AS3" i="1"/>
  <c r="AL3" i="1"/>
  <c r="AU3" i="1" s="1"/>
  <c r="AS19" i="1"/>
  <c r="AL19" i="1"/>
  <c r="AU19" i="1" s="1"/>
  <c r="AG23" i="14"/>
  <c r="AP23" i="14" s="1"/>
  <c r="AP25" i="14" s="1"/>
  <c r="AF23" i="14"/>
  <c r="AO23" i="14" s="1"/>
  <c r="AO25" i="14" s="1"/>
  <c r="AE23" i="14"/>
  <c r="AJ13" i="3"/>
  <c r="AK13" i="3"/>
  <c r="AT13" i="3" s="1"/>
  <c r="AJ16" i="68"/>
  <c r="AK16" i="68"/>
  <c r="AT16" i="68" s="1"/>
  <c r="X26" i="95"/>
  <c r="Y26" i="95"/>
  <c r="AX23" i="51"/>
  <c r="S23" i="51" s="1"/>
  <c r="AC23" i="51" s="1"/>
  <c r="AX3" i="51"/>
  <c r="S3" i="51" s="1"/>
  <c r="AC3" i="51" s="1"/>
  <c r="AX4" i="51"/>
  <c r="S4" i="51" s="1"/>
  <c r="AC4" i="51" s="1"/>
  <c r="AB5" i="51" s="1"/>
  <c r="AX5" i="51"/>
  <c r="S5" i="51" s="1"/>
  <c r="AC5" i="51" s="1"/>
  <c r="AB6" i="51" s="1"/>
  <c r="AX6" i="51"/>
  <c r="S6" i="51" s="1"/>
  <c r="AC6" i="51" s="1"/>
  <c r="AB7" i="51" s="1"/>
  <c r="AX7" i="51"/>
  <c r="S7" i="51" s="1"/>
  <c r="AC7" i="51" s="1"/>
  <c r="AB8" i="51" s="1"/>
  <c r="AX8" i="51"/>
  <c r="S8" i="51" s="1"/>
  <c r="AC8" i="51" s="1"/>
  <c r="AB9" i="51" s="1"/>
  <c r="AX9" i="51"/>
  <c r="S9" i="51" s="1"/>
  <c r="AC9" i="51" s="1"/>
  <c r="AB10" i="51" s="1"/>
  <c r="AX10" i="51"/>
  <c r="S10" i="51" s="1"/>
  <c r="AC10" i="51" s="1"/>
  <c r="AB11" i="51" s="1"/>
  <c r="AX11" i="51"/>
  <c r="S11" i="51" s="1"/>
  <c r="AC11" i="51" s="1"/>
  <c r="AB12" i="51" s="1"/>
  <c r="AX12" i="51"/>
  <c r="S12" i="51" s="1"/>
  <c r="AC12" i="51" s="1"/>
  <c r="AB13" i="51" s="1"/>
  <c r="AX13" i="51"/>
  <c r="S13" i="51" s="1"/>
  <c r="AC13" i="51" s="1"/>
  <c r="AB14" i="51" s="1"/>
  <c r="AX14" i="51"/>
  <c r="S14" i="51" s="1"/>
  <c r="AC14" i="51" s="1"/>
  <c r="AB15" i="51" s="1"/>
  <c r="AX15" i="51"/>
  <c r="S15" i="51" s="1"/>
  <c r="AC15" i="51" s="1"/>
  <c r="AB16" i="51" s="1"/>
  <c r="AX16" i="51"/>
  <c r="S16" i="51" s="1"/>
  <c r="AC16" i="51" s="1"/>
  <c r="AB17" i="51" s="1"/>
  <c r="AX17" i="51"/>
  <c r="S17" i="51" s="1"/>
  <c r="AC17" i="51" s="1"/>
  <c r="AB18" i="51" s="1"/>
  <c r="AX18" i="51"/>
  <c r="S18" i="51" s="1"/>
  <c r="AC18" i="51" s="1"/>
  <c r="AB19" i="51" s="1"/>
  <c r="AX19" i="51"/>
  <c r="S19" i="51" s="1"/>
  <c r="AC19" i="51" s="1"/>
  <c r="AB20" i="51" s="1"/>
  <c r="AX20" i="51"/>
  <c r="S20" i="51" s="1"/>
  <c r="AC20" i="51" s="1"/>
  <c r="AB21" i="51" s="1"/>
  <c r="AX21" i="51"/>
  <c r="S21" i="51" s="1"/>
  <c r="AC21" i="51" s="1"/>
  <c r="AB22" i="51" s="1"/>
  <c r="AS12" i="1"/>
  <c r="AL12" i="1"/>
  <c r="AU12" i="1" s="1"/>
  <c r="AH23" i="6"/>
  <c r="AQ23" i="6" s="1"/>
  <c r="AQ25" i="6" s="1"/>
  <c r="AX22" i="6"/>
  <c r="S22" i="6" s="1"/>
  <c r="AC22" i="6" s="1"/>
  <c r="AB23" i="6" s="1"/>
  <c r="AZ3" i="6"/>
  <c r="AS6" i="1"/>
  <c r="AL6" i="1"/>
  <c r="AU6" i="1" s="1"/>
  <c r="AJ21" i="3"/>
  <c r="AK21" i="3"/>
  <c r="AT21" i="3" s="1"/>
  <c r="AJ15" i="3"/>
  <c r="AK15" i="3"/>
  <c r="AT15" i="3" s="1"/>
  <c r="AS19" i="2"/>
  <c r="AL19" i="2"/>
  <c r="AU19" i="2" s="1"/>
  <c r="AF25" i="45"/>
  <c r="AO25" i="45" s="1"/>
  <c r="AE25" i="45"/>
  <c r="W26" i="45"/>
  <c r="AG25" i="45"/>
  <c r="AP25" i="45" s="1"/>
  <c r="AJ18" i="68"/>
  <c r="AK18" i="68"/>
  <c r="AT18" i="68" s="1"/>
  <c r="AJ12" i="68"/>
  <c r="AK12" i="68"/>
  <c r="AT12" i="68" s="1"/>
  <c r="AJ6" i="68"/>
  <c r="AK6" i="68"/>
  <c r="AT6" i="68" s="1"/>
  <c r="AR24" i="83"/>
  <c r="AS4" i="5"/>
  <c r="AL4" i="5"/>
  <c r="AU4" i="5" s="1"/>
  <c r="AU25" i="5" s="1"/>
  <c r="C11" i="5" s="1"/>
  <c r="AR25" i="33"/>
  <c r="AR24" i="46"/>
  <c r="AS21" i="1"/>
  <c r="AL21" i="1"/>
  <c r="AU21" i="1" s="1"/>
  <c r="AS20" i="2"/>
  <c r="AL20" i="2"/>
  <c r="AU20" i="2" s="1"/>
  <c r="AJ20" i="4"/>
  <c r="AK20" i="4"/>
  <c r="AT20" i="4" s="1"/>
  <c r="AJ14" i="4"/>
  <c r="AK14" i="4"/>
  <c r="AT14" i="4" s="1"/>
  <c r="AJ8" i="4"/>
  <c r="AK8" i="4"/>
  <c r="AT8" i="4" s="1"/>
  <c r="AS13" i="1"/>
  <c r="AL13" i="1"/>
  <c r="AU13" i="1" s="1"/>
  <c r="AS7" i="13"/>
  <c r="AL7" i="13"/>
  <c r="AU7" i="13" s="1"/>
  <c r="AX22" i="14"/>
  <c r="S22" i="14" s="1"/>
  <c r="AC22" i="14" s="1"/>
  <c r="AB23" i="14" s="1"/>
  <c r="AU25" i="7"/>
  <c r="C11" i="7" s="1"/>
  <c r="AI24" i="31"/>
  <c r="AN24" i="31"/>
  <c r="AI24" i="96"/>
  <c r="AN24" i="96"/>
  <c r="AH23" i="63"/>
  <c r="AQ23" i="63" s="1"/>
  <c r="AQ25" i="63" s="1"/>
  <c r="AZ3" i="63"/>
  <c r="AX22" i="63" s="1"/>
  <c r="S22" i="63" s="1"/>
  <c r="AC22" i="63" s="1"/>
  <c r="AB23" i="63" s="1"/>
  <c r="Z26" i="38"/>
  <c r="X26" i="38"/>
  <c r="Y26" i="38"/>
  <c r="AI23" i="68"/>
  <c r="AN23" i="68"/>
  <c r="AN25" i="68" s="1"/>
  <c r="AS25" i="57"/>
  <c r="AR23" i="85"/>
  <c r="AG23" i="43"/>
  <c r="AP23" i="43" s="1"/>
  <c r="AF23" i="43"/>
  <c r="AO23" i="43" s="1"/>
  <c r="AE23" i="43"/>
  <c r="W24" i="43"/>
  <c r="AR23" i="47"/>
  <c r="AS21" i="2"/>
  <c r="AL21" i="2"/>
  <c r="AU21" i="2" s="1"/>
  <c r="AJ22" i="24"/>
  <c r="AK22" i="24"/>
  <c r="AT22" i="24" s="1"/>
  <c r="AJ16" i="24"/>
  <c r="AK16" i="24"/>
  <c r="AT16" i="24" s="1"/>
  <c r="AJ10" i="24"/>
  <c r="AK10" i="24"/>
  <c r="AT10" i="24" s="1"/>
  <c r="AB4" i="24"/>
  <c r="AJ3" i="24"/>
  <c r="W25" i="91"/>
  <c r="AE24" i="91"/>
  <c r="AF24" i="91"/>
  <c r="AO24" i="91" s="1"/>
  <c r="AG24" i="91"/>
  <c r="AP24" i="91" s="1"/>
  <c r="AS5" i="1"/>
  <c r="AL5" i="1"/>
  <c r="AU5" i="1" s="1"/>
  <c r="AI25" i="89"/>
  <c r="AN25" i="89"/>
  <c r="AR22" i="54"/>
  <c r="AH25" i="46"/>
  <c r="AQ25" i="46" s="1"/>
  <c r="AR24" i="84"/>
  <c r="AJ21" i="56"/>
  <c r="AK21" i="56"/>
  <c r="AT21" i="56" s="1"/>
  <c r="AJ15" i="56"/>
  <c r="AK15" i="56"/>
  <c r="AT15" i="56" s="1"/>
  <c r="AJ9" i="56"/>
  <c r="AK9" i="56"/>
  <c r="AT9" i="56" s="1"/>
  <c r="AS16" i="2"/>
  <c r="AL16" i="2"/>
  <c r="AU16" i="2" s="1"/>
  <c r="AN23" i="3"/>
  <c r="AN25" i="3" s="1"/>
  <c r="AI23" i="3"/>
  <c r="AH25" i="82"/>
  <c r="AQ25" i="82" s="1"/>
  <c r="AJ17" i="12"/>
  <c r="AK17" i="12"/>
  <c r="AT17" i="12" s="1"/>
  <c r="AJ11" i="12"/>
  <c r="AK11" i="12"/>
  <c r="AT11" i="12" s="1"/>
  <c r="AJ5" i="12"/>
  <c r="AK5" i="12"/>
  <c r="AT5" i="12" s="1"/>
  <c r="AS21" i="13"/>
  <c r="AL21" i="13"/>
  <c r="AU21" i="13" s="1"/>
  <c r="AC15" i="49"/>
  <c r="AB16" i="49" s="1"/>
  <c r="S16" i="49"/>
  <c r="AC9" i="49"/>
  <c r="AB10" i="49" s="1"/>
  <c r="S10" i="49"/>
  <c r="S4" i="49"/>
  <c r="AC3" i="49"/>
  <c r="AS4" i="57"/>
  <c r="AL4" i="57"/>
  <c r="AU4" i="57" s="1"/>
  <c r="AU25" i="57" s="1"/>
  <c r="C11" i="57" s="1"/>
  <c r="F10" i="97" s="1"/>
  <c r="AR23" i="4"/>
  <c r="AR25" i="4" s="1"/>
  <c r="AS16" i="1"/>
  <c r="AL16" i="1"/>
  <c r="AU16" i="1" s="1"/>
  <c r="AR24" i="25"/>
  <c r="AI23" i="34"/>
  <c r="AN23" i="34"/>
  <c r="AN23" i="74"/>
  <c r="AI23" i="74"/>
  <c r="AI25" i="95"/>
  <c r="AN25" i="95"/>
  <c r="W26" i="83"/>
  <c r="AG25" i="83"/>
  <c r="AP25" i="83" s="1"/>
  <c r="AF25" i="83"/>
  <c r="AO25" i="83" s="1"/>
  <c r="AE25" i="83"/>
  <c r="AS4" i="72"/>
  <c r="AS25" i="72" s="1"/>
  <c r="AL4" i="72"/>
  <c r="AU4" i="72" s="1"/>
  <c r="AU25" i="72" s="1"/>
  <c r="C11" i="72" s="1"/>
  <c r="F25" i="97" s="1"/>
  <c r="AJ19" i="3"/>
  <c r="AK19" i="3"/>
  <c r="AT19" i="3" s="1"/>
  <c r="AJ10" i="68"/>
  <c r="AK10" i="68"/>
  <c r="AT10" i="68" s="1"/>
  <c r="Z22" i="88"/>
  <c r="AH25" i="84"/>
  <c r="AQ25" i="84" s="1"/>
  <c r="AE25" i="75"/>
  <c r="W26" i="75"/>
  <c r="AF25" i="75"/>
  <c r="AO25" i="75" s="1"/>
  <c r="AG25" i="75"/>
  <c r="AP25" i="75" s="1"/>
  <c r="AG23" i="17"/>
  <c r="AP23" i="17" s="1"/>
  <c r="AP25" i="17" s="1"/>
  <c r="AF23" i="17"/>
  <c r="AO23" i="17" s="1"/>
  <c r="AO25" i="17" s="1"/>
  <c r="AE23" i="17"/>
  <c r="AJ9" i="3"/>
  <c r="AK9" i="3"/>
  <c r="AT9" i="3" s="1"/>
  <c r="AR23" i="56"/>
  <c r="AR25" i="56" s="1"/>
  <c r="AL23" i="56"/>
  <c r="AU23" i="56" s="1"/>
  <c r="Z25" i="84"/>
  <c r="AJ4" i="1"/>
  <c r="AK4" i="1"/>
  <c r="AT4" i="1" s="1"/>
  <c r="AT25" i="1" s="1"/>
  <c r="AS12" i="2"/>
  <c r="AL12" i="2"/>
  <c r="AU12" i="2" s="1"/>
  <c r="AX22" i="51"/>
  <c r="S22" i="51" s="1"/>
  <c r="AC22" i="51" s="1"/>
  <c r="AB23" i="51" s="1"/>
  <c r="AS22" i="58"/>
  <c r="AL22" i="58"/>
  <c r="AU22" i="58" s="1"/>
  <c r="AH25" i="83"/>
  <c r="AQ25" i="83" s="1"/>
  <c r="AG23" i="41"/>
  <c r="AP23" i="41" s="1"/>
  <c r="AF23" i="41"/>
  <c r="AO23" i="41" s="1"/>
  <c r="W24" i="41"/>
  <c r="AE23" i="41"/>
  <c r="AS17" i="13"/>
  <c r="AL17" i="13"/>
  <c r="AU17" i="13" s="1"/>
  <c r="AH23" i="35"/>
  <c r="AQ23" i="35" s="1"/>
  <c r="AH25" i="25"/>
  <c r="AQ25" i="25" s="1"/>
  <c r="AS25" i="5"/>
  <c r="Z23" i="6"/>
  <c r="AJ20" i="3"/>
  <c r="AK20" i="3"/>
  <c r="AT20" i="3" s="1"/>
  <c r="AJ14" i="3"/>
  <c r="AK14" i="3"/>
  <c r="AT14" i="3" s="1"/>
  <c r="AJ8" i="3"/>
  <c r="AK8" i="3"/>
  <c r="AT8" i="3" s="1"/>
  <c r="AU25" i="67"/>
  <c r="C11" i="67" s="1"/>
  <c r="F20" i="97" s="1"/>
  <c r="AE23" i="40"/>
  <c r="W24" i="40"/>
  <c r="AF23" i="40"/>
  <c r="AO23" i="40" s="1"/>
  <c r="AG23" i="40"/>
  <c r="AP23" i="40" s="1"/>
  <c r="AS17" i="58"/>
  <c r="AL17" i="58"/>
  <c r="AU17" i="58" s="1"/>
  <c r="AJ23" i="4"/>
  <c r="AS23" i="4" s="1"/>
  <c r="AK23" i="4"/>
  <c r="AT23" i="4" s="1"/>
  <c r="AJ17" i="68"/>
  <c r="AK17" i="68"/>
  <c r="AT17" i="68" s="1"/>
  <c r="AJ11" i="68"/>
  <c r="AK11" i="68"/>
  <c r="AT11" i="68" s="1"/>
  <c r="AJ5" i="68"/>
  <c r="AK5" i="68"/>
  <c r="AT5" i="68" s="1"/>
  <c r="AS18" i="13"/>
  <c r="AL18" i="13"/>
  <c r="AU18" i="13" s="1"/>
  <c r="Z23" i="86"/>
  <c r="AH23" i="36"/>
  <c r="AQ23" i="36" s="1"/>
  <c r="Z26" i="73"/>
  <c r="AG24" i="44"/>
  <c r="AP24" i="44" s="1"/>
  <c r="AF24" i="44"/>
  <c r="AO24" i="44" s="1"/>
  <c r="AE24" i="44"/>
  <c r="W25" i="44"/>
  <c r="AS4" i="20"/>
  <c r="AS25" i="20" s="1"/>
  <c r="AL4" i="20"/>
  <c r="AU4" i="20" s="1"/>
  <c r="AU25" i="20" s="1"/>
  <c r="C11" i="20" s="1"/>
  <c r="AS12" i="58"/>
  <c r="AL12" i="58"/>
  <c r="AU12" i="58" s="1"/>
  <c r="AJ19" i="4"/>
  <c r="AK19" i="4"/>
  <c r="AT19" i="4" s="1"/>
  <c r="AJ13" i="4"/>
  <c r="AK13" i="4"/>
  <c r="AT13" i="4" s="1"/>
  <c r="AJ7" i="4"/>
  <c r="AK7" i="4"/>
  <c r="AT7" i="4" s="1"/>
  <c r="AS4" i="18"/>
  <c r="AS25" i="18" s="1"/>
  <c r="AL4" i="18"/>
  <c r="AU4" i="18" s="1"/>
  <c r="AU25" i="18" s="1"/>
  <c r="C11" i="18" s="1"/>
  <c r="AH24" i="79"/>
  <c r="AQ24" i="79" s="1"/>
  <c r="AS25" i="7"/>
  <c r="AN23" i="90"/>
  <c r="AI23" i="90"/>
  <c r="Z23" i="63"/>
  <c r="AJ21" i="24"/>
  <c r="AK21" i="24"/>
  <c r="AT21" i="24" s="1"/>
  <c r="AJ15" i="24"/>
  <c r="AK15" i="24"/>
  <c r="AT15" i="24" s="1"/>
  <c r="AJ9" i="24"/>
  <c r="AK9" i="24"/>
  <c r="AT9" i="24" s="1"/>
  <c r="AS4" i="8"/>
  <c r="AS25" i="8" s="1"/>
  <c r="AL4" i="8"/>
  <c r="AU4" i="8" s="1"/>
  <c r="AU25" i="8" s="1"/>
  <c r="C11" i="8" s="1"/>
  <c r="AS7" i="58"/>
  <c r="AL7" i="58"/>
  <c r="AU7" i="58" s="1"/>
  <c r="AS4" i="60"/>
  <c r="AS25" i="60" s="1"/>
  <c r="AL4" i="60"/>
  <c r="AU4" i="60" s="1"/>
  <c r="AU25" i="60" s="1"/>
  <c r="C11" i="60" s="1"/>
  <c r="F13" i="97" s="1"/>
  <c r="AS8" i="13"/>
  <c r="AL8" i="13"/>
  <c r="AU8" i="13" s="1"/>
  <c r="AS4" i="16"/>
  <c r="AS25" i="16" s="1"/>
  <c r="AL4" i="16"/>
  <c r="AU4" i="16" s="1"/>
  <c r="AU25" i="16" s="1"/>
  <c r="C11" i="16" s="1"/>
  <c r="W25" i="93"/>
  <c r="AG24" i="93"/>
  <c r="AP24" i="93" s="1"/>
  <c r="AF24" i="93"/>
  <c r="AO24" i="93" s="1"/>
  <c r="AE24" i="93"/>
  <c r="AR21" i="88"/>
  <c r="AJ20" i="56"/>
  <c r="AK20" i="56"/>
  <c r="AT20" i="56" s="1"/>
  <c r="AJ14" i="56"/>
  <c r="AK14" i="56"/>
  <c r="AT14" i="56" s="1"/>
  <c r="AJ8" i="56"/>
  <c r="AK8" i="56"/>
  <c r="AT8" i="56" s="1"/>
  <c r="AJ4" i="2"/>
  <c r="AK4" i="2"/>
  <c r="AT4" i="2" s="1"/>
  <c r="AT25" i="2" s="1"/>
  <c r="AS20" i="58"/>
  <c r="AL20" i="58"/>
  <c r="AU20" i="58" s="1"/>
  <c r="AX23" i="22"/>
  <c r="S23" i="22" s="1"/>
  <c r="AC23" i="22" s="1"/>
  <c r="AJ23" i="22" s="1"/>
  <c r="AS23" i="22" s="1"/>
  <c r="AX3" i="22"/>
  <c r="S3" i="22" s="1"/>
  <c r="AC3" i="22" s="1"/>
  <c r="AX4" i="22"/>
  <c r="S4" i="22" s="1"/>
  <c r="AC4" i="22" s="1"/>
  <c r="AB5" i="22" s="1"/>
  <c r="AX5" i="22"/>
  <c r="S5" i="22" s="1"/>
  <c r="AC5" i="22" s="1"/>
  <c r="AB6" i="22" s="1"/>
  <c r="AX6" i="22"/>
  <c r="S6" i="22" s="1"/>
  <c r="AC6" i="22" s="1"/>
  <c r="AB7" i="22" s="1"/>
  <c r="AX7" i="22"/>
  <c r="S7" i="22" s="1"/>
  <c r="AC7" i="22" s="1"/>
  <c r="AB8" i="22" s="1"/>
  <c r="AX8" i="22"/>
  <c r="S8" i="22" s="1"/>
  <c r="AC8" i="22" s="1"/>
  <c r="AB9" i="22" s="1"/>
  <c r="AX9" i="22"/>
  <c r="S9" i="22" s="1"/>
  <c r="AC9" i="22" s="1"/>
  <c r="AB10" i="22" s="1"/>
  <c r="AX10" i="22"/>
  <c r="S10" i="22" s="1"/>
  <c r="AC10" i="22" s="1"/>
  <c r="AB11" i="22" s="1"/>
  <c r="AX11" i="22"/>
  <c r="S11" i="22" s="1"/>
  <c r="AC11" i="22" s="1"/>
  <c r="AB12" i="22" s="1"/>
  <c r="AX12" i="22"/>
  <c r="S12" i="22" s="1"/>
  <c r="AC12" i="22" s="1"/>
  <c r="AB13" i="22" s="1"/>
  <c r="AX13" i="22"/>
  <c r="S13" i="22" s="1"/>
  <c r="AC13" i="22" s="1"/>
  <c r="AB14" i="22" s="1"/>
  <c r="AX14" i="22"/>
  <c r="S14" i="22" s="1"/>
  <c r="AC14" i="22" s="1"/>
  <c r="AB15" i="22" s="1"/>
  <c r="AX15" i="22"/>
  <c r="S15" i="22" s="1"/>
  <c r="AC15" i="22" s="1"/>
  <c r="AB16" i="22" s="1"/>
  <c r="AX16" i="22"/>
  <c r="S16" i="22" s="1"/>
  <c r="AC16" i="22" s="1"/>
  <c r="AB17" i="22" s="1"/>
  <c r="AX17" i="22"/>
  <c r="S17" i="22" s="1"/>
  <c r="AC17" i="22" s="1"/>
  <c r="AB18" i="22" s="1"/>
  <c r="AX18" i="22"/>
  <c r="S18" i="22" s="1"/>
  <c r="AC18" i="22" s="1"/>
  <c r="AB19" i="22" s="1"/>
  <c r="AX19" i="22"/>
  <c r="S19" i="22" s="1"/>
  <c r="AC19" i="22" s="1"/>
  <c r="AB20" i="22" s="1"/>
  <c r="AX20" i="22"/>
  <c r="S20" i="22" s="1"/>
  <c r="AC20" i="22" s="1"/>
  <c r="AB21" i="22" s="1"/>
  <c r="AX21" i="22"/>
  <c r="S21" i="22" s="1"/>
  <c r="AC21" i="22" s="1"/>
  <c r="AB22" i="22" s="1"/>
  <c r="AS4" i="55"/>
  <c r="AS25" i="55" s="1"/>
  <c r="AL4" i="55"/>
  <c r="AU4" i="55" s="1"/>
  <c r="AU25" i="55" s="1"/>
  <c r="C11" i="55" s="1"/>
  <c r="F8" i="97" s="1"/>
  <c r="AJ22" i="12"/>
  <c r="AK22" i="12"/>
  <c r="AT22" i="12" s="1"/>
  <c r="AJ16" i="12"/>
  <c r="AK16" i="12"/>
  <c r="AT16" i="12" s="1"/>
  <c r="AJ10" i="12"/>
  <c r="AK10" i="12"/>
  <c r="AT10" i="12" s="1"/>
  <c r="AJ3" i="12"/>
  <c r="AB4" i="12"/>
  <c r="AC20" i="49"/>
  <c r="AB21" i="49" s="1"/>
  <c r="S21" i="49"/>
  <c r="AC14" i="49"/>
  <c r="AB15" i="49" s="1"/>
  <c r="S15" i="49"/>
  <c r="AC8" i="49"/>
  <c r="AB9" i="49" s="1"/>
  <c r="S9" i="49"/>
  <c r="AL23" i="58"/>
  <c r="AU23" i="58" s="1"/>
  <c r="AI24" i="39"/>
  <c r="AN24" i="39"/>
  <c r="Y24" i="28"/>
  <c r="X24" i="28"/>
  <c r="Z24" i="28" l="1"/>
  <c r="AG24" i="85"/>
  <c r="AP24" i="85" s="1"/>
  <c r="W25" i="85"/>
  <c r="AF24" i="28"/>
  <c r="AO24" i="28" s="1"/>
  <c r="AE24" i="28"/>
  <c r="W25" i="28"/>
  <c r="AG24" i="28"/>
  <c r="AP24" i="28" s="1"/>
  <c r="W25" i="42"/>
  <c r="AE24" i="42"/>
  <c r="AG24" i="42"/>
  <c r="AP24" i="42" s="1"/>
  <c r="AF24" i="42"/>
  <c r="AO24" i="42" s="1"/>
  <c r="AJ7" i="22"/>
  <c r="AK7" i="22"/>
  <c r="AT7" i="22" s="1"/>
  <c r="AS19" i="4"/>
  <c r="AL19" i="4"/>
  <c r="AU19" i="4" s="1"/>
  <c r="AG23" i="6"/>
  <c r="AP23" i="6" s="1"/>
  <c r="AP25" i="6" s="1"/>
  <c r="AF23" i="6"/>
  <c r="AO23" i="6" s="1"/>
  <c r="AO25" i="6" s="1"/>
  <c r="AE23" i="6"/>
  <c r="AS9" i="3"/>
  <c r="AL9" i="3"/>
  <c r="AU9" i="3" s="1"/>
  <c r="AS19" i="3"/>
  <c r="AL19" i="3"/>
  <c r="AU19" i="3" s="1"/>
  <c r="AH26" i="95"/>
  <c r="AQ26" i="95" s="1"/>
  <c r="AS6" i="12"/>
  <c r="AL6" i="12"/>
  <c r="AU6" i="12" s="1"/>
  <c r="AJ15" i="14"/>
  <c r="AK15" i="14"/>
  <c r="AT15" i="14" s="1"/>
  <c r="AS21" i="4"/>
  <c r="AL21" i="4"/>
  <c r="AU21" i="4" s="1"/>
  <c r="AS11" i="3"/>
  <c r="AL11" i="3"/>
  <c r="AU11" i="3" s="1"/>
  <c r="AJ4" i="68"/>
  <c r="AK4" i="68"/>
  <c r="AT4" i="68" s="1"/>
  <c r="AT25" i="68" s="1"/>
  <c r="AH24" i="81"/>
  <c r="AQ24" i="81" s="1"/>
  <c r="AJ13" i="49"/>
  <c r="AK13" i="49"/>
  <c r="AT13" i="49" s="1"/>
  <c r="AS17" i="4"/>
  <c r="AL17" i="4"/>
  <c r="AU17" i="4" s="1"/>
  <c r="AJ9" i="9"/>
  <c r="AK9" i="9"/>
  <c r="AT9" i="9" s="1"/>
  <c r="W25" i="80"/>
  <c r="AG24" i="80"/>
  <c r="AP24" i="80" s="1"/>
  <c r="AF24" i="80"/>
  <c r="AO24" i="80" s="1"/>
  <c r="AE24" i="80"/>
  <c r="AJ8" i="49"/>
  <c r="AK8" i="49"/>
  <c r="AT8" i="49" s="1"/>
  <c r="AN25" i="46"/>
  <c r="AI25" i="46"/>
  <c r="AS20" i="24"/>
  <c r="AL20" i="24"/>
  <c r="AU20" i="24" s="1"/>
  <c r="AI25" i="25"/>
  <c r="AN25" i="25"/>
  <c r="AJ18" i="22"/>
  <c r="AK18" i="22"/>
  <c r="AT18" i="22" s="1"/>
  <c r="AJ12" i="22"/>
  <c r="AK12" i="22"/>
  <c r="AT12" i="22" s="1"/>
  <c r="AJ6" i="22"/>
  <c r="AK6" i="22"/>
  <c r="AT6" i="22" s="1"/>
  <c r="AS21" i="24"/>
  <c r="AL21" i="24"/>
  <c r="AU21" i="24" s="1"/>
  <c r="AN24" i="44"/>
  <c r="AI24" i="44"/>
  <c r="AS8" i="3"/>
  <c r="AL8" i="3"/>
  <c r="AU8" i="3" s="1"/>
  <c r="AS4" i="1"/>
  <c r="AL4" i="1"/>
  <c r="AU4" i="1" s="1"/>
  <c r="AI23" i="17"/>
  <c r="AN23" i="17"/>
  <c r="AN25" i="17" s="1"/>
  <c r="Y26" i="75"/>
  <c r="Z26" i="75"/>
  <c r="X26" i="75"/>
  <c r="Z26" i="83"/>
  <c r="Y26" i="83"/>
  <c r="X26" i="83"/>
  <c r="AS15" i="56"/>
  <c r="AL15" i="56"/>
  <c r="AU15" i="56" s="1"/>
  <c r="AI24" i="91"/>
  <c r="AN24" i="91"/>
  <c r="AS10" i="24"/>
  <c r="AL10" i="24"/>
  <c r="AU10" i="24" s="1"/>
  <c r="AL23" i="68"/>
  <c r="AU23" i="68" s="1"/>
  <c r="AR23" i="68"/>
  <c r="AR25" i="68" s="1"/>
  <c r="AJ23" i="14"/>
  <c r="AS23" i="14" s="1"/>
  <c r="AK23" i="14"/>
  <c r="AT23" i="14" s="1"/>
  <c r="AS8" i="4"/>
  <c r="AL8" i="4"/>
  <c r="AU8" i="4" s="1"/>
  <c r="AJ18" i="51"/>
  <c r="AK18" i="51"/>
  <c r="AT18" i="51" s="1"/>
  <c r="AJ12" i="51"/>
  <c r="AK12" i="51"/>
  <c r="AT12" i="51" s="1"/>
  <c r="AJ6" i="51"/>
  <c r="AK6" i="51"/>
  <c r="AT6" i="51" s="1"/>
  <c r="Z26" i="95"/>
  <c r="AH24" i="74"/>
  <c r="AQ24" i="74" s="1"/>
  <c r="AH25" i="39"/>
  <c r="AQ25" i="39" s="1"/>
  <c r="AJ17" i="49"/>
  <c r="AK17" i="49"/>
  <c r="AT17" i="49" s="1"/>
  <c r="AN25" i="26"/>
  <c r="AI25" i="26"/>
  <c r="AR22" i="29"/>
  <c r="AJ20" i="14"/>
  <c r="AK20" i="14"/>
  <c r="AT20" i="14" s="1"/>
  <c r="AJ14" i="14"/>
  <c r="AK14" i="14"/>
  <c r="AT14" i="14" s="1"/>
  <c r="AJ8" i="14"/>
  <c r="AK8" i="14"/>
  <c r="AT8" i="14" s="1"/>
  <c r="AS13" i="68"/>
  <c r="AL13" i="68"/>
  <c r="AU13" i="68" s="1"/>
  <c r="AS16" i="3"/>
  <c r="AL16" i="3"/>
  <c r="AU16" i="3" s="1"/>
  <c r="AR23" i="9"/>
  <c r="AR25" i="9" s="1"/>
  <c r="AH25" i="92"/>
  <c r="AQ25" i="92" s="1"/>
  <c r="W27" i="33"/>
  <c r="AG26" i="33"/>
  <c r="AP26" i="33" s="1"/>
  <c r="AF26" i="33"/>
  <c r="AO26" i="33" s="1"/>
  <c r="AE26" i="33"/>
  <c r="AH24" i="90"/>
  <c r="AQ24" i="90" s="1"/>
  <c r="AS10" i="4"/>
  <c r="AL10" i="4"/>
  <c r="AU10" i="4" s="1"/>
  <c r="AI23" i="37"/>
  <c r="AN23" i="37"/>
  <c r="AS20" i="68"/>
  <c r="AL20" i="68"/>
  <c r="AU20" i="68" s="1"/>
  <c r="AE24" i="76"/>
  <c r="W25" i="76"/>
  <c r="AF24" i="76"/>
  <c r="AO24" i="76" s="1"/>
  <c r="AG24" i="76"/>
  <c r="AP24" i="76" s="1"/>
  <c r="AG24" i="47"/>
  <c r="AP24" i="47" s="1"/>
  <c r="AE24" i="47"/>
  <c r="AF24" i="47"/>
  <c r="AO24" i="47" s="1"/>
  <c r="W25" i="47"/>
  <c r="AS3" i="68"/>
  <c r="AL3" i="68"/>
  <c r="AU3" i="68" s="1"/>
  <c r="AS7" i="3"/>
  <c r="AL7" i="3"/>
  <c r="AU7" i="3" s="1"/>
  <c r="AR23" i="42"/>
  <c r="AS6" i="56"/>
  <c r="AL6" i="56"/>
  <c r="AU6" i="56" s="1"/>
  <c r="AS19" i="24"/>
  <c r="AL19" i="24"/>
  <c r="AU19" i="24" s="1"/>
  <c r="AJ20" i="9"/>
  <c r="AK20" i="9"/>
  <c r="AT20" i="9" s="1"/>
  <c r="AJ14" i="9"/>
  <c r="AK14" i="9"/>
  <c r="AT14" i="9" s="1"/>
  <c r="AJ8" i="9"/>
  <c r="AK8" i="9"/>
  <c r="AT8" i="9" s="1"/>
  <c r="AS4" i="58"/>
  <c r="AL4" i="58"/>
  <c r="AU4" i="58" s="1"/>
  <c r="AS15" i="68"/>
  <c r="AL15" i="68"/>
  <c r="AU15" i="68" s="1"/>
  <c r="AS18" i="3"/>
  <c r="AL18" i="3"/>
  <c r="AU18" i="3" s="1"/>
  <c r="AS15" i="12"/>
  <c r="AL15" i="12"/>
  <c r="AU15" i="12" s="1"/>
  <c r="AS7" i="56"/>
  <c r="AL7" i="56"/>
  <c r="AU7" i="56" s="1"/>
  <c r="AR23" i="51"/>
  <c r="AR25" i="51" s="1"/>
  <c r="AN23" i="36"/>
  <c r="AI23" i="36"/>
  <c r="AI24" i="85"/>
  <c r="AN24" i="85"/>
  <c r="Y26" i="82"/>
  <c r="X26" i="82"/>
  <c r="AS3" i="12"/>
  <c r="AL3" i="12"/>
  <c r="AU3" i="12" s="1"/>
  <c r="AJ13" i="51"/>
  <c r="AK13" i="51"/>
  <c r="AT13" i="51" s="1"/>
  <c r="AS13" i="12"/>
  <c r="AL13" i="12"/>
  <c r="AU13" i="12" s="1"/>
  <c r="AS11" i="56"/>
  <c r="AL11" i="56"/>
  <c r="AU11" i="56" s="1"/>
  <c r="AS6" i="24"/>
  <c r="AL6" i="24"/>
  <c r="AU6" i="24" s="1"/>
  <c r="AF25" i="31"/>
  <c r="AO25" i="31" s="1"/>
  <c r="AE25" i="31"/>
  <c r="W26" i="31"/>
  <c r="AG25" i="31"/>
  <c r="AP25" i="31" s="1"/>
  <c r="AS12" i="3"/>
  <c r="AL12" i="3"/>
  <c r="AU12" i="3" s="1"/>
  <c r="AS14" i="12"/>
  <c r="AL14" i="12"/>
  <c r="AU14" i="12" s="1"/>
  <c r="AJ15" i="9"/>
  <c r="AK15" i="9"/>
  <c r="AT15" i="9" s="1"/>
  <c r="AR23" i="32"/>
  <c r="AS6" i="4"/>
  <c r="AL6" i="4"/>
  <c r="AU6" i="4" s="1"/>
  <c r="Y24" i="36"/>
  <c r="Z24" i="36" s="1"/>
  <c r="X24" i="36"/>
  <c r="AJ15" i="49"/>
  <c r="AK15" i="49"/>
  <c r="AT15" i="49" s="1"/>
  <c r="AS10" i="12"/>
  <c r="AL10" i="12"/>
  <c r="AU10" i="12" s="1"/>
  <c r="AJ17" i="22"/>
  <c r="AK17" i="22"/>
  <c r="AT17" i="22" s="1"/>
  <c r="AJ11" i="22"/>
  <c r="AK11" i="22"/>
  <c r="AT11" i="22" s="1"/>
  <c r="AJ5" i="22"/>
  <c r="AK5" i="22"/>
  <c r="AT5" i="22" s="1"/>
  <c r="AS4" i="2"/>
  <c r="AL4" i="2"/>
  <c r="AU4" i="2" s="1"/>
  <c r="AS20" i="56"/>
  <c r="AL20" i="56"/>
  <c r="AU20" i="56" s="1"/>
  <c r="AG23" i="63"/>
  <c r="AP23" i="63" s="1"/>
  <c r="AP25" i="63" s="1"/>
  <c r="AF23" i="63"/>
  <c r="AO23" i="63" s="1"/>
  <c r="AO25" i="63" s="1"/>
  <c r="AE23" i="63"/>
  <c r="AS7" i="4"/>
  <c r="AL7" i="4"/>
  <c r="AU7" i="4" s="1"/>
  <c r="AS5" i="68"/>
  <c r="AL5" i="68"/>
  <c r="AU5" i="68" s="1"/>
  <c r="AN23" i="41"/>
  <c r="AI23" i="41"/>
  <c r="AE25" i="84"/>
  <c r="W26" i="84"/>
  <c r="AG25" i="84"/>
  <c r="AP25" i="84" s="1"/>
  <c r="AF25" i="84"/>
  <c r="AO25" i="84" s="1"/>
  <c r="AI25" i="75"/>
  <c r="AN25" i="75"/>
  <c r="AG22" i="88"/>
  <c r="AP22" i="88" s="1"/>
  <c r="W23" i="88"/>
  <c r="AF22" i="88"/>
  <c r="AO22" i="88" s="1"/>
  <c r="AE22" i="88"/>
  <c r="AR23" i="34"/>
  <c r="AL23" i="4"/>
  <c r="AU23" i="4" s="1"/>
  <c r="AJ10" i="49"/>
  <c r="AK10" i="49"/>
  <c r="AT10" i="49" s="1"/>
  <c r="AS5" i="12"/>
  <c r="AL5" i="12"/>
  <c r="AU5" i="12" s="1"/>
  <c r="AR25" i="89"/>
  <c r="AS6" i="68"/>
  <c r="AL6" i="68"/>
  <c r="AU6" i="68" s="1"/>
  <c r="AJ17" i="51"/>
  <c r="AK17" i="51"/>
  <c r="AT17" i="51" s="1"/>
  <c r="AJ11" i="51"/>
  <c r="AK11" i="51"/>
  <c r="AT11" i="51" s="1"/>
  <c r="AJ5" i="51"/>
  <c r="AK5" i="51"/>
  <c r="AT5" i="51" s="1"/>
  <c r="Z25" i="39"/>
  <c r="AJ5" i="49"/>
  <c r="AK5" i="49"/>
  <c r="AT5" i="49" s="1"/>
  <c r="AH23" i="66"/>
  <c r="AQ23" i="66" s="1"/>
  <c r="AQ25" i="66" s="1"/>
  <c r="AZ3" i="66"/>
  <c r="AX22" i="66" s="1"/>
  <c r="S22" i="66" s="1"/>
  <c r="AC22" i="66" s="1"/>
  <c r="AB23" i="66" s="1"/>
  <c r="AS12" i="12"/>
  <c r="AL12" i="12"/>
  <c r="AU12" i="12" s="1"/>
  <c r="AS10" i="56"/>
  <c r="AL10" i="56"/>
  <c r="AU10" i="56" s="1"/>
  <c r="AH26" i="89"/>
  <c r="AQ26" i="89" s="1"/>
  <c r="AS5" i="24"/>
  <c r="AL5" i="24"/>
  <c r="AU5" i="24" s="1"/>
  <c r="AJ19" i="14"/>
  <c r="AK19" i="14"/>
  <c r="AT19" i="14" s="1"/>
  <c r="AJ13" i="14"/>
  <c r="AK13" i="14"/>
  <c r="AT13" i="14" s="1"/>
  <c r="AJ7" i="14"/>
  <c r="AK7" i="14"/>
  <c r="AT7" i="14" s="1"/>
  <c r="AS9" i="4"/>
  <c r="AL9" i="4"/>
  <c r="AU9" i="4" s="1"/>
  <c r="AL23" i="12"/>
  <c r="AU23" i="12" s="1"/>
  <c r="AR23" i="12"/>
  <c r="AR25" i="12" s="1"/>
  <c r="AJ4" i="3"/>
  <c r="AK4" i="3"/>
  <c r="AT4" i="3" s="1"/>
  <c r="AT25" i="3" s="1"/>
  <c r="AE25" i="27"/>
  <c r="W26" i="27"/>
  <c r="AG25" i="27"/>
  <c r="AP25" i="27" s="1"/>
  <c r="AF25" i="27"/>
  <c r="AO25" i="27" s="1"/>
  <c r="AJ12" i="49"/>
  <c r="AK12" i="49"/>
  <c r="AT12" i="49" s="1"/>
  <c r="AR22" i="66"/>
  <c r="AS19" i="12"/>
  <c r="AL19" i="12"/>
  <c r="AU19" i="12" s="1"/>
  <c r="AS17" i="56"/>
  <c r="AL17" i="56"/>
  <c r="AU17" i="56" s="1"/>
  <c r="AN23" i="22"/>
  <c r="AN25" i="22" s="1"/>
  <c r="AI23" i="22"/>
  <c r="AS12" i="24"/>
  <c r="AL12" i="24"/>
  <c r="AU12" i="24" s="1"/>
  <c r="AJ23" i="9"/>
  <c r="AS23" i="9" s="1"/>
  <c r="AK23" i="9"/>
  <c r="AT23" i="9" s="1"/>
  <c r="AS17" i="3"/>
  <c r="AL17" i="3"/>
  <c r="AU17" i="3" s="1"/>
  <c r="AX23" i="17"/>
  <c r="S23" i="17" s="1"/>
  <c r="AC23" i="17" s="1"/>
  <c r="AX3" i="17"/>
  <c r="S3" i="17" s="1"/>
  <c r="AC3" i="17" s="1"/>
  <c r="AX4" i="17"/>
  <c r="S4" i="17" s="1"/>
  <c r="AC4" i="17" s="1"/>
  <c r="AB5" i="17" s="1"/>
  <c r="AX5" i="17"/>
  <c r="S5" i="17" s="1"/>
  <c r="AC5" i="17" s="1"/>
  <c r="AB6" i="17" s="1"/>
  <c r="AX6" i="17"/>
  <c r="S6" i="17" s="1"/>
  <c r="AC6" i="17" s="1"/>
  <c r="AB7" i="17" s="1"/>
  <c r="AX7" i="17"/>
  <c r="S7" i="17" s="1"/>
  <c r="AC7" i="17" s="1"/>
  <c r="AB8" i="17" s="1"/>
  <c r="AX8" i="17"/>
  <c r="S8" i="17" s="1"/>
  <c r="AC8" i="17" s="1"/>
  <c r="AB9" i="17" s="1"/>
  <c r="AX9" i="17"/>
  <c r="S9" i="17" s="1"/>
  <c r="AC9" i="17" s="1"/>
  <c r="AB10" i="17" s="1"/>
  <c r="AX10" i="17"/>
  <c r="S10" i="17" s="1"/>
  <c r="AC10" i="17" s="1"/>
  <c r="AB11" i="17" s="1"/>
  <c r="AX11" i="17"/>
  <c r="S11" i="17" s="1"/>
  <c r="AC11" i="17" s="1"/>
  <c r="AB12" i="17" s="1"/>
  <c r="AX12" i="17"/>
  <c r="S12" i="17" s="1"/>
  <c r="AC12" i="17" s="1"/>
  <c r="AB13" i="17" s="1"/>
  <c r="AX13" i="17"/>
  <c r="S13" i="17" s="1"/>
  <c r="AC13" i="17" s="1"/>
  <c r="AB14" i="17" s="1"/>
  <c r="AX14" i="17"/>
  <c r="S14" i="17" s="1"/>
  <c r="AC14" i="17" s="1"/>
  <c r="AB15" i="17" s="1"/>
  <c r="AX15" i="17"/>
  <c r="S15" i="17" s="1"/>
  <c r="AC15" i="17" s="1"/>
  <c r="AB16" i="17" s="1"/>
  <c r="AX16" i="17"/>
  <c r="S16" i="17" s="1"/>
  <c r="AC16" i="17" s="1"/>
  <c r="AB17" i="17" s="1"/>
  <c r="AX17" i="17"/>
  <c r="S17" i="17" s="1"/>
  <c r="AC17" i="17" s="1"/>
  <c r="AB18" i="17" s="1"/>
  <c r="AX18" i="17"/>
  <c r="S18" i="17" s="1"/>
  <c r="AC18" i="17" s="1"/>
  <c r="AB19" i="17" s="1"/>
  <c r="AX19" i="17"/>
  <c r="S19" i="17" s="1"/>
  <c r="AC19" i="17" s="1"/>
  <c r="AB20" i="17" s="1"/>
  <c r="AX20" i="17"/>
  <c r="S20" i="17" s="1"/>
  <c r="AC20" i="17" s="1"/>
  <c r="AB21" i="17" s="1"/>
  <c r="AX21" i="17"/>
  <c r="S21" i="17" s="1"/>
  <c r="AC21" i="17" s="1"/>
  <c r="AB22" i="17" s="1"/>
  <c r="AL23" i="24"/>
  <c r="AU23" i="24" s="1"/>
  <c r="AR23" i="24"/>
  <c r="AR25" i="24" s="1"/>
  <c r="AJ19" i="49"/>
  <c r="AK19" i="49"/>
  <c r="AT19" i="49" s="1"/>
  <c r="AS20" i="12"/>
  <c r="AL20" i="12"/>
  <c r="AU20" i="12" s="1"/>
  <c r="AE23" i="54"/>
  <c r="AG23" i="54"/>
  <c r="AP23" i="54" s="1"/>
  <c r="AP25" i="54" s="1"/>
  <c r="AF23" i="54"/>
  <c r="AO23" i="54" s="1"/>
  <c r="AO25" i="54" s="1"/>
  <c r="AH25" i="96"/>
  <c r="AQ25" i="96" s="1"/>
  <c r="AS5" i="4"/>
  <c r="AL5" i="4"/>
  <c r="AU5" i="4" s="1"/>
  <c r="AJ19" i="9"/>
  <c r="AK19" i="9"/>
  <c r="AT19" i="9" s="1"/>
  <c r="AJ13" i="9"/>
  <c r="AK13" i="9"/>
  <c r="AT13" i="9" s="1"/>
  <c r="AJ7" i="9"/>
  <c r="AK7" i="9"/>
  <c r="AT7" i="9" s="1"/>
  <c r="AS8" i="24"/>
  <c r="AL8" i="24"/>
  <c r="AU8" i="24" s="1"/>
  <c r="X25" i="30"/>
  <c r="Y25" i="30"/>
  <c r="AS12" i="4"/>
  <c r="AL12" i="4"/>
  <c r="AU12" i="4" s="1"/>
  <c r="Y24" i="35"/>
  <c r="X24" i="35"/>
  <c r="AI24" i="79"/>
  <c r="AN24" i="79"/>
  <c r="AS22" i="12"/>
  <c r="AL22" i="12"/>
  <c r="AU22" i="12" s="1"/>
  <c r="AS17" i="12"/>
  <c r="AL17" i="12"/>
  <c r="AU17" i="12" s="1"/>
  <c r="AJ19" i="51"/>
  <c r="AK19" i="51"/>
  <c r="AT19" i="51" s="1"/>
  <c r="AN23" i="14"/>
  <c r="AN25" i="14" s="1"/>
  <c r="AI23" i="14"/>
  <c r="AS22" i="56"/>
  <c r="AL22" i="56"/>
  <c r="AU22" i="56" s="1"/>
  <c r="AS17" i="24"/>
  <c r="AL17" i="24"/>
  <c r="AU17" i="24" s="1"/>
  <c r="X25" i="79"/>
  <c r="Y25" i="79"/>
  <c r="AR24" i="39"/>
  <c r="AJ22" i="22"/>
  <c r="AK22" i="22"/>
  <c r="AT22" i="22" s="1"/>
  <c r="AJ16" i="22"/>
  <c r="AK16" i="22"/>
  <c r="AT16" i="22" s="1"/>
  <c r="AJ10" i="22"/>
  <c r="AK10" i="22"/>
  <c r="AT10" i="22" s="1"/>
  <c r="AJ3" i="22"/>
  <c r="AB4" i="22"/>
  <c r="X25" i="93"/>
  <c r="Y25" i="93"/>
  <c r="Z25" i="93" s="1"/>
  <c r="AS9" i="24"/>
  <c r="AL9" i="24"/>
  <c r="AU9" i="24" s="1"/>
  <c r="AR23" i="90"/>
  <c r="Y24" i="40"/>
  <c r="Z24" i="40" s="1"/>
  <c r="X24" i="40"/>
  <c r="AS14" i="3"/>
  <c r="AL14" i="3"/>
  <c r="AU14" i="3" s="1"/>
  <c r="AJ23" i="51"/>
  <c r="AS23" i="51" s="1"/>
  <c r="AK23" i="51"/>
  <c r="AT23" i="51" s="1"/>
  <c r="AI25" i="83"/>
  <c r="AN25" i="83"/>
  <c r="AS21" i="56"/>
  <c r="AL21" i="56"/>
  <c r="AU21" i="56" s="1"/>
  <c r="X25" i="91"/>
  <c r="Y25" i="91"/>
  <c r="Z25" i="91" s="1"/>
  <c r="AS16" i="24"/>
  <c r="AL16" i="24"/>
  <c r="AU16" i="24" s="1"/>
  <c r="AH26" i="38"/>
  <c r="AQ26" i="38" s="1"/>
  <c r="AR24" i="96"/>
  <c r="AS14" i="4"/>
  <c r="AL14" i="4"/>
  <c r="AU14" i="4" s="1"/>
  <c r="Y26" i="45"/>
  <c r="X26" i="45"/>
  <c r="Z26" i="45" s="1"/>
  <c r="AX23" i="6"/>
  <c r="S23" i="6" s="1"/>
  <c r="AC23" i="6" s="1"/>
  <c r="AX3" i="6"/>
  <c r="S3" i="6" s="1"/>
  <c r="AC3" i="6" s="1"/>
  <c r="AX4" i="6"/>
  <c r="S4" i="6" s="1"/>
  <c r="AC4" i="6" s="1"/>
  <c r="AB5" i="6" s="1"/>
  <c r="AX5" i="6"/>
  <c r="S5" i="6" s="1"/>
  <c r="AC5" i="6" s="1"/>
  <c r="AB6" i="6" s="1"/>
  <c r="AX6" i="6"/>
  <c r="S6" i="6" s="1"/>
  <c r="AC6" i="6" s="1"/>
  <c r="AB7" i="6" s="1"/>
  <c r="AX7" i="6"/>
  <c r="S7" i="6" s="1"/>
  <c r="AC7" i="6" s="1"/>
  <c r="AB8" i="6" s="1"/>
  <c r="AX8" i="6"/>
  <c r="S8" i="6" s="1"/>
  <c r="AC8" i="6" s="1"/>
  <c r="AB9" i="6" s="1"/>
  <c r="AX9" i="6"/>
  <c r="S9" i="6" s="1"/>
  <c r="AC9" i="6" s="1"/>
  <c r="AB10" i="6" s="1"/>
  <c r="AX10" i="6"/>
  <c r="S10" i="6" s="1"/>
  <c r="AC10" i="6" s="1"/>
  <c r="AB11" i="6" s="1"/>
  <c r="AX11" i="6"/>
  <c r="S11" i="6" s="1"/>
  <c r="AC11" i="6" s="1"/>
  <c r="AB12" i="6" s="1"/>
  <c r="AX12" i="6"/>
  <c r="S12" i="6" s="1"/>
  <c r="AC12" i="6" s="1"/>
  <c r="AB13" i="6" s="1"/>
  <c r="AX13" i="6"/>
  <c r="S13" i="6" s="1"/>
  <c r="AC13" i="6" s="1"/>
  <c r="AB14" i="6" s="1"/>
  <c r="AX14" i="6"/>
  <c r="S14" i="6" s="1"/>
  <c r="AC14" i="6" s="1"/>
  <c r="AB15" i="6" s="1"/>
  <c r="AX15" i="6"/>
  <c r="S15" i="6" s="1"/>
  <c r="AC15" i="6" s="1"/>
  <c r="AB16" i="6" s="1"/>
  <c r="AX16" i="6"/>
  <c r="S16" i="6" s="1"/>
  <c r="AC16" i="6" s="1"/>
  <c r="AB17" i="6" s="1"/>
  <c r="AX17" i="6"/>
  <c r="S17" i="6" s="1"/>
  <c r="AC17" i="6" s="1"/>
  <c r="AB18" i="6" s="1"/>
  <c r="AX18" i="6"/>
  <c r="S18" i="6" s="1"/>
  <c r="AC18" i="6" s="1"/>
  <c r="AB19" i="6" s="1"/>
  <c r="AX19" i="6"/>
  <c r="S19" i="6" s="1"/>
  <c r="AC19" i="6" s="1"/>
  <c r="AB20" i="6" s="1"/>
  <c r="AX20" i="6"/>
  <c r="S20" i="6" s="1"/>
  <c r="AC20" i="6" s="1"/>
  <c r="AB21" i="6" s="1"/>
  <c r="AX21" i="6"/>
  <c r="S21" i="6" s="1"/>
  <c r="AC21" i="6" s="1"/>
  <c r="AB22" i="6" s="1"/>
  <c r="AJ22" i="51"/>
  <c r="AK22" i="51"/>
  <c r="AT22" i="51" s="1"/>
  <c r="AJ16" i="51"/>
  <c r="AK16" i="51"/>
  <c r="AT16" i="51" s="1"/>
  <c r="AJ10" i="51"/>
  <c r="AK10" i="51"/>
  <c r="AT10" i="51" s="1"/>
  <c r="AJ3" i="51"/>
  <c r="AB4" i="51"/>
  <c r="AS16" i="68"/>
  <c r="AL16" i="68"/>
  <c r="AU16" i="68" s="1"/>
  <c r="Z24" i="74"/>
  <c r="Z26" i="89"/>
  <c r="AJ18" i="14"/>
  <c r="AK18" i="14"/>
  <c r="AT18" i="14" s="1"/>
  <c r="AJ12" i="14"/>
  <c r="AK12" i="14"/>
  <c r="AT12" i="14" s="1"/>
  <c r="AJ6" i="14"/>
  <c r="AK6" i="14"/>
  <c r="AT6" i="14" s="1"/>
  <c r="AS19" i="68"/>
  <c r="AL19" i="68"/>
  <c r="AU19" i="68" s="1"/>
  <c r="AS3" i="3"/>
  <c r="AL3" i="3"/>
  <c r="AU3" i="3" s="1"/>
  <c r="AS22" i="3"/>
  <c r="AL22" i="3"/>
  <c r="AU22" i="3" s="1"/>
  <c r="AH25" i="78"/>
  <c r="AQ25" i="78" s="1"/>
  <c r="AE24" i="77"/>
  <c r="AF24" i="77"/>
  <c r="AO24" i="77" s="1"/>
  <c r="W25" i="77"/>
  <c r="AG24" i="77"/>
  <c r="AP24" i="77" s="1"/>
  <c r="Z25" i="92"/>
  <c r="AH23" i="29"/>
  <c r="AQ23" i="29" s="1"/>
  <c r="Z24" i="90"/>
  <c r="AS16" i="4"/>
  <c r="AL16" i="4"/>
  <c r="AU16" i="4" s="1"/>
  <c r="AS8" i="68"/>
  <c r="AL8" i="68"/>
  <c r="AU8" i="68" s="1"/>
  <c r="AX22" i="17"/>
  <c r="S22" i="17" s="1"/>
  <c r="AC22" i="17" s="1"/>
  <c r="AB23" i="17" s="1"/>
  <c r="AH25" i="87"/>
  <c r="AQ25" i="87" s="1"/>
  <c r="AS22" i="68"/>
  <c r="AL22" i="68"/>
  <c r="AU22" i="68" s="1"/>
  <c r="AS4" i="13"/>
  <c r="AS25" i="13" s="1"/>
  <c r="AL4" i="13"/>
  <c r="AU4" i="13" s="1"/>
  <c r="AU25" i="13" s="1"/>
  <c r="C11" i="13" s="1"/>
  <c r="AR23" i="28"/>
  <c r="AJ7" i="49"/>
  <c r="AK7" i="49"/>
  <c r="AT7" i="49" s="1"/>
  <c r="AS12" i="56"/>
  <c r="AL12" i="56"/>
  <c r="AU12" i="56" s="1"/>
  <c r="AS7" i="24"/>
  <c r="AL7" i="24"/>
  <c r="AU7" i="24" s="1"/>
  <c r="AJ18" i="9"/>
  <c r="AK18" i="9"/>
  <c r="AT18" i="9" s="1"/>
  <c r="AJ12" i="9"/>
  <c r="AK12" i="9"/>
  <c r="AT12" i="9" s="1"/>
  <c r="AJ6" i="9"/>
  <c r="AK6" i="9"/>
  <c r="AT6" i="9" s="1"/>
  <c r="AH23" i="48"/>
  <c r="AQ23" i="48" s="1"/>
  <c r="AS21" i="68"/>
  <c r="AL21" i="68"/>
  <c r="AU21" i="68" s="1"/>
  <c r="AJ14" i="49"/>
  <c r="AK14" i="49"/>
  <c r="AT14" i="49" s="1"/>
  <c r="AS21" i="12"/>
  <c r="AL21" i="12"/>
  <c r="AU21" i="12" s="1"/>
  <c r="AS13" i="56"/>
  <c r="AL13" i="56"/>
  <c r="AU13" i="56" s="1"/>
  <c r="AR25" i="38"/>
  <c r="AJ19" i="22"/>
  <c r="AK19" i="22"/>
  <c r="AT19" i="22" s="1"/>
  <c r="AL23" i="3"/>
  <c r="AU23" i="3" s="1"/>
  <c r="AR23" i="3"/>
  <c r="AR25" i="3" s="1"/>
  <c r="AS18" i="68"/>
  <c r="AL18" i="68"/>
  <c r="AU18" i="68" s="1"/>
  <c r="AS21" i="3"/>
  <c r="AL21" i="3"/>
  <c r="AU21" i="3" s="1"/>
  <c r="AS25" i="1"/>
  <c r="AJ21" i="14"/>
  <c r="AK21" i="14"/>
  <c r="AT21" i="14" s="1"/>
  <c r="AR24" i="87"/>
  <c r="AS25" i="58"/>
  <c r="X25" i="85"/>
  <c r="Z25" i="85" s="1"/>
  <c r="Y25" i="85"/>
  <c r="AJ21" i="49"/>
  <c r="AK21" i="49"/>
  <c r="AT21" i="49" s="1"/>
  <c r="AS16" i="12"/>
  <c r="AL16" i="12"/>
  <c r="AU16" i="12" s="1"/>
  <c r="AJ21" i="22"/>
  <c r="AK21" i="22"/>
  <c r="AT21" i="22" s="1"/>
  <c r="AJ15" i="22"/>
  <c r="AK15" i="22"/>
  <c r="AT15" i="22" s="1"/>
  <c r="AJ9" i="22"/>
  <c r="AK9" i="22"/>
  <c r="AT9" i="22" s="1"/>
  <c r="AS8" i="56"/>
  <c r="AL8" i="56"/>
  <c r="AU8" i="56" s="1"/>
  <c r="AS13" i="4"/>
  <c r="AL13" i="4"/>
  <c r="AU13" i="4" s="1"/>
  <c r="AG26" i="73"/>
  <c r="AP26" i="73" s="1"/>
  <c r="AF26" i="73"/>
  <c r="AO26" i="73" s="1"/>
  <c r="AE26" i="73"/>
  <c r="W27" i="73"/>
  <c r="AE23" i="86"/>
  <c r="W24" i="86"/>
  <c r="AG23" i="86"/>
  <c r="AP23" i="86" s="1"/>
  <c r="AF23" i="86"/>
  <c r="AO23" i="86" s="1"/>
  <c r="AS11" i="68"/>
  <c r="AL11" i="68"/>
  <c r="AU11" i="68" s="1"/>
  <c r="AI23" i="40"/>
  <c r="AN23" i="40"/>
  <c r="X24" i="41"/>
  <c r="Y24" i="41"/>
  <c r="AS10" i="68"/>
  <c r="AL10" i="68"/>
  <c r="AU10" i="68" s="1"/>
  <c r="AR25" i="95"/>
  <c r="AJ16" i="49"/>
  <c r="AK16" i="49"/>
  <c r="AT16" i="49" s="1"/>
  <c r="AS11" i="12"/>
  <c r="AL11" i="12"/>
  <c r="AU11" i="12" s="1"/>
  <c r="AS3" i="24"/>
  <c r="AL3" i="24"/>
  <c r="AU3" i="24" s="1"/>
  <c r="AF26" i="38"/>
  <c r="AO26" i="38" s="1"/>
  <c r="AE26" i="38"/>
  <c r="W27" i="38"/>
  <c r="AG26" i="38"/>
  <c r="AP26" i="38" s="1"/>
  <c r="AS12" i="68"/>
  <c r="AL12" i="68"/>
  <c r="AU12" i="68" s="1"/>
  <c r="AI25" i="45"/>
  <c r="AN25" i="45"/>
  <c r="AS15" i="3"/>
  <c r="AL15" i="3"/>
  <c r="AU15" i="3" s="1"/>
  <c r="AJ23" i="6"/>
  <c r="AS23" i="6" s="1"/>
  <c r="AK23" i="6"/>
  <c r="AT23" i="6" s="1"/>
  <c r="AJ21" i="51"/>
  <c r="AK21" i="51"/>
  <c r="AT21" i="51" s="1"/>
  <c r="AJ15" i="51"/>
  <c r="AK15" i="51"/>
  <c r="AT15" i="51" s="1"/>
  <c r="AJ9" i="51"/>
  <c r="AK9" i="51"/>
  <c r="AT9" i="51" s="1"/>
  <c r="AR24" i="78"/>
  <c r="AF23" i="66"/>
  <c r="AO23" i="66" s="1"/>
  <c r="AO25" i="66" s="1"/>
  <c r="AE23" i="66"/>
  <c r="AG23" i="66"/>
  <c r="AP23" i="66" s="1"/>
  <c r="AP25" i="66" s="1"/>
  <c r="AS18" i="12"/>
  <c r="AL18" i="12"/>
  <c r="AU18" i="12" s="1"/>
  <c r="AS16" i="56"/>
  <c r="AL16" i="56"/>
  <c r="AU16" i="56" s="1"/>
  <c r="Y26" i="26"/>
  <c r="X26" i="26"/>
  <c r="Z26" i="26" s="1"/>
  <c r="AS11" i="24"/>
  <c r="AL11" i="24"/>
  <c r="AU11" i="24" s="1"/>
  <c r="AJ17" i="14"/>
  <c r="AK17" i="14"/>
  <c r="AT17" i="14" s="1"/>
  <c r="AJ11" i="14"/>
  <c r="AK11" i="14"/>
  <c r="AT11" i="14" s="1"/>
  <c r="AJ5" i="14"/>
  <c r="AK5" i="14"/>
  <c r="AT5" i="14" s="1"/>
  <c r="AS15" i="4"/>
  <c r="AL15" i="4"/>
  <c r="AU15" i="4" s="1"/>
  <c r="AH24" i="34"/>
  <c r="AQ24" i="34" s="1"/>
  <c r="Z25" i="78"/>
  <c r="AG23" i="53"/>
  <c r="AP23" i="53" s="1"/>
  <c r="AP25" i="53" s="1"/>
  <c r="AF23" i="53"/>
  <c r="AO23" i="53" s="1"/>
  <c r="AO25" i="53" s="1"/>
  <c r="AE23" i="53"/>
  <c r="AJ18" i="49"/>
  <c r="AK18" i="49"/>
  <c r="AT18" i="49" s="1"/>
  <c r="AS7" i="12"/>
  <c r="AL7" i="12"/>
  <c r="AU7" i="12" s="1"/>
  <c r="AH24" i="32"/>
  <c r="AQ24" i="32" s="1"/>
  <c r="AS5" i="56"/>
  <c r="AL5" i="56"/>
  <c r="AU5" i="56" s="1"/>
  <c r="AS18" i="24"/>
  <c r="AL18" i="24"/>
  <c r="AU18" i="24" s="1"/>
  <c r="Z23" i="29"/>
  <c r="AJ4" i="4"/>
  <c r="AK4" i="4"/>
  <c r="AT4" i="4" s="1"/>
  <c r="AT25" i="4" s="1"/>
  <c r="AS5" i="3"/>
  <c r="AL5" i="3"/>
  <c r="AU5" i="3" s="1"/>
  <c r="Z25" i="87"/>
  <c r="AS8" i="12"/>
  <c r="AL8" i="12"/>
  <c r="AU8" i="12" s="1"/>
  <c r="Z25" i="96"/>
  <c r="AS11" i="4"/>
  <c r="AL11" i="4"/>
  <c r="AU11" i="4" s="1"/>
  <c r="AJ17" i="9"/>
  <c r="AK17" i="9"/>
  <c r="AT17" i="9" s="1"/>
  <c r="AJ11" i="9"/>
  <c r="AK11" i="9"/>
  <c r="AT11" i="9" s="1"/>
  <c r="AJ5" i="9"/>
  <c r="AK5" i="9"/>
  <c r="AT5" i="9" s="1"/>
  <c r="AH24" i="80"/>
  <c r="AQ24" i="80" s="1"/>
  <c r="AX23" i="53"/>
  <c r="S23" i="53" s="1"/>
  <c r="AC23" i="53" s="1"/>
  <c r="AX3" i="53"/>
  <c r="S3" i="53" s="1"/>
  <c r="AC3" i="53" s="1"/>
  <c r="AX4" i="53"/>
  <c r="S4" i="53" s="1"/>
  <c r="AC4" i="53" s="1"/>
  <c r="AB5" i="53" s="1"/>
  <c r="AX5" i="53"/>
  <c r="S5" i="53" s="1"/>
  <c r="AC5" i="53" s="1"/>
  <c r="AB6" i="53" s="1"/>
  <c r="AX6" i="53"/>
  <c r="S6" i="53" s="1"/>
  <c r="AC6" i="53" s="1"/>
  <c r="AB7" i="53" s="1"/>
  <c r="AX7" i="53"/>
  <c r="S7" i="53" s="1"/>
  <c r="AC7" i="53" s="1"/>
  <c r="AB8" i="53" s="1"/>
  <c r="AX8" i="53"/>
  <c r="S8" i="53" s="1"/>
  <c r="AC8" i="53" s="1"/>
  <c r="AB9" i="53" s="1"/>
  <c r="AX9" i="53"/>
  <c r="S9" i="53" s="1"/>
  <c r="AC9" i="53" s="1"/>
  <c r="AB10" i="53" s="1"/>
  <c r="AX10" i="53"/>
  <c r="S10" i="53" s="1"/>
  <c r="AC10" i="53" s="1"/>
  <c r="AB11" i="53" s="1"/>
  <c r="AX11" i="53"/>
  <c r="S11" i="53" s="1"/>
  <c r="AC11" i="53" s="1"/>
  <c r="AB12" i="53" s="1"/>
  <c r="AX12" i="53"/>
  <c r="S12" i="53" s="1"/>
  <c r="AC12" i="53" s="1"/>
  <c r="AB13" i="53" s="1"/>
  <c r="AX13" i="53"/>
  <c r="S13" i="53" s="1"/>
  <c r="AC13" i="53" s="1"/>
  <c r="AB14" i="53" s="1"/>
  <c r="AX14" i="53"/>
  <c r="S14" i="53" s="1"/>
  <c r="AC14" i="53" s="1"/>
  <c r="AB15" i="53" s="1"/>
  <c r="AX15" i="53"/>
  <c r="S15" i="53" s="1"/>
  <c r="AC15" i="53" s="1"/>
  <c r="AB16" i="53" s="1"/>
  <c r="AX16" i="53"/>
  <c r="S16" i="53" s="1"/>
  <c r="AC16" i="53" s="1"/>
  <c r="AB17" i="53" s="1"/>
  <c r="AX17" i="53"/>
  <c r="S17" i="53" s="1"/>
  <c r="AC17" i="53" s="1"/>
  <c r="AB18" i="53" s="1"/>
  <c r="AX18" i="53"/>
  <c r="S18" i="53" s="1"/>
  <c r="AC18" i="53" s="1"/>
  <c r="AB19" i="53" s="1"/>
  <c r="AX19" i="53"/>
  <c r="S19" i="53" s="1"/>
  <c r="AC19" i="53" s="1"/>
  <c r="AB20" i="53" s="1"/>
  <c r="AX20" i="53"/>
  <c r="S20" i="53" s="1"/>
  <c r="AC20" i="53" s="1"/>
  <c r="AB21" i="53" s="1"/>
  <c r="AX21" i="53"/>
  <c r="S21" i="53" s="1"/>
  <c r="AC21" i="53" s="1"/>
  <c r="AB22" i="53" s="1"/>
  <c r="AK23" i="22"/>
  <c r="AT23" i="22" s="1"/>
  <c r="AU25" i="2"/>
  <c r="C11" i="2" s="1"/>
  <c r="Y26" i="46"/>
  <c r="X26" i="46"/>
  <c r="AS14" i="24"/>
  <c r="AL14" i="24"/>
  <c r="AU14" i="24" s="1"/>
  <c r="AI24" i="30"/>
  <c r="AN24" i="30"/>
  <c r="AS18" i="4"/>
  <c r="AL18" i="4"/>
  <c r="AU18" i="4" s="1"/>
  <c r="Y26" i="25"/>
  <c r="X26" i="25"/>
  <c r="AI23" i="35"/>
  <c r="AN23" i="35"/>
  <c r="AI25" i="82"/>
  <c r="AN25" i="82"/>
  <c r="AJ9" i="49"/>
  <c r="AK9" i="49"/>
  <c r="AT9" i="49" s="1"/>
  <c r="AJ13" i="22"/>
  <c r="AK13" i="22"/>
  <c r="AT13" i="22" s="1"/>
  <c r="AS14" i="56"/>
  <c r="AL14" i="56"/>
  <c r="AU14" i="56" s="1"/>
  <c r="Y25" i="44"/>
  <c r="X25" i="44"/>
  <c r="AS17" i="68"/>
  <c r="AL17" i="68"/>
  <c r="AU17" i="68" s="1"/>
  <c r="AN23" i="43"/>
  <c r="AI23" i="43"/>
  <c r="AJ7" i="51"/>
  <c r="AK7" i="51"/>
  <c r="AT7" i="51" s="1"/>
  <c r="AJ4" i="56"/>
  <c r="AK4" i="56"/>
  <c r="AT4" i="56" s="1"/>
  <c r="AT25" i="56" s="1"/>
  <c r="AJ9" i="14"/>
  <c r="AK9" i="14"/>
  <c r="AT9" i="14" s="1"/>
  <c r="AJ21" i="9"/>
  <c r="AK21" i="9"/>
  <c r="AT21" i="9" s="1"/>
  <c r="AH24" i="28"/>
  <c r="AQ24" i="28" s="1"/>
  <c r="AJ4" i="12"/>
  <c r="AK4" i="12"/>
  <c r="AT4" i="12" s="1"/>
  <c r="AT25" i="12" s="1"/>
  <c r="AJ20" i="22"/>
  <c r="AK20" i="22"/>
  <c r="AT20" i="22" s="1"/>
  <c r="AJ14" i="22"/>
  <c r="AK14" i="22"/>
  <c r="AT14" i="22" s="1"/>
  <c r="AJ8" i="22"/>
  <c r="AK8" i="22"/>
  <c r="AT8" i="22" s="1"/>
  <c r="AI24" i="93"/>
  <c r="AN24" i="93"/>
  <c r="AS15" i="24"/>
  <c r="AL15" i="24"/>
  <c r="AU15" i="24" s="1"/>
  <c r="AS20" i="3"/>
  <c r="AL20" i="3"/>
  <c r="AU20" i="3" s="1"/>
  <c r="AR23" i="74"/>
  <c r="AB4" i="49"/>
  <c r="AJ3" i="49"/>
  <c r="AS9" i="56"/>
  <c r="AL9" i="56"/>
  <c r="AU9" i="56" s="1"/>
  <c r="AJ4" i="24"/>
  <c r="AK4" i="24"/>
  <c r="AT4" i="24" s="1"/>
  <c r="AT25" i="24" s="1"/>
  <c r="AS22" i="24"/>
  <c r="AL22" i="24"/>
  <c r="AU22" i="24" s="1"/>
  <c r="X24" i="43"/>
  <c r="Y24" i="43"/>
  <c r="AX23" i="63"/>
  <c r="S23" i="63" s="1"/>
  <c r="AC23" i="63" s="1"/>
  <c r="AJ23" i="63" s="1"/>
  <c r="AS23" i="63" s="1"/>
  <c r="AX3" i="63"/>
  <c r="S3" i="63" s="1"/>
  <c r="AC3" i="63" s="1"/>
  <c r="AX4" i="63"/>
  <c r="S4" i="63" s="1"/>
  <c r="AC4" i="63" s="1"/>
  <c r="AB5" i="63" s="1"/>
  <c r="AX5" i="63"/>
  <c r="S5" i="63" s="1"/>
  <c r="AC5" i="63" s="1"/>
  <c r="AB6" i="63" s="1"/>
  <c r="AX6" i="63"/>
  <c r="S6" i="63" s="1"/>
  <c r="AC6" i="63" s="1"/>
  <c r="AB7" i="63" s="1"/>
  <c r="AX7" i="63"/>
  <c r="S7" i="63" s="1"/>
  <c r="AC7" i="63" s="1"/>
  <c r="AB8" i="63" s="1"/>
  <c r="AX8" i="63"/>
  <c r="S8" i="63" s="1"/>
  <c r="AC8" i="63" s="1"/>
  <c r="AB9" i="63" s="1"/>
  <c r="AX9" i="63"/>
  <c r="S9" i="63" s="1"/>
  <c r="AC9" i="63" s="1"/>
  <c r="AB10" i="63" s="1"/>
  <c r="AX10" i="63"/>
  <c r="S10" i="63" s="1"/>
  <c r="AC10" i="63" s="1"/>
  <c r="AB11" i="63" s="1"/>
  <c r="AX11" i="63"/>
  <c r="S11" i="63" s="1"/>
  <c r="AC11" i="63" s="1"/>
  <c r="AB12" i="63" s="1"/>
  <c r="AX12" i="63"/>
  <c r="S12" i="63" s="1"/>
  <c r="AC12" i="63" s="1"/>
  <c r="AB13" i="63" s="1"/>
  <c r="AX13" i="63"/>
  <c r="S13" i="63" s="1"/>
  <c r="AC13" i="63" s="1"/>
  <c r="AB14" i="63" s="1"/>
  <c r="AX14" i="63"/>
  <c r="S14" i="63" s="1"/>
  <c r="AC14" i="63" s="1"/>
  <c r="AB15" i="63" s="1"/>
  <c r="AX15" i="63"/>
  <c r="S15" i="63" s="1"/>
  <c r="AC15" i="63" s="1"/>
  <c r="AB16" i="63" s="1"/>
  <c r="AX16" i="63"/>
  <c r="S16" i="63" s="1"/>
  <c r="AC16" i="63" s="1"/>
  <c r="AB17" i="63" s="1"/>
  <c r="AX17" i="63"/>
  <c r="S17" i="63" s="1"/>
  <c r="AC17" i="63" s="1"/>
  <c r="AB18" i="63" s="1"/>
  <c r="AX18" i="63"/>
  <c r="S18" i="63" s="1"/>
  <c r="AC18" i="63" s="1"/>
  <c r="AB19" i="63" s="1"/>
  <c r="AX19" i="63"/>
  <c r="S19" i="63" s="1"/>
  <c r="AC19" i="63" s="1"/>
  <c r="AB20" i="63" s="1"/>
  <c r="AX20" i="63"/>
  <c r="S20" i="63" s="1"/>
  <c r="AC20" i="63" s="1"/>
  <c r="AB21" i="63" s="1"/>
  <c r="AX21" i="63"/>
  <c r="S21" i="63" s="1"/>
  <c r="AC21" i="63" s="1"/>
  <c r="AB22" i="63" s="1"/>
  <c r="AR24" i="31"/>
  <c r="AS20" i="4"/>
  <c r="AL20" i="4"/>
  <c r="AU20" i="4" s="1"/>
  <c r="AJ20" i="51"/>
  <c r="AK20" i="51"/>
  <c r="AT20" i="51" s="1"/>
  <c r="AJ14" i="51"/>
  <c r="AK14" i="51"/>
  <c r="AT14" i="51" s="1"/>
  <c r="AJ8" i="51"/>
  <c r="AK8" i="51"/>
  <c r="AT8" i="51" s="1"/>
  <c r="AS13" i="3"/>
  <c r="AL13" i="3"/>
  <c r="AU13" i="3" s="1"/>
  <c r="AU25" i="1"/>
  <c r="C11" i="1" s="1"/>
  <c r="AR23" i="81"/>
  <c r="AH24" i="42"/>
  <c r="AQ24" i="42" s="1"/>
  <c r="AJ11" i="49"/>
  <c r="AK11" i="49"/>
  <c r="AT11" i="49" s="1"/>
  <c r="AS3" i="56"/>
  <c r="AL3" i="56"/>
  <c r="AU3" i="56" s="1"/>
  <c r="AR24" i="92"/>
  <c r="AJ22" i="14"/>
  <c r="AK22" i="14"/>
  <c r="AT22" i="14" s="1"/>
  <c r="AJ16" i="14"/>
  <c r="AK16" i="14"/>
  <c r="AT16" i="14" s="1"/>
  <c r="AJ10" i="14"/>
  <c r="AK10" i="14"/>
  <c r="AT10" i="14" s="1"/>
  <c r="AJ3" i="14"/>
  <c r="AB4" i="14"/>
  <c r="AR22" i="48"/>
  <c r="AS7" i="68"/>
  <c r="AL7" i="68"/>
  <c r="AU7" i="68" s="1"/>
  <c r="AS10" i="3"/>
  <c r="AL10" i="3"/>
  <c r="AU10" i="3" s="1"/>
  <c r="AE24" i="34"/>
  <c r="W25" i="34"/>
  <c r="AG24" i="34"/>
  <c r="AP24" i="34" s="1"/>
  <c r="AF24" i="34"/>
  <c r="AO24" i="34" s="1"/>
  <c r="AJ6" i="49"/>
  <c r="AK6" i="49"/>
  <c r="AT6" i="49" s="1"/>
  <c r="W25" i="32"/>
  <c r="AE24" i="32"/>
  <c r="AG24" i="32"/>
  <c r="AP24" i="32" s="1"/>
  <c r="AF24" i="32"/>
  <c r="AO24" i="32" s="1"/>
  <c r="AJ22" i="49"/>
  <c r="AK22" i="49"/>
  <c r="AT22" i="49" s="1"/>
  <c r="AH25" i="31"/>
  <c r="AQ25" i="31" s="1"/>
  <c r="AS3" i="4"/>
  <c r="AL3" i="4"/>
  <c r="AU3" i="4" s="1"/>
  <c r="AS22" i="4"/>
  <c r="AL22" i="4"/>
  <c r="AU22" i="4" s="1"/>
  <c r="AU25" i="58"/>
  <c r="C11" i="58" s="1"/>
  <c r="F11" i="97" s="1"/>
  <c r="Y24" i="37"/>
  <c r="X24" i="37"/>
  <c r="AS14" i="68"/>
  <c r="AL14" i="68"/>
  <c r="AU14" i="68" s="1"/>
  <c r="AR23" i="80"/>
  <c r="Z24" i="81"/>
  <c r="AS18" i="56"/>
  <c r="AL18" i="56"/>
  <c r="AU18" i="56" s="1"/>
  <c r="AS13" i="24"/>
  <c r="AL13" i="24"/>
  <c r="AU13" i="24" s="1"/>
  <c r="W25" i="94"/>
  <c r="AF24" i="94"/>
  <c r="AO24" i="94" s="1"/>
  <c r="AE24" i="94"/>
  <c r="AG24" i="94"/>
  <c r="AP24" i="94" s="1"/>
  <c r="AJ22" i="9"/>
  <c r="AK22" i="9"/>
  <c r="AT22" i="9" s="1"/>
  <c r="AJ16" i="9"/>
  <c r="AK16" i="9"/>
  <c r="AT16" i="9" s="1"/>
  <c r="AJ10" i="9"/>
  <c r="AK10" i="9"/>
  <c r="AT10" i="9" s="1"/>
  <c r="AJ3" i="9"/>
  <c r="AB4" i="9"/>
  <c r="AE23" i="48"/>
  <c r="W24" i="48"/>
  <c r="AG23" i="48"/>
  <c r="AP23" i="48" s="1"/>
  <c r="AF23" i="48"/>
  <c r="AO23" i="48" s="1"/>
  <c r="AS9" i="68"/>
  <c r="AL9" i="68"/>
  <c r="AU9" i="68" s="1"/>
  <c r="AS6" i="3"/>
  <c r="AL6" i="3"/>
  <c r="AU6" i="3" s="1"/>
  <c r="AJ23" i="53"/>
  <c r="AS23" i="53" s="1"/>
  <c r="AK23" i="53"/>
  <c r="AT23" i="53" s="1"/>
  <c r="AJ23" i="49"/>
  <c r="AK23" i="49"/>
  <c r="AT23" i="49" s="1"/>
  <c r="AJ20" i="49"/>
  <c r="AK20" i="49"/>
  <c r="AT20" i="49" s="1"/>
  <c r="AS9" i="12"/>
  <c r="AL9" i="12"/>
  <c r="AU9" i="12" s="1"/>
  <c r="AS25" i="2"/>
  <c r="AS19" i="56"/>
  <c r="AL19" i="56"/>
  <c r="AU19" i="56" s="1"/>
  <c r="AX23" i="54"/>
  <c r="S23" i="54" s="1"/>
  <c r="AC23" i="54" s="1"/>
  <c r="AJ23" i="54" s="1"/>
  <c r="AS23" i="54" s="1"/>
  <c r="AX3" i="54"/>
  <c r="S3" i="54" s="1"/>
  <c r="AC3" i="54" s="1"/>
  <c r="AX4" i="54"/>
  <c r="S4" i="54" s="1"/>
  <c r="AC4" i="54" s="1"/>
  <c r="AB5" i="54" s="1"/>
  <c r="AX5" i="54"/>
  <c r="S5" i="54" s="1"/>
  <c r="AC5" i="54" s="1"/>
  <c r="AB6" i="54" s="1"/>
  <c r="AX6" i="54"/>
  <c r="S6" i="54" s="1"/>
  <c r="AC6" i="54" s="1"/>
  <c r="AB7" i="54" s="1"/>
  <c r="AX7" i="54"/>
  <c r="S7" i="54" s="1"/>
  <c r="AC7" i="54" s="1"/>
  <c r="AB8" i="54" s="1"/>
  <c r="AX8" i="54"/>
  <c r="S8" i="54" s="1"/>
  <c r="AC8" i="54" s="1"/>
  <c r="AB9" i="54" s="1"/>
  <c r="AX9" i="54"/>
  <c r="S9" i="54" s="1"/>
  <c r="AC9" i="54" s="1"/>
  <c r="AB10" i="54" s="1"/>
  <c r="AX10" i="54"/>
  <c r="S10" i="54" s="1"/>
  <c r="AC10" i="54" s="1"/>
  <c r="AB11" i="54" s="1"/>
  <c r="AX11" i="54"/>
  <c r="S11" i="54" s="1"/>
  <c r="AC11" i="54" s="1"/>
  <c r="AB12" i="54" s="1"/>
  <c r="AX12" i="54"/>
  <c r="S12" i="54" s="1"/>
  <c r="AC12" i="54" s="1"/>
  <c r="AB13" i="54" s="1"/>
  <c r="AX13" i="54"/>
  <c r="S13" i="54" s="1"/>
  <c r="AC13" i="54" s="1"/>
  <c r="AB14" i="54" s="1"/>
  <c r="AX14" i="54"/>
  <c r="S14" i="54" s="1"/>
  <c r="AC14" i="54" s="1"/>
  <c r="AB15" i="54" s="1"/>
  <c r="AX15" i="54"/>
  <c r="S15" i="54" s="1"/>
  <c r="AC15" i="54" s="1"/>
  <c r="AB16" i="54" s="1"/>
  <c r="AX16" i="54"/>
  <c r="S16" i="54" s="1"/>
  <c r="AC16" i="54" s="1"/>
  <c r="AB17" i="54" s="1"/>
  <c r="AX17" i="54"/>
  <c r="S17" i="54" s="1"/>
  <c r="AC17" i="54" s="1"/>
  <c r="AB18" i="54" s="1"/>
  <c r="AX18" i="54"/>
  <c r="S18" i="54" s="1"/>
  <c r="AC18" i="54" s="1"/>
  <c r="AB19" i="54" s="1"/>
  <c r="AX19" i="54"/>
  <c r="S19" i="54" s="1"/>
  <c r="AC19" i="54" s="1"/>
  <c r="AB20" i="54" s="1"/>
  <c r="AX20" i="54"/>
  <c r="S20" i="54" s="1"/>
  <c r="AC20" i="54" s="1"/>
  <c r="AB21" i="54" s="1"/>
  <c r="AX21" i="54"/>
  <c r="S21" i="54" s="1"/>
  <c r="AC21" i="54" s="1"/>
  <c r="AB22" i="54" s="1"/>
  <c r="Z25" i="44" l="1"/>
  <c r="Z24" i="37"/>
  <c r="AE24" i="37" s="1"/>
  <c r="Z26" i="82"/>
  <c r="AG26" i="82" s="1"/>
  <c r="AP26" i="82" s="1"/>
  <c r="AK23" i="63"/>
  <c r="AT23" i="63" s="1"/>
  <c r="AL23" i="9"/>
  <c r="AU23" i="9" s="1"/>
  <c r="AF24" i="37"/>
  <c r="AO24" i="37" s="1"/>
  <c r="W25" i="37"/>
  <c r="AG24" i="37"/>
  <c r="AP24" i="37" s="1"/>
  <c r="W25" i="36"/>
  <c r="AG24" i="36"/>
  <c r="AP24" i="36" s="1"/>
  <c r="AF24" i="36"/>
  <c r="AO24" i="36" s="1"/>
  <c r="AE24" i="36"/>
  <c r="AF26" i="82"/>
  <c r="AO26" i="82" s="1"/>
  <c r="W27" i="82"/>
  <c r="AE26" i="82"/>
  <c r="AF25" i="93"/>
  <c r="AO25" i="93" s="1"/>
  <c r="AE25" i="93"/>
  <c r="W26" i="93"/>
  <c r="AG25" i="93"/>
  <c r="AP25" i="93" s="1"/>
  <c r="W26" i="44"/>
  <c r="AG25" i="44"/>
  <c r="AP25" i="44" s="1"/>
  <c r="AF25" i="44"/>
  <c r="AO25" i="44" s="1"/>
  <c r="AE25" i="44"/>
  <c r="AG26" i="45"/>
  <c r="AP26" i="45" s="1"/>
  <c r="AF26" i="45"/>
  <c r="AO26" i="45" s="1"/>
  <c r="AE26" i="45"/>
  <c r="W27" i="45"/>
  <c r="AG24" i="40"/>
  <c r="AP24" i="40" s="1"/>
  <c r="AF24" i="40"/>
  <c r="AO24" i="40" s="1"/>
  <c r="AE24" i="40"/>
  <c r="W25" i="40"/>
  <c r="AF25" i="91"/>
  <c r="AO25" i="91" s="1"/>
  <c r="AE25" i="91"/>
  <c r="W26" i="91"/>
  <c r="AG25" i="91"/>
  <c r="AP25" i="91" s="1"/>
  <c r="AJ8" i="54"/>
  <c r="AK8" i="54"/>
  <c r="AT8" i="54" s="1"/>
  <c r="AS20" i="49"/>
  <c r="AL20" i="49"/>
  <c r="AU20" i="49" s="1"/>
  <c r="Y24" i="48"/>
  <c r="X24" i="48"/>
  <c r="AJ11" i="63"/>
  <c r="AK11" i="63"/>
  <c r="AT11" i="63" s="1"/>
  <c r="AJ18" i="53"/>
  <c r="AK18" i="53"/>
  <c r="AT18" i="53" s="1"/>
  <c r="AS7" i="49"/>
  <c r="AL7" i="49"/>
  <c r="AU7" i="49" s="1"/>
  <c r="AJ8" i="6"/>
  <c r="AK8" i="6"/>
  <c r="AT8" i="6" s="1"/>
  <c r="AS3" i="22"/>
  <c r="AL3" i="22"/>
  <c r="AU3" i="22" s="1"/>
  <c r="AJ21" i="17"/>
  <c r="AK21" i="17"/>
  <c r="AT21" i="17" s="1"/>
  <c r="AS11" i="51"/>
  <c r="AL11" i="51"/>
  <c r="AU11" i="51" s="1"/>
  <c r="Y26" i="84"/>
  <c r="X26" i="84"/>
  <c r="AS11" i="22"/>
  <c r="AL11" i="22"/>
  <c r="AU11" i="22" s="1"/>
  <c r="X25" i="76"/>
  <c r="Y25" i="76"/>
  <c r="Z25" i="76" s="1"/>
  <c r="AF26" i="83"/>
  <c r="AO26" i="83" s="1"/>
  <c r="AE26" i="83"/>
  <c r="W27" i="83"/>
  <c r="AG26" i="83"/>
  <c r="AP26" i="83" s="1"/>
  <c r="X25" i="42"/>
  <c r="Y25" i="42"/>
  <c r="AJ19" i="54"/>
  <c r="AK19" i="54"/>
  <c r="AT19" i="54" s="1"/>
  <c r="AJ13" i="54"/>
  <c r="AK13" i="54"/>
  <c r="AT13" i="54" s="1"/>
  <c r="AJ7" i="54"/>
  <c r="AK7" i="54"/>
  <c r="AT7" i="54" s="1"/>
  <c r="AI23" i="48"/>
  <c r="AN23" i="48"/>
  <c r="AS16" i="9"/>
  <c r="AL16" i="9"/>
  <c r="AU16" i="9" s="1"/>
  <c r="AE24" i="81"/>
  <c r="W25" i="81"/>
  <c r="AG24" i="81"/>
  <c r="AP24" i="81" s="1"/>
  <c r="AF24" i="81"/>
  <c r="AO24" i="81" s="1"/>
  <c r="X25" i="32"/>
  <c r="Y25" i="32"/>
  <c r="Y25" i="34"/>
  <c r="X25" i="34"/>
  <c r="AJ22" i="63"/>
  <c r="AK22" i="63"/>
  <c r="AT22" i="63" s="1"/>
  <c r="AJ16" i="63"/>
  <c r="AK16" i="63"/>
  <c r="AT16" i="63" s="1"/>
  <c r="AJ10" i="63"/>
  <c r="AK10" i="63"/>
  <c r="AT10" i="63" s="1"/>
  <c r="AJ3" i="63"/>
  <c r="AB4" i="63"/>
  <c r="AJ4" i="49"/>
  <c r="AK4" i="49"/>
  <c r="AT4" i="49" s="1"/>
  <c r="AT25" i="49" s="1"/>
  <c r="AS14" i="22"/>
  <c r="AL14" i="22"/>
  <c r="AU14" i="22" s="1"/>
  <c r="AR23" i="43"/>
  <c r="AS9" i="49"/>
  <c r="AL9" i="49"/>
  <c r="AU9" i="49" s="1"/>
  <c r="AJ17" i="53"/>
  <c r="AK17" i="53"/>
  <c r="AT17" i="53" s="1"/>
  <c r="AJ11" i="53"/>
  <c r="AK11" i="53"/>
  <c r="AT11" i="53" s="1"/>
  <c r="AJ5" i="53"/>
  <c r="AK5" i="53"/>
  <c r="AT5" i="53" s="1"/>
  <c r="AG23" i="29"/>
  <c r="AP23" i="29" s="1"/>
  <c r="AF23" i="29"/>
  <c r="AO23" i="29" s="1"/>
  <c r="AE23" i="29"/>
  <c r="W24" i="29"/>
  <c r="AS17" i="14"/>
  <c r="AL17" i="14"/>
  <c r="AU17" i="14" s="1"/>
  <c r="AS15" i="51"/>
  <c r="AL15" i="51"/>
  <c r="AU15" i="51" s="1"/>
  <c r="AR23" i="40"/>
  <c r="Y24" i="86"/>
  <c r="X24" i="86"/>
  <c r="AS9" i="22"/>
  <c r="AL9" i="22"/>
  <c r="AU9" i="22" s="1"/>
  <c r="AS12" i="14"/>
  <c r="AL12" i="14"/>
  <c r="AU12" i="14" s="1"/>
  <c r="AS16" i="51"/>
  <c r="AL16" i="51"/>
  <c r="AU16" i="51" s="1"/>
  <c r="AJ19" i="6"/>
  <c r="AK19" i="6"/>
  <c r="AT19" i="6" s="1"/>
  <c r="AJ13" i="6"/>
  <c r="AK13" i="6"/>
  <c r="AT13" i="6" s="1"/>
  <c r="AJ7" i="6"/>
  <c r="AK7" i="6"/>
  <c r="AT7" i="6" s="1"/>
  <c r="AH24" i="40"/>
  <c r="AQ24" i="40" s="1"/>
  <c r="AS19" i="51"/>
  <c r="AL19" i="51"/>
  <c r="AU19" i="51" s="1"/>
  <c r="AR24" i="79"/>
  <c r="AJ20" i="17"/>
  <c r="AK20" i="17"/>
  <c r="AT20" i="17" s="1"/>
  <c r="AJ14" i="17"/>
  <c r="AK14" i="17"/>
  <c r="AT14" i="17" s="1"/>
  <c r="AJ8" i="17"/>
  <c r="AK8" i="17"/>
  <c r="AT8" i="17" s="1"/>
  <c r="AL23" i="22"/>
  <c r="AU23" i="22" s="1"/>
  <c r="AR23" i="22"/>
  <c r="AR25" i="22" s="1"/>
  <c r="AS13" i="14"/>
  <c r="AL13" i="14"/>
  <c r="AU13" i="14" s="1"/>
  <c r="AS5" i="49"/>
  <c r="AL5" i="49"/>
  <c r="AU5" i="49" s="1"/>
  <c r="AI25" i="84"/>
  <c r="AN25" i="84"/>
  <c r="AH24" i="36"/>
  <c r="AQ24" i="36" s="1"/>
  <c r="AL23" i="51"/>
  <c r="AU23" i="51" s="1"/>
  <c r="AS8" i="9"/>
  <c r="AL8" i="9"/>
  <c r="AU8" i="9" s="1"/>
  <c r="AN24" i="47"/>
  <c r="AI24" i="47"/>
  <c r="AI24" i="76"/>
  <c r="AN24" i="76"/>
  <c r="AI26" i="33"/>
  <c r="AN26" i="33"/>
  <c r="AR25" i="26"/>
  <c r="AS12" i="51"/>
  <c r="AL12" i="51"/>
  <c r="AU12" i="51" s="1"/>
  <c r="AR24" i="91"/>
  <c r="AH26" i="75"/>
  <c r="AQ26" i="75" s="1"/>
  <c r="AS18" i="22"/>
  <c r="AL18" i="22"/>
  <c r="AU18" i="22" s="1"/>
  <c r="AN23" i="6"/>
  <c r="AN25" i="6" s="1"/>
  <c r="AI23" i="6"/>
  <c r="AS7" i="22"/>
  <c r="AL7" i="22"/>
  <c r="AU7" i="22" s="1"/>
  <c r="AH26" i="25"/>
  <c r="AQ26" i="25" s="1"/>
  <c r="AS4" i="4"/>
  <c r="AS25" i="4" s="1"/>
  <c r="AL4" i="4"/>
  <c r="AU4" i="4" s="1"/>
  <c r="AU25" i="4" s="1"/>
  <c r="C11" i="4" s="1"/>
  <c r="AJ23" i="17"/>
  <c r="AS23" i="17" s="1"/>
  <c r="AK23" i="17"/>
  <c r="AT23" i="17" s="1"/>
  <c r="AI24" i="80"/>
  <c r="AN24" i="80"/>
  <c r="AJ18" i="54"/>
  <c r="AK18" i="54"/>
  <c r="AT18" i="54" s="1"/>
  <c r="AJ12" i="54"/>
  <c r="AK12" i="54"/>
  <c r="AT12" i="54" s="1"/>
  <c r="AJ6" i="54"/>
  <c r="AK6" i="54"/>
  <c r="AT6" i="54" s="1"/>
  <c r="AS23" i="49"/>
  <c r="AL23" i="49"/>
  <c r="AU23" i="49" s="1"/>
  <c r="AJ4" i="9"/>
  <c r="AK4" i="9"/>
  <c r="AT4" i="9" s="1"/>
  <c r="AT25" i="9" s="1"/>
  <c r="Y25" i="94"/>
  <c r="X25" i="94"/>
  <c r="AS22" i="49"/>
  <c r="AL22" i="49"/>
  <c r="AU22" i="49" s="1"/>
  <c r="AI24" i="34"/>
  <c r="AN24" i="34"/>
  <c r="AS16" i="14"/>
  <c r="AL16" i="14"/>
  <c r="AU16" i="14" s="1"/>
  <c r="AS20" i="51"/>
  <c r="AL20" i="51"/>
  <c r="AU20" i="51" s="1"/>
  <c r="AJ21" i="63"/>
  <c r="AK21" i="63"/>
  <c r="AT21" i="63" s="1"/>
  <c r="AJ15" i="63"/>
  <c r="AK15" i="63"/>
  <c r="AT15" i="63" s="1"/>
  <c r="AJ9" i="63"/>
  <c r="AK9" i="63"/>
  <c r="AT9" i="63" s="1"/>
  <c r="AS9" i="14"/>
  <c r="AL9" i="14"/>
  <c r="AU9" i="14" s="1"/>
  <c r="Z26" i="25"/>
  <c r="AJ22" i="53"/>
  <c r="AK22" i="53"/>
  <c r="AT22" i="53" s="1"/>
  <c r="AJ16" i="53"/>
  <c r="AK16" i="53"/>
  <c r="AT16" i="53" s="1"/>
  <c r="AJ10" i="53"/>
  <c r="AK10" i="53"/>
  <c r="AT10" i="53" s="1"/>
  <c r="AJ3" i="53"/>
  <c r="AB4" i="53"/>
  <c r="AS17" i="9"/>
  <c r="AL17" i="9"/>
  <c r="AU17" i="9" s="1"/>
  <c r="W26" i="87"/>
  <c r="AG25" i="87"/>
  <c r="AP25" i="87" s="1"/>
  <c r="AF25" i="87"/>
  <c r="AO25" i="87" s="1"/>
  <c r="AE25" i="87"/>
  <c r="AS18" i="49"/>
  <c r="AL18" i="49"/>
  <c r="AU18" i="49" s="1"/>
  <c r="X27" i="38"/>
  <c r="Z27" i="38" s="1"/>
  <c r="Y27" i="38"/>
  <c r="AI23" i="86"/>
  <c r="AN23" i="86"/>
  <c r="AS19" i="22"/>
  <c r="AL19" i="22"/>
  <c r="AU19" i="22" s="1"/>
  <c r="AS6" i="9"/>
  <c r="AL6" i="9"/>
  <c r="AU6" i="9" s="1"/>
  <c r="X25" i="77"/>
  <c r="Y25" i="77"/>
  <c r="AJ4" i="51"/>
  <c r="AK4" i="51"/>
  <c r="AT4" i="51" s="1"/>
  <c r="AT25" i="51" s="1"/>
  <c r="AJ18" i="6"/>
  <c r="AK18" i="6"/>
  <c r="AT18" i="6" s="1"/>
  <c r="AJ12" i="6"/>
  <c r="AK12" i="6"/>
  <c r="AT12" i="6" s="1"/>
  <c r="AJ6" i="6"/>
  <c r="AK6" i="6"/>
  <c r="AT6" i="6" s="1"/>
  <c r="AR25" i="83"/>
  <c r="AS10" i="22"/>
  <c r="AL10" i="22"/>
  <c r="AU10" i="22" s="1"/>
  <c r="AH24" i="35"/>
  <c r="AQ24" i="35" s="1"/>
  <c r="AH25" i="30"/>
  <c r="AQ25" i="30" s="1"/>
  <c r="AS7" i="9"/>
  <c r="AL7" i="9"/>
  <c r="AU7" i="9" s="1"/>
  <c r="AS19" i="49"/>
  <c r="AL19" i="49"/>
  <c r="AU19" i="49" s="1"/>
  <c r="AJ19" i="17"/>
  <c r="AK19" i="17"/>
  <c r="AT19" i="17" s="1"/>
  <c r="AJ13" i="17"/>
  <c r="AK13" i="17"/>
  <c r="AT13" i="17" s="1"/>
  <c r="AJ7" i="17"/>
  <c r="AK7" i="17"/>
  <c r="AT7" i="17" s="1"/>
  <c r="X26" i="27"/>
  <c r="Y26" i="27"/>
  <c r="AE25" i="39"/>
  <c r="W26" i="39"/>
  <c r="AG25" i="39"/>
  <c r="AP25" i="39" s="1"/>
  <c r="AF25" i="39"/>
  <c r="AO25" i="39" s="1"/>
  <c r="AS17" i="51"/>
  <c r="AL17" i="51"/>
  <c r="AU17" i="51" s="1"/>
  <c r="AN22" i="88"/>
  <c r="AI22" i="88"/>
  <c r="AR25" i="75"/>
  <c r="AR23" i="41"/>
  <c r="AN23" i="63"/>
  <c r="AN25" i="63" s="1"/>
  <c r="AI23" i="63"/>
  <c r="AS17" i="22"/>
  <c r="AL17" i="22"/>
  <c r="AU17" i="22" s="1"/>
  <c r="AS13" i="51"/>
  <c r="AL13" i="51"/>
  <c r="AU13" i="51" s="1"/>
  <c r="AS14" i="14"/>
  <c r="AL14" i="14"/>
  <c r="AU14" i="14" s="1"/>
  <c r="AG26" i="75"/>
  <c r="AP26" i="75" s="1"/>
  <c r="AF26" i="75"/>
  <c r="AO26" i="75" s="1"/>
  <c r="AE26" i="75"/>
  <c r="W27" i="75"/>
  <c r="AR25" i="46"/>
  <c r="AJ20" i="54"/>
  <c r="AK20" i="54"/>
  <c r="AT20" i="54" s="1"/>
  <c r="AS14" i="51"/>
  <c r="AL14" i="51"/>
  <c r="AU14" i="51" s="1"/>
  <c r="AS21" i="9"/>
  <c r="AL21" i="9"/>
  <c r="AU21" i="9" s="1"/>
  <c r="AI23" i="66"/>
  <c r="AN23" i="66"/>
  <c r="AN25" i="66" s="1"/>
  <c r="AS18" i="9"/>
  <c r="AL18" i="9"/>
  <c r="AU18" i="9" s="1"/>
  <c r="AS9" i="9"/>
  <c r="AL9" i="9"/>
  <c r="AU9" i="9" s="1"/>
  <c r="AJ17" i="54"/>
  <c r="AK17" i="54"/>
  <c r="AT17" i="54" s="1"/>
  <c r="AJ11" i="54"/>
  <c r="AK11" i="54"/>
  <c r="AT11" i="54" s="1"/>
  <c r="AJ5" i="54"/>
  <c r="AK5" i="54"/>
  <c r="AT5" i="54" s="1"/>
  <c r="AS3" i="9"/>
  <c r="AL3" i="9"/>
  <c r="AU3" i="9" s="1"/>
  <c r="AS22" i="9"/>
  <c r="AL22" i="9"/>
  <c r="AU22" i="9" s="1"/>
  <c r="AS6" i="49"/>
  <c r="AL6" i="49"/>
  <c r="AU6" i="49" s="1"/>
  <c r="AJ4" i="14"/>
  <c r="AK4" i="14"/>
  <c r="AT4" i="14" s="1"/>
  <c r="AT25" i="14" s="1"/>
  <c r="AJ20" i="63"/>
  <c r="AK20" i="63"/>
  <c r="AT20" i="63" s="1"/>
  <c r="AJ14" i="63"/>
  <c r="AK14" i="63"/>
  <c r="AT14" i="63" s="1"/>
  <c r="AJ8" i="63"/>
  <c r="AK8" i="63"/>
  <c r="AT8" i="63" s="1"/>
  <c r="AS4" i="24"/>
  <c r="AS25" i="24" s="1"/>
  <c r="AL4" i="24"/>
  <c r="AU4" i="24" s="1"/>
  <c r="AR24" i="93"/>
  <c r="AS20" i="22"/>
  <c r="AL20" i="22"/>
  <c r="AU20" i="22" s="1"/>
  <c r="AR25" i="82"/>
  <c r="AH26" i="46"/>
  <c r="AQ26" i="46" s="1"/>
  <c r="AJ21" i="53"/>
  <c r="AK21" i="53"/>
  <c r="AT21" i="53" s="1"/>
  <c r="AJ15" i="53"/>
  <c r="AK15" i="53"/>
  <c r="AT15" i="53" s="1"/>
  <c r="AJ9" i="53"/>
  <c r="AK9" i="53"/>
  <c r="AT9" i="53" s="1"/>
  <c r="AI23" i="53"/>
  <c r="AN23" i="53"/>
  <c r="AN25" i="53" s="1"/>
  <c r="AS5" i="14"/>
  <c r="AL5" i="14"/>
  <c r="AU5" i="14" s="1"/>
  <c r="AS21" i="51"/>
  <c r="AL21" i="51"/>
  <c r="AU21" i="51" s="1"/>
  <c r="AR25" i="45"/>
  <c r="AI26" i="38"/>
  <c r="AN26" i="38"/>
  <c r="Y27" i="73"/>
  <c r="X27" i="73"/>
  <c r="AS15" i="22"/>
  <c r="AL15" i="22"/>
  <c r="AU15" i="22" s="1"/>
  <c r="AS21" i="49"/>
  <c r="AL21" i="49"/>
  <c r="AU21" i="49" s="1"/>
  <c r="AS18" i="14"/>
  <c r="AL18" i="14"/>
  <c r="AU18" i="14" s="1"/>
  <c r="AS3" i="51"/>
  <c r="AL3" i="51"/>
  <c r="AU3" i="51" s="1"/>
  <c r="AS22" i="51"/>
  <c r="AL22" i="51"/>
  <c r="AU22" i="51" s="1"/>
  <c r="AJ17" i="6"/>
  <c r="AK17" i="6"/>
  <c r="AT17" i="6" s="1"/>
  <c r="AJ11" i="6"/>
  <c r="AK11" i="6"/>
  <c r="AT11" i="6" s="1"/>
  <c r="AJ5" i="6"/>
  <c r="AK5" i="6"/>
  <c r="AT5" i="6" s="1"/>
  <c r="AH25" i="91"/>
  <c r="AQ25" i="91" s="1"/>
  <c r="AH25" i="93"/>
  <c r="AQ25" i="93" s="1"/>
  <c r="Z25" i="30"/>
  <c r="AJ18" i="17"/>
  <c r="AK18" i="17"/>
  <c r="AT18" i="17" s="1"/>
  <c r="AJ12" i="17"/>
  <c r="AK12" i="17"/>
  <c r="AT12" i="17" s="1"/>
  <c r="AJ6" i="17"/>
  <c r="AK6" i="17"/>
  <c r="AT6" i="17" s="1"/>
  <c r="AI25" i="27"/>
  <c r="AN25" i="27"/>
  <c r="AS19" i="14"/>
  <c r="AL19" i="14"/>
  <c r="AU19" i="14" s="1"/>
  <c r="AX23" i="66"/>
  <c r="S23" i="66" s="1"/>
  <c r="AC23" i="66" s="1"/>
  <c r="AX3" i="66"/>
  <c r="S3" i="66" s="1"/>
  <c r="AC3" i="66" s="1"/>
  <c r="AX4" i="66"/>
  <c r="S4" i="66" s="1"/>
  <c r="AC4" i="66" s="1"/>
  <c r="AB5" i="66" s="1"/>
  <c r="AX5" i="66"/>
  <c r="S5" i="66" s="1"/>
  <c r="AC5" i="66" s="1"/>
  <c r="AB6" i="66" s="1"/>
  <c r="AX6" i="66"/>
  <c r="S6" i="66" s="1"/>
  <c r="AC6" i="66" s="1"/>
  <c r="AB7" i="66" s="1"/>
  <c r="AX7" i="66"/>
  <c r="S7" i="66" s="1"/>
  <c r="AC7" i="66" s="1"/>
  <c r="AB8" i="66" s="1"/>
  <c r="AX8" i="66"/>
  <c r="S8" i="66" s="1"/>
  <c r="AC8" i="66" s="1"/>
  <c r="AB9" i="66" s="1"/>
  <c r="AX9" i="66"/>
  <c r="S9" i="66" s="1"/>
  <c r="AC9" i="66" s="1"/>
  <c r="AB10" i="66" s="1"/>
  <c r="AX10" i="66"/>
  <c r="S10" i="66" s="1"/>
  <c r="AC10" i="66" s="1"/>
  <c r="AB11" i="66" s="1"/>
  <c r="AX11" i="66"/>
  <c r="S11" i="66" s="1"/>
  <c r="AC11" i="66" s="1"/>
  <c r="AB12" i="66" s="1"/>
  <c r="AX12" i="66"/>
  <c r="S12" i="66" s="1"/>
  <c r="AC12" i="66" s="1"/>
  <c r="AB13" i="66" s="1"/>
  <c r="AX13" i="66"/>
  <c r="S13" i="66" s="1"/>
  <c r="AC13" i="66" s="1"/>
  <c r="AB14" i="66" s="1"/>
  <c r="AX14" i="66"/>
  <c r="S14" i="66" s="1"/>
  <c r="AC14" i="66" s="1"/>
  <c r="AB15" i="66" s="1"/>
  <c r="AX15" i="66"/>
  <c r="S15" i="66" s="1"/>
  <c r="AC15" i="66" s="1"/>
  <c r="AB16" i="66" s="1"/>
  <c r="AX16" i="66"/>
  <c r="S16" i="66" s="1"/>
  <c r="AC16" i="66" s="1"/>
  <c r="AB17" i="66" s="1"/>
  <c r="AX17" i="66"/>
  <c r="S17" i="66" s="1"/>
  <c r="AC17" i="66" s="1"/>
  <c r="AB18" i="66" s="1"/>
  <c r="AX18" i="66"/>
  <c r="S18" i="66" s="1"/>
  <c r="AC18" i="66" s="1"/>
  <c r="AB19" i="66" s="1"/>
  <c r="AX19" i="66"/>
  <c r="S19" i="66" s="1"/>
  <c r="AC19" i="66" s="1"/>
  <c r="AB20" i="66" s="1"/>
  <c r="AX20" i="66"/>
  <c r="S20" i="66" s="1"/>
  <c r="AC20" i="66" s="1"/>
  <c r="AB21" i="66" s="1"/>
  <c r="AX21" i="66"/>
  <c r="S21" i="66" s="1"/>
  <c r="AC21" i="66" s="1"/>
  <c r="AB22" i="66" s="1"/>
  <c r="AS15" i="9"/>
  <c r="AL15" i="9"/>
  <c r="AU15" i="9" s="1"/>
  <c r="AR24" i="85"/>
  <c r="AS14" i="9"/>
  <c r="AL14" i="9"/>
  <c r="AU14" i="9" s="1"/>
  <c r="AF26" i="95"/>
  <c r="AO26" i="95" s="1"/>
  <c r="AE26" i="95"/>
  <c r="W27" i="95"/>
  <c r="AG26" i="95"/>
  <c r="AP26" i="95" s="1"/>
  <c r="AS18" i="51"/>
  <c r="AL18" i="51"/>
  <c r="AU18" i="51" s="1"/>
  <c r="AS6" i="22"/>
  <c r="AL6" i="22"/>
  <c r="AU6" i="22" s="1"/>
  <c r="AR25" i="25"/>
  <c r="X25" i="28"/>
  <c r="Z25" i="28" s="1"/>
  <c r="Y25" i="28"/>
  <c r="AJ14" i="54"/>
  <c r="AK14" i="54"/>
  <c r="AT14" i="54" s="1"/>
  <c r="AH24" i="37"/>
  <c r="AQ24" i="37" s="1"/>
  <c r="AS10" i="14"/>
  <c r="AL10" i="14"/>
  <c r="AU10" i="14" s="1"/>
  <c r="AJ17" i="63"/>
  <c r="AK17" i="63"/>
  <c r="AT17" i="63" s="1"/>
  <c r="AS3" i="49"/>
  <c r="AL3" i="49"/>
  <c r="AU3" i="49" s="1"/>
  <c r="AJ6" i="53"/>
  <c r="AK6" i="53"/>
  <c r="AT6" i="53" s="1"/>
  <c r="AS11" i="9"/>
  <c r="AL11" i="9"/>
  <c r="AU11" i="9" s="1"/>
  <c r="AG26" i="26"/>
  <c r="AP26" i="26" s="1"/>
  <c r="AF26" i="26"/>
  <c r="AO26" i="26" s="1"/>
  <c r="AE26" i="26"/>
  <c r="W27" i="26"/>
  <c r="AG25" i="85"/>
  <c r="AP25" i="85" s="1"/>
  <c r="AF25" i="85"/>
  <c r="AO25" i="85" s="1"/>
  <c r="AE25" i="85"/>
  <c r="W26" i="85"/>
  <c r="AJ14" i="6"/>
  <c r="AK14" i="6"/>
  <c r="AT14" i="6" s="1"/>
  <c r="AS22" i="22"/>
  <c r="AL22" i="22"/>
  <c r="AU22" i="22" s="1"/>
  <c r="AS19" i="9"/>
  <c r="AL19" i="9"/>
  <c r="AU19" i="9" s="1"/>
  <c r="AJ15" i="17"/>
  <c r="AK15" i="17"/>
  <c r="AT15" i="17" s="1"/>
  <c r="AS15" i="49"/>
  <c r="AL15" i="49"/>
  <c r="AU15" i="49" s="1"/>
  <c r="AJ22" i="54"/>
  <c r="AK22" i="54"/>
  <c r="AT22" i="54" s="1"/>
  <c r="AJ10" i="54"/>
  <c r="AK10" i="54"/>
  <c r="AT10" i="54" s="1"/>
  <c r="AS22" i="14"/>
  <c r="AL22" i="14"/>
  <c r="AU22" i="14" s="1"/>
  <c r="AS11" i="49"/>
  <c r="AL11" i="49"/>
  <c r="AU11" i="49" s="1"/>
  <c r="AS8" i="51"/>
  <c r="AL8" i="51"/>
  <c r="AU8" i="51" s="1"/>
  <c r="AJ19" i="63"/>
  <c r="AK19" i="63"/>
  <c r="AT19" i="63" s="1"/>
  <c r="AJ13" i="63"/>
  <c r="AK13" i="63"/>
  <c r="AT13" i="63" s="1"/>
  <c r="AJ7" i="63"/>
  <c r="AK7" i="63"/>
  <c r="AT7" i="63" s="1"/>
  <c r="AH24" i="43"/>
  <c r="AQ24" i="43" s="1"/>
  <c r="AS4" i="56"/>
  <c r="AS25" i="56" s="1"/>
  <c r="AL4" i="56"/>
  <c r="AU4" i="56" s="1"/>
  <c r="AU25" i="56" s="1"/>
  <c r="C11" i="56" s="1"/>
  <c r="F9" i="97" s="1"/>
  <c r="AJ20" i="53"/>
  <c r="AK20" i="53"/>
  <c r="AT20" i="53" s="1"/>
  <c r="AJ14" i="53"/>
  <c r="AK14" i="53"/>
  <c r="AT14" i="53" s="1"/>
  <c r="AJ8" i="53"/>
  <c r="AK8" i="53"/>
  <c r="AT8" i="53" s="1"/>
  <c r="AS5" i="9"/>
  <c r="AL5" i="9"/>
  <c r="AU5" i="9" s="1"/>
  <c r="AH26" i="26"/>
  <c r="AQ26" i="26" s="1"/>
  <c r="AS16" i="49"/>
  <c r="AL16" i="49"/>
  <c r="AU16" i="49" s="1"/>
  <c r="AH24" i="41"/>
  <c r="AQ24" i="41" s="1"/>
  <c r="AN26" i="73"/>
  <c r="AI26" i="73"/>
  <c r="AS14" i="49"/>
  <c r="AL14" i="49"/>
  <c r="AU14" i="49" s="1"/>
  <c r="AS12" i="9"/>
  <c r="AL12" i="9"/>
  <c r="AU12" i="9" s="1"/>
  <c r="AN24" i="77"/>
  <c r="AI24" i="77"/>
  <c r="AG26" i="89"/>
  <c r="AP26" i="89" s="1"/>
  <c r="AF26" i="89"/>
  <c r="AO26" i="89" s="1"/>
  <c r="AE26" i="89"/>
  <c r="W27" i="89"/>
  <c r="AJ22" i="6"/>
  <c r="AK22" i="6"/>
  <c r="AT22" i="6" s="1"/>
  <c r="AJ16" i="6"/>
  <c r="AK16" i="6"/>
  <c r="AT16" i="6" s="1"/>
  <c r="AJ10" i="6"/>
  <c r="AK10" i="6"/>
  <c r="AT10" i="6" s="1"/>
  <c r="AJ3" i="6"/>
  <c r="AB4" i="6"/>
  <c r="AS16" i="22"/>
  <c r="AL16" i="22"/>
  <c r="AU16" i="22" s="1"/>
  <c r="AH25" i="79"/>
  <c r="AQ25" i="79" s="1"/>
  <c r="AL23" i="14"/>
  <c r="AU23" i="14" s="1"/>
  <c r="AR23" i="14"/>
  <c r="AR25" i="14" s="1"/>
  <c r="Z24" i="35"/>
  <c r="AS13" i="9"/>
  <c r="AL13" i="9"/>
  <c r="AU13" i="9" s="1"/>
  <c r="AI23" i="54"/>
  <c r="AN23" i="54"/>
  <c r="AN25" i="54" s="1"/>
  <c r="AJ17" i="17"/>
  <c r="AK17" i="17"/>
  <c r="AT17" i="17" s="1"/>
  <c r="AJ11" i="17"/>
  <c r="AK11" i="17"/>
  <c r="AT11" i="17" s="1"/>
  <c r="AJ5" i="17"/>
  <c r="AK5" i="17"/>
  <c r="AT5" i="17" s="1"/>
  <c r="AS12" i="49"/>
  <c r="AL12" i="49"/>
  <c r="AU12" i="49" s="1"/>
  <c r="AJ23" i="66"/>
  <c r="AS23" i="66" s="1"/>
  <c r="AK23" i="66"/>
  <c r="AT23" i="66" s="1"/>
  <c r="AS5" i="51"/>
  <c r="AL5" i="51"/>
  <c r="AU5" i="51" s="1"/>
  <c r="AS10" i="49"/>
  <c r="AL10" i="49"/>
  <c r="AU10" i="49" s="1"/>
  <c r="Y23" i="88"/>
  <c r="X23" i="88"/>
  <c r="AS5" i="22"/>
  <c r="AL5" i="22"/>
  <c r="AU5" i="22" s="1"/>
  <c r="Z26" i="31"/>
  <c r="X26" i="31"/>
  <c r="Y26" i="31"/>
  <c r="AR23" i="36"/>
  <c r="AS20" i="14"/>
  <c r="AL20" i="14"/>
  <c r="AU20" i="14" s="1"/>
  <c r="AS17" i="49"/>
  <c r="AL17" i="49"/>
  <c r="AU17" i="49" s="1"/>
  <c r="AH26" i="83"/>
  <c r="AQ26" i="83" s="1"/>
  <c r="AR24" i="44"/>
  <c r="AK23" i="54"/>
  <c r="AT23" i="54" s="1"/>
  <c r="X25" i="80"/>
  <c r="Z25" i="80" s="1"/>
  <c r="Y25" i="80"/>
  <c r="AS13" i="49"/>
  <c r="AL13" i="49"/>
  <c r="AU13" i="49" s="1"/>
  <c r="AI24" i="42"/>
  <c r="AN24" i="42"/>
  <c r="AI24" i="28"/>
  <c r="AN24" i="28"/>
  <c r="AJ5" i="63"/>
  <c r="AK5" i="63"/>
  <c r="AT5" i="63" s="1"/>
  <c r="AS7" i="51"/>
  <c r="AL7" i="51"/>
  <c r="AU7" i="51" s="1"/>
  <c r="AR24" i="30"/>
  <c r="AJ12" i="53"/>
  <c r="AK12" i="53"/>
  <c r="AT12" i="53" s="1"/>
  <c r="AG25" i="78"/>
  <c r="AP25" i="78" s="1"/>
  <c r="AF25" i="78"/>
  <c r="AO25" i="78" s="1"/>
  <c r="AE25" i="78"/>
  <c r="W26" i="78"/>
  <c r="AJ20" i="6"/>
  <c r="AK20" i="6"/>
  <c r="AT20" i="6" s="1"/>
  <c r="AH26" i="45"/>
  <c r="AQ26" i="45" s="1"/>
  <c r="AJ9" i="17"/>
  <c r="AK9" i="17"/>
  <c r="AT9" i="17" s="1"/>
  <c r="AS8" i="14"/>
  <c r="AL8" i="14"/>
  <c r="AU8" i="14" s="1"/>
  <c r="AJ16" i="54"/>
  <c r="AK16" i="54"/>
  <c r="AT16" i="54" s="1"/>
  <c r="AJ3" i="54"/>
  <c r="AB4" i="54"/>
  <c r="AS3" i="14"/>
  <c r="AL3" i="14"/>
  <c r="AU3" i="14" s="1"/>
  <c r="AJ21" i="54"/>
  <c r="AK21" i="54"/>
  <c r="AT21" i="54" s="1"/>
  <c r="AJ15" i="54"/>
  <c r="AK15" i="54"/>
  <c r="AT15" i="54" s="1"/>
  <c r="AJ9" i="54"/>
  <c r="AK9" i="54"/>
  <c r="AT9" i="54" s="1"/>
  <c r="AS10" i="9"/>
  <c r="AL10" i="9"/>
  <c r="AU10" i="9" s="1"/>
  <c r="AI24" i="94"/>
  <c r="AN24" i="94"/>
  <c r="AI24" i="32"/>
  <c r="AN24" i="32"/>
  <c r="AJ18" i="63"/>
  <c r="AK18" i="63"/>
  <c r="AT18" i="63" s="1"/>
  <c r="AJ12" i="63"/>
  <c r="AK12" i="63"/>
  <c r="AT12" i="63" s="1"/>
  <c r="AJ6" i="63"/>
  <c r="AK6" i="63"/>
  <c r="AT6" i="63" s="1"/>
  <c r="Z24" i="43"/>
  <c r="AS8" i="22"/>
  <c r="AL8" i="22"/>
  <c r="AU8" i="22" s="1"/>
  <c r="AS4" i="12"/>
  <c r="AS25" i="12" s="1"/>
  <c r="AL4" i="12"/>
  <c r="AU4" i="12" s="1"/>
  <c r="AU25" i="12" s="1"/>
  <c r="C11" i="12" s="1"/>
  <c r="AH25" i="44"/>
  <c r="AQ25" i="44" s="1"/>
  <c r="AS13" i="22"/>
  <c r="AL13" i="22"/>
  <c r="AU13" i="22" s="1"/>
  <c r="AR23" i="35"/>
  <c r="Z26" i="46"/>
  <c r="AJ19" i="53"/>
  <c r="AK19" i="53"/>
  <c r="AT19" i="53" s="1"/>
  <c r="AJ13" i="53"/>
  <c r="AK13" i="53"/>
  <c r="AT13" i="53" s="1"/>
  <c r="AJ7" i="53"/>
  <c r="AK7" i="53"/>
  <c r="AT7" i="53" s="1"/>
  <c r="AE25" i="96"/>
  <c r="AG25" i="96"/>
  <c r="AP25" i="96" s="1"/>
  <c r="W26" i="96"/>
  <c r="AF25" i="96"/>
  <c r="AO25" i="96" s="1"/>
  <c r="AS11" i="14"/>
  <c r="AL11" i="14"/>
  <c r="AU11" i="14" s="1"/>
  <c r="AS9" i="51"/>
  <c r="AL9" i="51"/>
  <c r="AU9" i="51" s="1"/>
  <c r="AU25" i="24"/>
  <c r="C11" i="24" s="1"/>
  <c r="Z24" i="41"/>
  <c r="AS21" i="22"/>
  <c r="AL21" i="22"/>
  <c r="AU21" i="22" s="1"/>
  <c r="AH25" i="85"/>
  <c r="AQ25" i="85" s="1"/>
  <c r="AS21" i="14"/>
  <c r="AL21" i="14"/>
  <c r="AU21" i="14" s="1"/>
  <c r="W25" i="90"/>
  <c r="AG24" i="90"/>
  <c r="AP24" i="90" s="1"/>
  <c r="AF24" i="90"/>
  <c r="AO24" i="90" s="1"/>
  <c r="AE24" i="90"/>
  <c r="W26" i="92"/>
  <c r="AG25" i="92"/>
  <c r="AP25" i="92" s="1"/>
  <c r="AF25" i="92"/>
  <c r="AO25" i="92" s="1"/>
  <c r="AE25" i="92"/>
  <c r="AS6" i="14"/>
  <c r="AL6" i="14"/>
  <c r="AU6" i="14" s="1"/>
  <c r="W25" i="74"/>
  <c r="AG24" i="74"/>
  <c r="AP24" i="74" s="1"/>
  <c r="AF24" i="74"/>
  <c r="AO24" i="74" s="1"/>
  <c r="AE24" i="74"/>
  <c r="AS10" i="51"/>
  <c r="AL10" i="51"/>
  <c r="AU10" i="51" s="1"/>
  <c r="AJ21" i="6"/>
  <c r="AK21" i="6"/>
  <c r="AT21" i="6" s="1"/>
  <c r="AJ15" i="6"/>
  <c r="AK15" i="6"/>
  <c r="AT15" i="6" s="1"/>
  <c r="AJ9" i="6"/>
  <c r="AK9" i="6"/>
  <c r="AT9" i="6" s="1"/>
  <c r="AJ4" i="22"/>
  <c r="AK4" i="22"/>
  <c r="AT4" i="22" s="1"/>
  <c r="AT25" i="22" s="1"/>
  <c r="Z25" i="79"/>
  <c r="AJ22" i="17"/>
  <c r="AK22" i="17"/>
  <c r="AT22" i="17" s="1"/>
  <c r="AJ16" i="17"/>
  <c r="AK16" i="17"/>
  <c r="AT16" i="17" s="1"/>
  <c r="AJ10" i="17"/>
  <c r="AK10" i="17"/>
  <c r="AT10" i="17" s="1"/>
  <c r="AJ3" i="17"/>
  <c r="AB4" i="17"/>
  <c r="AS4" i="3"/>
  <c r="AS25" i="3" s="1"/>
  <c r="AL4" i="3"/>
  <c r="AU4" i="3" s="1"/>
  <c r="AU25" i="3" s="1"/>
  <c r="C11" i="3" s="1"/>
  <c r="AS7" i="14"/>
  <c r="AL7" i="14"/>
  <c r="AU7" i="14" s="1"/>
  <c r="AI25" i="31"/>
  <c r="AN25" i="31"/>
  <c r="AH26" i="82"/>
  <c r="AQ26" i="82" s="1"/>
  <c r="AS20" i="9"/>
  <c r="AL20" i="9"/>
  <c r="AU20" i="9" s="1"/>
  <c r="Y25" i="47"/>
  <c r="X25" i="47"/>
  <c r="AR23" i="37"/>
  <c r="Y27" i="33"/>
  <c r="X27" i="33"/>
  <c r="AS6" i="51"/>
  <c r="AL6" i="51"/>
  <c r="AU6" i="51" s="1"/>
  <c r="AL23" i="17"/>
  <c r="AU23" i="17" s="1"/>
  <c r="AR23" i="17"/>
  <c r="AR25" i="17" s="1"/>
  <c r="AS12" i="22"/>
  <c r="AL12" i="22"/>
  <c r="AU12" i="22" s="1"/>
  <c r="AS8" i="49"/>
  <c r="AL8" i="49"/>
  <c r="AU8" i="49" s="1"/>
  <c r="AS4" i="68"/>
  <c r="AS25" i="68" s="1"/>
  <c r="AL4" i="68"/>
  <c r="AU4" i="68" s="1"/>
  <c r="AU25" i="68" s="1"/>
  <c r="C11" i="68" s="1"/>
  <c r="F21" i="97" s="1"/>
  <c r="AS15" i="14"/>
  <c r="AL15" i="14"/>
  <c r="AU15" i="14" s="1"/>
  <c r="Z23" i="88" l="1"/>
  <c r="Z27" i="33"/>
  <c r="Z27" i="73"/>
  <c r="AG27" i="73" s="1"/>
  <c r="AP27" i="73" s="1"/>
  <c r="AG25" i="76"/>
  <c r="AP25" i="76" s="1"/>
  <c r="AF25" i="76"/>
  <c r="AO25" i="76" s="1"/>
  <c r="AE25" i="76"/>
  <c r="W26" i="76"/>
  <c r="AF23" i="88"/>
  <c r="AO23" i="88" s="1"/>
  <c r="W24" i="88"/>
  <c r="AE23" i="88"/>
  <c r="AG23" i="88"/>
  <c r="AP23" i="88" s="1"/>
  <c r="AE27" i="33"/>
  <c r="W28" i="33"/>
  <c r="AG27" i="33"/>
  <c r="AP27" i="33" s="1"/>
  <c r="AF27" i="33"/>
  <c r="AO27" i="33" s="1"/>
  <c r="W28" i="73"/>
  <c r="AF27" i="73"/>
  <c r="AO27" i="73" s="1"/>
  <c r="AE27" i="73"/>
  <c r="AR24" i="94"/>
  <c r="AG26" i="31"/>
  <c r="AP26" i="31" s="1"/>
  <c r="AF26" i="31"/>
  <c r="AO26" i="31" s="1"/>
  <c r="AE26" i="31"/>
  <c r="W27" i="31"/>
  <c r="AF24" i="35"/>
  <c r="AO24" i="35" s="1"/>
  <c r="AE24" i="35"/>
  <c r="W25" i="35"/>
  <c r="AG24" i="35"/>
  <c r="AP24" i="35" s="1"/>
  <c r="AS14" i="53"/>
  <c r="AL14" i="53"/>
  <c r="AU14" i="53" s="1"/>
  <c r="AS17" i="63"/>
  <c r="AL17" i="63"/>
  <c r="AU17" i="63" s="1"/>
  <c r="AG25" i="28"/>
  <c r="AP25" i="28" s="1"/>
  <c r="AF25" i="28"/>
  <c r="AO25" i="28" s="1"/>
  <c r="AE25" i="28"/>
  <c r="W26" i="28"/>
  <c r="AJ18" i="66"/>
  <c r="AK18" i="66"/>
  <c r="AT18" i="66" s="1"/>
  <c r="AJ12" i="66"/>
  <c r="AK12" i="66"/>
  <c r="AT12" i="66" s="1"/>
  <c r="AJ6" i="66"/>
  <c r="AK6" i="66"/>
  <c r="AT6" i="66" s="1"/>
  <c r="AS17" i="6"/>
  <c r="AL17" i="6"/>
  <c r="AU17" i="6" s="1"/>
  <c r="AS20" i="63"/>
  <c r="AL20" i="63"/>
  <c r="AU20" i="63" s="1"/>
  <c r="AS11" i="54"/>
  <c r="AL11" i="54"/>
  <c r="AU11" i="54" s="1"/>
  <c r="X27" i="75"/>
  <c r="Z27" i="75" s="1"/>
  <c r="Y27" i="75"/>
  <c r="X26" i="39"/>
  <c r="Y26" i="39"/>
  <c r="AS7" i="17"/>
  <c r="AL7" i="17"/>
  <c r="AU7" i="17" s="1"/>
  <c r="AS6" i="6"/>
  <c r="AL6" i="6"/>
  <c r="AU6" i="6" s="1"/>
  <c r="AS4" i="51"/>
  <c r="AL4" i="51"/>
  <c r="AU4" i="51" s="1"/>
  <c r="AG27" i="38"/>
  <c r="AP27" i="38" s="1"/>
  <c r="AF27" i="38"/>
  <c r="AO27" i="38" s="1"/>
  <c r="AE27" i="38"/>
  <c r="W28" i="38"/>
  <c r="AE26" i="25"/>
  <c r="W27" i="25"/>
  <c r="AG26" i="25"/>
  <c r="AP26" i="25" s="1"/>
  <c r="AF26" i="25"/>
  <c r="AO26" i="25" s="1"/>
  <c r="AS15" i="63"/>
  <c r="AL15" i="63"/>
  <c r="AU15" i="63" s="1"/>
  <c r="AH25" i="94"/>
  <c r="AQ25" i="94" s="1"/>
  <c r="AS18" i="54"/>
  <c r="AL18" i="54"/>
  <c r="AU18" i="54" s="1"/>
  <c r="AR26" i="33"/>
  <c r="AS14" i="17"/>
  <c r="AL14" i="17"/>
  <c r="AU14" i="17" s="1"/>
  <c r="AN23" i="29"/>
  <c r="AI23" i="29"/>
  <c r="AS11" i="53"/>
  <c r="AL11" i="53"/>
  <c r="AU11" i="53" s="1"/>
  <c r="AS3" i="63"/>
  <c r="AL3" i="63"/>
  <c r="AU3" i="63" s="1"/>
  <c r="AS22" i="63"/>
  <c r="AL22" i="63"/>
  <c r="AU22" i="63" s="1"/>
  <c r="AH25" i="32"/>
  <c r="AQ25" i="32" s="1"/>
  <c r="X25" i="81"/>
  <c r="Y25" i="81"/>
  <c r="Z25" i="81" s="1"/>
  <c r="AN26" i="83"/>
  <c r="AI26" i="83"/>
  <c r="Y27" i="45"/>
  <c r="Z27" i="45" s="1"/>
  <c r="X27" i="45"/>
  <c r="Y26" i="93"/>
  <c r="X26" i="93"/>
  <c r="Y25" i="36"/>
  <c r="Z25" i="36" s="1"/>
  <c r="X25" i="36"/>
  <c r="AS15" i="6"/>
  <c r="AL15" i="6"/>
  <c r="AU15" i="6" s="1"/>
  <c r="AS17" i="17"/>
  <c r="AL17" i="17"/>
  <c r="AU17" i="17" s="1"/>
  <c r="AS10" i="6"/>
  <c r="AL10" i="6"/>
  <c r="AU10" i="6" s="1"/>
  <c r="AS13" i="63"/>
  <c r="AL13" i="63"/>
  <c r="AU13" i="63" s="1"/>
  <c r="AS22" i="54"/>
  <c r="AL22" i="54"/>
  <c r="AU22" i="54" s="1"/>
  <c r="Y26" i="85"/>
  <c r="X26" i="85"/>
  <c r="Z26" i="85" s="1"/>
  <c r="X27" i="26"/>
  <c r="Y27" i="26"/>
  <c r="AJ17" i="66"/>
  <c r="AK17" i="66"/>
  <c r="AT17" i="66" s="1"/>
  <c r="AJ11" i="66"/>
  <c r="AK11" i="66"/>
  <c r="AT11" i="66" s="1"/>
  <c r="AJ5" i="66"/>
  <c r="AK5" i="66"/>
  <c r="AT5" i="66" s="1"/>
  <c r="AR25" i="27"/>
  <c r="AS18" i="17"/>
  <c r="AL18" i="17"/>
  <c r="AU18" i="17" s="1"/>
  <c r="AS9" i="53"/>
  <c r="AL9" i="53"/>
  <c r="AU9" i="53" s="1"/>
  <c r="AN26" i="75"/>
  <c r="AI26" i="75"/>
  <c r="AI25" i="39"/>
  <c r="AN25" i="39"/>
  <c r="Y26" i="87"/>
  <c r="Z26" i="87" s="1"/>
  <c r="X26" i="87"/>
  <c r="AS10" i="53"/>
  <c r="AL10" i="53"/>
  <c r="AU10" i="53" s="1"/>
  <c r="AS7" i="6"/>
  <c r="AL7" i="6"/>
  <c r="AU7" i="6" s="1"/>
  <c r="AH24" i="86"/>
  <c r="AQ24" i="86" s="1"/>
  <c r="Z25" i="32"/>
  <c r="AI24" i="81"/>
  <c r="AN24" i="81"/>
  <c r="AS7" i="54"/>
  <c r="AL7" i="54"/>
  <c r="AU7" i="54" s="1"/>
  <c r="AH25" i="42"/>
  <c r="AQ25" i="42" s="1"/>
  <c r="AH26" i="84"/>
  <c r="AQ26" i="84" s="1"/>
  <c r="AS21" i="17"/>
  <c r="AL21" i="17"/>
  <c r="AU21" i="17" s="1"/>
  <c r="AH24" i="48"/>
  <c r="AQ24" i="48" s="1"/>
  <c r="AS8" i="54"/>
  <c r="AL8" i="54"/>
  <c r="AU8" i="54" s="1"/>
  <c r="AI25" i="93"/>
  <c r="AN25" i="93"/>
  <c r="AH25" i="47"/>
  <c r="AQ25" i="47" s="1"/>
  <c r="AI25" i="92"/>
  <c r="AN25" i="92"/>
  <c r="AG26" i="46"/>
  <c r="AP26" i="46" s="1"/>
  <c r="AE26" i="46"/>
  <c r="AF26" i="46"/>
  <c r="AO26" i="46" s="1"/>
  <c r="W27" i="46"/>
  <c r="AS15" i="54"/>
  <c r="AL15" i="54"/>
  <c r="AU15" i="54" s="1"/>
  <c r="W25" i="43"/>
  <c r="AG24" i="43"/>
  <c r="AP24" i="43" s="1"/>
  <c r="AF24" i="43"/>
  <c r="AO24" i="43" s="1"/>
  <c r="AE24" i="43"/>
  <c r="AS18" i="63"/>
  <c r="AL18" i="63"/>
  <c r="AU18" i="63" s="1"/>
  <c r="AS21" i="54"/>
  <c r="AL21" i="54"/>
  <c r="AU21" i="54" s="1"/>
  <c r="AS16" i="54"/>
  <c r="AL16" i="54"/>
  <c r="AU16" i="54" s="1"/>
  <c r="AN26" i="89"/>
  <c r="AI26" i="89"/>
  <c r="AS20" i="53"/>
  <c r="AL20" i="53"/>
  <c r="AU20" i="53" s="1"/>
  <c r="AN25" i="85"/>
  <c r="AI25" i="85"/>
  <c r="AN26" i="26"/>
  <c r="AI26" i="26"/>
  <c r="AS6" i="53"/>
  <c r="AL6" i="53"/>
  <c r="AU6" i="53" s="1"/>
  <c r="AJ22" i="66"/>
  <c r="AK22" i="66"/>
  <c r="AT22" i="66" s="1"/>
  <c r="AJ16" i="66"/>
  <c r="AK16" i="66"/>
  <c r="AT16" i="66" s="1"/>
  <c r="AJ10" i="66"/>
  <c r="AK10" i="66"/>
  <c r="AT10" i="66" s="1"/>
  <c r="AB4" i="66"/>
  <c r="AJ3" i="66"/>
  <c r="AE25" i="30"/>
  <c r="W26" i="30"/>
  <c r="AG25" i="30"/>
  <c r="AP25" i="30" s="1"/>
  <c r="AF25" i="30"/>
  <c r="AO25" i="30" s="1"/>
  <c r="AS5" i="6"/>
  <c r="AL5" i="6"/>
  <c r="AU5" i="6" s="1"/>
  <c r="AS8" i="63"/>
  <c r="AL8" i="63"/>
  <c r="AU8" i="63" s="1"/>
  <c r="AS4" i="14"/>
  <c r="AL4" i="14"/>
  <c r="AU4" i="14" s="1"/>
  <c r="AU25" i="14" s="1"/>
  <c r="C11" i="14" s="1"/>
  <c r="AS17" i="54"/>
  <c r="AL17" i="54"/>
  <c r="AU17" i="54" s="1"/>
  <c r="AL23" i="66"/>
  <c r="AU23" i="66" s="1"/>
  <c r="AR23" i="66"/>
  <c r="AR25" i="66" s="1"/>
  <c r="AS20" i="54"/>
  <c r="AL20" i="54"/>
  <c r="AU20" i="54" s="1"/>
  <c r="AS13" i="17"/>
  <c r="AL13" i="17"/>
  <c r="AU13" i="17" s="1"/>
  <c r="AS12" i="6"/>
  <c r="AL12" i="6"/>
  <c r="AU12" i="6" s="1"/>
  <c r="AH25" i="77"/>
  <c r="AQ25" i="77" s="1"/>
  <c r="AS21" i="63"/>
  <c r="AL21" i="63"/>
  <c r="AU21" i="63" s="1"/>
  <c r="Z25" i="94"/>
  <c r="AS6" i="54"/>
  <c r="AL6" i="54"/>
  <c r="AU6" i="54" s="1"/>
  <c r="AR24" i="80"/>
  <c r="AL23" i="6"/>
  <c r="AU23" i="6" s="1"/>
  <c r="AR23" i="6"/>
  <c r="AR25" i="6" s="1"/>
  <c r="AR24" i="76"/>
  <c r="AR25" i="84"/>
  <c r="AS20" i="17"/>
  <c r="AL20" i="17"/>
  <c r="AU20" i="17" s="1"/>
  <c r="AS17" i="53"/>
  <c r="AL17" i="53"/>
  <c r="AU17" i="53" s="1"/>
  <c r="AS10" i="63"/>
  <c r="AL10" i="63"/>
  <c r="AU10" i="63" s="1"/>
  <c r="AH25" i="34"/>
  <c r="AQ25" i="34" s="1"/>
  <c r="Z25" i="42"/>
  <c r="Y25" i="40"/>
  <c r="X25" i="40"/>
  <c r="Z25" i="40" s="1"/>
  <c r="AN26" i="45"/>
  <c r="AI26" i="45"/>
  <c r="AI24" i="36"/>
  <c r="AN24" i="36"/>
  <c r="AS12" i="63"/>
  <c r="AL12" i="63"/>
  <c r="AU12" i="63" s="1"/>
  <c r="AR24" i="42"/>
  <c r="Y27" i="89"/>
  <c r="X27" i="89"/>
  <c r="Z27" i="89" s="1"/>
  <c r="Z25" i="47"/>
  <c r="AS16" i="17"/>
  <c r="AL16" i="17"/>
  <c r="AU16" i="17" s="1"/>
  <c r="Y25" i="74"/>
  <c r="X25" i="74"/>
  <c r="Z25" i="74" s="1"/>
  <c r="X25" i="90"/>
  <c r="Y25" i="90"/>
  <c r="Z26" i="96"/>
  <c r="X26" i="96"/>
  <c r="Y26" i="96"/>
  <c r="AS13" i="53"/>
  <c r="AL13" i="53"/>
  <c r="AU13" i="53" s="1"/>
  <c r="AS12" i="53"/>
  <c r="AL12" i="53"/>
  <c r="AU12" i="53" s="1"/>
  <c r="AS5" i="63"/>
  <c r="AL5" i="63"/>
  <c r="AU5" i="63" s="1"/>
  <c r="AH23" i="88"/>
  <c r="AQ23" i="88" s="1"/>
  <c r="AS5" i="17"/>
  <c r="AL5" i="17"/>
  <c r="AU5" i="17" s="1"/>
  <c r="AR23" i="54"/>
  <c r="AR25" i="54" s="1"/>
  <c r="AL23" i="54"/>
  <c r="AU23" i="54" s="1"/>
  <c r="AS16" i="6"/>
  <c r="AL16" i="6"/>
  <c r="AU16" i="6" s="1"/>
  <c r="AS19" i="63"/>
  <c r="AL19" i="63"/>
  <c r="AU19" i="63" s="1"/>
  <c r="AS14" i="54"/>
  <c r="AL14" i="54"/>
  <c r="AU14" i="54" s="1"/>
  <c r="X27" i="95"/>
  <c r="Y27" i="95"/>
  <c r="Z27" i="95" s="1"/>
  <c r="AJ21" i="66"/>
  <c r="AK21" i="66"/>
  <c r="AT21" i="66" s="1"/>
  <c r="AJ15" i="66"/>
  <c r="AK15" i="66"/>
  <c r="AT15" i="66" s="1"/>
  <c r="AJ9" i="66"/>
  <c r="AK9" i="66"/>
  <c r="AT9" i="66" s="1"/>
  <c r="AS6" i="17"/>
  <c r="AL6" i="17"/>
  <c r="AU6" i="17" s="1"/>
  <c r="AU25" i="51"/>
  <c r="C11" i="51" s="1"/>
  <c r="F4" i="97" s="1"/>
  <c r="AR26" i="38"/>
  <c r="AS15" i="53"/>
  <c r="AL15" i="53"/>
  <c r="AU15" i="53" s="1"/>
  <c r="AH26" i="27"/>
  <c r="AQ26" i="27" s="1"/>
  <c r="Z25" i="77"/>
  <c r="AR23" i="86"/>
  <c r="AI25" i="87"/>
  <c r="AN25" i="87"/>
  <c r="AS16" i="53"/>
  <c r="AL16" i="53"/>
  <c r="AU16" i="53" s="1"/>
  <c r="AR24" i="34"/>
  <c r="AR24" i="47"/>
  <c r="AS13" i="6"/>
  <c r="AL13" i="6"/>
  <c r="AU13" i="6" s="1"/>
  <c r="Z24" i="86"/>
  <c r="AS13" i="54"/>
  <c r="AL13" i="54"/>
  <c r="AU13" i="54" s="1"/>
  <c r="AH25" i="76"/>
  <c r="AQ25" i="76" s="1"/>
  <c r="Z26" i="84"/>
  <c r="AS18" i="53"/>
  <c r="AL18" i="53"/>
  <c r="AU18" i="53" s="1"/>
  <c r="Z24" i="48"/>
  <c r="AN24" i="40"/>
  <c r="AI24" i="40"/>
  <c r="Y26" i="44"/>
  <c r="X26" i="44"/>
  <c r="AN26" i="82"/>
  <c r="AI26" i="82"/>
  <c r="X25" i="37"/>
  <c r="Y25" i="37"/>
  <c r="Z25" i="37" s="1"/>
  <c r="AF25" i="79"/>
  <c r="AO25" i="79" s="1"/>
  <c r="AE25" i="79"/>
  <c r="W26" i="79"/>
  <c r="AG25" i="79"/>
  <c r="AP25" i="79" s="1"/>
  <c r="AS9" i="17"/>
  <c r="AL9" i="17"/>
  <c r="AU9" i="17" s="1"/>
  <c r="AS4" i="22"/>
  <c r="AS25" i="22" s="1"/>
  <c r="AL4" i="22"/>
  <c r="AU4" i="22" s="1"/>
  <c r="AU25" i="22" s="1"/>
  <c r="C11" i="22" s="1"/>
  <c r="AS21" i="6"/>
  <c r="AL21" i="6"/>
  <c r="AU21" i="6" s="1"/>
  <c r="AJ4" i="17"/>
  <c r="AK4" i="17"/>
  <c r="AT4" i="17" s="1"/>
  <c r="AT25" i="17" s="1"/>
  <c r="AS9" i="6"/>
  <c r="AL9" i="6"/>
  <c r="AU9" i="6" s="1"/>
  <c r="X26" i="92"/>
  <c r="Y26" i="92"/>
  <c r="Z26" i="92" s="1"/>
  <c r="AS6" i="63"/>
  <c r="AL6" i="63"/>
  <c r="AU6" i="63" s="1"/>
  <c r="AR24" i="32"/>
  <c r="AS9" i="54"/>
  <c r="AL9" i="54"/>
  <c r="AU9" i="54" s="1"/>
  <c r="AS25" i="14"/>
  <c r="Y26" i="78"/>
  <c r="Z26" i="78" s="1"/>
  <c r="X26" i="78"/>
  <c r="AJ4" i="6"/>
  <c r="AK4" i="6"/>
  <c r="AT4" i="6" s="1"/>
  <c r="AT25" i="6" s="1"/>
  <c r="AS8" i="53"/>
  <c r="AL8" i="53"/>
  <c r="AU8" i="53" s="1"/>
  <c r="AI26" i="95"/>
  <c r="AN26" i="95"/>
  <c r="AJ20" i="66"/>
  <c r="AK20" i="66"/>
  <c r="AT20" i="66" s="1"/>
  <c r="AJ14" i="66"/>
  <c r="AK14" i="66"/>
  <c r="AT14" i="66" s="1"/>
  <c r="AJ8" i="66"/>
  <c r="AK8" i="66"/>
  <c r="AT8" i="66" s="1"/>
  <c r="AS11" i="6"/>
  <c r="AL11" i="6"/>
  <c r="AU11" i="6" s="1"/>
  <c r="AS25" i="51"/>
  <c r="AS14" i="63"/>
  <c r="AL14" i="63"/>
  <c r="AU14" i="63" s="1"/>
  <c r="AS5" i="54"/>
  <c r="AL5" i="54"/>
  <c r="AU5" i="54" s="1"/>
  <c r="Z26" i="27"/>
  <c r="AS19" i="17"/>
  <c r="AL19" i="17"/>
  <c r="AU19" i="17" s="1"/>
  <c r="AS18" i="6"/>
  <c r="AL18" i="6"/>
  <c r="AU18" i="6" s="1"/>
  <c r="AJ4" i="53"/>
  <c r="AK4" i="53"/>
  <c r="AT4" i="53" s="1"/>
  <c r="AT25" i="53" s="1"/>
  <c r="AS9" i="63"/>
  <c r="AL9" i="63"/>
  <c r="AU9" i="63" s="1"/>
  <c r="AS4" i="9"/>
  <c r="AS25" i="9" s="1"/>
  <c r="AL4" i="9"/>
  <c r="AU4" i="9" s="1"/>
  <c r="AU25" i="9" s="1"/>
  <c r="C11" i="9" s="1"/>
  <c r="AS12" i="54"/>
  <c r="AL12" i="54"/>
  <c r="AU12" i="54" s="1"/>
  <c r="AS8" i="17"/>
  <c r="AL8" i="17"/>
  <c r="AU8" i="17" s="1"/>
  <c r="AS5" i="53"/>
  <c r="AL5" i="53"/>
  <c r="AU5" i="53" s="1"/>
  <c r="AS4" i="49"/>
  <c r="AS25" i="49" s="1"/>
  <c r="AL4" i="49"/>
  <c r="AU4" i="49" s="1"/>
  <c r="AU25" i="49" s="1"/>
  <c r="C11" i="49" s="1"/>
  <c r="F2" i="97" s="1"/>
  <c r="AS16" i="63"/>
  <c r="AL16" i="63"/>
  <c r="AU16" i="63" s="1"/>
  <c r="Z25" i="34"/>
  <c r="Y26" i="91"/>
  <c r="X26" i="91"/>
  <c r="AI24" i="37"/>
  <c r="AN24" i="37"/>
  <c r="AS3" i="54"/>
  <c r="AL3" i="54"/>
  <c r="AU3" i="54" s="1"/>
  <c r="AE25" i="80"/>
  <c r="W26" i="80"/>
  <c r="AG25" i="80"/>
  <c r="AP25" i="80" s="1"/>
  <c r="AF25" i="80"/>
  <c r="AO25" i="80" s="1"/>
  <c r="AH27" i="33"/>
  <c r="AQ27" i="33" s="1"/>
  <c r="AS10" i="17"/>
  <c r="AL10" i="17"/>
  <c r="AU10" i="17" s="1"/>
  <c r="W25" i="41"/>
  <c r="AG24" i="41"/>
  <c r="AP24" i="41" s="1"/>
  <c r="AF24" i="41"/>
  <c r="AO24" i="41" s="1"/>
  <c r="AE24" i="41"/>
  <c r="AS7" i="53"/>
  <c r="AL7" i="53"/>
  <c r="AU7" i="53" s="1"/>
  <c r="AS20" i="6"/>
  <c r="AL20" i="6"/>
  <c r="AU20" i="6" s="1"/>
  <c r="AR25" i="31"/>
  <c r="AS3" i="17"/>
  <c r="AL3" i="17"/>
  <c r="AU3" i="17" s="1"/>
  <c r="AS22" i="17"/>
  <c r="AL22" i="17"/>
  <c r="AU22" i="17" s="1"/>
  <c r="AI24" i="74"/>
  <c r="AN24" i="74"/>
  <c r="AI24" i="90"/>
  <c r="AN24" i="90"/>
  <c r="AN25" i="96"/>
  <c r="AI25" i="96"/>
  <c r="AS19" i="53"/>
  <c r="AL19" i="53"/>
  <c r="AU19" i="53" s="1"/>
  <c r="AJ4" i="54"/>
  <c r="AK4" i="54"/>
  <c r="AT4" i="54" s="1"/>
  <c r="AT25" i="54" s="1"/>
  <c r="AN25" i="78"/>
  <c r="AI25" i="78"/>
  <c r="AR24" i="28"/>
  <c r="AH25" i="80"/>
  <c r="AQ25" i="80" s="1"/>
  <c r="AH26" i="31"/>
  <c r="AQ26" i="31" s="1"/>
  <c r="AS11" i="17"/>
  <c r="AL11" i="17"/>
  <c r="AU11" i="17" s="1"/>
  <c r="AS3" i="6"/>
  <c r="AL3" i="6"/>
  <c r="AU3" i="6" s="1"/>
  <c r="AS22" i="6"/>
  <c r="AL22" i="6"/>
  <c r="AU22" i="6" s="1"/>
  <c r="AR24" i="77"/>
  <c r="AR26" i="73"/>
  <c r="AS7" i="63"/>
  <c r="AL7" i="63"/>
  <c r="AU7" i="63" s="1"/>
  <c r="AS10" i="54"/>
  <c r="AL10" i="54"/>
  <c r="AU10" i="54" s="1"/>
  <c r="AS15" i="17"/>
  <c r="AL15" i="17"/>
  <c r="AU15" i="17" s="1"/>
  <c r="AS14" i="6"/>
  <c r="AL14" i="6"/>
  <c r="AU14" i="6" s="1"/>
  <c r="AH25" i="28"/>
  <c r="AQ25" i="28" s="1"/>
  <c r="AJ19" i="66"/>
  <c r="AK19" i="66"/>
  <c r="AT19" i="66" s="1"/>
  <c r="AJ13" i="66"/>
  <c r="AK13" i="66"/>
  <c r="AT13" i="66" s="1"/>
  <c r="AJ7" i="66"/>
  <c r="AK7" i="66"/>
  <c r="AT7" i="66" s="1"/>
  <c r="AS12" i="17"/>
  <c r="AL12" i="17"/>
  <c r="AU12" i="17" s="1"/>
  <c r="AH27" i="73"/>
  <c r="AQ27" i="73" s="1"/>
  <c r="AL23" i="53"/>
  <c r="AU23" i="53" s="1"/>
  <c r="AR23" i="53"/>
  <c r="AR25" i="53" s="1"/>
  <c r="AS21" i="53"/>
  <c r="AL21" i="53"/>
  <c r="AU21" i="53" s="1"/>
  <c r="AL23" i="63"/>
  <c r="AU23" i="63" s="1"/>
  <c r="AR23" i="63"/>
  <c r="AR25" i="63" s="1"/>
  <c r="AR22" i="88"/>
  <c r="AH27" i="38"/>
  <c r="AQ27" i="38" s="1"/>
  <c r="AS3" i="53"/>
  <c r="AL3" i="53"/>
  <c r="AU3" i="53" s="1"/>
  <c r="AS22" i="53"/>
  <c r="AL22" i="53"/>
  <c r="AU22" i="53" s="1"/>
  <c r="AS19" i="6"/>
  <c r="AL19" i="6"/>
  <c r="AU19" i="6" s="1"/>
  <c r="X24" i="29"/>
  <c r="Y24" i="29"/>
  <c r="Z24" i="29" s="1"/>
  <c r="AJ4" i="63"/>
  <c r="AK4" i="63"/>
  <c r="AT4" i="63" s="1"/>
  <c r="AT25" i="63" s="1"/>
  <c r="AR23" i="48"/>
  <c r="AS19" i="54"/>
  <c r="AL19" i="54"/>
  <c r="AU19" i="54" s="1"/>
  <c r="X27" i="83"/>
  <c r="Y27" i="83"/>
  <c r="AS8" i="6"/>
  <c r="AL8" i="6"/>
  <c r="AU8" i="6" s="1"/>
  <c r="AS11" i="63"/>
  <c r="AL11" i="63"/>
  <c r="AU11" i="63" s="1"/>
  <c r="AN25" i="91"/>
  <c r="AI25" i="91"/>
  <c r="AI25" i="44"/>
  <c r="AN25" i="44"/>
  <c r="Y27" i="82"/>
  <c r="X27" i="82"/>
  <c r="Z26" i="91" l="1"/>
  <c r="AG27" i="95"/>
  <c r="AP27" i="95" s="1"/>
  <c r="AF27" i="95"/>
  <c r="AO27" i="95" s="1"/>
  <c r="AE27" i="95"/>
  <c r="W28" i="95"/>
  <c r="AG26" i="91"/>
  <c r="AP26" i="91" s="1"/>
  <c r="AF26" i="91"/>
  <c r="AO26" i="91" s="1"/>
  <c r="W27" i="91"/>
  <c r="AE26" i="91"/>
  <c r="AE26" i="87"/>
  <c r="W27" i="87"/>
  <c r="AG26" i="87"/>
  <c r="AP26" i="87" s="1"/>
  <c r="AF26" i="87"/>
  <c r="AO26" i="87" s="1"/>
  <c r="AG25" i="37"/>
  <c r="AP25" i="37" s="1"/>
  <c r="AF25" i="37"/>
  <c r="AO25" i="37" s="1"/>
  <c r="AE25" i="37"/>
  <c r="W26" i="37"/>
  <c r="W28" i="45"/>
  <c r="AG27" i="45"/>
  <c r="AP27" i="45" s="1"/>
  <c r="AF27" i="45"/>
  <c r="AO27" i="45" s="1"/>
  <c r="AE27" i="45"/>
  <c r="W25" i="29"/>
  <c r="AG24" i="29"/>
  <c r="AP24" i="29" s="1"/>
  <c r="AF24" i="29"/>
  <c r="AO24" i="29" s="1"/>
  <c r="AE24" i="29"/>
  <c r="AF26" i="92"/>
  <c r="AO26" i="92" s="1"/>
  <c r="AE26" i="92"/>
  <c r="W27" i="92"/>
  <c r="AG26" i="92"/>
  <c r="AP26" i="92" s="1"/>
  <c r="AE25" i="36"/>
  <c r="W26" i="36"/>
  <c r="AG25" i="36"/>
  <c r="AP25" i="36" s="1"/>
  <c r="AF25" i="36"/>
  <c r="AO25" i="36" s="1"/>
  <c r="AG24" i="86"/>
  <c r="AP24" i="86" s="1"/>
  <c r="AE24" i="86"/>
  <c r="AF24" i="86"/>
  <c r="AO24" i="86" s="1"/>
  <c r="W25" i="86"/>
  <c r="X25" i="35"/>
  <c r="Z25" i="35" s="1"/>
  <c r="Y25" i="35"/>
  <c r="AG26" i="27"/>
  <c r="AP26" i="27" s="1"/>
  <c r="AF26" i="27"/>
  <c r="AO26" i="27" s="1"/>
  <c r="AE26" i="27"/>
  <c r="W27" i="27"/>
  <c r="AH26" i="44"/>
  <c r="AQ26" i="44" s="1"/>
  <c r="AG25" i="77"/>
  <c r="AP25" i="77" s="1"/>
  <c r="AF25" i="77"/>
  <c r="AO25" i="77" s="1"/>
  <c r="W26" i="77"/>
  <c r="AE25" i="77"/>
  <c r="AS21" i="66"/>
  <c r="AL21" i="66"/>
  <c r="AU21" i="66" s="1"/>
  <c r="AR26" i="45"/>
  <c r="AE25" i="42"/>
  <c r="AG25" i="42"/>
  <c r="AP25" i="42" s="1"/>
  <c r="AF25" i="42"/>
  <c r="AO25" i="42" s="1"/>
  <c r="W26" i="42"/>
  <c r="AR25" i="93"/>
  <c r="AF25" i="32"/>
  <c r="AO25" i="32" s="1"/>
  <c r="AE25" i="32"/>
  <c r="W26" i="32"/>
  <c r="AG25" i="32"/>
  <c r="AP25" i="32" s="1"/>
  <c r="AI26" i="25"/>
  <c r="AN26" i="25"/>
  <c r="AI24" i="35"/>
  <c r="AN24" i="35"/>
  <c r="AI27" i="33"/>
  <c r="AN27" i="33"/>
  <c r="X26" i="76"/>
  <c r="Y26" i="76"/>
  <c r="Z26" i="76" s="1"/>
  <c r="AH25" i="90"/>
  <c r="AQ25" i="90" s="1"/>
  <c r="AS10" i="66"/>
  <c r="AL10" i="66"/>
  <c r="AU10" i="66" s="1"/>
  <c r="AS5" i="66"/>
  <c r="AL5" i="66"/>
  <c r="AU5" i="66" s="1"/>
  <c r="AH27" i="26"/>
  <c r="AQ27" i="26" s="1"/>
  <c r="AH26" i="93"/>
  <c r="AQ26" i="93" s="1"/>
  <c r="AR26" i="83"/>
  <c r="AH26" i="39"/>
  <c r="AQ26" i="39" s="1"/>
  <c r="AS6" i="66"/>
  <c r="AL6" i="66"/>
  <c r="AU6" i="66" s="1"/>
  <c r="Z26" i="28"/>
  <c r="Y26" i="28"/>
  <c r="X26" i="28"/>
  <c r="Y28" i="73"/>
  <c r="X28" i="73"/>
  <c r="AH27" i="82"/>
  <c r="AQ27" i="82" s="1"/>
  <c r="AH27" i="83"/>
  <c r="AQ27" i="83" s="1"/>
  <c r="AS19" i="66"/>
  <c r="AL19" i="66"/>
  <c r="AU19" i="66" s="1"/>
  <c r="AG26" i="96"/>
  <c r="AP26" i="96" s="1"/>
  <c r="W27" i="96"/>
  <c r="AE26" i="96"/>
  <c r="AF26" i="96"/>
  <c r="AO26" i="96" s="1"/>
  <c r="Y27" i="46"/>
  <c r="Z27" i="46" s="1"/>
  <c r="X27" i="46"/>
  <c r="AR25" i="92"/>
  <c r="AI25" i="80"/>
  <c r="AN25" i="80"/>
  <c r="AS4" i="53"/>
  <c r="AL4" i="53"/>
  <c r="AU4" i="53" s="1"/>
  <c r="AS4" i="17"/>
  <c r="AS25" i="17" s="1"/>
  <c r="AL4" i="17"/>
  <c r="AU4" i="17" s="1"/>
  <c r="AH24" i="29"/>
  <c r="AQ24" i="29" s="1"/>
  <c r="AU25" i="53"/>
  <c r="C11" i="53" s="1"/>
  <c r="F6" i="97" s="1"/>
  <c r="AS4" i="54"/>
  <c r="AL4" i="54"/>
  <c r="AU4" i="54" s="1"/>
  <c r="AU25" i="54" s="1"/>
  <c r="C11" i="54" s="1"/>
  <c r="F7" i="97" s="1"/>
  <c r="AR24" i="90"/>
  <c r="AS4" i="6"/>
  <c r="AS25" i="6" s="1"/>
  <c r="AL4" i="6"/>
  <c r="AU4" i="6" s="1"/>
  <c r="AU25" i="6" s="1"/>
  <c r="C11" i="6" s="1"/>
  <c r="AH26" i="92"/>
  <c r="AQ26" i="92" s="1"/>
  <c r="AH25" i="37"/>
  <c r="AQ25" i="37" s="1"/>
  <c r="Z26" i="44"/>
  <c r="AS9" i="66"/>
  <c r="AL9" i="66"/>
  <c r="AU9" i="66" s="1"/>
  <c r="AH27" i="95"/>
  <c r="AQ27" i="95" s="1"/>
  <c r="Z25" i="90"/>
  <c r="AF25" i="47"/>
  <c r="AO25" i="47" s="1"/>
  <c r="W26" i="47"/>
  <c r="AE25" i="47"/>
  <c r="AG25" i="47"/>
  <c r="AP25" i="47" s="1"/>
  <c r="AH25" i="40"/>
  <c r="AQ25" i="40" s="1"/>
  <c r="Y26" i="30"/>
  <c r="X26" i="30"/>
  <c r="Z26" i="30" s="1"/>
  <c r="AR26" i="26"/>
  <c r="AR26" i="89"/>
  <c r="X25" i="43"/>
  <c r="Y25" i="43"/>
  <c r="AN26" i="46"/>
  <c r="AI26" i="46"/>
  <c r="AR25" i="39"/>
  <c r="Z27" i="26"/>
  <c r="Y28" i="38"/>
  <c r="Z28" i="38" s="1"/>
  <c r="X28" i="38"/>
  <c r="Z26" i="39"/>
  <c r="AN25" i="28"/>
  <c r="AI25" i="28"/>
  <c r="AI23" i="88"/>
  <c r="AN23" i="88"/>
  <c r="AN25" i="76"/>
  <c r="AI25" i="76"/>
  <c r="AR25" i="96"/>
  <c r="AE25" i="74"/>
  <c r="W26" i="74"/>
  <c r="AG25" i="74"/>
  <c r="AP25" i="74" s="1"/>
  <c r="AF25" i="74"/>
  <c r="AO25" i="74" s="1"/>
  <c r="AR24" i="36"/>
  <c r="AJ4" i="66"/>
  <c r="AK4" i="66"/>
  <c r="AT4" i="66" s="1"/>
  <c r="AT25" i="66" s="1"/>
  <c r="AR24" i="81"/>
  <c r="W27" i="85"/>
  <c r="AG26" i="85"/>
  <c r="AP26" i="85" s="1"/>
  <c r="AF26" i="85"/>
  <c r="AO26" i="85" s="1"/>
  <c r="AE26" i="85"/>
  <c r="Y27" i="25"/>
  <c r="X27" i="25"/>
  <c r="W28" i="75"/>
  <c r="AG27" i="75"/>
  <c r="AP27" i="75" s="1"/>
  <c r="AF27" i="75"/>
  <c r="AO27" i="75" s="1"/>
  <c r="AE27" i="75"/>
  <c r="AS18" i="66"/>
  <c r="AL18" i="66"/>
  <c r="AU18" i="66" s="1"/>
  <c r="AS4" i="63"/>
  <c r="AS25" i="63" s="1"/>
  <c r="AL4" i="63"/>
  <c r="AU4" i="63" s="1"/>
  <c r="AU25" i="63" s="1"/>
  <c r="C11" i="63" s="1"/>
  <c r="F16" i="97" s="1"/>
  <c r="AH26" i="91"/>
  <c r="AQ26" i="91" s="1"/>
  <c r="AS7" i="66"/>
  <c r="AL7" i="66"/>
  <c r="AU7" i="66" s="1"/>
  <c r="AU25" i="17"/>
  <c r="C11" i="17" s="1"/>
  <c r="X25" i="41"/>
  <c r="Z25" i="41" s="1"/>
  <c r="Y25" i="41"/>
  <c r="AR25" i="44"/>
  <c r="AS25" i="53"/>
  <c r="AS13" i="66"/>
  <c r="AL13" i="66"/>
  <c r="AU13" i="66" s="1"/>
  <c r="AI24" i="41"/>
  <c r="AN24" i="41"/>
  <c r="AS25" i="54"/>
  <c r="AG25" i="34"/>
  <c r="AP25" i="34" s="1"/>
  <c r="AF25" i="34"/>
  <c r="AO25" i="34" s="1"/>
  <c r="AE25" i="34"/>
  <c r="W26" i="34"/>
  <c r="AS8" i="66"/>
  <c r="AL8" i="66"/>
  <c r="AU8" i="66" s="1"/>
  <c r="AR26" i="95"/>
  <c r="AH26" i="78"/>
  <c r="AQ26" i="78" s="1"/>
  <c r="AR24" i="40"/>
  <c r="AG26" i="84"/>
  <c r="AP26" i="84" s="1"/>
  <c r="W27" i="84"/>
  <c r="AF26" i="84"/>
  <c r="AO26" i="84" s="1"/>
  <c r="AE26" i="84"/>
  <c r="AR25" i="87"/>
  <c r="AH25" i="74"/>
  <c r="AQ25" i="74" s="1"/>
  <c r="AH27" i="89"/>
  <c r="AQ27" i="89" s="1"/>
  <c r="AI25" i="30"/>
  <c r="AN25" i="30"/>
  <c r="AS16" i="66"/>
  <c r="AL16" i="66"/>
  <c r="AU16" i="66" s="1"/>
  <c r="AR26" i="75"/>
  <c r="AS11" i="66"/>
  <c r="AL11" i="66"/>
  <c r="AU11" i="66" s="1"/>
  <c r="AH26" i="85"/>
  <c r="AQ26" i="85" s="1"/>
  <c r="Z26" i="93"/>
  <c r="AN27" i="38"/>
  <c r="AI27" i="38"/>
  <c r="AS12" i="66"/>
  <c r="AL12" i="66"/>
  <c r="AU12" i="66" s="1"/>
  <c r="Y27" i="31"/>
  <c r="X27" i="31"/>
  <c r="Z27" i="31" s="1"/>
  <c r="AR25" i="78"/>
  <c r="AR24" i="37"/>
  <c r="AS14" i="66"/>
  <c r="AL14" i="66"/>
  <c r="AU14" i="66" s="1"/>
  <c r="W27" i="78"/>
  <c r="AG26" i="78"/>
  <c r="AP26" i="78" s="1"/>
  <c r="AF26" i="78"/>
  <c r="AO26" i="78" s="1"/>
  <c r="AE26" i="78"/>
  <c r="AI25" i="79"/>
  <c r="AN25" i="79"/>
  <c r="AG24" i="48"/>
  <c r="AP24" i="48" s="1"/>
  <c r="AF24" i="48"/>
  <c r="AO24" i="48" s="1"/>
  <c r="AE24" i="48"/>
  <c r="W25" i="48"/>
  <c r="W28" i="89"/>
  <c r="AG27" i="89"/>
  <c r="AP27" i="89" s="1"/>
  <c r="AF27" i="89"/>
  <c r="AO27" i="89" s="1"/>
  <c r="AE27" i="89"/>
  <c r="AS22" i="66"/>
  <c r="AL22" i="66"/>
  <c r="AU22" i="66" s="1"/>
  <c r="AS17" i="66"/>
  <c r="AL17" i="66"/>
  <c r="AU17" i="66" s="1"/>
  <c r="AG25" i="81"/>
  <c r="AP25" i="81" s="1"/>
  <c r="AF25" i="81"/>
  <c r="AO25" i="81" s="1"/>
  <c r="AE25" i="81"/>
  <c r="W26" i="81"/>
  <c r="AR23" i="29"/>
  <c r="Y28" i="33"/>
  <c r="X28" i="33"/>
  <c r="Z28" i="33" s="1"/>
  <c r="Z27" i="83"/>
  <c r="Y26" i="80"/>
  <c r="X26" i="80"/>
  <c r="Z26" i="80" s="1"/>
  <c r="Z27" i="82"/>
  <c r="AS20" i="66"/>
  <c r="AL20" i="66"/>
  <c r="AU20" i="66" s="1"/>
  <c r="AR25" i="91"/>
  <c r="AR24" i="74"/>
  <c r="X26" i="79"/>
  <c r="Y26" i="79"/>
  <c r="AR26" i="82"/>
  <c r="AS15" i="66"/>
  <c r="AL15" i="66"/>
  <c r="AU15" i="66" s="1"/>
  <c r="AH26" i="96"/>
  <c r="AQ26" i="96" s="1"/>
  <c r="W26" i="40"/>
  <c r="AG25" i="40"/>
  <c r="AP25" i="40" s="1"/>
  <c r="AF25" i="40"/>
  <c r="AO25" i="40" s="1"/>
  <c r="AE25" i="40"/>
  <c r="W26" i="94"/>
  <c r="AE25" i="94"/>
  <c r="AG25" i="94"/>
  <c r="AP25" i="94" s="1"/>
  <c r="AF25" i="94"/>
  <c r="AO25" i="94" s="1"/>
  <c r="AS3" i="66"/>
  <c r="AL3" i="66"/>
  <c r="AU3" i="66" s="1"/>
  <c r="AR25" i="85"/>
  <c r="AI24" i="43"/>
  <c r="AN24" i="43"/>
  <c r="AH26" i="87"/>
  <c r="AQ26" i="87" s="1"/>
  <c r="AH25" i="36"/>
  <c r="AQ25" i="36" s="1"/>
  <c r="AH27" i="45"/>
  <c r="AQ27" i="45" s="1"/>
  <c r="AH25" i="81"/>
  <c r="AQ25" i="81" s="1"/>
  <c r="AH27" i="75"/>
  <c r="AQ27" i="75" s="1"/>
  <c r="AN26" i="31"/>
  <c r="AI26" i="31"/>
  <c r="AI27" i="73"/>
  <c r="AN27" i="73"/>
  <c r="Y24" i="88"/>
  <c r="X24" i="88"/>
  <c r="Z24" i="88" s="1"/>
  <c r="Z25" i="43" l="1"/>
  <c r="AG26" i="30"/>
  <c r="AP26" i="30" s="1"/>
  <c r="AF26" i="30"/>
  <c r="AO26" i="30" s="1"/>
  <c r="AE26" i="30"/>
  <c r="W27" i="30"/>
  <c r="AE24" i="88"/>
  <c r="AF24" i="88"/>
  <c r="AO24" i="88" s="1"/>
  <c r="W25" i="88"/>
  <c r="AG24" i="88"/>
  <c r="AP24" i="88" s="1"/>
  <c r="W29" i="38"/>
  <c r="AG28" i="38"/>
  <c r="AP28" i="38" s="1"/>
  <c r="AF28" i="38"/>
  <c r="AO28" i="38" s="1"/>
  <c r="AE28" i="38"/>
  <c r="AF25" i="43"/>
  <c r="AO25" i="43" s="1"/>
  <c r="AE25" i="43"/>
  <c r="W26" i="43"/>
  <c r="AG25" i="43"/>
  <c r="AP25" i="43" s="1"/>
  <c r="W28" i="46"/>
  <c r="AF27" i="46"/>
  <c r="AO27" i="46" s="1"/>
  <c r="AE27" i="46"/>
  <c r="AG27" i="46"/>
  <c r="AP27" i="46" s="1"/>
  <c r="W27" i="76"/>
  <c r="AG26" i="76"/>
  <c r="AP26" i="76" s="1"/>
  <c r="AF26" i="76"/>
  <c r="AO26" i="76" s="1"/>
  <c r="AE26" i="76"/>
  <c r="AG28" i="33"/>
  <c r="AP28" i="33" s="1"/>
  <c r="AF28" i="33"/>
  <c r="AO28" i="33" s="1"/>
  <c r="AE28" i="33"/>
  <c r="W29" i="33"/>
  <c r="AN25" i="94"/>
  <c r="AI25" i="94"/>
  <c r="AI25" i="40"/>
  <c r="AN25" i="40"/>
  <c r="AH26" i="80"/>
  <c r="AQ26" i="80" s="1"/>
  <c r="AI27" i="89"/>
  <c r="AN27" i="89"/>
  <c r="Y25" i="48"/>
  <c r="X25" i="48"/>
  <c r="Z25" i="48" s="1"/>
  <c r="AI26" i="78"/>
  <c r="AN26" i="78"/>
  <c r="AG26" i="93"/>
  <c r="AP26" i="93" s="1"/>
  <c r="AF26" i="93"/>
  <c r="AO26" i="93" s="1"/>
  <c r="AE26" i="93"/>
  <c r="W27" i="93"/>
  <c r="AI26" i="85"/>
  <c r="AN26" i="85"/>
  <c r="AR25" i="76"/>
  <c r="AG26" i="39"/>
  <c r="AP26" i="39" s="1"/>
  <c r="AF26" i="39"/>
  <c r="AO26" i="39" s="1"/>
  <c r="AE26" i="39"/>
  <c r="W27" i="39"/>
  <c r="AE25" i="90"/>
  <c r="W26" i="90"/>
  <c r="AF25" i="90"/>
  <c r="AO25" i="90" s="1"/>
  <c r="AG25" i="90"/>
  <c r="AP25" i="90" s="1"/>
  <c r="AH26" i="28"/>
  <c r="AQ26" i="28" s="1"/>
  <c r="AR27" i="33"/>
  <c r="Y26" i="42"/>
  <c r="X26" i="42"/>
  <c r="AN24" i="86"/>
  <c r="AI24" i="86"/>
  <c r="AI25" i="36"/>
  <c r="AN25" i="36"/>
  <c r="AI24" i="29"/>
  <c r="AN24" i="29"/>
  <c r="AN25" i="37"/>
  <c r="AI25" i="37"/>
  <c r="Z27" i="87"/>
  <c r="Y27" i="87"/>
  <c r="X27" i="87"/>
  <c r="AR26" i="31"/>
  <c r="AN24" i="48"/>
  <c r="AI24" i="48"/>
  <c r="W28" i="31"/>
  <c r="AG27" i="31"/>
  <c r="AP27" i="31" s="1"/>
  <c r="AF27" i="31"/>
  <c r="AO27" i="31" s="1"/>
  <c r="AE27" i="31"/>
  <c r="AR25" i="30"/>
  <c r="X26" i="34"/>
  <c r="Z26" i="34" s="1"/>
  <c r="Y26" i="34"/>
  <c r="AR24" i="41"/>
  <c r="AH28" i="38"/>
  <c r="AQ28" i="38" s="1"/>
  <c r="AH27" i="46"/>
  <c r="AQ27" i="46" s="1"/>
  <c r="X27" i="96"/>
  <c r="Y27" i="96"/>
  <c r="Y26" i="32"/>
  <c r="X26" i="32"/>
  <c r="Z26" i="32" s="1"/>
  <c r="AH25" i="35"/>
  <c r="AQ25" i="35" s="1"/>
  <c r="AI26" i="87"/>
  <c r="AN26" i="87"/>
  <c r="Y28" i="95"/>
  <c r="X28" i="95"/>
  <c r="Z28" i="95" s="1"/>
  <c r="AR24" i="43"/>
  <c r="AG26" i="80"/>
  <c r="AP26" i="80" s="1"/>
  <c r="AF26" i="80"/>
  <c r="AO26" i="80" s="1"/>
  <c r="AE26" i="80"/>
  <c r="W27" i="80"/>
  <c r="AN25" i="34"/>
  <c r="AI25" i="34"/>
  <c r="AH25" i="41"/>
  <c r="AQ25" i="41" s="1"/>
  <c r="Y28" i="75"/>
  <c r="X28" i="75"/>
  <c r="Z28" i="75" s="1"/>
  <c r="AS4" i="66"/>
  <c r="AS25" i="66" s="1"/>
  <c r="AL4" i="66"/>
  <c r="AU4" i="66" s="1"/>
  <c r="Y26" i="74"/>
  <c r="X26" i="74"/>
  <c r="AR26" i="46"/>
  <c r="AI25" i="47"/>
  <c r="AN25" i="47"/>
  <c r="AE26" i="44"/>
  <c r="W27" i="44"/>
  <c r="AG26" i="44"/>
  <c r="AP26" i="44" s="1"/>
  <c r="AF26" i="44"/>
  <c r="AO26" i="44" s="1"/>
  <c r="W27" i="28"/>
  <c r="AG26" i="28"/>
  <c r="AP26" i="28" s="1"/>
  <c r="AF26" i="28"/>
  <c r="AO26" i="28" s="1"/>
  <c r="AE26" i="28"/>
  <c r="AR24" i="35"/>
  <c r="AN25" i="32"/>
  <c r="AI25" i="32"/>
  <c r="Y27" i="27"/>
  <c r="X27" i="27"/>
  <c r="AG25" i="35"/>
  <c r="AP25" i="35" s="1"/>
  <c r="AF25" i="35"/>
  <c r="AO25" i="35" s="1"/>
  <c r="AE25" i="35"/>
  <c r="W26" i="35"/>
  <c r="AN26" i="91"/>
  <c r="AI26" i="91"/>
  <c r="AR27" i="73"/>
  <c r="AH26" i="79"/>
  <c r="AQ26" i="79" s="1"/>
  <c r="AG27" i="83"/>
  <c r="AP27" i="83" s="1"/>
  <c r="AF27" i="83"/>
  <c r="AO27" i="83" s="1"/>
  <c r="W28" i="83"/>
  <c r="AE27" i="83"/>
  <c r="AN26" i="84"/>
  <c r="AI26" i="84"/>
  <c r="AE25" i="41"/>
  <c r="W26" i="41"/>
  <c r="AG25" i="41"/>
  <c r="AP25" i="41" s="1"/>
  <c r="AF25" i="41"/>
  <c r="AO25" i="41" s="1"/>
  <c r="AH27" i="25"/>
  <c r="AQ27" i="25" s="1"/>
  <c r="AI25" i="74"/>
  <c r="AN25" i="74"/>
  <c r="AR23" i="88"/>
  <c r="AR25" i="80"/>
  <c r="AH28" i="73"/>
  <c r="AQ28" i="73" s="1"/>
  <c r="AH26" i="76"/>
  <c r="AQ26" i="76" s="1"/>
  <c r="AN25" i="77"/>
  <c r="AI25" i="77"/>
  <c r="AN26" i="27"/>
  <c r="AI26" i="27"/>
  <c r="Y25" i="86"/>
  <c r="X25" i="86"/>
  <c r="X27" i="92"/>
  <c r="Y27" i="92"/>
  <c r="Z27" i="92" s="1"/>
  <c r="X28" i="45"/>
  <c r="Y28" i="45"/>
  <c r="AN27" i="95"/>
  <c r="AI27" i="95"/>
  <c r="Z26" i="79"/>
  <c r="AH28" i="33"/>
  <c r="AQ28" i="33" s="1"/>
  <c r="X26" i="81"/>
  <c r="Y26" i="81"/>
  <c r="Z26" i="81" s="1"/>
  <c r="Z28" i="89"/>
  <c r="Y28" i="89"/>
  <c r="X28" i="89"/>
  <c r="Y27" i="78"/>
  <c r="X27" i="78"/>
  <c r="Z27" i="78" s="1"/>
  <c r="AR27" i="38"/>
  <c r="AI27" i="75"/>
  <c r="AN27" i="75"/>
  <c r="Z27" i="25"/>
  <c r="X27" i="85"/>
  <c r="Z27" i="85" s="1"/>
  <c r="Y27" i="85"/>
  <c r="AR25" i="28"/>
  <c r="Y26" i="47"/>
  <c r="X26" i="47"/>
  <c r="AR26" i="25"/>
  <c r="AN25" i="42"/>
  <c r="AI25" i="42"/>
  <c r="AN26" i="92"/>
  <c r="AI26" i="92"/>
  <c r="X25" i="29"/>
  <c r="Y25" i="29"/>
  <c r="Z25" i="29" s="1"/>
  <c r="Y27" i="91"/>
  <c r="X27" i="91"/>
  <c r="Y26" i="40"/>
  <c r="X26" i="40"/>
  <c r="AH24" i="88"/>
  <c r="AQ24" i="88" s="1"/>
  <c r="AU25" i="66"/>
  <c r="C11" i="66" s="1"/>
  <c r="F19" i="97" s="1"/>
  <c r="Y26" i="94"/>
  <c r="X26" i="94"/>
  <c r="W28" i="82"/>
  <c r="AG27" i="82"/>
  <c r="AP27" i="82" s="1"/>
  <c r="AF27" i="82"/>
  <c r="AO27" i="82" s="1"/>
  <c r="AE27" i="82"/>
  <c r="AN25" i="81"/>
  <c r="AI25" i="81"/>
  <c r="AR25" i="79"/>
  <c r="AH27" i="31"/>
  <c r="AQ27" i="31" s="1"/>
  <c r="X27" i="84"/>
  <c r="Y27" i="84"/>
  <c r="Z27" i="84" s="1"/>
  <c r="W28" i="26"/>
  <c r="AE27" i="26"/>
  <c r="AG27" i="26"/>
  <c r="AP27" i="26" s="1"/>
  <c r="AF27" i="26"/>
  <c r="AO27" i="26" s="1"/>
  <c r="AH25" i="43"/>
  <c r="AQ25" i="43" s="1"/>
  <c r="AH26" i="30"/>
  <c r="AQ26" i="30" s="1"/>
  <c r="AN26" i="96"/>
  <c r="AI26" i="96"/>
  <c r="Z28" i="73"/>
  <c r="X26" i="77"/>
  <c r="Z26" i="77" s="1"/>
  <c r="Y26" i="77"/>
  <c r="X26" i="36"/>
  <c r="Y26" i="36"/>
  <c r="Z26" i="36" s="1"/>
  <c r="AI27" i="45"/>
  <c r="AN27" i="45"/>
  <c r="Y26" i="37"/>
  <c r="X26" i="37"/>
  <c r="Z26" i="37" l="1"/>
  <c r="AE28" i="75"/>
  <c r="W29" i="75"/>
  <c r="AG28" i="75"/>
  <c r="AP28" i="75" s="1"/>
  <c r="AF28" i="75"/>
  <c r="AO28" i="75" s="1"/>
  <c r="W28" i="84"/>
  <c r="AF27" i="84"/>
  <c r="AO27" i="84" s="1"/>
  <c r="AG27" i="84"/>
  <c r="AP27" i="84" s="1"/>
  <c r="AE27" i="84"/>
  <c r="AG26" i="36"/>
  <c r="AP26" i="36" s="1"/>
  <c r="AF26" i="36"/>
  <c r="AO26" i="36" s="1"/>
  <c r="AE26" i="36"/>
  <c r="W27" i="36"/>
  <c r="W27" i="81"/>
  <c r="AG26" i="81"/>
  <c r="AP26" i="81" s="1"/>
  <c r="AE26" i="81"/>
  <c r="AF26" i="81"/>
  <c r="AO26" i="81" s="1"/>
  <c r="AE27" i="78"/>
  <c r="W28" i="78"/>
  <c r="AG27" i="78"/>
  <c r="AP27" i="78" s="1"/>
  <c r="AF27" i="78"/>
  <c r="AO27" i="78" s="1"/>
  <c r="AE25" i="29"/>
  <c r="W26" i="29"/>
  <c r="AG25" i="29"/>
  <c r="AP25" i="29" s="1"/>
  <c r="AF25" i="29"/>
  <c r="AO25" i="29" s="1"/>
  <c r="AG27" i="92"/>
  <c r="AP27" i="92" s="1"/>
  <c r="AF27" i="92"/>
  <c r="AO27" i="92" s="1"/>
  <c r="W28" i="92"/>
  <c r="AE27" i="92"/>
  <c r="W27" i="37"/>
  <c r="AG26" i="37"/>
  <c r="AP26" i="37" s="1"/>
  <c r="AF26" i="37"/>
  <c r="AO26" i="37" s="1"/>
  <c r="AE26" i="37"/>
  <c r="AH26" i="40"/>
  <c r="AQ26" i="40" s="1"/>
  <c r="AG26" i="79"/>
  <c r="AP26" i="79" s="1"/>
  <c r="AF26" i="79"/>
  <c r="AO26" i="79" s="1"/>
  <c r="W27" i="79"/>
  <c r="AE26" i="79"/>
  <c r="AR26" i="27"/>
  <c r="AR26" i="84"/>
  <c r="AN25" i="35"/>
  <c r="AI25" i="35"/>
  <c r="AR25" i="32"/>
  <c r="Y27" i="44"/>
  <c r="X27" i="44"/>
  <c r="AH26" i="74"/>
  <c r="AQ26" i="74" s="1"/>
  <c r="W29" i="95"/>
  <c r="AG28" i="95"/>
  <c r="AP28" i="95" s="1"/>
  <c r="AF28" i="95"/>
  <c r="AO28" i="95" s="1"/>
  <c r="AE28" i="95"/>
  <c r="AH27" i="96"/>
  <c r="AQ27" i="96" s="1"/>
  <c r="AR24" i="48"/>
  <c r="AG27" i="87"/>
  <c r="AP27" i="87" s="1"/>
  <c r="AF27" i="87"/>
  <c r="AO27" i="87" s="1"/>
  <c r="AE27" i="87"/>
  <c r="W28" i="87"/>
  <c r="AR25" i="36"/>
  <c r="W26" i="48"/>
  <c r="AG25" i="48"/>
  <c r="AP25" i="48" s="1"/>
  <c r="AF25" i="48"/>
  <c r="AO25" i="48" s="1"/>
  <c r="AE25" i="48"/>
  <c r="AI26" i="76"/>
  <c r="AN26" i="76"/>
  <c r="AI27" i="46"/>
  <c r="AN27" i="46"/>
  <c r="X26" i="43"/>
  <c r="Y26" i="43"/>
  <c r="AN24" i="88"/>
  <c r="AI24" i="88"/>
  <c r="AI27" i="26"/>
  <c r="AN27" i="26"/>
  <c r="AH25" i="29"/>
  <c r="AQ25" i="29" s="1"/>
  <c r="AR27" i="75"/>
  <c r="AH28" i="89"/>
  <c r="AQ28" i="89" s="1"/>
  <c r="AR27" i="95"/>
  <c r="AH27" i="92"/>
  <c r="AQ27" i="92" s="1"/>
  <c r="AR25" i="74"/>
  <c r="AI26" i="44"/>
  <c r="AN26" i="44"/>
  <c r="Z26" i="74"/>
  <c r="AR25" i="34"/>
  <c r="Z27" i="96"/>
  <c r="AI27" i="31"/>
  <c r="AN27" i="31"/>
  <c r="AR25" i="37"/>
  <c r="AR24" i="86"/>
  <c r="X27" i="39"/>
  <c r="Y27" i="39"/>
  <c r="Z27" i="39" s="1"/>
  <c r="AI25" i="43"/>
  <c r="AN25" i="43"/>
  <c r="Y29" i="38"/>
  <c r="X29" i="38"/>
  <c r="Z29" i="38" s="1"/>
  <c r="AH26" i="77"/>
  <c r="AQ26" i="77" s="1"/>
  <c r="AR25" i="81"/>
  <c r="Z28" i="82"/>
  <c r="Y28" i="82"/>
  <c r="X28" i="82"/>
  <c r="Z26" i="40"/>
  <c r="AR25" i="77"/>
  <c r="AR26" i="91"/>
  <c r="Z27" i="28"/>
  <c r="Y27" i="28"/>
  <c r="X27" i="28"/>
  <c r="AR26" i="87"/>
  <c r="AH26" i="32"/>
  <c r="AQ26" i="32" s="1"/>
  <c r="AN26" i="39"/>
  <c r="AI26" i="39"/>
  <c r="AR26" i="85"/>
  <c r="AR27" i="89"/>
  <c r="X29" i="33"/>
  <c r="Z29" i="33" s="1"/>
  <c r="Y29" i="33"/>
  <c r="X27" i="30"/>
  <c r="Y27" i="30"/>
  <c r="X28" i="26"/>
  <c r="Z28" i="26" s="1"/>
  <c r="Y28" i="26"/>
  <c r="AH26" i="94"/>
  <c r="AQ26" i="94" s="1"/>
  <c r="AH27" i="91"/>
  <c r="AQ27" i="91" s="1"/>
  <c r="AR26" i="92"/>
  <c r="AH26" i="47"/>
  <c r="AQ26" i="47" s="1"/>
  <c r="AH27" i="85"/>
  <c r="AQ27" i="85" s="1"/>
  <c r="AF28" i="89"/>
  <c r="AO28" i="89" s="1"/>
  <c r="AE28" i="89"/>
  <c r="W29" i="89"/>
  <c r="AG28" i="89"/>
  <c r="AP28" i="89" s="1"/>
  <c r="AH25" i="86"/>
  <c r="AQ25" i="86" s="1"/>
  <c r="Y26" i="41"/>
  <c r="Z26" i="41" s="1"/>
  <c r="X26" i="41"/>
  <c r="AN27" i="83"/>
  <c r="AI27" i="83"/>
  <c r="AH27" i="27"/>
  <c r="AQ27" i="27" s="1"/>
  <c r="AR25" i="47"/>
  <c r="AH26" i="34"/>
  <c r="AQ26" i="34" s="1"/>
  <c r="AH26" i="42"/>
  <c r="AQ26" i="42" s="1"/>
  <c r="Y27" i="93"/>
  <c r="X27" i="93"/>
  <c r="AR26" i="78"/>
  <c r="AR25" i="40"/>
  <c r="AN28" i="33"/>
  <c r="AI28" i="33"/>
  <c r="X28" i="46"/>
  <c r="Z28" i="46" s="1"/>
  <c r="Y28" i="46"/>
  <c r="AI28" i="38"/>
  <c r="AN28" i="38"/>
  <c r="X25" i="88"/>
  <c r="Y25" i="88"/>
  <c r="AN26" i="30"/>
  <c r="AI26" i="30"/>
  <c r="AE28" i="73"/>
  <c r="AG28" i="73"/>
  <c r="AP28" i="73" s="1"/>
  <c r="AF28" i="73"/>
  <c r="AO28" i="73" s="1"/>
  <c r="W29" i="73"/>
  <c r="AE27" i="85"/>
  <c r="W28" i="85"/>
  <c r="AF27" i="85"/>
  <c r="AO27" i="85" s="1"/>
  <c r="AG27" i="85"/>
  <c r="AP27" i="85" s="1"/>
  <c r="AH28" i="45"/>
  <c r="AQ28" i="45" s="1"/>
  <c r="X28" i="83"/>
  <c r="Y28" i="83"/>
  <c r="AI26" i="28"/>
  <c r="AN26" i="28"/>
  <c r="Y27" i="80"/>
  <c r="X27" i="80"/>
  <c r="Z27" i="80" s="1"/>
  <c r="AH28" i="95"/>
  <c r="AQ28" i="95" s="1"/>
  <c r="AF26" i="32"/>
  <c r="AO26" i="32" s="1"/>
  <c r="AG26" i="32"/>
  <c r="AP26" i="32" s="1"/>
  <c r="W27" i="32"/>
  <c r="AE26" i="32"/>
  <c r="W27" i="34"/>
  <c r="AG26" i="34"/>
  <c r="AP26" i="34" s="1"/>
  <c r="AF26" i="34"/>
  <c r="AO26" i="34" s="1"/>
  <c r="AE26" i="34"/>
  <c r="AH27" i="87"/>
  <c r="AQ27" i="87" s="1"/>
  <c r="AR24" i="29"/>
  <c r="X26" i="90"/>
  <c r="Y26" i="90"/>
  <c r="AH25" i="48"/>
  <c r="AQ25" i="48" s="1"/>
  <c r="Y27" i="76"/>
  <c r="X27" i="76"/>
  <c r="AR27" i="45"/>
  <c r="W27" i="77"/>
  <c r="AF26" i="77"/>
  <c r="AO26" i="77" s="1"/>
  <c r="AG26" i="77"/>
  <c r="AP26" i="77" s="1"/>
  <c r="AE26" i="77"/>
  <c r="AI27" i="82"/>
  <c r="AN27" i="82"/>
  <c r="AH27" i="78"/>
  <c r="AQ27" i="78" s="1"/>
  <c r="AH26" i="37"/>
  <c r="AQ26" i="37" s="1"/>
  <c r="AH26" i="36"/>
  <c r="AQ26" i="36" s="1"/>
  <c r="AR26" i="96"/>
  <c r="AH27" i="84"/>
  <c r="AQ27" i="84" s="1"/>
  <c r="Z26" i="94"/>
  <c r="Z27" i="91"/>
  <c r="AR25" i="42"/>
  <c r="Z26" i="47"/>
  <c r="AG27" i="25"/>
  <c r="AP27" i="25" s="1"/>
  <c r="AF27" i="25"/>
  <c r="AO27" i="25" s="1"/>
  <c r="AE27" i="25"/>
  <c r="W28" i="25"/>
  <c r="AH26" i="81"/>
  <c r="AQ26" i="81" s="1"/>
  <c r="Z28" i="45"/>
  <c r="Z25" i="86"/>
  <c r="AN25" i="41"/>
  <c r="AI25" i="41"/>
  <c r="Y26" i="35"/>
  <c r="X26" i="35"/>
  <c r="Z27" i="27"/>
  <c r="AH28" i="75"/>
  <c r="AQ28" i="75" s="1"/>
  <c r="AN26" i="80"/>
  <c r="AI26" i="80"/>
  <c r="Y28" i="31"/>
  <c r="X28" i="31"/>
  <c r="Z26" i="42"/>
  <c r="AI25" i="90"/>
  <c r="AN25" i="90"/>
  <c r="AN26" i="93"/>
  <c r="AI26" i="93"/>
  <c r="AR25" i="94"/>
  <c r="Z27" i="44" l="1"/>
  <c r="Z27" i="30"/>
  <c r="W28" i="30"/>
  <c r="AG27" i="30"/>
  <c r="AP27" i="30" s="1"/>
  <c r="AF27" i="30"/>
  <c r="AO27" i="30" s="1"/>
  <c r="AE27" i="30"/>
  <c r="W28" i="39"/>
  <c r="AG27" i="39"/>
  <c r="AP27" i="39" s="1"/>
  <c r="AF27" i="39"/>
  <c r="AO27" i="39" s="1"/>
  <c r="AE27" i="39"/>
  <c r="AG26" i="41"/>
  <c r="AP26" i="41" s="1"/>
  <c r="AF26" i="41"/>
  <c r="AO26" i="41" s="1"/>
  <c r="W27" i="41"/>
  <c r="AE26" i="41"/>
  <c r="AG27" i="44"/>
  <c r="AP27" i="44" s="1"/>
  <c r="AF27" i="44"/>
  <c r="AO27" i="44" s="1"/>
  <c r="AE27" i="44"/>
  <c r="W28" i="44"/>
  <c r="AI26" i="77"/>
  <c r="AN26" i="77"/>
  <c r="W28" i="80"/>
  <c r="AG27" i="80"/>
  <c r="AP27" i="80" s="1"/>
  <c r="AF27" i="80"/>
  <c r="AO27" i="80" s="1"/>
  <c r="AE27" i="80"/>
  <c r="AH25" i="88"/>
  <c r="AQ25" i="88" s="1"/>
  <c r="AE28" i="46"/>
  <c r="W29" i="46"/>
  <c r="AG28" i="46"/>
  <c r="AP28" i="46" s="1"/>
  <c r="AF28" i="46"/>
  <c r="AO28" i="46" s="1"/>
  <c r="AF28" i="26"/>
  <c r="AO28" i="26" s="1"/>
  <c r="AE28" i="26"/>
  <c r="W29" i="26"/>
  <c r="AG28" i="26"/>
  <c r="AP28" i="26" s="1"/>
  <c r="W30" i="33"/>
  <c r="AG29" i="33"/>
  <c r="AP29" i="33" s="1"/>
  <c r="AF29" i="33"/>
  <c r="AO29" i="33" s="1"/>
  <c r="AE29" i="33"/>
  <c r="AF28" i="82"/>
  <c r="AO28" i="82" s="1"/>
  <c r="AE28" i="82"/>
  <c r="W29" i="82"/>
  <c r="AG28" i="82"/>
  <c r="AP28" i="82" s="1"/>
  <c r="AR25" i="43"/>
  <c r="AH26" i="43"/>
  <c r="AQ26" i="43" s="1"/>
  <c r="AI25" i="48"/>
  <c r="AN25" i="48"/>
  <c r="X27" i="79"/>
  <c r="Z27" i="79" s="1"/>
  <c r="Y27" i="79"/>
  <c r="Y27" i="37"/>
  <c r="Z27" i="37" s="1"/>
  <c r="X27" i="37"/>
  <c r="X28" i="84"/>
  <c r="Z28" i="84" s="1"/>
  <c r="Y28" i="84"/>
  <c r="AH27" i="76"/>
  <c r="AQ27" i="76" s="1"/>
  <c r="AI26" i="34"/>
  <c r="AN26" i="34"/>
  <c r="Z25" i="88"/>
  <c r="AR28" i="33"/>
  <c r="AH27" i="93"/>
  <c r="AQ27" i="93" s="1"/>
  <c r="AG26" i="74"/>
  <c r="AP26" i="74" s="1"/>
  <c r="AF26" i="74"/>
  <c r="AO26" i="74" s="1"/>
  <c r="AE26" i="74"/>
  <c r="W27" i="74"/>
  <c r="Z26" i="43"/>
  <c r="AI28" i="95"/>
  <c r="AN28" i="95"/>
  <c r="AH26" i="35"/>
  <c r="AQ26" i="35" s="1"/>
  <c r="Y27" i="32"/>
  <c r="X27" i="32"/>
  <c r="AR26" i="28"/>
  <c r="X28" i="85"/>
  <c r="Z28" i="85" s="1"/>
  <c r="Y28" i="85"/>
  <c r="AN28" i="73"/>
  <c r="AI28" i="73"/>
  <c r="AH27" i="30"/>
  <c r="AQ27" i="30" s="1"/>
  <c r="AH27" i="28"/>
  <c r="AQ27" i="28" s="1"/>
  <c r="AH29" i="38"/>
  <c r="AQ29" i="38" s="1"/>
  <c r="AH27" i="39"/>
  <c r="AQ27" i="39" s="1"/>
  <c r="AR27" i="26"/>
  <c r="Y28" i="87"/>
  <c r="Z28" i="87" s="1"/>
  <c r="X28" i="87"/>
  <c r="AI26" i="37"/>
  <c r="AN26" i="37"/>
  <c r="AN27" i="92"/>
  <c r="AI27" i="92"/>
  <c r="Y28" i="78"/>
  <c r="X28" i="78"/>
  <c r="X27" i="81"/>
  <c r="Y27" i="81"/>
  <c r="Z27" i="81" s="1"/>
  <c r="AI27" i="84"/>
  <c r="AN27" i="84"/>
  <c r="AR26" i="80"/>
  <c r="W28" i="27"/>
  <c r="AG27" i="27"/>
  <c r="AP27" i="27" s="1"/>
  <c r="AF27" i="27"/>
  <c r="AO27" i="27" s="1"/>
  <c r="AE27" i="27"/>
  <c r="AE26" i="47"/>
  <c r="W27" i="47"/>
  <c r="AG26" i="47"/>
  <c r="AP26" i="47" s="1"/>
  <c r="AF26" i="47"/>
  <c r="AO26" i="47" s="1"/>
  <c r="AH28" i="31"/>
  <c r="AQ28" i="31" s="1"/>
  <c r="Y28" i="25"/>
  <c r="Z28" i="25" s="1"/>
  <c r="X28" i="25"/>
  <c r="Z27" i="76"/>
  <c r="AI27" i="85"/>
  <c r="AN27" i="85"/>
  <c r="AR26" i="30"/>
  <c r="AR28" i="38"/>
  <c r="Z27" i="93"/>
  <c r="AR27" i="83"/>
  <c r="Y29" i="89"/>
  <c r="X29" i="89"/>
  <c r="Z29" i="89" s="1"/>
  <c r="AE26" i="40"/>
  <c r="W27" i="40"/>
  <c r="AG26" i="40"/>
  <c r="AP26" i="40" s="1"/>
  <c r="AF26" i="40"/>
  <c r="AO26" i="40" s="1"/>
  <c r="AR27" i="31"/>
  <c r="AR26" i="44"/>
  <c r="AR24" i="88"/>
  <c r="AR27" i="46"/>
  <c r="AN27" i="87"/>
  <c r="AI27" i="87"/>
  <c r="X28" i="92"/>
  <c r="Z28" i="92" s="1"/>
  <c r="Y28" i="92"/>
  <c r="X26" i="29"/>
  <c r="Y26" i="29"/>
  <c r="AI27" i="78"/>
  <c r="AN27" i="78"/>
  <c r="AN26" i="32"/>
  <c r="AI26" i="32"/>
  <c r="AF28" i="45"/>
  <c r="AO28" i="45" s="1"/>
  <c r="AE28" i="45"/>
  <c r="W29" i="45"/>
  <c r="AG28" i="45"/>
  <c r="AP28" i="45" s="1"/>
  <c r="AR26" i="93"/>
  <c r="AN27" i="25"/>
  <c r="AI27" i="25"/>
  <c r="W28" i="91"/>
  <c r="AE27" i="91"/>
  <c r="AF27" i="91"/>
  <c r="AO27" i="91" s="1"/>
  <c r="AG27" i="91"/>
  <c r="AP27" i="91" s="1"/>
  <c r="X27" i="77"/>
  <c r="Y27" i="77"/>
  <c r="Z27" i="77" s="1"/>
  <c r="AH26" i="90"/>
  <c r="AQ26" i="90" s="1"/>
  <c r="AH27" i="80"/>
  <c r="AQ27" i="80" s="1"/>
  <c r="AH28" i="83"/>
  <c r="AQ28" i="83" s="1"/>
  <c r="Y29" i="73"/>
  <c r="X29" i="73"/>
  <c r="Z29" i="73" s="1"/>
  <c r="AI28" i="89"/>
  <c r="AN28" i="89"/>
  <c r="AF27" i="28"/>
  <c r="AO27" i="28" s="1"/>
  <c r="AE27" i="28"/>
  <c r="W28" i="28"/>
  <c r="AG27" i="28"/>
  <c r="AP27" i="28" s="1"/>
  <c r="AH28" i="82"/>
  <c r="AQ28" i="82" s="1"/>
  <c r="AF29" i="38"/>
  <c r="AO29" i="38" s="1"/>
  <c r="AE29" i="38"/>
  <c r="W30" i="38"/>
  <c r="AG29" i="38"/>
  <c r="AP29" i="38" s="1"/>
  <c r="W28" i="96"/>
  <c r="AF27" i="96"/>
  <c r="AO27" i="96" s="1"/>
  <c r="AE27" i="96"/>
  <c r="AG27" i="96"/>
  <c r="AP27" i="96" s="1"/>
  <c r="Y26" i="48"/>
  <c r="X26" i="48"/>
  <c r="AR25" i="35"/>
  <c r="AI25" i="29"/>
  <c r="AN25" i="29"/>
  <c r="Y27" i="36"/>
  <c r="X27" i="36"/>
  <c r="Y29" i="75"/>
  <c r="X29" i="75"/>
  <c r="Z29" i="75" s="1"/>
  <c r="AR25" i="90"/>
  <c r="W26" i="86"/>
  <c r="AF25" i="86"/>
  <c r="AO25" i="86" s="1"/>
  <c r="AE25" i="86"/>
  <c r="AG25" i="86"/>
  <c r="AP25" i="86" s="1"/>
  <c r="AG26" i="42"/>
  <c r="AP26" i="42" s="1"/>
  <c r="AF26" i="42"/>
  <c r="AO26" i="42" s="1"/>
  <c r="W27" i="42"/>
  <c r="AE26" i="42"/>
  <c r="Z26" i="35"/>
  <c r="Z28" i="31"/>
  <c r="AR25" i="41"/>
  <c r="AE26" i="94"/>
  <c r="W27" i="94"/>
  <c r="AG26" i="94"/>
  <c r="AP26" i="94" s="1"/>
  <c r="AF26" i="94"/>
  <c r="AO26" i="94" s="1"/>
  <c r="AR27" i="82"/>
  <c r="Z26" i="90"/>
  <c r="Y27" i="34"/>
  <c r="X27" i="34"/>
  <c r="Z27" i="34" s="1"/>
  <c r="Z28" i="83"/>
  <c r="AH28" i="46"/>
  <c r="AQ28" i="46" s="1"/>
  <c r="AH26" i="41"/>
  <c r="AQ26" i="41" s="1"/>
  <c r="AH28" i="26"/>
  <c r="AQ28" i="26" s="1"/>
  <c r="AH29" i="33"/>
  <c r="AQ29" i="33" s="1"/>
  <c r="AR26" i="39"/>
  <c r="AR26" i="76"/>
  <c r="X29" i="95"/>
  <c r="Z29" i="95" s="1"/>
  <c r="Y29" i="95"/>
  <c r="AH27" i="44"/>
  <c r="AQ27" i="44" s="1"/>
  <c r="AN26" i="79"/>
  <c r="AI26" i="79"/>
  <c r="AI26" i="81"/>
  <c r="AN26" i="81"/>
  <c r="AN26" i="36"/>
  <c r="AI26" i="36"/>
  <c r="AI28" i="75"/>
  <c r="AN28" i="75"/>
  <c r="Z27" i="36" l="1"/>
  <c r="W28" i="36" s="1"/>
  <c r="AG27" i="36"/>
  <c r="AP27" i="36" s="1"/>
  <c r="AF27" i="36"/>
  <c r="AO27" i="36" s="1"/>
  <c r="AE27" i="36"/>
  <c r="AE27" i="34"/>
  <c r="W28" i="34"/>
  <c r="AG27" i="34"/>
  <c r="AP27" i="34" s="1"/>
  <c r="AF27" i="34"/>
  <c r="AO27" i="34" s="1"/>
  <c r="AE27" i="81"/>
  <c r="W28" i="81"/>
  <c r="AG27" i="81"/>
  <c r="AP27" i="81" s="1"/>
  <c r="AF27" i="81"/>
  <c r="AO27" i="81" s="1"/>
  <c r="AF27" i="37"/>
  <c r="AO27" i="37" s="1"/>
  <c r="AE27" i="37"/>
  <c r="W28" i="37"/>
  <c r="AG27" i="37"/>
  <c r="AP27" i="37" s="1"/>
  <c r="W29" i="25"/>
  <c r="AG28" i="25"/>
  <c r="AP28" i="25" s="1"/>
  <c r="AF28" i="25"/>
  <c r="AO28" i="25" s="1"/>
  <c r="AE28" i="25"/>
  <c r="W29" i="87"/>
  <c r="AG28" i="87"/>
  <c r="AP28" i="87" s="1"/>
  <c r="AF28" i="87"/>
  <c r="AO28" i="87" s="1"/>
  <c r="AE28" i="87"/>
  <c r="Y27" i="40"/>
  <c r="X27" i="40"/>
  <c r="AF28" i="31"/>
  <c r="AO28" i="31" s="1"/>
  <c r="AE28" i="31"/>
  <c r="W29" i="31"/>
  <c r="AG28" i="31"/>
  <c r="AP28" i="31" s="1"/>
  <c r="AH26" i="48"/>
  <c r="AQ26" i="48" s="1"/>
  <c r="X27" i="47"/>
  <c r="Y27" i="47"/>
  <c r="Z27" i="47" s="1"/>
  <c r="AR27" i="92"/>
  <c r="AH27" i="32"/>
  <c r="AQ27" i="32" s="1"/>
  <c r="Y27" i="74"/>
  <c r="X27" i="74"/>
  <c r="Z27" i="74" s="1"/>
  <c r="AI29" i="33"/>
  <c r="AN29" i="33"/>
  <c r="X28" i="80"/>
  <c r="Z28" i="80" s="1"/>
  <c r="Y28" i="80"/>
  <c r="AI27" i="30"/>
  <c r="AN27" i="30"/>
  <c r="AR26" i="81"/>
  <c r="AH26" i="29"/>
  <c r="AQ26" i="29" s="1"/>
  <c r="AR27" i="84"/>
  <c r="AG25" i="88"/>
  <c r="AP25" i="88" s="1"/>
  <c r="AF25" i="88"/>
  <c r="AO25" i="88" s="1"/>
  <c r="AE25" i="88"/>
  <c r="W26" i="88"/>
  <c r="X28" i="39"/>
  <c r="Z28" i="39" s="1"/>
  <c r="Y28" i="39"/>
  <c r="AR26" i="79"/>
  <c r="AR28" i="89"/>
  <c r="AI27" i="91"/>
  <c r="AN27" i="91"/>
  <c r="AR26" i="32"/>
  <c r="Z26" i="29"/>
  <c r="AI26" i="40"/>
  <c r="AN26" i="40"/>
  <c r="W28" i="93"/>
  <c r="AG27" i="93"/>
  <c r="AP27" i="93" s="1"/>
  <c r="AF27" i="93"/>
  <c r="AO27" i="93" s="1"/>
  <c r="AE27" i="93"/>
  <c r="AR27" i="85"/>
  <c r="AR28" i="75"/>
  <c r="W27" i="35"/>
  <c r="AG26" i="35"/>
  <c r="AP26" i="35" s="1"/>
  <c r="AF26" i="35"/>
  <c r="AO26" i="35" s="1"/>
  <c r="AE26" i="35"/>
  <c r="Y28" i="96"/>
  <c r="X28" i="96"/>
  <c r="AH29" i="73"/>
  <c r="AQ29" i="73" s="1"/>
  <c r="AH29" i="89"/>
  <c r="AQ29" i="89" s="1"/>
  <c r="AE27" i="76"/>
  <c r="W28" i="76"/>
  <c r="AG27" i="76"/>
  <c r="AP27" i="76" s="1"/>
  <c r="AF27" i="76"/>
  <c r="AO27" i="76" s="1"/>
  <c r="Y28" i="27"/>
  <c r="X28" i="27"/>
  <c r="AH27" i="81"/>
  <c r="AQ27" i="81" s="1"/>
  <c r="AN26" i="74"/>
  <c r="AI26" i="74"/>
  <c r="AR26" i="34"/>
  <c r="Y29" i="26"/>
  <c r="X29" i="26"/>
  <c r="Z29" i="26" s="1"/>
  <c r="X29" i="46"/>
  <c r="Y29" i="46"/>
  <c r="AI27" i="39"/>
  <c r="AN27" i="39"/>
  <c r="AR26" i="36"/>
  <c r="AH29" i="95"/>
  <c r="AQ29" i="95" s="1"/>
  <c r="AG26" i="90"/>
  <c r="AP26" i="90" s="1"/>
  <c r="AF26" i="90"/>
  <c r="AO26" i="90" s="1"/>
  <c r="AE26" i="90"/>
  <c r="W27" i="90"/>
  <c r="Y27" i="94"/>
  <c r="X27" i="94"/>
  <c r="Z27" i="94" s="1"/>
  <c r="AN26" i="42"/>
  <c r="AI26" i="42"/>
  <c r="AI25" i="86"/>
  <c r="AN25" i="86"/>
  <c r="AH29" i="75"/>
  <c r="AQ29" i="75" s="1"/>
  <c r="Z26" i="48"/>
  <c r="X28" i="28"/>
  <c r="Y28" i="28"/>
  <c r="AH27" i="77"/>
  <c r="AQ27" i="77" s="1"/>
  <c r="Y28" i="91"/>
  <c r="X28" i="91"/>
  <c r="AH28" i="92"/>
  <c r="AQ28" i="92" s="1"/>
  <c r="AH28" i="25"/>
  <c r="AQ28" i="25" s="1"/>
  <c r="AN26" i="47"/>
  <c r="AI26" i="47"/>
  <c r="AH28" i="85"/>
  <c r="AQ28" i="85" s="1"/>
  <c r="Z27" i="32"/>
  <c r="AH28" i="84"/>
  <c r="AQ28" i="84" s="1"/>
  <c r="AH27" i="79"/>
  <c r="AQ27" i="79" s="1"/>
  <c r="AN28" i="26"/>
  <c r="AI28" i="26"/>
  <c r="AN28" i="46"/>
  <c r="AI28" i="46"/>
  <c r="AI27" i="80"/>
  <c r="AN27" i="80"/>
  <c r="AR26" i="77"/>
  <c r="AN26" i="41"/>
  <c r="AI26" i="41"/>
  <c r="AN26" i="94"/>
  <c r="AI26" i="94"/>
  <c r="AG29" i="75"/>
  <c r="AP29" i="75" s="1"/>
  <c r="AF29" i="75"/>
  <c r="AO29" i="75" s="1"/>
  <c r="AE29" i="75"/>
  <c r="W30" i="75"/>
  <c r="AR25" i="29"/>
  <c r="AI27" i="28"/>
  <c r="AN27" i="28"/>
  <c r="AG29" i="73"/>
  <c r="AP29" i="73" s="1"/>
  <c r="AF29" i="73"/>
  <c r="AO29" i="73" s="1"/>
  <c r="W30" i="73"/>
  <c r="AE29" i="73"/>
  <c r="AE27" i="77"/>
  <c r="W28" i="77"/>
  <c r="AG27" i="77"/>
  <c r="AP27" i="77" s="1"/>
  <c r="AF27" i="77"/>
  <c r="AO27" i="77" s="1"/>
  <c r="AR27" i="25"/>
  <c r="X29" i="45"/>
  <c r="Y29" i="45"/>
  <c r="AR27" i="78"/>
  <c r="W29" i="92"/>
  <c r="AG28" i="92"/>
  <c r="AP28" i="92" s="1"/>
  <c r="AF28" i="92"/>
  <c r="AO28" i="92" s="1"/>
  <c r="AE28" i="92"/>
  <c r="AG29" i="89"/>
  <c r="AP29" i="89" s="1"/>
  <c r="AF29" i="89"/>
  <c r="AO29" i="89" s="1"/>
  <c r="AE29" i="89"/>
  <c r="W30" i="89"/>
  <c r="AI27" i="27"/>
  <c r="AN27" i="27"/>
  <c r="AH28" i="78"/>
  <c r="AQ28" i="78" s="1"/>
  <c r="AR26" i="37"/>
  <c r="AG28" i="85"/>
  <c r="AP28" i="85" s="1"/>
  <c r="AF28" i="85"/>
  <c r="AO28" i="85" s="1"/>
  <c r="AE28" i="85"/>
  <c r="W29" i="85"/>
  <c r="AR28" i="95"/>
  <c r="AE28" i="84"/>
  <c r="W29" i="84"/>
  <c r="AG28" i="84"/>
  <c r="AP28" i="84" s="1"/>
  <c r="AF28" i="84"/>
  <c r="AO28" i="84" s="1"/>
  <c r="W28" i="79"/>
  <c r="AG27" i="79"/>
  <c r="AP27" i="79" s="1"/>
  <c r="AF27" i="79"/>
  <c r="AO27" i="79" s="1"/>
  <c r="AE27" i="79"/>
  <c r="Z29" i="82"/>
  <c r="X29" i="82"/>
  <c r="Y29" i="82"/>
  <c r="AH27" i="34"/>
  <c r="AQ27" i="34" s="1"/>
  <c r="Y26" i="86"/>
  <c r="Z26" i="86" s="1"/>
  <c r="X26" i="86"/>
  <c r="AH27" i="36"/>
  <c r="AQ27" i="36" s="1"/>
  <c r="AI29" i="38"/>
  <c r="AN29" i="38"/>
  <c r="AR28" i="73"/>
  <c r="AR25" i="48"/>
  <c r="AN27" i="44"/>
  <c r="AI27" i="44"/>
  <c r="AF29" i="95"/>
  <c r="AO29" i="95" s="1"/>
  <c r="AE29" i="95"/>
  <c r="W30" i="95"/>
  <c r="AG29" i="95"/>
  <c r="AP29" i="95" s="1"/>
  <c r="W29" i="83"/>
  <c r="AG28" i="83"/>
  <c r="AP28" i="83" s="1"/>
  <c r="AF28" i="83"/>
  <c r="AO28" i="83" s="1"/>
  <c r="AE28" i="83"/>
  <c r="X27" i="42"/>
  <c r="Y27" i="42"/>
  <c r="AI27" i="96"/>
  <c r="AN27" i="96"/>
  <c r="X30" i="38"/>
  <c r="Y30" i="38"/>
  <c r="Z30" i="38" s="1"/>
  <c r="AI28" i="45"/>
  <c r="AN28" i="45"/>
  <c r="AR27" i="87"/>
  <c r="Z28" i="78"/>
  <c r="AH28" i="87"/>
  <c r="AQ28" i="87" s="1"/>
  <c r="AG26" i="43"/>
  <c r="AP26" i="43" s="1"/>
  <c r="AF26" i="43"/>
  <c r="AO26" i="43" s="1"/>
  <c r="AE26" i="43"/>
  <c r="W27" i="43"/>
  <c r="AH27" i="37"/>
  <c r="AQ27" i="37" s="1"/>
  <c r="AI28" i="82"/>
  <c r="AN28" i="82"/>
  <c r="Y30" i="33"/>
  <c r="X30" i="33"/>
  <c r="Y28" i="44"/>
  <c r="X28" i="44"/>
  <c r="Y27" i="41"/>
  <c r="X27" i="41"/>
  <c r="Z27" i="41" s="1"/>
  <c r="X28" i="30"/>
  <c r="Y28" i="30"/>
  <c r="Z30" i="33" l="1"/>
  <c r="Z27" i="40"/>
  <c r="AE26" i="86"/>
  <c r="AG26" i="86"/>
  <c r="AP26" i="86" s="1"/>
  <c r="AF26" i="86"/>
  <c r="AO26" i="86" s="1"/>
  <c r="W27" i="86"/>
  <c r="W28" i="41"/>
  <c r="AG27" i="41"/>
  <c r="AP27" i="41" s="1"/>
  <c r="AF27" i="41"/>
  <c r="AO27" i="41" s="1"/>
  <c r="AE27" i="41"/>
  <c r="AF29" i="26"/>
  <c r="AO29" i="26" s="1"/>
  <c r="AG29" i="26"/>
  <c r="AP29" i="26" s="1"/>
  <c r="W30" i="26"/>
  <c r="AE29" i="26"/>
  <c r="AE28" i="80"/>
  <c r="W29" i="80"/>
  <c r="AG28" i="80"/>
  <c r="AP28" i="80" s="1"/>
  <c r="AF28" i="80"/>
  <c r="AO28" i="80" s="1"/>
  <c r="AG27" i="47"/>
  <c r="AP27" i="47" s="1"/>
  <c r="AE27" i="47"/>
  <c r="W28" i="47"/>
  <c r="AF27" i="47"/>
  <c r="AO27" i="47" s="1"/>
  <c r="AE30" i="33"/>
  <c r="W31" i="33"/>
  <c r="AG30" i="33"/>
  <c r="AP30" i="33" s="1"/>
  <c r="AF30" i="33"/>
  <c r="AO30" i="33" s="1"/>
  <c r="AG27" i="40"/>
  <c r="AP27" i="40" s="1"/>
  <c r="AF27" i="40"/>
  <c r="AO27" i="40" s="1"/>
  <c r="AE27" i="40"/>
  <c r="W28" i="40"/>
  <c r="AR28" i="45"/>
  <c r="AG29" i="82"/>
  <c r="AP29" i="82" s="1"/>
  <c r="AF29" i="82"/>
  <c r="AO29" i="82" s="1"/>
  <c r="AE29" i="82"/>
  <c r="W30" i="82"/>
  <c r="X29" i="92"/>
  <c r="Y29" i="92"/>
  <c r="AN27" i="77"/>
  <c r="AI27" i="77"/>
  <c r="AN29" i="75"/>
  <c r="AI29" i="75"/>
  <c r="AE26" i="48"/>
  <c r="W27" i="48"/>
  <c r="AG26" i="48"/>
  <c r="AP26" i="48" s="1"/>
  <c r="AF26" i="48"/>
  <c r="AO26" i="48" s="1"/>
  <c r="AR26" i="40"/>
  <c r="W28" i="74"/>
  <c r="AG27" i="74"/>
  <c r="AP27" i="74" s="1"/>
  <c r="AF27" i="74"/>
  <c r="AO27" i="74" s="1"/>
  <c r="AE27" i="74"/>
  <c r="X28" i="81"/>
  <c r="Y28" i="81"/>
  <c r="AH27" i="42"/>
  <c r="AQ27" i="42" s="1"/>
  <c r="X29" i="83"/>
  <c r="Y29" i="83"/>
  <c r="AR27" i="44"/>
  <c r="AI27" i="79"/>
  <c r="AN27" i="79"/>
  <c r="AN29" i="73"/>
  <c r="AI29" i="73"/>
  <c r="AR27" i="28"/>
  <c r="AR28" i="26"/>
  <c r="W28" i="32"/>
  <c r="AE27" i="32"/>
  <c r="AG27" i="32"/>
  <c r="AP27" i="32" s="1"/>
  <c r="AF27" i="32"/>
  <c r="AO27" i="32" s="1"/>
  <c r="AR26" i="47"/>
  <c r="AH28" i="91"/>
  <c r="AQ28" i="91" s="1"/>
  <c r="AR25" i="86"/>
  <c r="AI27" i="76"/>
  <c r="AN27" i="76"/>
  <c r="Y27" i="35"/>
  <c r="X27" i="35"/>
  <c r="AG26" i="29"/>
  <c r="AP26" i="29" s="1"/>
  <c r="AF26" i="29"/>
  <c r="AO26" i="29" s="1"/>
  <c r="AE26" i="29"/>
  <c r="W27" i="29"/>
  <c r="X26" i="88"/>
  <c r="Y26" i="88"/>
  <c r="AI28" i="31"/>
  <c r="AN28" i="31"/>
  <c r="AI27" i="37"/>
  <c r="AN27" i="37"/>
  <c r="AI27" i="81"/>
  <c r="AN27" i="81"/>
  <c r="AI27" i="36"/>
  <c r="AN27" i="36"/>
  <c r="AN26" i="43"/>
  <c r="AI26" i="43"/>
  <c r="AH28" i="27"/>
  <c r="AQ28" i="27" s="1"/>
  <c r="AH28" i="96"/>
  <c r="AQ28" i="96" s="1"/>
  <c r="AI27" i="93"/>
  <c r="AN27" i="93"/>
  <c r="AE28" i="39"/>
  <c r="W29" i="39"/>
  <c r="AG28" i="39"/>
  <c r="AP28" i="39" s="1"/>
  <c r="AF28" i="39"/>
  <c r="AO28" i="39" s="1"/>
  <c r="AH28" i="80"/>
  <c r="AQ28" i="80" s="1"/>
  <c r="Y29" i="31"/>
  <c r="X29" i="31"/>
  <c r="AI28" i="87"/>
  <c r="AN28" i="87"/>
  <c r="X28" i="37"/>
  <c r="Y28" i="37"/>
  <c r="AI27" i="34"/>
  <c r="AN27" i="34"/>
  <c r="AG28" i="78"/>
  <c r="AP28" i="78" s="1"/>
  <c r="AF28" i="78"/>
  <c r="AO28" i="78" s="1"/>
  <c r="AE28" i="78"/>
  <c r="W29" i="78"/>
  <c r="AH30" i="38"/>
  <c r="AQ30" i="38" s="1"/>
  <c r="Z27" i="42"/>
  <c r="AR29" i="38"/>
  <c r="AH26" i="86"/>
  <c r="AQ26" i="86" s="1"/>
  <c r="X29" i="84"/>
  <c r="Y29" i="84"/>
  <c r="Z29" i="84" s="1"/>
  <c r="X29" i="85"/>
  <c r="Z29" i="85" s="1"/>
  <c r="Y29" i="85"/>
  <c r="AR27" i="27"/>
  <c r="AI28" i="92"/>
  <c r="AN28" i="92"/>
  <c r="Y30" i="73"/>
  <c r="X30" i="73"/>
  <c r="Z30" i="73" s="1"/>
  <c r="AR26" i="42"/>
  <c r="Y27" i="90"/>
  <c r="Z27" i="90" s="1"/>
  <c r="X27" i="90"/>
  <c r="AR27" i="39"/>
  <c r="Z28" i="27"/>
  <c r="Z28" i="96"/>
  <c r="AG27" i="94"/>
  <c r="AP27" i="94" s="1"/>
  <c r="AE27" i="94"/>
  <c r="W28" i="94"/>
  <c r="AF27" i="94"/>
  <c r="AO27" i="94" s="1"/>
  <c r="AG30" i="38"/>
  <c r="AP30" i="38" s="1"/>
  <c r="AF30" i="38"/>
  <c r="AO30" i="38" s="1"/>
  <c r="AE30" i="38"/>
  <c r="W31" i="38"/>
  <c r="AI28" i="83"/>
  <c r="AN28" i="83"/>
  <c r="AN28" i="85"/>
  <c r="AI28" i="85"/>
  <c r="AR26" i="94"/>
  <c r="Z28" i="91"/>
  <c r="AN26" i="90"/>
  <c r="AI26" i="90"/>
  <c r="AI26" i="35"/>
  <c r="AN26" i="35"/>
  <c r="AN25" i="88"/>
  <c r="AI25" i="88"/>
  <c r="AR29" i="33"/>
  <c r="AH27" i="47"/>
  <c r="AQ27" i="47" s="1"/>
  <c r="AH27" i="40"/>
  <c r="AQ27" i="40" s="1"/>
  <c r="Y29" i="25"/>
  <c r="X29" i="25"/>
  <c r="AH27" i="41"/>
  <c r="AQ27" i="41" s="1"/>
  <c r="AH29" i="26"/>
  <c r="AQ29" i="26" s="1"/>
  <c r="AH28" i="30"/>
  <c r="AQ28" i="30" s="1"/>
  <c r="AR28" i="82"/>
  <c r="Y27" i="43"/>
  <c r="X27" i="43"/>
  <c r="Y30" i="95"/>
  <c r="X30" i="95"/>
  <c r="AI28" i="84"/>
  <c r="AN28" i="84"/>
  <c r="X30" i="89"/>
  <c r="Z30" i="89" s="1"/>
  <c r="Y30" i="89"/>
  <c r="AH29" i="45"/>
  <c r="AQ29" i="45" s="1"/>
  <c r="AR27" i="80"/>
  <c r="AH28" i="28"/>
  <c r="AQ28" i="28" s="1"/>
  <c r="AH27" i="94"/>
  <c r="AQ27" i="94" s="1"/>
  <c r="AH29" i="46"/>
  <c r="AQ29" i="46" s="1"/>
  <c r="X28" i="93"/>
  <c r="Y28" i="93"/>
  <c r="Z28" i="93" s="1"/>
  <c r="AR27" i="30"/>
  <c r="AH27" i="74"/>
  <c r="AQ27" i="74" s="1"/>
  <c r="Y29" i="87"/>
  <c r="X29" i="87"/>
  <c r="AH30" i="33"/>
  <c r="AQ30" i="33" s="1"/>
  <c r="X28" i="76"/>
  <c r="Y28" i="76"/>
  <c r="Z28" i="76" s="1"/>
  <c r="AH28" i="44"/>
  <c r="AQ28" i="44" s="1"/>
  <c r="Z28" i="30"/>
  <c r="Z28" i="44"/>
  <c r="AR27" i="96"/>
  <c r="AI29" i="95"/>
  <c r="AN29" i="95"/>
  <c r="AH29" i="82"/>
  <c r="AQ29" i="82" s="1"/>
  <c r="X28" i="79"/>
  <c r="Y28" i="79"/>
  <c r="AN29" i="89"/>
  <c r="AI29" i="89"/>
  <c r="Z29" i="45"/>
  <c r="X28" i="77"/>
  <c r="Z28" i="77" s="1"/>
  <c r="Y28" i="77"/>
  <c r="Y30" i="75"/>
  <c r="X30" i="75"/>
  <c r="AR26" i="41"/>
  <c r="AR28" i="46"/>
  <c r="Z28" i="28"/>
  <c r="Z29" i="46"/>
  <c r="AR26" i="74"/>
  <c r="AR27" i="91"/>
  <c r="AH28" i="39"/>
  <c r="AQ28" i="39" s="1"/>
  <c r="AI28" i="25"/>
  <c r="AN28" i="25"/>
  <c r="Y28" i="34"/>
  <c r="X28" i="34"/>
  <c r="Z28" i="34" s="1"/>
  <c r="X28" i="36"/>
  <c r="Y28" i="36"/>
  <c r="Z29" i="87" l="1"/>
  <c r="AF29" i="87" s="1"/>
  <c r="AO29" i="87" s="1"/>
  <c r="Z29" i="25"/>
  <c r="Z28" i="81"/>
  <c r="Z30" i="95"/>
  <c r="W31" i="95" s="1"/>
  <c r="AG30" i="95"/>
  <c r="AP30" i="95" s="1"/>
  <c r="AF30" i="95"/>
  <c r="AO30" i="95" s="1"/>
  <c r="AE30" i="95"/>
  <c r="W28" i="90"/>
  <c r="AG27" i="90"/>
  <c r="AP27" i="90" s="1"/>
  <c r="AF27" i="90"/>
  <c r="AO27" i="90" s="1"/>
  <c r="AE27" i="90"/>
  <c r="AG28" i="34"/>
  <c r="AP28" i="34" s="1"/>
  <c r="AF28" i="34"/>
  <c r="AO28" i="34" s="1"/>
  <c r="AE28" i="34"/>
  <c r="W29" i="34"/>
  <c r="AE29" i="87"/>
  <c r="W30" i="87"/>
  <c r="AG29" i="87"/>
  <c r="AP29" i="87" s="1"/>
  <c r="AG28" i="81"/>
  <c r="AP28" i="81" s="1"/>
  <c r="AF28" i="81"/>
  <c r="AO28" i="81" s="1"/>
  <c r="AE28" i="81"/>
  <c r="W29" i="81"/>
  <c r="AF28" i="93"/>
  <c r="AO28" i="93" s="1"/>
  <c r="AE28" i="93"/>
  <c r="W29" i="93"/>
  <c r="AG28" i="93"/>
  <c r="AP28" i="93" s="1"/>
  <c r="AE29" i="25"/>
  <c r="W30" i="25"/>
  <c r="AG29" i="25"/>
  <c r="AP29" i="25" s="1"/>
  <c r="AF29" i="25"/>
  <c r="AO29" i="25" s="1"/>
  <c r="AG28" i="77"/>
  <c r="AP28" i="77" s="1"/>
  <c r="AF28" i="77"/>
  <c r="AO28" i="77" s="1"/>
  <c r="W29" i="77"/>
  <c r="AE28" i="77"/>
  <c r="W30" i="85"/>
  <c r="AG29" i="85"/>
  <c r="AP29" i="85" s="1"/>
  <c r="AF29" i="85"/>
  <c r="AO29" i="85" s="1"/>
  <c r="AE29" i="85"/>
  <c r="AG28" i="76"/>
  <c r="AP28" i="76" s="1"/>
  <c r="AF28" i="76"/>
  <c r="AO28" i="76" s="1"/>
  <c r="AE28" i="76"/>
  <c r="W29" i="76"/>
  <c r="AH28" i="79"/>
  <c r="AQ28" i="79" s="1"/>
  <c r="AE28" i="30"/>
  <c r="W29" i="30"/>
  <c r="AG28" i="30"/>
  <c r="AP28" i="30" s="1"/>
  <c r="AF28" i="30"/>
  <c r="AO28" i="30" s="1"/>
  <c r="AI28" i="39"/>
  <c r="AN28" i="39"/>
  <c r="AH26" i="88"/>
  <c r="AQ26" i="88" s="1"/>
  <c r="Y30" i="82"/>
  <c r="X30" i="82"/>
  <c r="Y28" i="47"/>
  <c r="Z28" i="47" s="1"/>
  <c r="X28" i="47"/>
  <c r="X28" i="41"/>
  <c r="Y28" i="41"/>
  <c r="Z28" i="79"/>
  <c r="AH28" i="76"/>
  <c r="AQ28" i="76" s="1"/>
  <c r="AH28" i="93"/>
  <c r="AQ28" i="93" s="1"/>
  <c r="AE28" i="96"/>
  <c r="W29" i="96"/>
  <c r="AG28" i="96"/>
  <c r="AP28" i="96" s="1"/>
  <c r="AF28" i="96"/>
  <c r="AO28" i="96" s="1"/>
  <c r="Y29" i="78"/>
  <c r="X29" i="78"/>
  <c r="AR26" i="43"/>
  <c r="Z26" i="88"/>
  <c r="AH27" i="35"/>
  <c r="AQ27" i="35" s="1"/>
  <c r="X28" i="32"/>
  <c r="Y28" i="32"/>
  <c r="AH29" i="83"/>
  <c r="AQ29" i="83" s="1"/>
  <c r="AR27" i="77"/>
  <c r="X29" i="80"/>
  <c r="Z29" i="80" s="1"/>
  <c r="Y29" i="80"/>
  <c r="AR27" i="34"/>
  <c r="AH29" i="31"/>
  <c r="AQ29" i="31" s="1"/>
  <c r="AG29" i="46"/>
  <c r="AP29" i="46" s="1"/>
  <c r="AE29" i="46"/>
  <c r="W30" i="46"/>
  <c r="AF29" i="46"/>
  <c r="AO29" i="46" s="1"/>
  <c r="AH30" i="75"/>
  <c r="AQ30" i="75" s="1"/>
  <c r="AG29" i="45"/>
  <c r="AP29" i="45" s="1"/>
  <c r="AF29" i="45"/>
  <c r="AO29" i="45" s="1"/>
  <c r="AE29" i="45"/>
  <c r="W30" i="45"/>
  <c r="AR29" i="95"/>
  <c r="AH29" i="87"/>
  <c r="AQ29" i="87" s="1"/>
  <c r="AH30" i="89"/>
  <c r="AQ30" i="89" s="1"/>
  <c r="AR25" i="88"/>
  <c r="AF28" i="91"/>
  <c r="AO28" i="91" s="1"/>
  <c r="AE28" i="91"/>
  <c r="W29" i="91"/>
  <c r="AG28" i="91"/>
  <c r="AP28" i="91" s="1"/>
  <c r="AR28" i="83"/>
  <c r="AE28" i="27"/>
  <c r="W29" i="27"/>
  <c r="AG28" i="27"/>
  <c r="AP28" i="27" s="1"/>
  <c r="AF28" i="27"/>
  <c r="AO28" i="27" s="1"/>
  <c r="AR28" i="92"/>
  <c r="AN28" i="78"/>
  <c r="AI28" i="78"/>
  <c r="AH28" i="37"/>
  <c r="AQ28" i="37" s="1"/>
  <c r="Z29" i="31"/>
  <c r="AR27" i="93"/>
  <c r="AR27" i="37"/>
  <c r="Z29" i="83"/>
  <c r="AN29" i="82"/>
  <c r="AI29" i="82"/>
  <c r="Y28" i="40"/>
  <c r="X28" i="40"/>
  <c r="AN27" i="47"/>
  <c r="AI27" i="47"/>
  <c r="AI28" i="80"/>
  <c r="AN28" i="80"/>
  <c r="AI27" i="41"/>
  <c r="AN27" i="41"/>
  <c r="Y27" i="86"/>
  <c r="X27" i="86"/>
  <c r="W31" i="89"/>
  <c r="AG30" i="89"/>
  <c r="AP30" i="89" s="1"/>
  <c r="AF30" i="89"/>
  <c r="AO30" i="89" s="1"/>
  <c r="AE30" i="89"/>
  <c r="AH27" i="43"/>
  <c r="AQ27" i="43" s="1"/>
  <c r="AH29" i="84"/>
  <c r="AQ29" i="84" s="1"/>
  <c r="Z28" i="37"/>
  <c r="Y27" i="29"/>
  <c r="X27" i="29"/>
  <c r="Z27" i="29" s="1"/>
  <c r="Z27" i="35"/>
  <c r="AR27" i="79"/>
  <c r="AH28" i="81"/>
  <c r="AQ28" i="81" s="1"/>
  <c r="Y28" i="74"/>
  <c r="X28" i="74"/>
  <c r="Y27" i="48"/>
  <c r="X27" i="48"/>
  <c r="AN27" i="40"/>
  <c r="AI27" i="40"/>
  <c r="Y31" i="33"/>
  <c r="X31" i="33"/>
  <c r="AN29" i="26"/>
  <c r="AI29" i="26"/>
  <c r="AH28" i="77"/>
  <c r="AQ28" i="77" s="1"/>
  <c r="AR26" i="90"/>
  <c r="AR29" i="73"/>
  <c r="X31" i="38"/>
  <c r="Y31" i="38"/>
  <c r="Y28" i="94"/>
  <c r="Z28" i="94" s="1"/>
  <c r="X28" i="94"/>
  <c r="AH30" i="73"/>
  <c r="AQ30" i="73" s="1"/>
  <c r="AG29" i="84"/>
  <c r="AP29" i="84" s="1"/>
  <c r="W30" i="84"/>
  <c r="AF29" i="84"/>
  <c r="AO29" i="84" s="1"/>
  <c r="AE29" i="84"/>
  <c r="AR27" i="36"/>
  <c r="AR28" i="31"/>
  <c r="AN26" i="29"/>
  <c r="AI26" i="29"/>
  <c r="AI26" i="48"/>
  <c r="AN26" i="48"/>
  <c r="AH29" i="92"/>
  <c r="AQ29" i="92" s="1"/>
  <c r="AI30" i="33"/>
  <c r="AN30" i="33"/>
  <c r="AH28" i="34"/>
  <c r="AQ28" i="34" s="1"/>
  <c r="AH30" i="95"/>
  <c r="AQ30" i="95" s="1"/>
  <c r="W31" i="73"/>
  <c r="AF30" i="73"/>
  <c r="AO30" i="73" s="1"/>
  <c r="AE30" i="73"/>
  <c r="AG30" i="73"/>
  <c r="AP30" i="73" s="1"/>
  <c r="AH29" i="85"/>
  <c r="AQ29" i="85" s="1"/>
  <c r="W28" i="42"/>
  <c r="AE27" i="42"/>
  <c r="AG27" i="42"/>
  <c r="AP27" i="42" s="1"/>
  <c r="AF27" i="42"/>
  <c r="AO27" i="42" s="1"/>
  <c r="AR27" i="81"/>
  <c r="AG28" i="28"/>
  <c r="AP28" i="28" s="1"/>
  <c r="AF28" i="28"/>
  <c r="AO28" i="28" s="1"/>
  <c r="AE28" i="28"/>
  <c r="W29" i="28"/>
  <c r="AR29" i="89"/>
  <c r="AH28" i="36"/>
  <c r="AQ28" i="36" s="1"/>
  <c r="AR28" i="25"/>
  <c r="Z30" i="75"/>
  <c r="Z28" i="36"/>
  <c r="W29" i="44"/>
  <c r="AG28" i="44"/>
  <c r="AP28" i="44" s="1"/>
  <c r="AF28" i="44"/>
  <c r="AO28" i="44" s="1"/>
  <c r="AE28" i="44"/>
  <c r="AR28" i="84"/>
  <c r="Z27" i="43"/>
  <c r="AH29" i="25"/>
  <c r="AQ29" i="25" s="1"/>
  <c r="AR26" i="35"/>
  <c r="AR28" i="85"/>
  <c r="AN30" i="38"/>
  <c r="AI30" i="38"/>
  <c r="AN27" i="94"/>
  <c r="AI27" i="94"/>
  <c r="AH27" i="90"/>
  <c r="AQ27" i="90" s="1"/>
  <c r="AR28" i="87"/>
  <c r="X29" i="39"/>
  <c r="Y29" i="39"/>
  <c r="AR27" i="76"/>
  <c r="AI27" i="32"/>
  <c r="AN27" i="32"/>
  <c r="AI27" i="74"/>
  <c r="AN27" i="74"/>
  <c r="AR29" i="75"/>
  <c r="Z29" i="92"/>
  <c r="X30" i="26"/>
  <c r="Y30" i="26"/>
  <c r="AN26" i="86"/>
  <c r="AI26" i="86"/>
  <c r="Z27" i="86" l="1"/>
  <c r="Z28" i="74"/>
  <c r="AE28" i="74" s="1"/>
  <c r="AF28" i="47"/>
  <c r="AO28" i="47" s="1"/>
  <c r="W29" i="47"/>
  <c r="AE28" i="47"/>
  <c r="AG28" i="47"/>
  <c r="AP28" i="47" s="1"/>
  <c r="AG27" i="86"/>
  <c r="AP27" i="86" s="1"/>
  <c r="AF27" i="86"/>
  <c r="AO27" i="86" s="1"/>
  <c r="AE27" i="86"/>
  <c r="W28" i="86"/>
  <c r="AN28" i="76"/>
  <c r="AI28" i="76"/>
  <c r="Z29" i="27"/>
  <c r="X29" i="27"/>
  <c r="Y29" i="27"/>
  <c r="X29" i="91"/>
  <c r="Y29" i="91"/>
  <c r="AN29" i="46"/>
  <c r="AI29" i="46"/>
  <c r="AH29" i="78"/>
  <c r="AQ29" i="78" s="1"/>
  <c r="X29" i="96"/>
  <c r="Y29" i="96"/>
  <c r="AF28" i="79"/>
  <c r="AO28" i="79" s="1"/>
  <c r="AE28" i="79"/>
  <c r="W29" i="79"/>
  <c r="AG28" i="79"/>
  <c r="AP28" i="79" s="1"/>
  <c r="X30" i="85"/>
  <c r="Y30" i="85"/>
  <c r="Z30" i="85" s="1"/>
  <c r="AN28" i="81"/>
  <c r="AI28" i="81"/>
  <c r="Y30" i="87"/>
  <c r="Z30" i="87" s="1"/>
  <c r="X30" i="87"/>
  <c r="X31" i="95"/>
  <c r="Y31" i="95"/>
  <c r="X28" i="90"/>
  <c r="Y28" i="90"/>
  <c r="AR30" i="38"/>
  <c r="AI30" i="73"/>
  <c r="AN30" i="73"/>
  <c r="AG28" i="37"/>
  <c r="AP28" i="37" s="1"/>
  <c r="AF28" i="37"/>
  <c r="AO28" i="37" s="1"/>
  <c r="AE28" i="37"/>
  <c r="W29" i="37"/>
  <c r="AH30" i="26"/>
  <c r="AQ30" i="26" s="1"/>
  <c r="AR27" i="74"/>
  <c r="AH29" i="39"/>
  <c r="AQ29" i="39" s="1"/>
  <c r="Y29" i="28"/>
  <c r="X29" i="28"/>
  <c r="Y30" i="84"/>
  <c r="Z30" i="84" s="1"/>
  <c r="X30" i="84"/>
  <c r="AH31" i="38"/>
  <c r="AQ31" i="38" s="1"/>
  <c r="AH27" i="48"/>
  <c r="AQ27" i="48" s="1"/>
  <c r="AH28" i="40"/>
  <c r="AQ28" i="40" s="1"/>
  <c r="AI28" i="27"/>
  <c r="AN28" i="27"/>
  <c r="AN28" i="91"/>
  <c r="AI28" i="91"/>
  <c r="AN29" i="45"/>
  <c r="AI29" i="45"/>
  <c r="AN28" i="96"/>
  <c r="AI28" i="96"/>
  <c r="AH30" i="82"/>
  <c r="AQ30" i="82" s="1"/>
  <c r="AN28" i="77"/>
  <c r="AI28" i="77"/>
  <c r="X29" i="93"/>
  <c r="Y29" i="93"/>
  <c r="AI29" i="87"/>
  <c r="AN29" i="87"/>
  <c r="AI27" i="90"/>
  <c r="AN27" i="90"/>
  <c r="AR27" i="47"/>
  <c r="X30" i="45"/>
  <c r="Y30" i="45"/>
  <c r="Y29" i="44"/>
  <c r="X29" i="44"/>
  <c r="AR29" i="26"/>
  <c r="AI28" i="44"/>
  <c r="AN28" i="44"/>
  <c r="AN28" i="28"/>
  <c r="AI28" i="28"/>
  <c r="Z31" i="38"/>
  <c r="AH31" i="33"/>
  <c r="AQ31" i="33" s="1"/>
  <c r="AF27" i="35"/>
  <c r="AO27" i="35" s="1"/>
  <c r="AE27" i="35"/>
  <c r="W28" i="35"/>
  <c r="AG27" i="35"/>
  <c r="AP27" i="35" s="1"/>
  <c r="AR27" i="41"/>
  <c r="AH28" i="32"/>
  <c r="AQ28" i="32" s="1"/>
  <c r="Z29" i="78"/>
  <c r="AH28" i="41"/>
  <c r="AQ28" i="41" s="1"/>
  <c r="Y29" i="30"/>
  <c r="Z29" i="30" s="1"/>
  <c r="X29" i="30"/>
  <c r="AI29" i="85"/>
  <c r="AN29" i="85"/>
  <c r="AI28" i="93"/>
  <c r="AN28" i="93"/>
  <c r="AN30" i="95"/>
  <c r="AI30" i="95"/>
  <c r="W28" i="43"/>
  <c r="AG27" i="43"/>
  <c r="AP27" i="43" s="1"/>
  <c r="AF27" i="43"/>
  <c r="AO27" i="43" s="1"/>
  <c r="AE27" i="43"/>
  <c r="AR26" i="29"/>
  <c r="W29" i="94"/>
  <c r="AG28" i="94"/>
  <c r="AP28" i="94" s="1"/>
  <c r="AF28" i="94"/>
  <c r="AO28" i="94" s="1"/>
  <c r="AE28" i="94"/>
  <c r="AR27" i="40"/>
  <c r="AI30" i="89"/>
  <c r="AN30" i="89"/>
  <c r="AG29" i="31"/>
  <c r="AP29" i="31" s="1"/>
  <c r="AF29" i="31"/>
  <c r="AO29" i="31" s="1"/>
  <c r="AE29" i="31"/>
  <c r="W30" i="31"/>
  <c r="X29" i="81"/>
  <c r="Z29" i="81" s="1"/>
  <c r="Y29" i="81"/>
  <c r="AF29" i="83"/>
  <c r="AO29" i="83" s="1"/>
  <c r="AE29" i="83"/>
  <c r="W30" i="83"/>
  <c r="AG29" i="83"/>
  <c r="AP29" i="83" s="1"/>
  <c r="AE28" i="36"/>
  <c r="W29" i="36"/>
  <c r="AG28" i="36"/>
  <c r="AP28" i="36" s="1"/>
  <c r="AF28" i="36"/>
  <c r="AO28" i="36" s="1"/>
  <c r="Z30" i="26"/>
  <c r="Z29" i="39"/>
  <c r="W31" i="75"/>
  <c r="AG30" i="75"/>
  <c r="AP30" i="75" s="1"/>
  <c r="AF30" i="75"/>
  <c r="AO30" i="75" s="1"/>
  <c r="AE30" i="75"/>
  <c r="AF29" i="92"/>
  <c r="AO29" i="92" s="1"/>
  <c r="AE29" i="92"/>
  <c r="W30" i="92"/>
  <c r="AG29" i="92"/>
  <c r="AP29" i="92" s="1"/>
  <c r="AR27" i="32"/>
  <c r="AI27" i="42"/>
  <c r="AN27" i="42"/>
  <c r="Y31" i="73"/>
  <c r="X31" i="73"/>
  <c r="Z31" i="73" s="1"/>
  <c r="AR30" i="33"/>
  <c r="AH28" i="94"/>
  <c r="AQ28" i="94" s="1"/>
  <c r="Z27" i="48"/>
  <c r="AH27" i="29"/>
  <c r="AQ27" i="29" s="1"/>
  <c r="Y31" i="89"/>
  <c r="X31" i="89"/>
  <c r="Z28" i="40"/>
  <c r="Z28" i="32"/>
  <c r="AF26" i="88"/>
  <c r="AO26" i="88" s="1"/>
  <c r="W27" i="88"/>
  <c r="AG26" i="88"/>
  <c r="AP26" i="88" s="1"/>
  <c r="AE26" i="88"/>
  <c r="Z28" i="41"/>
  <c r="Z30" i="82"/>
  <c r="AI28" i="30"/>
  <c r="AN28" i="30"/>
  <c r="X29" i="77"/>
  <c r="Y29" i="77"/>
  <c r="Z29" i="77" s="1"/>
  <c r="Y30" i="25"/>
  <c r="X30" i="25"/>
  <c r="X29" i="34"/>
  <c r="Y29" i="34"/>
  <c r="Y28" i="42"/>
  <c r="X28" i="42"/>
  <c r="AN29" i="84"/>
  <c r="AI29" i="84"/>
  <c r="W28" i="29"/>
  <c r="AG27" i="29"/>
  <c r="AP27" i="29" s="1"/>
  <c r="AF27" i="29"/>
  <c r="AO27" i="29" s="1"/>
  <c r="AE27" i="29"/>
  <c r="AR28" i="78"/>
  <c r="Y30" i="46"/>
  <c r="X30" i="46"/>
  <c r="AG29" i="80"/>
  <c r="AP29" i="80" s="1"/>
  <c r="AF29" i="80"/>
  <c r="AO29" i="80" s="1"/>
  <c r="AE29" i="80"/>
  <c r="W30" i="80"/>
  <c r="AR26" i="86"/>
  <c r="AR27" i="94"/>
  <c r="AR26" i="48"/>
  <c r="Z31" i="33"/>
  <c r="AH28" i="74"/>
  <c r="AQ28" i="74" s="1"/>
  <c r="AH27" i="86"/>
  <c r="AQ27" i="86" s="1"/>
  <c r="AR28" i="80"/>
  <c r="AR29" i="82"/>
  <c r="AH29" i="80"/>
  <c r="AQ29" i="80" s="1"/>
  <c r="AH28" i="47"/>
  <c r="AQ28" i="47" s="1"/>
  <c r="AR28" i="39"/>
  <c r="Y29" i="76"/>
  <c r="X29" i="76"/>
  <c r="Z29" i="76" s="1"/>
  <c r="AI29" i="25"/>
  <c r="AN29" i="25"/>
  <c r="AN28" i="34"/>
  <c r="AI28" i="34"/>
  <c r="AF28" i="74" l="1"/>
  <c r="AO28" i="74" s="1"/>
  <c r="AG28" i="74"/>
  <c r="AP28" i="74" s="1"/>
  <c r="Z30" i="45"/>
  <c r="W29" i="74"/>
  <c r="Z29" i="34"/>
  <c r="Z29" i="91"/>
  <c r="Z31" i="95"/>
  <c r="AE30" i="85"/>
  <c r="W31" i="85"/>
  <c r="AG30" i="85"/>
  <c r="AP30" i="85" s="1"/>
  <c r="AF30" i="85"/>
  <c r="AO30" i="85" s="1"/>
  <c r="W32" i="95"/>
  <c r="AG31" i="95"/>
  <c r="AP31" i="95" s="1"/>
  <c r="AE31" i="95"/>
  <c r="AF31" i="95"/>
  <c r="AO31" i="95" s="1"/>
  <c r="W30" i="81"/>
  <c r="AG29" i="81"/>
  <c r="AP29" i="81" s="1"/>
  <c r="AF29" i="81"/>
  <c r="AO29" i="81" s="1"/>
  <c r="AE29" i="81"/>
  <c r="W31" i="84"/>
  <c r="AF30" i="84"/>
  <c r="AO30" i="84" s="1"/>
  <c r="AG30" i="84"/>
  <c r="AP30" i="84" s="1"/>
  <c r="AE30" i="84"/>
  <c r="AG30" i="87"/>
  <c r="AP30" i="87" s="1"/>
  <c r="AF30" i="87"/>
  <c r="AO30" i="87" s="1"/>
  <c r="AE30" i="87"/>
  <c r="W31" i="87"/>
  <c r="AE31" i="73"/>
  <c r="AG31" i="73"/>
  <c r="AP31" i="73" s="1"/>
  <c r="AF31" i="73"/>
  <c r="AO31" i="73" s="1"/>
  <c r="W32" i="73"/>
  <c r="W31" i="45"/>
  <c r="AG30" i="45"/>
  <c r="AP30" i="45" s="1"/>
  <c r="AF30" i="45"/>
  <c r="AO30" i="45" s="1"/>
  <c r="AE30" i="45"/>
  <c r="W30" i="77"/>
  <c r="AF29" i="77"/>
  <c r="AO29" i="77" s="1"/>
  <c r="AG29" i="77"/>
  <c r="AP29" i="77" s="1"/>
  <c r="AE29" i="77"/>
  <c r="AG29" i="30"/>
  <c r="AP29" i="30" s="1"/>
  <c r="AF29" i="30"/>
  <c r="AO29" i="30" s="1"/>
  <c r="AE29" i="30"/>
  <c r="W30" i="30"/>
  <c r="W30" i="34"/>
  <c r="AG29" i="34"/>
  <c r="AP29" i="34" s="1"/>
  <c r="AF29" i="34"/>
  <c r="AO29" i="34" s="1"/>
  <c r="AE29" i="34"/>
  <c r="AG29" i="91"/>
  <c r="AP29" i="91" s="1"/>
  <c r="AF29" i="91"/>
  <c r="AO29" i="91" s="1"/>
  <c r="W30" i="91"/>
  <c r="AE29" i="91"/>
  <c r="AR28" i="34"/>
  <c r="AE28" i="41"/>
  <c r="AF28" i="41"/>
  <c r="AO28" i="41" s="1"/>
  <c r="AG28" i="41"/>
  <c r="AP28" i="41" s="1"/>
  <c r="W29" i="41"/>
  <c r="AF28" i="32"/>
  <c r="AO28" i="32" s="1"/>
  <c r="AE28" i="32"/>
  <c r="W29" i="32"/>
  <c r="AG28" i="32"/>
  <c r="AP28" i="32" s="1"/>
  <c r="AI27" i="35"/>
  <c r="AN27" i="35"/>
  <c r="AR28" i="96"/>
  <c r="AR29" i="84"/>
  <c r="AH29" i="34"/>
  <c r="AQ29" i="34" s="1"/>
  <c r="AH29" i="77"/>
  <c r="AQ29" i="77" s="1"/>
  <c r="AI26" i="88"/>
  <c r="AN26" i="88"/>
  <c r="W29" i="40"/>
  <c r="AG28" i="40"/>
  <c r="AP28" i="40" s="1"/>
  <c r="AF28" i="40"/>
  <c r="AO28" i="40" s="1"/>
  <c r="AE28" i="40"/>
  <c r="W30" i="78"/>
  <c r="AG29" i="78"/>
  <c r="AP29" i="78" s="1"/>
  <c r="AF29" i="78"/>
  <c r="AO29" i="78" s="1"/>
  <c r="AE29" i="78"/>
  <c r="W32" i="38"/>
  <c r="AG31" i="38"/>
  <c r="AP31" i="38" s="1"/>
  <c r="AF31" i="38"/>
  <c r="AO31" i="38" s="1"/>
  <c r="AE31" i="38"/>
  <c r="AR29" i="87"/>
  <c r="AR28" i="27"/>
  <c r="AN28" i="37"/>
  <c r="AI28" i="37"/>
  <c r="AN28" i="79"/>
  <c r="AI28" i="79"/>
  <c r="AR28" i="76"/>
  <c r="W30" i="76"/>
  <c r="AG29" i="76"/>
  <c r="AP29" i="76" s="1"/>
  <c r="AF29" i="76"/>
  <c r="AO29" i="76" s="1"/>
  <c r="AE29" i="76"/>
  <c r="AN29" i="80"/>
  <c r="AI29" i="80"/>
  <c r="Y28" i="29"/>
  <c r="X28" i="29"/>
  <c r="W31" i="26"/>
  <c r="AE30" i="26"/>
  <c r="AG30" i="26"/>
  <c r="AP30" i="26" s="1"/>
  <c r="AF30" i="26"/>
  <c r="AO30" i="26" s="1"/>
  <c r="AI27" i="43"/>
  <c r="AN27" i="43"/>
  <c r="AH30" i="45"/>
  <c r="AQ30" i="45" s="1"/>
  <c r="X29" i="37"/>
  <c r="Y29" i="37"/>
  <c r="AH31" i="95"/>
  <c r="AQ31" i="95" s="1"/>
  <c r="AI27" i="29"/>
  <c r="AN27" i="29"/>
  <c r="AH31" i="89"/>
  <c r="AQ31" i="89" s="1"/>
  <c r="X30" i="83"/>
  <c r="Y30" i="83"/>
  <c r="AR30" i="89"/>
  <c r="AR28" i="93"/>
  <c r="AR28" i="28"/>
  <c r="AH29" i="44"/>
  <c r="AQ29" i="44" s="1"/>
  <c r="AR29" i="45"/>
  <c r="AH29" i="28"/>
  <c r="AQ29" i="28" s="1"/>
  <c r="AH30" i="87"/>
  <c r="AQ30" i="87" s="1"/>
  <c r="AH30" i="85"/>
  <c r="AQ30" i="85" s="1"/>
  <c r="AH29" i="91"/>
  <c r="AQ29" i="91" s="1"/>
  <c r="AR29" i="25"/>
  <c r="AG31" i="33"/>
  <c r="AP31" i="33" s="1"/>
  <c r="AF31" i="33"/>
  <c r="AO31" i="33" s="1"/>
  <c r="AE31" i="33"/>
  <c r="W32" i="33"/>
  <c r="AH30" i="46"/>
  <c r="AQ30" i="46" s="1"/>
  <c r="AH28" i="42"/>
  <c r="AQ28" i="42" s="1"/>
  <c r="AH30" i="25"/>
  <c r="AQ30" i="25" s="1"/>
  <c r="Y30" i="92"/>
  <c r="X30" i="92"/>
  <c r="AI29" i="83"/>
  <c r="AN29" i="83"/>
  <c r="X30" i="31"/>
  <c r="Y30" i="31"/>
  <c r="Y29" i="94"/>
  <c r="X29" i="94"/>
  <c r="Z29" i="94" s="1"/>
  <c r="AH29" i="93"/>
  <c r="AQ29" i="93" s="1"/>
  <c r="AH28" i="90"/>
  <c r="AQ28" i="90" s="1"/>
  <c r="Y28" i="86"/>
  <c r="Z28" i="86" s="1"/>
  <c r="X28" i="86"/>
  <c r="AI28" i="47"/>
  <c r="AN28" i="47"/>
  <c r="AH31" i="73"/>
  <c r="AQ31" i="73" s="1"/>
  <c r="AI30" i="75"/>
  <c r="AN30" i="75"/>
  <c r="AH29" i="81"/>
  <c r="AQ29" i="81" s="1"/>
  <c r="AG29" i="27"/>
  <c r="AP29" i="27" s="1"/>
  <c r="AF29" i="27"/>
  <c r="AO29" i="27" s="1"/>
  <c r="AE29" i="27"/>
  <c r="W30" i="27"/>
  <c r="Z30" i="25"/>
  <c r="AR28" i="30"/>
  <c r="Y27" i="88"/>
  <c r="X27" i="88"/>
  <c r="Z27" i="88" s="1"/>
  <c r="Z31" i="89"/>
  <c r="AG27" i="48"/>
  <c r="AP27" i="48" s="1"/>
  <c r="AF27" i="48"/>
  <c r="AO27" i="48" s="1"/>
  <c r="AE27" i="48"/>
  <c r="W28" i="48"/>
  <c r="AR27" i="42"/>
  <c r="AI29" i="92"/>
  <c r="AN29" i="92"/>
  <c r="Y31" i="75"/>
  <c r="X31" i="75"/>
  <c r="Y29" i="36"/>
  <c r="X29" i="36"/>
  <c r="Z29" i="36" s="1"/>
  <c r="AN29" i="31"/>
  <c r="AI29" i="31"/>
  <c r="X28" i="43"/>
  <c r="Z28" i="43" s="1"/>
  <c r="Y28" i="43"/>
  <c r="AR29" i="85"/>
  <c r="Z29" i="44"/>
  <c r="Z29" i="93"/>
  <c r="AR28" i="91"/>
  <c r="Z29" i="28"/>
  <c r="Z28" i="90"/>
  <c r="AH29" i="96"/>
  <c r="AQ29" i="96" s="1"/>
  <c r="Y29" i="74"/>
  <c r="X29" i="74"/>
  <c r="AH29" i="76"/>
  <c r="AQ29" i="76" s="1"/>
  <c r="Y30" i="80"/>
  <c r="X30" i="80"/>
  <c r="Z30" i="80" s="1"/>
  <c r="Z30" i="46"/>
  <c r="Z28" i="42"/>
  <c r="W31" i="82"/>
  <c r="AF30" i="82"/>
  <c r="AO30" i="82" s="1"/>
  <c r="AE30" i="82"/>
  <c r="AG30" i="82"/>
  <c r="AP30" i="82" s="1"/>
  <c r="AG29" i="39"/>
  <c r="AP29" i="39" s="1"/>
  <c r="AF29" i="39"/>
  <c r="AO29" i="39" s="1"/>
  <c r="AE29" i="39"/>
  <c r="W30" i="39"/>
  <c r="AI28" i="36"/>
  <c r="AN28" i="36"/>
  <c r="AI28" i="94"/>
  <c r="AN28" i="94"/>
  <c r="AR30" i="95"/>
  <c r="AH29" i="30"/>
  <c r="AQ29" i="30" s="1"/>
  <c r="Y28" i="35"/>
  <c r="X28" i="35"/>
  <c r="AR28" i="44"/>
  <c r="AR27" i="90"/>
  <c r="AR28" i="77"/>
  <c r="AH30" i="84"/>
  <c r="AQ30" i="84" s="1"/>
  <c r="AR30" i="73"/>
  <c r="AR28" i="81"/>
  <c r="X29" i="79"/>
  <c r="Y29" i="79"/>
  <c r="Z29" i="96"/>
  <c r="AR29" i="46"/>
  <c r="AH29" i="27"/>
  <c r="AQ29" i="27" s="1"/>
  <c r="AN27" i="86"/>
  <c r="AI27" i="86"/>
  <c r="Z29" i="47"/>
  <c r="Y29" i="47"/>
  <c r="X29" i="47"/>
  <c r="AI28" i="74"/>
  <c r="AN28" i="74"/>
  <c r="Z28" i="35" l="1"/>
  <c r="Z29" i="79"/>
  <c r="W29" i="86"/>
  <c r="AF28" i="86"/>
  <c r="AO28" i="86" s="1"/>
  <c r="AG28" i="86"/>
  <c r="AP28" i="86" s="1"/>
  <c r="AE28" i="86"/>
  <c r="AG29" i="79"/>
  <c r="AP29" i="79" s="1"/>
  <c r="AF29" i="79"/>
  <c r="AO29" i="79" s="1"/>
  <c r="AE29" i="79"/>
  <c r="W30" i="79"/>
  <c r="AG28" i="35"/>
  <c r="AP28" i="35" s="1"/>
  <c r="AF28" i="35"/>
  <c r="AO28" i="35" s="1"/>
  <c r="AE28" i="35"/>
  <c r="W29" i="35"/>
  <c r="AE29" i="94"/>
  <c r="W30" i="94"/>
  <c r="AF29" i="94"/>
  <c r="AO29" i="94" s="1"/>
  <c r="AG29" i="94"/>
  <c r="AP29" i="94" s="1"/>
  <c r="AG29" i="36"/>
  <c r="AP29" i="36" s="1"/>
  <c r="AF29" i="36"/>
  <c r="AO29" i="36" s="1"/>
  <c r="AE29" i="36"/>
  <c r="W30" i="36"/>
  <c r="AH28" i="29"/>
  <c r="AQ28" i="29" s="1"/>
  <c r="X30" i="77"/>
  <c r="Y30" i="77"/>
  <c r="Y32" i="73"/>
  <c r="X32" i="73"/>
  <c r="Y32" i="95"/>
  <c r="X32" i="95"/>
  <c r="AR27" i="86"/>
  <c r="AI30" i="82"/>
  <c r="AN30" i="82"/>
  <c r="AH30" i="80"/>
  <c r="AQ30" i="80" s="1"/>
  <c r="AR29" i="92"/>
  <c r="AR29" i="83"/>
  <c r="AH30" i="83"/>
  <c r="AQ30" i="83" s="1"/>
  <c r="AI29" i="78"/>
  <c r="AN29" i="78"/>
  <c r="Y29" i="32"/>
  <c r="X29" i="32"/>
  <c r="Z29" i="32" s="1"/>
  <c r="Z30" i="91"/>
  <c r="X30" i="91"/>
  <c r="Y30" i="91"/>
  <c r="AI30" i="45"/>
  <c r="AN30" i="45"/>
  <c r="AN30" i="87"/>
  <c r="AI30" i="87"/>
  <c r="X30" i="81"/>
  <c r="Y30" i="81"/>
  <c r="X30" i="39"/>
  <c r="Y30" i="39"/>
  <c r="Z30" i="39" s="1"/>
  <c r="AH28" i="43"/>
  <c r="AQ28" i="43" s="1"/>
  <c r="AH30" i="92"/>
  <c r="AQ30" i="92" s="1"/>
  <c r="Z30" i="83"/>
  <c r="Z28" i="29"/>
  <c r="AR28" i="37"/>
  <c r="AI31" i="38"/>
  <c r="AN31" i="38"/>
  <c r="AN28" i="32"/>
  <c r="AI28" i="32"/>
  <c r="AN28" i="41"/>
  <c r="AI28" i="41"/>
  <c r="Y30" i="34"/>
  <c r="X30" i="34"/>
  <c r="Z30" i="34" s="1"/>
  <c r="AI29" i="77"/>
  <c r="AN29" i="77"/>
  <c r="Y31" i="84"/>
  <c r="X31" i="84"/>
  <c r="Z31" i="84" s="1"/>
  <c r="AH29" i="36"/>
  <c r="AQ29" i="36" s="1"/>
  <c r="AN27" i="48"/>
  <c r="AI27" i="48"/>
  <c r="AE27" i="88"/>
  <c r="W28" i="88"/>
  <c r="AG27" i="88"/>
  <c r="AP27" i="88" s="1"/>
  <c r="AF27" i="88"/>
  <c r="AO27" i="88" s="1"/>
  <c r="AN29" i="27"/>
  <c r="AI29" i="27"/>
  <c r="AN29" i="39"/>
  <c r="AI29" i="39"/>
  <c r="W31" i="80"/>
  <c r="AG30" i="80"/>
  <c r="AP30" i="80" s="1"/>
  <c r="AF30" i="80"/>
  <c r="AO30" i="80" s="1"/>
  <c r="AE30" i="80"/>
  <c r="AH29" i="74"/>
  <c r="AQ29" i="74" s="1"/>
  <c r="AG29" i="93"/>
  <c r="AP29" i="93" s="1"/>
  <c r="AF29" i="93"/>
  <c r="AO29" i="93" s="1"/>
  <c r="AE29" i="93"/>
  <c r="W30" i="93"/>
  <c r="AF28" i="43"/>
  <c r="AO28" i="43" s="1"/>
  <c r="AE28" i="43"/>
  <c r="W29" i="43"/>
  <c r="AG28" i="43"/>
  <c r="AP28" i="43" s="1"/>
  <c r="AH31" i="75"/>
  <c r="AQ31" i="75" s="1"/>
  <c r="AF31" i="89"/>
  <c r="AO31" i="89" s="1"/>
  <c r="AE31" i="89"/>
  <c r="W32" i="89"/>
  <c r="AG31" i="89"/>
  <c r="AP31" i="89" s="1"/>
  <c r="AG30" i="25"/>
  <c r="AP30" i="25" s="1"/>
  <c r="AF30" i="25"/>
  <c r="AO30" i="25" s="1"/>
  <c r="AE30" i="25"/>
  <c r="W31" i="25"/>
  <c r="AR30" i="75"/>
  <c r="Y32" i="33"/>
  <c r="X32" i="33"/>
  <c r="Z32" i="33" s="1"/>
  <c r="AR27" i="29"/>
  <c r="AI30" i="26"/>
  <c r="AN30" i="26"/>
  <c r="AR29" i="80"/>
  <c r="X30" i="76"/>
  <c r="Y30" i="76"/>
  <c r="Z30" i="76" s="1"/>
  <c r="AI29" i="81"/>
  <c r="AN29" i="81"/>
  <c r="AI31" i="95"/>
  <c r="AN31" i="95"/>
  <c r="AE29" i="47"/>
  <c r="W30" i="47"/>
  <c r="AG29" i="47"/>
  <c r="AP29" i="47" s="1"/>
  <c r="AF29" i="47"/>
  <c r="AO29" i="47" s="1"/>
  <c r="AH29" i="79"/>
  <c r="AQ29" i="79" s="1"/>
  <c r="W31" i="46"/>
  <c r="AF30" i="46"/>
  <c r="AO30" i="46" s="1"/>
  <c r="AE30" i="46"/>
  <c r="AG30" i="46"/>
  <c r="AP30" i="46" s="1"/>
  <c r="Y31" i="87"/>
  <c r="X31" i="87"/>
  <c r="AR28" i="94"/>
  <c r="X31" i="82"/>
  <c r="Z31" i="82" s="1"/>
  <c r="Y31" i="82"/>
  <c r="Z29" i="74"/>
  <c r="AE29" i="44"/>
  <c r="W30" i="44"/>
  <c r="AG29" i="44"/>
  <c r="AP29" i="44" s="1"/>
  <c r="AF29" i="44"/>
  <c r="AO29" i="44" s="1"/>
  <c r="AR29" i="31"/>
  <c r="AH27" i="88"/>
  <c r="AQ27" i="88" s="1"/>
  <c r="AR28" i="47"/>
  <c r="AH30" i="31"/>
  <c r="AQ30" i="31" s="1"/>
  <c r="Z30" i="92"/>
  <c r="AN31" i="33"/>
  <c r="AI31" i="33"/>
  <c r="AH29" i="37"/>
  <c r="AQ29" i="37" s="1"/>
  <c r="Y29" i="40"/>
  <c r="X29" i="40"/>
  <c r="AR27" i="35"/>
  <c r="Y29" i="41"/>
  <c r="Z29" i="41" s="1"/>
  <c r="X29" i="41"/>
  <c r="AI29" i="34"/>
  <c r="AN29" i="34"/>
  <c r="Y30" i="30"/>
  <c r="X30" i="30"/>
  <c r="Z30" i="30" s="1"/>
  <c r="AN31" i="73"/>
  <c r="AI31" i="73"/>
  <c r="AI30" i="84"/>
  <c r="AN30" i="84"/>
  <c r="Y31" i="85"/>
  <c r="Z31" i="85" s="1"/>
  <c r="X31" i="85"/>
  <c r="AR28" i="36"/>
  <c r="W30" i="28"/>
  <c r="AG29" i="28"/>
  <c r="AP29" i="28" s="1"/>
  <c r="AF29" i="28"/>
  <c r="AO29" i="28" s="1"/>
  <c r="AE29" i="28"/>
  <c r="AH29" i="94"/>
  <c r="AQ29" i="94" s="1"/>
  <c r="AR27" i="43"/>
  <c r="AR28" i="79"/>
  <c r="X32" i="38"/>
  <c r="Y32" i="38"/>
  <c r="AI28" i="40"/>
  <c r="AN28" i="40"/>
  <c r="AR26" i="88"/>
  <c r="AR28" i="74"/>
  <c r="AH29" i="47"/>
  <c r="AQ29" i="47" s="1"/>
  <c r="AG29" i="96"/>
  <c r="AP29" i="96" s="1"/>
  <c r="AF29" i="96"/>
  <c r="AO29" i="96" s="1"/>
  <c r="AE29" i="96"/>
  <c r="W30" i="96"/>
  <c r="AH28" i="35"/>
  <c r="AQ28" i="35" s="1"/>
  <c r="AE28" i="42"/>
  <c r="AG28" i="42"/>
  <c r="AP28" i="42" s="1"/>
  <c r="AF28" i="42"/>
  <c r="AO28" i="42" s="1"/>
  <c r="W29" i="42"/>
  <c r="AE28" i="90"/>
  <c r="W29" i="90"/>
  <c r="AG28" i="90"/>
  <c r="AP28" i="90" s="1"/>
  <c r="AF28" i="90"/>
  <c r="AO28" i="90" s="1"/>
  <c r="Z31" i="75"/>
  <c r="Y28" i="48"/>
  <c r="X28" i="48"/>
  <c r="Z28" i="48" s="1"/>
  <c r="X30" i="27"/>
  <c r="Y30" i="27"/>
  <c r="Z30" i="27" s="1"/>
  <c r="AH28" i="86"/>
  <c r="AQ28" i="86" s="1"/>
  <c r="Z30" i="31"/>
  <c r="Z29" i="37"/>
  <c r="Y31" i="26"/>
  <c r="X31" i="26"/>
  <c r="AI29" i="76"/>
  <c r="AN29" i="76"/>
  <c r="Y30" i="78"/>
  <c r="X30" i="78"/>
  <c r="Z30" i="78" s="1"/>
  <c r="AN29" i="91"/>
  <c r="AI29" i="91"/>
  <c r="AN29" i="30"/>
  <c r="AI29" i="30"/>
  <c r="X31" i="45"/>
  <c r="Y31" i="45"/>
  <c r="AI30" i="85"/>
  <c r="AN30" i="85"/>
  <c r="Z30" i="81" l="1"/>
  <c r="Z30" i="77"/>
  <c r="AE30" i="77"/>
  <c r="AG30" i="77"/>
  <c r="AP30" i="77" s="1"/>
  <c r="W31" i="77"/>
  <c r="AF30" i="77"/>
  <c r="AO30" i="77" s="1"/>
  <c r="AE30" i="81"/>
  <c r="W31" i="81"/>
  <c r="AG30" i="81"/>
  <c r="AP30" i="81" s="1"/>
  <c r="AF30" i="81"/>
  <c r="AO30" i="81" s="1"/>
  <c r="W31" i="27"/>
  <c r="AG30" i="27"/>
  <c r="AP30" i="27" s="1"/>
  <c r="AF30" i="27"/>
  <c r="AO30" i="27" s="1"/>
  <c r="AE30" i="27"/>
  <c r="AE31" i="84"/>
  <c r="AF31" i="84"/>
  <c r="AO31" i="84" s="1"/>
  <c r="AG31" i="84"/>
  <c r="AP31" i="84" s="1"/>
  <c r="W32" i="84"/>
  <c r="W31" i="39"/>
  <c r="AG30" i="39"/>
  <c r="AP30" i="39" s="1"/>
  <c r="AF30" i="39"/>
  <c r="AO30" i="39" s="1"/>
  <c r="AE30" i="39"/>
  <c r="AE30" i="76"/>
  <c r="W31" i="76"/>
  <c r="AG30" i="76"/>
  <c r="AP30" i="76" s="1"/>
  <c r="AF30" i="76"/>
  <c r="AO30" i="76" s="1"/>
  <c r="AN29" i="96"/>
  <c r="AI29" i="96"/>
  <c r="AR30" i="82"/>
  <c r="AH32" i="73"/>
  <c r="AQ32" i="73" s="1"/>
  <c r="Y30" i="36"/>
  <c r="X30" i="36"/>
  <c r="AR30" i="85"/>
  <c r="AR29" i="91"/>
  <c r="AR29" i="76"/>
  <c r="AH30" i="27"/>
  <c r="AQ30" i="27" s="1"/>
  <c r="AR28" i="40"/>
  <c r="AR30" i="84"/>
  <c r="AI29" i="44"/>
  <c r="AN29" i="44"/>
  <c r="AN29" i="47"/>
  <c r="AI29" i="47"/>
  <c r="AH30" i="76"/>
  <c r="AQ30" i="76" s="1"/>
  <c r="X29" i="43"/>
  <c r="Y29" i="43"/>
  <c r="AR29" i="39"/>
  <c r="AR28" i="41"/>
  <c r="AH30" i="81"/>
  <c r="AQ30" i="81" s="1"/>
  <c r="AN29" i="36"/>
  <c r="AI29" i="36"/>
  <c r="Y30" i="94"/>
  <c r="Z30" i="94" s="1"/>
  <c r="X30" i="94"/>
  <c r="AI28" i="86"/>
  <c r="AN28" i="86"/>
  <c r="AH31" i="26"/>
  <c r="AQ31" i="26" s="1"/>
  <c r="AI29" i="28"/>
  <c r="AN29" i="28"/>
  <c r="AR31" i="73"/>
  <c r="AR29" i="34"/>
  <c r="AH29" i="40"/>
  <c r="AQ29" i="40" s="1"/>
  <c r="AG29" i="74"/>
  <c r="AP29" i="74" s="1"/>
  <c r="AF29" i="74"/>
  <c r="AO29" i="74" s="1"/>
  <c r="AE29" i="74"/>
  <c r="W30" i="74"/>
  <c r="AH31" i="87"/>
  <c r="AQ31" i="87" s="1"/>
  <c r="AI28" i="43"/>
  <c r="AN28" i="43"/>
  <c r="AI30" i="80"/>
  <c r="AN30" i="80"/>
  <c r="X28" i="88"/>
  <c r="Y28" i="88"/>
  <c r="AH30" i="91"/>
  <c r="AQ30" i="91" s="1"/>
  <c r="AR29" i="78"/>
  <c r="Z32" i="73"/>
  <c r="AI29" i="94"/>
  <c r="AN29" i="94"/>
  <c r="X30" i="79"/>
  <c r="Z30" i="79" s="1"/>
  <c r="Y30" i="79"/>
  <c r="W31" i="31"/>
  <c r="AG30" i="31"/>
  <c r="AP30" i="31" s="1"/>
  <c r="AF30" i="31"/>
  <c r="AO30" i="31" s="1"/>
  <c r="AE30" i="31"/>
  <c r="AE31" i="75"/>
  <c r="W32" i="75"/>
  <c r="AG31" i="75"/>
  <c r="AP31" i="75" s="1"/>
  <c r="AF31" i="75"/>
  <c r="AO31" i="75" s="1"/>
  <c r="Y29" i="42"/>
  <c r="X29" i="42"/>
  <c r="Z29" i="42" s="1"/>
  <c r="Y30" i="28"/>
  <c r="X30" i="28"/>
  <c r="W31" i="30"/>
  <c r="AG30" i="30"/>
  <c r="AP30" i="30" s="1"/>
  <c r="AF30" i="30"/>
  <c r="AO30" i="30" s="1"/>
  <c r="AE30" i="30"/>
  <c r="AG30" i="92"/>
  <c r="AP30" i="92" s="1"/>
  <c r="AF30" i="92"/>
  <c r="AO30" i="92" s="1"/>
  <c r="W31" i="92"/>
  <c r="AE30" i="92"/>
  <c r="Y30" i="44"/>
  <c r="X30" i="44"/>
  <c r="AI30" i="46"/>
  <c r="AN30" i="46"/>
  <c r="X30" i="47"/>
  <c r="Y30" i="47"/>
  <c r="AR30" i="26"/>
  <c r="AN29" i="93"/>
  <c r="AI29" i="93"/>
  <c r="X31" i="80"/>
  <c r="Y31" i="80"/>
  <c r="AE30" i="34"/>
  <c r="W31" i="34"/>
  <c r="AG30" i="34"/>
  <c r="AP30" i="34" s="1"/>
  <c r="AF30" i="34"/>
  <c r="AO30" i="34" s="1"/>
  <c r="AR30" i="45"/>
  <c r="AH31" i="45"/>
  <c r="AQ31" i="45" s="1"/>
  <c r="AH31" i="85"/>
  <c r="AQ31" i="85" s="1"/>
  <c r="AH29" i="41"/>
  <c r="AQ29" i="41" s="1"/>
  <c r="Z29" i="40"/>
  <c r="X31" i="46"/>
  <c r="Y31" i="46"/>
  <c r="AR31" i="95"/>
  <c r="AH32" i="33"/>
  <c r="AQ32" i="33" s="1"/>
  <c r="Y31" i="25"/>
  <c r="X31" i="25"/>
  <c r="X32" i="89"/>
  <c r="Z32" i="89" s="1"/>
  <c r="Y32" i="89"/>
  <c r="AR29" i="27"/>
  <c r="AI27" i="88"/>
  <c r="AN27" i="88"/>
  <c r="AR29" i="77"/>
  <c r="AR28" i="32"/>
  <c r="AE28" i="29"/>
  <c r="W29" i="29"/>
  <c r="AG28" i="29"/>
  <c r="AP28" i="29" s="1"/>
  <c r="AF28" i="29"/>
  <c r="AO28" i="29" s="1"/>
  <c r="AR30" i="87"/>
  <c r="W31" i="91"/>
  <c r="AE30" i="91"/>
  <c r="AF30" i="91"/>
  <c r="AO30" i="91" s="1"/>
  <c r="AG30" i="91"/>
  <c r="AP30" i="91" s="1"/>
  <c r="AH32" i="95"/>
  <c r="AQ32" i="95" s="1"/>
  <c r="AN29" i="79"/>
  <c r="AI29" i="79"/>
  <c r="AF29" i="32"/>
  <c r="AO29" i="32" s="1"/>
  <c r="AG29" i="32"/>
  <c r="AP29" i="32" s="1"/>
  <c r="W30" i="32"/>
  <c r="AE29" i="32"/>
  <c r="AH30" i="78"/>
  <c r="AQ30" i="78" s="1"/>
  <c r="AH28" i="48"/>
  <c r="AQ28" i="48" s="1"/>
  <c r="AH32" i="38"/>
  <c r="AQ32" i="38" s="1"/>
  <c r="Z31" i="45"/>
  <c r="Z31" i="26"/>
  <c r="X29" i="90"/>
  <c r="Y29" i="90"/>
  <c r="AN28" i="42"/>
  <c r="AI28" i="42"/>
  <c r="Z32" i="38"/>
  <c r="AH30" i="30"/>
  <c r="AQ30" i="30" s="1"/>
  <c r="AR31" i="33"/>
  <c r="AH31" i="82"/>
  <c r="AQ31" i="82" s="1"/>
  <c r="Z31" i="87"/>
  <c r="AN30" i="25"/>
  <c r="AI30" i="25"/>
  <c r="AI31" i="89"/>
  <c r="AN31" i="89"/>
  <c r="X30" i="93"/>
  <c r="Y30" i="93"/>
  <c r="AR27" i="48"/>
  <c r="AH30" i="34"/>
  <c r="AQ30" i="34" s="1"/>
  <c r="AG30" i="83"/>
  <c r="AP30" i="83" s="1"/>
  <c r="AF30" i="83"/>
  <c r="AO30" i="83" s="1"/>
  <c r="W31" i="83"/>
  <c r="AE30" i="83"/>
  <c r="AH30" i="39"/>
  <c r="AQ30" i="39" s="1"/>
  <c r="AH29" i="32"/>
  <c r="AQ29" i="32" s="1"/>
  <c r="AH30" i="77"/>
  <c r="AQ30" i="77" s="1"/>
  <c r="Y29" i="35"/>
  <c r="X29" i="35"/>
  <c r="AR31" i="38"/>
  <c r="AR29" i="30"/>
  <c r="AE30" i="78"/>
  <c r="W31" i="78"/>
  <c r="AG30" i="78"/>
  <c r="AP30" i="78" s="1"/>
  <c r="AF30" i="78"/>
  <c r="AO30" i="78" s="1"/>
  <c r="W30" i="37"/>
  <c r="AG29" i="37"/>
  <c r="AP29" i="37" s="1"/>
  <c r="AF29" i="37"/>
  <c r="AO29" i="37" s="1"/>
  <c r="AE29" i="37"/>
  <c r="W29" i="48"/>
  <c r="AG28" i="48"/>
  <c r="AP28" i="48" s="1"/>
  <c r="AF28" i="48"/>
  <c r="AO28" i="48" s="1"/>
  <c r="AE28" i="48"/>
  <c r="AI28" i="90"/>
  <c r="AN28" i="90"/>
  <c r="X30" i="96"/>
  <c r="Y30" i="96"/>
  <c r="AG31" i="85"/>
  <c r="AP31" i="85" s="1"/>
  <c r="AF31" i="85"/>
  <c r="AO31" i="85" s="1"/>
  <c r="AE31" i="85"/>
  <c r="W32" i="85"/>
  <c r="AG29" i="41"/>
  <c r="AP29" i="41" s="1"/>
  <c r="AF29" i="41"/>
  <c r="AO29" i="41" s="1"/>
  <c r="W30" i="41"/>
  <c r="AE29" i="41"/>
  <c r="AF31" i="82"/>
  <c r="AO31" i="82" s="1"/>
  <c r="AE31" i="82"/>
  <c r="W32" i="82"/>
  <c r="AG31" i="82"/>
  <c r="AP31" i="82" s="1"/>
  <c r="AR29" i="81"/>
  <c r="W33" i="33"/>
  <c r="AG32" i="33"/>
  <c r="AP32" i="33" s="1"/>
  <c r="AF32" i="33"/>
  <c r="AO32" i="33" s="1"/>
  <c r="AE32" i="33"/>
  <c r="AH31" i="84"/>
  <c r="AQ31" i="84" s="1"/>
  <c r="Z32" i="95"/>
  <c r="AN28" i="35"/>
  <c r="AI28" i="35"/>
  <c r="Y29" i="86"/>
  <c r="X29" i="86"/>
  <c r="Z29" i="86" l="1"/>
  <c r="Z31" i="46"/>
  <c r="AE31" i="46"/>
  <c r="W32" i="46"/>
  <c r="AG31" i="46"/>
  <c r="AP31" i="46" s="1"/>
  <c r="AF31" i="46"/>
  <c r="AO31" i="46" s="1"/>
  <c r="AG32" i="89"/>
  <c r="AP32" i="89" s="1"/>
  <c r="AF32" i="89"/>
  <c r="AO32" i="89" s="1"/>
  <c r="AE32" i="89"/>
  <c r="W33" i="89"/>
  <c r="AG29" i="42"/>
  <c r="AP29" i="42" s="1"/>
  <c r="AF29" i="42"/>
  <c r="AO29" i="42" s="1"/>
  <c r="W30" i="42"/>
  <c r="AE29" i="42"/>
  <c r="AE29" i="86"/>
  <c r="W30" i="86"/>
  <c r="AG29" i="86"/>
  <c r="AP29" i="86" s="1"/>
  <c r="AF29" i="86"/>
  <c r="AO29" i="86" s="1"/>
  <c r="AG30" i="94"/>
  <c r="AP30" i="94" s="1"/>
  <c r="AF30" i="94"/>
  <c r="AO30" i="94" s="1"/>
  <c r="W31" i="94"/>
  <c r="AE30" i="94"/>
  <c r="AI29" i="37"/>
  <c r="AN29" i="37"/>
  <c r="AH30" i="36"/>
  <c r="AQ30" i="36" s="1"/>
  <c r="X32" i="82"/>
  <c r="Y32" i="82"/>
  <c r="AI28" i="48"/>
  <c r="AN28" i="48"/>
  <c r="AR30" i="25"/>
  <c r="X31" i="91"/>
  <c r="Y31" i="91"/>
  <c r="Z31" i="91" s="1"/>
  <c r="X29" i="29"/>
  <c r="Y29" i="29"/>
  <c r="AH31" i="46"/>
  <c r="AQ31" i="46" s="1"/>
  <c r="AI30" i="34"/>
  <c r="AN30" i="34"/>
  <c r="AR30" i="46"/>
  <c r="AI31" i="75"/>
  <c r="AN31" i="75"/>
  <c r="AH30" i="94"/>
  <c r="AQ30" i="94" s="1"/>
  <c r="X31" i="27"/>
  <c r="Y31" i="27"/>
  <c r="Y33" i="33"/>
  <c r="X33" i="33"/>
  <c r="AN31" i="82"/>
  <c r="AI31" i="82"/>
  <c r="Y31" i="78"/>
  <c r="X31" i="78"/>
  <c r="AH29" i="35"/>
  <c r="AQ29" i="35" s="1"/>
  <c r="AN30" i="83"/>
  <c r="AI30" i="83"/>
  <c r="AH29" i="90"/>
  <c r="AQ29" i="90" s="1"/>
  <c r="AR29" i="79"/>
  <c r="AI28" i="29"/>
  <c r="AN28" i="29"/>
  <c r="AR27" i="88"/>
  <c r="AH31" i="25"/>
  <c r="AQ31" i="25" s="1"/>
  <c r="AH30" i="44"/>
  <c r="AQ30" i="44" s="1"/>
  <c r="Y31" i="30"/>
  <c r="Z31" i="30" s="1"/>
  <c r="X31" i="30"/>
  <c r="AI30" i="31"/>
  <c r="AN30" i="31"/>
  <c r="AH30" i="79"/>
  <c r="AQ30" i="79" s="1"/>
  <c r="AR28" i="43"/>
  <c r="AR29" i="44"/>
  <c r="Z30" i="36"/>
  <c r="AN31" i="84"/>
  <c r="AI31" i="84"/>
  <c r="X31" i="77"/>
  <c r="Y31" i="77"/>
  <c r="Z31" i="77" s="1"/>
  <c r="AR30" i="80"/>
  <c r="Y32" i="85"/>
  <c r="X32" i="85"/>
  <c r="AH30" i="96"/>
  <c r="AQ30" i="96" s="1"/>
  <c r="AI30" i="78"/>
  <c r="AN30" i="78"/>
  <c r="X31" i="83"/>
  <c r="Y31" i="83"/>
  <c r="AH30" i="93"/>
  <c r="AQ30" i="93" s="1"/>
  <c r="W32" i="87"/>
  <c r="AG31" i="87"/>
  <c r="AP31" i="87" s="1"/>
  <c r="AF31" i="87"/>
  <c r="AO31" i="87" s="1"/>
  <c r="AE31" i="87"/>
  <c r="Z29" i="90"/>
  <c r="AN29" i="32"/>
  <c r="AI29" i="32"/>
  <c r="AE29" i="40"/>
  <c r="W30" i="40"/>
  <c r="AG29" i="40"/>
  <c r="AP29" i="40" s="1"/>
  <c r="AF29" i="40"/>
  <c r="AO29" i="40" s="1"/>
  <c r="AH31" i="80"/>
  <c r="AQ31" i="80" s="1"/>
  <c r="AH30" i="28"/>
  <c r="AQ30" i="28" s="1"/>
  <c r="W31" i="79"/>
  <c r="AF30" i="79"/>
  <c r="AO30" i="79" s="1"/>
  <c r="AE30" i="79"/>
  <c r="AG30" i="79"/>
  <c r="AP30" i="79" s="1"/>
  <c r="AH28" i="88"/>
  <c r="AQ28" i="88" s="1"/>
  <c r="Y30" i="74"/>
  <c r="X30" i="74"/>
  <c r="Z30" i="74" s="1"/>
  <c r="X31" i="76"/>
  <c r="Y31" i="76"/>
  <c r="X31" i="39"/>
  <c r="Z31" i="39" s="1"/>
  <c r="Y31" i="39"/>
  <c r="AI30" i="27"/>
  <c r="AN30" i="27"/>
  <c r="AR28" i="35"/>
  <c r="AF32" i="95"/>
  <c r="AO32" i="95" s="1"/>
  <c r="AE32" i="95"/>
  <c r="W33" i="95"/>
  <c r="AG32" i="95"/>
  <c r="AP32" i="95" s="1"/>
  <c r="AI32" i="33"/>
  <c r="AN32" i="33"/>
  <c r="AN29" i="41"/>
  <c r="AI29" i="41"/>
  <c r="Z30" i="96"/>
  <c r="Y30" i="37"/>
  <c r="X30" i="37"/>
  <c r="Z29" i="35"/>
  <c r="Z30" i="93"/>
  <c r="AF32" i="38"/>
  <c r="AO32" i="38" s="1"/>
  <c r="AE32" i="38"/>
  <c r="W33" i="38"/>
  <c r="AG32" i="38"/>
  <c r="AP32" i="38" s="1"/>
  <c r="AF31" i="26"/>
  <c r="AO31" i="26" s="1"/>
  <c r="AE31" i="26"/>
  <c r="W32" i="26"/>
  <c r="AG31" i="26"/>
  <c r="AP31" i="26" s="1"/>
  <c r="Z31" i="25"/>
  <c r="Z31" i="80"/>
  <c r="AH30" i="47"/>
  <c r="AQ30" i="47" s="1"/>
  <c r="Z30" i="44"/>
  <c r="AI30" i="30"/>
  <c r="AN30" i="30"/>
  <c r="Z28" i="88"/>
  <c r="AN29" i="74"/>
  <c r="AI29" i="74"/>
  <c r="AR29" i="36"/>
  <c r="AH29" i="43"/>
  <c r="AQ29" i="43" s="1"/>
  <c r="AR29" i="96"/>
  <c r="AI30" i="76"/>
  <c r="AN30" i="76"/>
  <c r="Y32" i="84"/>
  <c r="X32" i="84"/>
  <c r="AR28" i="90"/>
  <c r="AR31" i="89"/>
  <c r="AH32" i="89"/>
  <c r="AQ32" i="89" s="1"/>
  <c r="X31" i="34"/>
  <c r="Y31" i="34"/>
  <c r="Y31" i="92"/>
  <c r="X31" i="92"/>
  <c r="Z31" i="92" s="1"/>
  <c r="AH29" i="42"/>
  <c r="AQ29" i="42" s="1"/>
  <c r="Y32" i="75"/>
  <c r="X32" i="75"/>
  <c r="X31" i="31"/>
  <c r="Y31" i="31"/>
  <c r="Z31" i="31" s="1"/>
  <c r="AG32" i="73"/>
  <c r="AP32" i="73" s="1"/>
  <c r="AF32" i="73"/>
  <c r="AO32" i="73" s="1"/>
  <c r="W33" i="73"/>
  <c r="AE32" i="73"/>
  <c r="AR28" i="86"/>
  <c r="AI30" i="81"/>
  <c r="AN30" i="81"/>
  <c r="AH29" i="86"/>
  <c r="AQ29" i="86" s="1"/>
  <c r="Y30" i="41"/>
  <c r="X30" i="41"/>
  <c r="AN31" i="85"/>
  <c r="AI31" i="85"/>
  <c r="Y29" i="48"/>
  <c r="X29" i="48"/>
  <c r="AR28" i="42"/>
  <c r="AF31" i="45"/>
  <c r="AO31" i="45" s="1"/>
  <c r="AE31" i="45"/>
  <c r="W32" i="45"/>
  <c r="AG31" i="45"/>
  <c r="AP31" i="45" s="1"/>
  <c r="X30" i="32"/>
  <c r="Z30" i="32" s="1"/>
  <c r="Y30" i="32"/>
  <c r="AI30" i="91"/>
  <c r="AN30" i="91"/>
  <c r="AR29" i="93"/>
  <c r="Z30" i="47"/>
  <c r="AN30" i="92"/>
  <c r="AI30" i="92"/>
  <c r="Z30" i="28"/>
  <c r="AR29" i="94"/>
  <c r="AR29" i="28"/>
  <c r="Z29" i="43"/>
  <c r="AR29" i="47"/>
  <c r="AI30" i="39"/>
  <c r="AN30" i="39"/>
  <c r="X31" i="81"/>
  <c r="Y31" i="81"/>
  <c r="Z31" i="81" s="1"/>
  <c r="AN30" i="77"/>
  <c r="AI30" i="77"/>
  <c r="Z32" i="75" l="1"/>
  <c r="Z30" i="37"/>
  <c r="Z32" i="84"/>
  <c r="AG32" i="84" s="1"/>
  <c r="AP32" i="84" s="1"/>
  <c r="Z33" i="33"/>
  <c r="Z31" i="34"/>
  <c r="W32" i="34" s="1"/>
  <c r="Z31" i="78"/>
  <c r="AG31" i="78" s="1"/>
  <c r="AP31" i="78" s="1"/>
  <c r="Z31" i="27"/>
  <c r="AF32" i="84"/>
  <c r="AO32" i="84" s="1"/>
  <c r="AE32" i="84"/>
  <c r="W33" i="84"/>
  <c r="AF31" i="91"/>
  <c r="AO31" i="91" s="1"/>
  <c r="AE31" i="91"/>
  <c r="W32" i="91"/>
  <c r="AG31" i="91"/>
  <c r="AP31" i="91" s="1"/>
  <c r="AG31" i="34"/>
  <c r="AP31" i="34" s="1"/>
  <c r="AF31" i="34"/>
  <c r="AO31" i="34" s="1"/>
  <c r="AE31" i="34"/>
  <c r="AF31" i="78"/>
  <c r="AO31" i="78" s="1"/>
  <c r="AE31" i="78"/>
  <c r="W32" i="78"/>
  <c r="AE31" i="27"/>
  <c r="W32" i="27"/>
  <c r="AG31" i="27"/>
  <c r="AP31" i="27" s="1"/>
  <c r="AF31" i="27"/>
  <c r="AO31" i="27" s="1"/>
  <c r="AE31" i="30"/>
  <c r="W32" i="30"/>
  <c r="AG31" i="30"/>
  <c r="AP31" i="30" s="1"/>
  <c r="AF31" i="30"/>
  <c r="AO31" i="30" s="1"/>
  <c r="AG31" i="77"/>
  <c r="AP31" i="77" s="1"/>
  <c r="AF31" i="77"/>
  <c r="AO31" i="77" s="1"/>
  <c r="AE31" i="77"/>
  <c r="W32" i="77"/>
  <c r="AF31" i="31"/>
  <c r="AO31" i="31" s="1"/>
  <c r="AE31" i="31"/>
  <c r="W32" i="31"/>
  <c r="AG31" i="31"/>
  <c r="AP31" i="31" s="1"/>
  <c r="AF30" i="37"/>
  <c r="AO30" i="37" s="1"/>
  <c r="AE30" i="37"/>
  <c r="W31" i="37"/>
  <c r="AG30" i="37"/>
  <c r="AP30" i="37" s="1"/>
  <c r="AE33" i="33"/>
  <c r="W34" i="33"/>
  <c r="AG33" i="33"/>
  <c r="AP33" i="33" s="1"/>
  <c r="AF33" i="33"/>
  <c r="AO33" i="33" s="1"/>
  <c r="AG32" i="75"/>
  <c r="AP32" i="75" s="1"/>
  <c r="AF32" i="75"/>
  <c r="AO32" i="75" s="1"/>
  <c r="AE32" i="75"/>
  <c r="W33" i="75"/>
  <c r="AG31" i="81"/>
  <c r="AP31" i="81" s="1"/>
  <c r="AF31" i="81"/>
  <c r="AO31" i="81" s="1"/>
  <c r="AE31" i="81"/>
  <c r="W32" i="81"/>
  <c r="W32" i="92"/>
  <c r="AE31" i="92"/>
  <c r="AG31" i="92"/>
  <c r="AP31" i="92" s="1"/>
  <c r="AF31" i="92"/>
  <c r="AO31" i="92" s="1"/>
  <c r="AR30" i="77"/>
  <c r="Y33" i="38"/>
  <c r="X33" i="38"/>
  <c r="AR32" i="33"/>
  <c r="AE31" i="39"/>
  <c r="W32" i="39"/>
  <c r="AG31" i="39"/>
  <c r="AP31" i="39" s="1"/>
  <c r="AF31" i="39"/>
  <c r="AO31" i="39" s="1"/>
  <c r="W31" i="74"/>
  <c r="AG30" i="74"/>
  <c r="AP30" i="74" s="1"/>
  <c r="AF30" i="74"/>
  <c r="AO30" i="74" s="1"/>
  <c r="AE30" i="74"/>
  <c r="AR28" i="48"/>
  <c r="X31" i="94"/>
  <c r="Y31" i="94"/>
  <c r="AH30" i="41"/>
  <c r="AQ30" i="41" s="1"/>
  <c r="AN32" i="73"/>
  <c r="AI32" i="73"/>
  <c r="AH31" i="31"/>
  <c r="AQ31" i="31" s="1"/>
  <c r="Y32" i="26"/>
  <c r="X32" i="26"/>
  <c r="Z32" i="26" s="1"/>
  <c r="AI32" i="38"/>
  <c r="AN32" i="38"/>
  <c r="AI30" i="79"/>
  <c r="AN30" i="79"/>
  <c r="AI29" i="40"/>
  <c r="AN29" i="40"/>
  <c r="AR30" i="78"/>
  <c r="AH32" i="85"/>
  <c r="AQ32" i="85" s="1"/>
  <c r="AH31" i="77"/>
  <c r="AQ31" i="77" s="1"/>
  <c r="AH31" i="91"/>
  <c r="AQ31" i="91" s="1"/>
  <c r="Y30" i="86"/>
  <c r="X30" i="86"/>
  <c r="Z30" i="86" s="1"/>
  <c r="W31" i="96"/>
  <c r="AG30" i="96"/>
  <c r="AP30" i="96" s="1"/>
  <c r="AF30" i="96"/>
  <c r="AO30" i="96" s="1"/>
  <c r="AE30" i="96"/>
  <c r="AH31" i="76"/>
  <c r="AQ31" i="76" s="1"/>
  <c r="AR29" i="32"/>
  <c r="AH32" i="82"/>
  <c r="AQ32" i="82" s="1"/>
  <c r="AI29" i="86"/>
  <c r="AN29" i="86"/>
  <c r="AR30" i="39"/>
  <c r="W31" i="32"/>
  <c r="AE30" i="32"/>
  <c r="AG30" i="32"/>
  <c r="AP30" i="32" s="1"/>
  <c r="AF30" i="32"/>
  <c r="AO30" i="32" s="1"/>
  <c r="AG28" i="88"/>
  <c r="AP28" i="88" s="1"/>
  <c r="W29" i="88"/>
  <c r="AF28" i="88"/>
  <c r="AO28" i="88" s="1"/>
  <c r="AE28" i="88"/>
  <c r="AF30" i="28"/>
  <c r="AO30" i="28" s="1"/>
  <c r="AE30" i="28"/>
  <c r="W31" i="28"/>
  <c r="AG30" i="28"/>
  <c r="AP30" i="28" s="1"/>
  <c r="AH29" i="48"/>
  <c r="AQ29" i="48" s="1"/>
  <c r="Y33" i="73"/>
  <c r="X33" i="73"/>
  <c r="AR30" i="30"/>
  <c r="AH31" i="81"/>
  <c r="AQ31" i="81" s="1"/>
  <c r="AG29" i="43"/>
  <c r="AP29" i="43" s="1"/>
  <c r="AF29" i="43"/>
  <c r="AO29" i="43" s="1"/>
  <c r="AE29" i="43"/>
  <c r="W30" i="43"/>
  <c r="AR30" i="92"/>
  <c r="AR30" i="91"/>
  <c r="X32" i="45"/>
  <c r="Z32" i="45" s="1"/>
  <c r="Y32" i="45"/>
  <c r="Z30" i="41"/>
  <c r="AH32" i="75"/>
  <c r="AQ32" i="75" s="1"/>
  <c r="AH31" i="34"/>
  <c r="AQ31" i="34" s="1"/>
  <c r="AG30" i="44"/>
  <c r="AP30" i="44" s="1"/>
  <c r="AF30" i="44"/>
  <c r="AO30" i="44" s="1"/>
  <c r="AE30" i="44"/>
  <c r="W31" i="44"/>
  <c r="AE31" i="80"/>
  <c r="W32" i="80"/>
  <c r="AG31" i="80"/>
  <c r="AP31" i="80" s="1"/>
  <c r="AF31" i="80"/>
  <c r="AO31" i="80" s="1"/>
  <c r="W31" i="93"/>
  <c r="AG30" i="93"/>
  <c r="AP30" i="93" s="1"/>
  <c r="AF30" i="93"/>
  <c r="AO30" i="93" s="1"/>
  <c r="AE30" i="93"/>
  <c r="AR29" i="41"/>
  <c r="X33" i="95"/>
  <c r="Y33" i="95"/>
  <c r="Z33" i="95" s="1"/>
  <c r="AR30" i="27"/>
  <c r="Z31" i="76"/>
  <c r="Y32" i="87"/>
  <c r="X32" i="87"/>
  <c r="Z32" i="85"/>
  <c r="AR31" i="84"/>
  <c r="AR28" i="29"/>
  <c r="AR31" i="82"/>
  <c r="AH31" i="27"/>
  <c r="AQ31" i="27" s="1"/>
  <c r="AR30" i="34"/>
  <c r="Z32" i="82"/>
  <c r="AN29" i="42"/>
  <c r="AI29" i="42"/>
  <c r="X33" i="89"/>
  <c r="Z33" i="89" s="1"/>
  <c r="Y33" i="89"/>
  <c r="AH31" i="78"/>
  <c r="AQ31" i="78" s="1"/>
  <c r="AI31" i="45"/>
  <c r="AN31" i="45"/>
  <c r="Z29" i="48"/>
  <c r="AR30" i="81"/>
  <c r="AR29" i="74"/>
  <c r="W32" i="25"/>
  <c r="AG31" i="25"/>
  <c r="AP31" i="25" s="1"/>
  <c r="AF31" i="25"/>
  <c r="AO31" i="25" s="1"/>
  <c r="AE31" i="25"/>
  <c r="W30" i="35"/>
  <c r="AG29" i="35"/>
  <c r="AP29" i="35" s="1"/>
  <c r="AF29" i="35"/>
  <c r="AO29" i="35" s="1"/>
  <c r="AE29" i="35"/>
  <c r="AI32" i="95"/>
  <c r="AN32" i="95"/>
  <c r="AH30" i="74"/>
  <c r="AQ30" i="74" s="1"/>
  <c r="X31" i="79"/>
  <c r="Y31" i="79"/>
  <c r="AG29" i="90"/>
  <c r="AP29" i="90" s="1"/>
  <c r="AF29" i="90"/>
  <c r="AO29" i="90" s="1"/>
  <c r="AE29" i="90"/>
  <c r="W30" i="90"/>
  <c r="AH31" i="83"/>
  <c r="AQ31" i="83" s="1"/>
  <c r="AR30" i="31"/>
  <c r="AH29" i="29"/>
  <c r="AQ29" i="29" s="1"/>
  <c r="AR29" i="37"/>
  <c r="AN32" i="89"/>
  <c r="AI32" i="89"/>
  <c r="X32" i="46"/>
  <c r="Y32" i="46"/>
  <c r="AR30" i="76"/>
  <c r="Y30" i="40"/>
  <c r="X30" i="40"/>
  <c r="AH32" i="84"/>
  <c r="AQ32" i="84" s="1"/>
  <c r="AN31" i="26"/>
  <c r="AI31" i="26"/>
  <c r="AG30" i="47"/>
  <c r="AP30" i="47" s="1"/>
  <c r="W31" i="47"/>
  <c r="AF30" i="47"/>
  <c r="AO30" i="47" s="1"/>
  <c r="AE30" i="47"/>
  <c r="AH30" i="32"/>
  <c r="AQ30" i="32" s="1"/>
  <c r="AR31" i="85"/>
  <c r="AH31" i="92"/>
  <c r="AQ31" i="92" s="1"/>
  <c r="AH30" i="37"/>
  <c r="AQ30" i="37" s="1"/>
  <c r="AH31" i="39"/>
  <c r="AQ31" i="39" s="1"/>
  <c r="AI31" i="87"/>
  <c r="AN31" i="87"/>
  <c r="Z31" i="83"/>
  <c r="W31" i="36"/>
  <c r="AG30" i="36"/>
  <c r="AP30" i="36" s="1"/>
  <c r="AF30" i="36"/>
  <c r="AO30" i="36" s="1"/>
  <c r="AE30" i="36"/>
  <c r="AH31" i="30"/>
  <c r="AQ31" i="30" s="1"/>
  <c r="AR30" i="83"/>
  <c r="AH33" i="33"/>
  <c r="AQ33" i="33" s="1"/>
  <c r="AR31" i="75"/>
  <c r="Z29" i="29"/>
  <c r="AN30" i="94"/>
  <c r="AI30" i="94"/>
  <c r="Y30" i="42"/>
  <c r="X30" i="42"/>
  <c r="AI31" i="46"/>
  <c r="AN31" i="46"/>
  <c r="Z30" i="42" l="1"/>
  <c r="Z31" i="94"/>
  <c r="AG33" i="95"/>
  <c r="AP33" i="95" s="1"/>
  <c r="W34" i="95"/>
  <c r="AF33" i="95"/>
  <c r="AO33" i="95" s="1"/>
  <c r="AE33" i="95"/>
  <c r="W31" i="42"/>
  <c r="AE30" i="42"/>
  <c r="AG30" i="42"/>
  <c r="AP30" i="42" s="1"/>
  <c r="AF30" i="42"/>
  <c r="AO30" i="42" s="1"/>
  <c r="AF32" i="26"/>
  <c r="AO32" i="26" s="1"/>
  <c r="AG32" i="26"/>
  <c r="AP32" i="26" s="1"/>
  <c r="W33" i="26"/>
  <c r="AE32" i="26"/>
  <c r="W32" i="94"/>
  <c r="AE31" i="94"/>
  <c r="AG31" i="94"/>
  <c r="AP31" i="94" s="1"/>
  <c r="AF31" i="94"/>
  <c r="AO31" i="94" s="1"/>
  <c r="AH32" i="87"/>
  <c r="AQ32" i="87" s="1"/>
  <c r="Y31" i="74"/>
  <c r="X31" i="74"/>
  <c r="X32" i="81"/>
  <c r="Y32" i="81"/>
  <c r="Y33" i="75"/>
  <c r="X33" i="75"/>
  <c r="AI30" i="37"/>
  <c r="AN30" i="37"/>
  <c r="AN31" i="78"/>
  <c r="AI31" i="78"/>
  <c r="AH30" i="42"/>
  <c r="AQ30" i="42" s="1"/>
  <c r="Y31" i="36"/>
  <c r="X31" i="36"/>
  <c r="AR29" i="42"/>
  <c r="AH33" i="95"/>
  <c r="AQ33" i="95" s="1"/>
  <c r="Y32" i="80"/>
  <c r="Z32" i="80" s="1"/>
  <c r="X32" i="80"/>
  <c r="AI30" i="28"/>
  <c r="AN30" i="28"/>
  <c r="AR29" i="40"/>
  <c r="AN32" i="75"/>
  <c r="AI32" i="75"/>
  <c r="Y34" i="33"/>
  <c r="X34" i="33"/>
  <c r="X32" i="77"/>
  <c r="Z32" i="77" s="1"/>
  <c r="Y32" i="77"/>
  <c r="X33" i="84"/>
  <c r="Y33" i="84"/>
  <c r="W32" i="83"/>
  <c r="AE31" i="83"/>
  <c r="AG31" i="83"/>
  <c r="AP31" i="83" s="1"/>
  <c r="AF31" i="83"/>
  <c r="AO31" i="83" s="1"/>
  <c r="AR31" i="26"/>
  <c r="AE29" i="48"/>
  <c r="W30" i="48"/>
  <c r="AG29" i="48"/>
  <c r="AP29" i="48" s="1"/>
  <c r="AF29" i="48"/>
  <c r="AO29" i="48" s="1"/>
  <c r="AI31" i="80"/>
  <c r="AN31" i="80"/>
  <c r="AH32" i="45"/>
  <c r="AQ32" i="45" s="1"/>
  <c r="X30" i="43"/>
  <c r="Z30" i="43" s="1"/>
  <c r="Y30" i="43"/>
  <c r="AH33" i="73"/>
  <c r="AQ33" i="73" s="1"/>
  <c r="AR32" i="73"/>
  <c r="AI30" i="74"/>
  <c r="AN30" i="74"/>
  <c r="AH33" i="38"/>
  <c r="AQ33" i="38" s="1"/>
  <c r="AN31" i="81"/>
  <c r="AI31" i="81"/>
  <c r="AI33" i="33"/>
  <c r="AN33" i="33"/>
  <c r="AN31" i="77"/>
  <c r="AI31" i="77"/>
  <c r="X32" i="27"/>
  <c r="Z32" i="27" s="1"/>
  <c r="Y32" i="27"/>
  <c r="Y31" i="47"/>
  <c r="X31" i="47"/>
  <c r="W31" i="41"/>
  <c r="AE30" i="41"/>
  <c r="AG30" i="41"/>
  <c r="AP30" i="41" s="1"/>
  <c r="AF30" i="41"/>
  <c r="AO30" i="41" s="1"/>
  <c r="X31" i="28"/>
  <c r="Z31" i="28" s="1"/>
  <c r="Y31" i="28"/>
  <c r="X31" i="32"/>
  <c r="Y31" i="32"/>
  <c r="AH30" i="40"/>
  <c r="AQ30" i="40" s="1"/>
  <c r="AH32" i="46"/>
  <c r="AQ32" i="46" s="1"/>
  <c r="AH31" i="79"/>
  <c r="AQ31" i="79" s="1"/>
  <c r="Y32" i="25"/>
  <c r="X32" i="25"/>
  <c r="AG32" i="82"/>
  <c r="AP32" i="82" s="1"/>
  <c r="AF32" i="82"/>
  <c r="AO32" i="82" s="1"/>
  <c r="W33" i="82"/>
  <c r="AE32" i="82"/>
  <c r="AG31" i="76"/>
  <c r="AP31" i="76" s="1"/>
  <c r="AF31" i="76"/>
  <c r="AO31" i="76" s="1"/>
  <c r="AE31" i="76"/>
  <c r="W32" i="76"/>
  <c r="X31" i="93"/>
  <c r="Y31" i="93"/>
  <c r="AG32" i="45"/>
  <c r="AP32" i="45" s="1"/>
  <c r="AF32" i="45"/>
  <c r="AO32" i="45" s="1"/>
  <c r="AE32" i="45"/>
  <c r="W33" i="45"/>
  <c r="X31" i="96"/>
  <c r="Z31" i="96" s="1"/>
  <c r="Y31" i="96"/>
  <c r="AR30" i="79"/>
  <c r="AI31" i="92"/>
  <c r="AN31" i="92"/>
  <c r="Y32" i="30"/>
  <c r="Z32" i="30" s="1"/>
  <c r="X32" i="30"/>
  <c r="AI31" i="27"/>
  <c r="AN31" i="27"/>
  <c r="AN32" i="84"/>
  <c r="AI32" i="84"/>
  <c r="AR31" i="46"/>
  <c r="AG29" i="29"/>
  <c r="AP29" i="29" s="1"/>
  <c r="AF29" i="29"/>
  <c r="AO29" i="29" s="1"/>
  <c r="AE29" i="29"/>
  <c r="W30" i="29"/>
  <c r="W34" i="89"/>
  <c r="AG33" i="89"/>
  <c r="AP33" i="89" s="1"/>
  <c r="AF33" i="89"/>
  <c r="AO33" i="89" s="1"/>
  <c r="AE33" i="89"/>
  <c r="AH32" i="26"/>
  <c r="AQ32" i="26" s="1"/>
  <c r="AR30" i="94"/>
  <c r="AR31" i="87"/>
  <c r="AN30" i="47"/>
  <c r="AI30" i="47"/>
  <c r="Z32" i="46"/>
  <c r="Y30" i="90"/>
  <c r="X30" i="90"/>
  <c r="Z30" i="90" s="1"/>
  <c r="Z31" i="79"/>
  <c r="Y30" i="35"/>
  <c r="X30" i="35"/>
  <c r="AR31" i="45"/>
  <c r="Y31" i="44"/>
  <c r="X31" i="44"/>
  <c r="AN29" i="43"/>
  <c r="AI29" i="43"/>
  <c r="Z33" i="73"/>
  <c r="AN28" i="88"/>
  <c r="AI28" i="88"/>
  <c r="AI30" i="32"/>
  <c r="AN30" i="32"/>
  <c r="AR29" i="86"/>
  <c r="AH30" i="86"/>
  <c r="AQ30" i="86" s="1"/>
  <c r="AH31" i="94"/>
  <c r="AQ31" i="94" s="1"/>
  <c r="X32" i="39"/>
  <c r="Y32" i="39"/>
  <c r="Z33" i="38"/>
  <c r="X31" i="37"/>
  <c r="Z31" i="37" s="1"/>
  <c r="Y31" i="37"/>
  <c r="X32" i="31"/>
  <c r="Y32" i="31"/>
  <c r="Z32" i="31" s="1"/>
  <c r="AI31" i="30"/>
  <c r="AN31" i="30"/>
  <c r="X32" i="34"/>
  <c r="Y32" i="34"/>
  <c r="Y32" i="91"/>
  <c r="X32" i="91"/>
  <c r="AI29" i="35"/>
  <c r="AN29" i="35"/>
  <c r="X29" i="88"/>
  <c r="Y29" i="88"/>
  <c r="AG30" i="86"/>
  <c r="AP30" i="86" s="1"/>
  <c r="W31" i="86"/>
  <c r="AF30" i="86"/>
  <c r="AO30" i="86" s="1"/>
  <c r="AE30" i="86"/>
  <c r="Z32" i="87"/>
  <c r="AI30" i="36"/>
  <c r="AN30" i="36"/>
  <c r="Z30" i="40"/>
  <c r="AR32" i="89"/>
  <c r="AN29" i="90"/>
  <c r="AI29" i="90"/>
  <c r="AR32" i="95"/>
  <c r="AI31" i="25"/>
  <c r="AN31" i="25"/>
  <c r="AH33" i="89"/>
  <c r="AQ33" i="89" s="1"/>
  <c r="W33" i="85"/>
  <c r="AG32" i="85"/>
  <c r="AP32" i="85" s="1"/>
  <c r="AF32" i="85"/>
  <c r="AO32" i="85" s="1"/>
  <c r="AE32" i="85"/>
  <c r="AI30" i="93"/>
  <c r="AN30" i="93"/>
  <c r="AN30" i="44"/>
  <c r="AI30" i="44"/>
  <c r="AI30" i="96"/>
  <c r="AN30" i="96"/>
  <c r="AR32" i="38"/>
  <c r="AI31" i="39"/>
  <c r="AN31" i="39"/>
  <c r="Y32" i="92"/>
  <c r="X32" i="92"/>
  <c r="AI31" i="31"/>
  <c r="AN31" i="31"/>
  <c r="Z32" i="78"/>
  <c r="Y32" i="78"/>
  <c r="X32" i="78"/>
  <c r="AN31" i="34"/>
  <c r="AI31" i="34"/>
  <c r="AN31" i="91"/>
  <c r="AI31" i="91"/>
  <c r="Z32" i="91" l="1"/>
  <c r="Z32" i="81"/>
  <c r="Z30" i="35"/>
  <c r="W31" i="35" s="1"/>
  <c r="Z31" i="93"/>
  <c r="AG31" i="93" s="1"/>
  <c r="AP31" i="93" s="1"/>
  <c r="AF30" i="35"/>
  <c r="AO30" i="35" s="1"/>
  <c r="AE30" i="35"/>
  <c r="W32" i="93"/>
  <c r="AF31" i="93"/>
  <c r="AO31" i="93" s="1"/>
  <c r="AE31" i="93"/>
  <c r="AG31" i="28"/>
  <c r="AP31" i="28" s="1"/>
  <c r="AF31" i="28"/>
  <c r="AO31" i="28" s="1"/>
  <c r="AE31" i="28"/>
  <c r="W32" i="28"/>
  <c r="AE31" i="96"/>
  <c r="W32" i="96"/>
  <c r="AG31" i="96"/>
  <c r="AP31" i="96" s="1"/>
  <c r="AF31" i="96"/>
  <c r="AO31" i="96" s="1"/>
  <c r="AG32" i="31"/>
  <c r="AP32" i="31" s="1"/>
  <c r="AF32" i="31"/>
  <c r="AO32" i="31" s="1"/>
  <c r="AE32" i="31"/>
  <c r="W33" i="31"/>
  <c r="AG32" i="91"/>
  <c r="AP32" i="91" s="1"/>
  <c r="AF32" i="91"/>
  <c r="AO32" i="91" s="1"/>
  <c r="W33" i="91"/>
  <c r="AE32" i="91"/>
  <c r="W33" i="81"/>
  <c r="AG32" i="81"/>
  <c r="AP32" i="81" s="1"/>
  <c r="AF32" i="81"/>
  <c r="AO32" i="81" s="1"/>
  <c r="AE32" i="81"/>
  <c r="AH31" i="44"/>
  <c r="AQ31" i="44" s="1"/>
  <c r="AR32" i="84"/>
  <c r="Y31" i="41"/>
  <c r="X31" i="41"/>
  <c r="AI31" i="94"/>
  <c r="AN31" i="94"/>
  <c r="AR31" i="34"/>
  <c r="AR31" i="31"/>
  <c r="Y33" i="85"/>
  <c r="X33" i="85"/>
  <c r="AH29" i="88"/>
  <c r="AQ29" i="88" s="1"/>
  <c r="AG33" i="38"/>
  <c r="AP33" i="38" s="1"/>
  <c r="AF33" i="38"/>
  <c r="AO33" i="38" s="1"/>
  <c r="AE33" i="38"/>
  <c r="W34" i="38"/>
  <c r="AR28" i="88"/>
  <c r="AR30" i="47"/>
  <c r="AN29" i="29"/>
  <c r="AI29" i="29"/>
  <c r="AH31" i="47"/>
  <c r="AQ31" i="47" s="1"/>
  <c r="AR31" i="77"/>
  <c r="AR30" i="74"/>
  <c r="AH34" i="33"/>
  <c r="AQ34" i="33" s="1"/>
  <c r="AR30" i="37"/>
  <c r="AN33" i="95"/>
  <c r="AI33" i="95"/>
  <c r="AE32" i="87"/>
  <c r="W33" i="87"/>
  <c r="AG32" i="87"/>
  <c r="AP32" i="87" s="1"/>
  <c r="AF32" i="87"/>
  <c r="AO32" i="87" s="1"/>
  <c r="AR31" i="30"/>
  <c r="AG32" i="46"/>
  <c r="AP32" i="46" s="1"/>
  <c r="W33" i="46"/>
  <c r="AF32" i="46"/>
  <c r="AO32" i="46" s="1"/>
  <c r="AE32" i="46"/>
  <c r="AI33" i="89"/>
  <c r="AN33" i="89"/>
  <c r="AH31" i="96"/>
  <c r="AQ31" i="96" s="1"/>
  <c r="AH32" i="92"/>
  <c r="AQ32" i="92" s="1"/>
  <c r="AR30" i="93"/>
  <c r="AR31" i="25"/>
  <c r="AN30" i="86"/>
  <c r="AI30" i="86"/>
  <c r="Z29" i="88"/>
  <c r="AH32" i="31"/>
  <c r="AQ32" i="31" s="1"/>
  <c r="Z31" i="44"/>
  <c r="AF31" i="79"/>
  <c r="AO31" i="79" s="1"/>
  <c r="AE31" i="79"/>
  <c r="AG31" i="79"/>
  <c r="AP31" i="79" s="1"/>
  <c r="W32" i="79"/>
  <c r="AR31" i="92"/>
  <c r="X33" i="45"/>
  <c r="Y33" i="45"/>
  <c r="AH31" i="93"/>
  <c r="AQ31" i="93" s="1"/>
  <c r="AH32" i="25"/>
  <c r="AQ32" i="25" s="1"/>
  <c r="AH33" i="84"/>
  <c r="AQ33" i="84" s="1"/>
  <c r="AH31" i="36"/>
  <c r="AQ31" i="36" s="1"/>
  <c r="AH33" i="75"/>
  <c r="AQ33" i="75" s="1"/>
  <c r="AH31" i="74"/>
  <c r="AQ31" i="74" s="1"/>
  <c r="Y32" i="94"/>
  <c r="X32" i="94"/>
  <c r="Z32" i="94" s="1"/>
  <c r="AR30" i="32"/>
  <c r="AG32" i="30"/>
  <c r="AP32" i="30" s="1"/>
  <c r="AF32" i="30"/>
  <c r="AO32" i="30" s="1"/>
  <c r="AE32" i="30"/>
  <c r="W33" i="30"/>
  <c r="AG32" i="27"/>
  <c r="AP32" i="27" s="1"/>
  <c r="AF32" i="27"/>
  <c r="AO32" i="27" s="1"/>
  <c r="AE32" i="27"/>
  <c r="W33" i="27"/>
  <c r="W33" i="77"/>
  <c r="AF32" i="77"/>
  <c r="AO32" i="77" s="1"/>
  <c r="AG32" i="77"/>
  <c r="AP32" i="77" s="1"/>
  <c r="AE32" i="77"/>
  <c r="Y31" i="42"/>
  <c r="Z31" i="42" s="1"/>
  <c r="X31" i="42"/>
  <c r="AH32" i="78"/>
  <c r="AQ32" i="78" s="1"/>
  <c r="AI32" i="85"/>
  <c r="AN32" i="85"/>
  <c r="AG30" i="40"/>
  <c r="AP30" i="40" s="1"/>
  <c r="AF30" i="40"/>
  <c r="AO30" i="40" s="1"/>
  <c r="AE30" i="40"/>
  <c r="W31" i="40"/>
  <c r="AH32" i="34"/>
  <c r="AQ32" i="34" s="1"/>
  <c r="AH32" i="39"/>
  <c r="AQ32" i="39" s="1"/>
  <c r="W34" i="73"/>
  <c r="AF33" i="73"/>
  <c r="AO33" i="73" s="1"/>
  <c r="AE33" i="73"/>
  <c r="AG33" i="73"/>
  <c r="AP33" i="73" s="1"/>
  <c r="AH30" i="90"/>
  <c r="AQ30" i="90" s="1"/>
  <c r="AR31" i="27"/>
  <c r="AH31" i="32"/>
  <c r="AQ31" i="32" s="1"/>
  <c r="Z31" i="47"/>
  <c r="Z33" i="84"/>
  <c r="Z34" i="33"/>
  <c r="AR30" i="28"/>
  <c r="AN32" i="26"/>
  <c r="AI32" i="26"/>
  <c r="Y34" i="95"/>
  <c r="X34" i="95"/>
  <c r="AR31" i="39"/>
  <c r="AF31" i="37"/>
  <c r="AO31" i="37" s="1"/>
  <c r="W32" i="37"/>
  <c r="AG31" i="37"/>
  <c r="AP31" i="37" s="1"/>
  <c r="AE31" i="37"/>
  <c r="X30" i="29"/>
  <c r="Z30" i="29" s="1"/>
  <c r="Y30" i="29"/>
  <c r="AN31" i="76"/>
  <c r="AI31" i="76"/>
  <c r="AR31" i="80"/>
  <c r="Z32" i="83"/>
  <c r="X32" i="83"/>
  <c r="Y32" i="83"/>
  <c r="AG32" i="80"/>
  <c r="AP32" i="80" s="1"/>
  <c r="AF32" i="80"/>
  <c r="AO32" i="80" s="1"/>
  <c r="AE32" i="80"/>
  <c r="W33" i="80"/>
  <c r="AH32" i="81"/>
  <c r="AQ32" i="81" s="1"/>
  <c r="Z32" i="92"/>
  <c r="AR30" i="96"/>
  <c r="Y31" i="86"/>
  <c r="X31" i="86"/>
  <c r="Z31" i="86" s="1"/>
  <c r="AR29" i="35"/>
  <c r="Z32" i="34"/>
  <c r="Z32" i="39"/>
  <c r="AR29" i="43"/>
  <c r="Y34" i="89"/>
  <c r="X34" i="89"/>
  <c r="AH32" i="30"/>
  <c r="AQ32" i="30" s="1"/>
  <c r="AN32" i="45"/>
  <c r="AI32" i="45"/>
  <c r="AN32" i="82"/>
  <c r="AI32" i="82"/>
  <c r="Z32" i="25"/>
  <c r="Z31" i="32"/>
  <c r="AI30" i="41"/>
  <c r="AN30" i="41"/>
  <c r="AR33" i="33"/>
  <c r="AH30" i="43"/>
  <c r="AQ30" i="43" s="1"/>
  <c r="Y30" i="48"/>
  <c r="Z30" i="48" s="1"/>
  <c r="X30" i="48"/>
  <c r="AI31" i="83"/>
  <c r="AN31" i="83"/>
  <c r="AR32" i="75"/>
  <c r="AH32" i="80"/>
  <c r="AQ32" i="80" s="1"/>
  <c r="Z31" i="36"/>
  <c r="AR31" i="78"/>
  <c r="Z33" i="75"/>
  <c r="Z31" i="74"/>
  <c r="AI30" i="42"/>
  <c r="AN30" i="42"/>
  <c r="AH31" i="28"/>
  <c r="AQ31" i="28" s="1"/>
  <c r="AR31" i="91"/>
  <c r="W33" i="78"/>
  <c r="AG32" i="78"/>
  <c r="AP32" i="78" s="1"/>
  <c r="AF32" i="78"/>
  <c r="AO32" i="78" s="1"/>
  <c r="AE32" i="78"/>
  <c r="AR30" i="44"/>
  <c r="AR29" i="90"/>
  <c r="AR30" i="36"/>
  <c r="AH32" i="91"/>
  <c r="AQ32" i="91" s="1"/>
  <c r="AH31" i="37"/>
  <c r="AQ31" i="37" s="1"/>
  <c r="AH30" i="35"/>
  <c r="AQ30" i="35" s="1"/>
  <c r="W31" i="90"/>
  <c r="AG30" i="90"/>
  <c r="AP30" i="90" s="1"/>
  <c r="AF30" i="90"/>
  <c r="AO30" i="90" s="1"/>
  <c r="AE30" i="90"/>
  <c r="X32" i="76"/>
  <c r="Z32" i="76" s="1"/>
  <c r="Y32" i="76"/>
  <c r="X33" i="82"/>
  <c r="Z33" i="82" s="1"/>
  <c r="Y33" i="82"/>
  <c r="AH32" i="27"/>
  <c r="AQ32" i="27" s="1"/>
  <c r="AR31" i="81"/>
  <c r="W31" i="43"/>
  <c r="AG30" i="43"/>
  <c r="AP30" i="43" s="1"/>
  <c r="AF30" i="43"/>
  <c r="AO30" i="43" s="1"/>
  <c r="AE30" i="43"/>
  <c r="AI29" i="48"/>
  <c r="AN29" i="48"/>
  <c r="AH32" i="77"/>
  <c r="AQ32" i="77" s="1"/>
  <c r="Y33" i="26"/>
  <c r="X33" i="26"/>
  <c r="Z33" i="26" s="1"/>
  <c r="AG30" i="35" l="1"/>
  <c r="AP30" i="35" s="1"/>
  <c r="AE32" i="94"/>
  <c r="AG32" i="94"/>
  <c r="AP32" i="94" s="1"/>
  <c r="W33" i="94"/>
  <c r="AF32" i="94"/>
  <c r="AO32" i="94" s="1"/>
  <c r="W34" i="26"/>
  <c r="AE33" i="26"/>
  <c r="AG33" i="26"/>
  <c r="AP33" i="26" s="1"/>
  <c r="AF33" i="26"/>
  <c r="AO33" i="26" s="1"/>
  <c r="W31" i="29"/>
  <c r="AG30" i="29"/>
  <c r="AP30" i="29" s="1"/>
  <c r="AF30" i="29"/>
  <c r="AO30" i="29" s="1"/>
  <c r="AE30" i="29"/>
  <c r="W32" i="86"/>
  <c r="AF31" i="86"/>
  <c r="AO31" i="86" s="1"/>
  <c r="AG31" i="86"/>
  <c r="AP31" i="86" s="1"/>
  <c r="AE31" i="86"/>
  <c r="AI32" i="78"/>
  <c r="AN32" i="78"/>
  <c r="AE31" i="36"/>
  <c r="W32" i="36"/>
  <c r="AG31" i="36"/>
  <c r="AP31" i="36" s="1"/>
  <c r="AF31" i="36"/>
  <c r="AO31" i="36" s="1"/>
  <c r="AH33" i="85"/>
  <c r="AQ33" i="85" s="1"/>
  <c r="AN32" i="91"/>
  <c r="AI32" i="91"/>
  <c r="AR30" i="42"/>
  <c r="AN32" i="80"/>
  <c r="AI32" i="80"/>
  <c r="AI32" i="77"/>
  <c r="AN32" i="77"/>
  <c r="X33" i="27"/>
  <c r="Y33" i="27"/>
  <c r="AN32" i="30"/>
  <c r="AI32" i="30"/>
  <c r="W32" i="44"/>
  <c r="AG31" i="44"/>
  <c r="AP31" i="44" s="1"/>
  <c r="AF31" i="44"/>
  <c r="AO31" i="44" s="1"/>
  <c r="AE31" i="44"/>
  <c r="AF29" i="88"/>
  <c r="AO29" i="88" s="1"/>
  <c r="W30" i="88"/>
  <c r="AG29" i="88"/>
  <c r="AP29" i="88" s="1"/>
  <c r="AE29" i="88"/>
  <c r="AR33" i="89"/>
  <c r="AI32" i="87"/>
  <c r="AN32" i="87"/>
  <c r="AI32" i="81"/>
  <c r="AN32" i="81"/>
  <c r="AN32" i="31"/>
  <c r="AI32" i="31"/>
  <c r="X32" i="96"/>
  <c r="Y32" i="96"/>
  <c r="X31" i="43"/>
  <c r="Z31" i="43" s="1"/>
  <c r="Y31" i="43"/>
  <c r="AH32" i="76"/>
  <c r="AQ32" i="76" s="1"/>
  <c r="X31" i="90"/>
  <c r="Y31" i="90"/>
  <c r="AE31" i="74"/>
  <c r="W32" i="74"/>
  <c r="AF31" i="74"/>
  <c r="AO31" i="74" s="1"/>
  <c r="AG31" i="74"/>
  <c r="AP31" i="74" s="1"/>
  <c r="AR32" i="45"/>
  <c r="AG32" i="39"/>
  <c r="AP32" i="39" s="1"/>
  <c r="AF32" i="39"/>
  <c r="AO32" i="39" s="1"/>
  <c r="AE32" i="39"/>
  <c r="W33" i="39"/>
  <c r="AN31" i="37"/>
  <c r="AI31" i="37"/>
  <c r="AI33" i="73"/>
  <c r="AN33" i="73"/>
  <c r="AN32" i="27"/>
  <c r="AI32" i="27"/>
  <c r="X32" i="79"/>
  <c r="Z32" i="79" s="1"/>
  <c r="Y32" i="79"/>
  <c r="AR30" i="86"/>
  <c r="AN32" i="46"/>
  <c r="AI32" i="46"/>
  <c r="AR33" i="95"/>
  <c r="AR29" i="29"/>
  <c r="Z33" i="85"/>
  <c r="AR31" i="94"/>
  <c r="Z33" i="91"/>
  <c r="X33" i="91"/>
  <c r="Y33" i="91"/>
  <c r="AI31" i="96"/>
  <c r="AN31" i="96"/>
  <c r="AN31" i="93"/>
  <c r="AI31" i="93"/>
  <c r="Y33" i="80"/>
  <c r="X33" i="80"/>
  <c r="AH30" i="29"/>
  <c r="AQ30" i="29" s="1"/>
  <c r="AR32" i="26"/>
  <c r="AF31" i="47"/>
  <c r="AO31" i="47" s="1"/>
  <c r="W32" i="47"/>
  <c r="AG31" i="47"/>
  <c r="AP31" i="47" s="1"/>
  <c r="AE31" i="47"/>
  <c r="AN30" i="40"/>
  <c r="AI30" i="40"/>
  <c r="AE31" i="42"/>
  <c r="AG31" i="42"/>
  <c r="AP31" i="42" s="1"/>
  <c r="AF31" i="42"/>
  <c r="AO31" i="42" s="1"/>
  <c r="W32" i="42"/>
  <c r="AR29" i="48"/>
  <c r="W33" i="76"/>
  <c r="AG32" i="76"/>
  <c r="AP32" i="76" s="1"/>
  <c r="AF32" i="76"/>
  <c r="AO32" i="76" s="1"/>
  <c r="AE32" i="76"/>
  <c r="W34" i="75"/>
  <c r="AG33" i="75"/>
  <c r="AP33" i="75" s="1"/>
  <c r="AF33" i="75"/>
  <c r="AO33" i="75" s="1"/>
  <c r="AE33" i="75"/>
  <c r="AR31" i="83"/>
  <c r="AR30" i="41"/>
  <c r="AH34" i="89"/>
  <c r="AQ34" i="89" s="1"/>
  <c r="W33" i="34"/>
  <c r="AG32" i="34"/>
  <c r="AP32" i="34" s="1"/>
  <c r="AF32" i="34"/>
  <c r="AO32" i="34" s="1"/>
  <c r="AE32" i="34"/>
  <c r="AR31" i="76"/>
  <c r="AH34" i="95"/>
  <c r="AQ34" i="95" s="1"/>
  <c r="X34" i="38"/>
  <c r="Y34" i="38"/>
  <c r="AH31" i="41"/>
  <c r="AQ31" i="41" s="1"/>
  <c r="Z31" i="35"/>
  <c r="Y31" i="35"/>
  <c r="X31" i="35"/>
  <c r="AH33" i="26"/>
  <c r="AQ33" i="26" s="1"/>
  <c r="W34" i="82"/>
  <c r="AF33" i="82"/>
  <c r="AO33" i="82" s="1"/>
  <c r="AG33" i="82"/>
  <c r="AP33" i="82" s="1"/>
  <c r="AE33" i="82"/>
  <c r="AF32" i="83"/>
  <c r="AO32" i="83" s="1"/>
  <c r="AE32" i="83"/>
  <c r="W33" i="83"/>
  <c r="AG32" i="83"/>
  <c r="AP32" i="83" s="1"/>
  <c r="AI30" i="90"/>
  <c r="AN30" i="90"/>
  <c r="AH30" i="48"/>
  <c r="AQ30" i="48" s="1"/>
  <c r="AF31" i="32"/>
  <c r="AO31" i="32" s="1"/>
  <c r="AE31" i="32"/>
  <c r="W32" i="32"/>
  <c r="AG31" i="32"/>
  <c r="AP31" i="32" s="1"/>
  <c r="Y32" i="37"/>
  <c r="X32" i="37"/>
  <c r="Z32" i="37" s="1"/>
  <c r="AG34" i="33"/>
  <c r="AP34" i="33" s="1"/>
  <c r="AF34" i="33"/>
  <c r="AO34" i="33" s="1"/>
  <c r="AE34" i="33"/>
  <c r="W35" i="33"/>
  <c r="AR32" i="85"/>
  <c r="AH31" i="42"/>
  <c r="AQ31" i="42" s="1"/>
  <c r="AH33" i="45"/>
  <c r="AQ33" i="45" s="1"/>
  <c r="AN33" i="38"/>
  <c r="AI33" i="38"/>
  <c r="Y32" i="28"/>
  <c r="X32" i="28"/>
  <c r="Y32" i="93"/>
  <c r="X32" i="93"/>
  <c r="Z32" i="93" s="1"/>
  <c r="AI30" i="35"/>
  <c r="AN30" i="35"/>
  <c r="AG30" i="48"/>
  <c r="AP30" i="48" s="1"/>
  <c r="AF30" i="48"/>
  <c r="AO30" i="48" s="1"/>
  <c r="AE30" i="48"/>
  <c r="W31" i="48"/>
  <c r="AR32" i="82"/>
  <c r="AH31" i="86"/>
  <c r="AQ31" i="86" s="1"/>
  <c r="X33" i="30"/>
  <c r="Z33" i="30" s="1"/>
  <c r="Y33" i="30"/>
  <c r="AH32" i="94"/>
  <c r="AQ32" i="94" s="1"/>
  <c r="Z33" i="87"/>
  <c r="Y33" i="87"/>
  <c r="X33" i="87"/>
  <c r="Y33" i="31"/>
  <c r="X33" i="31"/>
  <c r="AI30" i="43"/>
  <c r="AN30" i="43"/>
  <c r="Y33" i="78"/>
  <c r="X33" i="78"/>
  <c r="Z33" i="78" s="1"/>
  <c r="AH33" i="82"/>
  <c r="AQ33" i="82" s="1"/>
  <c r="AE32" i="25"/>
  <c r="W33" i="25"/>
  <c r="AG32" i="25"/>
  <c r="AP32" i="25" s="1"/>
  <c r="AF32" i="25"/>
  <c r="AO32" i="25" s="1"/>
  <c r="Z34" i="89"/>
  <c r="AF32" i="92"/>
  <c r="AO32" i="92" s="1"/>
  <c r="AE32" i="92"/>
  <c r="W33" i="92"/>
  <c r="AG32" i="92"/>
  <c r="AP32" i="92" s="1"/>
  <c r="AH32" i="83"/>
  <c r="AQ32" i="83" s="1"/>
  <c r="Z34" i="95"/>
  <c r="W34" i="84"/>
  <c r="AF33" i="84"/>
  <c r="AO33" i="84" s="1"/>
  <c r="AG33" i="84"/>
  <c r="AP33" i="84" s="1"/>
  <c r="AE33" i="84"/>
  <c r="Y34" i="73"/>
  <c r="X34" i="73"/>
  <c r="X31" i="40"/>
  <c r="Y31" i="40"/>
  <c r="Y33" i="77"/>
  <c r="X33" i="77"/>
  <c r="Z33" i="77" s="1"/>
  <c r="Z33" i="45"/>
  <c r="AN31" i="79"/>
  <c r="AI31" i="79"/>
  <c r="Y33" i="46"/>
  <c r="X33" i="46"/>
  <c r="Z31" i="41"/>
  <c r="X33" i="81"/>
  <c r="Z33" i="81" s="1"/>
  <c r="Y33" i="81"/>
  <c r="AN31" i="28"/>
  <c r="AI31" i="28"/>
  <c r="Z33" i="31" l="1"/>
  <c r="AE33" i="77"/>
  <c r="AG33" i="77"/>
  <c r="AP33" i="77" s="1"/>
  <c r="AF33" i="77"/>
  <c r="AO33" i="77" s="1"/>
  <c r="W34" i="77"/>
  <c r="W34" i="31"/>
  <c r="AG33" i="31"/>
  <c r="AP33" i="31" s="1"/>
  <c r="AF33" i="31"/>
  <c r="AO33" i="31" s="1"/>
  <c r="AE33" i="31"/>
  <c r="AE33" i="78"/>
  <c r="W34" i="78"/>
  <c r="AG33" i="78"/>
  <c r="AP33" i="78" s="1"/>
  <c r="AF33" i="78"/>
  <c r="AO33" i="78" s="1"/>
  <c r="AR31" i="28"/>
  <c r="AH33" i="46"/>
  <c r="AQ33" i="46" s="1"/>
  <c r="AH34" i="73"/>
  <c r="AQ34" i="73" s="1"/>
  <c r="Y35" i="33"/>
  <c r="X35" i="33"/>
  <c r="AG32" i="37"/>
  <c r="AP32" i="37" s="1"/>
  <c r="AF32" i="37"/>
  <c r="AO32" i="37" s="1"/>
  <c r="W33" i="37"/>
  <c r="AE32" i="37"/>
  <c r="AR30" i="90"/>
  <c r="AG31" i="35"/>
  <c r="AP31" i="35" s="1"/>
  <c r="AF31" i="35"/>
  <c r="AO31" i="35" s="1"/>
  <c r="AE31" i="35"/>
  <c r="W32" i="35"/>
  <c r="AI33" i="75"/>
  <c r="AN33" i="75"/>
  <c r="AG32" i="79"/>
  <c r="AP32" i="79" s="1"/>
  <c r="AF32" i="79"/>
  <c r="AO32" i="79" s="1"/>
  <c r="W33" i="79"/>
  <c r="AE32" i="79"/>
  <c r="AI31" i="74"/>
  <c r="AN31" i="74"/>
  <c r="AR32" i="81"/>
  <c r="AH33" i="27"/>
  <c r="AQ33" i="27" s="1"/>
  <c r="Y32" i="36"/>
  <c r="X32" i="36"/>
  <c r="Z32" i="36" s="1"/>
  <c r="X34" i="84"/>
  <c r="Z34" i="84" s="1"/>
  <c r="Y34" i="84"/>
  <c r="AF34" i="89"/>
  <c r="AO34" i="89" s="1"/>
  <c r="AE34" i="89"/>
  <c r="W35" i="89"/>
  <c r="AG34" i="89"/>
  <c r="AP34" i="89" s="1"/>
  <c r="AN34" i="33"/>
  <c r="AI34" i="33"/>
  <c r="AH34" i="38"/>
  <c r="AQ34" i="38" s="1"/>
  <c r="AI31" i="47"/>
  <c r="AN31" i="47"/>
  <c r="AH33" i="80"/>
  <c r="AQ33" i="80" s="1"/>
  <c r="AR31" i="96"/>
  <c r="AE33" i="85"/>
  <c r="W34" i="85"/>
  <c r="AG33" i="85"/>
  <c r="AP33" i="85" s="1"/>
  <c r="AF33" i="85"/>
  <c r="AO33" i="85" s="1"/>
  <c r="AR32" i="27"/>
  <c r="AH32" i="96"/>
  <c r="AQ32" i="96" s="1"/>
  <c r="Z33" i="27"/>
  <c r="AI31" i="36"/>
  <c r="AN31" i="36"/>
  <c r="X31" i="29"/>
  <c r="Y31" i="29"/>
  <c r="AI32" i="25"/>
  <c r="AN32" i="25"/>
  <c r="W34" i="30"/>
  <c r="AG33" i="30"/>
  <c r="AP33" i="30" s="1"/>
  <c r="AF33" i="30"/>
  <c r="AO33" i="30" s="1"/>
  <c r="AE33" i="30"/>
  <c r="AH32" i="28"/>
  <c r="AQ32" i="28" s="1"/>
  <c r="AI33" i="82"/>
  <c r="AN33" i="82"/>
  <c r="Y32" i="42"/>
  <c r="X32" i="42"/>
  <c r="X34" i="26"/>
  <c r="Z34" i="26" s="1"/>
  <c r="Y34" i="26"/>
  <c r="Z33" i="46"/>
  <c r="Z34" i="73"/>
  <c r="AG34" i="95"/>
  <c r="AP34" i="95" s="1"/>
  <c r="W35" i="95"/>
  <c r="AF34" i="95"/>
  <c r="AO34" i="95" s="1"/>
  <c r="AE34" i="95"/>
  <c r="AH33" i="87"/>
  <c r="AQ33" i="87" s="1"/>
  <c r="AR30" i="35"/>
  <c r="Z32" i="28"/>
  <c r="Y33" i="83"/>
  <c r="X33" i="83"/>
  <c r="Z33" i="83" s="1"/>
  <c r="Z34" i="38"/>
  <c r="Y33" i="34"/>
  <c r="X33" i="34"/>
  <c r="Z33" i="34" s="1"/>
  <c r="X33" i="39"/>
  <c r="Z33" i="39" s="1"/>
  <c r="Y33" i="39"/>
  <c r="AH31" i="90"/>
  <c r="AQ31" i="90" s="1"/>
  <c r="Z32" i="96"/>
  <c r="AR32" i="87"/>
  <c r="X30" i="88"/>
  <c r="Z30" i="88" s="1"/>
  <c r="Y30" i="88"/>
  <c r="X32" i="44"/>
  <c r="Y32" i="44"/>
  <c r="AR32" i="91"/>
  <c r="X32" i="86"/>
  <c r="Z32" i="86" s="1"/>
  <c r="Y32" i="86"/>
  <c r="X33" i="94"/>
  <c r="Z33" i="94" s="1"/>
  <c r="Y33" i="94"/>
  <c r="AH33" i="78"/>
  <c r="AQ33" i="78" s="1"/>
  <c r="AH33" i="81"/>
  <c r="AQ33" i="81" s="1"/>
  <c r="AR31" i="79"/>
  <c r="AI33" i="84"/>
  <c r="AN33" i="84"/>
  <c r="Y33" i="92"/>
  <c r="X33" i="92"/>
  <c r="Z33" i="92" s="1"/>
  <c r="Y31" i="48"/>
  <c r="X31" i="48"/>
  <c r="AH32" i="93"/>
  <c r="AQ32" i="93" s="1"/>
  <c r="AR33" i="38"/>
  <c r="Y32" i="32"/>
  <c r="X32" i="32"/>
  <c r="Z32" i="32" s="1"/>
  <c r="Z33" i="76"/>
  <c r="Y33" i="76"/>
  <c r="X33" i="76"/>
  <c r="Z33" i="80"/>
  <c r="AH33" i="91"/>
  <c r="AQ33" i="91" s="1"/>
  <c r="AN32" i="39"/>
  <c r="AI32" i="39"/>
  <c r="Z31" i="90"/>
  <c r="AR32" i="31"/>
  <c r="AR32" i="30"/>
  <c r="AR32" i="77"/>
  <c r="AR32" i="78"/>
  <c r="AI30" i="29"/>
  <c r="AN30" i="29"/>
  <c r="AG33" i="87"/>
  <c r="AP33" i="87" s="1"/>
  <c r="AF33" i="87"/>
  <c r="AO33" i="87" s="1"/>
  <c r="AE33" i="87"/>
  <c r="W34" i="87"/>
  <c r="AN30" i="48"/>
  <c r="AI30" i="48"/>
  <c r="AH32" i="37"/>
  <c r="AQ32" i="37" s="1"/>
  <c r="AN31" i="32"/>
  <c r="AI31" i="32"/>
  <c r="AN32" i="83"/>
  <c r="AI32" i="83"/>
  <c r="Y34" i="82"/>
  <c r="X34" i="82"/>
  <c r="Z34" i="82" s="1"/>
  <c r="AH31" i="35"/>
  <c r="AQ31" i="35" s="1"/>
  <c r="AI32" i="34"/>
  <c r="AN32" i="34"/>
  <c r="Z34" i="75"/>
  <c r="Y34" i="75"/>
  <c r="X34" i="75"/>
  <c r="AN31" i="42"/>
  <c r="AI31" i="42"/>
  <c r="Y32" i="47"/>
  <c r="X32" i="47"/>
  <c r="AR31" i="93"/>
  <c r="W34" i="91"/>
  <c r="AE33" i="91"/>
  <c r="AF33" i="91"/>
  <c r="AO33" i="91" s="1"/>
  <c r="AG33" i="91"/>
  <c r="AP33" i="91" s="1"/>
  <c r="AR33" i="73"/>
  <c r="AH31" i="43"/>
  <c r="AQ31" i="43" s="1"/>
  <c r="AI31" i="44"/>
  <c r="AN31" i="44"/>
  <c r="AR32" i="80"/>
  <c r="AI31" i="86"/>
  <c r="AN31" i="86"/>
  <c r="AI33" i="26"/>
  <c r="AN33" i="26"/>
  <c r="AH33" i="77"/>
  <c r="AQ33" i="77" s="1"/>
  <c r="AR32" i="46"/>
  <c r="AE33" i="81"/>
  <c r="W34" i="81"/>
  <c r="AG33" i="81"/>
  <c r="AP33" i="81" s="1"/>
  <c r="AF33" i="81"/>
  <c r="AO33" i="81" s="1"/>
  <c r="AH31" i="40"/>
  <c r="AQ31" i="40" s="1"/>
  <c r="AR30" i="43"/>
  <c r="AE31" i="41"/>
  <c r="AG31" i="41"/>
  <c r="AP31" i="41" s="1"/>
  <c r="AF31" i="41"/>
  <c r="AO31" i="41" s="1"/>
  <c r="W32" i="41"/>
  <c r="W34" i="45"/>
  <c r="AG33" i="45"/>
  <c r="AP33" i="45" s="1"/>
  <c r="AF33" i="45"/>
  <c r="AO33" i="45" s="1"/>
  <c r="AE33" i="45"/>
  <c r="Z31" i="40"/>
  <c r="AN32" i="92"/>
  <c r="AI32" i="92"/>
  <c r="Y33" i="25"/>
  <c r="X33" i="25"/>
  <c r="Z33" i="25" s="1"/>
  <c r="AH33" i="31"/>
  <c r="AQ33" i="31" s="1"/>
  <c r="AH33" i="30"/>
  <c r="AQ33" i="30" s="1"/>
  <c r="AF32" i="93"/>
  <c r="AO32" i="93" s="1"/>
  <c r="AG32" i="93"/>
  <c r="AP32" i="93" s="1"/>
  <c r="AE32" i="93"/>
  <c r="W33" i="93"/>
  <c r="AI32" i="76"/>
  <c r="AN32" i="76"/>
  <c r="AR30" i="40"/>
  <c r="AH32" i="79"/>
  <c r="AQ32" i="79" s="1"/>
  <c r="AR31" i="37"/>
  <c r="Y32" i="74"/>
  <c r="X32" i="74"/>
  <c r="AF31" i="43"/>
  <c r="AO31" i="43" s="1"/>
  <c r="AE31" i="43"/>
  <c r="W32" i="43"/>
  <c r="AG31" i="43"/>
  <c r="AP31" i="43" s="1"/>
  <c r="AI29" i="88"/>
  <c r="AN29" i="88"/>
  <c r="AN32" i="94"/>
  <c r="AI32" i="94"/>
  <c r="Z31" i="48" l="1"/>
  <c r="Z32" i="44"/>
  <c r="W32" i="48"/>
  <c r="AG31" i="48"/>
  <c r="AP31" i="48" s="1"/>
  <c r="AF31" i="48"/>
  <c r="AO31" i="48" s="1"/>
  <c r="AE31" i="48"/>
  <c r="AG33" i="92"/>
  <c r="AP33" i="92" s="1"/>
  <c r="W34" i="92"/>
  <c r="AE33" i="92"/>
  <c r="AF33" i="92"/>
  <c r="AO33" i="92" s="1"/>
  <c r="AE33" i="34"/>
  <c r="W34" i="34"/>
  <c r="AG33" i="34"/>
  <c r="AP33" i="34" s="1"/>
  <c r="AF33" i="34"/>
  <c r="AO33" i="34" s="1"/>
  <c r="AG32" i="36"/>
  <c r="AP32" i="36" s="1"/>
  <c r="AF32" i="36"/>
  <c r="AO32" i="36" s="1"/>
  <c r="AE32" i="36"/>
  <c r="W33" i="36"/>
  <c r="AF34" i="82"/>
  <c r="AO34" i="82" s="1"/>
  <c r="AE34" i="82"/>
  <c r="W35" i="82"/>
  <c r="AG34" i="82"/>
  <c r="AP34" i="82" s="1"/>
  <c r="AE32" i="44"/>
  <c r="W33" i="44"/>
  <c r="AG32" i="44"/>
  <c r="AP32" i="44" s="1"/>
  <c r="AF32" i="44"/>
  <c r="AO32" i="44" s="1"/>
  <c r="AH32" i="74"/>
  <c r="AQ32" i="74" s="1"/>
  <c r="AH31" i="29"/>
  <c r="AQ31" i="29" s="1"/>
  <c r="AI34" i="89"/>
  <c r="AN34" i="89"/>
  <c r="AN32" i="79"/>
  <c r="AI32" i="79"/>
  <c r="Y34" i="78"/>
  <c r="Z34" i="78"/>
  <c r="X34" i="78"/>
  <c r="Z32" i="74"/>
  <c r="AR32" i="76"/>
  <c r="X34" i="81"/>
  <c r="Y34" i="81"/>
  <c r="AR31" i="86"/>
  <c r="AH34" i="75"/>
  <c r="AQ34" i="75" s="1"/>
  <c r="X34" i="87"/>
  <c r="Y34" i="87"/>
  <c r="AR30" i="29"/>
  <c r="AH33" i="76"/>
  <c r="AQ33" i="76" s="1"/>
  <c r="AH32" i="44"/>
  <c r="AQ32" i="44" s="1"/>
  <c r="AE34" i="73"/>
  <c r="AG34" i="73"/>
  <c r="AP34" i="73" s="1"/>
  <c r="AF34" i="73"/>
  <c r="AO34" i="73" s="1"/>
  <c r="W35" i="73"/>
  <c r="Z31" i="29"/>
  <c r="AR31" i="47"/>
  <c r="AR34" i="33"/>
  <c r="X33" i="79"/>
  <c r="Y33" i="79"/>
  <c r="Y32" i="35"/>
  <c r="X32" i="35"/>
  <c r="Z32" i="35" s="1"/>
  <c r="AN32" i="37"/>
  <c r="AI32" i="37"/>
  <c r="AI33" i="78"/>
  <c r="AN33" i="78"/>
  <c r="Y34" i="77"/>
  <c r="X34" i="77"/>
  <c r="Z34" i="77" s="1"/>
  <c r="AR29" i="88"/>
  <c r="AH32" i="42"/>
  <c r="AQ32" i="42" s="1"/>
  <c r="AH35" i="33"/>
  <c r="AQ35" i="33" s="1"/>
  <c r="X33" i="93"/>
  <c r="Z33" i="93" s="1"/>
  <c r="Y33" i="93"/>
  <c r="AR32" i="92"/>
  <c r="AN31" i="41"/>
  <c r="AI31" i="41"/>
  <c r="AI33" i="81"/>
  <c r="AN33" i="81"/>
  <c r="AH32" i="47"/>
  <c r="AQ32" i="47" s="1"/>
  <c r="AR32" i="83"/>
  <c r="AH31" i="48"/>
  <c r="AQ31" i="48" s="1"/>
  <c r="AH32" i="86"/>
  <c r="AQ32" i="86" s="1"/>
  <c r="AG32" i="96"/>
  <c r="AP32" i="96" s="1"/>
  <c r="AF32" i="96"/>
  <c r="AO32" i="96" s="1"/>
  <c r="AE32" i="96"/>
  <c r="W33" i="96"/>
  <c r="W35" i="38"/>
  <c r="AG34" i="38"/>
  <c r="AP34" i="38" s="1"/>
  <c r="AF34" i="38"/>
  <c r="AO34" i="38" s="1"/>
  <c r="AE34" i="38"/>
  <c r="AN34" i="95"/>
  <c r="AI34" i="95"/>
  <c r="W34" i="46"/>
  <c r="AF33" i="46"/>
  <c r="AO33" i="46" s="1"/>
  <c r="AG33" i="46"/>
  <c r="AP33" i="46" s="1"/>
  <c r="AE33" i="46"/>
  <c r="Z32" i="42"/>
  <c r="Y34" i="30"/>
  <c r="X34" i="30"/>
  <c r="Z34" i="30" s="1"/>
  <c r="AN31" i="35"/>
  <c r="AI31" i="35"/>
  <c r="Y33" i="37"/>
  <c r="X33" i="37"/>
  <c r="Z35" i="33"/>
  <c r="AI33" i="31"/>
  <c r="AN33" i="31"/>
  <c r="AF32" i="32"/>
  <c r="AO32" i="32" s="1"/>
  <c r="AG32" i="32"/>
  <c r="AP32" i="32" s="1"/>
  <c r="W33" i="32"/>
  <c r="AE32" i="32"/>
  <c r="Z34" i="45"/>
  <c r="X34" i="45"/>
  <c r="Y34" i="45"/>
  <c r="AI33" i="91"/>
  <c r="AN33" i="91"/>
  <c r="AE34" i="75"/>
  <c r="W35" i="75"/>
  <c r="AF34" i="75"/>
  <c r="AO34" i="75" s="1"/>
  <c r="AG34" i="75"/>
  <c r="AP34" i="75" s="1"/>
  <c r="AN33" i="87"/>
  <c r="AI33" i="87"/>
  <c r="AE33" i="76"/>
  <c r="W34" i="76"/>
  <c r="AF33" i="76"/>
  <c r="AO33" i="76" s="1"/>
  <c r="AG33" i="76"/>
  <c r="AP33" i="76" s="1"/>
  <c r="AR33" i="84"/>
  <c r="AE32" i="86"/>
  <c r="W33" i="86"/>
  <c r="AG32" i="86"/>
  <c r="AP32" i="86" s="1"/>
  <c r="AF32" i="86"/>
  <c r="AO32" i="86" s="1"/>
  <c r="AH33" i="39"/>
  <c r="AQ33" i="39" s="1"/>
  <c r="AH33" i="83"/>
  <c r="AQ33" i="83" s="1"/>
  <c r="AR31" i="36"/>
  <c r="Y34" i="85"/>
  <c r="X34" i="85"/>
  <c r="AH34" i="84"/>
  <c r="AQ34" i="84" s="1"/>
  <c r="AG33" i="25"/>
  <c r="AP33" i="25" s="1"/>
  <c r="AF33" i="25"/>
  <c r="AO33" i="25" s="1"/>
  <c r="AE33" i="25"/>
  <c r="W34" i="25"/>
  <c r="W34" i="80"/>
  <c r="AG33" i="80"/>
  <c r="AP33" i="80" s="1"/>
  <c r="AF33" i="80"/>
  <c r="AO33" i="80" s="1"/>
  <c r="AE33" i="80"/>
  <c r="W33" i="28"/>
  <c r="AG32" i="28"/>
  <c r="AP32" i="28" s="1"/>
  <c r="AF32" i="28"/>
  <c r="AO32" i="28" s="1"/>
  <c r="AE32" i="28"/>
  <c r="X34" i="31"/>
  <c r="Y34" i="31"/>
  <c r="AR32" i="94"/>
  <c r="X32" i="43"/>
  <c r="Y32" i="43"/>
  <c r="Z32" i="43" s="1"/>
  <c r="AN32" i="93"/>
  <c r="AI32" i="93"/>
  <c r="AI31" i="43"/>
  <c r="AN31" i="43"/>
  <c r="W32" i="40"/>
  <c r="AG31" i="40"/>
  <c r="AP31" i="40" s="1"/>
  <c r="AF31" i="40"/>
  <c r="AO31" i="40" s="1"/>
  <c r="AE31" i="40"/>
  <c r="Y32" i="41"/>
  <c r="X32" i="41"/>
  <c r="Z32" i="47"/>
  <c r="AR31" i="32"/>
  <c r="AE31" i="90"/>
  <c r="W32" i="90"/>
  <c r="AG31" i="90"/>
  <c r="AP31" i="90" s="1"/>
  <c r="AF31" i="90"/>
  <c r="AO31" i="90" s="1"/>
  <c r="AH32" i="32"/>
  <c r="AQ32" i="32" s="1"/>
  <c r="AH30" i="88"/>
  <c r="AQ30" i="88" s="1"/>
  <c r="W34" i="39"/>
  <c r="AG33" i="39"/>
  <c r="AP33" i="39" s="1"/>
  <c r="AF33" i="39"/>
  <c r="AO33" i="39" s="1"/>
  <c r="AE33" i="39"/>
  <c r="X35" i="95"/>
  <c r="Z35" i="95" s="1"/>
  <c r="Y35" i="95"/>
  <c r="AH34" i="26"/>
  <c r="AQ34" i="26" s="1"/>
  <c r="AR33" i="82"/>
  <c r="AI33" i="30"/>
  <c r="AN33" i="30"/>
  <c r="AR32" i="25"/>
  <c r="W34" i="27"/>
  <c r="AG33" i="27"/>
  <c r="AP33" i="27" s="1"/>
  <c r="AF33" i="27"/>
  <c r="AO33" i="27" s="1"/>
  <c r="AE33" i="27"/>
  <c r="AI33" i="85"/>
  <c r="AN33" i="85"/>
  <c r="AE34" i="84"/>
  <c r="W35" i="84"/>
  <c r="AG34" i="84"/>
  <c r="AP34" i="84" s="1"/>
  <c r="AF34" i="84"/>
  <c r="AO34" i="84" s="1"/>
  <c r="AR31" i="74"/>
  <c r="AG33" i="94"/>
  <c r="AP33" i="94" s="1"/>
  <c r="AF33" i="94"/>
  <c r="AO33" i="94" s="1"/>
  <c r="W34" i="94"/>
  <c r="AE33" i="94"/>
  <c r="AH33" i="25"/>
  <c r="AQ33" i="25" s="1"/>
  <c r="AI33" i="45"/>
  <c r="AN33" i="45"/>
  <c r="AR33" i="26"/>
  <c r="AR31" i="44"/>
  <c r="X34" i="91"/>
  <c r="Y34" i="91"/>
  <c r="AR31" i="42"/>
  <c r="AR32" i="34"/>
  <c r="AH34" i="82"/>
  <c r="AQ34" i="82" s="1"/>
  <c r="AR30" i="48"/>
  <c r="AR32" i="39"/>
  <c r="AH33" i="92"/>
  <c r="AQ33" i="92" s="1"/>
  <c r="AH33" i="94"/>
  <c r="AQ33" i="94" s="1"/>
  <c r="AE30" i="88"/>
  <c r="W31" i="88"/>
  <c r="AG30" i="88"/>
  <c r="AP30" i="88" s="1"/>
  <c r="AF30" i="88"/>
  <c r="AO30" i="88" s="1"/>
  <c r="AH33" i="34"/>
  <c r="AQ33" i="34" s="1"/>
  <c r="AG33" i="83"/>
  <c r="AP33" i="83" s="1"/>
  <c r="W34" i="83"/>
  <c r="AE33" i="83"/>
  <c r="AF33" i="83"/>
  <c r="AO33" i="83" s="1"/>
  <c r="AF34" i="26"/>
  <c r="AO34" i="26" s="1"/>
  <c r="AE34" i="26"/>
  <c r="W35" i="26"/>
  <c r="AG34" i="26"/>
  <c r="AP34" i="26" s="1"/>
  <c r="X35" i="89"/>
  <c r="Y35" i="89"/>
  <c r="AH32" i="36"/>
  <c r="AQ32" i="36" s="1"/>
  <c r="AR33" i="75"/>
  <c r="AI33" i="77"/>
  <c r="AN33" i="77"/>
  <c r="Z34" i="85" l="1"/>
  <c r="Z34" i="91"/>
  <c r="Z35" i="89"/>
  <c r="W36" i="89" s="1"/>
  <c r="AG32" i="43"/>
  <c r="AP32" i="43" s="1"/>
  <c r="AF32" i="43"/>
  <c r="AO32" i="43" s="1"/>
  <c r="AE32" i="43"/>
  <c r="W33" i="43"/>
  <c r="AE34" i="30"/>
  <c r="W35" i="30"/>
  <c r="AG34" i="30"/>
  <c r="AP34" i="30" s="1"/>
  <c r="AF34" i="30"/>
  <c r="AO34" i="30" s="1"/>
  <c r="AG34" i="85"/>
  <c r="AP34" i="85" s="1"/>
  <c r="AF34" i="85"/>
  <c r="AO34" i="85" s="1"/>
  <c r="AE34" i="85"/>
  <c r="W35" i="85"/>
  <c r="AG35" i="89"/>
  <c r="AP35" i="89" s="1"/>
  <c r="AF35" i="89"/>
  <c r="AO35" i="89" s="1"/>
  <c r="AE35" i="89"/>
  <c r="AF34" i="91"/>
  <c r="AO34" i="91" s="1"/>
  <c r="AE34" i="91"/>
  <c r="W35" i="91"/>
  <c r="AG34" i="91"/>
  <c r="AP34" i="91" s="1"/>
  <c r="W33" i="35"/>
  <c r="AG32" i="35"/>
  <c r="AP32" i="35" s="1"/>
  <c r="AF32" i="35"/>
  <c r="AO32" i="35" s="1"/>
  <c r="AE32" i="35"/>
  <c r="AI31" i="40"/>
  <c r="AN31" i="40"/>
  <c r="AR31" i="43"/>
  <c r="AR33" i="91"/>
  <c r="X33" i="32"/>
  <c r="Y33" i="32"/>
  <c r="AH33" i="37"/>
  <c r="AQ33" i="37" s="1"/>
  <c r="AG34" i="77"/>
  <c r="AP34" i="77" s="1"/>
  <c r="AF34" i="77"/>
  <c r="AO34" i="77" s="1"/>
  <c r="AE34" i="77"/>
  <c r="W35" i="77"/>
  <c r="AG32" i="74"/>
  <c r="AP32" i="74" s="1"/>
  <c r="AF32" i="74"/>
  <c r="AO32" i="74" s="1"/>
  <c r="AE32" i="74"/>
  <c r="W33" i="74"/>
  <c r="AN32" i="36"/>
  <c r="AI32" i="36"/>
  <c r="Y34" i="34"/>
  <c r="X34" i="34"/>
  <c r="AN34" i="26"/>
  <c r="AI34" i="26"/>
  <c r="AR33" i="45"/>
  <c r="AN33" i="94"/>
  <c r="AI33" i="94"/>
  <c r="Y34" i="27"/>
  <c r="X34" i="27"/>
  <c r="Z34" i="27" s="1"/>
  <c r="AR32" i="93"/>
  <c r="AH34" i="85"/>
  <c r="AQ34" i="85" s="1"/>
  <c r="Y33" i="86"/>
  <c r="X33" i="86"/>
  <c r="Z33" i="86" s="1"/>
  <c r="Y34" i="46"/>
  <c r="X34" i="46"/>
  <c r="AH34" i="78"/>
  <c r="AQ34" i="78" s="1"/>
  <c r="AR34" i="89"/>
  <c r="X35" i="82"/>
  <c r="Y35" i="82"/>
  <c r="AI33" i="34"/>
  <c r="AN33" i="34"/>
  <c r="AI31" i="48"/>
  <c r="AN31" i="48"/>
  <c r="Y34" i="94"/>
  <c r="X34" i="94"/>
  <c r="Z34" i="94" s="1"/>
  <c r="AR33" i="85"/>
  <c r="AH35" i="95"/>
  <c r="AQ35" i="95" s="1"/>
  <c r="X34" i="39"/>
  <c r="Y34" i="39"/>
  <c r="AE32" i="47"/>
  <c r="AG32" i="47"/>
  <c r="AP32" i="47" s="1"/>
  <c r="AF32" i="47"/>
  <c r="AO32" i="47" s="1"/>
  <c r="W33" i="47"/>
  <c r="Y34" i="80"/>
  <c r="X34" i="80"/>
  <c r="Z34" i="80" s="1"/>
  <c r="AI32" i="86"/>
  <c r="AN32" i="86"/>
  <c r="Y34" i="76"/>
  <c r="Z34" i="76" s="1"/>
  <c r="X34" i="76"/>
  <c r="AH34" i="45"/>
  <c r="AQ34" i="45" s="1"/>
  <c r="Z33" i="37"/>
  <c r="AG32" i="42"/>
  <c r="AP32" i="42" s="1"/>
  <c r="AF32" i="42"/>
  <c r="AO32" i="42" s="1"/>
  <c r="W33" i="42"/>
  <c r="AE32" i="42"/>
  <c r="AR34" i="95"/>
  <c r="Y35" i="38"/>
  <c r="X35" i="38"/>
  <c r="AR33" i="81"/>
  <c r="AH33" i="93"/>
  <c r="AQ33" i="93" s="1"/>
  <c r="AR33" i="78"/>
  <c r="AN34" i="73"/>
  <c r="AI34" i="73"/>
  <c r="AH34" i="81"/>
  <c r="AQ34" i="81" s="1"/>
  <c r="AG34" i="78"/>
  <c r="AP34" i="78" s="1"/>
  <c r="AF34" i="78"/>
  <c r="AO34" i="78" s="1"/>
  <c r="AE34" i="78"/>
  <c r="W35" i="78"/>
  <c r="AN34" i="82"/>
  <c r="AI34" i="82"/>
  <c r="Y35" i="26"/>
  <c r="Z35" i="26" s="1"/>
  <c r="X35" i="26"/>
  <c r="X34" i="83"/>
  <c r="Y34" i="83"/>
  <c r="AH34" i="91"/>
  <c r="AQ34" i="91" s="1"/>
  <c r="X31" i="88"/>
  <c r="Y31" i="88"/>
  <c r="AI33" i="27"/>
  <c r="AN33" i="27"/>
  <c r="AF35" i="95"/>
  <c r="AO35" i="95" s="1"/>
  <c r="AG35" i="95"/>
  <c r="AP35" i="95" s="1"/>
  <c r="AE35" i="95"/>
  <c r="W36" i="95"/>
  <c r="AH32" i="41"/>
  <c r="AQ32" i="41" s="1"/>
  <c r="AH34" i="31"/>
  <c r="AQ34" i="31" s="1"/>
  <c r="Y33" i="28"/>
  <c r="X33" i="28"/>
  <c r="Z33" i="28" s="1"/>
  <c r="AI33" i="76"/>
  <c r="AN33" i="76"/>
  <c r="Y35" i="75"/>
  <c r="X35" i="75"/>
  <c r="Z35" i="75" s="1"/>
  <c r="AF34" i="45"/>
  <c r="AO34" i="45" s="1"/>
  <c r="AE34" i="45"/>
  <c r="W35" i="45"/>
  <c r="AG34" i="45"/>
  <c r="AP34" i="45" s="1"/>
  <c r="AR31" i="35"/>
  <c r="AI33" i="46"/>
  <c r="AN33" i="46"/>
  <c r="AR31" i="41"/>
  <c r="AG33" i="93"/>
  <c r="AP33" i="93" s="1"/>
  <c r="AF33" i="93"/>
  <c r="AO33" i="93" s="1"/>
  <c r="AE33" i="93"/>
  <c r="W34" i="93"/>
  <c r="AR32" i="37"/>
  <c r="AH33" i="79"/>
  <c r="AQ33" i="79" s="1"/>
  <c r="AE31" i="29"/>
  <c r="W32" i="29"/>
  <c r="AG31" i="29"/>
  <c r="AP31" i="29" s="1"/>
  <c r="AF31" i="29"/>
  <c r="AO31" i="29" s="1"/>
  <c r="Z34" i="81"/>
  <c r="X33" i="44"/>
  <c r="Y33" i="44"/>
  <c r="AI33" i="39"/>
  <c r="AN33" i="39"/>
  <c r="X32" i="90"/>
  <c r="Z32" i="90" s="1"/>
  <c r="Y32" i="90"/>
  <c r="Y32" i="40"/>
  <c r="X32" i="40"/>
  <c r="Z32" i="40" s="1"/>
  <c r="AH32" i="43"/>
  <c r="AQ32" i="43" s="1"/>
  <c r="Z34" i="31"/>
  <c r="AI33" i="80"/>
  <c r="AN33" i="80"/>
  <c r="Y34" i="25"/>
  <c r="X34" i="25"/>
  <c r="AR33" i="87"/>
  <c r="AI34" i="75"/>
  <c r="AN34" i="75"/>
  <c r="AN32" i="32"/>
  <c r="AI32" i="32"/>
  <c r="AR33" i="31"/>
  <c r="AI34" i="38"/>
  <c r="AN34" i="38"/>
  <c r="Z33" i="96"/>
  <c r="X33" i="96"/>
  <c r="Y33" i="96"/>
  <c r="AH34" i="77"/>
  <c r="AQ34" i="77" s="1"/>
  <c r="Z33" i="79"/>
  <c r="Y35" i="73"/>
  <c r="Z35" i="73" s="1"/>
  <c r="X35" i="73"/>
  <c r="AH34" i="87"/>
  <c r="AQ34" i="87" s="1"/>
  <c r="AR32" i="79"/>
  <c r="AI32" i="44"/>
  <c r="AN32" i="44"/>
  <c r="AN33" i="92"/>
  <c r="AI33" i="92"/>
  <c r="AI34" i="84"/>
  <c r="AN34" i="84"/>
  <c r="AH35" i="89"/>
  <c r="AQ35" i="89" s="1"/>
  <c r="AR33" i="77"/>
  <c r="AN33" i="83"/>
  <c r="AI33" i="83"/>
  <c r="AI30" i="88"/>
  <c r="AN30" i="88"/>
  <c r="X35" i="84"/>
  <c r="Y35" i="84"/>
  <c r="Z35" i="84" s="1"/>
  <c r="AR33" i="30"/>
  <c r="AI31" i="90"/>
  <c r="AN31" i="90"/>
  <c r="Z32" i="41"/>
  <c r="AI32" i="28"/>
  <c r="AN32" i="28"/>
  <c r="AN33" i="25"/>
  <c r="AI33" i="25"/>
  <c r="W36" i="33"/>
  <c r="AG35" i="33"/>
  <c r="AP35" i="33" s="1"/>
  <c r="AF35" i="33"/>
  <c r="AO35" i="33" s="1"/>
  <c r="AE35" i="33"/>
  <c r="AH34" i="30"/>
  <c r="AQ34" i="30" s="1"/>
  <c r="AN32" i="96"/>
  <c r="AI32" i="96"/>
  <c r="AH32" i="35"/>
  <c r="AQ32" i="35" s="1"/>
  <c r="Z34" i="87"/>
  <c r="X33" i="36"/>
  <c r="Y33" i="36"/>
  <c r="X34" i="92"/>
  <c r="Z34" i="92" s="1"/>
  <c r="Y34" i="92"/>
  <c r="Y32" i="48"/>
  <c r="X32" i="48"/>
  <c r="Z34" i="25" l="1"/>
  <c r="Z33" i="36"/>
  <c r="W34" i="36"/>
  <c r="AG33" i="36"/>
  <c r="AP33" i="36" s="1"/>
  <c r="AF33" i="36"/>
  <c r="AO33" i="36" s="1"/>
  <c r="AE33" i="36"/>
  <c r="AG34" i="76"/>
  <c r="AP34" i="76" s="1"/>
  <c r="AF34" i="76"/>
  <c r="AO34" i="76" s="1"/>
  <c r="AE34" i="76"/>
  <c r="W35" i="76"/>
  <c r="AF35" i="26"/>
  <c r="AO35" i="26" s="1"/>
  <c r="AG35" i="26"/>
  <c r="AP35" i="26" s="1"/>
  <c r="W36" i="26"/>
  <c r="AE35" i="26"/>
  <c r="W35" i="25"/>
  <c r="AG34" i="25"/>
  <c r="AP34" i="25" s="1"/>
  <c r="AF34" i="25"/>
  <c r="AO34" i="25" s="1"/>
  <c r="AE34" i="25"/>
  <c r="AG33" i="86"/>
  <c r="AP33" i="86" s="1"/>
  <c r="W34" i="86"/>
  <c r="AE33" i="86"/>
  <c r="AF33" i="86"/>
  <c r="AO33" i="86" s="1"/>
  <c r="W35" i="92"/>
  <c r="AG34" i="92"/>
  <c r="AP34" i="92" s="1"/>
  <c r="AF34" i="92"/>
  <c r="AO34" i="92" s="1"/>
  <c r="AE34" i="92"/>
  <c r="AG35" i="73"/>
  <c r="AP35" i="73" s="1"/>
  <c r="AF35" i="73"/>
  <c r="AO35" i="73" s="1"/>
  <c r="W36" i="73"/>
  <c r="AE35" i="73"/>
  <c r="AR33" i="80"/>
  <c r="AG32" i="90"/>
  <c r="AP32" i="90" s="1"/>
  <c r="AF32" i="90"/>
  <c r="AO32" i="90" s="1"/>
  <c r="AE32" i="90"/>
  <c r="W33" i="90"/>
  <c r="AN32" i="42"/>
  <c r="AI32" i="42"/>
  <c r="W35" i="94"/>
  <c r="AF34" i="94"/>
  <c r="AO34" i="94" s="1"/>
  <c r="AE34" i="94"/>
  <c r="AG34" i="94"/>
  <c r="AP34" i="94" s="1"/>
  <c r="AH35" i="82"/>
  <c r="AQ35" i="82" s="1"/>
  <c r="AE34" i="27"/>
  <c r="W35" i="27"/>
  <c r="AG34" i="27"/>
  <c r="AP34" i="27" s="1"/>
  <c r="AF34" i="27"/>
  <c r="AO34" i="27" s="1"/>
  <c r="AN35" i="89"/>
  <c r="AI35" i="89"/>
  <c r="AR32" i="28"/>
  <c r="W34" i="79"/>
  <c r="AG33" i="79"/>
  <c r="AP33" i="79" s="1"/>
  <c r="AF33" i="79"/>
  <c r="AO33" i="79" s="1"/>
  <c r="AE33" i="79"/>
  <c r="AF34" i="31"/>
  <c r="AO34" i="31" s="1"/>
  <c r="AE34" i="31"/>
  <c r="W35" i="31"/>
  <c r="AG34" i="31"/>
  <c r="AP34" i="31" s="1"/>
  <c r="AH32" i="40"/>
  <c r="AQ32" i="40" s="1"/>
  <c r="X34" i="93"/>
  <c r="Y34" i="93"/>
  <c r="AH31" i="88"/>
  <c r="AQ31" i="88" s="1"/>
  <c r="AH35" i="38"/>
  <c r="AQ35" i="38" s="1"/>
  <c r="AH34" i="39"/>
  <c r="AQ34" i="39" s="1"/>
  <c r="Z35" i="82"/>
  <c r="AR33" i="94"/>
  <c r="AH34" i="34"/>
  <c r="AQ34" i="34" s="1"/>
  <c r="Y33" i="74"/>
  <c r="X33" i="74"/>
  <c r="AN34" i="77"/>
  <c r="AI34" i="77"/>
  <c r="X35" i="91"/>
  <c r="Y35" i="91"/>
  <c r="AG32" i="41"/>
  <c r="AP32" i="41" s="1"/>
  <c r="AF32" i="41"/>
  <c r="AO32" i="41" s="1"/>
  <c r="W33" i="41"/>
  <c r="AE32" i="41"/>
  <c r="AH35" i="84"/>
  <c r="AQ35" i="84" s="1"/>
  <c r="AR32" i="44"/>
  <c r="AH33" i="96"/>
  <c r="AQ33" i="96" s="1"/>
  <c r="AR32" i="32"/>
  <c r="AH34" i="25"/>
  <c r="AQ34" i="25" s="1"/>
  <c r="AR33" i="39"/>
  <c r="AI33" i="93"/>
  <c r="AN33" i="93"/>
  <c r="X35" i="45"/>
  <c r="Y35" i="45"/>
  <c r="Z35" i="45" s="1"/>
  <c r="Z31" i="88"/>
  <c r="AR34" i="82"/>
  <c r="AR34" i="73"/>
  <c r="X33" i="42"/>
  <c r="Z33" i="42" s="1"/>
  <c r="Y33" i="42"/>
  <c r="Y33" i="47"/>
  <c r="X33" i="47"/>
  <c r="Z34" i="39"/>
  <c r="AR31" i="48"/>
  <c r="AN32" i="74"/>
  <c r="AI32" i="74"/>
  <c r="AN34" i="91"/>
  <c r="AI34" i="91"/>
  <c r="Y33" i="43"/>
  <c r="X33" i="43"/>
  <c r="Z33" i="43" s="1"/>
  <c r="AR33" i="83"/>
  <c r="AG35" i="75"/>
  <c r="AP35" i="75" s="1"/>
  <c r="AF35" i="75"/>
  <c r="AO35" i="75" s="1"/>
  <c r="AE35" i="75"/>
  <c r="W36" i="75"/>
  <c r="AF33" i="28"/>
  <c r="AO33" i="28" s="1"/>
  <c r="AE33" i="28"/>
  <c r="W34" i="28"/>
  <c r="AG33" i="28"/>
  <c r="AP33" i="28" s="1"/>
  <c r="AI35" i="95"/>
  <c r="AN35" i="95"/>
  <c r="AN34" i="78"/>
  <c r="AI34" i="78"/>
  <c r="AE34" i="80"/>
  <c r="W35" i="80"/>
  <c r="AG34" i="80"/>
  <c r="AP34" i="80" s="1"/>
  <c r="AF34" i="80"/>
  <c r="AO34" i="80" s="1"/>
  <c r="AI32" i="35"/>
  <c r="AN32" i="35"/>
  <c r="W34" i="96"/>
  <c r="AG33" i="96"/>
  <c r="AP33" i="96" s="1"/>
  <c r="AF33" i="96"/>
  <c r="AO33" i="96" s="1"/>
  <c r="AE33" i="96"/>
  <c r="AE32" i="40"/>
  <c r="W33" i="40"/>
  <c r="AG32" i="40"/>
  <c r="AP32" i="40" s="1"/>
  <c r="AF32" i="40"/>
  <c r="AO32" i="40" s="1"/>
  <c r="AR33" i="46"/>
  <c r="AI34" i="45"/>
  <c r="AN34" i="45"/>
  <c r="AR33" i="76"/>
  <c r="AH34" i="83"/>
  <c r="AQ34" i="83" s="1"/>
  <c r="Z35" i="38"/>
  <c r="AR32" i="86"/>
  <c r="AH34" i="46"/>
  <c r="AQ34" i="46" s="1"/>
  <c r="Z34" i="34"/>
  <c r="AN32" i="43"/>
  <c r="AI32" i="43"/>
  <c r="AH32" i="48"/>
  <c r="AQ32" i="48" s="1"/>
  <c r="AH33" i="36"/>
  <c r="AQ33" i="36" s="1"/>
  <c r="Z32" i="48"/>
  <c r="Z36" i="33"/>
  <c r="Y36" i="33"/>
  <c r="X36" i="33"/>
  <c r="AH33" i="44"/>
  <c r="AQ33" i="44" s="1"/>
  <c r="X32" i="29"/>
  <c r="Y32" i="29"/>
  <c r="AH33" i="28"/>
  <c r="AQ33" i="28" s="1"/>
  <c r="Z34" i="83"/>
  <c r="AH34" i="80"/>
  <c r="AQ34" i="80" s="1"/>
  <c r="AH34" i="94"/>
  <c r="AQ34" i="94" s="1"/>
  <c r="AR33" i="34"/>
  <c r="AH34" i="27"/>
  <c r="AQ34" i="27" s="1"/>
  <c r="AR32" i="36"/>
  <c r="AH33" i="32"/>
  <c r="AQ33" i="32" s="1"/>
  <c r="Y33" i="35"/>
  <c r="X33" i="35"/>
  <c r="Y35" i="85"/>
  <c r="Z35" i="85" s="1"/>
  <c r="X35" i="85"/>
  <c r="AG34" i="81"/>
  <c r="AP34" i="81" s="1"/>
  <c r="AF34" i="81"/>
  <c r="AO34" i="81" s="1"/>
  <c r="AE34" i="81"/>
  <c r="W35" i="81"/>
  <c r="AH33" i="86"/>
  <c r="AQ33" i="86" s="1"/>
  <c r="AI34" i="30"/>
  <c r="AN34" i="30"/>
  <c r="AG35" i="84"/>
  <c r="AP35" i="84" s="1"/>
  <c r="W36" i="84"/>
  <c r="AF35" i="84"/>
  <c r="AO35" i="84" s="1"/>
  <c r="AE35" i="84"/>
  <c r="W35" i="87"/>
  <c r="AG34" i="87"/>
  <c r="AP34" i="87" s="1"/>
  <c r="AF34" i="87"/>
  <c r="AO34" i="87" s="1"/>
  <c r="AE34" i="87"/>
  <c r="AR32" i="96"/>
  <c r="AR33" i="25"/>
  <c r="AR31" i="90"/>
  <c r="AR34" i="84"/>
  <c r="AH35" i="73"/>
  <c r="AQ35" i="73" s="1"/>
  <c r="AH34" i="92"/>
  <c r="AQ34" i="92" s="1"/>
  <c r="AI35" i="33"/>
  <c r="AN35" i="33"/>
  <c r="AR30" i="88"/>
  <c r="AR33" i="92"/>
  <c r="AR34" i="38"/>
  <c r="AR34" i="75"/>
  <c r="AH32" i="90"/>
  <c r="AQ32" i="90" s="1"/>
  <c r="Z33" i="44"/>
  <c r="AI31" i="29"/>
  <c r="AN31" i="29"/>
  <c r="AH35" i="75"/>
  <c r="AQ35" i="75" s="1"/>
  <c r="Y36" i="95"/>
  <c r="X36" i="95"/>
  <c r="AR33" i="27"/>
  <c r="AH35" i="26"/>
  <c r="AQ35" i="26" s="1"/>
  <c r="Y35" i="78"/>
  <c r="X35" i="78"/>
  <c r="W34" i="37"/>
  <c r="AE33" i="37"/>
  <c r="AG33" i="37"/>
  <c r="AP33" i="37" s="1"/>
  <c r="AF33" i="37"/>
  <c r="AO33" i="37" s="1"/>
  <c r="AH34" i="76"/>
  <c r="AQ34" i="76" s="1"/>
  <c r="AI32" i="47"/>
  <c r="AN32" i="47"/>
  <c r="Z34" i="46"/>
  <c r="AR34" i="26"/>
  <c r="X35" i="77"/>
  <c r="Y35" i="77"/>
  <c r="Z33" i="32"/>
  <c r="AR31" i="40"/>
  <c r="X36" i="89"/>
  <c r="Y36" i="89"/>
  <c r="AN34" i="85"/>
  <c r="AI34" i="85"/>
  <c r="X35" i="30"/>
  <c r="Z35" i="30" s="1"/>
  <c r="Y35" i="30"/>
  <c r="Z36" i="95" l="1"/>
  <c r="W37" i="95" s="1"/>
  <c r="AG36" i="95"/>
  <c r="AP36" i="95" s="1"/>
  <c r="AF36" i="95"/>
  <c r="AO36" i="95" s="1"/>
  <c r="AE36" i="95"/>
  <c r="AG35" i="45"/>
  <c r="AP35" i="45" s="1"/>
  <c r="AF35" i="45"/>
  <c r="AO35" i="45" s="1"/>
  <c r="AE35" i="45"/>
  <c r="W36" i="45"/>
  <c r="AG35" i="30"/>
  <c r="AP35" i="30" s="1"/>
  <c r="AF35" i="30"/>
  <c r="AO35" i="30" s="1"/>
  <c r="AE35" i="30"/>
  <c r="W36" i="30"/>
  <c r="W34" i="42"/>
  <c r="AE33" i="42"/>
  <c r="AG33" i="42"/>
  <c r="AP33" i="42" s="1"/>
  <c r="AF33" i="42"/>
  <c r="AO33" i="42" s="1"/>
  <c r="W36" i="85"/>
  <c r="AG35" i="85"/>
  <c r="AP35" i="85" s="1"/>
  <c r="AF35" i="85"/>
  <c r="AO35" i="85" s="1"/>
  <c r="AE35" i="85"/>
  <c r="W34" i="32"/>
  <c r="AE33" i="32"/>
  <c r="AG33" i="32"/>
  <c r="AP33" i="32" s="1"/>
  <c r="AF33" i="32"/>
  <c r="AO33" i="32" s="1"/>
  <c r="AR34" i="30"/>
  <c r="AH32" i="29"/>
  <c r="AQ32" i="29" s="1"/>
  <c r="AI33" i="96"/>
  <c r="AN33" i="96"/>
  <c r="X34" i="28"/>
  <c r="Y34" i="28"/>
  <c r="AH35" i="78"/>
  <c r="AQ35" i="78" s="1"/>
  <c r="AI34" i="87"/>
  <c r="AN34" i="87"/>
  <c r="AN35" i="84"/>
  <c r="AI35" i="84"/>
  <c r="X35" i="81"/>
  <c r="Y35" i="81"/>
  <c r="Z35" i="81" s="1"/>
  <c r="Z32" i="29"/>
  <c r="AH36" i="33"/>
  <c r="AQ36" i="33" s="1"/>
  <c r="AF35" i="38"/>
  <c r="AO35" i="38" s="1"/>
  <c r="AE35" i="38"/>
  <c r="W36" i="38"/>
  <c r="AG35" i="38"/>
  <c r="AP35" i="38" s="1"/>
  <c r="AI33" i="28"/>
  <c r="AN33" i="28"/>
  <c r="AR34" i="91"/>
  <c r="AE34" i="39"/>
  <c r="W35" i="39"/>
  <c r="AG34" i="39"/>
  <c r="AP34" i="39" s="1"/>
  <c r="AF34" i="39"/>
  <c r="AO34" i="39" s="1"/>
  <c r="AH33" i="74"/>
  <c r="AQ33" i="74" s="1"/>
  <c r="X35" i="31"/>
  <c r="Y35" i="31"/>
  <c r="Y33" i="90"/>
  <c r="X33" i="90"/>
  <c r="AN35" i="73"/>
  <c r="AI35" i="73"/>
  <c r="AN33" i="86"/>
  <c r="AI33" i="86"/>
  <c r="AI33" i="36"/>
  <c r="AN33" i="36"/>
  <c r="AN34" i="81"/>
  <c r="AI34" i="81"/>
  <c r="AH33" i="35"/>
  <c r="AQ33" i="35" s="1"/>
  <c r="AH33" i="47"/>
  <c r="AQ33" i="47" s="1"/>
  <c r="AH35" i="45"/>
  <c r="AQ35" i="45" s="1"/>
  <c r="AI34" i="31"/>
  <c r="AN34" i="31"/>
  <c r="X34" i="79"/>
  <c r="Y34" i="79"/>
  <c r="AN32" i="90"/>
  <c r="AI32" i="90"/>
  <c r="Y36" i="73"/>
  <c r="X36" i="73"/>
  <c r="Y34" i="86"/>
  <c r="Z34" i="86" s="1"/>
  <c r="X34" i="86"/>
  <c r="Y35" i="25"/>
  <c r="X35" i="25"/>
  <c r="Y35" i="76"/>
  <c r="X35" i="76"/>
  <c r="AR35" i="33"/>
  <c r="AR32" i="35"/>
  <c r="W34" i="43"/>
  <c r="AG33" i="43"/>
  <c r="AP33" i="43" s="1"/>
  <c r="AF33" i="43"/>
  <c r="AO33" i="43" s="1"/>
  <c r="AE33" i="43"/>
  <c r="AH33" i="42"/>
  <c r="AQ33" i="42" s="1"/>
  <c r="AH36" i="89"/>
  <c r="AQ36" i="89" s="1"/>
  <c r="AH35" i="77"/>
  <c r="AQ35" i="77" s="1"/>
  <c r="Z36" i="89"/>
  <c r="Z35" i="78"/>
  <c r="Y36" i="84"/>
  <c r="X36" i="84"/>
  <c r="AE36" i="33"/>
  <c r="W37" i="33"/>
  <c r="AG36" i="33"/>
  <c r="AP36" i="33" s="1"/>
  <c r="AF36" i="33"/>
  <c r="AO36" i="33" s="1"/>
  <c r="AR32" i="43"/>
  <c r="AR35" i="95"/>
  <c r="AR32" i="74"/>
  <c r="AN32" i="41"/>
  <c r="AI32" i="41"/>
  <c r="AH35" i="91"/>
  <c r="AQ35" i="91" s="1"/>
  <c r="Z33" i="74"/>
  <c r="X35" i="94"/>
  <c r="Y35" i="94"/>
  <c r="AN35" i="26"/>
  <c r="AI35" i="26"/>
  <c r="AG33" i="44"/>
  <c r="AP33" i="44" s="1"/>
  <c r="AF33" i="44"/>
  <c r="AO33" i="44" s="1"/>
  <c r="AE33" i="44"/>
  <c r="W34" i="44"/>
  <c r="Z33" i="35"/>
  <c r="AE32" i="48"/>
  <c r="W33" i="48"/>
  <c r="AG32" i="48"/>
  <c r="AP32" i="48" s="1"/>
  <c r="AF32" i="48"/>
  <c r="AO32" i="48" s="1"/>
  <c r="AR34" i="45"/>
  <c r="Y33" i="40"/>
  <c r="X33" i="40"/>
  <c r="X34" i="96"/>
  <c r="Y34" i="96"/>
  <c r="X35" i="80"/>
  <c r="Y35" i="80"/>
  <c r="Y36" i="75"/>
  <c r="Z36" i="75" s="1"/>
  <c r="X36" i="75"/>
  <c r="AH33" i="43"/>
  <c r="AQ33" i="43" s="1"/>
  <c r="Z33" i="47"/>
  <c r="Z35" i="91"/>
  <c r="AH34" i="93"/>
  <c r="AQ34" i="93" s="1"/>
  <c r="AI33" i="79"/>
  <c r="AN33" i="79"/>
  <c r="X35" i="27"/>
  <c r="Y35" i="27"/>
  <c r="AR32" i="42"/>
  <c r="Y35" i="92"/>
  <c r="X35" i="92"/>
  <c r="AI34" i="25"/>
  <c r="AN34" i="25"/>
  <c r="AN34" i="76"/>
  <c r="AI34" i="76"/>
  <c r="AE34" i="46"/>
  <c r="W35" i="46"/>
  <c r="AG34" i="46"/>
  <c r="AP34" i="46" s="1"/>
  <c r="AF34" i="46"/>
  <c r="AO34" i="46" s="1"/>
  <c r="X34" i="37"/>
  <c r="Y34" i="37"/>
  <c r="AR34" i="78"/>
  <c r="AG31" i="88"/>
  <c r="AP31" i="88" s="1"/>
  <c r="W32" i="88"/>
  <c r="AF31" i="88"/>
  <c r="AO31" i="88" s="1"/>
  <c r="AE31" i="88"/>
  <c r="AI34" i="94"/>
  <c r="AN34" i="94"/>
  <c r="AI34" i="92"/>
  <c r="AN34" i="92"/>
  <c r="AR32" i="47"/>
  <c r="AR31" i="29"/>
  <c r="AH35" i="30"/>
  <c r="AQ35" i="30" s="1"/>
  <c r="Z35" i="77"/>
  <c r="AI33" i="37"/>
  <c r="AN33" i="37"/>
  <c r="AR34" i="85"/>
  <c r="AH36" i="95"/>
  <c r="AQ36" i="95" s="1"/>
  <c r="Y35" i="87"/>
  <c r="X35" i="87"/>
  <c r="Z35" i="87" s="1"/>
  <c r="AH35" i="85"/>
  <c r="AQ35" i="85" s="1"/>
  <c r="W35" i="83"/>
  <c r="AG34" i="83"/>
  <c r="AP34" i="83" s="1"/>
  <c r="AF34" i="83"/>
  <c r="AO34" i="83" s="1"/>
  <c r="AE34" i="83"/>
  <c r="AG34" i="34"/>
  <c r="AP34" i="34" s="1"/>
  <c r="AF34" i="34"/>
  <c r="AO34" i="34" s="1"/>
  <c r="AE34" i="34"/>
  <c r="W35" i="34"/>
  <c r="AI32" i="40"/>
  <c r="AN32" i="40"/>
  <c r="AI34" i="80"/>
  <c r="AN34" i="80"/>
  <c r="AN35" i="75"/>
  <c r="AI35" i="75"/>
  <c r="AR33" i="93"/>
  <c r="X33" i="41"/>
  <c r="Y33" i="41"/>
  <c r="AR34" i="77"/>
  <c r="AG35" i="82"/>
  <c r="AP35" i="82" s="1"/>
  <c r="AF35" i="82"/>
  <c r="AO35" i="82" s="1"/>
  <c r="AE35" i="82"/>
  <c r="W36" i="82"/>
  <c r="Z34" i="93"/>
  <c r="AR35" i="89"/>
  <c r="AI34" i="27"/>
  <c r="AN34" i="27"/>
  <c r="Y36" i="26"/>
  <c r="X36" i="26"/>
  <c r="Y34" i="36"/>
  <c r="X34" i="36"/>
  <c r="Z33" i="41" l="1"/>
  <c r="Z36" i="26"/>
  <c r="Z35" i="76"/>
  <c r="Z33" i="90"/>
  <c r="AG33" i="90" s="1"/>
  <c r="AP33" i="90" s="1"/>
  <c r="Z34" i="28"/>
  <c r="W35" i="28" s="1"/>
  <c r="W34" i="90"/>
  <c r="AF34" i="28"/>
  <c r="AO34" i="28" s="1"/>
  <c r="W37" i="75"/>
  <c r="AG36" i="75"/>
  <c r="AP36" i="75" s="1"/>
  <c r="AF36" i="75"/>
  <c r="AO36" i="75" s="1"/>
  <c r="AE36" i="75"/>
  <c r="W35" i="86"/>
  <c r="AF34" i="86"/>
  <c r="AO34" i="86" s="1"/>
  <c r="AE34" i="86"/>
  <c r="AG34" i="86"/>
  <c r="AP34" i="86" s="1"/>
  <c r="W37" i="26"/>
  <c r="AE36" i="26"/>
  <c r="AG36" i="26"/>
  <c r="AP36" i="26" s="1"/>
  <c r="AF36" i="26"/>
  <c r="AO36" i="26" s="1"/>
  <c r="W34" i="41"/>
  <c r="AE33" i="41"/>
  <c r="AG33" i="41"/>
  <c r="AP33" i="41" s="1"/>
  <c r="AF33" i="41"/>
  <c r="AO33" i="41" s="1"/>
  <c r="W36" i="76"/>
  <c r="AG35" i="76"/>
  <c r="AP35" i="76" s="1"/>
  <c r="AF35" i="76"/>
  <c r="AO35" i="76" s="1"/>
  <c r="AE35" i="76"/>
  <c r="W36" i="81"/>
  <c r="AG35" i="81"/>
  <c r="AP35" i="81" s="1"/>
  <c r="AE35" i="81"/>
  <c r="AF35" i="81"/>
  <c r="AO35" i="81" s="1"/>
  <c r="AH34" i="96"/>
  <c r="AQ34" i="96" s="1"/>
  <c r="AR35" i="26"/>
  <c r="AH36" i="84"/>
  <c r="AQ36" i="84" s="1"/>
  <c r="AR35" i="75"/>
  <c r="Y35" i="46"/>
  <c r="X35" i="46"/>
  <c r="AH35" i="92"/>
  <c r="AQ35" i="92" s="1"/>
  <c r="AH35" i="27"/>
  <c r="AQ35" i="27" s="1"/>
  <c r="Z34" i="96"/>
  <c r="AR33" i="86"/>
  <c r="X35" i="39"/>
  <c r="Y35" i="39"/>
  <c r="AH35" i="81"/>
  <c r="AQ35" i="81" s="1"/>
  <c r="AH34" i="28"/>
  <c r="AQ34" i="28" s="1"/>
  <c r="AI36" i="95"/>
  <c r="AN36" i="95"/>
  <c r="AH33" i="40"/>
  <c r="AQ33" i="40" s="1"/>
  <c r="Y34" i="44"/>
  <c r="X34" i="44"/>
  <c r="Z36" i="84"/>
  <c r="AI33" i="43"/>
  <c r="AN33" i="43"/>
  <c r="AH35" i="25"/>
  <c r="AQ35" i="25" s="1"/>
  <c r="AH36" i="73"/>
  <c r="AQ36" i="73" s="1"/>
  <c r="AH34" i="79"/>
  <c r="AQ34" i="79" s="1"/>
  <c r="AI34" i="39"/>
  <c r="AN34" i="39"/>
  <c r="AI33" i="32"/>
  <c r="AN33" i="32"/>
  <c r="X34" i="42"/>
  <c r="Y34" i="42"/>
  <c r="X36" i="45"/>
  <c r="Y36" i="45"/>
  <c r="AE34" i="93"/>
  <c r="AG34" i="93"/>
  <c r="AP34" i="93" s="1"/>
  <c r="W35" i="93"/>
  <c r="AF34" i="93"/>
  <c r="AO34" i="93" s="1"/>
  <c r="AI34" i="83"/>
  <c r="AN34" i="83"/>
  <c r="AE35" i="87"/>
  <c r="W36" i="87"/>
  <c r="AG35" i="87"/>
  <c r="AP35" i="87" s="1"/>
  <c r="AF35" i="87"/>
  <c r="AO35" i="87" s="1"/>
  <c r="AF33" i="35"/>
  <c r="AO33" i="35" s="1"/>
  <c r="AE33" i="35"/>
  <c r="W34" i="35"/>
  <c r="AG33" i="35"/>
  <c r="AP33" i="35" s="1"/>
  <c r="AR33" i="28"/>
  <c r="AI33" i="42"/>
  <c r="AN33" i="42"/>
  <c r="AH34" i="36"/>
  <c r="AQ34" i="36" s="1"/>
  <c r="AR34" i="92"/>
  <c r="AH35" i="94"/>
  <c r="AQ35" i="94" s="1"/>
  <c r="W36" i="78"/>
  <c r="AG35" i="78"/>
  <c r="AP35" i="78" s="1"/>
  <c r="AF35" i="78"/>
  <c r="AO35" i="78" s="1"/>
  <c r="AE35" i="78"/>
  <c r="Z34" i="79"/>
  <c r="AR34" i="81"/>
  <c r="AR35" i="73"/>
  <c r="AH35" i="31"/>
  <c r="AQ35" i="31" s="1"/>
  <c r="X36" i="38"/>
  <c r="Y36" i="38"/>
  <c r="AR35" i="84"/>
  <c r="X36" i="85"/>
  <c r="Y36" i="85"/>
  <c r="AN31" i="88"/>
  <c r="AI31" i="88"/>
  <c r="AH34" i="37"/>
  <c r="AQ34" i="37" s="1"/>
  <c r="AN34" i="46"/>
  <c r="AI34" i="46"/>
  <c r="AN35" i="82"/>
  <c r="AI35" i="82"/>
  <c r="AR33" i="37"/>
  <c r="Z34" i="37"/>
  <c r="AR34" i="76"/>
  <c r="Z35" i="92"/>
  <c r="AH35" i="80"/>
  <c r="AQ35" i="80" s="1"/>
  <c r="AN33" i="44"/>
  <c r="AI33" i="44"/>
  <c r="Z34" i="36"/>
  <c r="AR34" i="80"/>
  <c r="X35" i="83"/>
  <c r="Y35" i="83"/>
  <c r="AH35" i="87"/>
  <c r="AQ35" i="87" s="1"/>
  <c r="W36" i="77"/>
  <c r="AF35" i="77"/>
  <c r="AO35" i="77" s="1"/>
  <c r="AG35" i="77"/>
  <c r="AP35" i="77" s="1"/>
  <c r="AE35" i="77"/>
  <c r="AR33" i="79"/>
  <c r="AG35" i="91"/>
  <c r="AP35" i="91" s="1"/>
  <c r="AF35" i="91"/>
  <c r="AO35" i="91" s="1"/>
  <c r="W36" i="91"/>
  <c r="AE35" i="91"/>
  <c r="Z35" i="80"/>
  <c r="Z33" i="40"/>
  <c r="Y33" i="48"/>
  <c r="X33" i="48"/>
  <c r="Z33" i="48" s="1"/>
  <c r="Z35" i="94"/>
  <c r="Y37" i="33"/>
  <c r="X37" i="33"/>
  <c r="W37" i="89"/>
  <c r="AG36" i="89"/>
  <c r="AP36" i="89" s="1"/>
  <c r="AF36" i="89"/>
  <c r="AO36" i="89" s="1"/>
  <c r="AE36" i="89"/>
  <c r="Z35" i="25"/>
  <c r="Z36" i="73"/>
  <c r="Z35" i="31"/>
  <c r="AI35" i="38"/>
  <c r="AN35" i="38"/>
  <c r="AR33" i="96"/>
  <c r="X34" i="32"/>
  <c r="Z34" i="32" s="1"/>
  <c r="Y34" i="32"/>
  <c r="X36" i="30"/>
  <c r="Y36" i="30"/>
  <c r="AN35" i="45"/>
  <c r="AI35" i="45"/>
  <c r="AR32" i="40"/>
  <c r="AR34" i="25"/>
  <c r="X34" i="43"/>
  <c r="Z34" i="43" s="1"/>
  <c r="Y34" i="43"/>
  <c r="AR33" i="36"/>
  <c r="AR34" i="87"/>
  <c r="X36" i="82"/>
  <c r="Y36" i="82"/>
  <c r="Z36" i="82" s="1"/>
  <c r="X35" i="34"/>
  <c r="Y35" i="34"/>
  <c r="Z35" i="34" s="1"/>
  <c r="X32" i="88"/>
  <c r="Y32" i="88"/>
  <c r="Z32" i="88" s="1"/>
  <c r="Z35" i="27"/>
  <c r="AR34" i="27"/>
  <c r="AH33" i="41"/>
  <c r="AQ33" i="41" s="1"/>
  <c r="AN34" i="34"/>
  <c r="AI34" i="34"/>
  <c r="AH36" i="26"/>
  <c r="AQ36" i="26" s="1"/>
  <c r="AR34" i="94"/>
  <c r="AG33" i="47"/>
  <c r="AP33" i="47" s="1"/>
  <c r="AE33" i="47"/>
  <c r="AF33" i="47"/>
  <c r="AO33" i="47" s="1"/>
  <c r="W34" i="47"/>
  <c r="AH36" i="75"/>
  <c r="AQ36" i="75" s="1"/>
  <c r="AI32" i="48"/>
  <c r="AN32" i="48"/>
  <c r="W34" i="74"/>
  <c r="AG33" i="74"/>
  <c r="AP33" i="74" s="1"/>
  <c r="AF33" i="74"/>
  <c r="AO33" i="74" s="1"/>
  <c r="AE33" i="74"/>
  <c r="AR32" i="41"/>
  <c r="AI36" i="33"/>
  <c r="AN36" i="33"/>
  <c r="AH35" i="76"/>
  <c r="AQ35" i="76" s="1"/>
  <c r="AH34" i="86"/>
  <c r="AQ34" i="86" s="1"/>
  <c r="AR32" i="90"/>
  <c r="AR34" i="31"/>
  <c r="AH33" i="90"/>
  <c r="AQ33" i="90" s="1"/>
  <c r="AG32" i="29"/>
  <c r="AP32" i="29" s="1"/>
  <c r="AF32" i="29"/>
  <c r="AO32" i="29" s="1"/>
  <c r="AE32" i="29"/>
  <c r="W33" i="29"/>
  <c r="AI35" i="85"/>
  <c r="AN35" i="85"/>
  <c r="AN35" i="30"/>
  <c r="AI35" i="30"/>
  <c r="X37" i="95"/>
  <c r="Y37" i="95"/>
  <c r="Z37" i="95" s="1"/>
  <c r="AE34" i="28" l="1"/>
  <c r="Z37" i="33"/>
  <c r="AG37" i="33" s="1"/>
  <c r="AP37" i="33" s="1"/>
  <c r="AG34" i="28"/>
  <c r="AP34" i="28" s="1"/>
  <c r="AE33" i="90"/>
  <c r="Z36" i="30"/>
  <c r="W37" i="30" s="1"/>
  <c r="AF33" i="90"/>
  <c r="AO33" i="90" s="1"/>
  <c r="AF37" i="33"/>
  <c r="AO37" i="33" s="1"/>
  <c r="AE37" i="33"/>
  <c r="W38" i="33"/>
  <c r="W36" i="34"/>
  <c r="AG35" i="34"/>
  <c r="AP35" i="34" s="1"/>
  <c r="AF35" i="34"/>
  <c r="AO35" i="34" s="1"/>
  <c r="AE35" i="34"/>
  <c r="AF36" i="30"/>
  <c r="AO36" i="30" s="1"/>
  <c r="AE36" i="30"/>
  <c r="AG33" i="48"/>
  <c r="AP33" i="48" s="1"/>
  <c r="AF33" i="48"/>
  <c r="AO33" i="48" s="1"/>
  <c r="AE33" i="48"/>
  <c r="W34" i="48"/>
  <c r="W37" i="82"/>
  <c r="AG36" i="82"/>
  <c r="AP36" i="82" s="1"/>
  <c r="AF36" i="82"/>
  <c r="AO36" i="82" s="1"/>
  <c r="AE36" i="82"/>
  <c r="W38" i="95"/>
  <c r="AF37" i="95"/>
  <c r="AO37" i="95" s="1"/>
  <c r="AE37" i="95"/>
  <c r="AG37" i="95"/>
  <c r="AP37" i="95" s="1"/>
  <c r="AF32" i="88"/>
  <c r="AO32" i="88" s="1"/>
  <c r="W33" i="88"/>
  <c r="AG32" i="88"/>
  <c r="AP32" i="88" s="1"/>
  <c r="AE32" i="88"/>
  <c r="AF34" i="43"/>
  <c r="AO34" i="43" s="1"/>
  <c r="AE34" i="43"/>
  <c r="W35" i="43"/>
  <c r="AG34" i="43"/>
  <c r="AP34" i="43" s="1"/>
  <c r="W37" i="73"/>
  <c r="AF36" i="73"/>
  <c r="AO36" i="73" s="1"/>
  <c r="AE36" i="73"/>
  <c r="AG36" i="73"/>
  <c r="AP36" i="73" s="1"/>
  <c r="X36" i="91"/>
  <c r="Y36" i="91"/>
  <c r="AH36" i="45"/>
  <c r="AQ36" i="45" s="1"/>
  <c r="AR33" i="32"/>
  <c r="AR36" i="95"/>
  <c r="AH35" i="39"/>
  <c r="AQ35" i="39" s="1"/>
  <c r="X36" i="81"/>
  <c r="Y36" i="81"/>
  <c r="Z36" i="81" s="1"/>
  <c r="AH37" i="95"/>
  <c r="AQ37" i="95" s="1"/>
  <c r="AH35" i="34"/>
  <c r="AQ35" i="34" s="1"/>
  <c r="AE35" i="25"/>
  <c r="W36" i="25"/>
  <c r="AG35" i="25"/>
  <c r="AP35" i="25" s="1"/>
  <c r="AF35" i="25"/>
  <c r="AO35" i="25" s="1"/>
  <c r="AH37" i="33"/>
  <c r="AQ37" i="33" s="1"/>
  <c r="AF34" i="37"/>
  <c r="AO34" i="37" s="1"/>
  <c r="AE34" i="37"/>
  <c r="W35" i="37"/>
  <c r="AG34" i="37"/>
  <c r="AP34" i="37" s="1"/>
  <c r="AR31" i="88"/>
  <c r="X36" i="78"/>
  <c r="Y36" i="78"/>
  <c r="X35" i="93"/>
  <c r="Z35" i="93" s="1"/>
  <c r="Y35" i="93"/>
  <c r="Z36" i="45"/>
  <c r="AR33" i="43"/>
  <c r="Z35" i="39"/>
  <c r="AI35" i="76"/>
  <c r="AN35" i="76"/>
  <c r="AI36" i="26"/>
  <c r="AN36" i="26"/>
  <c r="Y37" i="75"/>
  <c r="X37" i="75"/>
  <c r="AI33" i="90"/>
  <c r="AN33" i="90"/>
  <c r="AG33" i="40"/>
  <c r="AP33" i="40" s="1"/>
  <c r="AF33" i="40"/>
  <c r="AO33" i="40" s="1"/>
  <c r="AE33" i="40"/>
  <c r="W34" i="40"/>
  <c r="AE34" i="36"/>
  <c r="W35" i="36"/>
  <c r="AG34" i="36"/>
  <c r="AP34" i="36" s="1"/>
  <c r="AF34" i="36"/>
  <c r="AO34" i="36" s="1"/>
  <c r="AF34" i="79"/>
  <c r="AO34" i="79" s="1"/>
  <c r="AE34" i="79"/>
  <c r="W35" i="79"/>
  <c r="AG34" i="79"/>
  <c r="AP34" i="79" s="1"/>
  <c r="Y34" i="35"/>
  <c r="X34" i="35"/>
  <c r="Y36" i="87"/>
  <c r="X36" i="87"/>
  <c r="AR34" i="39"/>
  <c r="W37" i="84"/>
  <c r="AF36" i="84"/>
  <c r="AO36" i="84" s="1"/>
  <c r="AG36" i="84"/>
  <c r="AP36" i="84" s="1"/>
  <c r="AE36" i="84"/>
  <c r="AI33" i="41"/>
  <c r="AN33" i="41"/>
  <c r="Y35" i="86"/>
  <c r="X35" i="86"/>
  <c r="AR34" i="46"/>
  <c r="Y33" i="29"/>
  <c r="Z33" i="29" s="1"/>
  <c r="X33" i="29"/>
  <c r="AR36" i="33"/>
  <c r="AN32" i="29"/>
  <c r="AI32" i="29"/>
  <c r="AG35" i="80"/>
  <c r="AP35" i="80" s="1"/>
  <c r="AF35" i="80"/>
  <c r="AO35" i="80" s="1"/>
  <c r="AE35" i="80"/>
  <c r="W36" i="80"/>
  <c r="X36" i="77"/>
  <c r="Y36" i="77"/>
  <c r="AR33" i="44"/>
  <c r="AH36" i="38"/>
  <c r="AQ36" i="38" s="1"/>
  <c r="AI35" i="78"/>
  <c r="AN35" i="78"/>
  <c r="AR33" i="42"/>
  <c r="AI33" i="35"/>
  <c r="AN33" i="35"/>
  <c r="AI35" i="87"/>
  <c r="AN35" i="87"/>
  <c r="AH34" i="42"/>
  <c r="AQ34" i="42" s="1"/>
  <c r="AH34" i="44"/>
  <c r="AQ34" i="44" s="1"/>
  <c r="AH35" i="46"/>
  <c r="AQ35" i="46" s="1"/>
  <c r="AI35" i="81"/>
  <c r="AN35" i="81"/>
  <c r="X37" i="26"/>
  <c r="Y37" i="26"/>
  <c r="AI36" i="75"/>
  <c r="AN36" i="75"/>
  <c r="X35" i="28"/>
  <c r="Y35" i="28"/>
  <c r="Z35" i="28" s="1"/>
  <c r="X34" i="47"/>
  <c r="Y34" i="47"/>
  <c r="Z34" i="47" s="1"/>
  <c r="AF34" i="32"/>
  <c r="AO34" i="32" s="1"/>
  <c r="AE34" i="32"/>
  <c r="W35" i="32"/>
  <c r="AG34" i="32"/>
  <c r="AP34" i="32" s="1"/>
  <c r="Y37" i="89"/>
  <c r="X37" i="89"/>
  <c r="Z37" i="89" s="1"/>
  <c r="AH32" i="88"/>
  <c r="AQ32" i="88" s="1"/>
  <c r="AH36" i="82"/>
  <c r="AQ36" i="82" s="1"/>
  <c r="AR35" i="38"/>
  <c r="AE35" i="94"/>
  <c r="W36" i="94"/>
  <c r="AG35" i="94"/>
  <c r="AP35" i="94" s="1"/>
  <c r="AF35" i="94"/>
  <c r="AO35" i="94" s="1"/>
  <c r="AN35" i="91"/>
  <c r="AI35" i="91"/>
  <c r="AH35" i="83"/>
  <c r="AQ35" i="83" s="1"/>
  <c r="AF35" i="92"/>
  <c r="AO35" i="92" s="1"/>
  <c r="AE35" i="92"/>
  <c r="W36" i="92"/>
  <c r="AG35" i="92"/>
  <c r="AP35" i="92" s="1"/>
  <c r="AR35" i="82"/>
  <c r="AH36" i="85"/>
  <c r="AQ36" i="85" s="1"/>
  <c r="Z36" i="38"/>
  <c r="AI34" i="93"/>
  <c r="AN34" i="93"/>
  <c r="Z34" i="42"/>
  <c r="AE34" i="96"/>
  <c r="W35" i="96"/>
  <c r="AG34" i="96"/>
  <c r="AP34" i="96" s="1"/>
  <c r="AF34" i="96"/>
  <c r="AO34" i="96" s="1"/>
  <c r="X34" i="41"/>
  <c r="Z34" i="41" s="1"/>
  <c r="Y34" i="41"/>
  <c r="AN34" i="28"/>
  <c r="AI34" i="28"/>
  <c r="AR35" i="85"/>
  <c r="AN33" i="47"/>
  <c r="AI33" i="47"/>
  <c r="AG35" i="27"/>
  <c r="AP35" i="27" s="1"/>
  <c r="AF35" i="27"/>
  <c r="AO35" i="27" s="1"/>
  <c r="AE35" i="27"/>
  <c r="W36" i="27"/>
  <c r="AH36" i="30"/>
  <c r="AQ36" i="30" s="1"/>
  <c r="AI36" i="89"/>
  <c r="AN36" i="89"/>
  <c r="AR35" i="30"/>
  <c r="Y34" i="74"/>
  <c r="X34" i="74"/>
  <c r="AI33" i="74"/>
  <c r="AN33" i="74"/>
  <c r="AR32" i="48"/>
  <c r="AR34" i="34"/>
  <c r="AH34" i="43"/>
  <c r="AQ34" i="43" s="1"/>
  <c r="AR35" i="45"/>
  <c r="AH34" i="32"/>
  <c r="AQ34" i="32" s="1"/>
  <c r="AG35" i="31"/>
  <c r="AP35" i="31" s="1"/>
  <c r="AF35" i="31"/>
  <c r="AO35" i="31" s="1"/>
  <c r="AE35" i="31"/>
  <c r="W36" i="31"/>
  <c r="AH33" i="48"/>
  <c r="AQ33" i="48" s="1"/>
  <c r="AI35" i="77"/>
  <c r="AN35" i="77"/>
  <c r="Z35" i="83"/>
  <c r="Z36" i="85"/>
  <c r="AR34" i="83"/>
  <c r="Z34" i="44"/>
  <c r="Z35" i="46"/>
  <c r="X36" i="76"/>
  <c r="Y36" i="76"/>
  <c r="AI34" i="86"/>
  <c r="AN34" i="86"/>
  <c r="X34" i="90"/>
  <c r="Y34" i="90"/>
  <c r="Z34" i="74" l="1"/>
  <c r="Z36" i="87"/>
  <c r="AG36" i="30"/>
  <c r="AP36" i="30" s="1"/>
  <c r="Z37" i="75"/>
  <c r="Z34" i="90"/>
  <c r="AF34" i="90" s="1"/>
  <c r="AO34" i="90" s="1"/>
  <c r="Z35" i="86"/>
  <c r="AE34" i="74"/>
  <c r="W35" i="74"/>
  <c r="AG34" i="74"/>
  <c r="AP34" i="74" s="1"/>
  <c r="AF34" i="74"/>
  <c r="AO34" i="74" s="1"/>
  <c r="AF34" i="47"/>
  <c r="AO34" i="47" s="1"/>
  <c r="W35" i="47"/>
  <c r="AE34" i="47"/>
  <c r="AG34" i="47"/>
  <c r="AP34" i="47" s="1"/>
  <c r="AG36" i="87"/>
  <c r="AP36" i="87" s="1"/>
  <c r="AF36" i="87"/>
  <c r="AO36" i="87" s="1"/>
  <c r="AE36" i="87"/>
  <c r="W37" i="87"/>
  <c r="W36" i="28"/>
  <c r="AG35" i="28"/>
  <c r="AP35" i="28" s="1"/>
  <c r="AF35" i="28"/>
  <c r="AO35" i="28" s="1"/>
  <c r="AE35" i="28"/>
  <c r="W34" i="29"/>
  <c r="AG33" i="29"/>
  <c r="AP33" i="29" s="1"/>
  <c r="AF33" i="29"/>
  <c r="AO33" i="29" s="1"/>
  <c r="AE33" i="29"/>
  <c r="AE37" i="75"/>
  <c r="W38" i="75"/>
  <c r="AG37" i="75"/>
  <c r="AP37" i="75" s="1"/>
  <c r="AF37" i="75"/>
  <c r="AO37" i="75" s="1"/>
  <c r="AE36" i="81"/>
  <c r="W37" i="81"/>
  <c r="AG36" i="81"/>
  <c r="AP36" i="81" s="1"/>
  <c r="AF36" i="81"/>
  <c r="AO36" i="81" s="1"/>
  <c r="AE34" i="90"/>
  <c r="W35" i="90"/>
  <c r="AG34" i="90"/>
  <c r="AP34" i="90" s="1"/>
  <c r="AE35" i="86"/>
  <c r="AG35" i="86"/>
  <c r="AP35" i="86" s="1"/>
  <c r="AF35" i="86"/>
  <c r="AO35" i="86" s="1"/>
  <c r="W36" i="86"/>
  <c r="AN33" i="48"/>
  <c r="AI33" i="48"/>
  <c r="AR34" i="86"/>
  <c r="X36" i="31"/>
  <c r="Y36" i="31"/>
  <c r="AN35" i="27"/>
  <c r="AI35" i="27"/>
  <c r="Y36" i="92"/>
  <c r="X36" i="92"/>
  <c r="AH34" i="47"/>
  <c r="AQ34" i="47" s="1"/>
  <c r="AR36" i="75"/>
  <c r="AR33" i="35"/>
  <c r="AH33" i="29"/>
  <c r="AQ33" i="29" s="1"/>
  <c r="X35" i="37"/>
  <c r="Y35" i="37"/>
  <c r="Z35" i="37" s="1"/>
  <c r="Y36" i="25"/>
  <c r="Z36" i="25"/>
  <c r="X36" i="25"/>
  <c r="AH36" i="91"/>
  <c r="AQ36" i="91" s="1"/>
  <c r="Y37" i="73"/>
  <c r="X37" i="73"/>
  <c r="AI32" i="88"/>
  <c r="AN32" i="88"/>
  <c r="Z37" i="30"/>
  <c r="X37" i="30"/>
  <c r="Y37" i="30"/>
  <c r="AH36" i="77"/>
  <c r="AQ36" i="77" s="1"/>
  <c r="X35" i="79"/>
  <c r="Y35" i="79"/>
  <c r="Z35" i="79" s="1"/>
  <c r="Y35" i="36"/>
  <c r="Z35" i="36" s="1"/>
  <c r="X35" i="36"/>
  <c r="AH36" i="78"/>
  <c r="AQ36" i="78" s="1"/>
  <c r="AI35" i="25"/>
  <c r="AN35" i="25"/>
  <c r="AH36" i="81"/>
  <c r="AQ36" i="81" s="1"/>
  <c r="Z36" i="91"/>
  <c r="AN37" i="95"/>
  <c r="AI37" i="95"/>
  <c r="AI35" i="34"/>
  <c r="AN35" i="34"/>
  <c r="Z38" i="33"/>
  <c r="X38" i="33"/>
  <c r="Y38" i="33"/>
  <c r="W35" i="44"/>
  <c r="AG34" i="44"/>
  <c r="AP34" i="44" s="1"/>
  <c r="AF34" i="44"/>
  <c r="AO34" i="44" s="1"/>
  <c r="AE34" i="44"/>
  <c r="AR35" i="77"/>
  <c r="AH35" i="86"/>
  <c r="AQ35" i="86" s="1"/>
  <c r="AN33" i="40"/>
  <c r="AI33" i="40"/>
  <c r="AG35" i="39"/>
  <c r="AP35" i="39" s="1"/>
  <c r="AF35" i="39"/>
  <c r="AO35" i="39" s="1"/>
  <c r="AE35" i="39"/>
  <c r="W36" i="39"/>
  <c r="AF35" i="93"/>
  <c r="AO35" i="93" s="1"/>
  <c r="AE35" i="93"/>
  <c r="W36" i="93"/>
  <c r="AG35" i="93"/>
  <c r="AP35" i="93" s="1"/>
  <c r="Y36" i="34"/>
  <c r="X36" i="34"/>
  <c r="AG36" i="38"/>
  <c r="AP36" i="38" s="1"/>
  <c r="AF36" i="38"/>
  <c r="AO36" i="38" s="1"/>
  <c r="AE36" i="38"/>
  <c r="W37" i="38"/>
  <c r="AR35" i="91"/>
  <c r="AN35" i="94"/>
  <c r="AI35" i="94"/>
  <c r="Y35" i="32"/>
  <c r="X35" i="32"/>
  <c r="AH37" i="26"/>
  <c r="AQ37" i="26" s="1"/>
  <c r="Z36" i="77"/>
  <c r="AR32" i="29"/>
  <c r="X37" i="84"/>
  <c r="Y37" i="84"/>
  <c r="AH34" i="35"/>
  <c r="AQ34" i="35" s="1"/>
  <c r="AI34" i="79"/>
  <c r="AN34" i="79"/>
  <c r="AI34" i="36"/>
  <c r="AN34" i="36"/>
  <c r="AR36" i="26"/>
  <c r="W37" i="45"/>
  <c r="AG36" i="45"/>
  <c r="AP36" i="45" s="1"/>
  <c r="AF36" i="45"/>
  <c r="AO36" i="45" s="1"/>
  <c r="AE36" i="45"/>
  <c r="Z36" i="78"/>
  <c r="AN34" i="37"/>
  <c r="AI34" i="37"/>
  <c r="X37" i="82"/>
  <c r="Y37" i="82"/>
  <c r="AI36" i="30"/>
  <c r="AN36" i="30"/>
  <c r="AN37" i="33"/>
  <c r="AI37" i="33"/>
  <c r="X36" i="27"/>
  <c r="Z36" i="27" s="1"/>
  <c r="Y36" i="27"/>
  <c r="AE34" i="42"/>
  <c r="AG34" i="42"/>
  <c r="AP34" i="42" s="1"/>
  <c r="AF34" i="42"/>
  <c r="AO34" i="42" s="1"/>
  <c r="W35" i="42"/>
  <c r="AH36" i="76"/>
  <c r="AQ36" i="76" s="1"/>
  <c r="AE36" i="85"/>
  <c r="W37" i="85"/>
  <c r="AF36" i="85"/>
  <c r="AO36" i="85" s="1"/>
  <c r="AG36" i="85"/>
  <c r="AP36" i="85" s="1"/>
  <c r="AH34" i="90"/>
  <c r="AQ34" i="90" s="1"/>
  <c r="Z36" i="76"/>
  <c r="AF35" i="83"/>
  <c r="AO35" i="83" s="1"/>
  <c r="AE35" i="83"/>
  <c r="W36" i="83"/>
  <c r="AG35" i="83"/>
  <c r="AP35" i="83" s="1"/>
  <c r="AR33" i="74"/>
  <c r="AR33" i="47"/>
  <c r="X35" i="96"/>
  <c r="Y35" i="96"/>
  <c r="Z35" i="96" s="1"/>
  <c r="AH37" i="89"/>
  <c r="AQ37" i="89" s="1"/>
  <c r="AN34" i="32"/>
  <c r="AI34" i="32"/>
  <c r="AH35" i="28"/>
  <c r="AQ35" i="28" s="1"/>
  <c r="Z37" i="26"/>
  <c r="AR33" i="41"/>
  <c r="Y34" i="40"/>
  <c r="X34" i="40"/>
  <c r="Z34" i="40" s="1"/>
  <c r="AR33" i="90"/>
  <c r="AI36" i="73"/>
  <c r="AN36" i="73"/>
  <c r="X35" i="43"/>
  <c r="Y35" i="43"/>
  <c r="Z35" i="43" s="1"/>
  <c r="Y33" i="88"/>
  <c r="X33" i="88"/>
  <c r="Z38" i="95"/>
  <c r="Y38" i="95"/>
  <c r="X38" i="95"/>
  <c r="AE34" i="41"/>
  <c r="AG34" i="41"/>
  <c r="AP34" i="41" s="1"/>
  <c r="AF34" i="41"/>
  <c r="AO34" i="41" s="1"/>
  <c r="W35" i="41"/>
  <c r="AF37" i="89"/>
  <c r="AO37" i="89" s="1"/>
  <c r="AE37" i="89"/>
  <c r="W38" i="89"/>
  <c r="AG37" i="89"/>
  <c r="AP37" i="89" s="1"/>
  <c r="AR35" i="81"/>
  <c r="AN35" i="80"/>
  <c r="AI35" i="80"/>
  <c r="AH36" i="87"/>
  <c r="AQ36" i="87" s="1"/>
  <c r="AN35" i="31"/>
  <c r="AI35" i="31"/>
  <c r="AR34" i="28"/>
  <c r="AR34" i="93"/>
  <c r="AN35" i="92"/>
  <c r="AI35" i="92"/>
  <c r="Z36" i="94"/>
  <c r="Y36" i="94"/>
  <c r="X36" i="94"/>
  <c r="AG35" i="46"/>
  <c r="AP35" i="46" s="1"/>
  <c r="AE35" i="46"/>
  <c r="W36" i="46"/>
  <c r="AF35" i="46"/>
  <c r="AO35" i="46" s="1"/>
  <c r="AH34" i="74"/>
  <c r="AQ34" i="74" s="1"/>
  <c r="AR36" i="89"/>
  <c r="AH34" i="41"/>
  <c r="AQ34" i="41" s="1"/>
  <c r="AI34" i="96"/>
  <c r="AN34" i="96"/>
  <c r="AR35" i="87"/>
  <c r="AR35" i="78"/>
  <c r="Y36" i="80"/>
  <c r="X36" i="80"/>
  <c r="Z36" i="80" s="1"/>
  <c r="AI36" i="84"/>
  <c r="AN36" i="84"/>
  <c r="Z34" i="35"/>
  <c r="AH37" i="75"/>
  <c r="AQ37" i="75" s="1"/>
  <c r="AR35" i="76"/>
  <c r="AH35" i="93"/>
  <c r="AQ35" i="93" s="1"/>
  <c r="AI34" i="43"/>
  <c r="AN34" i="43"/>
  <c r="AI36" i="82"/>
  <c r="AN36" i="82"/>
  <c r="Y34" i="48"/>
  <c r="X34" i="48"/>
  <c r="Z34" i="48" s="1"/>
  <c r="Z37" i="84" l="1"/>
  <c r="Z37" i="73"/>
  <c r="AG35" i="36"/>
  <c r="AP35" i="36" s="1"/>
  <c r="AF35" i="36"/>
  <c r="AO35" i="36" s="1"/>
  <c r="AE35" i="36"/>
  <c r="W36" i="36"/>
  <c r="AG35" i="79"/>
  <c r="AP35" i="79" s="1"/>
  <c r="AF35" i="79"/>
  <c r="AO35" i="79" s="1"/>
  <c r="W36" i="79"/>
  <c r="AE35" i="79"/>
  <c r="AE37" i="84"/>
  <c r="W38" i="84"/>
  <c r="AG37" i="84"/>
  <c r="AP37" i="84" s="1"/>
  <c r="AF37" i="84"/>
  <c r="AO37" i="84" s="1"/>
  <c r="AG35" i="37"/>
  <c r="AP35" i="37" s="1"/>
  <c r="AF35" i="37"/>
  <c r="AO35" i="37" s="1"/>
  <c r="W36" i="37"/>
  <c r="AE35" i="37"/>
  <c r="W37" i="80"/>
  <c r="AG36" i="80"/>
  <c r="AP36" i="80" s="1"/>
  <c r="AF36" i="80"/>
  <c r="AO36" i="80" s="1"/>
  <c r="AE36" i="80"/>
  <c r="AE37" i="73"/>
  <c r="AG37" i="73"/>
  <c r="AP37" i="73" s="1"/>
  <c r="AF37" i="73"/>
  <c r="AO37" i="73" s="1"/>
  <c r="W38" i="73"/>
  <c r="W37" i="27"/>
  <c r="AG36" i="27"/>
  <c r="AP36" i="27" s="1"/>
  <c r="AF36" i="27"/>
  <c r="AO36" i="27" s="1"/>
  <c r="AE36" i="27"/>
  <c r="Y36" i="46"/>
  <c r="X36" i="46"/>
  <c r="Z36" i="46" s="1"/>
  <c r="AR36" i="82"/>
  <c r="AN35" i="83"/>
  <c r="AI35" i="83"/>
  <c r="AH34" i="48"/>
  <c r="AQ34" i="48" s="1"/>
  <c r="AR34" i="43"/>
  <c r="AR34" i="96"/>
  <c r="AH36" i="94"/>
  <c r="AQ36" i="94" s="1"/>
  <c r="AH38" i="95"/>
  <c r="AQ38" i="95" s="1"/>
  <c r="AF37" i="26"/>
  <c r="AO37" i="26" s="1"/>
  <c r="AE37" i="26"/>
  <c r="W38" i="26"/>
  <c r="AG37" i="26"/>
  <c r="AP37" i="26" s="1"/>
  <c r="AR34" i="32"/>
  <c r="AH37" i="82"/>
  <c r="AQ37" i="82" s="1"/>
  <c r="AN35" i="39"/>
  <c r="AI35" i="39"/>
  <c r="AI34" i="44"/>
  <c r="AN34" i="44"/>
  <c r="AH38" i="33"/>
  <c r="AQ38" i="33" s="1"/>
  <c r="W37" i="91"/>
  <c r="AE36" i="91"/>
  <c r="AF36" i="91"/>
  <c r="AO36" i="91" s="1"/>
  <c r="AG36" i="91"/>
  <c r="AP36" i="91" s="1"/>
  <c r="AR35" i="27"/>
  <c r="AI34" i="90"/>
  <c r="AN34" i="90"/>
  <c r="AG34" i="35"/>
  <c r="AP34" i="35" s="1"/>
  <c r="AF34" i="35"/>
  <c r="AO34" i="35" s="1"/>
  <c r="AE34" i="35"/>
  <c r="W35" i="35"/>
  <c r="AH35" i="43"/>
  <c r="AQ35" i="43" s="1"/>
  <c r="AH34" i="40"/>
  <c r="AQ34" i="40" s="1"/>
  <c r="AE36" i="76"/>
  <c r="W37" i="76"/>
  <c r="AG36" i="76"/>
  <c r="AP36" i="76" s="1"/>
  <c r="AF36" i="76"/>
  <c r="AO36" i="76" s="1"/>
  <c r="AR37" i="33"/>
  <c r="Z37" i="82"/>
  <c r="AR34" i="36"/>
  <c r="X36" i="93"/>
  <c r="Y36" i="93"/>
  <c r="W39" i="33"/>
  <c r="AG38" i="33"/>
  <c r="AP38" i="33" s="1"/>
  <c r="AF38" i="33"/>
  <c r="AO38" i="33" s="1"/>
  <c r="AE38" i="33"/>
  <c r="AR35" i="25"/>
  <c r="AH35" i="36"/>
  <c r="AQ35" i="36" s="1"/>
  <c r="AH37" i="30"/>
  <c r="AQ37" i="30" s="1"/>
  <c r="AH36" i="25"/>
  <c r="AQ36" i="25" s="1"/>
  <c r="AR33" i="48"/>
  <c r="AN35" i="86"/>
  <c r="AI35" i="86"/>
  <c r="W35" i="48"/>
  <c r="AG34" i="48"/>
  <c r="AP34" i="48" s="1"/>
  <c r="AF34" i="48"/>
  <c r="AO34" i="48" s="1"/>
  <c r="AE34" i="48"/>
  <c r="AG36" i="94"/>
  <c r="AP36" i="94" s="1"/>
  <c r="AE36" i="94"/>
  <c r="W37" i="94"/>
  <c r="AF36" i="94"/>
  <c r="AO36" i="94" s="1"/>
  <c r="Y35" i="41"/>
  <c r="X35" i="41"/>
  <c r="Z35" i="41" s="1"/>
  <c r="AF38" i="95"/>
  <c r="AO38" i="95" s="1"/>
  <c r="W39" i="95"/>
  <c r="AG38" i="95"/>
  <c r="AP38" i="95" s="1"/>
  <c r="AE38" i="95"/>
  <c r="AG35" i="43"/>
  <c r="AP35" i="43" s="1"/>
  <c r="AF35" i="43"/>
  <c r="AO35" i="43" s="1"/>
  <c r="AE35" i="43"/>
  <c r="W36" i="43"/>
  <c r="AH35" i="96"/>
  <c r="AQ35" i="96" s="1"/>
  <c r="AR34" i="37"/>
  <c r="AE36" i="77"/>
  <c r="AG36" i="77"/>
  <c r="AP36" i="77" s="1"/>
  <c r="AF36" i="77"/>
  <c r="AO36" i="77" s="1"/>
  <c r="W37" i="77"/>
  <c r="AH35" i="32"/>
  <c r="AQ35" i="32" s="1"/>
  <c r="AH36" i="34"/>
  <c r="AQ36" i="34" s="1"/>
  <c r="AN35" i="93"/>
  <c r="AI35" i="93"/>
  <c r="AE37" i="30"/>
  <c r="W38" i="30"/>
  <c r="AG37" i="30"/>
  <c r="AP37" i="30" s="1"/>
  <c r="AF37" i="30"/>
  <c r="AO37" i="30" s="1"/>
  <c r="AG36" i="25"/>
  <c r="AP36" i="25" s="1"/>
  <c r="AF36" i="25"/>
  <c r="AO36" i="25" s="1"/>
  <c r="AE36" i="25"/>
  <c r="W37" i="25"/>
  <c r="X36" i="28"/>
  <c r="Y36" i="28"/>
  <c r="AR35" i="31"/>
  <c r="AH33" i="88"/>
  <c r="AQ33" i="88" s="1"/>
  <c r="W35" i="40"/>
  <c r="AG34" i="40"/>
  <c r="AP34" i="40" s="1"/>
  <c r="AF34" i="40"/>
  <c r="AO34" i="40" s="1"/>
  <c r="AE34" i="40"/>
  <c r="AG35" i="96"/>
  <c r="AP35" i="96" s="1"/>
  <c r="AF35" i="96"/>
  <c r="AO35" i="96" s="1"/>
  <c r="AE35" i="96"/>
  <c r="W36" i="96"/>
  <c r="AN34" i="42"/>
  <c r="AI34" i="42"/>
  <c r="X37" i="45"/>
  <c r="Y37" i="45"/>
  <c r="AR34" i="79"/>
  <c r="AR33" i="40"/>
  <c r="AR35" i="34"/>
  <c r="AH36" i="92"/>
  <c r="AQ36" i="92" s="1"/>
  <c r="AH36" i="31"/>
  <c r="AQ36" i="31" s="1"/>
  <c r="Y36" i="86"/>
  <c r="X36" i="86"/>
  <c r="Y38" i="75"/>
  <c r="X38" i="75"/>
  <c r="Z38" i="75" s="1"/>
  <c r="X34" i="29"/>
  <c r="Y34" i="29"/>
  <c r="AI34" i="47"/>
  <c r="AN34" i="47"/>
  <c r="AH36" i="80"/>
  <c r="AQ36" i="80" s="1"/>
  <c r="AN35" i="46"/>
  <c r="AI35" i="46"/>
  <c r="AR35" i="80"/>
  <c r="Z38" i="89"/>
  <c r="Y38" i="89"/>
  <c r="X38" i="89"/>
  <c r="AR36" i="73"/>
  <c r="X36" i="83"/>
  <c r="Z36" i="83" s="1"/>
  <c r="Y36" i="83"/>
  <c r="Z37" i="85"/>
  <c r="Y37" i="85"/>
  <c r="X37" i="85"/>
  <c r="AR36" i="30"/>
  <c r="AE36" i="78"/>
  <c r="W37" i="78"/>
  <c r="AG36" i="78"/>
  <c r="AP36" i="78" s="1"/>
  <c r="AF36" i="78"/>
  <c r="AO36" i="78" s="1"/>
  <c r="AH37" i="84"/>
  <c r="AQ37" i="84" s="1"/>
  <c r="Z35" i="32"/>
  <c r="Z37" i="38"/>
  <c r="Y37" i="38"/>
  <c r="X37" i="38"/>
  <c r="Z36" i="34"/>
  <c r="X35" i="44"/>
  <c r="Y35" i="44"/>
  <c r="AR37" i="95"/>
  <c r="AR32" i="88"/>
  <c r="Z36" i="31"/>
  <c r="X37" i="81"/>
  <c r="Z37" i="81" s="1"/>
  <c r="Y37" i="81"/>
  <c r="AI37" i="75"/>
  <c r="AN37" i="75"/>
  <c r="AI35" i="28"/>
  <c r="AN35" i="28"/>
  <c r="Y37" i="87"/>
  <c r="X37" i="87"/>
  <c r="Y35" i="74"/>
  <c r="X35" i="74"/>
  <c r="AR36" i="84"/>
  <c r="AR35" i="92"/>
  <c r="AI37" i="89"/>
  <c r="AN37" i="89"/>
  <c r="AN34" i="41"/>
  <c r="AI34" i="41"/>
  <c r="Z33" i="88"/>
  <c r="AI36" i="85"/>
  <c r="AN36" i="85"/>
  <c r="Y35" i="42"/>
  <c r="X35" i="42"/>
  <c r="Z35" i="42" s="1"/>
  <c r="AH36" i="27"/>
  <c r="AQ36" i="27" s="1"/>
  <c r="AI36" i="45"/>
  <c r="AN36" i="45"/>
  <c r="AR35" i="94"/>
  <c r="AN36" i="38"/>
  <c r="AI36" i="38"/>
  <c r="Z36" i="39"/>
  <c r="X36" i="39"/>
  <c r="Y36" i="39"/>
  <c r="AH35" i="79"/>
  <c r="AQ35" i="79" s="1"/>
  <c r="AH37" i="73"/>
  <c r="AQ37" i="73" s="1"/>
  <c r="AH35" i="37"/>
  <c r="AQ35" i="37" s="1"/>
  <c r="Z36" i="92"/>
  <c r="X35" i="90"/>
  <c r="Y35" i="90"/>
  <c r="AI36" i="81"/>
  <c r="AN36" i="81"/>
  <c r="AI33" i="29"/>
  <c r="AN33" i="29"/>
  <c r="AN36" i="87"/>
  <c r="AI36" i="87"/>
  <c r="Y35" i="47"/>
  <c r="X35" i="47"/>
  <c r="Z35" i="47" s="1"/>
  <c r="AI34" i="74"/>
  <c r="AN34" i="74"/>
  <c r="Z35" i="74" l="1"/>
  <c r="Z34" i="29"/>
  <c r="Z36" i="28"/>
  <c r="Z36" i="86"/>
  <c r="AF36" i="86" s="1"/>
  <c r="AO36" i="86" s="1"/>
  <c r="AG36" i="86"/>
  <c r="AP36" i="86" s="1"/>
  <c r="AE36" i="86"/>
  <c r="AG35" i="74"/>
  <c r="AP35" i="74" s="1"/>
  <c r="AF35" i="74"/>
  <c r="AO35" i="74" s="1"/>
  <c r="AE35" i="74"/>
  <c r="W36" i="74"/>
  <c r="AE34" i="29"/>
  <c r="W35" i="29"/>
  <c r="AG34" i="29"/>
  <c r="AP34" i="29" s="1"/>
  <c r="AF34" i="29"/>
  <c r="AO34" i="29" s="1"/>
  <c r="AG36" i="83"/>
  <c r="AP36" i="83" s="1"/>
  <c r="AF36" i="83"/>
  <c r="AO36" i="83" s="1"/>
  <c r="W37" i="83"/>
  <c r="AE36" i="83"/>
  <c r="AF36" i="28"/>
  <c r="AO36" i="28" s="1"/>
  <c r="AE36" i="28"/>
  <c r="W37" i="28"/>
  <c r="AG36" i="28"/>
  <c r="AP36" i="28" s="1"/>
  <c r="AE35" i="47"/>
  <c r="W36" i="47"/>
  <c r="AG35" i="47"/>
  <c r="AP35" i="47" s="1"/>
  <c r="AF35" i="47"/>
  <c r="AO35" i="47" s="1"/>
  <c r="X37" i="76"/>
  <c r="Y37" i="76"/>
  <c r="AR34" i="90"/>
  <c r="AG37" i="81"/>
  <c r="AP37" i="81" s="1"/>
  <c r="AF37" i="81"/>
  <c r="AO37" i="81" s="1"/>
  <c r="AE37" i="81"/>
  <c r="W38" i="81"/>
  <c r="AG38" i="89"/>
  <c r="AP38" i="89" s="1"/>
  <c r="AF38" i="89"/>
  <c r="AO38" i="89" s="1"/>
  <c r="AE38" i="89"/>
  <c r="W39" i="89"/>
  <c r="AR36" i="87"/>
  <c r="AR37" i="89"/>
  <c r="AR35" i="28"/>
  <c r="W37" i="31"/>
  <c r="AG36" i="31"/>
  <c r="AP36" i="31" s="1"/>
  <c r="AF36" i="31"/>
  <c r="AO36" i="31" s="1"/>
  <c r="AE36" i="31"/>
  <c r="AH35" i="44"/>
  <c r="AQ35" i="44" s="1"/>
  <c r="AF35" i="32"/>
  <c r="AO35" i="32" s="1"/>
  <c r="W36" i="32"/>
  <c r="AG35" i="32"/>
  <c r="AP35" i="32" s="1"/>
  <c r="AE35" i="32"/>
  <c r="AH34" i="29"/>
  <c r="AQ34" i="29" s="1"/>
  <c r="X36" i="96"/>
  <c r="Z36" i="96" s="1"/>
  <c r="Y36" i="96"/>
  <c r="AI36" i="76"/>
  <c r="AN36" i="76"/>
  <c r="X35" i="35"/>
  <c r="Z35" i="35" s="1"/>
  <c r="Y35" i="35"/>
  <c r="Y37" i="91"/>
  <c r="X37" i="91"/>
  <c r="AI36" i="27"/>
  <c r="AN36" i="27"/>
  <c r="AI37" i="84"/>
  <c r="AN37" i="84"/>
  <c r="AR36" i="81"/>
  <c r="AG35" i="42"/>
  <c r="AP35" i="42" s="1"/>
  <c r="AF35" i="42"/>
  <c r="AO35" i="42" s="1"/>
  <c r="W36" i="42"/>
  <c r="AE35" i="42"/>
  <c r="AR35" i="93"/>
  <c r="Z37" i="77"/>
  <c r="X37" i="77"/>
  <c r="Y37" i="77"/>
  <c r="X36" i="43"/>
  <c r="Y36" i="43"/>
  <c r="AG35" i="41"/>
  <c r="AP35" i="41" s="1"/>
  <c r="AF35" i="41"/>
  <c r="AO35" i="41" s="1"/>
  <c r="W36" i="41"/>
  <c r="AE35" i="41"/>
  <c r="Y39" i="33"/>
  <c r="X39" i="33"/>
  <c r="AR36" i="85"/>
  <c r="Z35" i="44"/>
  <c r="AH37" i="85"/>
  <c r="AQ37" i="85" s="1"/>
  <c r="AH37" i="45"/>
  <c r="AQ37" i="45" s="1"/>
  <c r="AN35" i="96"/>
  <c r="AI35" i="96"/>
  <c r="AN35" i="43"/>
  <c r="AI35" i="43"/>
  <c r="Y39" i="95"/>
  <c r="X39" i="95"/>
  <c r="AI38" i="33"/>
  <c r="AN38" i="33"/>
  <c r="AH36" i="93"/>
  <c r="AQ36" i="93" s="1"/>
  <c r="AN34" i="35"/>
  <c r="AI34" i="35"/>
  <c r="AR34" i="44"/>
  <c r="Y38" i="26"/>
  <c r="X38" i="26"/>
  <c r="Z38" i="26" s="1"/>
  <c r="Z36" i="36"/>
  <c r="Y36" i="36"/>
  <c r="X36" i="36"/>
  <c r="AH35" i="74"/>
  <c r="AQ35" i="74" s="1"/>
  <c r="AI34" i="48"/>
  <c r="AN34" i="48"/>
  <c r="AF37" i="82"/>
  <c r="AO37" i="82" s="1"/>
  <c r="AE37" i="82"/>
  <c r="W38" i="82"/>
  <c r="AG37" i="82"/>
  <c r="AP37" i="82" s="1"/>
  <c r="AR35" i="83"/>
  <c r="W37" i="46"/>
  <c r="AF36" i="46"/>
  <c r="AO36" i="46" s="1"/>
  <c r="AE36" i="46"/>
  <c r="AG36" i="46"/>
  <c r="AP36" i="46" s="1"/>
  <c r="Y38" i="73"/>
  <c r="X38" i="73"/>
  <c r="AH35" i="90"/>
  <c r="AQ35" i="90" s="1"/>
  <c r="AR34" i="74"/>
  <c r="Z35" i="90"/>
  <c r="AH36" i="39"/>
  <c r="AQ36" i="39" s="1"/>
  <c r="AE33" i="88"/>
  <c r="AF33" i="88"/>
  <c r="AO33" i="88" s="1"/>
  <c r="W34" i="88"/>
  <c r="AG33" i="88"/>
  <c r="AP33" i="88" s="1"/>
  <c r="AH37" i="87"/>
  <c r="AQ37" i="87" s="1"/>
  <c r="AR37" i="75"/>
  <c r="AE36" i="34"/>
  <c r="W37" i="34"/>
  <c r="AG36" i="34"/>
  <c r="AP36" i="34" s="1"/>
  <c r="AF36" i="34"/>
  <c r="AO36" i="34" s="1"/>
  <c r="AR35" i="46"/>
  <c r="AH38" i="75"/>
  <c r="AQ38" i="75" s="1"/>
  <c r="Z37" i="45"/>
  <c r="Y35" i="40"/>
  <c r="X35" i="40"/>
  <c r="Z37" i="25"/>
  <c r="Y37" i="25"/>
  <c r="X37" i="25"/>
  <c r="Y37" i="94"/>
  <c r="X37" i="94"/>
  <c r="Z36" i="93"/>
  <c r="AR35" i="39"/>
  <c r="AN37" i="26"/>
  <c r="AI37" i="26"/>
  <c r="X37" i="80"/>
  <c r="Z37" i="80" s="1"/>
  <c r="Y37" i="80"/>
  <c r="AN35" i="79"/>
  <c r="AI35" i="79"/>
  <c r="AN35" i="36"/>
  <c r="AI35" i="36"/>
  <c r="W38" i="38"/>
  <c r="AG37" i="38"/>
  <c r="AP37" i="38" s="1"/>
  <c r="AF37" i="38"/>
  <c r="AO37" i="38" s="1"/>
  <c r="AE37" i="38"/>
  <c r="AH36" i="83"/>
  <c r="AQ36" i="83" s="1"/>
  <c r="AH36" i="86"/>
  <c r="AQ36" i="86" s="1"/>
  <c r="W37" i="39"/>
  <c r="AG36" i="39"/>
  <c r="AP36" i="39" s="1"/>
  <c r="AF36" i="39"/>
  <c r="AO36" i="39" s="1"/>
  <c r="AE36" i="39"/>
  <c r="AR34" i="41"/>
  <c r="AH37" i="38"/>
  <c r="AQ37" i="38" s="1"/>
  <c r="AI36" i="77"/>
  <c r="AN36" i="77"/>
  <c r="AH35" i="41"/>
  <c r="AQ35" i="41" s="1"/>
  <c r="AN36" i="94"/>
  <c r="AI36" i="94"/>
  <c r="Y35" i="48"/>
  <c r="X35" i="48"/>
  <c r="Z35" i="48" s="1"/>
  <c r="AH36" i="46"/>
  <c r="AQ36" i="46" s="1"/>
  <c r="AN37" i="73"/>
  <c r="AI37" i="73"/>
  <c r="AN35" i="37"/>
  <c r="AI35" i="37"/>
  <c r="X36" i="79"/>
  <c r="Z36" i="79" s="1"/>
  <c r="Y36" i="79"/>
  <c r="AH36" i="28"/>
  <c r="AQ36" i="28" s="1"/>
  <c r="AH35" i="47"/>
  <c r="AQ35" i="47" s="1"/>
  <c r="AR33" i="29"/>
  <c r="AG36" i="92"/>
  <c r="AP36" i="92" s="1"/>
  <c r="AF36" i="92"/>
  <c r="AO36" i="92" s="1"/>
  <c r="W37" i="92"/>
  <c r="AE36" i="92"/>
  <c r="AR36" i="45"/>
  <c r="AH35" i="42"/>
  <c r="AQ35" i="42" s="1"/>
  <c r="Y37" i="78"/>
  <c r="X37" i="78"/>
  <c r="AG37" i="85"/>
  <c r="AP37" i="85" s="1"/>
  <c r="AF37" i="85"/>
  <c r="AO37" i="85" s="1"/>
  <c r="AE37" i="85"/>
  <c r="W38" i="85"/>
  <c r="AH38" i="89"/>
  <c r="AQ38" i="89" s="1"/>
  <c r="AG38" i="75"/>
  <c r="AP38" i="75" s="1"/>
  <c r="AF38" i="75"/>
  <c r="AO38" i="75" s="1"/>
  <c r="AE38" i="75"/>
  <c r="W39" i="75"/>
  <c r="AR34" i="42"/>
  <c r="AN36" i="25"/>
  <c r="AI36" i="25"/>
  <c r="Z38" i="30"/>
  <c r="X38" i="30"/>
  <c r="Y38" i="30"/>
  <c r="AR36" i="38"/>
  <c r="Z37" i="87"/>
  <c r="AH37" i="81"/>
  <c r="AQ37" i="81" s="1"/>
  <c r="AI36" i="78"/>
  <c r="AN36" i="78"/>
  <c r="AR34" i="47"/>
  <c r="AI34" i="40"/>
  <c r="AN34" i="40"/>
  <c r="AI37" i="30"/>
  <c r="AN37" i="30"/>
  <c r="AN38" i="95"/>
  <c r="AI38" i="95"/>
  <c r="AR35" i="86"/>
  <c r="AI36" i="91"/>
  <c r="AN36" i="91"/>
  <c r="X37" i="27"/>
  <c r="Y37" i="27"/>
  <c r="AI36" i="80"/>
  <c r="AN36" i="80"/>
  <c r="Y36" i="37"/>
  <c r="X36" i="37"/>
  <c r="Z36" i="37" s="1"/>
  <c r="X38" i="84"/>
  <c r="Y38" i="84"/>
  <c r="Z39" i="33" l="1"/>
  <c r="W37" i="86"/>
  <c r="Z37" i="27"/>
  <c r="AF37" i="27" s="1"/>
  <c r="AO37" i="27" s="1"/>
  <c r="AE37" i="80"/>
  <c r="W38" i="80"/>
  <c r="AG37" i="80"/>
  <c r="AP37" i="80" s="1"/>
  <c r="AF37" i="80"/>
  <c r="AO37" i="80" s="1"/>
  <c r="AE39" i="33"/>
  <c r="W40" i="33"/>
  <c r="AG39" i="33"/>
  <c r="AP39" i="33" s="1"/>
  <c r="AF39" i="33"/>
  <c r="AO39" i="33" s="1"/>
  <c r="W36" i="35"/>
  <c r="AG35" i="35"/>
  <c r="AP35" i="35" s="1"/>
  <c r="AF35" i="35"/>
  <c r="AO35" i="35" s="1"/>
  <c r="AE35" i="35"/>
  <c r="AE37" i="27"/>
  <c r="W38" i="27"/>
  <c r="AG37" i="27"/>
  <c r="AP37" i="27" s="1"/>
  <c r="W38" i="87"/>
  <c r="AG37" i="87"/>
  <c r="AP37" i="87" s="1"/>
  <c r="AF37" i="87"/>
  <c r="AO37" i="87" s="1"/>
  <c r="AE37" i="87"/>
  <c r="W37" i="93"/>
  <c r="AG36" i="93"/>
  <c r="AP36" i="93" s="1"/>
  <c r="AF36" i="93"/>
  <c r="AO36" i="93" s="1"/>
  <c r="AE36" i="93"/>
  <c r="AR35" i="43"/>
  <c r="AH38" i="84"/>
  <c r="AQ38" i="84" s="1"/>
  <c r="AH37" i="78"/>
  <c r="AQ37" i="78" s="1"/>
  <c r="X37" i="92"/>
  <c r="Y37" i="92"/>
  <c r="AR35" i="37"/>
  <c r="AR36" i="94"/>
  <c r="AR35" i="36"/>
  <c r="AH37" i="94"/>
  <c r="AQ37" i="94" s="1"/>
  <c r="AH35" i="40"/>
  <c r="AQ35" i="40" s="1"/>
  <c r="X34" i="88"/>
  <c r="Y34" i="88"/>
  <c r="Z34" i="88" s="1"/>
  <c r="X37" i="46"/>
  <c r="Y37" i="46"/>
  <c r="AI37" i="82"/>
  <c r="AN37" i="82"/>
  <c r="AH38" i="26"/>
  <c r="AQ38" i="26" s="1"/>
  <c r="AR36" i="27"/>
  <c r="X37" i="28"/>
  <c r="Y37" i="28"/>
  <c r="AI34" i="29"/>
  <c r="AN34" i="29"/>
  <c r="Y37" i="86"/>
  <c r="X37" i="86"/>
  <c r="AR36" i="78"/>
  <c r="Y38" i="38"/>
  <c r="X38" i="38"/>
  <c r="AH38" i="73"/>
  <c r="AQ38" i="73" s="1"/>
  <c r="AG37" i="77"/>
  <c r="AP37" i="77" s="1"/>
  <c r="AF37" i="77"/>
  <c r="AO37" i="77" s="1"/>
  <c r="AE37" i="77"/>
  <c r="W38" i="77"/>
  <c r="X37" i="83"/>
  <c r="Y37" i="83"/>
  <c r="Z37" i="78"/>
  <c r="AI37" i="38"/>
  <c r="AN37" i="38"/>
  <c r="AR37" i="26"/>
  <c r="Z38" i="73"/>
  <c r="AR38" i="33"/>
  <c r="AR35" i="96"/>
  <c r="AE35" i="44"/>
  <c r="W36" i="44"/>
  <c r="AG35" i="44"/>
  <c r="AP35" i="44" s="1"/>
  <c r="AF35" i="44"/>
  <c r="AO35" i="44" s="1"/>
  <c r="AN35" i="41"/>
  <c r="AI35" i="41"/>
  <c r="AH36" i="43"/>
  <c r="AQ36" i="43" s="1"/>
  <c r="AH37" i="91"/>
  <c r="AQ37" i="91" s="1"/>
  <c r="X37" i="31"/>
  <c r="Y37" i="31"/>
  <c r="Z37" i="31" s="1"/>
  <c r="X36" i="47"/>
  <c r="Y36" i="47"/>
  <c r="Z36" i="47" s="1"/>
  <c r="AI36" i="28"/>
  <c r="AN36" i="28"/>
  <c r="AH35" i="35"/>
  <c r="AQ35" i="35" s="1"/>
  <c r="W37" i="96"/>
  <c r="AG36" i="96"/>
  <c r="AP36" i="96" s="1"/>
  <c r="AF36" i="96"/>
  <c r="AO36" i="96" s="1"/>
  <c r="AE36" i="96"/>
  <c r="AN35" i="32"/>
  <c r="AI35" i="32"/>
  <c r="X35" i="29"/>
  <c r="Z35" i="29" s="1"/>
  <c r="Y35" i="29"/>
  <c r="AR36" i="80"/>
  <c r="Z38" i="84"/>
  <c r="AR34" i="40"/>
  <c r="AH36" i="37"/>
  <c r="AQ36" i="37" s="1"/>
  <c r="AH37" i="27"/>
  <c r="AQ37" i="27" s="1"/>
  <c r="AR38" i="95"/>
  <c r="Y38" i="85"/>
  <c r="X38" i="85"/>
  <c r="AR37" i="73"/>
  <c r="AR36" i="77"/>
  <c r="X37" i="39"/>
  <c r="Y37" i="39"/>
  <c r="AR35" i="79"/>
  <c r="Z37" i="94"/>
  <c r="Z35" i="40"/>
  <c r="X37" i="34"/>
  <c r="Z37" i="34" s="1"/>
  <c r="Y37" i="34"/>
  <c r="AF38" i="26"/>
  <c r="AO38" i="26" s="1"/>
  <c r="AG38" i="26"/>
  <c r="AP38" i="26" s="1"/>
  <c r="W39" i="26"/>
  <c r="AE38" i="26"/>
  <c r="AH39" i="95"/>
  <c r="AQ39" i="95" s="1"/>
  <c r="Z36" i="43"/>
  <c r="AN35" i="42"/>
  <c r="AI35" i="42"/>
  <c r="AR36" i="76"/>
  <c r="X36" i="32"/>
  <c r="Z36" i="32" s="1"/>
  <c r="Y36" i="32"/>
  <c r="X38" i="81"/>
  <c r="Z38" i="81" s="1"/>
  <c r="Y38" i="81"/>
  <c r="Y36" i="74"/>
  <c r="Z36" i="74" s="1"/>
  <c r="X36" i="74"/>
  <c r="AR37" i="30"/>
  <c r="AR36" i="25"/>
  <c r="AN38" i="75"/>
  <c r="AI38" i="75"/>
  <c r="AH37" i="80"/>
  <c r="AQ37" i="80" s="1"/>
  <c r="W38" i="25"/>
  <c r="AG37" i="25"/>
  <c r="AP37" i="25" s="1"/>
  <c r="AF37" i="25"/>
  <c r="AO37" i="25" s="1"/>
  <c r="AE37" i="25"/>
  <c r="X38" i="82"/>
  <c r="Y38" i="82"/>
  <c r="Z38" i="82" s="1"/>
  <c r="W37" i="36"/>
  <c r="AG36" i="36"/>
  <c r="AP36" i="36" s="1"/>
  <c r="AF36" i="36"/>
  <c r="AO36" i="36" s="1"/>
  <c r="AE36" i="36"/>
  <c r="AR34" i="35"/>
  <c r="AH38" i="30"/>
  <c r="AQ38" i="30" s="1"/>
  <c r="AN37" i="85"/>
  <c r="AI37" i="85"/>
  <c r="AH35" i="48"/>
  <c r="AQ35" i="48" s="1"/>
  <c r="AH37" i="25"/>
  <c r="AQ37" i="25" s="1"/>
  <c r="AF37" i="45"/>
  <c r="AO37" i="45" s="1"/>
  <c r="AE37" i="45"/>
  <c r="W38" i="45"/>
  <c r="AG37" i="45"/>
  <c r="AP37" i="45" s="1"/>
  <c r="AI36" i="34"/>
  <c r="AN36" i="34"/>
  <c r="AN33" i="88"/>
  <c r="AI33" i="88"/>
  <c r="AG35" i="90"/>
  <c r="AP35" i="90" s="1"/>
  <c r="AF35" i="90"/>
  <c r="AO35" i="90" s="1"/>
  <c r="AE35" i="90"/>
  <c r="W36" i="90"/>
  <c r="AI36" i="46"/>
  <c r="AN36" i="46"/>
  <c r="AR34" i="48"/>
  <c r="AH36" i="36"/>
  <c r="AQ36" i="36" s="1"/>
  <c r="Z36" i="41"/>
  <c r="Y36" i="41"/>
  <c r="X36" i="41"/>
  <c r="Z37" i="91"/>
  <c r="AI36" i="31"/>
  <c r="AN36" i="31"/>
  <c r="Z39" i="89"/>
  <c r="X39" i="89"/>
  <c r="Y39" i="89"/>
  <c r="AN37" i="81"/>
  <c r="AI37" i="81"/>
  <c r="AH37" i="76"/>
  <c r="AQ37" i="76" s="1"/>
  <c r="AN35" i="47"/>
  <c r="AI35" i="47"/>
  <c r="AN35" i="74"/>
  <c r="AI35" i="74"/>
  <c r="AN36" i="86"/>
  <c r="AI36" i="86"/>
  <c r="AR36" i="91"/>
  <c r="AN36" i="92"/>
  <c r="AI36" i="92"/>
  <c r="W37" i="79"/>
  <c r="AG36" i="79"/>
  <c r="AP36" i="79" s="1"/>
  <c r="AF36" i="79"/>
  <c r="AO36" i="79" s="1"/>
  <c r="AE36" i="79"/>
  <c r="AE35" i="48"/>
  <c r="W36" i="48"/>
  <c r="AG35" i="48"/>
  <c r="AP35" i="48" s="1"/>
  <c r="AF35" i="48"/>
  <c r="AO35" i="48" s="1"/>
  <c r="W37" i="37"/>
  <c r="AF36" i="37"/>
  <c r="AO36" i="37" s="1"/>
  <c r="AE36" i="37"/>
  <c r="AG36" i="37"/>
  <c r="AP36" i="37" s="1"/>
  <c r="AG38" i="30"/>
  <c r="AP38" i="30" s="1"/>
  <c r="AF38" i="30"/>
  <c r="AO38" i="30" s="1"/>
  <c r="AE38" i="30"/>
  <c r="W39" i="30"/>
  <c r="Y39" i="75"/>
  <c r="X39" i="75"/>
  <c r="Z39" i="75" s="1"/>
  <c r="AH36" i="79"/>
  <c r="AQ36" i="79" s="1"/>
  <c r="AI36" i="39"/>
  <c r="AN36" i="39"/>
  <c r="Z39" i="95"/>
  <c r="AH39" i="33"/>
  <c r="AQ39" i="33" s="1"/>
  <c r="AH37" i="77"/>
  <c r="AQ37" i="77" s="1"/>
  <c r="X36" i="42"/>
  <c r="Y36" i="42"/>
  <c r="AR37" i="84"/>
  <c r="AH36" i="96"/>
  <c r="AQ36" i="96" s="1"/>
  <c r="AN38" i="89"/>
  <c r="AI38" i="89"/>
  <c r="Z37" i="76"/>
  <c r="AN36" i="83"/>
  <c r="AI36" i="83"/>
  <c r="Z36" i="42" l="1"/>
  <c r="Z37" i="83"/>
  <c r="AG34" i="88"/>
  <c r="AP34" i="88" s="1"/>
  <c r="AF34" i="88"/>
  <c r="AO34" i="88" s="1"/>
  <c r="AE34" i="88"/>
  <c r="W35" i="88"/>
  <c r="AG36" i="47"/>
  <c r="AP36" i="47" s="1"/>
  <c r="AE36" i="47"/>
  <c r="W37" i="47"/>
  <c r="AF36" i="47"/>
  <c r="AO36" i="47" s="1"/>
  <c r="W37" i="42"/>
  <c r="AE36" i="42"/>
  <c r="AG36" i="42"/>
  <c r="AP36" i="42" s="1"/>
  <c r="AF36" i="42"/>
  <c r="AO36" i="42" s="1"/>
  <c r="W38" i="83"/>
  <c r="AG37" i="83"/>
  <c r="AP37" i="83" s="1"/>
  <c r="AF37" i="83"/>
  <c r="AO37" i="83" s="1"/>
  <c r="AE37" i="83"/>
  <c r="AG38" i="82"/>
  <c r="AP38" i="82" s="1"/>
  <c r="AF38" i="82"/>
  <c r="AO38" i="82" s="1"/>
  <c r="AE38" i="82"/>
  <c r="W39" i="82"/>
  <c r="AG35" i="29"/>
  <c r="AP35" i="29" s="1"/>
  <c r="AF35" i="29"/>
  <c r="AO35" i="29" s="1"/>
  <c r="AE35" i="29"/>
  <c r="W36" i="29"/>
  <c r="AF37" i="31"/>
  <c r="AO37" i="31" s="1"/>
  <c r="AE37" i="31"/>
  <c r="W38" i="31"/>
  <c r="AG37" i="31"/>
  <c r="AP37" i="31" s="1"/>
  <c r="W40" i="75"/>
  <c r="AG39" i="75"/>
  <c r="AP39" i="75" s="1"/>
  <c r="AF39" i="75"/>
  <c r="AO39" i="75" s="1"/>
  <c r="AE39" i="75"/>
  <c r="AR35" i="47"/>
  <c r="AI36" i="36"/>
  <c r="AN36" i="36"/>
  <c r="AH38" i="82"/>
  <c r="AQ38" i="82" s="1"/>
  <c r="Y38" i="25"/>
  <c r="X38" i="25"/>
  <c r="AR38" i="75"/>
  <c r="AH36" i="74"/>
  <c r="AQ36" i="74" s="1"/>
  <c r="X37" i="96"/>
  <c r="Z37" i="96" s="1"/>
  <c r="Y37" i="96"/>
  <c r="Y36" i="44"/>
  <c r="X36" i="44"/>
  <c r="AG38" i="73"/>
  <c r="AP38" i="73" s="1"/>
  <c r="AF38" i="73"/>
  <c r="AO38" i="73" s="1"/>
  <c r="W39" i="73"/>
  <c r="AE38" i="73"/>
  <c r="AH37" i="86"/>
  <c r="AQ37" i="86" s="1"/>
  <c r="AH37" i="28"/>
  <c r="AQ37" i="28" s="1"/>
  <c r="AH37" i="46"/>
  <c r="AQ37" i="46" s="1"/>
  <c r="AN36" i="93"/>
  <c r="AI36" i="93"/>
  <c r="AI39" i="33"/>
  <c r="AN39" i="33"/>
  <c r="AR38" i="89"/>
  <c r="AR37" i="81"/>
  <c r="AR36" i="31"/>
  <c r="AH36" i="32"/>
  <c r="AQ36" i="32" s="1"/>
  <c r="W37" i="43"/>
  <c r="AG36" i="43"/>
  <c r="AP36" i="43" s="1"/>
  <c r="AF36" i="43"/>
  <c r="AO36" i="43" s="1"/>
  <c r="AE36" i="43"/>
  <c r="AN38" i="26"/>
  <c r="AI38" i="26"/>
  <c r="AH37" i="34"/>
  <c r="AQ37" i="34" s="1"/>
  <c r="AG38" i="84"/>
  <c r="AP38" i="84" s="1"/>
  <c r="W39" i="84"/>
  <c r="AF38" i="84"/>
  <c r="AO38" i="84" s="1"/>
  <c r="AE38" i="84"/>
  <c r="AR35" i="32"/>
  <c r="AH37" i="31"/>
  <c r="AQ37" i="31" s="1"/>
  <c r="AR35" i="41"/>
  <c r="AI35" i="44"/>
  <c r="AN35" i="44"/>
  <c r="AH37" i="83"/>
  <c r="AQ37" i="83" s="1"/>
  <c r="AH38" i="38"/>
  <c r="AQ38" i="38" s="1"/>
  <c r="Z37" i="28"/>
  <c r="Z37" i="46"/>
  <c r="X38" i="27"/>
  <c r="Y38" i="27"/>
  <c r="Y36" i="35"/>
  <c r="X36" i="35"/>
  <c r="Z36" i="35" s="1"/>
  <c r="AR36" i="86"/>
  <c r="AF37" i="91"/>
  <c r="AO37" i="91" s="1"/>
  <c r="AE37" i="91"/>
  <c r="W38" i="91"/>
  <c r="AG37" i="91"/>
  <c r="AP37" i="91" s="1"/>
  <c r="AR36" i="46"/>
  <c r="AR33" i="88"/>
  <c r="X38" i="45"/>
  <c r="Y38" i="45"/>
  <c r="Z38" i="45" s="1"/>
  <c r="AI37" i="25"/>
  <c r="AN37" i="25"/>
  <c r="W37" i="74"/>
  <c r="AG36" i="74"/>
  <c r="AP36" i="74" s="1"/>
  <c r="AF36" i="74"/>
  <c r="AO36" i="74" s="1"/>
  <c r="AE36" i="74"/>
  <c r="AE36" i="32"/>
  <c r="W37" i="32"/>
  <c r="AG36" i="32"/>
  <c r="AP36" i="32" s="1"/>
  <c r="AF36" i="32"/>
  <c r="AO36" i="32" s="1"/>
  <c r="AG37" i="34"/>
  <c r="AP37" i="34" s="1"/>
  <c r="AF37" i="34"/>
  <c r="AO37" i="34" s="1"/>
  <c r="AE37" i="34"/>
  <c r="W38" i="34"/>
  <c r="AH37" i="39"/>
  <c r="AQ37" i="39" s="1"/>
  <c r="AH38" i="85"/>
  <c r="AQ38" i="85" s="1"/>
  <c r="AR36" i="28"/>
  <c r="Z37" i="86"/>
  <c r="AI37" i="27"/>
  <c r="AN37" i="27"/>
  <c r="AH36" i="42"/>
  <c r="AQ36" i="42" s="1"/>
  <c r="AE39" i="95"/>
  <c r="W40" i="95"/>
  <c r="AG39" i="95"/>
  <c r="AP39" i="95" s="1"/>
  <c r="AF39" i="95"/>
  <c r="AO39" i="95" s="1"/>
  <c r="Y39" i="30"/>
  <c r="X39" i="30"/>
  <c r="Y36" i="48"/>
  <c r="X36" i="48"/>
  <c r="X37" i="79"/>
  <c r="Z37" i="79" s="1"/>
  <c r="Y37" i="79"/>
  <c r="AH36" i="41"/>
  <c r="AQ36" i="41" s="1"/>
  <c r="Y36" i="90"/>
  <c r="X36" i="90"/>
  <c r="AI37" i="45"/>
  <c r="AN37" i="45"/>
  <c r="AR37" i="85"/>
  <c r="X39" i="26"/>
  <c r="Y39" i="26"/>
  <c r="AE35" i="40"/>
  <c r="W36" i="40"/>
  <c r="AG35" i="40"/>
  <c r="AP35" i="40" s="1"/>
  <c r="AF35" i="40"/>
  <c r="AO35" i="40" s="1"/>
  <c r="Z37" i="39"/>
  <c r="AI36" i="96"/>
  <c r="AN36" i="96"/>
  <c r="Z38" i="38"/>
  <c r="AH34" i="88"/>
  <c r="AQ34" i="88" s="1"/>
  <c r="Y38" i="87"/>
  <c r="X38" i="87"/>
  <c r="AI35" i="35"/>
  <c r="AN35" i="35"/>
  <c r="AR36" i="83"/>
  <c r="AI36" i="37"/>
  <c r="AN36" i="37"/>
  <c r="AG37" i="76"/>
  <c r="AP37" i="76" s="1"/>
  <c r="AF37" i="76"/>
  <c r="AO37" i="76" s="1"/>
  <c r="AE37" i="76"/>
  <c r="W38" i="76"/>
  <c r="AN38" i="30"/>
  <c r="AI38" i="30"/>
  <c r="AI35" i="48"/>
  <c r="AN35" i="48"/>
  <c r="AR36" i="92"/>
  <c r="AR35" i="74"/>
  <c r="AH39" i="89"/>
  <c r="AQ39" i="89" s="1"/>
  <c r="X37" i="36"/>
  <c r="Y37" i="36"/>
  <c r="Z37" i="36" s="1"/>
  <c r="AH38" i="81"/>
  <c r="AQ38" i="81" s="1"/>
  <c r="W38" i="94"/>
  <c r="AG37" i="94"/>
  <c r="AP37" i="94" s="1"/>
  <c r="AF37" i="94"/>
  <c r="AO37" i="94" s="1"/>
  <c r="AE37" i="94"/>
  <c r="Z38" i="85"/>
  <c r="AR37" i="38"/>
  <c r="X38" i="77"/>
  <c r="Y38" i="77"/>
  <c r="AR34" i="29"/>
  <c r="AR37" i="82"/>
  <c r="AH37" i="92"/>
  <c r="AQ37" i="92" s="1"/>
  <c r="X37" i="93"/>
  <c r="Y37" i="93"/>
  <c r="Y38" i="80"/>
  <c r="X38" i="80"/>
  <c r="AR36" i="39"/>
  <c r="AH39" i="75"/>
  <c r="AQ39" i="75" s="1"/>
  <c r="Y37" i="37"/>
  <c r="X37" i="37"/>
  <c r="AI36" i="79"/>
  <c r="AN36" i="79"/>
  <c r="W40" i="89"/>
  <c r="AG39" i="89"/>
  <c r="AP39" i="89" s="1"/>
  <c r="AE39" i="89"/>
  <c r="AF39" i="89"/>
  <c r="AO39" i="89" s="1"/>
  <c r="W37" i="41"/>
  <c r="AE36" i="41"/>
  <c r="AF36" i="41"/>
  <c r="AO36" i="41" s="1"/>
  <c r="AG36" i="41"/>
  <c r="AP36" i="41" s="1"/>
  <c r="AN35" i="90"/>
  <c r="AI35" i="90"/>
  <c r="AR36" i="34"/>
  <c r="W39" i="81"/>
  <c r="AG38" i="81"/>
  <c r="AP38" i="81" s="1"/>
  <c r="AF38" i="81"/>
  <c r="AO38" i="81" s="1"/>
  <c r="AE38" i="81"/>
  <c r="AR35" i="42"/>
  <c r="AH35" i="29"/>
  <c r="AQ35" i="29" s="1"/>
  <c r="AH36" i="47"/>
  <c r="AQ36" i="47" s="1"/>
  <c r="AG37" i="78"/>
  <c r="AP37" i="78" s="1"/>
  <c r="AF37" i="78"/>
  <c r="AO37" i="78" s="1"/>
  <c r="AE37" i="78"/>
  <c r="W38" i="78"/>
  <c r="AN37" i="77"/>
  <c r="AI37" i="77"/>
  <c r="Z37" i="92"/>
  <c r="AI37" i="87"/>
  <c r="AN37" i="87"/>
  <c r="Y40" i="33"/>
  <c r="X40" i="33"/>
  <c r="AI37" i="80"/>
  <c r="AN37" i="80"/>
  <c r="Z38" i="80" l="1"/>
  <c r="Z37" i="37"/>
  <c r="Z39" i="30"/>
  <c r="AE39" i="30" s="1"/>
  <c r="AG39" i="30"/>
  <c r="AP39" i="30" s="1"/>
  <c r="AF39" i="30"/>
  <c r="AO39" i="30" s="1"/>
  <c r="AE37" i="36"/>
  <c r="W38" i="36"/>
  <c r="AG37" i="36"/>
  <c r="AP37" i="36" s="1"/>
  <c r="AF37" i="36"/>
  <c r="AO37" i="36" s="1"/>
  <c r="AF37" i="79"/>
  <c r="AO37" i="79" s="1"/>
  <c r="AE37" i="79"/>
  <c r="W38" i="79"/>
  <c r="AG37" i="79"/>
  <c r="AP37" i="79" s="1"/>
  <c r="AG38" i="45"/>
  <c r="AP38" i="45" s="1"/>
  <c r="AF38" i="45"/>
  <c r="AO38" i="45" s="1"/>
  <c r="AE38" i="45"/>
  <c r="W39" i="45"/>
  <c r="AG38" i="80"/>
  <c r="AP38" i="80" s="1"/>
  <c r="AF38" i="80"/>
  <c r="AO38" i="80" s="1"/>
  <c r="AE38" i="80"/>
  <c r="W39" i="80"/>
  <c r="AF37" i="37"/>
  <c r="AO37" i="37" s="1"/>
  <c r="AE37" i="37"/>
  <c r="AG37" i="37"/>
  <c r="AP37" i="37" s="1"/>
  <c r="W38" i="37"/>
  <c r="AR36" i="79"/>
  <c r="AR37" i="87"/>
  <c r="AN37" i="78"/>
  <c r="AI37" i="78"/>
  <c r="AI39" i="89"/>
  <c r="AN39" i="89"/>
  <c r="AH37" i="37"/>
  <c r="AQ37" i="37" s="1"/>
  <c r="W39" i="85"/>
  <c r="AG38" i="85"/>
  <c r="AP38" i="85" s="1"/>
  <c r="AF38" i="85"/>
  <c r="AO38" i="85" s="1"/>
  <c r="AE38" i="85"/>
  <c r="AH37" i="36"/>
  <c r="AQ37" i="36" s="1"/>
  <c r="AR35" i="48"/>
  <c r="AR36" i="96"/>
  <c r="AI35" i="40"/>
  <c r="AN35" i="40"/>
  <c r="AR37" i="27"/>
  <c r="AI36" i="74"/>
  <c r="AN36" i="74"/>
  <c r="AR37" i="25"/>
  <c r="AR38" i="26"/>
  <c r="X37" i="43"/>
  <c r="Y37" i="43"/>
  <c r="AH36" i="44"/>
  <c r="AQ36" i="44" s="1"/>
  <c r="X36" i="29"/>
  <c r="Y36" i="29"/>
  <c r="AN38" i="82"/>
  <c r="AI38" i="82"/>
  <c r="X37" i="42"/>
  <c r="Y37" i="42"/>
  <c r="X35" i="88"/>
  <c r="Z35" i="88" s="1"/>
  <c r="Y35" i="88"/>
  <c r="Z38" i="78"/>
  <c r="Y38" i="78"/>
  <c r="X38" i="78"/>
  <c r="X38" i="94"/>
  <c r="Y38" i="94"/>
  <c r="AI36" i="32"/>
  <c r="AN36" i="32"/>
  <c r="AN37" i="91"/>
  <c r="AI37" i="91"/>
  <c r="AG37" i="96"/>
  <c r="AP37" i="96" s="1"/>
  <c r="AF37" i="96"/>
  <c r="AO37" i="96" s="1"/>
  <c r="AE37" i="96"/>
  <c r="W38" i="96"/>
  <c r="AI37" i="94"/>
  <c r="AN37" i="94"/>
  <c r="AR38" i="30"/>
  <c r="AR35" i="35"/>
  <c r="AE37" i="39"/>
  <c r="W38" i="39"/>
  <c r="AG37" i="39"/>
  <c r="AP37" i="39" s="1"/>
  <c r="AF37" i="39"/>
  <c r="AO37" i="39" s="1"/>
  <c r="AR37" i="45"/>
  <c r="AH36" i="48"/>
  <c r="AQ36" i="48" s="1"/>
  <c r="W38" i="86"/>
  <c r="AF37" i="86"/>
  <c r="AO37" i="86" s="1"/>
  <c r="AE37" i="86"/>
  <c r="AG37" i="86"/>
  <c r="AP37" i="86" s="1"/>
  <c r="AH38" i="27"/>
  <c r="AQ38" i="27" s="1"/>
  <c r="AR39" i="33"/>
  <c r="AN38" i="73"/>
  <c r="AI38" i="73"/>
  <c r="AH38" i="25"/>
  <c r="AQ38" i="25" s="1"/>
  <c r="AI39" i="75"/>
  <c r="AN39" i="75"/>
  <c r="AN35" i="29"/>
  <c r="AI35" i="29"/>
  <c r="X38" i="83"/>
  <c r="Y38" i="83"/>
  <c r="AN37" i="76"/>
  <c r="AI37" i="76"/>
  <c r="AH37" i="79"/>
  <c r="AQ37" i="79" s="1"/>
  <c r="AI39" i="95"/>
  <c r="AN39" i="95"/>
  <c r="AF36" i="35"/>
  <c r="AO36" i="35" s="1"/>
  <c r="AE36" i="35"/>
  <c r="W37" i="35"/>
  <c r="AG36" i="35"/>
  <c r="AP36" i="35" s="1"/>
  <c r="AH40" i="33"/>
  <c r="AQ40" i="33" s="1"/>
  <c r="AR37" i="77"/>
  <c r="AH37" i="93"/>
  <c r="AQ37" i="93" s="1"/>
  <c r="AH38" i="77"/>
  <c r="AQ38" i="77" s="1"/>
  <c r="AH38" i="87"/>
  <c r="AQ38" i="87" s="1"/>
  <c r="AH39" i="26"/>
  <c r="AQ39" i="26" s="1"/>
  <c r="AH36" i="90"/>
  <c r="AQ36" i="90" s="1"/>
  <c r="AH38" i="45"/>
  <c r="AQ38" i="45" s="1"/>
  <c r="Z38" i="27"/>
  <c r="AN38" i="84"/>
  <c r="AI38" i="84"/>
  <c r="AI36" i="43"/>
  <c r="AN36" i="43"/>
  <c r="AR36" i="93"/>
  <c r="Y39" i="73"/>
  <c r="X39" i="73"/>
  <c r="Z36" i="44"/>
  <c r="X38" i="31"/>
  <c r="Y38" i="31"/>
  <c r="Z37" i="47"/>
  <c r="Y37" i="47"/>
  <c r="X37" i="47"/>
  <c r="AN34" i="88"/>
  <c r="AI34" i="88"/>
  <c r="AR37" i="80"/>
  <c r="AI38" i="81"/>
  <c r="AN38" i="81"/>
  <c r="Y40" i="89"/>
  <c r="X40" i="89"/>
  <c r="Z37" i="93"/>
  <c r="Z38" i="77"/>
  <c r="AR36" i="37"/>
  <c r="Z39" i="26"/>
  <c r="Z36" i="48"/>
  <c r="X40" i="95"/>
  <c r="Z40" i="95" s="1"/>
  <c r="Y40" i="95"/>
  <c r="Z38" i="34"/>
  <c r="X38" i="34"/>
  <c r="Y38" i="34"/>
  <c r="AH36" i="35"/>
  <c r="AQ36" i="35" s="1"/>
  <c r="AE37" i="46"/>
  <c r="W38" i="46"/>
  <c r="AG37" i="46"/>
  <c r="AP37" i="46" s="1"/>
  <c r="AF37" i="46"/>
  <c r="AO37" i="46" s="1"/>
  <c r="Z38" i="25"/>
  <c r="AI37" i="31"/>
  <c r="AN37" i="31"/>
  <c r="AI37" i="83"/>
  <c r="AN37" i="83"/>
  <c r="Y36" i="40"/>
  <c r="X36" i="40"/>
  <c r="Z36" i="40" s="1"/>
  <c r="Y40" i="75"/>
  <c r="X40" i="75"/>
  <c r="Z40" i="75" s="1"/>
  <c r="W38" i="92"/>
  <c r="AG37" i="92"/>
  <c r="AP37" i="92" s="1"/>
  <c r="AF37" i="92"/>
  <c r="AO37" i="92" s="1"/>
  <c r="AE37" i="92"/>
  <c r="Y39" i="81"/>
  <c r="Z39" i="81" s="1"/>
  <c r="X39" i="81"/>
  <c r="AI36" i="41"/>
  <c r="AN36" i="41"/>
  <c r="Z40" i="33"/>
  <c r="AR35" i="90"/>
  <c r="X37" i="41"/>
  <c r="Y37" i="41"/>
  <c r="AH38" i="80"/>
  <c r="AQ38" i="80" s="1"/>
  <c r="X38" i="76"/>
  <c r="Z38" i="76" s="1"/>
  <c r="Y38" i="76"/>
  <c r="Z38" i="87"/>
  <c r="AF38" i="38"/>
  <c r="AO38" i="38" s="1"/>
  <c r="AE38" i="38"/>
  <c r="W39" i="38"/>
  <c r="AG38" i="38"/>
  <c r="AP38" i="38" s="1"/>
  <c r="Z36" i="90"/>
  <c r="AH39" i="30"/>
  <c r="AQ39" i="30" s="1"/>
  <c r="AN37" i="34"/>
  <c r="AI37" i="34"/>
  <c r="X37" i="32"/>
  <c r="Y37" i="32"/>
  <c r="Y37" i="74"/>
  <c r="Z37" i="74" s="1"/>
  <c r="X37" i="74"/>
  <c r="Y38" i="91"/>
  <c r="X38" i="91"/>
  <c r="Z38" i="91" s="1"/>
  <c r="AG37" i="28"/>
  <c r="AP37" i="28" s="1"/>
  <c r="AF37" i="28"/>
  <c r="AO37" i="28" s="1"/>
  <c r="AE37" i="28"/>
  <c r="W38" i="28"/>
  <c r="AR35" i="44"/>
  <c r="Y39" i="84"/>
  <c r="X39" i="84"/>
  <c r="Z39" i="84" s="1"/>
  <c r="AH37" i="96"/>
  <c r="AQ37" i="96" s="1"/>
  <c r="AR36" i="36"/>
  <c r="Y39" i="82"/>
  <c r="X39" i="82"/>
  <c r="Z39" i="82" s="1"/>
  <c r="AI36" i="42"/>
  <c r="AN36" i="42"/>
  <c r="AN36" i="47"/>
  <c r="AI36" i="47"/>
  <c r="W40" i="30" l="1"/>
  <c r="Z38" i="94"/>
  <c r="Z37" i="32"/>
  <c r="Z40" i="89"/>
  <c r="AF40" i="89" s="1"/>
  <c r="AO40" i="89" s="1"/>
  <c r="Z39" i="73"/>
  <c r="W40" i="73" s="1"/>
  <c r="Z37" i="42"/>
  <c r="AF37" i="42" s="1"/>
  <c r="AO37" i="42" s="1"/>
  <c r="Z37" i="41"/>
  <c r="Z38" i="83"/>
  <c r="AE40" i="89"/>
  <c r="W41" i="89"/>
  <c r="AG40" i="89"/>
  <c r="AP40" i="89" s="1"/>
  <c r="AG39" i="73"/>
  <c r="AP39" i="73" s="1"/>
  <c r="AE37" i="42"/>
  <c r="AG37" i="42"/>
  <c r="AP37" i="42" s="1"/>
  <c r="AE37" i="41"/>
  <c r="AG37" i="41"/>
  <c r="AP37" i="41" s="1"/>
  <c r="W38" i="41"/>
  <c r="AF37" i="41"/>
  <c r="AO37" i="41" s="1"/>
  <c r="AF38" i="83"/>
  <c r="AO38" i="83" s="1"/>
  <c r="AE38" i="83"/>
  <c r="W39" i="83"/>
  <c r="AG38" i="83"/>
  <c r="AP38" i="83" s="1"/>
  <c r="AG38" i="91"/>
  <c r="AP38" i="91" s="1"/>
  <c r="AF38" i="91"/>
  <c r="AO38" i="91" s="1"/>
  <c r="W39" i="91"/>
  <c r="AE38" i="91"/>
  <c r="AG37" i="32"/>
  <c r="AP37" i="32" s="1"/>
  <c r="AF37" i="32"/>
  <c r="AO37" i="32" s="1"/>
  <c r="AE37" i="32"/>
  <c r="W38" i="32"/>
  <c r="AE38" i="94"/>
  <c r="AG38" i="94"/>
  <c r="AP38" i="94" s="1"/>
  <c r="W39" i="94"/>
  <c r="AF38" i="94"/>
  <c r="AO38" i="94" s="1"/>
  <c r="AF35" i="88"/>
  <c r="AO35" i="88" s="1"/>
  <c r="W36" i="88"/>
  <c r="AG35" i="88"/>
  <c r="AP35" i="88" s="1"/>
  <c r="AE35" i="88"/>
  <c r="W39" i="76"/>
  <c r="AG38" i="76"/>
  <c r="AP38" i="76" s="1"/>
  <c r="AF38" i="76"/>
  <c r="AO38" i="76" s="1"/>
  <c r="AE38" i="76"/>
  <c r="AE40" i="75"/>
  <c r="W41" i="75"/>
  <c r="AG40" i="75"/>
  <c r="AP40" i="75" s="1"/>
  <c r="AF40" i="75"/>
  <c r="AO40" i="75" s="1"/>
  <c r="X38" i="46"/>
  <c r="Y38" i="46"/>
  <c r="AE37" i="93"/>
  <c r="W38" i="93"/>
  <c r="AG37" i="93"/>
  <c r="AP37" i="93" s="1"/>
  <c r="AF37" i="93"/>
  <c r="AO37" i="93" s="1"/>
  <c r="AH39" i="84"/>
  <c r="AQ39" i="84" s="1"/>
  <c r="X38" i="28"/>
  <c r="Y38" i="28"/>
  <c r="AI38" i="38"/>
  <c r="AN38" i="38"/>
  <c r="AH37" i="41"/>
  <c r="AQ37" i="41" s="1"/>
  <c r="AR36" i="41"/>
  <c r="AH36" i="40"/>
  <c r="AQ36" i="40" s="1"/>
  <c r="AR37" i="31"/>
  <c r="AN37" i="46"/>
  <c r="AI37" i="46"/>
  <c r="AG36" i="48"/>
  <c r="AP36" i="48" s="1"/>
  <c r="AF36" i="48"/>
  <c r="AO36" i="48" s="1"/>
  <c r="AE36" i="48"/>
  <c r="W37" i="48"/>
  <c r="AH40" i="89"/>
  <c r="AQ40" i="89" s="1"/>
  <c r="AI36" i="35"/>
  <c r="AN36" i="35"/>
  <c r="AH38" i="83"/>
  <c r="AQ38" i="83" s="1"/>
  <c r="Y38" i="86"/>
  <c r="X38" i="86"/>
  <c r="AI37" i="39"/>
  <c r="AN37" i="39"/>
  <c r="AR37" i="94"/>
  <c r="AR37" i="91"/>
  <c r="AI38" i="85"/>
  <c r="AN38" i="85"/>
  <c r="AR37" i="78"/>
  <c r="Y38" i="37"/>
  <c r="X38" i="37"/>
  <c r="Z38" i="37" s="1"/>
  <c r="Y39" i="80"/>
  <c r="X39" i="80"/>
  <c r="AN38" i="45"/>
  <c r="AI38" i="45"/>
  <c r="AN37" i="79"/>
  <c r="AI37" i="79"/>
  <c r="AI37" i="36"/>
  <c r="AN37" i="36"/>
  <c r="AH37" i="32"/>
  <c r="AQ37" i="32" s="1"/>
  <c r="Y39" i="38"/>
  <c r="X39" i="38"/>
  <c r="Z39" i="38" s="1"/>
  <c r="AG40" i="95"/>
  <c r="AP40" i="95" s="1"/>
  <c r="W41" i="95"/>
  <c r="AF40" i="95"/>
  <c r="AO40" i="95" s="1"/>
  <c r="AE40" i="95"/>
  <c r="AF37" i="47"/>
  <c r="AO37" i="47" s="1"/>
  <c r="W38" i="47"/>
  <c r="AE37" i="47"/>
  <c r="AG37" i="47"/>
  <c r="AP37" i="47" s="1"/>
  <c r="AR38" i="84"/>
  <c r="AR36" i="42"/>
  <c r="AN37" i="28"/>
  <c r="AI37" i="28"/>
  <c r="AH37" i="74"/>
  <c r="AQ37" i="74" s="1"/>
  <c r="AR37" i="34"/>
  <c r="AH39" i="81"/>
  <c r="AQ39" i="81" s="1"/>
  <c r="AE38" i="25"/>
  <c r="W39" i="25"/>
  <c r="AG38" i="25"/>
  <c r="AP38" i="25" s="1"/>
  <c r="AF38" i="25"/>
  <c r="AO38" i="25" s="1"/>
  <c r="AH38" i="34"/>
  <c r="AQ38" i="34" s="1"/>
  <c r="W40" i="26"/>
  <c r="AE39" i="26"/>
  <c r="AG39" i="26"/>
  <c r="AP39" i="26" s="1"/>
  <c r="AF39" i="26"/>
  <c r="AO39" i="26" s="1"/>
  <c r="AR34" i="88"/>
  <c r="AH38" i="31"/>
  <c r="AQ38" i="31" s="1"/>
  <c r="AG38" i="27"/>
  <c r="AP38" i="27" s="1"/>
  <c r="AF38" i="27"/>
  <c r="AO38" i="27" s="1"/>
  <c r="AE38" i="27"/>
  <c r="W39" i="27"/>
  <c r="X38" i="96"/>
  <c r="Y38" i="96"/>
  <c r="Z38" i="96" s="1"/>
  <c r="AH38" i="78"/>
  <c r="AQ38" i="78" s="1"/>
  <c r="AH36" i="29"/>
  <c r="AQ36" i="29" s="1"/>
  <c r="AN38" i="80"/>
  <c r="AI38" i="80"/>
  <c r="AI39" i="30"/>
  <c r="AN39" i="30"/>
  <c r="AH39" i="82"/>
  <c r="AQ39" i="82" s="1"/>
  <c r="W40" i="84"/>
  <c r="AF39" i="84"/>
  <c r="AO39" i="84" s="1"/>
  <c r="AG39" i="84"/>
  <c r="AP39" i="84" s="1"/>
  <c r="AE39" i="84"/>
  <c r="W37" i="90"/>
  <c r="AG36" i="90"/>
  <c r="AP36" i="90" s="1"/>
  <c r="AF36" i="90"/>
  <c r="AO36" i="90" s="1"/>
  <c r="AE36" i="90"/>
  <c r="AE38" i="87"/>
  <c r="W39" i="87"/>
  <c r="AG38" i="87"/>
  <c r="AP38" i="87" s="1"/>
  <c r="AF38" i="87"/>
  <c r="AO38" i="87" s="1"/>
  <c r="X38" i="92"/>
  <c r="Y38" i="92"/>
  <c r="AG36" i="40"/>
  <c r="AP36" i="40" s="1"/>
  <c r="AF36" i="40"/>
  <c r="AO36" i="40" s="1"/>
  <c r="AE36" i="40"/>
  <c r="W37" i="40"/>
  <c r="W39" i="34"/>
  <c r="AG38" i="34"/>
  <c r="AP38" i="34" s="1"/>
  <c r="AF38" i="34"/>
  <c r="AO38" i="34" s="1"/>
  <c r="AE38" i="34"/>
  <c r="Z38" i="31"/>
  <c r="AR35" i="29"/>
  <c r="AN37" i="96"/>
  <c r="AI37" i="96"/>
  <c r="Z36" i="29"/>
  <c r="AR35" i="40"/>
  <c r="AE37" i="74"/>
  <c r="W38" i="74"/>
  <c r="AG37" i="74"/>
  <c r="AP37" i="74" s="1"/>
  <c r="AF37" i="74"/>
  <c r="AO37" i="74" s="1"/>
  <c r="AE39" i="81"/>
  <c r="W40" i="81"/>
  <c r="AG39" i="81"/>
  <c r="AP39" i="81" s="1"/>
  <c r="AF39" i="81"/>
  <c r="AO39" i="81" s="1"/>
  <c r="AH40" i="75"/>
  <c r="AQ40" i="75" s="1"/>
  <c r="AH37" i="47"/>
  <c r="AQ37" i="47" s="1"/>
  <c r="AG36" i="44"/>
  <c r="AP36" i="44" s="1"/>
  <c r="AF36" i="44"/>
  <c r="AO36" i="44" s="1"/>
  <c r="AE36" i="44"/>
  <c r="W37" i="44"/>
  <c r="AR39" i="95"/>
  <c r="AR37" i="76"/>
  <c r="AI37" i="86"/>
  <c r="AN37" i="86"/>
  <c r="AR36" i="32"/>
  <c r="W39" i="78"/>
  <c r="AG38" i="78"/>
  <c r="AP38" i="78" s="1"/>
  <c r="AF38" i="78"/>
  <c r="AO38" i="78" s="1"/>
  <c r="AE38" i="78"/>
  <c r="AH37" i="42"/>
  <c r="AQ37" i="42" s="1"/>
  <c r="AH37" i="43"/>
  <c r="AQ37" i="43" s="1"/>
  <c r="AN37" i="37"/>
  <c r="AI37" i="37"/>
  <c r="AR36" i="47"/>
  <c r="W40" i="82"/>
  <c r="AG39" i="82"/>
  <c r="AP39" i="82" s="1"/>
  <c r="AF39" i="82"/>
  <c r="AO39" i="82" s="1"/>
  <c r="AE39" i="82"/>
  <c r="AH38" i="91"/>
  <c r="AQ38" i="91" s="1"/>
  <c r="AH38" i="76"/>
  <c r="AQ38" i="76" s="1"/>
  <c r="AG40" i="33"/>
  <c r="AP40" i="33" s="1"/>
  <c r="AF40" i="33"/>
  <c r="AO40" i="33" s="1"/>
  <c r="AE40" i="33"/>
  <c r="W41" i="33"/>
  <c r="AI37" i="92"/>
  <c r="AN37" i="92"/>
  <c r="AR37" i="83"/>
  <c r="AH40" i="95"/>
  <c r="AQ40" i="95" s="1"/>
  <c r="W39" i="77"/>
  <c r="AF38" i="77"/>
  <c r="AO38" i="77" s="1"/>
  <c r="AE38" i="77"/>
  <c r="AG38" i="77"/>
  <c r="AP38" i="77" s="1"/>
  <c r="AR38" i="81"/>
  <c r="AH39" i="73"/>
  <c r="AQ39" i="73" s="1"/>
  <c r="AR36" i="43"/>
  <c r="AR38" i="82"/>
  <c r="Z37" i="43"/>
  <c r="AR36" i="74"/>
  <c r="X39" i="85"/>
  <c r="Y39" i="85"/>
  <c r="Z39" i="45"/>
  <c r="Y39" i="45"/>
  <c r="X39" i="45"/>
  <c r="X38" i="79"/>
  <c r="Y38" i="79"/>
  <c r="X37" i="35"/>
  <c r="Z37" i="35" s="1"/>
  <c r="Y37" i="35"/>
  <c r="AR39" i="75"/>
  <c r="AR38" i="73"/>
  <c r="X38" i="39"/>
  <c r="Y38" i="39"/>
  <c r="Z38" i="39" s="1"/>
  <c r="AH38" i="94"/>
  <c r="AQ38" i="94" s="1"/>
  <c r="AH35" i="88"/>
  <c r="AQ35" i="88" s="1"/>
  <c r="AR39" i="89"/>
  <c r="X38" i="36"/>
  <c r="Z38" i="36" s="1"/>
  <c r="Y38" i="36"/>
  <c r="Z40" i="30"/>
  <c r="Y40" i="30"/>
  <c r="X40" i="30"/>
  <c r="AE39" i="73" l="1"/>
  <c r="W38" i="42"/>
  <c r="AF39" i="73"/>
  <c r="AO39" i="73" s="1"/>
  <c r="Z38" i="79"/>
  <c r="W39" i="79" s="1"/>
  <c r="Z38" i="86"/>
  <c r="W39" i="86" s="1"/>
  <c r="AG38" i="96"/>
  <c r="AP38" i="96" s="1"/>
  <c r="AE38" i="96"/>
  <c r="W39" i="96"/>
  <c r="AF38" i="96"/>
  <c r="AO38" i="96" s="1"/>
  <c r="AG39" i="38"/>
  <c r="AP39" i="38" s="1"/>
  <c r="AF39" i="38"/>
  <c r="AO39" i="38" s="1"/>
  <c r="AE39" i="38"/>
  <c r="W40" i="38"/>
  <c r="AG38" i="39"/>
  <c r="AP38" i="39" s="1"/>
  <c r="AF38" i="39"/>
  <c r="AO38" i="39" s="1"/>
  <c r="AE38" i="39"/>
  <c r="W39" i="39"/>
  <c r="AG38" i="79"/>
  <c r="AP38" i="79" s="1"/>
  <c r="AF38" i="79"/>
  <c r="AO38" i="79" s="1"/>
  <c r="AE38" i="79"/>
  <c r="Y39" i="87"/>
  <c r="X39" i="87"/>
  <c r="AG38" i="37"/>
  <c r="AP38" i="37" s="1"/>
  <c r="W39" i="37"/>
  <c r="AE38" i="37"/>
  <c r="AF38" i="37"/>
  <c r="AO38" i="37" s="1"/>
  <c r="X39" i="83"/>
  <c r="Y39" i="83"/>
  <c r="X40" i="82"/>
  <c r="Y40" i="82"/>
  <c r="AN36" i="44"/>
  <c r="AI36" i="44"/>
  <c r="W39" i="31"/>
  <c r="AG38" i="31"/>
  <c r="AP38" i="31" s="1"/>
  <c r="AF38" i="31"/>
  <c r="AO38" i="31" s="1"/>
  <c r="AE38" i="31"/>
  <c r="AH38" i="92"/>
  <c r="AQ38" i="92" s="1"/>
  <c r="AI38" i="87"/>
  <c r="AN38" i="87"/>
  <c r="AI39" i="84"/>
  <c r="AN39" i="84"/>
  <c r="AR38" i="80"/>
  <c r="AR37" i="28"/>
  <c r="AH39" i="80"/>
  <c r="AQ39" i="80" s="1"/>
  <c r="AR37" i="46"/>
  <c r="AN37" i="93"/>
  <c r="AI37" i="93"/>
  <c r="AN38" i="83"/>
  <c r="AI38" i="83"/>
  <c r="AN37" i="42"/>
  <c r="AI37" i="42"/>
  <c r="AH39" i="85"/>
  <c r="AQ39" i="85" s="1"/>
  <c r="Y39" i="34"/>
  <c r="X39" i="34"/>
  <c r="Z39" i="34" s="1"/>
  <c r="X37" i="90"/>
  <c r="Y37" i="90"/>
  <c r="AN40" i="95"/>
  <c r="AI40" i="95"/>
  <c r="AR38" i="38"/>
  <c r="AI38" i="94"/>
  <c r="AN38" i="94"/>
  <c r="Y40" i="73"/>
  <c r="X40" i="73"/>
  <c r="Z40" i="73" s="1"/>
  <c r="AH40" i="30"/>
  <c r="AQ40" i="30" s="1"/>
  <c r="Z39" i="85"/>
  <c r="X41" i="33"/>
  <c r="Y41" i="33"/>
  <c r="AH38" i="39"/>
  <c r="AQ38" i="39" s="1"/>
  <c r="AH39" i="45"/>
  <c r="AQ39" i="45" s="1"/>
  <c r="X39" i="77"/>
  <c r="Y39" i="77"/>
  <c r="AN40" i="33"/>
  <c r="AI40" i="33"/>
  <c r="Y39" i="78"/>
  <c r="X39" i="78"/>
  <c r="Z39" i="78" s="1"/>
  <c r="W37" i="29"/>
  <c r="AG36" i="29"/>
  <c r="AP36" i="29" s="1"/>
  <c r="AF36" i="29"/>
  <c r="AO36" i="29" s="1"/>
  <c r="AE36" i="29"/>
  <c r="AI38" i="34"/>
  <c r="AN38" i="34"/>
  <c r="Y37" i="40"/>
  <c r="X37" i="40"/>
  <c r="Z38" i="92"/>
  <c r="AI36" i="90"/>
  <c r="AN36" i="90"/>
  <c r="AH38" i="96"/>
  <c r="AQ38" i="96" s="1"/>
  <c r="Z40" i="26"/>
  <c r="X40" i="26"/>
  <c r="Y40" i="26"/>
  <c r="AI37" i="47"/>
  <c r="AN37" i="47"/>
  <c r="X41" i="95"/>
  <c r="Z41" i="95" s="1"/>
  <c r="Y41" i="95"/>
  <c r="AR37" i="36"/>
  <c r="AR36" i="35"/>
  <c r="AH38" i="28"/>
  <c r="AQ38" i="28" s="1"/>
  <c r="Y41" i="75"/>
  <c r="Z41" i="75"/>
  <c r="X41" i="75"/>
  <c r="Y39" i="76"/>
  <c r="X39" i="76"/>
  <c r="Z39" i="76" s="1"/>
  <c r="X38" i="32"/>
  <c r="Y38" i="32"/>
  <c r="Z39" i="91"/>
  <c r="X39" i="91"/>
  <c r="Y39" i="91"/>
  <c r="AN37" i="41"/>
  <c r="AI37" i="41"/>
  <c r="AI39" i="81"/>
  <c r="AN39" i="81"/>
  <c r="AI39" i="26"/>
  <c r="AN39" i="26"/>
  <c r="AI38" i="25"/>
  <c r="AN38" i="25"/>
  <c r="Y36" i="88"/>
  <c r="X36" i="88"/>
  <c r="AE40" i="30"/>
  <c r="W41" i="30"/>
  <c r="AG40" i="30"/>
  <c r="AP40" i="30" s="1"/>
  <c r="AF40" i="30"/>
  <c r="AO40" i="30" s="1"/>
  <c r="AH37" i="35"/>
  <c r="AQ37" i="35" s="1"/>
  <c r="AI39" i="82"/>
  <c r="AN39" i="82"/>
  <c r="AR37" i="96"/>
  <c r="AN36" i="40"/>
  <c r="AI36" i="40"/>
  <c r="AR37" i="79"/>
  <c r="Z39" i="80"/>
  <c r="Y37" i="48"/>
  <c r="X37" i="48"/>
  <c r="Z37" i="48" s="1"/>
  <c r="Z38" i="28"/>
  <c r="AH38" i="46"/>
  <c r="AQ38" i="46" s="1"/>
  <c r="AI40" i="75"/>
  <c r="AN40" i="75"/>
  <c r="AI35" i="88"/>
  <c r="AN35" i="88"/>
  <c r="X39" i="94"/>
  <c r="Y39" i="94"/>
  <c r="Z39" i="94" s="1"/>
  <c r="AN37" i="32"/>
  <c r="AI37" i="32"/>
  <c r="Y38" i="42"/>
  <c r="X38" i="42"/>
  <c r="Z38" i="42" s="1"/>
  <c r="AI39" i="73"/>
  <c r="AN39" i="73"/>
  <c r="X41" i="89"/>
  <c r="Y41" i="89"/>
  <c r="AG38" i="36"/>
  <c r="AP38" i="36" s="1"/>
  <c r="AF38" i="36"/>
  <c r="AO38" i="36" s="1"/>
  <c r="AE38" i="36"/>
  <c r="W39" i="36"/>
  <c r="AH38" i="79"/>
  <c r="AQ38" i="79" s="1"/>
  <c r="AR37" i="86"/>
  <c r="AR39" i="30"/>
  <c r="AN38" i="27"/>
  <c r="AI38" i="27"/>
  <c r="AN38" i="91"/>
  <c r="AI38" i="91"/>
  <c r="Y38" i="41"/>
  <c r="X38" i="41"/>
  <c r="AG37" i="35"/>
  <c r="AP37" i="35" s="1"/>
  <c r="AF37" i="35"/>
  <c r="AO37" i="35" s="1"/>
  <c r="AE37" i="35"/>
  <c r="W38" i="35"/>
  <c r="W40" i="45"/>
  <c r="AG39" i="45"/>
  <c r="AP39" i="45" s="1"/>
  <c r="AF39" i="45"/>
  <c r="AO39" i="45" s="1"/>
  <c r="AE39" i="45"/>
  <c r="AF37" i="43"/>
  <c r="AO37" i="43" s="1"/>
  <c r="AE37" i="43"/>
  <c r="W38" i="43"/>
  <c r="AG37" i="43"/>
  <c r="AP37" i="43" s="1"/>
  <c r="AR37" i="37"/>
  <c r="AI38" i="78"/>
  <c r="AN38" i="78"/>
  <c r="Y38" i="74"/>
  <c r="X38" i="74"/>
  <c r="Z38" i="74" s="1"/>
  <c r="X38" i="47"/>
  <c r="Y38" i="47"/>
  <c r="Z38" i="47" s="1"/>
  <c r="AH38" i="37"/>
  <c r="AQ38" i="37" s="1"/>
  <c r="AR38" i="85"/>
  <c r="AR37" i="39"/>
  <c r="AN36" i="48"/>
  <c r="AI36" i="48"/>
  <c r="Z38" i="46"/>
  <c r="AI38" i="76"/>
  <c r="AN38" i="76"/>
  <c r="AI40" i="89"/>
  <c r="AN40" i="89"/>
  <c r="Y37" i="44"/>
  <c r="X37" i="44"/>
  <c r="AH38" i="36"/>
  <c r="AQ38" i="36" s="1"/>
  <c r="AI38" i="77"/>
  <c r="AN38" i="77"/>
  <c r="AR37" i="92"/>
  <c r="Y40" i="81"/>
  <c r="X40" i="81"/>
  <c r="AI37" i="74"/>
  <c r="AN37" i="74"/>
  <c r="Y40" i="84"/>
  <c r="X40" i="84"/>
  <c r="X39" i="27"/>
  <c r="Y39" i="27"/>
  <c r="Y39" i="25"/>
  <c r="X39" i="25"/>
  <c r="AH39" i="38"/>
  <c r="AQ39" i="38" s="1"/>
  <c r="AR38" i="45"/>
  <c r="AH38" i="86"/>
  <c r="AQ38" i="86" s="1"/>
  <c r="Y38" i="93"/>
  <c r="X38" i="93"/>
  <c r="Z38" i="93" s="1"/>
  <c r="Z39" i="77" l="1"/>
  <c r="AE38" i="86"/>
  <c r="Z39" i="27"/>
  <c r="AF38" i="86"/>
  <c r="AO38" i="86" s="1"/>
  <c r="Z40" i="81"/>
  <c r="AG38" i="86"/>
  <c r="AP38" i="86" s="1"/>
  <c r="Z37" i="44"/>
  <c r="Z41" i="89"/>
  <c r="AG38" i="93"/>
  <c r="AP38" i="93" s="1"/>
  <c r="AF38" i="93"/>
  <c r="AO38" i="93" s="1"/>
  <c r="W39" i="93"/>
  <c r="AE38" i="93"/>
  <c r="AF41" i="95"/>
  <c r="AO41" i="95" s="1"/>
  <c r="W42" i="95"/>
  <c r="AG41" i="95"/>
  <c r="AP41" i="95" s="1"/>
  <c r="AE41" i="95"/>
  <c r="AE38" i="47"/>
  <c r="W39" i="47"/>
  <c r="AG38" i="47"/>
  <c r="AP38" i="47" s="1"/>
  <c r="AF38" i="47"/>
  <c r="AO38" i="47" s="1"/>
  <c r="W40" i="27"/>
  <c r="AG39" i="27"/>
  <c r="AP39" i="27" s="1"/>
  <c r="AF39" i="27"/>
  <c r="AO39" i="27" s="1"/>
  <c r="AE39" i="27"/>
  <c r="W38" i="44"/>
  <c r="AG37" i="44"/>
  <c r="AP37" i="44" s="1"/>
  <c r="AF37" i="44"/>
  <c r="AO37" i="44" s="1"/>
  <c r="AE37" i="44"/>
  <c r="AG38" i="42"/>
  <c r="AP38" i="42" s="1"/>
  <c r="AF38" i="42"/>
  <c r="AO38" i="42" s="1"/>
  <c r="W39" i="42"/>
  <c r="AE38" i="42"/>
  <c r="AG40" i="81"/>
  <c r="AP40" i="81" s="1"/>
  <c r="AF40" i="81"/>
  <c r="AO40" i="81" s="1"/>
  <c r="AE40" i="81"/>
  <c r="W41" i="81"/>
  <c r="W38" i="48"/>
  <c r="AG37" i="48"/>
  <c r="AP37" i="48" s="1"/>
  <c r="AF37" i="48"/>
  <c r="AO37" i="48" s="1"/>
  <c r="AE37" i="48"/>
  <c r="AG41" i="89"/>
  <c r="AP41" i="89" s="1"/>
  <c r="AF41" i="89"/>
  <c r="AO41" i="89" s="1"/>
  <c r="AE41" i="89"/>
  <c r="W42" i="89"/>
  <c r="AE39" i="77"/>
  <c r="AG39" i="77"/>
  <c r="AP39" i="77" s="1"/>
  <c r="AF39" i="77"/>
  <c r="AO39" i="77" s="1"/>
  <c r="W40" i="77"/>
  <c r="AH38" i="32"/>
  <c r="AQ38" i="32" s="1"/>
  <c r="AF40" i="26"/>
  <c r="AO40" i="26" s="1"/>
  <c r="AE40" i="26"/>
  <c r="W41" i="26"/>
  <c r="AG40" i="26"/>
  <c r="AP40" i="26" s="1"/>
  <c r="AE39" i="34"/>
  <c r="W40" i="34"/>
  <c r="AG39" i="34"/>
  <c r="AP39" i="34" s="1"/>
  <c r="AF39" i="34"/>
  <c r="AO39" i="34" s="1"/>
  <c r="AR37" i="42"/>
  <c r="X39" i="31"/>
  <c r="Y39" i="31"/>
  <c r="Y39" i="37"/>
  <c r="X39" i="37"/>
  <c r="AN38" i="79"/>
  <c r="AI38" i="79"/>
  <c r="AN38" i="39"/>
  <c r="AI38" i="39"/>
  <c r="AH40" i="81"/>
  <c r="AQ40" i="81" s="1"/>
  <c r="AR38" i="77"/>
  <c r="AH37" i="44"/>
  <c r="AQ37" i="44" s="1"/>
  <c r="AR38" i="76"/>
  <c r="AH41" i="89"/>
  <c r="AQ41" i="89" s="1"/>
  <c r="X41" i="30"/>
  <c r="Y41" i="30"/>
  <c r="AR38" i="25"/>
  <c r="Z38" i="32"/>
  <c r="AR36" i="90"/>
  <c r="AR38" i="34"/>
  <c r="AH39" i="78"/>
  <c r="AQ39" i="78" s="1"/>
  <c r="AH39" i="77"/>
  <c r="AQ39" i="77" s="1"/>
  <c r="AR36" i="44"/>
  <c r="AH39" i="83"/>
  <c r="AQ39" i="83" s="1"/>
  <c r="AH39" i="27"/>
  <c r="AQ39" i="27" s="1"/>
  <c r="AG38" i="74"/>
  <c r="AP38" i="74" s="1"/>
  <c r="AF38" i="74"/>
  <c r="AO38" i="74" s="1"/>
  <c r="AE38" i="74"/>
  <c r="W39" i="74"/>
  <c r="AN37" i="35"/>
  <c r="AI37" i="35"/>
  <c r="AR38" i="91"/>
  <c r="AG39" i="94"/>
  <c r="AP39" i="94" s="1"/>
  <c r="AF39" i="94"/>
  <c r="AO39" i="94" s="1"/>
  <c r="AE39" i="94"/>
  <c r="W40" i="94"/>
  <c r="AH39" i="25"/>
  <c r="AQ39" i="25" s="1"/>
  <c r="AH40" i="84"/>
  <c r="AQ40" i="84" s="1"/>
  <c r="AG38" i="46"/>
  <c r="AP38" i="46" s="1"/>
  <c r="AE38" i="46"/>
  <c r="W39" i="46"/>
  <c r="AF38" i="46"/>
  <c r="AO38" i="46" s="1"/>
  <c r="Y38" i="43"/>
  <c r="Z38" i="43" s="1"/>
  <c r="X38" i="43"/>
  <c r="AR38" i="27"/>
  <c r="Y39" i="36"/>
  <c r="X39" i="36"/>
  <c r="Z39" i="36" s="1"/>
  <c r="AR37" i="32"/>
  <c r="AR35" i="88"/>
  <c r="W40" i="80"/>
  <c r="AG39" i="80"/>
  <c r="AP39" i="80" s="1"/>
  <c r="AF39" i="80"/>
  <c r="AO39" i="80" s="1"/>
  <c r="AE39" i="80"/>
  <c r="AI40" i="30"/>
  <c r="AN40" i="30"/>
  <c r="AH39" i="76"/>
  <c r="AQ39" i="76" s="1"/>
  <c r="AF38" i="92"/>
  <c r="AO38" i="92" s="1"/>
  <c r="AE38" i="92"/>
  <c r="W39" i="92"/>
  <c r="AG38" i="92"/>
  <c r="AP38" i="92" s="1"/>
  <c r="AI36" i="29"/>
  <c r="AN36" i="29"/>
  <c r="AH41" i="33"/>
  <c r="AQ41" i="33" s="1"/>
  <c r="AR38" i="94"/>
  <c r="AH37" i="90"/>
  <c r="AQ37" i="90" s="1"/>
  <c r="AR38" i="83"/>
  <c r="AR38" i="87"/>
  <c r="Z39" i="83"/>
  <c r="AH39" i="87"/>
  <c r="AQ39" i="87" s="1"/>
  <c r="Z39" i="25"/>
  <c r="AR36" i="48"/>
  <c r="AH38" i="47"/>
  <c r="AQ38" i="47" s="1"/>
  <c r="AR38" i="78"/>
  <c r="AI37" i="43"/>
  <c r="AN37" i="43"/>
  <c r="X40" i="45"/>
  <c r="Y40" i="45"/>
  <c r="Z40" i="45" s="1"/>
  <c r="AH38" i="41"/>
  <c r="AQ38" i="41" s="1"/>
  <c r="AN38" i="36"/>
  <c r="AI38" i="36"/>
  <c r="AH36" i="88"/>
  <c r="AQ36" i="88" s="1"/>
  <c r="AR39" i="26"/>
  <c r="AH39" i="91"/>
  <c r="AQ39" i="91" s="1"/>
  <c r="AR37" i="47"/>
  <c r="AH37" i="40"/>
  <c r="AQ37" i="40" s="1"/>
  <c r="AE39" i="78"/>
  <c r="W40" i="78"/>
  <c r="AG39" i="78"/>
  <c r="AP39" i="78" s="1"/>
  <c r="AF39" i="78"/>
  <c r="AO39" i="78" s="1"/>
  <c r="Z41" i="33"/>
  <c r="Z37" i="90"/>
  <c r="AN38" i="31"/>
  <c r="AI38" i="31"/>
  <c r="Y39" i="96"/>
  <c r="X39" i="96"/>
  <c r="AR37" i="41"/>
  <c r="AE40" i="73"/>
  <c r="AG40" i="73"/>
  <c r="AP40" i="73" s="1"/>
  <c r="AF40" i="73"/>
  <c r="AO40" i="73" s="1"/>
  <c r="W41" i="73"/>
  <c r="Z40" i="84"/>
  <c r="AR39" i="73"/>
  <c r="AR40" i="75"/>
  <c r="W39" i="28"/>
  <c r="AG38" i="28"/>
  <c r="AP38" i="28" s="1"/>
  <c r="AF38" i="28"/>
  <c r="AO38" i="28" s="1"/>
  <c r="AE38" i="28"/>
  <c r="AR39" i="82"/>
  <c r="W40" i="91"/>
  <c r="AE39" i="91"/>
  <c r="AF39" i="91"/>
  <c r="AO39" i="91" s="1"/>
  <c r="AG39" i="91"/>
  <c r="AP39" i="91" s="1"/>
  <c r="AE39" i="76"/>
  <c r="W40" i="76"/>
  <c r="AG39" i="76"/>
  <c r="AP39" i="76" s="1"/>
  <c r="AF39" i="76"/>
  <c r="AO39" i="76" s="1"/>
  <c r="AR40" i="33"/>
  <c r="AE39" i="85"/>
  <c r="W40" i="85"/>
  <c r="AG39" i="85"/>
  <c r="AP39" i="85" s="1"/>
  <c r="AF39" i="85"/>
  <c r="AO39" i="85" s="1"/>
  <c r="AH40" i="73"/>
  <c r="AQ40" i="73" s="1"/>
  <c r="AH39" i="34"/>
  <c r="AQ39" i="34" s="1"/>
  <c r="AR37" i="93"/>
  <c r="AH40" i="82"/>
  <c r="AQ40" i="82" s="1"/>
  <c r="Z39" i="87"/>
  <c r="Z40" i="38"/>
  <c r="Y40" i="38"/>
  <c r="X40" i="38"/>
  <c r="X39" i="86"/>
  <c r="Y39" i="86"/>
  <c r="Z39" i="86" s="1"/>
  <c r="AR37" i="74"/>
  <c r="AG41" i="75"/>
  <c r="AP41" i="75" s="1"/>
  <c r="AF41" i="75"/>
  <c r="AO41" i="75" s="1"/>
  <c r="AE41" i="75"/>
  <c r="W42" i="75"/>
  <c r="AH41" i="95"/>
  <c r="AQ41" i="95" s="1"/>
  <c r="X37" i="29"/>
  <c r="Z37" i="29" s="1"/>
  <c r="Y37" i="29"/>
  <c r="AR39" i="84"/>
  <c r="AH38" i="93"/>
  <c r="AQ38" i="93" s="1"/>
  <c r="AR40" i="89"/>
  <c r="AH38" i="74"/>
  <c r="AQ38" i="74" s="1"/>
  <c r="AI39" i="45"/>
  <c r="AN39" i="45"/>
  <c r="X38" i="35"/>
  <c r="Z38" i="35" s="1"/>
  <c r="Y38" i="35"/>
  <c r="Z38" i="41"/>
  <c r="AH38" i="42"/>
  <c r="AQ38" i="42" s="1"/>
  <c r="AH39" i="94"/>
  <c r="AQ39" i="94" s="1"/>
  <c r="AH37" i="48"/>
  <c r="AQ37" i="48" s="1"/>
  <c r="AR36" i="40"/>
  <c r="Z36" i="88"/>
  <c r="AR39" i="81"/>
  <c r="AH41" i="75"/>
  <c r="AQ41" i="75" s="1"/>
  <c r="AH40" i="26"/>
  <c r="AQ40" i="26" s="1"/>
  <c r="Z37" i="40"/>
  <c r="AR40" i="95"/>
  <c r="Z40" i="82"/>
  <c r="AN38" i="37"/>
  <c r="AI38" i="37"/>
  <c r="X39" i="79"/>
  <c r="Y39" i="79"/>
  <c r="X39" i="39"/>
  <c r="Z39" i="39" s="1"/>
  <c r="Y39" i="39"/>
  <c r="AN39" i="38"/>
  <c r="AI39" i="38"/>
  <c r="AN38" i="96"/>
  <c r="AI38" i="96"/>
  <c r="AN38" i="86"/>
  <c r="AI38" i="86"/>
  <c r="Z39" i="37" l="1"/>
  <c r="W40" i="37"/>
  <c r="AG39" i="37"/>
  <c r="AP39" i="37" s="1"/>
  <c r="AF39" i="37"/>
  <c r="AO39" i="37" s="1"/>
  <c r="AE39" i="37"/>
  <c r="AG39" i="86"/>
  <c r="AP39" i="86" s="1"/>
  <c r="W40" i="86"/>
  <c r="AF39" i="86"/>
  <c r="AO39" i="86" s="1"/>
  <c r="AE39" i="86"/>
  <c r="AG38" i="43"/>
  <c r="AP38" i="43" s="1"/>
  <c r="AF38" i="43"/>
  <c r="AO38" i="43" s="1"/>
  <c r="AE38" i="43"/>
  <c r="W39" i="43"/>
  <c r="AH39" i="79"/>
  <c r="AQ39" i="79" s="1"/>
  <c r="Y38" i="48"/>
  <c r="X38" i="48"/>
  <c r="AN38" i="42"/>
  <c r="AI38" i="42"/>
  <c r="X39" i="47"/>
  <c r="Z39" i="47" s="1"/>
  <c r="Y39" i="47"/>
  <c r="W41" i="38"/>
  <c r="AG40" i="38"/>
  <c r="AP40" i="38" s="1"/>
  <c r="AF40" i="38"/>
  <c r="AO40" i="38" s="1"/>
  <c r="AE40" i="38"/>
  <c r="Y39" i="74"/>
  <c r="X39" i="74"/>
  <c r="Z39" i="74" s="1"/>
  <c r="Z39" i="79"/>
  <c r="W42" i="33"/>
  <c r="AG41" i="33"/>
  <c r="AP41" i="33" s="1"/>
  <c r="AF41" i="33"/>
  <c r="AO41" i="33" s="1"/>
  <c r="AE41" i="33"/>
  <c r="AR37" i="43"/>
  <c r="Y39" i="46"/>
  <c r="X39" i="46"/>
  <c r="AN38" i="74"/>
  <c r="AI38" i="74"/>
  <c r="AR38" i="39"/>
  <c r="X41" i="81"/>
  <c r="Y41" i="81"/>
  <c r="AN38" i="47"/>
  <c r="AI38" i="47"/>
  <c r="AI39" i="76"/>
  <c r="AN39" i="76"/>
  <c r="Y39" i="28"/>
  <c r="Z39" i="28" s="1"/>
  <c r="X39" i="28"/>
  <c r="AE37" i="90"/>
  <c r="W38" i="90"/>
  <c r="AG37" i="90"/>
  <c r="AP37" i="90" s="1"/>
  <c r="AF37" i="90"/>
  <c r="AO37" i="90" s="1"/>
  <c r="AF38" i="32"/>
  <c r="AO38" i="32" s="1"/>
  <c r="W39" i="32"/>
  <c r="AG38" i="32"/>
  <c r="AP38" i="32" s="1"/>
  <c r="AE38" i="32"/>
  <c r="AG39" i="87"/>
  <c r="AP39" i="87" s="1"/>
  <c r="AF39" i="87"/>
  <c r="AO39" i="87" s="1"/>
  <c r="AE39" i="87"/>
  <c r="W40" i="87"/>
  <c r="AR38" i="86"/>
  <c r="AR38" i="37"/>
  <c r="AE36" i="88"/>
  <c r="W37" i="88"/>
  <c r="AG36" i="88"/>
  <c r="AP36" i="88" s="1"/>
  <c r="AF36" i="88"/>
  <c r="AO36" i="88" s="1"/>
  <c r="AG38" i="41"/>
  <c r="AP38" i="41" s="1"/>
  <c r="AF38" i="41"/>
  <c r="AO38" i="41" s="1"/>
  <c r="W39" i="41"/>
  <c r="AE38" i="41"/>
  <c r="AN41" i="75"/>
  <c r="AI41" i="75"/>
  <c r="AH39" i="86"/>
  <c r="AQ39" i="86" s="1"/>
  <c r="AI38" i="28"/>
  <c r="AN38" i="28"/>
  <c r="AR38" i="36"/>
  <c r="X39" i="92"/>
  <c r="Y39" i="92"/>
  <c r="Z39" i="92" s="1"/>
  <c r="AH38" i="43"/>
  <c r="AQ38" i="43" s="1"/>
  <c r="AN38" i="46"/>
  <c r="AI38" i="46"/>
  <c r="Y40" i="94"/>
  <c r="X40" i="94"/>
  <c r="Y41" i="26"/>
  <c r="X41" i="26"/>
  <c r="AN39" i="77"/>
  <c r="AI39" i="77"/>
  <c r="AI37" i="48"/>
  <c r="AN37" i="48"/>
  <c r="Y39" i="42"/>
  <c r="X39" i="42"/>
  <c r="X40" i="27"/>
  <c r="Y40" i="27"/>
  <c r="AI41" i="95"/>
  <c r="AN41" i="95"/>
  <c r="AN38" i="93"/>
  <c r="AI38" i="93"/>
  <c r="AI39" i="78"/>
  <c r="AN39" i="78"/>
  <c r="AI39" i="80"/>
  <c r="AN39" i="80"/>
  <c r="W38" i="40"/>
  <c r="AG37" i="40"/>
  <c r="AP37" i="40" s="1"/>
  <c r="AF37" i="40"/>
  <c r="AO37" i="40" s="1"/>
  <c r="AE37" i="40"/>
  <c r="AR39" i="45"/>
  <c r="Y42" i="75"/>
  <c r="X42" i="75"/>
  <c r="AH39" i="96"/>
  <c r="AQ39" i="96" s="1"/>
  <c r="AH39" i="39"/>
  <c r="AQ39" i="39" s="1"/>
  <c r="AI39" i="91"/>
  <c r="AN39" i="91"/>
  <c r="Z39" i="96"/>
  <c r="AI38" i="92"/>
  <c r="AN38" i="92"/>
  <c r="AH39" i="36"/>
  <c r="AQ39" i="36" s="1"/>
  <c r="AN39" i="94"/>
  <c r="AI39" i="94"/>
  <c r="AR37" i="35"/>
  <c r="AR38" i="79"/>
  <c r="AH39" i="31"/>
  <c r="AQ39" i="31" s="1"/>
  <c r="AN40" i="26"/>
  <c r="AI40" i="26"/>
  <c r="AN40" i="81"/>
  <c r="AI40" i="81"/>
  <c r="X38" i="44"/>
  <c r="Y38" i="44"/>
  <c r="X39" i="93"/>
  <c r="Y39" i="93"/>
  <c r="AR39" i="38"/>
  <c r="AE37" i="29"/>
  <c r="W38" i="29"/>
  <c r="AG37" i="29"/>
  <c r="AP37" i="29" s="1"/>
  <c r="AF37" i="29"/>
  <c r="AO37" i="29" s="1"/>
  <c r="Y41" i="73"/>
  <c r="X41" i="73"/>
  <c r="AR38" i="96"/>
  <c r="W40" i="39"/>
  <c r="AG39" i="39"/>
  <c r="AP39" i="39" s="1"/>
  <c r="AF39" i="39"/>
  <c r="AO39" i="39" s="1"/>
  <c r="AE39" i="39"/>
  <c r="AF40" i="82"/>
  <c r="AO40" i="82" s="1"/>
  <c r="AE40" i="82"/>
  <c r="W41" i="82"/>
  <c r="AG40" i="82"/>
  <c r="AP40" i="82" s="1"/>
  <c r="AH38" i="35"/>
  <c r="AQ38" i="35" s="1"/>
  <c r="AH40" i="38"/>
  <c r="AQ40" i="38" s="1"/>
  <c r="Y40" i="85"/>
  <c r="X40" i="85"/>
  <c r="AN40" i="73"/>
  <c r="AI40" i="73"/>
  <c r="AR38" i="31"/>
  <c r="AH40" i="45"/>
  <c r="AQ40" i="45" s="1"/>
  <c r="Y40" i="80"/>
  <c r="X40" i="80"/>
  <c r="AH41" i="30"/>
  <c r="AQ41" i="30" s="1"/>
  <c r="Z39" i="31"/>
  <c r="Z40" i="34"/>
  <c r="Y40" i="34"/>
  <c r="X40" i="34"/>
  <c r="X42" i="89"/>
  <c r="Y42" i="89"/>
  <c r="Z42" i="89" s="1"/>
  <c r="AI39" i="27"/>
  <c r="AN39" i="27"/>
  <c r="W39" i="35"/>
  <c r="AG38" i="35"/>
  <c r="AP38" i="35" s="1"/>
  <c r="AF38" i="35"/>
  <c r="AO38" i="35" s="1"/>
  <c r="AE38" i="35"/>
  <c r="AH37" i="29"/>
  <c r="AQ37" i="29" s="1"/>
  <c r="AI39" i="85"/>
  <c r="AN39" i="85"/>
  <c r="X40" i="76"/>
  <c r="Y40" i="76"/>
  <c r="Z40" i="76" s="1"/>
  <c r="X40" i="91"/>
  <c r="Z40" i="91" s="1"/>
  <c r="Y40" i="91"/>
  <c r="AE40" i="84"/>
  <c r="AF40" i="84"/>
  <c r="AO40" i="84" s="1"/>
  <c r="AG40" i="84"/>
  <c r="AP40" i="84" s="1"/>
  <c r="W41" i="84"/>
  <c r="Y40" i="78"/>
  <c r="Z40" i="78" s="1"/>
  <c r="X40" i="78"/>
  <c r="AF40" i="45"/>
  <c r="AO40" i="45" s="1"/>
  <c r="AE40" i="45"/>
  <c r="W41" i="45"/>
  <c r="AG40" i="45"/>
  <c r="AP40" i="45" s="1"/>
  <c r="AG39" i="25"/>
  <c r="AP39" i="25" s="1"/>
  <c r="AF39" i="25"/>
  <c r="AO39" i="25" s="1"/>
  <c r="AE39" i="25"/>
  <c r="W40" i="25"/>
  <c r="AG39" i="83"/>
  <c r="AP39" i="83" s="1"/>
  <c r="AE39" i="83"/>
  <c r="AF39" i="83"/>
  <c r="AO39" i="83" s="1"/>
  <c r="W40" i="83"/>
  <c r="AR36" i="29"/>
  <c r="AR40" i="30"/>
  <c r="W40" i="36"/>
  <c r="AG39" i="36"/>
  <c r="AP39" i="36" s="1"/>
  <c r="AF39" i="36"/>
  <c r="AO39" i="36" s="1"/>
  <c r="AE39" i="36"/>
  <c r="Z41" i="30"/>
  <c r="AH39" i="37"/>
  <c r="AQ39" i="37" s="1"/>
  <c r="AI39" i="34"/>
  <c r="AN39" i="34"/>
  <c r="Z40" i="77"/>
  <c r="X40" i="77"/>
  <c r="Y40" i="77"/>
  <c r="AN41" i="89"/>
  <c r="AI41" i="89"/>
  <c r="AI37" i="44"/>
  <c r="AN37" i="44"/>
  <c r="Y42" i="95"/>
  <c r="X42" i="95"/>
  <c r="Z42" i="95" s="1"/>
  <c r="Z42" i="75" l="1"/>
  <c r="Z40" i="27"/>
  <c r="AF40" i="91"/>
  <c r="AO40" i="91" s="1"/>
  <c r="AE40" i="91"/>
  <c r="W41" i="91"/>
  <c r="AG40" i="91"/>
  <c r="AP40" i="91" s="1"/>
  <c r="W43" i="89"/>
  <c r="AG42" i="89"/>
  <c r="AP42" i="89" s="1"/>
  <c r="AE42" i="89"/>
  <c r="AF42" i="89"/>
  <c r="AO42" i="89" s="1"/>
  <c r="AE40" i="27"/>
  <c r="W41" i="27"/>
  <c r="AG40" i="27"/>
  <c r="AP40" i="27" s="1"/>
  <c r="AF40" i="27"/>
  <c r="AO40" i="27" s="1"/>
  <c r="W43" i="75"/>
  <c r="AG42" i="75"/>
  <c r="AP42" i="75" s="1"/>
  <c r="AF42" i="75"/>
  <c r="AO42" i="75" s="1"/>
  <c r="AE42" i="75"/>
  <c r="AF39" i="28"/>
  <c r="AO39" i="28" s="1"/>
  <c r="AE39" i="28"/>
  <c r="W40" i="28"/>
  <c r="AG39" i="28"/>
  <c r="AP39" i="28" s="1"/>
  <c r="W40" i="74"/>
  <c r="AG39" i="74"/>
  <c r="AP39" i="74" s="1"/>
  <c r="AF39" i="74"/>
  <c r="AO39" i="74" s="1"/>
  <c r="AE39" i="74"/>
  <c r="AG40" i="77"/>
  <c r="AP40" i="77" s="1"/>
  <c r="AF40" i="77"/>
  <c r="AO40" i="77" s="1"/>
  <c r="W41" i="77"/>
  <c r="AE40" i="77"/>
  <c r="X41" i="84"/>
  <c r="Y41" i="84"/>
  <c r="Z41" i="84" s="1"/>
  <c r="AR39" i="91"/>
  <c r="AR39" i="78"/>
  <c r="AR37" i="48"/>
  <c r="AH40" i="94"/>
  <c r="AQ40" i="94" s="1"/>
  <c r="X40" i="36"/>
  <c r="Y40" i="36"/>
  <c r="AN39" i="25"/>
  <c r="AI39" i="25"/>
  <c r="AI40" i="45"/>
  <c r="AN40" i="45"/>
  <c r="AG39" i="31"/>
  <c r="AP39" i="31" s="1"/>
  <c r="AF39" i="31"/>
  <c r="AO39" i="31" s="1"/>
  <c r="W40" i="31"/>
  <c r="AE39" i="31"/>
  <c r="AH40" i="80"/>
  <c r="AQ40" i="80" s="1"/>
  <c r="AH40" i="85"/>
  <c r="AQ40" i="85" s="1"/>
  <c r="AI39" i="39"/>
  <c r="AN39" i="39"/>
  <c r="AH39" i="93"/>
  <c r="AQ39" i="93" s="1"/>
  <c r="AR39" i="94"/>
  <c r="AR38" i="93"/>
  <c r="AR39" i="77"/>
  <c r="AI38" i="32"/>
  <c r="AN38" i="32"/>
  <c r="AH41" i="81"/>
  <c r="AQ41" i="81" s="1"/>
  <c r="AH39" i="46"/>
  <c r="AQ39" i="46" s="1"/>
  <c r="Y41" i="38"/>
  <c r="X41" i="38"/>
  <c r="AH38" i="48"/>
  <c r="AQ38" i="48" s="1"/>
  <c r="AI39" i="37"/>
  <c r="AN39" i="37"/>
  <c r="AH40" i="91"/>
  <c r="AQ40" i="91" s="1"/>
  <c r="AH40" i="27"/>
  <c r="AQ40" i="27" s="1"/>
  <c r="AG39" i="92"/>
  <c r="AP39" i="92" s="1"/>
  <c r="AF39" i="92"/>
  <c r="AO39" i="92" s="1"/>
  <c r="W40" i="92"/>
  <c r="AE39" i="92"/>
  <c r="AN38" i="41"/>
  <c r="AI38" i="41"/>
  <c r="AR37" i="44"/>
  <c r="AR41" i="89"/>
  <c r="AR39" i="34"/>
  <c r="AG41" i="30"/>
  <c r="AP41" i="30" s="1"/>
  <c r="AF41" i="30"/>
  <c r="AO41" i="30" s="1"/>
  <c r="AE41" i="30"/>
  <c r="W42" i="30"/>
  <c r="AN39" i="83"/>
  <c r="AI39" i="83"/>
  <c r="AH42" i="89"/>
  <c r="AQ42" i="89" s="1"/>
  <c r="AH41" i="73"/>
  <c r="AQ41" i="73" s="1"/>
  <c r="X38" i="29"/>
  <c r="Y38" i="29"/>
  <c r="Z39" i="93"/>
  <c r="AR40" i="26"/>
  <c r="Y38" i="40"/>
  <c r="X38" i="40"/>
  <c r="AH39" i="42"/>
  <c r="AQ39" i="42" s="1"/>
  <c r="Z40" i="94"/>
  <c r="Y39" i="41"/>
  <c r="X39" i="41"/>
  <c r="Z39" i="41" s="1"/>
  <c r="X37" i="88"/>
  <c r="Y37" i="88"/>
  <c r="Z41" i="81"/>
  <c r="Y40" i="25"/>
  <c r="X40" i="25"/>
  <c r="Z40" i="25" s="1"/>
  <c r="AR39" i="85"/>
  <c r="AR39" i="27"/>
  <c r="AH39" i="74"/>
  <c r="AQ39" i="74" s="1"/>
  <c r="AH42" i="95"/>
  <c r="AQ42" i="95" s="1"/>
  <c r="AI39" i="36"/>
  <c r="AN39" i="36"/>
  <c r="AH40" i="78"/>
  <c r="AQ40" i="78" s="1"/>
  <c r="AH40" i="76"/>
  <c r="AQ40" i="76" s="1"/>
  <c r="Z40" i="80"/>
  <c r="Z40" i="85"/>
  <c r="AI37" i="29"/>
  <c r="AN37" i="29"/>
  <c r="AR38" i="92"/>
  <c r="AH41" i="26"/>
  <c r="AQ41" i="26" s="1"/>
  <c r="AR38" i="46"/>
  <c r="AI36" i="88"/>
  <c r="AN36" i="88"/>
  <c r="Y40" i="87"/>
  <c r="X40" i="87"/>
  <c r="Z38" i="90"/>
  <c r="X38" i="90"/>
  <c r="Y38" i="90"/>
  <c r="AR39" i="76"/>
  <c r="Z39" i="46"/>
  <c r="AI40" i="38"/>
  <c r="AN40" i="38"/>
  <c r="AH39" i="47"/>
  <c r="AQ39" i="47" s="1"/>
  <c r="Z38" i="48"/>
  <c r="Y39" i="43"/>
  <c r="X39" i="43"/>
  <c r="Z39" i="43" s="1"/>
  <c r="AN39" i="86"/>
  <c r="AI39" i="86"/>
  <c r="AR40" i="81"/>
  <c r="AI41" i="33"/>
  <c r="AN41" i="33"/>
  <c r="AG40" i="78"/>
  <c r="AP40" i="78" s="1"/>
  <c r="AF40" i="78"/>
  <c r="AO40" i="78" s="1"/>
  <c r="AE40" i="78"/>
  <c r="W41" i="78"/>
  <c r="AN40" i="84"/>
  <c r="AI40" i="84"/>
  <c r="AG40" i="76"/>
  <c r="AP40" i="76" s="1"/>
  <c r="AF40" i="76"/>
  <c r="AO40" i="76" s="1"/>
  <c r="AE40" i="76"/>
  <c r="W41" i="76"/>
  <c r="Y39" i="35"/>
  <c r="X39" i="35"/>
  <c r="AH40" i="34"/>
  <c r="AQ40" i="34" s="1"/>
  <c r="X41" i="82"/>
  <c r="Y41" i="82"/>
  <c r="Z41" i="82" s="1"/>
  <c r="Z41" i="73"/>
  <c r="AH38" i="44"/>
  <c r="AQ38" i="44" s="1"/>
  <c r="W40" i="96"/>
  <c r="AF39" i="96"/>
  <c r="AO39" i="96" s="1"/>
  <c r="AE39" i="96"/>
  <c r="AG39" i="96"/>
  <c r="AP39" i="96" s="1"/>
  <c r="AI37" i="40"/>
  <c r="AN37" i="40"/>
  <c r="AR39" i="80"/>
  <c r="AR41" i="95"/>
  <c r="Z39" i="42"/>
  <c r="AR38" i="28"/>
  <c r="AR41" i="75"/>
  <c r="AN39" i="87"/>
  <c r="AI39" i="87"/>
  <c r="X39" i="32"/>
  <c r="Y39" i="32"/>
  <c r="Z39" i="32" s="1"/>
  <c r="AI37" i="90"/>
  <c r="AN37" i="90"/>
  <c r="AR38" i="47"/>
  <c r="Y42" i="33"/>
  <c r="Z42" i="33" s="1"/>
  <c r="X42" i="33"/>
  <c r="AG39" i="47"/>
  <c r="AP39" i="47" s="1"/>
  <c r="W40" i="47"/>
  <c r="AF39" i="47"/>
  <c r="AO39" i="47" s="1"/>
  <c r="AE39" i="47"/>
  <c r="X40" i="83"/>
  <c r="Y40" i="83"/>
  <c r="Z41" i="45"/>
  <c r="X41" i="45"/>
  <c r="Y41" i="45"/>
  <c r="AI38" i="35"/>
  <c r="AN38" i="35"/>
  <c r="AG40" i="34"/>
  <c r="AP40" i="34" s="1"/>
  <c r="AF40" i="34"/>
  <c r="AO40" i="34" s="1"/>
  <c r="AE40" i="34"/>
  <c r="W41" i="34"/>
  <c r="AE42" i="95"/>
  <c r="AF42" i="95"/>
  <c r="AO42" i="95" s="1"/>
  <c r="AG42" i="95"/>
  <c r="AP42" i="95" s="1"/>
  <c r="W43" i="95"/>
  <c r="AH40" i="77"/>
  <c r="AQ40" i="77" s="1"/>
  <c r="AR40" i="73"/>
  <c r="AI40" i="82"/>
  <c r="AN40" i="82"/>
  <c r="X40" i="39"/>
  <c r="Z40" i="39" s="1"/>
  <c r="Y40" i="39"/>
  <c r="Z38" i="44"/>
  <c r="AH42" i="75"/>
  <c r="AQ42" i="75" s="1"/>
  <c r="Z41" i="26"/>
  <c r="AH39" i="92"/>
  <c r="AQ39" i="92" s="1"/>
  <c r="AH39" i="28"/>
  <c r="AQ39" i="28" s="1"/>
  <c r="AR38" i="74"/>
  <c r="W40" i="79"/>
  <c r="AF39" i="79"/>
  <c r="AO39" i="79" s="1"/>
  <c r="AE39" i="79"/>
  <c r="AG39" i="79"/>
  <c r="AP39" i="79" s="1"/>
  <c r="AR38" i="42"/>
  <c r="AN38" i="43"/>
  <c r="AI38" i="43"/>
  <c r="Y40" i="86"/>
  <c r="X40" i="86"/>
  <c r="Z40" i="86" s="1"/>
  <c r="Y40" i="37"/>
  <c r="X40" i="37"/>
  <c r="Z40" i="83" l="1"/>
  <c r="Z39" i="35"/>
  <c r="AF39" i="35"/>
  <c r="AO39" i="35" s="1"/>
  <c r="AE39" i="35"/>
  <c r="W40" i="35"/>
  <c r="AG39" i="35"/>
  <c r="AP39" i="35" s="1"/>
  <c r="AG41" i="82"/>
  <c r="AP41" i="82" s="1"/>
  <c r="AF41" i="82"/>
  <c r="AO41" i="82" s="1"/>
  <c r="AE41" i="82"/>
  <c r="W42" i="82"/>
  <c r="AF40" i="83"/>
  <c r="AO40" i="83" s="1"/>
  <c r="AE40" i="83"/>
  <c r="W41" i="83"/>
  <c r="AG40" i="83"/>
  <c r="AP40" i="83" s="1"/>
  <c r="AE42" i="33"/>
  <c r="W43" i="33"/>
  <c r="AG42" i="33"/>
  <c r="AP42" i="33" s="1"/>
  <c r="AF42" i="33"/>
  <c r="AO42" i="33" s="1"/>
  <c r="W40" i="43"/>
  <c r="AG39" i="43"/>
  <c r="AP39" i="43" s="1"/>
  <c r="AF39" i="43"/>
  <c r="AO39" i="43" s="1"/>
  <c r="AE39" i="43"/>
  <c r="X43" i="95"/>
  <c r="Y43" i="95"/>
  <c r="X41" i="34"/>
  <c r="Y41" i="34"/>
  <c r="AR39" i="86"/>
  <c r="AR40" i="38"/>
  <c r="AG38" i="90"/>
  <c r="AP38" i="90" s="1"/>
  <c r="AF38" i="90"/>
  <c r="AO38" i="90" s="1"/>
  <c r="AE38" i="90"/>
  <c r="W39" i="90"/>
  <c r="AE40" i="80"/>
  <c r="W41" i="80"/>
  <c r="AG40" i="80"/>
  <c r="AP40" i="80" s="1"/>
  <c r="AF40" i="80"/>
  <c r="AO40" i="80" s="1"/>
  <c r="AR39" i="36"/>
  <c r="W42" i="81"/>
  <c r="AG41" i="81"/>
  <c r="AP41" i="81" s="1"/>
  <c r="AF41" i="81"/>
  <c r="AO41" i="81" s="1"/>
  <c r="AE41" i="81"/>
  <c r="W40" i="41"/>
  <c r="AE39" i="41"/>
  <c r="AG39" i="41"/>
  <c r="AP39" i="41" s="1"/>
  <c r="AF39" i="41"/>
  <c r="AO39" i="41" s="1"/>
  <c r="W40" i="93"/>
  <c r="AG39" i="93"/>
  <c r="AP39" i="93" s="1"/>
  <c r="AF39" i="93"/>
  <c r="AO39" i="93" s="1"/>
  <c r="AE39" i="93"/>
  <c r="AN41" i="30"/>
  <c r="AI41" i="30"/>
  <c r="Y40" i="92"/>
  <c r="X40" i="92"/>
  <c r="AR39" i="39"/>
  <c r="AN39" i="31"/>
  <c r="AI39" i="31"/>
  <c r="AR39" i="25"/>
  <c r="AG41" i="84"/>
  <c r="AP41" i="84" s="1"/>
  <c r="AF41" i="84"/>
  <c r="AO41" i="84" s="1"/>
  <c r="AE41" i="84"/>
  <c r="W42" i="84"/>
  <c r="AI39" i="74"/>
  <c r="AN39" i="74"/>
  <c r="X41" i="27"/>
  <c r="Y41" i="27"/>
  <c r="Y43" i="89"/>
  <c r="X43" i="89"/>
  <c r="AR38" i="43"/>
  <c r="W41" i="86"/>
  <c r="AF40" i="86"/>
  <c r="AO40" i="86" s="1"/>
  <c r="AG40" i="86"/>
  <c r="AP40" i="86" s="1"/>
  <c r="AE40" i="86"/>
  <c r="AI39" i="79"/>
  <c r="AN39" i="79"/>
  <c r="AH40" i="39"/>
  <c r="AQ40" i="39" s="1"/>
  <c r="AN40" i="34"/>
  <c r="AI40" i="34"/>
  <c r="AH41" i="45"/>
  <c r="AQ41" i="45" s="1"/>
  <c r="AN39" i="47"/>
  <c r="AI39" i="47"/>
  <c r="AH39" i="32"/>
  <c r="AQ39" i="32" s="1"/>
  <c r="AR40" i="84"/>
  <c r="W40" i="46"/>
  <c r="AF39" i="46"/>
  <c r="AO39" i="46" s="1"/>
  <c r="AE39" i="46"/>
  <c r="AG39" i="46"/>
  <c r="AP39" i="46" s="1"/>
  <c r="AH40" i="87"/>
  <c r="AQ40" i="87" s="1"/>
  <c r="W41" i="94"/>
  <c r="AE40" i="94"/>
  <c r="AG40" i="94"/>
  <c r="AP40" i="94" s="1"/>
  <c r="AF40" i="94"/>
  <c r="AO40" i="94" s="1"/>
  <c r="AH38" i="40"/>
  <c r="AQ38" i="40" s="1"/>
  <c r="Y40" i="31"/>
  <c r="Z40" i="31" s="1"/>
  <c r="X40" i="31"/>
  <c r="AN40" i="77"/>
  <c r="AI40" i="77"/>
  <c r="X40" i="28"/>
  <c r="Y40" i="28"/>
  <c r="AI40" i="27"/>
  <c r="AN40" i="27"/>
  <c r="AG41" i="45"/>
  <c r="AP41" i="45" s="1"/>
  <c r="AF41" i="45"/>
  <c r="AO41" i="45" s="1"/>
  <c r="AE41" i="45"/>
  <c r="W42" i="45"/>
  <c r="AH37" i="88"/>
  <c r="AQ37" i="88" s="1"/>
  <c r="AH38" i="29"/>
  <c r="AQ38" i="29" s="1"/>
  <c r="AR39" i="83"/>
  <c r="AI39" i="28"/>
  <c r="AN39" i="28"/>
  <c r="Y43" i="75"/>
  <c r="X43" i="75"/>
  <c r="Z43" i="75" s="1"/>
  <c r="AF39" i="32"/>
  <c r="AO39" i="32" s="1"/>
  <c r="AE39" i="32"/>
  <c r="W40" i="32"/>
  <c r="AG39" i="32"/>
  <c r="AP39" i="32" s="1"/>
  <c r="Y40" i="47"/>
  <c r="X40" i="47"/>
  <c r="Z40" i="47" s="1"/>
  <c r="AR39" i="87"/>
  <c r="W40" i="42"/>
  <c r="AE39" i="42"/>
  <c r="AG39" i="42"/>
  <c r="AP39" i="42" s="1"/>
  <c r="AF39" i="42"/>
  <c r="AO39" i="42" s="1"/>
  <c r="AR37" i="40"/>
  <c r="Y41" i="76"/>
  <c r="Z41" i="76" s="1"/>
  <c r="X41" i="76"/>
  <c r="AR41" i="33"/>
  <c r="Z40" i="87"/>
  <c r="AH40" i="25"/>
  <c r="AQ40" i="25" s="1"/>
  <c r="Z37" i="88"/>
  <c r="Z38" i="40"/>
  <c r="Z38" i="29"/>
  <c r="AR38" i="41"/>
  <c r="AR39" i="37"/>
  <c r="AH41" i="38"/>
  <c r="AQ41" i="38" s="1"/>
  <c r="AH40" i="36"/>
  <c r="AQ40" i="36" s="1"/>
  <c r="X41" i="77"/>
  <c r="Y41" i="77"/>
  <c r="AI42" i="89"/>
  <c r="AN42" i="89"/>
  <c r="X41" i="91"/>
  <c r="Y41" i="91"/>
  <c r="AH40" i="37"/>
  <c r="AQ40" i="37" s="1"/>
  <c r="AE40" i="39"/>
  <c r="W41" i="39"/>
  <c r="AG40" i="39"/>
  <c r="AP40" i="39" s="1"/>
  <c r="AF40" i="39"/>
  <c r="AO40" i="39" s="1"/>
  <c r="Z40" i="37"/>
  <c r="Y40" i="79"/>
  <c r="Z40" i="79" s="1"/>
  <c r="X40" i="79"/>
  <c r="AR40" i="82"/>
  <c r="AN42" i="95"/>
  <c r="AI42" i="95"/>
  <c r="AH40" i="83"/>
  <c r="AQ40" i="83" s="1"/>
  <c r="AH41" i="82"/>
  <c r="AQ41" i="82" s="1"/>
  <c r="AN40" i="76"/>
  <c r="AI40" i="76"/>
  <c r="Z41" i="78"/>
  <c r="Y41" i="78"/>
  <c r="X41" i="78"/>
  <c r="AR37" i="29"/>
  <c r="AH39" i="41"/>
  <c r="AQ39" i="41" s="1"/>
  <c r="Z40" i="36"/>
  <c r="Y40" i="74"/>
  <c r="X40" i="74"/>
  <c r="AI42" i="75"/>
  <c r="AN42" i="75"/>
  <c r="AN40" i="91"/>
  <c r="AI40" i="91"/>
  <c r="Y40" i="96"/>
  <c r="X40" i="96"/>
  <c r="Z40" i="96" s="1"/>
  <c r="AG41" i="73"/>
  <c r="AP41" i="73" s="1"/>
  <c r="AF41" i="73"/>
  <c r="AO41" i="73" s="1"/>
  <c r="W42" i="73"/>
  <c r="AE41" i="73"/>
  <c r="AH39" i="43"/>
  <c r="AQ39" i="43" s="1"/>
  <c r="AH40" i="86"/>
  <c r="AQ40" i="86" s="1"/>
  <c r="AF41" i="26"/>
  <c r="AO41" i="26" s="1"/>
  <c r="AG41" i="26"/>
  <c r="AP41" i="26" s="1"/>
  <c r="W42" i="26"/>
  <c r="AE41" i="26"/>
  <c r="AE38" i="44"/>
  <c r="W39" i="44"/>
  <c r="AG38" i="44"/>
  <c r="AP38" i="44" s="1"/>
  <c r="AF38" i="44"/>
  <c r="AO38" i="44" s="1"/>
  <c r="AR38" i="35"/>
  <c r="AH42" i="33"/>
  <c r="AQ42" i="33" s="1"/>
  <c r="AR37" i="90"/>
  <c r="AI39" i="96"/>
  <c r="AN39" i="96"/>
  <c r="AH39" i="35"/>
  <c r="AQ39" i="35" s="1"/>
  <c r="AN40" i="78"/>
  <c r="AI40" i="78"/>
  <c r="AE38" i="48"/>
  <c r="W39" i="48"/>
  <c r="AG38" i="48"/>
  <c r="AP38" i="48" s="1"/>
  <c r="AF38" i="48"/>
  <c r="AO38" i="48" s="1"/>
  <c r="AH38" i="90"/>
  <c r="AQ38" i="90" s="1"/>
  <c r="AR36" i="88"/>
  <c r="AG40" i="85"/>
  <c r="AP40" i="85" s="1"/>
  <c r="AF40" i="85"/>
  <c r="AO40" i="85" s="1"/>
  <c r="AE40" i="85"/>
  <c r="W41" i="85"/>
  <c r="W41" i="25"/>
  <c r="AG40" i="25"/>
  <c r="AP40" i="25" s="1"/>
  <c r="AF40" i="25"/>
  <c r="AO40" i="25" s="1"/>
  <c r="AE40" i="25"/>
  <c r="Y42" i="30"/>
  <c r="X42" i="30"/>
  <c r="AN39" i="92"/>
  <c r="AI39" i="92"/>
  <c r="Z41" i="38"/>
  <c r="AR38" i="32"/>
  <c r="AR40" i="45"/>
  <c r="AH41" i="84"/>
  <c r="AQ41" i="84" s="1"/>
  <c r="Z40" i="92" l="1"/>
  <c r="Z40" i="74"/>
  <c r="AF40" i="79"/>
  <c r="AO40" i="79" s="1"/>
  <c r="AE40" i="79"/>
  <c r="AG40" i="79"/>
  <c r="AP40" i="79" s="1"/>
  <c r="W41" i="79"/>
  <c r="W41" i="92"/>
  <c r="AE40" i="92"/>
  <c r="AG40" i="92"/>
  <c r="AP40" i="92" s="1"/>
  <c r="AF40" i="92"/>
  <c r="AO40" i="92" s="1"/>
  <c r="AE40" i="74"/>
  <c r="W41" i="74"/>
  <c r="AF40" i="74"/>
  <c r="AO40" i="74" s="1"/>
  <c r="AG40" i="74"/>
  <c r="AP40" i="74" s="1"/>
  <c r="AE43" i="75"/>
  <c r="W44" i="75"/>
  <c r="AF43" i="75"/>
  <c r="AO43" i="75" s="1"/>
  <c r="AG43" i="75"/>
  <c r="AP43" i="75" s="1"/>
  <c r="W41" i="31"/>
  <c r="AG40" i="31"/>
  <c r="AP40" i="31" s="1"/>
  <c r="AF40" i="31"/>
  <c r="AO40" i="31" s="1"/>
  <c r="AE40" i="31"/>
  <c r="AN40" i="85"/>
  <c r="AI40" i="85"/>
  <c r="X42" i="84"/>
  <c r="Y42" i="84"/>
  <c r="AH41" i="34"/>
  <c r="AQ41" i="34" s="1"/>
  <c r="AI38" i="44"/>
  <c r="AN38" i="44"/>
  <c r="AR40" i="76"/>
  <c r="AI40" i="39"/>
  <c r="AN40" i="39"/>
  <c r="AH41" i="77"/>
  <c r="AQ41" i="77" s="1"/>
  <c r="AG37" i="88"/>
  <c r="AP37" i="88" s="1"/>
  <c r="W38" i="88"/>
  <c r="AF37" i="88"/>
  <c r="AO37" i="88" s="1"/>
  <c r="AE37" i="88"/>
  <c r="W41" i="87"/>
  <c r="AG40" i="87"/>
  <c r="AP40" i="87" s="1"/>
  <c r="AF40" i="87"/>
  <c r="AO40" i="87" s="1"/>
  <c r="AE40" i="87"/>
  <c r="Y40" i="42"/>
  <c r="X40" i="42"/>
  <c r="AN41" i="45"/>
  <c r="AI41" i="45"/>
  <c r="AH40" i="28"/>
  <c r="AQ40" i="28" s="1"/>
  <c r="Y41" i="86"/>
  <c r="X41" i="86"/>
  <c r="AR39" i="31"/>
  <c r="Y40" i="41"/>
  <c r="X40" i="41"/>
  <c r="Z40" i="41" s="1"/>
  <c r="AI40" i="80"/>
  <c r="AN40" i="80"/>
  <c r="Z41" i="34"/>
  <c r="Y43" i="33"/>
  <c r="X43" i="33"/>
  <c r="Z43" i="33" s="1"/>
  <c r="X41" i="39"/>
  <c r="Y41" i="39"/>
  <c r="AR40" i="34"/>
  <c r="X42" i="81"/>
  <c r="Y42" i="81"/>
  <c r="Z42" i="81" s="1"/>
  <c r="AI38" i="48"/>
  <c r="AN38" i="48"/>
  <c r="AN41" i="26"/>
  <c r="AI41" i="26"/>
  <c r="AE40" i="36"/>
  <c r="W41" i="36"/>
  <c r="AG40" i="36"/>
  <c r="AP40" i="36" s="1"/>
  <c r="AF40" i="36"/>
  <c r="AO40" i="36" s="1"/>
  <c r="AF40" i="37"/>
  <c r="AO40" i="37" s="1"/>
  <c r="AE40" i="37"/>
  <c r="AG40" i="37"/>
  <c r="AP40" i="37" s="1"/>
  <c r="W41" i="37"/>
  <c r="AH41" i="91"/>
  <c r="AQ41" i="91" s="1"/>
  <c r="Z41" i="77"/>
  <c r="Z40" i="28"/>
  <c r="AR39" i="79"/>
  <c r="AH41" i="27"/>
  <c r="AQ41" i="27" s="1"/>
  <c r="AN41" i="84"/>
  <c r="AI41" i="84"/>
  <c r="AR41" i="30"/>
  <c r="X40" i="93"/>
  <c r="Y40" i="93"/>
  <c r="AI41" i="81"/>
  <c r="AN41" i="81"/>
  <c r="AI42" i="33"/>
  <c r="AN42" i="33"/>
  <c r="Y39" i="44"/>
  <c r="X39" i="44"/>
  <c r="Y42" i="73"/>
  <c r="X42" i="73"/>
  <c r="W42" i="78"/>
  <c r="AG41" i="78"/>
  <c r="AP41" i="78" s="1"/>
  <c r="AF41" i="78"/>
  <c r="AO41" i="78" s="1"/>
  <c r="AE41" i="78"/>
  <c r="AE38" i="40"/>
  <c r="W39" i="40"/>
  <c r="AG38" i="40"/>
  <c r="AP38" i="40" s="1"/>
  <c r="AF38" i="40"/>
  <c r="AO38" i="40" s="1"/>
  <c r="AF40" i="47"/>
  <c r="AO40" i="47" s="1"/>
  <c r="W41" i="47"/>
  <c r="AG40" i="47"/>
  <c r="AP40" i="47" s="1"/>
  <c r="AE40" i="47"/>
  <c r="AI40" i="83"/>
  <c r="AN40" i="83"/>
  <c r="AR40" i="78"/>
  <c r="Z41" i="91"/>
  <c r="X40" i="32"/>
  <c r="Y40" i="32"/>
  <c r="AR40" i="77"/>
  <c r="AI40" i="94"/>
  <c r="AN40" i="94"/>
  <c r="X40" i="46"/>
  <c r="Y40" i="46"/>
  <c r="AI40" i="86"/>
  <c r="AN40" i="86"/>
  <c r="Z41" i="27"/>
  <c r="Y39" i="90"/>
  <c r="Z39" i="90" s="1"/>
  <c r="X39" i="90"/>
  <c r="AH43" i="95"/>
  <c r="AQ43" i="95" s="1"/>
  <c r="X40" i="43"/>
  <c r="Y40" i="43"/>
  <c r="Y42" i="82"/>
  <c r="X42" i="82"/>
  <c r="Z42" i="82" s="1"/>
  <c r="Y40" i="35"/>
  <c r="X40" i="35"/>
  <c r="AR39" i="92"/>
  <c r="W42" i="76"/>
  <c r="AG41" i="76"/>
  <c r="AP41" i="76" s="1"/>
  <c r="AF41" i="76"/>
  <c r="AO41" i="76" s="1"/>
  <c r="AE41" i="76"/>
  <c r="Y39" i="48"/>
  <c r="X39" i="48"/>
  <c r="AR40" i="91"/>
  <c r="AR42" i="95"/>
  <c r="AH42" i="30"/>
  <c r="AQ42" i="30" s="1"/>
  <c r="Y41" i="25"/>
  <c r="X41" i="25"/>
  <c r="Z42" i="30"/>
  <c r="X41" i="85"/>
  <c r="Y41" i="85"/>
  <c r="Z41" i="85" s="1"/>
  <c r="Z42" i="26"/>
  <c r="Y42" i="26"/>
  <c r="X42" i="26"/>
  <c r="AH40" i="96"/>
  <c r="AQ40" i="96" s="1"/>
  <c r="AR42" i="75"/>
  <c r="AH41" i="78"/>
  <c r="AQ41" i="78" s="1"/>
  <c r="AH41" i="76"/>
  <c r="AQ41" i="76" s="1"/>
  <c r="AH40" i="47"/>
  <c r="AQ40" i="47" s="1"/>
  <c r="AI39" i="32"/>
  <c r="AN39" i="32"/>
  <c r="AR39" i="28"/>
  <c r="AH43" i="89"/>
  <c r="AQ43" i="89" s="1"/>
  <c r="AI39" i="93"/>
  <c r="AN39" i="93"/>
  <c r="AN38" i="90"/>
  <c r="AI38" i="90"/>
  <c r="Z43" i="95"/>
  <c r="AN41" i="82"/>
  <c r="AI41" i="82"/>
  <c r="AI39" i="35"/>
  <c r="AN39" i="35"/>
  <c r="AE40" i="96"/>
  <c r="W41" i="96"/>
  <c r="AG40" i="96"/>
  <c r="AP40" i="96" s="1"/>
  <c r="AF40" i="96"/>
  <c r="AO40" i="96" s="1"/>
  <c r="AH43" i="75"/>
  <c r="AQ43" i="75" s="1"/>
  <c r="AI39" i="46"/>
  <c r="AN39" i="46"/>
  <c r="X41" i="80"/>
  <c r="Y41" i="80"/>
  <c r="Z41" i="80" s="1"/>
  <c r="AF41" i="38"/>
  <c r="AO41" i="38" s="1"/>
  <c r="AE41" i="38"/>
  <c r="W42" i="38"/>
  <c r="AG41" i="38"/>
  <c r="AP41" i="38" s="1"/>
  <c r="AI40" i="25"/>
  <c r="AN40" i="25"/>
  <c r="AR39" i="96"/>
  <c r="AN41" i="73"/>
  <c r="AI41" i="73"/>
  <c r="AH40" i="74"/>
  <c r="AQ40" i="74" s="1"/>
  <c r="AH40" i="79"/>
  <c r="AQ40" i="79" s="1"/>
  <c r="AR42" i="89"/>
  <c r="AG38" i="29"/>
  <c r="AP38" i="29" s="1"/>
  <c r="AF38" i="29"/>
  <c r="AO38" i="29" s="1"/>
  <c r="AE38" i="29"/>
  <c r="W39" i="29"/>
  <c r="AI39" i="42"/>
  <c r="AN39" i="42"/>
  <c r="X42" i="45"/>
  <c r="Z42" i="45" s="1"/>
  <c r="Y42" i="45"/>
  <c r="AR40" i="27"/>
  <c r="AH40" i="31"/>
  <c r="AQ40" i="31" s="1"/>
  <c r="X41" i="94"/>
  <c r="Y41" i="94"/>
  <c r="AR39" i="47"/>
  <c r="Z43" i="89"/>
  <c r="AR39" i="74"/>
  <c r="AH40" i="92"/>
  <c r="AQ40" i="92" s="1"/>
  <c r="AI39" i="41"/>
  <c r="AN39" i="41"/>
  <c r="AI39" i="43"/>
  <c r="AN39" i="43"/>
  <c r="X41" i="83"/>
  <c r="Y41" i="83"/>
  <c r="Z41" i="83" s="1"/>
  <c r="Z39" i="48" l="1"/>
  <c r="Z42" i="73"/>
  <c r="Z41" i="25"/>
  <c r="AE41" i="25" s="1"/>
  <c r="Z40" i="46"/>
  <c r="AG40" i="46" s="1"/>
  <c r="AP40" i="46" s="1"/>
  <c r="AG39" i="48"/>
  <c r="AP39" i="48" s="1"/>
  <c r="AF39" i="48"/>
  <c r="AO39" i="48" s="1"/>
  <c r="AE39" i="48"/>
  <c r="W40" i="48"/>
  <c r="W43" i="73"/>
  <c r="AF42" i="73"/>
  <c r="AO42" i="73" s="1"/>
  <c r="AE42" i="73"/>
  <c r="AG42" i="73"/>
  <c r="AP42" i="73" s="1"/>
  <c r="AG41" i="25"/>
  <c r="AP41" i="25" s="1"/>
  <c r="AF41" i="25"/>
  <c r="AO41" i="25" s="1"/>
  <c r="AE40" i="46"/>
  <c r="W41" i="46"/>
  <c r="W40" i="90"/>
  <c r="AG39" i="90"/>
  <c r="AP39" i="90" s="1"/>
  <c r="AF39" i="90"/>
  <c r="AO39" i="90" s="1"/>
  <c r="AE39" i="90"/>
  <c r="W43" i="82"/>
  <c r="AG42" i="82"/>
  <c r="AP42" i="82" s="1"/>
  <c r="AF42" i="82"/>
  <c r="AO42" i="82" s="1"/>
  <c r="AE42" i="82"/>
  <c r="W42" i="85"/>
  <c r="AG41" i="85"/>
  <c r="AP41" i="85" s="1"/>
  <c r="AF41" i="85"/>
  <c r="AO41" i="85" s="1"/>
  <c r="AE41" i="85"/>
  <c r="W43" i="45"/>
  <c r="AG42" i="45"/>
  <c r="AP42" i="45" s="1"/>
  <c r="AF42" i="45"/>
  <c r="AO42" i="45" s="1"/>
  <c r="AE42" i="45"/>
  <c r="AG41" i="80"/>
  <c r="AP41" i="80" s="1"/>
  <c r="AF41" i="80"/>
  <c r="AO41" i="80" s="1"/>
  <c r="AE41" i="80"/>
  <c r="W42" i="80"/>
  <c r="W42" i="83"/>
  <c r="AG41" i="83"/>
  <c r="AP41" i="83" s="1"/>
  <c r="AF41" i="83"/>
  <c r="AO41" i="83" s="1"/>
  <c r="AE41" i="83"/>
  <c r="AE42" i="81"/>
  <c r="W43" i="81"/>
  <c r="AG42" i="81"/>
  <c r="AP42" i="81" s="1"/>
  <c r="AF42" i="81"/>
  <c r="AO42" i="81" s="1"/>
  <c r="AR42" i="33"/>
  <c r="AE40" i="41"/>
  <c r="AG40" i="41"/>
  <c r="AP40" i="41" s="1"/>
  <c r="W41" i="41"/>
  <c r="AF40" i="41"/>
  <c r="AO40" i="41" s="1"/>
  <c r="AN38" i="29"/>
  <c r="AI38" i="29"/>
  <c r="AR39" i="46"/>
  <c r="AH40" i="32"/>
  <c r="AQ40" i="32" s="1"/>
  <c r="AR40" i="83"/>
  <c r="AR38" i="48"/>
  <c r="W42" i="34"/>
  <c r="AG41" i="34"/>
  <c r="AP41" i="34" s="1"/>
  <c r="AF41" i="34"/>
  <c r="AO41" i="34" s="1"/>
  <c r="AE41" i="34"/>
  <c r="AH40" i="42"/>
  <c r="AQ40" i="42" s="1"/>
  <c r="AH42" i="84"/>
  <c r="AQ42" i="84" s="1"/>
  <c r="Y44" i="75"/>
  <c r="X44" i="75"/>
  <c r="AI40" i="74"/>
  <c r="AN40" i="74"/>
  <c r="X41" i="79"/>
  <c r="Z41" i="79" s="1"/>
  <c r="Y41" i="79"/>
  <c r="W43" i="26"/>
  <c r="AE42" i="26"/>
  <c r="AG42" i="26"/>
  <c r="AP42" i="26" s="1"/>
  <c r="AF42" i="26"/>
  <c r="AO42" i="26" s="1"/>
  <c r="Y41" i="37"/>
  <c r="X41" i="37"/>
  <c r="X41" i="92"/>
  <c r="Y41" i="92"/>
  <c r="AR39" i="43"/>
  <c r="AI41" i="38"/>
  <c r="AN41" i="38"/>
  <c r="AR41" i="82"/>
  <c r="AR39" i="93"/>
  <c r="AH41" i="85"/>
  <c r="AQ41" i="85" s="1"/>
  <c r="AI41" i="76"/>
  <c r="AN41" i="76"/>
  <c r="AG41" i="27"/>
  <c r="AP41" i="27" s="1"/>
  <c r="AF41" i="27"/>
  <c r="AO41" i="27" s="1"/>
  <c r="AE41" i="27"/>
  <c r="W42" i="27"/>
  <c r="Z40" i="32"/>
  <c r="AI40" i="47"/>
  <c r="AN40" i="47"/>
  <c r="AH39" i="44"/>
  <c r="AQ39" i="44" s="1"/>
  <c r="AR41" i="81"/>
  <c r="AR41" i="84"/>
  <c r="Y41" i="36"/>
  <c r="X41" i="36"/>
  <c r="AH41" i="39"/>
  <c r="AQ41" i="39" s="1"/>
  <c r="Z41" i="87"/>
  <c r="Y41" i="87"/>
  <c r="X41" i="87"/>
  <c r="AR40" i="39"/>
  <c r="Z42" i="84"/>
  <c r="AI43" i="75"/>
  <c r="AN43" i="75"/>
  <c r="Y38" i="88"/>
  <c r="X38" i="88"/>
  <c r="AR38" i="44"/>
  <c r="AR39" i="41"/>
  <c r="AH41" i="94"/>
  <c r="AQ41" i="94" s="1"/>
  <c r="AR40" i="25"/>
  <c r="AH40" i="35"/>
  <c r="AQ40" i="35" s="1"/>
  <c r="AR40" i="94"/>
  <c r="AG41" i="91"/>
  <c r="AP41" i="91" s="1"/>
  <c r="AF41" i="91"/>
  <c r="AO41" i="91" s="1"/>
  <c r="W42" i="91"/>
  <c r="AE41" i="91"/>
  <c r="AN40" i="37"/>
  <c r="AI40" i="37"/>
  <c r="AI40" i="36"/>
  <c r="AN40" i="36"/>
  <c r="Z41" i="39"/>
  <c r="AR40" i="80"/>
  <c r="AH41" i="86"/>
  <c r="AQ41" i="86" s="1"/>
  <c r="Z40" i="42"/>
  <c r="AR40" i="85"/>
  <c r="X41" i="31"/>
  <c r="Y41" i="31"/>
  <c r="AH42" i="82"/>
  <c r="AQ42" i="82" s="1"/>
  <c r="AH40" i="46"/>
  <c r="AQ40" i="46" s="1"/>
  <c r="AI41" i="78"/>
  <c r="AN41" i="78"/>
  <c r="W42" i="77"/>
  <c r="AF41" i="77"/>
  <c r="AO41" i="77" s="1"/>
  <c r="AG41" i="77"/>
  <c r="AP41" i="77" s="1"/>
  <c r="AE41" i="77"/>
  <c r="AG43" i="33"/>
  <c r="AP43" i="33" s="1"/>
  <c r="AF43" i="33"/>
  <c r="AO43" i="33" s="1"/>
  <c r="AE43" i="33"/>
  <c r="W44" i="33"/>
  <c r="AH41" i="83"/>
  <c r="AQ41" i="83" s="1"/>
  <c r="Z41" i="94"/>
  <c r="AR39" i="42"/>
  <c r="AR41" i="73"/>
  <c r="AH41" i="80"/>
  <c r="AQ41" i="80" s="1"/>
  <c r="X41" i="96"/>
  <c r="Y41" i="96"/>
  <c r="AG43" i="95"/>
  <c r="AP43" i="95" s="1"/>
  <c r="AF43" i="95"/>
  <c r="AO43" i="95" s="1"/>
  <c r="AE43" i="95"/>
  <c r="W44" i="95"/>
  <c r="AH42" i="26"/>
  <c r="AQ42" i="26" s="1"/>
  <c r="W43" i="30"/>
  <c r="AG42" i="30"/>
  <c r="AP42" i="30" s="1"/>
  <c r="AF42" i="30"/>
  <c r="AO42" i="30" s="1"/>
  <c r="AE42" i="30"/>
  <c r="AH40" i="43"/>
  <c r="AQ40" i="43" s="1"/>
  <c r="AR40" i="86"/>
  <c r="Z39" i="40"/>
  <c r="Y39" i="40"/>
  <c r="X39" i="40"/>
  <c r="Y42" i="78"/>
  <c r="X42" i="78"/>
  <c r="Z39" i="44"/>
  <c r="AH40" i="93"/>
  <c r="AQ40" i="93" s="1"/>
  <c r="AR41" i="26"/>
  <c r="AH42" i="81"/>
  <c r="AQ42" i="81" s="1"/>
  <c r="AH43" i="33"/>
  <c r="AQ43" i="33" s="1"/>
  <c r="AH40" i="41"/>
  <c r="AQ40" i="41" s="1"/>
  <c r="AI40" i="87"/>
  <c r="AN40" i="87"/>
  <c r="AN37" i="88"/>
  <c r="AI37" i="88"/>
  <c r="AI40" i="92"/>
  <c r="AN40" i="92"/>
  <c r="AN40" i="79"/>
  <c r="AI40" i="79"/>
  <c r="X39" i="29"/>
  <c r="Y39" i="29"/>
  <c r="Y42" i="38"/>
  <c r="X42" i="38"/>
  <c r="X42" i="76"/>
  <c r="Y42" i="76"/>
  <c r="Y41" i="74"/>
  <c r="X41" i="74"/>
  <c r="Z41" i="74" s="1"/>
  <c r="AH42" i="45"/>
  <c r="AQ42" i="45" s="1"/>
  <c r="AR39" i="35"/>
  <c r="AF43" i="89"/>
  <c r="AO43" i="89" s="1"/>
  <c r="AE43" i="89"/>
  <c r="W44" i="89"/>
  <c r="AG43" i="89"/>
  <c r="AP43" i="89" s="1"/>
  <c r="AN40" i="96"/>
  <c r="AI40" i="96"/>
  <c r="AR38" i="90"/>
  <c r="AR39" i="32"/>
  <c r="AH41" i="25"/>
  <c r="AQ41" i="25" s="1"/>
  <c r="AH39" i="48"/>
  <c r="AQ39" i="48" s="1"/>
  <c r="Z40" i="35"/>
  <c r="Z40" i="43"/>
  <c r="AH39" i="90"/>
  <c r="AQ39" i="90" s="1"/>
  <c r="Y41" i="47"/>
  <c r="X41" i="47"/>
  <c r="Z41" i="47" s="1"/>
  <c r="AI38" i="40"/>
  <c r="AN38" i="40"/>
  <c r="AH42" i="73"/>
  <c r="AQ42" i="73" s="1"/>
  <c r="Z40" i="93"/>
  <c r="AG40" i="28"/>
  <c r="AP40" i="28" s="1"/>
  <c r="AF40" i="28"/>
  <c r="AO40" i="28" s="1"/>
  <c r="AE40" i="28"/>
  <c r="W41" i="28"/>
  <c r="Z41" i="86"/>
  <c r="AR41" i="45"/>
  <c r="AI40" i="31"/>
  <c r="AN40" i="31"/>
  <c r="AF40" i="46" l="1"/>
  <c r="AO40" i="46" s="1"/>
  <c r="W42" i="25"/>
  <c r="AE41" i="47"/>
  <c r="AG41" i="47"/>
  <c r="AP41" i="47" s="1"/>
  <c r="AF41" i="47"/>
  <c r="AO41" i="47" s="1"/>
  <c r="W42" i="47"/>
  <c r="AF40" i="43"/>
  <c r="AO40" i="43" s="1"/>
  <c r="AE40" i="43"/>
  <c r="W41" i="43"/>
  <c r="AG40" i="43"/>
  <c r="AP40" i="43" s="1"/>
  <c r="AH41" i="74"/>
  <c r="AQ41" i="74" s="1"/>
  <c r="AH42" i="38"/>
  <c r="AQ42" i="38" s="1"/>
  <c r="AR40" i="79"/>
  <c r="AG39" i="44"/>
  <c r="AP39" i="44" s="1"/>
  <c r="AF39" i="44"/>
  <c r="AO39" i="44" s="1"/>
  <c r="AE39" i="44"/>
  <c r="W40" i="44"/>
  <c r="AG39" i="40"/>
  <c r="AP39" i="40" s="1"/>
  <c r="AF39" i="40"/>
  <c r="AO39" i="40" s="1"/>
  <c r="AE39" i="40"/>
  <c r="W40" i="40"/>
  <c r="Y43" i="30"/>
  <c r="X43" i="30"/>
  <c r="Z43" i="30" s="1"/>
  <c r="Y44" i="95"/>
  <c r="X44" i="95"/>
  <c r="Z44" i="95" s="1"/>
  <c r="AH41" i="96"/>
  <c r="AQ41" i="96" s="1"/>
  <c r="Y44" i="33"/>
  <c r="Z44" i="33" s="1"/>
  <c r="X44" i="33"/>
  <c r="AR40" i="36"/>
  <c r="AR43" i="75"/>
  <c r="AE41" i="87"/>
  <c r="W42" i="87"/>
  <c r="AG41" i="87"/>
  <c r="AP41" i="87" s="1"/>
  <c r="AF41" i="87"/>
  <c r="AO41" i="87" s="1"/>
  <c r="AH41" i="36"/>
  <c r="AQ41" i="36" s="1"/>
  <c r="AH41" i="92"/>
  <c r="AQ41" i="92" s="1"/>
  <c r="AG41" i="79"/>
  <c r="AP41" i="79" s="1"/>
  <c r="AF41" i="79"/>
  <c r="AO41" i="79" s="1"/>
  <c r="W42" i="79"/>
  <c r="AE41" i="79"/>
  <c r="X43" i="45"/>
  <c r="Y43" i="45"/>
  <c r="Z43" i="45" s="1"/>
  <c r="AI42" i="82"/>
  <c r="AN42" i="82"/>
  <c r="Y42" i="25"/>
  <c r="Z42" i="25" s="1"/>
  <c r="X42" i="25"/>
  <c r="Y43" i="73"/>
  <c r="X43" i="73"/>
  <c r="AH42" i="78"/>
  <c r="AQ42" i="78" s="1"/>
  <c r="Z41" i="96"/>
  <c r="AN43" i="33"/>
  <c r="AI43" i="33"/>
  <c r="AR40" i="37"/>
  <c r="W43" i="84"/>
  <c r="AF42" i="84"/>
  <c r="AO42" i="84" s="1"/>
  <c r="AG42" i="84"/>
  <c r="AP42" i="84" s="1"/>
  <c r="AE42" i="84"/>
  <c r="AR40" i="47"/>
  <c r="Z41" i="92"/>
  <c r="AI42" i="26"/>
  <c r="AN42" i="26"/>
  <c r="AI41" i="85"/>
  <c r="AN41" i="85"/>
  <c r="X41" i="46"/>
  <c r="Y41" i="46"/>
  <c r="AI41" i="25"/>
  <c r="AN41" i="25"/>
  <c r="AG41" i="74"/>
  <c r="AP41" i="74" s="1"/>
  <c r="AF41" i="74"/>
  <c r="AO41" i="74" s="1"/>
  <c r="AE41" i="74"/>
  <c r="W42" i="74"/>
  <c r="AR40" i="87"/>
  <c r="AE41" i="86"/>
  <c r="W42" i="86"/>
  <c r="AG41" i="86"/>
  <c r="AP41" i="86" s="1"/>
  <c r="AF41" i="86"/>
  <c r="AO41" i="86" s="1"/>
  <c r="AE40" i="93"/>
  <c r="AF40" i="93"/>
  <c r="AO40" i="93" s="1"/>
  <c r="W41" i="93"/>
  <c r="AG40" i="93"/>
  <c r="AP40" i="93" s="1"/>
  <c r="X44" i="89"/>
  <c r="Y44" i="89"/>
  <c r="Z44" i="89" s="1"/>
  <c r="Z42" i="38"/>
  <c r="AI42" i="30"/>
  <c r="AN42" i="30"/>
  <c r="AN43" i="95"/>
  <c r="AI43" i="95"/>
  <c r="X42" i="77"/>
  <c r="Y42" i="77"/>
  <c r="AE40" i="42"/>
  <c r="AG40" i="42"/>
  <c r="AP40" i="42" s="1"/>
  <c r="AF40" i="42"/>
  <c r="AO40" i="42" s="1"/>
  <c r="W41" i="42"/>
  <c r="AH38" i="88"/>
  <c r="AQ38" i="88" s="1"/>
  <c r="Z41" i="36"/>
  <c r="AG40" i="32"/>
  <c r="AP40" i="32" s="1"/>
  <c r="AF40" i="32"/>
  <c r="AO40" i="32" s="1"/>
  <c r="AE40" i="32"/>
  <c r="W41" i="32"/>
  <c r="AR41" i="38"/>
  <c r="AH41" i="37"/>
  <c r="AQ41" i="37" s="1"/>
  <c r="AR40" i="74"/>
  <c r="Z42" i="34"/>
  <c r="Y42" i="34"/>
  <c r="X42" i="34"/>
  <c r="AR38" i="29"/>
  <c r="AN40" i="41"/>
  <c r="AI40" i="41"/>
  <c r="X43" i="81"/>
  <c r="Y43" i="81"/>
  <c r="X42" i="83"/>
  <c r="Y42" i="83"/>
  <c r="AI42" i="45"/>
  <c r="AN42" i="45"/>
  <c r="AN40" i="46"/>
  <c r="AI40" i="46"/>
  <c r="Y40" i="48"/>
  <c r="X40" i="48"/>
  <c r="Z40" i="48" s="1"/>
  <c r="AR38" i="40"/>
  <c r="AI43" i="89"/>
  <c r="AN43" i="89"/>
  <c r="AR40" i="92"/>
  <c r="Z42" i="78"/>
  <c r="AN41" i="91"/>
  <c r="AI41" i="91"/>
  <c r="AR41" i="76"/>
  <c r="X43" i="26"/>
  <c r="Y43" i="26"/>
  <c r="AH44" i="75"/>
  <c r="AQ44" i="75" s="1"/>
  <c r="AI42" i="81"/>
  <c r="AN42" i="81"/>
  <c r="Z40" i="90"/>
  <c r="X40" i="90"/>
  <c r="Y40" i="90"/>
  <c r="AI42" i="73"/>
  <c r="AN42" i="73"/>
  <c r="AN39" i="48"/>
  <c r="AI39" i="48"/>
  <c r="AR40" i="96"/>
  <c r="AH42" i="76"/>
  <c r="AQ42" i="76" s="1"/>
  <c r="AH39" i="29"/>
  <c r="AQ39" i="29" s="1"/>
  <c r="AR37" i="88"/>
  <c r="AH39" i="40"/>
  <c r="AQ39" i="40" s="1"/>
  <c r="AI41" i="77"/>
  <c r="AN41" i="77"/>
  <c r="AR41" i="78"/>
  <c r="AH41" i="31"/>
  <c r="AQ41" i="31" s="1"/>
  <c r="AG41" i="39"/>
  <c r="AP41" i="39" s="1"/>
  <c r="AF41" i="39"/>
  <c r="AO41" i="39" s="1"/>
  <c r="AE41" i="39"/>
  <c r="W42" i="39"/>
  <c r="Z38" i="88"/>
  <c r="AH41" i="87"/>
  <c r="AQ41" i="87" s="1"/>
  <c r="X42" i="27"/>
  <c r="Y42" i="27"/>
  <c r="Z42" i="27" s="1"/>
  <c r="Z41" i="37"/>
  <c r="Z44" i="75"/>
  <c r="AI41" i="34"/>
  <c r="AN41" i="34"/>
  <c r="AN41" i="83"/>
  <c r="AI41" i="83"/>
  <c r="Z42" i="80"/>
  <c r="Y42" i="80"/>
  <c r="X42" i="80"/>
  <c r="X43" i="82"/>
  <c r="Y43" i="82"/>
  <c r="Z43" i="82" s="1"/>
  <c r="AG40" i="35"/>
  <c r="AP40" i="35" s="1"/>
  <c r="AF40" i="35"/>
  <c r="AO40" i="35" s="1"/>
  <c r="AE40" i="35"/>
  <c r="W41" i="35"/>
  <c r="X41" i="28"/>
  <c r="Z41" i="28" s="1"/>
  <c r="Y41" i="28"/>
  <c r="AH41" i="47"/>
  <c r="AQ41" i="47" s="1"/>
  <c r="AR40" i="31"/>
  <c r="AN40" i="28"/>
  <c r="AI40" i="28"/>
  <c r="Z42" i="76"/>
  <c r="Z39" i="29"/>
  <c r="AE41" i="94"/>
  <c r="AG41" i="94"/>
  <c r="AP41" i="94" s="1"/>
  <c r="AF41" i="94"/>
  <c r="AO41" i="94" s="1"/>
  <c r="W42" i="94"/>
  <c r="Z41" i="31"/>
  <c r="Y42" i="91"/>
  <c r="X42" i="91"/>
  <c r="AN41" i="27"/>
  <c r="AI41" i="27"/>
  <c r="AH41" i="79"/>
  <c r="AQ41" i="79" s="1"/>
  <c r="Y41" i="41"/>
  <c r="X41" i="41"/>
  <c r="Z41" i="41" s="1"/>
  <c r="AN41" i="80"/>
  <c r="AI41" i="80"/>
  <c r="X42" i="85"/>
  <c r="Y42" i="85"/>
  <c r="AI39" i="90"/>
  <c r="AN39" i="90"/>
  <c r="Z42" i="85" l="1"/>
  <c r="W43" i="27"/>
  <c r="AG42" i="27"/>
  <c r="AP42" i="27" s="1"/>
  <c r="AF42" i="27"/>
  <c r="AO42" i="27" s="1"/>
  <c r="AE42" i="27"/>
  <c r="W45" i="33"/>
  <c r="AG44" i="33"/>
  <c r="AP44" i="33" s="1"/>
  <c r="AF44" i="33"/>
  <c r="AO44" i="33" s="1"/>
  <c r="AE44" i="33"/>
  <c r="AF43" i="82"/>
  <c r="AO43" i="82" s="1"/>
  <c r="AE43" i="82"/>
  <c r="W44" i="82"/>
  <c r="AG43" i="82"/>
  <c r="AP43" i="82" s="1"/>
  <c r="AE42" i="85"/>
  <c r="W43" i="85"/>
  <c r="AG42" i="85"/>
  <c r="AP42" i="85" s="1"/>
  <c r="AF42" i="85"/>
  <c r="AO42" i="85" s="1"/>
  <c r="AE41" i="31"/>
  <c r="W42" i="31"/>
  <c r="AG41" i="31"/>
  <c r="AP41" i="31" s="1"/>
  <c r="AF41" i="31"/>
  <c r="AO41" i="31" s="1"/>
  <c r="W40" i="29"/>
  <c r="AG39" i="29"/>
  <c r="AP39" i="29" s="1"/>
  <c r="AF39" i="29"/>
  <c r="AO39" i="29" s="1"/>
  <c r="AE39" i="29"/>
  <c r="AH41" i="28"/>
  <c r="AQ41" i="28" s="1"/>
  <c r="W43" i="80"/>
  <c r="AG42" i="80"/>
  <c r="AP42" i="80" s="1"/>
  <c r="AF42" i="80"/>
  <c r="AO42" i="80" s="1"/>
  <c r="AE42" i="80"/>
  <c r="AG41" i="37"/>
  <c r="AP41" i="37" s="1"/>
  <c r="AF41" i="37"/>
  <c r="AO41" i="37" s="1"/>
  <c r="W42" i="37"/>
  <c r="AE41" i="37"/>
  <c r="AN41" i="39"/>
  <c r="AI41" i="39"/>
  <c r="AH40" i="90"/>
  <c r="AQ40" i="90" s="1"/>
  <c r="AR40" i="41"/>
  <c r="AE42" i="34"/>
  <c r="W43" i="34"/>
  <c r="AG42" i="34"/>
  <c r="AP42" i="34" s="1"/>
  <c r="AF42" i="34"/>
  <c r="AO42" i="34" s="1"/>
  <c r="AN40" i="32"/>
  <c r="AI40" i="32"/>
  <c r="AG44" i="89"/>
  <c r="AP44" i="89" s="1"/>
  <c r="AF44" i="89"/>
  <c r="AO44" i="89" s="1"/>
  <c r="AE44" i="89"/>
  <c r="W45" i="89"/>
  <c r="AR41" i="85"/>
  <c r="AI42" i="84"/>
  <c r="AN42" i="84"/>
  <c r="AH42" i="25"/>
  <c r="AQ42" i="25" s="1"/>
  <c r="AH43" i="45"/>
  <c r="AQ43" i="45" s="1"/>
  <c r="AF44" i="95"/>
  <c r="AO44" i="95" s="1"/>
  <c r="W45" i="95"/>
  <c r="AG44" i="95"/>
  <c r="AP44" i="95" s="1"/>
  <c r="AE44" i="95"/>
  <c r="AN39" i="40"/>
  <c r="AI39" i="40"/>
  <c r="AH42" i="83"/>
  <c r="AQ42" i="83" s="1"/>
  <c r="AN40" i="42"/>
  <c r="AI40" i="42"/>
  <c r="AR41" i="25"/>
  <c r="AR43" i="33"/>
  <c r="AG42" i="25"/>
  <c r="AP42" i="25" s="1"/>
  <c r="AF42" i="25"/>
  <c r="AO42" i="25" s="1"/>
  <c r="AE42" i="25"/>
  <c r="W43" i="25"/>
  <c r="AF43" i="45"/>
  <c r="AO43" i="45" s="1"/>
  <c r="AE43" i="45"/>
  <c r="W44" i="45"/>
  <c r="AG43" i="45"/>
  <c r="AP43" i="45" s="1"/>
  <c r="AH43" i="30"/>
  <c r="AQ43" i="30" s="1"/>
  <c r="AR41" i="83"/>
  <c r="AR39" i="48"/>
  <c r="W41" i="90"/>
  <c r="AE40" i="90"/>
  <c r="AG40" i="90"/>
  <c r="AP40" i="90" s="1"/>
  <c r="AF40" i="90"/>
  <c r="AO40" i="90" s="1"/>
  <c r="W41" i="48"/>
  <c r="AG40" i="48"/>
  <c r="AP40" i="48" s="1"/>
  <c r="AF40" i="48"/>
  <c r="AO40" i="48" s="1"/>
  <c r="AE40" i="48"/>
  <c r="AR40" i="28"/>
  <c r="AH43" i="82"/>
  <c r="AQ43" i="82" s="1"/>
  <c r="AH42" i="27"/>
  <c r="AQ42" i="27" s="1"/>
  <c r="AR41" i="91"/>
  <c r="AR43" i="89"/>
  <c r="AR40" i="46"/>
  <c r="Z42" i="83"/>
  <c r="AR42" i="30"/>
  <c r="X41" i="93"/>
  <c r="Y41" i="93"/>
  <c r="Y42" i="74"/>
  <c r="X42" i="74"/>
  <c r="Z42" i="74" s="1"/>
  <c r="AR42" i="26"/>
  <c r="Y42" i="87"/>
  <c r="X42" i="87"/>
  <c r="AH44" i="33"/>
  <c r="AQ44" i="33" s="1"/>
  <c r="X42" i="47"/>
  <c r="Z42" i="47" s="1"/>
  <c r="Y42" i="47"/>
  <c r="AG41" i="41"/>
  <c r="AP41" i="41" s="1"/>
  <c r="AF41" i="41"/>
  <c r="AO41" i="41" s="1"/>
  <c r="W42" i="41"/>
  <c r="AE41" i="41"/>
  <c r="AR41" i="80"/>
  <c r="AH42" i="91"/>
  <c r="AQ42" i="91" s="1"/>
  <c r="X41" i="35"/>
  <c r="Z41" i="35" s="1"/>
  <c r="Y41" i="35"/>
  <c r="AF38" i="88"/>
  <c r="AO38" i="88" s="1"/>
  <c r="W39" i="88"/>
  <c r="AG38" i="88"/>
  <c r="AP38" i="88" s="1"/>
  <c r="AE38" i="88"/>
  <c r="AR42" i="81"/>
  <c r="AG41" i="36"/>
  <c r="AP41" i="36" s="1"/>
  <c r="AF41" i="36"/>
  <c r="AO41" i="36" s="1"/>
  <c r="AE41" i="36"/>
  <c r="W42" i="36"/>
  <c r="Y41" i="42"/>
  <c r="X41" i="42"/>
  <c r="Z41" i="42" s="1"/>
  <c r="AH42" i="77"/>
  <c r="AQ42" i="77" s="1"/>
  <c r="AG42" i="38"/>
  <c r="AP42" i="38" s="1"/>
  <c r="AF42" i="38"/>
  <c r="AO42" i="38" s="1"/>
  <c r="AE42" i="38"/>
  <c r="W43" i="38"/>
  <c r="Y42" i="86"/>
  <c r="X42" i="86"/>
  <c r="AN41" i="74"/>
  <c r="AI41" i="74"/>
  <c r="AH41" i="46"/>
  <c r="AQ41" i="46" s="1"/>
  <c r="AF41" i="92"/>
  <c r="AO41" i="92" s="1"/>
  <c r="AE41" i="92"/>
  <c r="AG41" i="92"/>
  <c r="AP41" i="92" s="1"/>
  <c r="W42" i="92"/>
  <c r="AG41" i="96"/>
  <c r="AP41" i="96" s="1"/>
  <c r="W42" i="96"/>
  <c r="AF41" i="96"/>
  <c r="AO41" i="96" s="1"/>
  <c r="AE41" i="96"/>
  <c r="AH43" i="73"/>
  <c r="AQ43" i="73" s="1"/>
  <c r="AN41" i="79"/>
  <c r="AI41" i="79"/>
  <c r="AI41" i="87"/>
  <c r="AN41" i="87"/>
  <c r="AE43" i="30"/>
  <c r="W44" i="30"/>
  <c r="AG43" i="30"/>
  <c r="AP43" i="30" s="1"/>
  <c r="AF43" i="30"/>
  <c r="AO43" i="30" s="1"/>
  <c r="AH42" i="85"/>
  <c r="AQ42" i="85" s="1"/>
  <c r="AR41" i="27"/>
  <c r="AE42" i="76"/>
  <c r="W43" i="76"/>
  <c r="AF42" i="76"/>
  <c r="AO42" i="76" s="1"/>
  <c r="AG42" i="76"/>
  <c r="AP42" i="76" s="1"/>
  <c r="W42" i="28"/>
  <c r="AG41" i="28"/>
  <c r="AP41" i="28" s="1"/>
  <c r="AF41" i="28"/>
  <c r="AO41" i="28" s="1"/>
  <c r="AE41" i="28"/>
  <c r="AN40" i="35"/>
  <c r="AI40" i="35"/>
  <c r="AR42" i="73"/>
  <c r="AH43" i="26"/>
  <c r="AQ43" i="26" s="1"/>
  <c r="AE42" i="78"/>
  <c r="W43" i="78"/>
  <c r="AG42" i="78"/>
  <c r="AP42" i="78" s="1"/>
  <c r="AF42" i="78"/>
  <c r="AO42" i="78" s="1"/>
  <c r="AH43" i="81"/>
  <c r="AQ43" i="81" s="1"/>
  <c r="AH42" i="34"/>
  <c r="AQ42" i="34" s="1"/>
  <c r="Y41" i="32"/>
  <c r="X41" i="32"/>
  <c r="Z42" i="77"/>
  <c r="AI41" i="86"/>
  <c r="AN41" i="86"/>
  <c r="Z41" i="46"/>
  <c r="X43" i="84"/>
  <c r="Y43" i="84"/>
  <c r="AR42" i="82"/>
  <c r="X42" i="79"/>
  <c r="Y42" i="79"/>
  <c r="Z42" i="79" s="1"/>
  <c r="AH44" i="95"/>
  <c r="AQ44" i="95" s="1"/>
  <c r="Y40" i="44"/>
  <c r="X40" i="44"/>
  <c r="Z40" i="44" s="1"/>
  <c r="Z41" i="43"/>
  <c r="X41" i="43"/>
  <c r="Y41" i="43"/>
  <c r="X42" i="94"/>
  <c r="Y42" i="94"/>
  <c r="Z42" i="94" s="1"/>
  <c r="AH42" i="80"/>
  <c r="AQ42" i="80" s="1"/>
  <c r="AR41" i="34"/>
  <c r="AR39" i="90"/>
  <c r="AH41" i="41"/>
  <c r="AQ41" i="41" s="1"/>
  <c r="Z42" i="91"/>
  <c r="AN41" i="94"/>
  <c r="AI41" i="94"/>
  <c r="AG44" i="75"/>
  <c r="AP44" i="75" s="1"/>
  <c r="AF44" i="75"/>
  <c r="AO44" i="75" s="1"/>
  <c r="AE44" i="75"/>
  <c r="W45" i="75"/>
  <c r="X42" i="39"/>
  <c r="Z42" i="39" s="1"/>
  <c r="Y42" i="39"/>
  <c r="AR41" i="77"/>
  <c r="Z43" i="26"/>
  <c r="AH40" i="48"/>
  <c r="AQ40" i="48" s="1"/>
  <c r="AR42" i="45"/>
  <c r="Z43" i="81"/>
  <c r="AR43" i="95"/>
  <c r="AH44" i="89"/>
  <c r="AQ44" i="89" s="1"/>
  <c r="AN40" i="93"/>
  <c r="AI40" i="93"/>
  <c r="Z43" i="73"/>
  <c r="Y40" i="40"/>
  <c r="X40" i="40"/>
  <c r="Z40" i="40" s="1"/>
  <c r="AN39" i="44"/>
  <c r="AI39" i="44"/>
  <c r="AI40" i="43"/>
  <c r="AN40" i="43"/>
  <c r="AI41" i="47"/>
  <c r="AN41" i="47"/>
  <c r="W41" i="40" l="1"/>
  <c r="AG40" i="40"/>
  <c r="AP40" i="40" s="1"/>
  <c r="AE40" i="40"/>
  <c r="AF40" i="40"/>
  <c r="AO40" i="40" s="1"/>
  <c r="W41" i="44"/>
  <c r="AG40" i="44"/>
  <c r="AP40" i="44" s="1"/>
  <c r="AF40" i="44"/>
  <c r="AO40" i="44" s="1"/>
  <c r="AE40" i="44"/>
  <c r="W43" i="39"/>
  <c r="AG42" i="39"/>
  <c r="AP42" i="39" s="1"/>
  <c r="AF42" i="39"/>
  <c r="AO42" i="39" s="1"/>
  <c r="AE42" i="39"/>
  <c r="AG42" i="94"/>
  <c r="AP42" i="94" s="1"/>
  <c r="AF42" i="94"/>
  <c r="AO42" i="94" s="1"/>
  <c r="W43" i="94"/>
  <c r="AE42" i="94"/>
  <c r="W43" i="79"/>
  <c r="AG42" i="79"/>
  <c r="AP42" i="79" s="1"/>
  <c r="AF42" i="79"/>
  <c r="AO42" i="79" s="1"/>
  <c r="AE42" i="79"/>
  <c r="AG41" i="43"/>
  <c r="AP41" i="43" s="1"/>
  <c r="AF41" i="43"/>
  <c r="AO41" i="43" s="1"/>
  <c r="AE41" i="43"/>
  <c r="W42" i="43"/>
  <c r="AI41" i="28"/>
  <c r="AN41" i="28"/>
  <c r="AR41" i="79"/>
  <c r="X42" i="92"/>
  <c r="Y42" i="92"/>
  <c r="AH42" i="86"/>
  <c r="AQ42" i="86" s="1"/>
  <c r="AN41" i="36"/>
  <c r="AI41" i="36"/>
  <c r="W42" i="35"/>
  <c r="AG41" i="35"/>
  <c r="AP41" i="35" s="1"/>
  <c r="AF41" i="35"/>
  <c r="AO41" i="35" s="1"/>
  <c r="AE41" i="35"/>
  <c r="AH41" i="93"/>
  <c r="AQ41" i="93" s="1"/>
  <c r="Y43" i="25"/>
  <c r="X43" i="25"/>
  <c r="Y43" i="80"/>
  <c r="X43" i="80"/>
  <c r="AI39" i="29"/>
  <c r="AN39" i="29"/>
  <c r="AI43" i="82"/>
  <c r="AN43" i="82"/>
  <c r="Y45" i="33"/>
  <c r="X45" i="33"/>
  <c r="AR41" i="86"/>
  <c r="Y43" i="78"/>
  <c r="X43" i="78"/>
  <c r="AH41" i="42"/>
  <c r="AQ41" i="42" s="1"/>
  <c r="Z41" i="93"/>
  <c r="AI40" i="90"/>
  <c r="AN40" i="90"/>
  <c r="AN42" i="25"/>
  <c r="AI42" i="25"/>
  <c r="X45" i="89"/>
  <c r="Y45" i="89"/>
  <c r="AR41" i="39"/>
  <c r="Z43" i="85"/>
  <c r="Y43" i="85"/>
  <c r="X43" i="85"/>
  <c r="AI42" i="27"/>
  <c r="AN42" i="27"/>
  <c r="AG43" i="81"/>
  <c r="AP43" i="81" s="1"/>
  <c r="AF43" i="81"/>
  <c r="AO43" i="81" s="1"/>
  <c r="AE43" i="81"/>
  <c r="W44" i="81"/>
  <c r="AR41" i="94"/>
  <c r="AH42" i="94"/>
  <c r="AQ42" i="94" s="1"/>
  <c r="AE42" i="77"/>
  <c r="AF42" i="77"/>
  <c r="AO42" i="77" s="1"/>
  <c r="W43" i="77"/>
  <c r="AG42" i="77"/>
  <c r="AP42" i="77" s="1"/>
  <c r="AI42" i="78"/>
  <c r="AN42" i="78"/>
  <c r="X43" i="76"/>
  <c r="Y43" i="76"/>
  <c r="Z43" i="76" s="1"/>
  <c r="X44" i="30"/>
  <c r="Y44" i="30"/>
  <c r="AN41" i="96"/>
  <c r="AI41" i="96"/>
  <c r="Z42" i="86"/>
  <c r="X39" i="88"/>
  <c r="Y39" i="88"/>
  <c r="AN41" i="41"/>
  <c r="AI41" i="41"/>
  <c r="AH42" i="47"/>
  <c r="AQ42" i="47" s="1"/>
  <c r="AH42" i="74"/>
  <c r="AQ42" i="74" s="1"/>
  <c r="X41" i="90"/>
  <c r="Y41" i="90"/>
  <c r="Y44" i="45"/>
  <c r="X44" i="45"/>
  <c r="AR40" i="42"/>
  <c r="X45" i="95"/>
  <c r="Z45" i="95" s="1"/>
  <c r="Y45" i="95"/>
  <c r="AN44" i="89"/>
  <c r="AI44" i="89"/>
  <c r="AI42" i="80"/>
  <c r="AN42" i="80"/>
  <c r="X42" i="31"/>
  <c r="Y42" i="31"/>
  <c r="AI42" i="85"/>
  <c r="AN42" i="85"/>
  <c r="AI44" i="33"/>
  <c r="AN44" i="33"/>
  <c r="AR41" i="47"/>
  <c r="AF43" i="26"/>
  <c r="AO43" i="26" s="1"/>
  <c r="AE43" i="26"/>
  <c r="W44" i="26"/>
  <c r="AG43" i="26"/>
  <c r="AP43" i="26" s="1"/>
  <c r="AH43" i="84"/>
  <c r="AQ43" i="84" s="1"/>
  <c r="AH41" i="32"/>
  <c r="AQ41" i="32" s="1"/>
  <c r="AI42" i="76"/>
  <c r="AN42" i="76"/>
  <c r="AI43" i="30"/>
  <c r="AN43" i="30"/>
  <c r="AN41" i="92"/>
  <c r="AI41" i="92"/>
  <c r="AG41" i="42"/>
  <c r="AP41" i="42" s="1"/>
  <c r="AF41" i="42"/>
  <c r="AO41" i="42" s="1"/>
  <c r="W42" i="42"/>
  <c r="AE41" i="42"/>
  <c r="AG42" i="47"/>
  <c r="AP42" i="47" s="1"/>
  <c r="AE42" i="47"/>
  <c r="AF42" i="47"/>
  <c r="AO42" i="47" s="1"/>
  <c r="W43" i="47"/>
  <c r="AH42" i="87"/>
  <c r="AQ42" i="87" s="1"/>
  <c r="Y41" i="48"/>
  <c r="X41" i="48"/>
  <c r="AI43" i="45"/>
  <c r="AN43" i="45"/>
  <c r="AR39" i="40"/>
  <c r="AR42" i="84"/>
  <c r="AI41" i="31"/>
  <c r="AN41" i="31"/>
  <c r="AR40" i="93"/>
  <c r="Y45" i="75"/>
  <c r="X45" i="75"/>
  <c r="W43" i="91"/>
  <c r="AE42" i="91"/>
  <c r="AF42" i="91"/>
  <c r="AO42" i="91" s="1"/>
  <c r="AG42" i="91"/>
  <c r="AP42" i="91" s="1"/>
  <c r="Z43" i="84"/>
  <c r="AR40" i="35"/>
  <c r="X42" i="28"/>
  <c r="Y42" i="28"/>
  <c r="Z42" i="28" s="1"/>
  <c r="X42" i="96"/>
  <c r="Y42" i="96"/>
  <c r="AR41" i="74"/>
  <c r="Y43" i="38"/>
  <c r="X43" i="38"/>
  <c r="Z43" i="38" s="1"/>
  <c r="Y42" i="41"/>
  <c r="X42" i="41"/>
  <c r="W43" i="74"/>
  <c r="AG42" i="74"/>
  <c r="AP42" i="74" s="1"/>
  <c r="AF42" i="74"/>
  <c r="AO42" i="74" s="1"/>
  <c r="AE42" i="74"/>
  <c r="W43" i="83"/>
  <c r="AF42" i="83"/>
  <c r="AO42" i="83" s="1"/>
  <c r="AE42" i="83"/>
  <c r="AG42" i="83"/>
  <c r="AP42" i="83" s="1"/>
  <c r="X43" i="34"/>
  <c r="Y43" i="34"/>
  <c r="Z43" i="34" s="1"/>
  <c r="AN41" i="37"/>
  <c r="AI41" i="37"/>
  <c r="Y40" i="29"/>
  <c r="X40" i="29"/>
  <c r="Z40" i="29" s="1"/>
  <c r="AH40" i="40"/>
  <c r="AQ40" i="40" s="1"/>
  <c r="AH42" i="39"/>
  <c r="AQ42" i="39" s="1"/>
  <c r="AH40" i="44"/>
  <c r="AQ40" i="44" s="1"/>
  <c r="AR40" i="43"/>
  <c r="AE43" i="73"/>
  <c r="AG43" i="73"/>
  <c r="AP43" i="73" s="1"/>
  <c r="AF43" i="73"/>
  <c r="AO43" i="73" s="1"/>
  <c r="W44" i="73"/>
  <c r="AR39" i="44"/>
  <c r="AN44" i="75"/>
  <c r="AI44" i="75"/>
  <c r="AH41" i="43"/>
  <c r="AQ41" i="43" s="1"/>
  <c r="AH42" i="79"/>
  <c r="AQ42" i="79" s="1"/>
  <c r="AG41" i="46"/>
  <c r="AP41" i="46" s="1"/>
  <c r="W42" i="46"/>
  <c r="AF41" i="46"/>
  <c r="AO41" i="46" s="1"/>
  <c r="AE41" i="46"/>
  <c r="Z41" i="32"/>
  <c r="AR41" i="87"/>
  <c r="AN42" i="38"/>
  <c r="AI42" i="38"/>
  <c r="Y42" i="36"/>
  <c r="X42" i="36"/>
  <c r="AI38" i="88"/>
  <c r="AN38" i="88"/>
  <c r="AH41" i="35"/>
  <c r="AQ41" i="35" s="1"/>
  <c r="Z42" i="87"/>
  <c r="AI40" i="48"/>
  <c r="AN40" i="48"/>
  <c r="AI44" i="95"/>
  <c r="AN44" i="95"/>
  <c r="AR40" i="32"/>
  <c r="AI42" i="34"/>
  <c r="AN42" i="34"/>
  <c r="X42" i="37"/>
  <c r="Y42" i="37"/>
  <c r="X44" i="82"/>
  <c r="Y44" i="82"/>
  <c r="X43" i="27"/>
  <c r="Y43" i="27"/>
  <c r="Z42" i="41" l="1"/>
  <c r="Z45" i="33"/>
  <c r="Z45" i="75"/>
  <c r="Z41" i="90"/>
  <c r="AG41" i="90" s="1"/>
  <c r="AP41" i="90" s="1"/>
  <c r="AG43" i="34"/>
  <c r="AP43" i="34" s="1"/>
  <c r="AF43" i="34"/>
  <c r="AO43" i="34" s="1"/>
  <c r="AE43" i="34"/>
  <c r="W44" i="34"/>
  <c r="AF42" i="28"/>
  <c r="AO42" i="28" s="1"/>
  <c r="AE42" i="28"/>
  <c r="W43" i="28"/>
  <c r="AG42" i="28"/>
  <c r="AP42" i="28" s="1"/>
  <c r="AE45" i="33"/>
  <c r="W46" i="33"/>
  <c r="AG45" i="33"/>
  <c r="AP45" i="33" s="1"/>
  <c r="AF45" i="33"/>
  <c r="AO45" i="33" s="1"/>
  <c r="W43" i="41"/>
  <c r="AE42" i="41"/>
  <c r="AG42" i="41"/>
  <c r="AP42" i="41" s="1"/>
  <c r="AF42" i="41"/>
  <c r="AO42" i="41" s="1"/>
  <c r="W46" i="75"/>
  <c r="AG45" i="75"/>
  <c r="AP45" i="75" s="1"/>
  <c r="AF45" i="75"/>
  <c r="AO45" i="75" s="1"/>
  <c r="AE45" i="75"/>
  <c r="AG43" i="76"/>
  <c r="AP43" i="76" s="1"/>
  <c r="AF43" i="76"/>
  <c r="AO43" i="76" s="1"/>
  <c r="AE43" i="76"/>
  <c r="W44" i="76"/>
  <c r="AE41" i="90"/>
  <c r="W42" i="90"/>
  <c r="AF41" i="90"/>
  <c r="AO41" i="90" s="1"/>
  <c r="Z42" i="46"/>
  <c r="Y42" i="46"/>
  <c r="X42" i="46"/>
  <c r="AH42" i="37"/>
  <c r="AQ42" i="37" s="1"/>
  <c r="Y43" i="74"/>
  <c r="X43" i="74"/>
  <c r="W44" i="38"/>
  <c r="AG43" i="38"/>
  <c r="AP43" i="38" s="1"/>
  <c r="AF43" i="38"/>
  <c r="AO43" i="38" s="1"/>
  <c r="AE43" i="38"/>
  <c r="AH41" i="48"/>
  <c r="AQ41" i="48" s="1"/>
  <c r="AR41" i="92"/>
  <c r="Y44" i="26"/>
  <c r="Z44" i="26" s="1"/>
  <c r="X44" i="26"/>
  <c r="AR44" i="33"/>
  <c r="AE45" i="95"/>
  <c r="W46" i="95"/>
  <c r="AG45" i="95"/>
  <c r="AP45" i="95" s="1"/>
  <c r="AF45" i="95"/>
  <c r="AO45" i="95" s="1"/>
  <c r="AG42" i="86"/>
  <c r="AP42" i="86" s="1"/>
  <c r="W43" i="86"/>
  <c r="AF42" i="86"/>
  <c r="AO42" i="86" s="1"/>
  <c r="AE42" i="86"/>
  <c r="X44" i="81"/>
  <c r="Y44" i="81"/>
  <c r="AH43" i="85"/>
  <c r="AQ43" i="85" s="1"/>
  <c r="AH45" i="89"/>
  <c r="AQ45" i="89" s="1"/>
  <c r="AG41" i="93"/>
  <c r="AP41" i="93" s="1"/>
  <c r="AF41" i="93"/>
  <c r="AO41" i="93" s="1"/>
  <c r="W42" i="93"/>
  <c r="AE41" i="93"/>
  <c r="AH43" i="78"/>
  <c r="AQ43" i="78" s="1"/>
  <c r="AH43" i="80"/>
  <c r="AQ43" i="80" s="1"/>
  <c r="AH42" i="92"/>
  <c r="AQ42" i="92" s="1"/>
  <c r="Y43" i="94"/>
  <c r="X43" i="94"/>
  <c r="Z43" i="94" s="1"/>
  <c r="Y41" i="44"/>
  <c r="Z41" i="44" s="1"/>
  <c r="X41" i="44"/>
  <c r="AH43" i="27"/>
  <c r="AQ43" i="27" s="1"/>
  <c r="AH42" i="36"/>
  <c r="AQ42" i="36" s="1"/>
  <c r="Z43" i="27"/>
  <c r="Z42" i="37"/>
  <c r="AR44" i="95"/>
  <c r="AF41" i="32"/>
  <c r="AO41" i="32" s="1"/>
  <c r="W42" i="32"/>
  <c r="AG41" i="32"/>
  <c r="AP41" i="32" s="1"/>
  <c r="AE41" i="32"/>
  <c r="AN43" i="73"/>
  <c r="AI43" i="73"/>
  <c r="AH40" i="29"/>
  <c r="AQ40" i="29" s="1"/>
  <c r="AH43" i="34"/>
  <c r="AQ43" i="34" s="1"/>
  <c r="X43" i="83"/>
  <c r="Y43" i="83"/>
  <c r="Z43" i="83" s="1"/>
  <c r="AH42" i="41"/>
  <c r="AQ42" i="41" s="1"/>
  <c r="AH42" i="28"/>
  <c r="AQ42" i="28" s="1"/>
  <c r="AN41" i="42"/>
  <c r="AI41" i="42"/>
  <c r="AN43" i="26"/>
  <c r="AI43" i="26"/>
  <c r="AR42" i="80"/>
  <c r="AH41" i="90"/>
  <c r="AQ41" i="90" s="1"/>
  <c r="AR41" i="41"/>
  <c r="AR41" i="96"/>
  <c r="AH43" i="76"/>
  <c r="AQ43" i="76" s="1"/>
  <c r="Z43" i="77"/>
  <c r="X43" i="77"/>
  <c r="Y43" i="77"/>
  <c r="AN43" i="81"/>
  <c r="AI43" i="81"/>
  <c r="Z45" i="89"/>
  <c r="Z43" i="78"/>
  <c r="Z42" i="92"/>
  <c r="X42" i="43"/>
  <c r="Y42" i="43"/>
  <c r="X43" i="39"/>
  <c r="Y43" i="39"/>
  <c r="Z42" i="36"/>
  <c r="AN41" i="46"/>
  <c r="AI41" i="46"/>
  <c r="AI42" i="74"/>
  <c r="AN42" i="74"/>
  <c r="AI42" i="91"/>
  <c r="AN42" i="91"/>
  <c r="Z41" i="48"/>
  <c r="AR42" i="85"/>
  <c r="AR44" i="89"/>
  <c r="AG43" i="85"/>
  <c r="AP43" i="85" s="1"/>
  <c r="AF43" i="85"/>
  <c r="AO43" i="85" s="1"/>
  <c r="AE43" i="85"/>
  <c r="W44" i="85"/>
  <c r="AR42" i="25"/>
  <c r="Z43" i="80"/>
  <c r="AN41" i="43"/>
  <c r="AI41" i="43"/>
  <c r="AI40" i="44"/>
  <c r="AN40" i="44"/>
  <c r="AI40" i="40"/>
  <c r="AN40" i="40"/>
  <c r="AR38" i="88"/>
  <c r="AH44" i="82"/>
  <c r="AQ44" i="82" s="1"/>
  <c r="AR42" i="34"/>
  <c r="AR40" i="48"/>
  <c r="AR42" i="38"/>
  <c r="Y44" i="73"/>
  <c r="X44" i="73"/>
  <c r="AE40" i="29"/>
  <c r="W41" i="29"/>
  <c r="AG40" i="29"/>
  <c r="AP40" i="29" s="1"/>
  <c r="AF40" i="29"/>
  <c r="AO40" i="29" s="1"/>
  <c r="Y43" i="47"/>
  <c r="X43" i="47"/>
  <c r="Z43" i="47" s="1"/>
  <c r="Y42" i="42"/>
  <c r="X42" i="42"/>
  <c r="AR43" i="30"/>
  <c r="AH44" i="45"/>
  <c r="AQ44" i="45" s="1"/>
  <c r="AN42" i="77"/>
  <c r="AI42" i="77"/>
  <c r="AR43" i="82"/>
  <c r="AH43" i="25"/>
  <c r="AQ43" i="25" s="1"/>
  <c r="Y42" i="35"/>
  <c r="X42" i="35"/>
  <c r="X43" i="79"/>
  <c r="Y43" i="79"/>
  <c r="AI42" i="39"/>
  <c r="AN42" i="39"/>
  <c r="Z44" i="82"/>
  <c r="AG42" i="87"/>
  <c r="AP42" i="87" s="1"/>
  <c r="AF42" i="87"/>
  <c r="AO42" i="87" s="1"/>
  <c r="AE42" i="87"/>
  <c r="W43" i="87"/>
  <c r="AR41" i="37"/>
  <c r="AH43" i="38"/>
  <c r="AQ43" i="38" s="1"/>
  <c r="AH42" i="96"/>
  <c r="AQ42" i="96" s="1"/>
  <c r="X43" i="91"/>
  <c r="Y43" i="91"/>
  <c r="AH42" i="31"/>
  <c r="AQ42" i="31" s="1"/>
  <c r="AH39" i="88"/>
  <c r="AQ39" i="88" s="1"/>
  <c r="AH44" i="30"/>
  <c r="AQ44" i="30" s="1"/>
  <c r="AR42" i="78"/>
  <c r="AR41" i="36"/>
  <c r="AR44" i="75"/>
  <c r="AN42" i="83"/>
  <c r="AI42" i="83"/>
  <c r="Z42" i="96"/>
  <c r="AE43" i="84"/>
  <c r="W44" i="84"/>
  <c r="AG43" i="84"/>
  <c r="AP43" i="84" s="1"/>
  <c r="AF43" i="84"/>
  <c r="AO43" i="84" s="1"/>
  <c r="AH45" i="75"/>
  <c r="AQ45" i="75" s="1"/>
  <c r="AR41" i="31"/>
  <c r="AR43" i="45"/>
  <c r="AN42" i="47"/>
  <c r="AI42" i="47"/>
  <c r="AR42" i="76"/>
  <c r="Z42" i="31"/>
  <c r="AH45" i="95"/>
  <c r="AQ45" i="95" s="1"/>
  <c r="Z44" i="45"/>
  <c r="Z39" i="88"/>
  <c r="Z44" i="30"/>
  <c r="AR42" i="27"/>
  <c r="AR40" i="90"/>
  <c r="AH45" i="33"/>
  <c r="AQ45" i="33" s="1"/>
  <c r="AR39" i="29"/>
  <c r="Z43" i="25"/>
  <c r="AI41" i="35"/>
  <c r="AN41" i="35"/>
  <c r="AR41" i="28"/>
  <c r="AI42" i="79"/>
  <c r="AN42" i="79"/>
  <c r="AN42" i="94"/>
  <c r="AI42" i="94"/>
  <c r="Y41" i="40"/>
  <c r="X41" i="40"/>
  <c r="Z41" i="40" s="1"/>
  <c r="Z43" i="79" l="1"/>
  <c r="AE41" i="44"/>
  <c r="W42" i="44"/>
  <c r="AG41" i="44"/>
  <c r="AP41" i="44" s="1"/>
  <c r="AF41" i="44"/>
  <c r="AO41" i="44" s="1"/>
  <c r="AF44" i="26"/>
  <c r="AO44" i="26" s="1"/>
  <c r="AG44" i="26"/>
  <c r="AP44" i="26" s="1"/>
  <c r="W45" i="26"/>
  <c r="AE44" i="26"/>
  <c r="W44" i="94"/>
  <c r="AG43" i="94"/>
  <c r="AP43" i="94" s="1"/>
  <c r="AF43" i="94"/>
  <c r="AO43" i="94" s="1"/>
  <c r="AE43" i="94"/>
  <c r="AF43" i="47"/>
  <c r="AO43" i="47" s="1"/>
  <c r="W44" i="47"/>
  <c r="AE43" i="47"/>
  <c r="AG43" i="47"/>
  <c r="AP43" i="47" s="1"/>
  <c r="AF43" i="79"/>
  <c r="AO43" i="79" s="1"/>
  <c r="AE43" i="79"/>
  <c r="W44" i="79"/>
  <c r="AG43" i="79"/>
  <c r="AP43" i="79" s="1"/>
  <c r="AN42" i="86"/>
  <c r="AI42" i="86"/>
  <c r="W43" i="46"/>
  <c r="AF42" i="46"/>
  <c r="AO42" i="46" s="1"/>
  <c r="AG42" i="46"/>
  <c r="AP42" i="46" s="1"/>
  <c r="AE42" i="46"/>
  <c r="X44" i="76"/>
  <c r="Z44" i="76" s="1"/>
  <c r="Y44" i="76"/>
  <c r="AI42" i="41"/>
  <c r="AN42" i="41"/>
  <c r="Y46" i="33"/>
  <c r="X46" i="33"/>
  <c r="AE41" i="40"/>
  <c r="W42" i="40"/>
  <c r="AF41" i="40"/>
  <c r="AO41" i="40" s="1"/>
  <c r="AG41" i="40"/>
  <c r="AP41" i="40" s="1"/>
  <c r="AE41" i="48"/>
  <c r="W42" i="48"/>
  <c r="AG41" i="48"/>
  <c r="AP41" i="48" s="1"/>
  <c r="AF41" i="48"/>
  <c r="AO41" i="48" s="1"/>
  <c r="AH42" i="43"/>
  <c r="AQ42" i="43" s="1"/>
  <c r="AR42" i="94"/>
  <c r="AH43" i="91"/>
  <c r="AQ43" i="91" s="1"/>
  <c r="AI40" i="29"/>
  <c r="AN40" i="29"/>
  <c r="AR40" i="40"/>
  <c r="W43" i="36"/>
  <c r="AG42" i="36"/>
  <c r="AP42" i="36" s="1"/>
  <c r="AF42" i="36"/>
  <c r="AO42" i="36" s="1"/>
  <c r="AE42" i="36"/>
  <c r="Z42" i="43"/>
  <c r="AI41" i="32"/>
  <c r="AN41" i="32"/>
  <c r="Z46" i="95"/>
  <c r="X46" i="95"/>
  <c r="Y46" i="95"/>
  <c r="Z44" i="38"/>
  <c r="X44" i="38"/>
  <c r="Y44" i="38"/>
  <c r="AI45" i="33"/>
  <c r="AN45" i="33"/>
  <c r="AH43" i="79"/>
  <c r="AQ43" i="79" s="1"/>
  <c r="AR42" i="77"/>
  <c r="AE43" i="80"/>
  <c r="W44" i="80"/>
  <c r="AG43" i="80"/>
  <c r="AP43" i="80" s="1"/>
  <c r="AF43" i="80"/>
  <c r="AO43" i="80" s="1"/>
  <c r="AF43" i="83"/>
  <c r="AO43" i="83" s="1"/>
  <c r="AG43" i="83"/>
  <c r="AP43" i="83" s="1"/>
  <c r="AE43" i="83"/>
  <c r="W44" i="83"/>
  <c r="X42" i="93"/>
  <c r="Y42" i="93"/>
  <c r="AR42" i="83"/>
  <c r="AR41" i="35"/>
  <c r="AR42" i="47"/>
  <c r="Z43" i="91"/>
  <c r="AG44" i="82"/>
  <c r="AP44" i="82" s="1"/>
  <c r="AF44" i="82"/>
  <c r="AO44" i="82" s="1"/>
  <c r="AE44" i="82"/>
  <c r="W45" i="82"/>
  <c r="AH42" i="35"/>
  <c r="AQ42" i="35" s="1"/>
  <c r="AH44" i="73"/>
  <c r="AQ44" i="73" s="1"/>
  <c r="AR42" i="91"/>
  <c r="AG42" i="92"/>
  <c r="AP42" i="92" s="1"/>
  <c r="W43" i="92"/>
  <c r="AE42" i="92"/>
  <c r="AF42" i="92"/>
  <c r="AO42" i="92" s="1"/>
  <c r="AH43" i="77"/>
  <c r="AQ43" i="77" s="1"/>
  <c r="AR43" i="26"/>
  <c r="W43" i="37"/>
  <c r="AG42" i="37"/>
  <c r="AP42" i="37" s="1"/>
  <c r="AF42" i="37"/>
  <c r="AO42" i="37" s="1"/>
  <c r="AE42" i="37"/>
  <c r="AH41" i="44"/>
  <c r="AQ41" i="44" s="1"/>
  <c r="Y43" i="86"/>
  <c r="X43" i="86"/>
  <c r="AI45" i="95"/>
  <c r="AN45" i="95"/>
  <c r="AH43" i="74"/>
  <c r="AQ43" i="74" s="1"/>
  <c r="AN43" i="76"/>
  <c r="AI43" i="76"/>
  <c r="Y43" i="41"/>
  <c r="X43" i="41"/>
  <c r="Z43" i="41" s="1"/>
  <c r="X44" i="34"/>
  <c r="Y44" i="34"/>
  <c r="AG44" i="30"/>
  <c r="AP44" i="30" s="1"/>
  <c r="AF44" i="30"/>
  <c r="AO44" i="30" s="1"/>
  <c r="AE44" i="30"/>
  <c r="W45" i="30"/>
  <c r="AH42" i="42"/>
  <c r="AQ42" i="42" s="1"/>
  <c r="AR40" i="44"/>
  <c r="AH43" i="39"/>
  <c r="AQ43" i="39" s="1"/>
  <c r="AG43" i="78"/>
  <c r="AP43" i="78" s="1"/>
  <c r="AF43" i="78"/>
  <c r="AO43" i="78" s="1"/>
  <c r="AE43" i="78"/>
  <c r="W44" i="78"/>
  <c r="AG43" i="77"/>
  <c r="AP43" i="77" s="1"/>
  <c r="AF43" i="77"/>
  <c r="AO43" i="77" s="1"/>
  <c r="W44" i="77"/>
  <c r="AE43" i="77"/>
  <c r="AE43" i="27"/>
  <c r="W44" i="27"/>
  <c r="AG43" i="27"/>
  <c r="AP43" i="27" s="1"/>
  <c r="AF43" i="27"/>
  <c r="AO43" i="27" s="1"/>
  <c r="AH44" i="81"/>
  <c r="AQ44" i="81" s="1"/>
  <c r="AI43" i="38"/>
  <c r="AN43" i="38"/>
  <c r="Y46" i="75"/>
  <c r="Z46" i="75" s="1"/>
  <c r="X46" i="75"/>
  <c r="AN43" i="34"/>
  <c r="AI43" i="34"/>
  <c r="W43" i="96"/>
  <c r="AF42" i="96"/>
  <c r="AO42" i="96" s="1"/>
  <c r="AG42" i="96"/>
  <c r="AP42" i="96" s="1"/>
  <c r="AE42" i="96"/>
  <c r="Z41" i="29"/>
  <c r="X41" i="29"/>
  <c r="Y41" i="29"/>
  <c r="AH41" i="40"/>
  <c r="AQ41" i="40" s="1"/>
  <c r="AR42" i="79"/>
  <c r="AE39" i="88"/>
  <c r="W40" i="88"/>
  <c r="AG39" i="88"/>
  <c r="AP39" i="88" s="1"/>
  <c r="AF39" i="88"/>
  <c r="AO39" i="88" s="1"/>
  <c r="X44" i="84"/>
  <c r="Z44" i="84" s="1"/>
  <c r="Y44" i="84"/>
  <c r="Z43" i="87"/>
  <c r="X43" i="87"/>
  <c r="Y43" i="87"/>
  <c r="AR42" i="39"/>
  <c r="Z42" i="35"/>
  <c r="Z44" i="73"/>
  <c r="AR41" i="43"/>
  <c r="Y44" i="85"/>
  <c r="X44" i="85"/>
  <c r="Z44" i="85" s="1"/>
  <c r="AR42" i="74"/>
  <c r="Z43" i="39"/>
  <c r="W46" i="89"/>
  <c r="AG45" i="89"/>
  <c r="AP45" i="89" s="1"/>
  <c r="AF45" i="89"/>
  <c r="AO45" i="89" s="1"/>
  <c r="AE45" i="89"/>
  <c r="AR41" i="42"/>
  <c r="X42" i="32"/>
  <c r="Y42" i="32"/>
  <c r="Z44" i="81"/>
  <c r="Z43" i="74"/>
  <c r="AH42" i="46"/>
  <c r="AQ42" i="46" s="1"/>
  <c r="Y42" i="90"/>
  <c r="Z42" i="90" s="1"/>
  <c r="X42" i="90"/>
  <c r="X43" i="28"/>
  <c r="Y43" i="28"/>
  <c r="AH43" i="47"/>
  <c r="AQ43" i="47" s="1"/>
  <c r="W44" i="25"/>
  <c r="AG43" i="25"/>
  <c r="AP43" i="25" s="1"/>
  <c r="AF43" i="25"/>
  <c r="AO43" i="25" s="1"/>
  <c r="AE43" i="25"/>
  <c r="AG44" i="45"/>
  <c r="AP44" i="45" s="1"/>
  <c r="AF44" i="45"/>
  <c r="AO44" i="45" s="1"/>
  <c r="AE44" i="45"/>
  <c r="W45" i="45"/>
  <c r="AG42" i="31"/>
  <c r="AP42" i="31" s="1"/>
  <c r="AF42" i="31"/>
  <c r="AO42" i="31" s="1"/>
  <c r="W43" i="31"/>
  <c r="AE42" i="31"/>
  <c r="AI43" i="84"/>
  <c r="AN43" i="84"/>
  <c r="AN42" i="87"/>
  <c r="AI42" i="87"/>
  <c r="Z42" i="42"/>
  <c r="AN43" i="85"/>
  <c r="AI43" i="85"/>
  <c r="AR41" i="46"/>
  <c r="AR43" i="81"/>
  <c r="AH43" i="83"/>
  <c r="AQ43" i="83" s="1"/>
  <c r="AR43" i="73"/>
  <c r="AH43" i="94"/>
  <c r="AQ43" i="94" s="1"/>
  <c r="AN41" i="93"/>
  <c r="AI41" i="93"/>
  <c r="AH44" i="26"/>
  <c r="AQ44" i="26" s="1"/>
  <c r="AN41" i="90"/>
  <c r="AI41" i="90"/>
  <c r="AI45" i="75"/>
  <c r="AN45" i="75"/>
  <c r="AI42" i="28"/>
  <c r="AN42" i="28"/>
  <c r="Z43" i="86" l="1"/>
  <c r="AE46" i="75"/>
  <c r="W47" i="75"/>
  <c r="AG46" i="75"/>
  <c r="AP46" i="75" s="1"/>
  <c r="AF46" i="75"/>
  <c r="AO46" i="75" s="1"/>
  <c r="W43" i="90"/>
  <c r="AG42" i="90"/>
  <c r="AP42" i="90" s="1"/>
  <c r="AF42" i="90"/>
  <c r="AO42" i="90" s="1"/>
  <c r="AE42" i="90"/>
  <c r="W44" i="86"/>
  <c r="AF43" i="86"/>
  <c r="AO43" i="86" s="1"/>
  <c r="AG43" i="86"/>
  <c r="AP43" i="86" s="1"/>
  <c r="AE43" i="86"/>
  <c r="AE43" i="41"/>
  <c r="AG43" i="41"/>
  <c r="AP43" i="41" s="1"/>
  <c r="AF43" i="41"/>
  <c r="AO43" i="41" s="1"/>
  <c r="W44" i="41"/>
  <c r="AG44" i="73"/>
  <c r="AP44" i="73" s="1"/>
  <c r="AF44" i="73"/>
  <c r="AO44" i="73" s="1"/>
  <c r="AE44" i="73"/>
  <c r="W45" i="73"/>
  <c r="W43" i="43"/>
  <c r="AG42" i="43"/>
  <c r="AP42" i="43" s="1"/>
  <c r="AF42" i="43"/>
  <c r="AO42" i="43" s="1"/>
  <c r="AE42" i="43"/>
  <c r="Y42" i="40"/>
  <c r="X42" i="40"/>
  <c r="AR42" i="41"/>
  <c r="AR45" i="75"/>
  <c r="AH43" i="28"/>
  <c r="AQ43" i="28" s="1"/>
  <c r="AG41" i="29"/>
  <c r="AP41" i="29" s="1"/>
  <c r="AF41" i="29"/>
  <c r="AO41" i="29" s="1"/>
  <c r="AE41" i="29"/>
  <c r="W42" i="29"/>
  <c r="AI43" i="80"/>
  <c r="AN43" i="80"/>
  <c r="AR41" i="90"/>
  <c r="AI43" i="25"/>
  <c r="AN43" i="25"/>
  <c r="Z43" i="28"/>
  <c r="AH42" i="32"/>
  <c r="AQ42" i="32" s="1"/>
  <c r="AH44" i="85"/>
  <c r="AQ44" i="85" s="1"/>
  <c r="AF42" i="35"/>
  <c r="AO42" i="35" s="1"/>
  <c r="AE42" i="35"/>
  <c r="W43" i="35"/>
  <c r="AG42" i="35"/>
  <c r="AP42" i="35" s="1"/>
  <c r="AI42" i="96"/>
  <c r="AN42" i="96"/>
  <c r="X44" i="77"/>
  <c r="Y44" i="77"/>
  <c r="Z44" i="77" s="1"/>
  <c r="AI42" i="37"/>
  <c r="AN42" i="37"/>
  <c r="AH42" i="93"/>
  <c r="AQ42" i="93" s="1"/>
  <c r="AI42" i="36"/>
  <c r="AN42" i="36"/>
  <c r="Y42" i="48"/>
  <c r="X42" i="48"/>
  <c r="Z42" i="48" s="1"/>
  <c r="AI41" i="40"/>
  <c r="AN41" i="40"/>
  <c r="Y44" i="79"/>
  <c r="X44" i="79"/>
  <c r="Y44" i="47"/>
  <c r="X44" i="47"/>
  <c r="X44" i="94"/>
  <c r="Z44" i="94" s="1"/>
  <c r="Y44" i="94"/>
  <c r="AN43" i="78"/>
  <c r="AI43" i="78"/>
  <c r="Y45" i="82"/>
  <c r="X45" i="82"/>
  <c r="Z45" i="82" s="1"/>
  <c r="AF44" i="38"/>
  <c r="AO44" i="38" s="1"/>
  <c r="AE44" i="38"/>
  <c r="W45" i="38"/>
  <c r="AG44" i="38"/>
  <c r="AP44" i="38" s="1"/>
  <c r="AR41" i="93"/>
  <c r="AR43" i="85"/>
  <c r="AR43" i="84"/>
  <c r="Y45" i="45"/>
  <c r="X45" i="45"/>
  <c r="Z45" i="45" s="1"/>
  <c r="AH42" i="90"/>
  <c r="AQ42" i="90" s="1"/>
  <c r="Z42" i="32"/>
  <c r="AH44" i="84"/>
  <c r="AQ44" i="84" s="1"/>
  <c r="AI39" i="88"/>
  <c r="AN39" i="88"/>
  <c r="AH46" i="75"/>
  <c r="AQ46" i="75" s="1"/>
  <c r="AR43" i="76"/>
  <c r="AN44" i="82"/>
  <c r="AI44" i="82"/>
  <c r="Z42" i="93"/>
  <c r="AH46" i="95"/>
  <c r="AQ46" i="95" s="1"/>
  <c r="AI41" i="48"/>
  <c r="AN41" i="48"/>
  <c r="AH46" i="33"/>
  <c r="AQ46" i="33" s="1"/>
  <c r="AH44" i="76"/>
  <c r="AQ44" i="76" s="1"/>
  <c r="Y43" i="46"/>
  <c r="X43" i="46"/>
  <c r="AI43" i="79"/>
  <c r="AN43" i="79"/>
  <c r="AN44" i="26"/>
  <c r="AI44" i="26"/>
  <c r="W44" i="87"/>
  <c r="AG43" i="87"/>
  <c r="AP43" i="87" s="1"/>
  <c r="AF43" i="87"/>
  <c r="AO43" i="87" s="1"/>
  <c r="AE43" i="87"/>
  <c r="AR43" i="34"/>
  <c r="Y46" i="89"/>
  <c r="X46" i="89"/>
  <c r="AG44" i="84"/>
  <c r="AP44" i="84" s="1"/>
  <c r="W45" i="84"/>
  <c r="AF44" i="84"/>
  <c r="AO44" i="84" s="1"/>
  <c r="AE44" i="84"/>
  <c r="X44" i="27"/>
  <c r="Z44" i="27" s="1"/>
  <c r="Y44" i="27"/>
  <c r="AH44" i="34"/>
  <c r="AQ44" i="34" s="1"/>
  <c r="AN42" i="92"/>
  <c r="AI42" i="92"/>
  <c r="Y44" i="83"/>
  <c r="X44" i="83"/>
  <c r="AR45" i="33"/>
  <c r="AG46" i="95"/>
  <c r="AP46" i="95" s="1"/>
  <c r="W47" i="95"/>
  <c r="AF46" i="95"/>
  <c r="AO46" i="95" s="1"/>
  <c r="AE46" i="95"/>
  <c r="AR40" i="29"/>
  <c r="W45" i="76"/>
  <c r="AG44" i="76"/>
  <c r="AP44" i="76" s="1"/>
  <c r="AF44" i="76"/>
  <c r="AO44" i="76" s="1"/>
  <c r="AE44" i="76"/>
  <c r="AR42" i="86"/>
  <c r="AI43" i="94"/>
  <c r="AN43" i="94"/>
  <c r="X40" i="88"/>
  <c r="Z40" i="88" s="1"/>
  <c r="Y40" i="88"/>
  <c r="AR43" i="38"/>
  <c r="W45" i="85"/>
  <c r="AG44" i="85"/>
  <c r="AP44" i="85" s="1"/>
  <c r="AF44" i="85"/>
  <c r="AO44" i="85" s="1"/>
  <c r="AE44" i="85"/>
  <c r="AR42" i="28"/>
  <c r="W43" i="42"/>
  <c r="AE42" i="42"/>
  <c r="AG42" i="42"/>
  <c r="AP42" i="42" s="1"/>
  <c r="AF42" i="42"/>
  <c r="AO42" i="42" s="1"/>
  <c r="AN42" i="31"/>
  <c r="AI42" i="31"/>
  <c r="AN44" i="45"/>
  <c r="AI44" i="45"/>
  <c r="AE43" i="74"/>
  <c r="W44" i="74"/>
  <c r="AG43" i="74"/>
  <c r="AP43" i="74" s="1"/>
  <c r="AF43" i="74"/>
  <c r="AO43" i="74" s="1"/>
  <c r="AE43" i="39"/>
  <c r="W44" i="39"/>
  <c r="AG43" i="39"/>
  <c r="AP43" i="39" s="1"/>
  <c r="AF43" i="39"/>
  <c r="AO43" i="39" s="1"/>
  <c r="AI43" i="27"/>
  <c r="AN43" i="27"/>
  <c r="X45" i="30"/>
  <c r="Y45" i="30"/>
  <c r="Z44" i="34"/>
  <c r="AR45" i="95"/>
  <c r="Y43" i="92"/>
  <c r="X43" i="92"/>
  <c r="AN43" i="83"/>
  <c r="AI43" i="83"/>
  <c r="Z46" i="33"/>
  <c r="AI42" i="46"/>
  <c r="AN42" i="46"/>
  <c r="Y45" i="26"/>
  <c r="Z45" i="26" s="1"/>
  <c r="X45" i="26"/>
  <c r="Y42" i="44"/>
  <c r="X42" i="44"/>
  <c r="AR42" i="87"/>
  <c r="X43" i="31"/>
  <c r="Y43" i="31"/>
  <c r="Z43" i="31" s="1"/>
  <c r="Y44" i="25"/>
  <c r="X44" i="25"/>
  <c r="W45" i="81"/>
  <c r="AG44" i="81"/>
  <c r="AP44" i="81" s="1"/>
  <c r="AE44" i="81"/>
  <c r="AF44" i="81"/>
  <c r="AO44" i="81" s="1"/>
  <c r="AI45" i="89"/>
  <c r="AN45" i="89"/>
  <c r="AH43" i="87"/>
  <c r="AQ43" i="87" s="1"/>
  <c r="AH41" i="29"/>
  <c r="AQ41" i="29" s="1"/>
  <c r="Y43" i="96"/>
  <c r="X43" i="96"/>
  <c r="Z43" i="96" s="1"/>
  <c r="AN43" i="77"/>
  <c r="AI43" i="77"/>
  <c r="Y44" i="78"/>
  <c r="X44" i="78"/>
  <c r="AN44" i="30"/>
  <c r="AI44" i="30"/>
  <c r="AH43" i="41"/>
  <c r="AQ43" i="41" s="1"/>
  <c r="AH43" i="86"/>
  <c r="AQ43" i="86" s="1"/>
  <c r="Y43" i="37"/>
  <c r="X43" i="37"/>
  <c r="Z43" i="37" s="1"/>
  <c r="AF43" i="91"/>
  <c r="AO43" i="91" s="1"/>
  <c r="AE43" i="91"/>
  <c r="W44" i="91"/>
  <c r="AG43" i="91"/>
  <c r="AP43" i="91" s="1"/>
  <c r="Y44" i="80"/>
  <c r="X44" i="80"/>
  <c r="AH44" i="38"/>
  <c r="AQ44" i="38" s="1"/>
  <c r="AR41" i="32"/>
  <c r="X43" i="36"/>
  <c r="Z43" i="36" s="1"/>
  <c r="Y43" i="36"/>
  <c r="AI43" i="47"/>
  <c r="AN43" i="47"/>
  <c r="AI41" i="44"/>
  <c r="AN41" i="44"/>
  <c r="Z44" i="78" l="1"/>
  <c r="Z44" i="79"/>
  <c r="AG44" i="27"/>
  <c r="AP44" i="27" s="1"/>
  <c r="AF44" i="27"/>
  <c r="AO44" i="27" s="1"/>
  <c r="AE44" i="27"/>
  <c r="W45" i="27"/>
  <c r="W46" i="82"/>
  <c r="AG45" i="82"/>
  <c r="AP45" i="82" s="1"/>
  <c r="AF45" i="82"/>
  <c r="AO45" i="82" s="1"/>
  <c r="AE45" i="82"/>
  <c r="AE43" i="36"/>
  <c r="W44" i="36"/>
  <c r="AG43" i="36"/>
  <c r="AP43" i="36" s="1"/>
  <c r="AF43" i="36"/>
  <c r="AO43" i="36" s="1"/>
  <c r="W46" i="26"/>
  <c r="AE45" i="26"/>
  <c r="AG45" i="26"/>
  <c r="AP45" i="26" s="1"/>
  <c r="AF45" i="26"/>
  <c r="AO45" i="26" s="1"/>
  <c r="AF43" i="37"/>
  <c r="AO43" i="37" s="1"/>
  <c r="AE43" i="37"/>
  <c r="W44" i="37"/>
  <c r="AG43" i="37"/>
  <c r="AP43" i="37" s="1"/>
  <c r="AE44" i="94"/>
  <c r="W45" i="94"/>
  <c r="AG44" i="94"/>
  <c r="AP44" i="94" s="1"/>
  <c r="AF44" i="94"/>
  <c r="AO44" i="94" s="1"/>
  <c r="W44" i="31"/>
  <c r="AG43" i="31"/>
  <c r="AP43" i="31" s="1"/>
  <c r="AF43" i="31"/>
  <c r="AO43" i="31" s="1"/>
  <c r="AE43" i="31"/>
  <c r="W45" i="78"/>
  <c r="AG44" i="78"/>
  <c r="AP44" i="78" s="1"/>
  <c r="AF44" i="78"/>
  <c r="AO44" i="78" s="1"/>
  <c r="AE44" i="78"/>
  <c r="AG44" i="79"/>
  <c r="AP44" i="79" s="1"/>
  <c r="AF44" i="79"/>
  <c r="AO44" i="79" s="1"/>
  <c r="W45" i="79"/>
  <c r="AE44" i="79"/>
  <c r="AH44" i="25"/>
  <c r="AQ44" i="25" s="1"/>
  <c r="W45" i="34"/>
  <c r="AG44" i="34"/>
  <c r="AP44" i="34" s="1"/>
  <c r="AF44" i="34"/>
  <c r="AO44" i="34" s="1"/>
  <c r="AE44" i="34"/>
  <c r="AR42" i="31"/>
  <c r="AG40" i="88"/>
  <c r="AP40" i="88" s="1"/>
  <c r="W41" i="88"/>
  <c r="AF40" i="88"/>
  <c r="AO40" i="88" s="1"/>
  <c r="AE40" i="88"/>
  <c r="AN44" i="73"/>
  <c r="AI44" i="73"/>
  <c r="AH43" i="92"/>
  <c r="AQ43" i="92" s="1"/>
  <c r="X45" i="85"/>
  <c r="Y45" i="85"/>
  <c r="AN46" i="95"/>
  <c r="AI46" i="95"/>
  <c r="AH44" i="83"/>
  <c r="AQ44" i="83" s="1"/>
  <c r="AH46" i="89"/>
  <c r="AQ46" i="89" s="1"/>
  <c r="Y44" i="86"/>
  <c r="X44" i="86"/>
  <c r="Z44" i="86" s="1"/>
  <c r="AN43" i="91"/>
  <c r="AI43" i="91"/>
  <c r="AE43" i="96"/>
  <c r="AG43" i="96"/>
  <c r="AP43" i="96" s="1"/>
  <c r="AF43" i="96"/>
  <c r="AO43" i="96" s="1"/>
  <c r="W44" i="96"/>
  <c r="X43" i="42"/>
  <c r="Z43" i="42" s="1"/>
  <c r="Y43" i="42"/>
  <c r="AG43" i="28"/>
  <c r="AP43" i="28" s="1"/>
  <c r="AF43" i="28"/>
  <c r="AO43" i="28" s="1"/>
  <c r="AE43" i="28"/>
  <c r="W44" i="28"/>
  <c r="X43" i="90"/>
  <c r="Z43" i="90" s="1"/>
  <c r="Y43" i="90"/>
  <c r="AR43" i="47"/>
  <c r="AR43" i="77"/>
  <c r="AI44" i="81"/>
  <c r="AN44" i="81"/>
  <c r="Z44" i="25"/>
  <c r="AH42" i="44"/>
  <c r="AQ42" i="44" s="1"/>
  <c r="AH45" i="30"/>
  <c r="AQ45" i="30" s="1"/>
  <c r="Y44" i="74"/>
  <c r="X44" i="74"/>
  <c r="AR43" i="94"/>
  <c r="AR43" i="79"/>
  <c r="AH44" i="47"/>
  <c r="AQ44" i="47" s="1"/>
  <c r="AR42" i="36"/>
  <c r="AR42" i="96"/>
  <c r="AR43" i="25"/>
  <c r="X42" i="29"/>
  <c r="Y42" i="29"/>
  <c r="Z42" i="29" s="1"/>
  <c r="AN43" i="41"/>
  <c r="AI43" i="41"/>
  <c r="AI42" i="90"/>
  <c r="AN42" i="90"/>
  <c r="AH44" i="80"/>
  <c r="AQ44" i="80" s="1"/>
  <c r="AG42" i="48"/>
  <c r="AP42" i="48" s="1"/>
  <c r="AF42" i="48"/>
  <c r="AO42" i="48" s="1"/>
  <c r="AE42" i="48"/>
  <c r="W43" i="48"/>
  <c r="AI42" i="35"/>
  <c r="AN42" i="35"/>
  <c r="AR43" i="80"/>
  <c r="AR44" i="30"/>
  <c r="AR42" i="46"/>
  <c r="Z43" i="92"/>
  <c r="Z45" i="30"/>
  <c r="X44" i="39"/>
  <c r="Z44" i="39" s="1"/>
  <c r="Y44" i="39"/>
  <c r="AI43" i="74"/>
  <c r="AN43" i="74"/>
  <c r="AI44" i="85"/>
  <c r="AN44" i="85"/>
  <c r="Y45" i="76"/>
  <c r="X45" i="76"/>
  <c r="Z45" i="76" s="1"/>
  <c r="Y47" i="95"/>
  <c r="X47" i="95"/>
  <c r="Z44" i="83"/>
  <c r="AN44" i="84"/>
  <c r="AI44" i="84"/>
  <c r="Z46" i="89"/>
  <c r="AH43" i="46"/>
  <c r="AQ43" i="46" s="1"/>
  <c r="X45" i="38"/>
  <c r="Y45" i="38"/>
  <c r="AR43" i="78"/>
  <c r="AR41" i="40"/>
  <c r="AR42" i="37"/>
  <c r="AN41" i="29"/>
  <c r="AI41" i="29"/>
  <c r="AH42" i="40"/>
  <c r="AQ42" i="40" s="1"/>
  <c r="AI43" i="86"/>
  <c r="AN43" i="86"/>
  <c r="AR44" i="82"/>
  <c r="W46" i="45"/>
  <c r="AG45" i="45"/>
  <c r="AP45" i="45" s="1"/>
  <c r="AF45" i="45"/>
  <c r="AO45" i="45" s="1"/>
  <c r="AE45" i="45"/>
  <c r="AH44" i="94"/>
  <c r="AQ44" i="94" s="1"/>
  <c r="AI42" i="43"/>
  <c r="AN42" i="43"/>
  <c r="AH43" i="96"/>
  <c r="AQ43" i="96" s="1"/>
  <c r="AH43" i="31"/>
  <c r="AQ43" i="31" s="1"/>
  <c r="Z42" i="44"/>
  <c r="AG46" i="33"/>
  <c r="AP46" i="33" s="1"/>
  <c r="AF46" i="33"/>
  <c r="AO46" i="33" s="1"/>
  <c r="AE46" i="33"/>
  <c r="W47" i="33"/>
  <c r="AI43" i="39"/>
  <c r="AN43" i="39"/>
  <c r="AR44" i="45"/>
  <c r="AI42" i="42"/>
  <c r="AN42" i="42"/>
  <c r="AR42" i="92"/>
  <c r="Y44" i="87"/>
  <c r="X44" i="87"/>
  <c r="Z44" i="87" s="1"/>
  <c r="AR39" i="88"/>
  <c r="AG42" i="32"/>
  <c r="AP42" i="32" s="1"/>
  <c r="AF42" i="32"/>
  <c r="AO42" i="32" s="1"/>
  <c r="AE42" i="32"/>
  <c r="W43" i="32"/>
  <c r="AH45" i="45"/>
  <c r="AQ45" i="45" s="1"/>
  <c r="AI44" i="38"/>
  <c r="AN44" i="38"/>
  <c r="Z44" i="47"/>
  <c r="AH42" i="48"/>
  <c r="AQ42" i="48" s="1"/>
  <c r="X43" i="43"/>
  <c r="Y43" i="43"/>
  <c r="Y44" i="41"/>
  <c r="Z44" i="41" s="1"/>
  <c r="X44" i="41"/>
  <c r="Y47" i="75"/>
  <c r="Z47" i="75" s="1"/>
  <c r="X47" i="75"/>
  <c r="AR45" i="89"/>
  <c r="AH44" i="27"/>
  <c r="AQ44" i="27" s="1"/>
  <c r="AI43" i="87"/>
  <c r="AN43" i="87"/>
  <c r="AH45" i="82"/>
  <c r="AQ45" i="82" s="1"/>
  <c r="W45" i="77"/>
  <c r="AF44" i="77"/>
  <c r="AO44" i="77" s="1"/>
  <c r="AG44" i="77"/>
  <c r="AP44" i="77" s="1"/>
  <c r="AE44" i="77"/>
  <c r="Z44" i="80"/>
  <c r="AH43" i="37"/>
  <c r="AQ43" i="37" s="1"/>
  <c r="AH43" i="36"/>
  <c r="AQ43" i="36" s="1"/>
  <c r="AR41" i="44"/>
  <c r="X44" i="91"/>
  <c r="Y44" i="91"/>
  <c r="AH44" i="78"/>
  <c r="AQ44" i="78" s="1"/>
  <c r="X45" i="81"/>
  <c r="Y45" i="81"/>
  <c r="Z45" i="81" s="1"/>
  <c r="AH45" i="26"/>
  <c r="AQ45" i="26" s="1"/>
  <c r="AR43" i="83"/>
  <c r="AR43" i="27"/>
  <c r="AH40" i="88"/>
  <c r="AQ40" i="88" s="1"/>
  <c r="AI44" i="76"/>
  <c r="AN44" i="76"/>
  <c r="X45" i="84"/>
  <c r="Z45" i="84" s="1"/>
  <c r="Y45" i="84"/>
  <c r="AR44" i="26"/>
  <c r="Z43" i="46"/>
  <c r="AR41" i="48"/>
  <c r="W43" i="93"/>
  <c r="AE42" i="93"/>
  <c r="AG42" i="93"/>
  <c r="AP42" i="93" s="1"/>
  <c r="AF42" i="93"/>
  <c r="AO42" i="93" s="1"/>
  <c r="AH44" i="79"/>
  <c r="AQ44" i="79" s="1"/>
  <c r="AH44" i="77"/>
  <c r="AQ44" i="77" s="1"/>
  <c r="Y43" i="35"/>
  <c r="X43" i="35"/>
  <c r="Z43" i="35" s="1"/>
  <c r="Z42" i="40"/>
  <c r="Y45" i="73"/>
  <c r="X45" i="73"/>
  <c r="Z45" i="73" s="1"/>
  <c r="AI46" i="75"/>
  <c r="AN46" i="75"/>
  <c r="Z43" i="43" l="1"/>
  <c r="W43" i="29"/>
  <c r="AG42" i="29"/>
  <c r="AP42" i="29" s="1"/>
  <c r="AF42" i="29"/>
  <c r="AO42" i="29" s="1"/>
  <c r="AE42" i="29"/>
  <c r="AE43" i="42"/>
  <c r="AG43" i="42"/>
  <c r="AP43" i="42" s="1"/>
  <c r="AF43" i="42"/>
  <c r="AO43" i="42" s="1"/>
  <c r="W44" i="42"/>
  <c r="AF43" i="43"/>
  <c r="AO43" i="43" s="1"/>
  <c r="AE43" i="43"/>
  <c r="W44" i="43"/>
  <c r="AG43" i="43"/>
  <c r="AP43" i="43" s="1"/>
  <c r="AG44" i="41"/>
  <c r="AP44" i="41" s="1"/>
  <c r="AF44" i="41"/>
  <c r="AO44" i="41" s="1"/>
  <c r="W45" i="41"/>
  <c r="AE44" i="41"/>
  <c r="W46" i="73"/>
  <c r="AF45" i="73"/>
  <c r="AO45" i="73" s="1"/>
  <c r="AE45" i="73"/>
  <c r="AG45" i="73"/>
  <c r="AP45" i="73" s="1"/>
  <c r="X45" i="78"/>
  <c r="Z45" i="78" s="1"/>
  <c r="Y45" i="78"/>
  <c r="AE44" i="47"/>
  <c r="W45" i="47"/>
  <c r="AG44" i="47"/>
  <c r="AP44" i="47" s="1"/>
  <c r="AF44" i="47"/>
  <c r="AO44" i="47" s="1"/>
  <c r="AH45" i="38"/>
  <c r="AQ45" i="38" s="1"/>
  <c r="AR44" i="85"/>
  <c r="W46" i="30"/>
  <c r="AG45" i="30"/>
  <c r="AP45" i="30" s="1"/>
  <c r="AF45" i="30"/>
  <c r="AO45" i="30" s="1"/>
  <c r="AE45" i="30"/>
  <c r="AN42" i="48"/>
  <c r="AI42" i="48"/>
  <c r="AH44" i="74"/>
  <c r="AQ44" i="74" s="1"/>
  <c r="X44" i="28"/>
  <c r="Y44" i="28"/>
  <c r="AR43" i="91"/>
  <c r="AH45" i="85"/>
  <c r="AQ45" i="85" s="1"/>
  <c r="AI43" i="31"/>
  <c r="AN43" i="31"/>
  <c r="Y44" i="37"/>
  <c r="X44" i="37"/>
  <c r="Z44" i="37" s="1"/>
  <c r="AI43" i="36"/>
  <c r="AN43" i="36"/>
  <c r="AE43" i="46"/>
  <c r="W44" i="46"/>
  <c r="AG43" i="46"/>
  <c r="AP43" i="46" s="1"/>
  <c r="AF43" i="46"/>
  <c r="AO43" i="46" s="1"/>
  <c r="AE45" i="81"/>
  <c r="W46" i="81"/>
  <c r="AG45" i="81"/>
  <c r="AP45" i="81" s="1"/>
  <c r="AF45" i="81"/>
  <c r="AO45" i="81" s="1"/>
  <c r="AH43" i="43"/>
  <c r="AQ43" i="43" s="1"/>
  <c r="X46" i="45"/>
  <c r="Y46" i="45"/>
  <c r="AH47" i="95"/>
  <c r="AQ47" i="95" s="1"/>
  <c r="Y41" i="88"/>
  <c r="X41" i="88"/>
  <c r="AI45" i="26"/>
  <c r="AN45" i="26"/>
  <c r="X46" i="82"/>
  <c r="Z46" i="82" s="1"/>
  <c r="Y46" i="82"/>
  <c r="AI42" i="93"/>
  <c r="AN42" i="93"/>
  <c r="AR44" i="76"/>
  <c r="AH44" i="91"/>
  <c r="AQ44" i="91" s="1"/>
  <c r="Z44" i="91"/>
  <c r="Y45" i="77"/>
  <c r="X45" i="77"/>
  <c r="AH44" i="41"/>
  <c r="AQ44" i="41" s="1"/>
  <c r="AR43" i="39"/>
  <c r="AG42" i="44"/>
  <c r="AP42" i="44" s="1"/>
  <c r="AF42" i="44"/>
  <c r="AO42" i="44" s="1"/>
  <c r="AE42" i="44"/>
  <c r="W43" i="44"/>
  <c r="AR42" i="43"/>
  <c r="AI45" i="45"/>
  <c r="AN45" i="45"/>
  <c r="Z45" i="38"/>
  <c r="AF46" i="89"/>
  <c r="AO46" i="89" s="1"/>
  <c r="AE46" i="89"/>
  <c r="W47" i="89"/>
  <c r="AG46" i="89"/>
  <c r="AP46" i="89" s="1"/>
  <c r="Z47" i="95"/>
  <c r="W44" i="92"/>
  <c r="AG43" i="92"/>
  <c r="AP43" i="92" s="1"/>
  <c r="AF43" i="92"/>
  <c r="AO43" i="92" s="1"/>
  <c r="AE43" i="92"/>
  <c r="AH42" i="29"/>
  <c r="AQ42" i="29" s="1"/>
  <c r="Z44" i="74"/>
  <c r="AE44" i="25"/>
  <c r="W45" i="25"/>
  <c r="AG44" i="25"/>
  <c r="AP44" i="25" s="1"/>
  <c r="AF44" i="25"/>
  <c r="AO44" i="25" s="1"/>
  <c r="AN43" i="28"/>
  <c r="AI43" i="28"/>
  <c r="X44" i="96"/>
  <c r="Z44" i="96" s="1"/>
  <c r="Y44" i="96"/>
  <c r="Z45" i="85"/>
  <c r="AR44" i="73"/>
  <c r="AI44" i="78"/>
  <c r="AN44" i="78"/>
  <c r="AI43" i="37"/>
  <c r="AN43" i="37"/>
  <c r="X46" i="26"/>
  <c r="Y46" i="26"/>
  <c r="AI45" i="82"/>
  <c r="AN45" i="82"/>
  <c r="Z45" i="27"/>
  <c r="X45" i="27"/>
  <c r="Y45" i="27"/>
  <c r="AH45" i="73"/>
  <c r="AQ45" i="73" s="1"/>
  <c r="AG44" i="39"/>
  <c r="AP44" i="39" s="1"/>
  <c r="AF44" i="39"/>
  <c r="AO44" i="39" s="1"/>
  <c r="AE44" i="39"/>
  <c r="W45" i="39"/>
  <c r="Y43" i="48"/>
  <c r="X43" i="48"/>
  <c r="AG42" i="40"/>
  <c r="AP42" i="40" s="1"/>
  <c r="AF42" i="40"/>
  <c r="AO42" i="40" s="1"/>
  <c r="AE42" i="40"/>
  <c r="W43" i="40"/>
  <c r="X43" i="93"/>
  <c r="Y43" i="93"/>
  <c r="AG44" i="80"/>
  <c r="AP44" i="80" s="1"/>
  <c r="AF44" i="80"/>
  <c r="AO44" i="80" s="1"/>
  <c r="AE44" i="80"/>
  <c r="W45" i="80"/>
  <c r="AR43" i="87"/>
  <c r="AR44" i="38"/>
  <c r="AR44" i="84"/>
  <c r="AH45" i="76"/>
  <c r="AQ45" i="76" s="1"/>
  <c r="AR43" i="74"/>
  <c r="AH44" i="86"/>
  <c r="AQ44" i="86" s="1"/>
  <c r="Y45" i="34"/>
  <c r="Z45" i="34" s="1"/>
  <c r="X45" i="34"/>
  <c r="X45" i="94"/>
  <c r="Y45" i="94"/>
  <c r="AN44" i="27"/>
  <c r="AI44" i="27"/>
  <c r="AG43" i="35"/>
  <c r="AP43" i="35" s="1"/>
  <c r="AF43" i="35"/>
  <c r="AO43" i="35" s="1"/>
  <c r="AE43" i="35"/>
  <c r="W44" i="35"/>
  <c r="AG47" i="75"/>
  <c r="AP47" i="75" s="1"/>
  <c r="AF47" i="75"/>
  <c r="AO47" i="75" s="1"/>
  <c r="AE47" i="75"/>
  <c r="W48" i="75"/>
  <c r="AE44" i="87"/>
  <c r="W45" i="87"/>
  <c r="AG44" i="87"/>
  <c r="AP44" i="87" s="1"/>
  <c r="AF44" i="87"/>
  <c r="AO44" i="87" s="1"/>
  <c r="AH43" i="42"/>
  <c r="AQ43" i="42" s="1"/>
  <c r="AI43" i="96"/>
  <c r="AN43" i="96"/>
  <c r="Y44" i="36"/>
  <c r="X44" i="36"/>
  <c r="AH43" i="35"/>
  <c r="AQ43" i="35" s="1"/>
  <c r="AH45" i="84"/>
  <c r="AQ45" i="84" s="1"/>
  <c r="AI44" i="77"/>
  <c r="AN44" i="77"/>
  <c r="X43" i="32"/>
  <c r="Y43" i="32"/>
  <c r="AH44" i="87"/>
  <c r="AQ44" i="87" s="1"/>
  <c r="AR42" i="42"/>
  <c r="X47" i="33"/>
  <c r="Z47" i="33" s="1"/>
  <c r="Y47" i="33"/>
  <c r="AR43" i="86"/>
  <c r="AR41" i="29"/>
  <c r="AR42" i="35"/>
  <c r="AR42" i="90"/>
  <c r="AR44" i="81"/>
  <c r="AH43" i="90"/>
  <c r="AQ43" i="90" s="1"/>
  <c r="AR46" i="95"/>
  <c r="AN40" i="88"/>
  <c r="AI40" i="88"/>
  <c r="AN44" i="79"/>
  <c r="AI44" i="79"/>
  <c r="AI44" i="94"/>
  <c r="AN44" i="94"/>
  <c r="AR46" i="75"/>
  <c r="W46" i="84"/>
  <c r="AF45" i="84"/>
  <c r="AO45" i="84" s="1"/>
  <c r="AG45" i="84"/>
  <c r="AP45" i="84" s="1"/>
  <c r="AE45" i="84"/>
  <c r="AH45" i="81"/>
  <c r="AQ45" i="81" s="1"/>
  <c r="AH47" i="75"/>
  <c r="AQ47" i="75" s="1"/>
  <c r="AN42" i="32"/>
  <c r="AI42" i="32"/>
  <c r="AN46" i="33"/>
  <c r="AI46" i="33"/>
  <c r="AG44" i="83"/>
  <c r="AP44" i="83" s="1"/>
  <c r="AE44" i="83"/>
  <c r="W45" i="83"/>
  <c r="AF44" i="83"/>
  <c r="AO44" i="83" s="1"/>
  <c r="AE45" i="76"/>
  <c r="W46" i="76"/>
  <c r="AG45" i="76"/>
  <c r="AP45" i="76" s="1"/>
  <c r="AF45" i="76"/>
  <c r="AO45" i="76" s="1"/>
  <c r="AH44" i="39"/>
  <c r="AQ44" i="39" s="1"/>
  <c r="AR43" i="41"/>
  <c r="AE43" i="90"/>
  <c r="W44" i="90"/>
  <c r="AG43" i="90"/>
  <c r="AP43" i="90" s="1"/>
  <c r="AF43" i="90"/>
  <c r="AO43" i="90" s="1"/>
  <c r="AE44" i="86"/>
  <c r="AG44" i="86"/>
  <c r="AP44" i="86" s="1"/>
  <c r="W45" i="86"/>
  <c r="AF44" i="86"/>
  <c r="AO44" i="86" s="1"/>
  <c r="AI44" i="34"/>
  <c r="AN44" i="34"/>
  <c r="X45" i="79"/>
  <c r="Y45" i="79"/>
  <c r="Z45" i="79" s="1"/>
  <c r="X44" i="31"/>
  <c r="Y44" i="31"/>
  <c r="Z44" i="31" s="1"/>
  <c r="Z44" i="36" l="1"/>
  <c r="Z44" i="28"/>
  <c r="AE45" i="34"/>
  <c r="W46" i="34"/>
  <c r="AG45" i="34"/>
  <c r="AP45" i="34" s="1"/>
  <c r="AF45" i="34"/>
  <c r="AO45" i="34" s="1"/>
  <c r="AE44" i="31"/>
  <c r="AF44" i="31"/>
  <c r="AO44" i="31" s="1"/>
  <c r="W45" i="31"/>
  <c r="AG44" i="31"/>
  <c r="AP44" i="31" s="1"/>
  <c r="AG44" i="96"/>
  <c r="AP44" i="96" s="1"/>
  <c r="W45" i="96"/>
  <c r="AF44" i="96"/>
  <c r="AO44" i="96" s="1"/>
  <c r="AE44" i="96"/>
  <c r="AG44" i="37"/>
  <c r="AP44" i="37" s="1"/>
  <c r="AF44" i="37"/>
  <c r="AO44" i="37" s="1"/>
  <c r="W45" i="37"/>
  <c r="AE44" i="37"/>
  <c r="AG44" i="36"/>
  <c r="AP44" i="36" s="1"/>
  <c r="AF44" i="36"/>
  <c r="AO44" i="36" s="1"/>
  <c r="AE44" i="36"/>
  <c r="W45" i="36"/>
  <c r="W45" i="28"/>
  <c r="AG44" i="28"/>
  <c r="AP44" i="28" s="1"/>
  <c r="AF44" i="28"/>
  <c r="AO44" i="28" s="1"/>
  <c r="AE44" i="28"/>
  <c r="W46" i="79"/>
  <c r="AG45" i="79"/>
  <c r="AP45" i="79" s="1"/>
  <c r="AF45" i="79"/>
  <c r="AO45" i="79" s="1"/>
  <c r="AE45" i="79"/>
  <c r="AI43" i="90"/>
  <c r="AN43" i="90"/>
  <c r="Y46" i="84"/>
  <c r="X46" i="84"/>
  <c r="Z46" i="84" s="1"/>
  <c r="AH43" i="93"/>
  <c r="AQ43" i="93" s="1"/>
  <c r="AN44" i="39"/>
  <c r="AI44" i="39"/>
  <c r="AI46" i="89"/>
  <c r="AN46" i="89"/>
  <c r="Y45" i="41"/>
  <c r="Z45" i="41" s="1"/>
  <c r="X45" i="41"/>
  <c r="AN44" i="86"/>
  <c r="AI44" i="86"/>
  <c r="AR40" i="88"/>
  <c r="AH43" i="32"/>
  <c r="AQ43" i="32" s="1"/>
  <c r="AR43" i="96"/>
  <c r="Y48" i="75"/>
  <c r="X48" i="75"/>
  <c r="Z48" i="75" s="1"/>
  <c r="AN43" i="35"/>
  <c r="AI43" i="35"/>
  <c r="AH45" i="94"/>
  <c r="AQ45" i="94" s="1"/>
  <c r="Y45" i="80"/>
  <c r="X45" i="80"/>
  <c r="Z43" i="93"/>
  <c r="AH43" i="48"/>
  <c r="AQ43" i="48" s="1"/>
  <c r="AR44" i="78"/>
  <c r="Y45" i="25"/>
  <c r="Z45" i="25"/>
  <c r="X45" i="25"/>
  <c r="X44" i="92"/>
  <c r="Y44" i="92"/>
  <c r="Z44" i="92" s="1"/>
  <c r="AH45" i="77"/>
  <c r="AQ45" i="77" s="1"/>
  <c r="AR42" i="93"/>
  <c r="AH41" i="88"/>
  <c r="AQ41" i="88" s="1"/>
  <c r="X44" i="46"/>
  <c r="Y44" i="46"/>
  <c r="AR42" i="48"/>
  <c r="X46" i="30"/>
  <c r="Z46" i="30" s="1"/>
  <c r="Y46" i="30"/>
  <c r="AN44" i="47"/>
  <c r="AI44" i="47"/>
  <c r="AI42" i="29"/>
  <c r="AN42" i="29"/>
  <c r="AH44" i="28"/>
  <c r="AQ44" i="28" s="1"/>
  <c r="AI43" i="43"/>
  <c r="AN43" i="43"/>
  <c r="AH44" i="31"/>
  <c r="AQ44" i="31" s="1"/>
  <c r="AR44" i="34"/>
  <c r="AR42" i="32"/>
  <c r="AI45" i="84"/>
  <c r="AN45" i="84"/>
  <c r="Z43" i="32"/>
  <c r="AN47" i="75"/>
  <c r="AI47" i="75"/>
  <c r="Z45" i="94"/>
  <c r="AN44" i="80"/>
  <c r="AI44" i="80"/>
  <c r="AH46" i="26"/>
  <c r="AQ46" i="26" s="1"/>
  <c r="AR43" i="28"/>
  <c r="AI44" i="25"/>
  <c r="AN44" i="25"/>
  <c r="AF47" i="95"/>
  <c r="AO47" i="95" s="1"/>
  <c r="W48" i="95"/>
  <c r="AG47" i="95"/>
  <c r="AP47" i="95" s="1"/>
  <c r="AE47" i="95"/>
  <c r="AG45" i="38"/>
  <c r="AP45" i="38" s="1"/>
  <c r="AF45" i="38"/>
  <c r="AO45" i="38" s="1"/>
  <c r="AE45" i="38"/>
  <c r="W46" i="38"/>
  <c r="Y43" i="44"/>
  <c r="X43" i="44"/>
  <c r="Y46" i="81"/>
  <c r="X46" i="81"/>
  <c r="AN43" i="46"/>
  <c r="AI43" i="46"/>
  <c r="Y44" i="42"/>
  <c r="X44" i="42"/>
  <c r="Z44" i="42" s="1"/>
  <c r="X44" i="35"/>
  <c r="Y44" i="35"/>
  <c r="AR45" i="26"/>
  <c r="AN43" i="42"/>
  <c r="AI43" i="42"/>
  <c r="Y45" i="83"/>
  <c r="X45" i="83"/>
  <c r="AH47" i="33"/>
  <c r="AQ47" i="33" s="1"/>
  <c r="AH44" i="36"/>
  <c r="AQ44" i="36" s="1"/>
  <c r="AH45" i="34"/>
  <c r="AQ45" i="34" s="1"/>
  <c r="X43" i="40"/>
  <c r="Y43" i="40"/>
  <c r="Z43" i="48"/>
  <c r="AH45" i="27"/>
  <c r="AQ45" i="27" s="1"/>
  <c r="Z46" i="26"/>
  <c r="AG44" i="74"/>
  <c r="AP44" i="74" s="1"/>
  <c r="AF44" i="74"/>
  <c r="AO44" i="74" s="1"/>
  <c r="AE44" i="74"/>
  <c r="W45" i="74"/>
  <c r="AI43" i="92"/>
  <c r="AN43" i="92"/>
  <c r="AN42" i="44"/>
  <c r="AI42" i="44"/>
  <c r="Z45" i="77"/>
  <c r="AH46" i="82"/>
  <c r="AQ46" i="82" s="1"/>
  <c r="Z41" i="88"/>
  <c r="AI45" i="81"/>
  <c r="AN45" i="81"/>
  <c r="AR43" i="31"/>
  <c r="AI45" i="30"/>
  <c r="AN45" i="30"/>
  <c r="AH45" i="78"/>
  <c r="AQ45" i="78" s="1"/>
  <c r="Y46" i="73"/>
  <c r="X46" i="73"/>
  <c r="X45" i="86"/>
  <c r="Z45" i="86" s="1"/>
  <c r="Y45" i="86"/>
  <c r="AI44" i="83"/>
  <c r="AN44" i="83"/>
  <c r="AR44" i="94"/>
  <c r="W48" i="33"/>
  <c r="AG47" i="33"/>
  <c r="AP47" i="33" s="1"/>
  <c r="AF47" i="33"/>
  <c r="AO47" i="33" s="1"/>
  <c r="AE47" i="33"/>
  <c r="AR44" i="77"/>
  <c r="Y45" i="87"/>
  <c r="X45" i="87"/>
  <c r="AR44" i="27"/>
  <c r="AN42" i="40"/>
  <c r="AI42" i="40"/>
  <c r="W46" i="27"/>
  <c r="AG45" i="27"/>
  <c r="AP45" i="27" s="1"/>
  <c r="AF45" i="27"/>
  <c r="AO45" i="27" s="1"/>
  <c r="AE45" i="27"/>
  <c r="AE45" i="85"/>
  <c r="W46" i="85"/>
  <c r="AF45" i="85"/>
  <c r="AO45" i="85" s="1"/>
  <c r="AG45" i="85"/>
  <c r="AP45" i="85" s="1"/>
  <c r="AR45" i="45"/>
  <c r="AG44" i="91"/>
  <c r="AP44" i="91" s="1"/>
  <c r="AF44" i="91"/>
  <c r="AO44" i="91" s="1"/>
  <c r="W45" i="91"/>
  <c r="AE44" i="91"/>
  <c r="AF46" i="82"/>
  <c r="AO46" i="82" s="1"/>
  <c r="AE46" i="82"/>
  <c r="W47" i="82"/>
  <c r="AG46" i="82"/>
  <c r="AP46" i="82" s="1"/>
  <c r="AH46" i="45"/>
  <c r="AQ46" i="45" s="1"/>
  <c r="AR43" i="36"/>
  <c r="AE45" i="78"/>
  <c r="W46" i="78"/>
  <c r="AG45" i="78"/>
  <c r="AP45" i="78" s="1"/>
  <c r="AF45" i="78"/>
  <c r="AO45" i="78" s="1"/>
  <c r="AN44" i="41"/>
  <c r="AI44" i="41"/>
  <c r="AI45" i="76"/>
  <c r="AN45" i="76"/>
  <c r="AR46" i="33"/>
  <c r="AR45" i="82"/>
  <c r="AH44" i="96"/>
  <c r="AQ44" i="96" s="1"/>
  <c r="AI45" i="73"/>
  <c r="AN45" i="73"/>
  <c r="AH45" i="79"/>
  <c r="AQ45" i="79" s="1"/>
  <c r="X44" i="90"/>
  <c r="Y44" i="90"/>
  <c r="X46" i="76"/>
  <c r="Z46" i="76" s="1"/>
  <c r="Y46" i="76"/>
  <c r="AR44" i="79"/>
  <c r="AI44" i="87"/>
  <c r="AN44" i="87"/>
  <c r="Y45" i="39"/>
  <c r="X45" i="39"/>
  <c r="AR43" i="37"/>
  <c r="X47" i="89"/>
  <c r="Z47" i="89" s="1"/>
  <c r="Y47" i="89"/>
  <c r="Z46" i="45"/>
  <c r="AH44" i="37"/>
  <c r="AQ44" i="37" s="1"/>
  <c r="X45" i="47"/>
  <c r="Y45" i="47"/>
  <c r="Y44" i="43"/>
  <c r="X44" i="43"/>
  <c r="Z44" i="43" s="1"/>
  <c r="X43" i="29"/>
  <c r="Y43" i="29"/>
  <c r="Z46" i="73" l="1"/>
  <c r="Z46" i="81"/>
  <c r="W49" i="75"/>
  <c r="AG48" i="75"/>
  <c r="AP48" i="75" s="1"/>
  <c r="AF48" i="75"/>
  <c r="AO48" i="75" s="1"/>
  <c r="AE48" i="75"/>
  <c r="AE46" i="73"/>
  <c r="AG46" i="73"/>
  <c r="AP46" i="73" s="1"/>
  <c r="AF46" i="73"/>
  <c r="AO46" i="73" s="1"/>
  <c r="W47" i="73"/>
  <c r="AG44" i="42"/>
  <c r="AP44" i="42" s="1"/>
  <c r="AF44" i="42"/>
  <c r="AO44" i="42" s="1"/>
  <c r="W45" i="42"/>
  <c r="AE44" i="42"/>
  <c r="AG46" i="81"/>
  <c r="AP46" i="81" s="1"/>
  <c r="AF46" i="81"/>
  <c r="AO46" i="81" s="1"/>
  <c r="AE46" i="81"/>
  <c r="W47" i="81"/>
  <c r="AF44" i="92"/>
  <c r="AO44" i="92" s="1"/>
  <c r="AE44" i="92"/>
  <c r="W45" i="92"/>
  <c r="AG44" i="92"/>
  <c r="AP44" i="92" s="1"/>
  <c r="AG44" i="43"/>
  <c r="AP44" i="43" s="1"/>
  <c r="AF44" i="43"/>
  <c r="AO44" i="43" s="1"/>
  <c r="AE44" i="43"/>
  <c r="W45" i="43"/>
  <c r="AG47" i="89"/>
  <c r="AP47" i="89" s="1"/>
  <c r="AF47" i="89"/>
  <c r="AO47" i="89" s="1"/>
  <c r="AE47" i="89"/>
  <c r="W48" i="89"/>
  <c r="AG46" i="76"/>
  <c r="AP46" i="76" s="1"/>
  <c r="AF46" i="76"/>
  <c r="AO46" i="76" s="1"/>
  <c r="AE46" i="76"/>
  <c r="W47" i="76"/>
  <c r="Y46" i="38"/>
  <c r="Z46" i="38" s="1"/>
  <c r="X46" i="38"/>
  <c r="AR43" i="90"/>
  <c r="AI44" i="28"/>
  <c r="AN44" i="28"/>
  <c r="Y45" i="36"/>
  <c r="X45" i="36"/>
  <c r="Z45" i="36" s="1"/>
  <c r="AN44" i="31"/>
  <c r="AI44" i="31"/>
  <c r="AR44" i="87"/>
  <c r="Y45" i="91"/>
  <c r="X45" i="91"/>
  <c r="AI47" i="33"/>
  <c r="AN47" i="33"/>
  <c r="AH46" i="73"/>
  <c r="AQ46" i="73" s="1"/>
  <c r="AR43" i="92"/>
  <c r="AF46" i="26"/>
  <c r="AO46" i="26" s="1"/>
  <c r="AE46" i="26"/>
  <c r="W47" i="26"/>
  <c r="AG46" i="26"/>
  <c r="AP46" i="26" s="1"/>
  <c r="W44" i="48"/>
  <c r="AG43" i="48"/>
  <c r="AP43" i="48" s="1"/>
  <c r="AF43" i="48"/>
  <c r="AO43" i="48" s="1"/>
  <c r="AE43" i="48"/>
  <c r="AN45" i="38"/>
  <c r="AI45" i="38"/>
  <c r="Y48" i="95"/>
  <c r="X48" i="95"/>
  <c r="AR45" i="84"/>
  <c r="AR42" i="29"/>
  <c r="AH44" i="92"/>
  <c r="AQ44" i="92" s="1"/>
  <c r="AE43" i="93"/>
  <c r="AG43" i="93"/>
  <c r="AP43" i="93" s="1"/>
  <c r="AF43" i="93"/>
  <c r="AO43" i="93" s="1"/>
  <c r="W44" i="93"/>
  <c r="AR44" i="39"/>
  <c r="AI45" i="79"/>
  <c r="AN45" i="79"/>
  <c r="AN44" i="36"/>
  <c r="AI44" i="36"/>
  <c r="AR44" i="86"/>
  <c r="AH45" i="47"/>
  <c r="AQ45" i="47" s="1"/>
  <c r="AH44" i="90"/>
  <c r="AQ44" i="90" s="1"/>
  <c r="X47" i="82"/>
  <c r="Z47" i="82" s="1"/>
  <c r="Y47" i="82"/>
  <c r="AH45" i="87"/>
  <c r="AQ45" i="87" s="1"/>
  <c r="AR45" i="81"/>
  <c r="AH45" i="83"/>
  <c r="AQ45" i="83" s="1"/>
  <c r="AH43" i="44"/>
  <c r="AQ43" i="44" s="1"/>
  <c r="AG45" i="94"/>
  <c r="AP45" i="94" s="1"/>
  <c r="AF45" i="94"/>
  <c r="AO45" i="94" s="1"/>
  <c r="W46" i="94"/>
  <c r="AE45" i="94"/>
  <c r="AR44" i="47"/>
  <c r="AH45" i="80"/>
  <c r="AQ45" i="80" s="1"/>
  <c r="AH45" i="41"/>
  <c r="AQ45" i="41" s="1"/>
  <c r="AH46" i="84"/>
  <c r="AQ46" i="84" s="1"/>
  <c r="AG45" i="86"/>
  <c r="AP45" i="86" s="1"/>
  <c r="AE45" i="86"/>
  <c r="AF45" i="86"/>
  <c r="AO45" i="86" s="1"/>
  <c r="W46" i="86"/>
  <c r="AR46" i="89"/>
  <c r="AF46" i="45"/>
  <c r="AO46" i="45" s="1"/>
  <c r="AE46" i="45"/>
  <c r="W47" i="45"/>
  <c r="AG46" i="45"/>
  <c r="AP46" i="45" s="1"/>
  <c r="Z44" i="90"/>
  <c r="AR45" i="76"/>
  <c r="Y46" i="78"/>
  <c r="X46" i="78"/>
  <c r="Z46" i="78" s="1"/>
  <c r="AI46" i="82"/>
  <c r="AN46" i="82"/>
  <c r="Y46" i="85"/>
  <c r="X46" i="85"/>
  <c r="X46" i="27"/>
  <c r="Z46" i="27" s="1"/>
  <c r="Y46" i="27"/>
  <c r="AR44" i="83"/>
  <c r="AF41" i="88"/>
  <c r="AO41" i="88" s="1"/>
  <c r="W42" i="88"/>
  <c r="AE41" i="88"/>
  <c r="AG41" i="88"/>
  <c r="AP41" i="88" s="1"/>
  <c r="AE45" i="77"/>
  <c r="W46" i="77"/>
  <c r="AG45" i="77"/>
  <c r="AP45" i="77" s="1"/>
  <c r="AF45" i="77"/>
  <c r="AO45" i="77" s="1"/>
  <c r="Y45" i="74"/>
  <c r="X45" i="74"/>
  <c r="AH43" i="40"/>
  <c r="AQ43" i="40" s="1"/>
  <c r="AR43" i="46"/>
  <c r="AR47" i="75"/>
  <c r="AH45" i="25"/>
  <c r="AQ45" i="25" s="1"/>
  <c r="AN44" i="96"/>
  <c r="AI44" i="96"/>
  <c r="Y45" i="31"/>
  <c r="X45" i="31"/>
  <c r="AE46" i="30"/>
  <c r="W47" i="30"/>
  <c r="AG46" i="30"/>
  <c r="AP46" i="30" s="1"/>
  <c r="AF46" i="30"/>
  <c r="AO46" i="30" s="1"/>
  <c r="X45" i="96"/>
  <c r="Y45" i="96"/>
  <c r="AH44" i="43"/>
  <c r="AQ44" i="43" s="1"/>
  <c r="AR45" i="73"/>
  <c r="AR44" i="41"/>
  <c r="AI45" i="78"/>
  <c r="AN45" i="78"/>
  <c r="AI45" i="85"/>
  <c r="AN45" i="85"/>
  <c r="AR42" i="40"/>
  <c r="Z45" i="87"/>
  <c r="AR45" i="30"/>
  <c r="AR42" i="44"/>
  <c r="AN44" i="74"/>
  <c r="AI44" i="74"/>
  <c r="Z43" i="40"/>
  <c r="Z45" i="83"/>
  <c r="AH44" i="35"/>
  <c r="AQ44" i="35" s="1"/>
  <c r="Z43" i="44"/>
  <c r="AI47" i="95"/>
  <c r="AN47" i="95"/>
  <c r="AR44" i="25"/>
  <c r="AH44" i="46"/>
  <c r="AQ44" i="46" s="1"/>
  <c r="AG45" i="25"/>
  <c r="AP45" i="25" s="1"/>
  <c r="AF45" i="25"/>
  <c r="AO45" i="25" s="1"/>
  <c r="AE45" i="25"/>
  <c r="W46" i="25"/>
  <c r="Z45" i="80"/>
  <c r="AR43" i="35"/>
  <c r="W46" i="41"/>
  <c r="AE45" i="41"/>
  <c r="AF45" i="41"/>
  <c r="AO45" i="41" s="1"/>
  <c r="AG45" i="41"/>
  <c r="AP45" i="41" s="1"/>
  <c r="AE46" i="84"/>
  <c r="W47" i="84"/>
  <c r="AG46" i="84"/>
  <c r="AP46" i="84" s="1"/>
  <c r="AF46" i="84"/>
  <c r="AO46" i="84" s="1"/>
  <c r="Y45" i="28"/>
  <c r="Z45" i="28" s="1"/>
  <c r="X45" i="28"/>
  <c r="Y46" i="34"/>
  <c r="X46" i="34"/>
  <c r="AH44" i="42"/>
  <c r="AQ44" i="42" s="1"/>
  <c r="AR44" i="80"/>
  <c r="AR43" i="43"/>
  <c r="AH48" i="75"/>
  <c r="AQ48" i="75" s="1"/>
  <c r="X45" i="37"/>
  <c r="Y45" i="37"/>
  <c r="AH43" i="29"/>
  <c r="AQ43" i="29" s="1"/>
  <c r="Z43" i="29"/>
  <c r="Z45" i="47"/>
  <c r="AH45" i="39"/>
  <c r="AQ45" i="39" s="1"/>
  <c r="AH47" i="89"/>
  <c r="AQ47" i="89" s="1"/>
  <c r="Z45" i="39"/>
  <c r="AH46" i="76"/>
  <c r="AQ46" i="76" s="1"/>
  <c r="AN44" i="91"/>
  <c r="AI44" i="91"/>
  <c r="AI45" i="27"/>
  <c r="AN45" i="27"/>
  <c r="Y48" i="33"/>
  <c r="X48" i="33"/>
  <c r="AH45" i="86"/>
  <c r="AQ45" i="86" s="1"/>
  <c r="AR43" i="42"/>
  <c r="Z44" i="35"/>
  <c r="AH46" i="81"/>
  <c r="AQ46" i="81" s="1"/>
  <c r="W44" i="32"/>
  <c r="AG43" i="32"/>
  <c r="AP43" i="32" s="1"/>
  <c r="AF43" i="32"/>
  <c r="AO43" i="32" s="1"/>
  <c r="AE43" i="32"/>
  <c r="AH46" i="30"/>
  <c r="AQ46" i="30" s="1"/>
  <c r="Z44" i="46"/>
  <c r="X46" i="79"/>
  <c r="Y46" i="79"/>
  <c r="Z46" i="79" s="1"/>
  <c r="AN44" i="37"/>
  <c r="AI44" i="37"/>
  <c r="AI45" i="34"/>
  <c r="AN45" i="34"/>
  <c r="Z45" i="96" l="1"/>
  <c r="Z45" i="31"/>
  <c r="AF45" i="28"/>
  <c r="AO45" i="28" s="1"/>
  <c r="AE45" i="28"/>
  <c r="W46" i="28"/>
  <c r="AG45" i="28"/>
  <c r="AP45" i="28" s="1"/>
  <c r="W46" i="96"/>
  <c r="AF45" i="96"/>
  <c r="AO45" i="96" s="1"/>
  <c r="AE45" i="96"/>
  <c r="AG45" i="96"/>
  <c r="AP45" i="96" s="1"/>
  <c r="W47" i="38"/>
  <c r="AG46" i="38"/>
  <c r="AP46" i="38" s="1"/>
  <c r="AF46" i="38"/>
  <c r="AO46" i="38" s="1"/>
  <c r="AE46" i="38"/>
  <c r="AF46" i="79"/>
  <c r="AO46" i="79" s="1"/>
  <c r="AE46" i="79"/>
  <c r="W47" i="79"/>
  <c r="AG46" i="79"/>
  <c r="AP46" i="79" s="1"/>
  <c r="AE46" i="27"/>
  <c r="W47" i="27"/>
  <c r="AG46" i="27"/>
  <c r="AP46" i="27" s="1"/>
  <c r="AF46" i="27"/>
  <c r="AO46" i="27" s="1"/>
  <c r="AG45" i="31"/>
  <c r="AP45" i="31" s="1"/>
  <c r="AF45" i="31"/>
  <c r="AO45" i="31" s="1"/>
  <c r="W46" i="31"/>
  <c r="AE45" i="31"/>
  <c r="AI46" i="30"/>
  <c r="AN46" i="30"/>
  <c r="AG44" i="90"/>
  <c r="AP44" i="90" s="1"/>
  <c r="AE44" i="90"/>
  <c r="W45" i="90"/>
  <c r="AF44" i="90"/>
  <c r="AO44" i="90" s="1"/>
  <c r="AR45" i="38"/>
  <c r="AN46" i="73"/>
  <c r="AI46" i="73"/>
  <c r="AH46" i="79"/>
  <c r="AQ46" i="79" s="1"/>
  <c r="X44" i="32"/>
  <c r="Y44" i="32"/>
  <c r="W45" i="35"/>
  <c r="AG44" i="35"/>
  <c r="AP44" i="35" s="1"/>
  <c r="AF44" i="35"/>
  <c r="AO44" i="35" s="1"/>
  <c r="AE44" i="35"/>
  <c r="AR45" i="27"/>
  <c r="AR44" i="74"/>
  <c r="AG45" i="87"/>
  <c r="AP45" i="87" s="1"/>
  <c r="AF45" i="87"/>
  <c r="AO45" i="87" s="1"/>
  <c r="AE45" i="87"/>
  <c r="W46" i="87"/>
  <c r="AR45" i="78"/>
  <c r="AH45" i="31"/>
  <c r="AQ45" i="31" s="1"/>
  <c r="X42" i="88"/>
  <c r="Y42" i="88"/>
  <c r="AH46" i="78"/>
  <c r="AQ46" i="78" s="1"/>
  <c r="AN45" i="94"/>
  <c r="AI45" i="94"/>
  <c r="AR44" i="36"/>
  <c r="Y44" i="93"/>
  <c r="Z44" i="93" s="1"/>
  <c r="X44" i="93"/>
  <c r="X48" i="89"/>
  <c r="Y48" i="89"/>
  <c r="X45" i="92"/>
  <c r="Y45" i="92"/>
  <c r="AI48" i="75"/>
  <c r="AN48" i="75"/>
  <c r="AR44" i="91"/>
  <c r="AG45" i="47"/>
  <c r="AP45" i="47" s="1"/>
  <c r="AE45" i="47"/>
  <c r="W46" i="47"/>
  <c r="AF45" i="47"/>
  <c r="AO45" i="47" s="1"/>
  <c r="AH46" i="34"/>
  <c r="AQ46" i="34" s="1"/>
  <c r="W46" i="80"/>
  <c r="AG45" i="80"/>
  <c r="AP45" i="80" s="1"/>
  <c r="AF45" i="80"/>
  <c r="AO45" i="80" s="1"/>
  <c r="AE45" i="80"/>
  <c r="AH45" i="74"/>
  <c r="AQ45" i="74" s="1"/>
  <c r="Y46" i="77"/>
  <c r="X46" i="77"/>
  <c r="AH46" i="85"/>
  <c r="AQ46" i="85" s="1"/>
  <c r="AG46" i="78"/>
  <c r="AP46" i="78" s="1"/>
  <c r="AF46" i="78"/>
  <c r="AO46" i="78" s="1"/>
  <c r="AE46" i="78"/>
  <c r="W47" i="78"/>
  <c r="Y46" i="86"/>
  <c r="Z46" i="86" s="1"/>
  <c r="X46" i="86"/>
  <c r="X46" i="94"/>
  <c r="Z46" i="94" s="1"/>
  <c r="Y46" i="94"/>
  <c r="AI43" i="48"/>
  <c r="AN43" i="48"/>
  <c r="AR47" i="33"/>
  <c r="AR44" i="31"/>
  <c r="AR44" i="28"/>
  <c r="AN44" i="43"/>
  <c r="AI44" i="43"/>
  <c r="AN44" i="92"/>
  <c r="AI44" i="92"/>
  <c r="Y47" i="73"/>
  <c r="X47" i="73"/>
  <c r="Z47" i="73" s="1"/>
  <c r="AI46" i="84"/>
  <c r="AN46" i="84"/>
  <c r="W44" i="40"/>
  <c r="AG43" i="40"/>
  <c r="AP43" i="40" s="1"/>
  <c r="AF43" i="40"/>
  <c r="AO43" i="40" s="1"/>
  <c r="AE43" i="40"/>
  <c r="AR46" i="82"/>
  <c r="AG47" i="82"/>
  <c r="AP47" i="82" s="1"/>
  <c r="AF47" i="82"/>
  <c r="AO47" i="82" s="1"/>
  <c r="AE47" i="82"/>
  <c r="W48" i="82"/>
  <c r="AR45" i="34"/>
  <c r="AE43" i="29"/>
  <c r="W44" i="29"/>
  <c r="AG43" i="29"/>
  <c r="AP43" i="29" s="1"/>
  <c r="AF43" i="29"/>
  <c r="AO43" i="29" s="1"/>
  <c r="AI45" i="41"/>
  <c r="AN45" i="41"/>
  <c r="AN45" i="77"/>
  <c r="AI45" i="77"/>
  <c r="X47" i="45"/>
  <c r="Y47" i="45"/>
  <c r="Z47" i="45" s="1"/>
  <c r="AH48" i="95"/>
  <c r="AQ48" i="95" s="1"/>
  <c r="Y47" i="26"/>
  <c r="X47" i="26"/>
  <c r="Z47" i="26" s="1"/>
  <c r="AH45" i="91"/>
  <c r="AQ45" i="91" s="1"/>
  <c r="X47" i="76"/>
  <c r="Y47" i="76"/>
  <c r="AN47" i="89"/>
  <c r="AI47" i="89"/>
  <c r="AN44" i="42"/>
  <c r="AI44" i="42"/>
  <c r="AH48" i="33"/>
  <c r="AQ48" i="33" s="1"/>
  <c r="AR44" i="37"/>
  <c r="AH45" i="37"/>
  <c r="AQ45" i="37" s="1"/>
  <c r="Z46" i="34"/>
  <c r="X47" i="84"/>
  <c r="Y47" i="84"/>
  <c r="Y46" i="25"/>
  <c r="X46" i="25"/>
  <c r="AR47" i="95"/>
  <c r="AR44" i="96"/>
  <c r="Z45" i="74"/>
  <c r="Z46" i="85"/>
  <c r="AI46" i="45"/>
  <c r="AN46" i="45"/>
  <c r="AR45" i="79"/>
  <c r="AN46" i="26"/>
  <c r="AI46" i="26"/>
  <c r="AH45" i="36"/>
  <c r="AQ45" i="36" s="1"/>
  <c r="AN46" i="76"/>
  <c r="AI46" i="76"/>
  <c r="AH45" i="96"/>
  <c r="AQ45" i="96" s="1"/>
  <c r="AH46" i="27"/>
  <c r="AQ46" i="27" s="1"/>
  <c r="Z44" i="48"/>
  <c r="Y44" i="48"/>
  <c r="X44" i="48"/>
  <c r="W46" i="36"/>
  <c r="AG45" i="36"/>
  <c r="AP45" i="36" s="1"/>
  <c r="AF45" i="36"/>
  <c r="AO45" i="36" s="1"/>
  <c r="AE45" i="36"/>
  <c r="X45" i="43"/>
  <c r="Z45" i="43" s="1"/>
  <c r="Y45" i="43"/>
  <c r="AN46" i="81"/>
  <c r="AI46" i="81"/>
  <c r="AG44" i="46"/>
  <c r="AP44" i="46" s="1"/>
  <c r="AE44" i="46"/>
  <c r="W45" i="46"/>
  <c r="AF44" i="46"/>
  <c r="AO44" i="46" s="1"/>
  <c r="AI43" i="32"/>
  <c r="AN43" i="32"/>
  <c r="W46" i="39"/>
  <c r="AG45" i="39"/>
  <c r="AP45" i="39" s="1"/>
  <c r="AF45" i="39"/>
  <c r="AO45" i="39" s="1"/>
  <c r="AE45" i="39"/>
  <c r="Z48" i="33"/>
  <c r="Z45" i="37"/>
  <c r="AH45" i="28"/>
  <c r="AQ45" i="28" s="1"/>
  <c r="Y46" i="41"/>
  <c r="X46" i="41"/>
  <c r="AN45" i="25"/>
  <c r="AI45" i="25"/>
  <c r="W44" i="44"/>
  <c r="AG43" i="44"/>
  <c r="AP43" i="44" s="1"/>
  <c r="AF43" i="44"/>
  <c r="AO43" i="44" s="1"/>
  <c r="AE43" i="44"/>
  <c r="AG45" i="83"/>
  <c r="AP45" i="83" s="1"/>
  <c r="W46" i="83"/>
  <c r="AF45" i="83"/>
  <c r="AO45" i="83" s="1"/>
  <c r="AE45" i="83"/>
  <c r="AR45" i="85"/>
  <c r="Y47" i="30"/>
  <c r="X47" i="30"/>
  <c r="AI41" i="88"/>
  <c r="AN41" i="88"/>
  <c r="AN45" i="86"/>
  <c r="AI45" i="86"/>
  <c r="AH47" i="82"/>
  <c r="AQ47" i="82" s="1"/>
  <c r="AN43" i="93"/>
  <c r="AI43" i="93"/>
  <c r="Z48" i="95"/>
  <c r="Z45" i="91"/>
  <c r="AH46" i="38"/>
  <c r="AQ46" i="38" s="1"/>
  <c r="X47" i="81"/>
  <c r="Y47" i="81"/>
  <c r="X45" i="42"/>
  <c r="Y45" i="42"/>
  <c r="Y49" i="75"/>
  <c r="X49" i="75"/>
  <c r="Z49" i="75" s="1"/>
  <c r="Z47" i="81" l="1"/>
  <c r="Z47" i="76"/>
  <c r="Z46" i="41"/>
  <c r="Z45" i="92"/>
  <c r="AG45" i="92" s="1"/>
  <c r="AP45" i="92" s="1"/>
  <c r="AG47" i="45"/>
  <c r="AP47" i="45" s="1"/>
  <c r="AF47" i="45"/>
  <c r="AO47" i="45" s="1"/>
  <c r="AE47" i="45"/>
  <c r="W48" i="45"/>
  <c r="AF45" i="92"/>
  <c r="AO45" i="92" s="1"/>
  <c r="W46" i="92"/>
  <c r="AE45" i="92"/>
  <c r="AE49" i="75"/>
  <c r="W50" i="75"/>
  <c r="AG49" i="75"/>
  <c r="AP49" i="75" s="1"/>
  <c r="AF49" i="75"/>
  <c r="AO49" i="75" s="1"/>
  <c r="W48" i="81"/>
  <c r="AG47" i="81"/>
  <c r="AP47" i="81" s="1"/>
  <c r="AF47" i="81"/>
  <c r="AO47" i="81" s="1"/>
  <c r="AE47" i="81"/>
  <c r="AE46" i="41"/>
  <c r="AG46" i="41"/>
  <c r="AP46" i="41" s="1"/>
  <c r="W47" i="41"/>
  <c r="AF46" i="41"/>
  <c r="AO46" i="41" s="1"/>
  <c r="W48" i="76"/>
  <c r="AG47" i="76"/>
  <c r="AP47" i="76" s="1"/>
  <c r="AF47" i="76"/>
  <c r="AO47" i="76" s="1"/>
  <c r="AE47" i="76"/>
  <c r="W46" i="43"/>
  <c r="AG45" i="43"/>
  <c r="AP45" i="43" s="1"/>
  <c r="AF45" i="43"/>
  <c r="AO45" i="43" s="1"/>
  <c r="AE45" i="43"/>
  <c r="AG44" i="93"/>
  <c r="AP44" i="93" s="1"/>
  <c r="AF44" i="93"/>
  <c r="AO44" i="93" s="1"/>
  <c r="AE44" i="93"/>
  <c r="W45" i="93"/>
  <c r="AR45" i="77"/>
  <c r="AH42" i="88"/>
  <c r="AQ42" i="88" s="1"/>
  <c r="AI44" i="35"/>
  <c r="AN44" i="35"/>
  <c r="AH44" i="32"/>
  <c r="AQ44" i="32" s="1"/>
  <c r="X45" i="90"/>
  <c r="Y45" i="90"/>
  <c r="X46" i="96"/>
  <c r="Y46" i="96"/>
  <c r="Z46" i="96" s="1"/>
  <c r="AH47" i="81"/>
  <c r="AQ47" i="81" s="1"/>
  <c r="AI43" i="44"/>
  <c r="AN43" i="44"/>
  <c r="W46" i="74"/>
  <c r="AG45" i="74"/>
  <c r="AP45" i="74" s="1"/>
  <c r="AF45" i="74"/>
  <c r="AO45" i="74" s="1"/>
  <c r="AE45" i="74"/>
  <c r="AR44" i="42"/>
  <c r="AH47" i="26"/>
  <c r="AQ47" i="26" s="1"/>
  <c r="X44" i="29"/>
  <c r="Y44" i="29"/>
  <c r="AN47" i="82"/>
  <c r="AI47" i="82"/>
  <c r="AH47" i="73"/>
  <c r="AQ47" i="73" s="1"/>
  <c r="AH46" i="86"/>
  <c r="AQ46" i="86" s="1"/>
  <c r="Z42" i="88"/>
  <c r="Z44" i="32"/>
  <c r="AR46" i="73"/>
  <c r="X46" i="31"/>
  <c r="Y46" i="31"/>
  <c r="AN46" i="79"/>
  <c r="AI46" i="79"/>
  <c r="Y47" i="38"/>
  <c r="X47" i="38"/>
  <c r="AI45" i="39"/>
  <c r="AN45" i="39"/>
  <c r="AH46" i="25"/>
  <c r="AQ46" i="25" s="1"/>
  <c r="AH47" i="76"/>
  <c r="AQ47" i="76" s="1"/>
  <c r="W47" i="94"/>
  <c r="AG46" i="94"/>
  <c r="AP46" i="94" s="1"/>
  <c r="AF46" i="94"/>
  <c r="AO46" i="94" s="1"/>
  <c r="AE46" i="94"/>
  <c r="Z46" i="25"/>
  <c r="AI43" i="29"/>
  <c r="AN43" i="29"/>
  <c r="AH46" i="77"/>
  <c r="AQ46" i="77" s="1"/>
  <c r="Y46" i="80"/>
  <c r="X46" i="80"/>
  <c r="Z46" i="80" s="1"/>
  <c r="AN44" i="90"/>
  <c r="AI44" i="90"/>
  <c r="X47" i="27"/>
  <c r="Z47" i="27" s="1"/>
  <c r="Y47" i="27"/>
  <c r="AH49" i="75"/>
  <c r="AQ49" i="75" s="1"/>
  <c r="AE44" i="48"/>
  <c r="W45" i="48"/>
  <c r="AG44" i="48"/>
  <c r="AP44" i="48" s="1"/>
  <c r="AF44" i="48"/>
  <c r="AO44" i="48" s="1"/>
  <c r="AG46" i="34"/>
  <c r="AP46" i="34" s="1"/>
  <c r="AF46" i="34"/>
  <c r="AO46" i="34" s="1"/>
  <c r="AE46" i="34"/>
  <c r="W47" i="34"/>
  <c r="AN46" i="78"/>
  <c r="AI46" i="78"/>
  <c r="AR47" i="89"/>
  <c r="AF47" i="26"/>
  <c r="AO47" i="26" s="1"/>
  <c r="AG47" i="26"/>
  <c r="AP47" i="26" s="1"/>
  <c r="W48" i="26"/>
  <c r="AE47" i="26"/>
  <c r="AR45" i="41"/>
  <c r="AG47" i="73"/>
  <c r="AP47" i="73" s="1"/>
  <c r="AF47" i="73"/>
  <c r="AO47" i="73" s="1"/>
  <c r="W48" i="73"/>
  <c r="AE47" i="73"/>
  <c r="AR43" i="48"/>
  <c r="W47" i="86"/>
  <c r="AF46" i="86"/>
  <c r="AO46" i="86" s="1"/>
  <c r="AE46" i="86"/>
  <c r="AG46" i="86"/>
  <c r="AP46" i="86" s="1"/>
  <c r="Y46" i="47"/>
  <c r="X46" i="47"/>
  <c r="Z46" i="47" s="1"/>
  <c r="AH48" i="89"/>
  <c r="AQ48" i="89" s="1"/>
  <c r="AI46" i="27"/>
  <c r="AN46" i="27"/>
  <c r="AI46" i="38"/>
  <c r="AN46" i="38"/>
  <c r="AI45" i="96"/>
  <c r="AN45" i="96"/>
  <c r="X46" i="28"/>
  <c r="Z46" i="28" s="1"/>
  <c r="Y46" i="28"/>
  <c r="AR43" i="32"/>
  <c r="AG46" i="85"/>
  <c r="AP46" i="85" s="1"/>
  <c r="AF46" i="85"/>
  <c r="AO46" i="85" s="1"/>
  <c r="AE46" i="85"/>
  <c r="W47" i="85"/>
  <c r="AI43" i="40"/>
  <c r="AN43" i="40"/>
  <c r="W46" i="91"/>
  <c r="AE45" i="91"/>
  <c r="AF45" i="91"/>
  <c r="AO45" i="91" s="1"/>
  <c r="AG45" i="91"/>
  <c r="AP45" i="91" s="1"/>
  <c r="AR41" i="88"/>
  <c r="AE48" i="95"/>
  <c r="W49" i="95"/>
  <c r="AG48" i="95"/>
  <c r="AP48" i="95" s="1"/>
  <c r="AF48" i="95"/>
  <c r="AO48" i="95" s="1"/>
  <c r="AH47" i="30"/>
  <c r="AQ47" i="30" s="1"/>
  <c r="X45" i="46"/>
  <c r="Z45" i="46" s="1"/>
  <c r="Y45" i="46"/>
  <c r="AR43" i="93"/>
  <c r="X46" i="83"/>
  <c r="Y46" i="83"/>
  <c r="Z46" i="83" s="1"/>
  <c r="W46" i="37"/>
  <c r="AG45" i="37"/>
  <c r="AP45" i="37" s="1"/>
  <c r="AF45" i="37"/>
  <c r="AO45" i="37" s="1"/>
  <c r="AE45" i="37"/>
  <c r="X46" i="39"/>
  <c r="Z46" i="39" s="1"/>
  <c r="Y46" i="39"/>
  <c r="AN44" i="46"/>
  <c r="AI44" i="46"/>
  <c r="AH44" i="48"/>
  <c r="AQ44" i="48" s="1"/>
  <c r="AH47" i="84"/>
  <c r="AQ47" i="84" s="1"/>
  <c r="AH47" i="45"/>
  <c r="AQ47" i="45" s="1"/>
  <c r="Y44" i="40"/>
  <c r="X44" i="40"/>
  <c r="AR44" i="92"/>
  <c r="Z46" i="77"/>
  <c r="AI45" i="80"/>
  <c r="AN45" i="80"/>
  <c r="AR48" i="75"/>
  <c r="Z48" i="89"/>
  <c r="AR45" i="94"/>
  <c r="Y46" i="87"/>
  <c r="X46" i="87"/>
  <c r="Y45" i="35"/>
  <c r="X45" i="35"/>
  <c r="Z45" i="35" s="1"/>
  <c r="AI45" i="28"/>
  <c r="AN45" i="28"/>
  <c r="AR45" i="25"/>
  <c r="AR46" i="81"/>
  <c r="AR46" i="26"/>
  <c r="AR46" i="84"/>
  <c r="AR44" i="43"/>
  <c r="AH45" i="92"/>
  <c r="AQ45" i="92" s="1"/>
  <c r="AN45" i="31"/>
  <c r="AI45" i="31"/>
  <c r="AI45" i="83"/>
  <c r="AN45" i="83"/>
  <c r="AH46" i="41"/>
  <c r="AQ46" i="41" s="1"/>
  <c r="AH45" i="43"/>
  <c r="AQ45" i="43" s="1"/>
  <c r="X46" i="36"/>
  <c r="Y46" i="36"/>
  <c r="Z46" i="36" s="1"/>
  <c r="AH45" i="42"/>
  <c r="AQ45" i="42" s="1"/>
  <c r="Z45" i="42"/>
  <c r="AR45" i="86"/>
  <c r="Z47" i="30"/>
  <c r="X44" i="44"/>
  <c r="Y44" i="44"/>
  <c r="Z44" i="44" s="1"/>
  <c r="AE48" i="33"/>
  <c r="W49" i="33"/>
  <c r="AG48" i="33"/>
  <c r="AP48" i="33" s="1"/>
  <c r="AF48" i="33"/>
  <c r="AO48" i="33" s="1"/>
  <c r="AI45" i="36"/>
  <c r="AN45" i="36"/>
  <c r="AR46" i="76"/>
  <c r="AR46" i="45"/>
  <c r="Z47" i="84"/>
  <c r="X48" i="82"/>
  <c r="Y48" i="82"/>
  <c r="AH46" i="94"/>
  <c r="AQ46" i="94" s="1"/>
  <c r="Y47" i="78"/>
  <c r="X47" i="78"/>
  <c r="AN45" i="47"/>
  <c r="AI45" i="47"/>
  <c r="AH44" i="93"/>
  <c r="AQ44" i="93" s="1"/>
  <c r="AN45" i="87"/>
  <c r="AI45" i="87"/>
  <c r="AR46" i="30"/>
  <c r="X47" i="79"/>
  <c r="Y47" i="79"/>
  <c r="Z47" i="78" l="1"/>
  <c r="Z46" i="87"/>
  <c r="AG47" i="27"/>
  <c r="AP47" i="27" s="1"/>
  <c r="AF47" i="27"/>
  <c r="AO47" i="27" s="1"/>
  <c r="AE47" i="27"/>
  <c r="W48" i="27"/>
  <c r="W47" i="96"/>
  <c r="AE46" i="96"/>
  <c r="AG46" i="96"/>
  <c r="AP46" i="96" s="1"/>
  <c r="AF46" i="96"/>
  <c r="AO46" i="96" s="1"/>
  <c r="AE44" i="44"/>
  <c r="W45" i="44"/>
  <c r="AG44" i="44"/>
  <c r="AP44" i="44" s="1"/>
  <c r="AF44" i="44"/>
  <c r="AO44" i="44" s="1"/>
  <c r="W47" i="87"/>
  <c r="AG46" i="87"/>
  <c r="AP46" i="87" s="1"/>
  <c r="AF46" i="87"/>
  <c r="AO46" i="87" s="1"/>
  <c r="AE46" i="87"/>
  <c r="AF46" i="47"/>
  <c r="AO46" i="47" s="1"/>
  <c r="W47" i="47"/>
  <c r="AE46" i="47"/>
  <c r="AG46" i="47"/>
  <c r="AP46" i="47" s="1"/>
  <c r="AF46" i="83"/>
  <c r="AO46" i="83" s="1"/>
  <c r="W47" i="83"/>
  <c r="AG46" i="83"/>
  <c r="AP46" i="83" s="1"/>
  <c r="AE46" i="83"/>
  <c r="W46" i="46"/>
  <c r="AF45" i="46"/>
  <c r="AO45" i="46" s="1"/>
  <c r="AE45" i="46"/>
  <c r="AG45" i="46"/>
  <c r="AP45" i="46" s="1"/>
  <c r="AE46" i="36"/>
  <c r="W47" i="36"/>
  <c r="AG46" i="36"/>
  <c r="AP46" i="36" s="1"/>
  <c r="AF46" i="36"/>
  <c r="AO46" i="36" s="1"/>
  <c r="W48" i="78"/>
  <c r="AG47" i="78"/>
  <c r="AP47" i="78" s="1"/>
  <c r="AF47" i="78"/>
  <c r="AO47" i="78" s="1"/>
  <c r="AE47" i="78"/>
  <c r="AH47" i="79"/>
  <c r="AQ47" i="79" s="1"/>
  <c r="AG47" i="84"/>
  <c r="AP47" i="84" s="1"/>
  <c r="W48" i="84"/>
  <c r="AF47" i="84"/>
  <c r="AO47" i="84" s="1"/>
  <c r="AE47" i="84"/>
  <c r="AR45" i="36"/>
  <c r="Y46" i="91"/>
  <c r="X46" i="91"/>
  <c r="AI45" i="74"/>
  <c r="AN45" i="74"/>
  <c r="AR43" i="44"/>
  <c r="AR44" i="35"/>
  <c r="Y50" i="75"/>
  <c r="Z50" i="75"/>
  <c r="X50" i="75"/>
  <c r="Z47" i="79"/>
  <c r="AH47" i="78"/>
  <c r="AQ47" i="78" s="1"/>
  <c r="AH44" i="44"/>
  <c r="AQ44" i="44" s="1"/>
  <c r="AH46" i="36"/>
  <c r="AQ46" i="36" s="1"/>
  <c r="AH46" i="87"/>
  <c r="AQ46" i="87" s="1"/>
  <c r="AI45" i="37"/>
  <c r="AN45" i="37"/>
  <c r="AH46" i="83"/>
  <c r="AQ46" i="83" s="1"/>
  <c r="Y47" i="86"/>
  <c r="X47" i="86"/>
  <c r="Z47" i="86" s="1"/>
  <c r="Y48" i="26"/>
  <c r="X48" i="26"/>
  <c r="AR43" i="29"/>
  <c r="Y47" i="94"/>
  <c r="X47" i="94"/>
  <c r="Z47" i="94" s="1"/>
  <c r="AR45" i="39"/>
  <c r="AE42" i="88"/>
  <c r="AF42" i="88"/>
  <c r="AO42" i="88" s="1"/>
  <c r="W43" i="88"/>
  <c r="AG42" i="88"/>
  <c r="AP42" i="88" s="1"/>
  <c r="AH46" i="96"/>
  <c r="AQ46" i="96" s="1"/>
  <c r="AI45" i="43"/>
  <c r="AN45" i="43"/>
  <c r="Y47" i="41"/>
  <c r="X47" i="41"/>
  <c r="AI49" i="75"/>
  <c r="AN49" i="75"/>
  <c r="X48" i="45"/>
  <c r="Y48" i="45"/>
  <c r="AR45" i="83"/>
  <c r="AH44" i="40"/>
  <c r="AQ44" i="40" s="1"/>
  <c r="AR44" i="46"/>
  <c r="AR43" i="40"/>
  <c r="AR45" i="96"/>
  <c r="AR44" i="90"/>
  <c r="W47" i="25"/>
  <c r="AG46" i="25"/>
  <c r="AP46" i="25" s="1"/>
  <c r="AF46" i="25"/>
  <c r="AO46" i="25" s="1"/>
  <c r="AE46" i="25"/>
  <c r="AH47" i="38"/>
  <c r="AQ47" i="38" s="1"/>
  <c r="AH46" i="31"/>
  <c r="AQ46" i="31" s="1"/>
  <c r="Y45" i="93"/>
  <c r="Z45" i="93" s="1"/>
  <c r="X45" i="93"/>
  <c r="X48" i="81"/>
  <c r="Y48" i="81"/>
  <c r="W46" i="42"/>
  <c r="AE45" i="42"/>
  <c r="AG45" i="42"/>
  <c r="AP45" i="42" s="1"/>
  <c r="AF45" i="42"/>
  <c r="AO45" i="42" s="1"/>
  <c r="AH45" i="46"/>
  <c r="AQ45" i="46" s="1"/>
  <c r="AG46" i="28"/>
  <c r="AP46" i="28" s="1"/>
  <c r="AF46" i="28"/>
  <c r="AO46" i="28" s="1"/>
  <c r="AE46" i="28"/>
  <c r="W47" i="28"/>
  <c r="AH46" i="47"/>
  <c r="AQ46" i="47" s="1"/>
  <c r="X49" i="95"/>
  <c r="Y49" i="95"/>
  <c r="X47" i="34"/>
  <c r="Y47" i="34"/>
  <c r="AI46" i="94"/>
  <c r="AN46" i="94"/>
  <c r="Z46" i="31"/>
  <c r="AH44" i="29"/>
  <c r="AQ44" i="29" s="1"/>
  <c r="AN44" i="93"/>
  <c r="AI44" i="93"/>
  <c r="AN46" i="41"/>
  <c r="AI46" i="41"/>
  <c r="AN45" i="92"/>
  <c r="AI45" i="92"/>
  <c r="AN47" i="45"/>
  <c r="AI47" i="45"/>
  <c r="AR46" i="27"/>
  <c r="AH47" i="27"/>
  <c r="AQ47" i="27" s="1"/>
  <c r="AE46" i="80"/>
  <c r="W47" i="80"/>
  <c r="AG46" i="80"/>
  <c r="AP46" i="80" s="1"/>
  <c r="AF46" i="80"/>
  <c r="AO46" i="80" s="1"/>
  <c r="AF44" i="32"/>
  <c r="AO44" i="32" s="1"/>
  <c r="AE44" i="32"/>
  <c r="W45" i="32"/>
  <c r="AG44" i="32"/>
  <c r="AP44" i="32" s="1"/>
  <c r="AR47" i="82"/>
  <c r="AI47" i="76"/>
  <c r="AN47" i="76"/>
  <c r="AG47" i="30"/>
  <c r="AP47" i="30" s="1"/>
  <c r="AF47" i="30"/>
  <c r="AO47" i="30" s="1"/>
  <c r="AE47" i="30"/>
  <c r="W48" i="30"/>
  <c r="AR45" i="87"/>
  <c r="AH48" i="82"/>
  <c r="AQ48" i="82" s="1"/>
  <c r="Y49" i="33"/>
  <c r="X49" i="33"/>
  <c r="AH45" i="35"/>
  <c r="AQ45" i="35" s="1"/>
  <c r="AR45" i="80"/>
  <c r="Z44" i="40"/>
  <c r="AI45" i="91"/>
  <c r="AN45" i="91"/>
  <c r="X47" i="85"/>
  <c r="Y47" i="85"/>
  <c r="AR46" i="38"/>
  <c r="AI46" i="86"/>
  <c r="AN46" i="86"/>
  <c r="AN47" i="73"/>
  <c r="AI47" i="73"/>
  <c r="AN46" i="34"/>
  <c r="AI46" i="34"/>
  <c r="Y45" i="48"/>
  <c r="X45" i="48"/>
  <c r="AH46" i="80"/>
  <c r="AQ46" i="80" s="1"/>
  <c r="Z47" i="38"/>
  <c r="Z44" i="29"/>
  <c r="Y46" i="74"/>
  <c r="X46" i="74"/>
  <c r="Z46" i="74" s="1"/>
  <c r="AH45" i="90"/>
  <c r="AQ45" i="90" s="1"/>
  <c r="X48" i="76"/>
  <c r="Y48" i="76"/>
  <c r="Z48" i="76" s="1"/>
  <c r="AI47" i="81"/>
  <c r="AN47" i="81"/>
  <c r="X46" i="92"/>
  <c r="Y46" i="92"/>
  <c r="AF45" i="35"/>
  <c r="AO45" i="35" s="1"/>
  <c r="AE45" i="35"/>
  <c r="W46" i="35"/>
  <c r="AG45" i="35"/>
  <c r="AP45" i="35" s="1"/>
  <c r="W49" i="89"/>
  <c r="AG48" i="89"/>
  <c r="AP48" i="89" s="1"/>
  <c r="AF48" i="89"/>
  <c r="AO48" i="89" s="1"/>
  <c r="AE48" i="89"/>
  <c r="AE46" i="39"/>
  <c r="W47" i="39"/>
  <c r="AG46" i="39"/>
  <c r="AP46" i="39" s="1"/>
  <c r="AF46" i="39"/>
  <c r="AO46" i="39" s="1"/>
  <c r="AR46" i="78"/>
  <c r="AR45" i="31"/>
  <c r="AR45" i="28"/>
  <c r="AR45" i="47"/>
  <c r="Z48" i="82"/>
  <c r="AI48" i="33"/>
  <c r="AN48" i="33"/>
  <c r="AG46" i="77"/>
  <c r="AP46" i="77" s="1"/>
  <c r="AF46" i="77"/>
  <c r="AO46" i="77" s="1"/>
  <c r="W47" i="77"/>
  <c r="AE46" i="77"/>
  <c r="AH46" i="39"/>
  <c r="AQ46" i="39" s="1"/>
  <c r="Y46" i="37"/>
  <c r="X46" i="37"/>
  <c r="AI48" i="95"/>
  <c r="AN48" i="95"/>
  <c r="AN46" i="85"/>
  <c r="AI46" i="85"/>
  <c r="AH46" i="28"/>
  <c r="AQ46" i="28" s="1"/>
  <c r="Y48" i="73"/>
  <c r="X48" i="73"/>
  <c r="AN47" i="26"/>
  <c r="AI47" i="26"/>
  <c r="AI44" i="48"/>
  <c r="AN44" i="48"/>
  <c r="AR46" i="79"/>
  <c r="Z45" i="90"/>
  <c r="X46" i="43"/>
  <c r="Y46" i="43"/>
  <c r="Z46" i="43" s="1"/>
  <c r="Z47" i="34" l="1"/>
  <c r="Z48" i="45"/>
  <c r="Z48" i="26"/>
  <c r="W49" i="26" s="1"/>
  <c r="W46" i="93"/>
  <c r="AF45" i="93"/>
  <c r="AO45" i="93" s="1"/>
  <c r="AE45" i="93"/>
  <c r="AG45" i="93"/>
  <c r="AP45" i="93" s="1"/>
  <c r="AE48" i="26"/>
  <c r="AG48" i="26"/>
  <c r="AP48" i="26" s="1"/>
  <c r="AF48" i="26"/>
  <c r="AO48" i="26" s="1"/>
  <c r="AF46" i="43"/>
  <c r="AO46" i="43" s="1"/>
  <c r="AE46" i="43"/>
  <c r="W47" i="43"/>
  <c r="AG46" i="43"/>
  <c r="AP46" i="43" s="1"/>
  <c r="W49" i="45"/>
  <c r="AG48" i="45"/>
  <c r="AP48" i="45" s="1"/>
  <c r="AF48" i="45"/>
  <c r="AO48" i="45" s="1"/>
  <c r="AE48" i="45"/>
  <c r="W48" i="34"/>
  <c r="AG47" i="34"/>
  <c r="AP47" i="34" s="1"/>
  <c r="AF47" i="34"/>
  <c r="AO47" i="34" s="1"/>
  <c r="AE47" i="34"/>
  <c r="AE48" i="76"/>
  <c r="W49" i="76"/>
  <c r="AG48" i="76"/>
  <c r="AP48" i="76" s="1"/>
  <c r="AF48" i="76"/>
  <c r="AO48" i="76" s="1"/>
  <c r="AE47" i="94"/>
  <c r="W48" i="94"/>
  <c r="AG47" i="94"/>
  <c r="AP47" i="94" s="1"/>
  <c r="AF47" i="94"/>
  <c r="AO47" i="94" s="1"/>
  <c r="X43" i="88"/>
  <c r="Z43" i="88" s="1"/>
  <c r="Y43" i="88"/>
  <c r="AH46" i="91"/>
  <c r="AQ46" i="91" s="1"/>
  <c r="AI46" i="36"/>
  <c r="AN46" i="36"/>
  <c r="AN46" i="83"/>
  <c r="AI46" i="83"/>
  <c r="AI46" i="47"/>
  <c r="AN46" i="47"/>
  <c r="Y45" i="44"/>
  <c r="X45" i="44"/>
  <c r="X47" i="96"/>
  <c r="Y47" i="96"/>
  <c r="AI45" i="35"/>
  <c r="AN45" i="35"/>
  <c r="AR47" i="81"/>
  <c r="AG44" i="29"/>
  <c r="AP44" i="29" s="1"/>
  <c r="AF44" i="29"/>
  <c r="AO44" i="29" s="1"/>
  <c r="AE44" i="29"/>
  <c r="W45" i="29"/>
  <c r="AR47" i="73"/>
  <c r="X48" i="30"/>
  <c r="Y48" i="30"/>
  <c r="AH47" i="34"/>
  <c r="AQ47" i="34" s="1"/>
  <c r="AN46" i="28"/>
  <c r="AI46" i="28"/>
  <c r="X46" i="42"/>
  <c r="Y46" i="42"/>
  <c r="AH47" i="41"/>
  <c r="AQ47" i="41" s="1"/>
  <c r="X48" i="84"/>
  <c r="Y48" i="84"/>
  <c r="X48" i="78"/>
  <c r="Y48" i="78"/>
  <c r="Z48" i="78" s="1"/>
  <c r="AI44" i="44"/>
  <c r="AN44" i="44"/>
  <c r="X46" i="35"/>
  <c r="Y46" i="35"/>
  <c r="AE46" i="74"/>
  <c r="W47" i="74"/>
  <c r="AG46" i="74"/>
  <c r="AP46" i="74" s="1"/>
  <c r="AF46" i="74"/>
  <c r="AO46" i="74" s="1"/>
  <c r="AH47" i="86"/>
  <c r="AQ47" i="86" s="1"/>
  <c r="AG47" i="79"/>
  <c r="AP47" i="79" s="1"/>
  <c r="AF47" i="79"/>
  <c r="AO47" i="79" s="1"/>
  <c r="W48" i="79"/>
  <c r="AE47" i="79"/>
  <c r="Z46" i="91"/>
  <c r="AI45" i="46"/>
  <c r="AN45" i="46"/>
  <c r="X47" i="47"/>
  <c r="Z47" i="47" s="1"/>
  <c r="Y47" i="47"/>
  <c r="Y47" i="87"/>
  <c r="X47" i="87"/>
  <c r="X48" i="27"/>
  <c r="Z48" i="27" s="1"/>
  <c r="Y48" i="27"/>
  <c r="AR46" i="41"/>
  <c r="AF47" i="38"/>
  <c r="AO47" i="38" s="1"/>
  <c r="AE47" i="38"/>
  <c r="W48" i="38"/>
  <c r="AG47" i="38"/>
  <c r="AP47" i="38" s="1"/>
  <c r="AH45" i="48"/>
  <c r="AQ45" i="48" s="1"/>
  <c r="AH47" i="85"/>
  <c r="AQ47" i="85" s="1"/>
  <c r="AH49" i="33"/>
  <c r="AQ49" i="33" s="1"/>
  <c r="AH46" i="43"/>
  <c r="AQ46" i="43" s="1"/>
  <c r="AR44" i="48"/>
  <c r="W49" i="82"/>
  <c r="AG48" i="82"/>
  <c r="AP48" i="82" s="1"/>
  <c r="AF48" i="82"/>
  <c r="AO48" i="82" s="1"/>
  <c r="AE48" i="82"/>
  <c r="X47" i="39"/>
  <c r="Y47" i="39"/>
  <c r="Y49" i="89"/>
  <c r="X49" i="89"/>
  <c r="Z49" i="89" s="1"/>
  <c r="AH48" i="76"/>
  <c r="AQ48" i="76" s="1"/>
  <c r="Z47" i="85"/>
  <c r="W47" i="31"/>
  <c r="AF46" i="31"/>
  <c r="AO46" i="31" s="1"/>
  <c r="AE46" i="31"/>
  <c r="AG46" i="31"/>
  <c r="AP46" i="31" s="1"/>
  <c r="AH48" i="81"/>
  <c r="AQ48" i="81" s="1"/>
  <c r="AH48" i="45"/>
  <c r="AQ48" i="45" s="1"/>
  <c r="Z47" i="41"/>
  <c r="AN42" i="88"/>
  <c r="AI42" i="88"/>
  <c r="AH50" i="75"/>
  <c r="AQ50" i="75" s="1"/>
  <c r="AI47" i="78"/>
  <c r="AN47" i="78"/>
  <c r="X47" i="83"/>
  <c r="Y47" i="83"/>
  <c r="Z47" i="83" s="1"/>
  <c r="AN47" i="27"/>
  <c r="AI47" i="27"/>
  <c r="AE44" i="40"/>
  <c r="W45" i="40"/>
  <c r="AF44" i="40"/>
  <c r="AO44" i="40" s="1"/>
  <c r="AG44" i="40"/>
  <c r="AP44" i="40" s="1"/>
  <c r="AI44" i="32"/>
  <c r="AN44" i="32"/>
  <c r="AH47" i="94"/>
  <c r="AQ47" i="94" s="1"/>
  <c r="AI46" i="39"/>
  <c r="AN46" i="39"/>
  <c r="AH46" i="92"/>
  <c r="AQ46" i="92" s="1"/>
  <c r="AH46" i="74"/>
  <c r="AQ46" i="74" s="1"/>
  <c r="AR45" i="92"/>
  <c r="AH49" i="95"/>
  <c r="AQ49" i="95" s="1"/>
  <c r="Z48" i="81"/>
  <c r="Y47" i="25"/>
  <c r="X47" i="25"/>
  <c r="AE47" i="86"/>
  <c r="W48" i="86"/>
  <c r="AG47" i="86"/>
  <c r="AP47" i="86" s="1"/>
  <c r="AF47" i="86"/>
  <c r="AO47" i="86" s="1"/>
  <c r="AG50" i="75"/>
  <c r="AP50" i="75" s="1"/>
  <c r="AF50" i="75"/>
  <c r="AO50" i="75" s="1"/>
  <c r="AE50" i="75"/>
  <c r="W51" i="75"/>
  <c r="AI46" i="87"/>
  <c r="AN46" i="87"/>
  <c r="AH48" i="73"/>
  <c r="AQ48" i="73" s="1"/>
  <c r="AH46" i="37"/>
  <c r="AQ46" i="37" s="1"/>
  <c r="AR47" i="76"/>
  <c r="AI46" i="80"/>
  <c r="AN46" i="80"/>
  <c r="X47" i="28"/>
  <c r="Y47" i="28"/>
  <c r="Z47" i="28" s="1"/>
  <c r="AI46" i="25"/>
  <c r="AN46" i="25"/>
  <c r="AR49" i="75"/>
  <c r="Z48" i="73"/>
  <c r="AR46" i="85"/>
  <c r="Z46" i="37"/>
  <c r="AN46" i="77"/>
  <c r="AI46" i="77"/>
  <c r="AR48" i="33"/>
  <c r="AN47" i="30"/>
  <c r="AI47" i="30"/>
  <c r="AR47" i="45"/>
  <c r="AR44" i="93"/>
  <c r="AR47" i="26"/>
  <c r="X47" i="77"/>
  <c r="Y47" i="77"/>
  <c r="Z45" i="48"/>
  <c r="AR46" i="86"/>
  <c r="Z49" i="33"/>
  <c r="W46" i="90"/>
  <c r="AG45" i="90"/>
  <c r="AP45" i="90" s="1"/>
  <c r="AF45" i="90"/>
  <c r="AO45" i="90" s="1"/>
  <c r="AE45" i="90"/>
  <c r="AR48" i="95"/>
  <c r="AI48" i="89"/>
  <c r="AN48" i="89"/>
  <c r="Z46" i="92"/>
  <c r="AR46" i="34"/>
  <c r="AR45" i="91"/>
  <c r="Y45" i="32"/>
  <c r="X45" i="32"/>
  <c r="X47" i="80"/>
  <c r="Y47" i="80"/>
  <c r="AR46" i="94"/>
  <c r="Z49" i="95"/>
  <c r="AI45" i="42"/>
  <c r="AN45" i="42"/>
  <c r="AH45" i="93"/>
  <c r="AQ45" i="93" s="1"/>
  <c r="AR45" i="43"/>
  <c r="AH48" i="26"/>
  <c r="AQ48" i="26" s="1"/>
  <c r="AR45" i="37"/>
  <c r="AR45" i="74"/>
  <c r="AN47" i="84"/>
  <c r="AI47" i="84"/>
  <c r="Y47" i="36"/>
  <c r="X47" i="36"/>
  <c r="Y46" i="46"/>
  <c r="X46" i="46"/>
  <c r="Z46" i="46" s="1"/>
  <c r="AI46" i="96"/>
  <c r="AN46" i="96"/>
  <c r="Z47" i="36" l="1"/>
  <c r="AF47" i="83"/>
  <c r="AO47" i="83" s="1"/>
  <c r="AE47" i="83"/>
  <c r="AG47" i="83"/>
  <c r="AP47" i="83" s="1"/>
  <c r="W48" i="83"/>
  <c r="W48" i="28"/>
  <c r="AG47" i="28"/>
  <c r="AP47" i="28" s="1"/>
  <c r="AF47" i="28"/>
  <c r="AO47" i="28" s="1"/>
  <c r="AE47" i="28"/>
  <c r="AG47" i="36"/>
  <c r="AP47" i="36" s="1"/>
  <c r="AF47" i="36"/>
  <c r="AO47" i="36" s="1"/>
  <c r="AE47" i="36"/>
  <c r="W48" i="36"/>
  <c r="AF49" i="89"/>
  <c r="AO49" i="89" s="1"/>
  <c r="AE49" i="89"/>
  <c r="W50" i="89"/>
  <c r="AG49" i="89"/>
  <c r="AP49" i="89" s="1"/>
  <c r="AE48" i="78"/>
  <c r="W49" i="78"/>
  <c r="AG48" i="78"/>
  <c r="AP48" i="78" s="1"/>
  <c r="AF48" i="78"/>
  <c r="AO48" i="78" s="1"/>
  <c r="AF46" i="37"/>
  <c r="AO46" i="37" s="1"/>
  <c r="AE46" i="37"/>
  <c r="AG46" i="37"/>
  <c r="AP46" i="37" s="1"/>
  <c r="W47" i="37"/>
  <c r="AR46" i="80"/>
  <c r="AN47" i="86"/>
  <c r="AI47" i="86"/>
  <c r="AR47" i="27"/>
  <c r="AR42" i="88"/>
  <c r="W48" i="85"/>
  <c r="AG47" i="85"/>
  <c r="AP47" i="85" s="1"/>
  <c r="AF47" i="85"/>
  <c r="AO47" i="85" s="1"/>
  <c r="AE47" i="85"/>
  <c r="AI48" i="82"/>
  <c r="AN48" i="82"/>
  <c r="W49" i="27"/>
  <c r="AG48" i="27"/>
  <c r="AP48" i="27" s="1"/>
  <c r="AF48" i="27"/>
  <c r="AO48" i="27" s="1"/>
  <c r="AE48" i="27"/>
  <c r="AI46" i="74"/>
  <c r="AN46" i="74"/>
  <c r="AH46" i="42"/>
  <c r="AQ46" i="42" s="1"/>
  <c r="AH47" i="96"/>
  <c r="AQ47" i="96" s="1"/>
  <c r="AR46" i="47"/>
  <c r="AG43" i="88"/>
  <c r="AP43" i="88" s="1"/>
  <c r="AF43" i="88"/>
  <c r="AO43" i="88" s="1"/>
  <c r="AE43" i="88"/>
  <c r="W44" i="88"/>
  <c r="AI46" i="43"/>
  <c r="AN46" i="43"/>
  <c r="X49" i="26"/>
  <c r="Z49" i="26" s="1"/>
  <c r="Y49" i="26"/>
  <c r="AH47" i="36"/>
  <c r="AQ47" i="36" s="1"/>
  <c r="W47" i="92"/>
  <c r="AG46" i="92"/>
  <c r="AP46" i="92" s="1"/>
  <c r="AF46" i="92"/>
  <c r="AO46" i="92" s="1"/>
  <c r="AE46" i="92"/>
  <c r="AR46" i="25"/>
  <c r="AH47" i="25"/>
  <c r="AQ47" i="25" s="1"/>
  <c r="AH47" i="87"/>
  <c r="AQ47" i="87" s="1"/>
  <c r="AH48" i="78"/>
  <c r="AQ48" i="78" s="1"/>
  <c r="Z46" i="42"/>
  <c r="Z47" i="96"/>
  <c r="AR46" i="83"/>
  <c r="AG47" i="41"/>
  <c r="AP47" i="41" s="1"/>
  <c r="AF47" i="41"/>
  <c r="AO47" i="41" s="1"/>
  <c r="W48" i="41"/>
  <c r="AE47" i="41"/>
  <c r="AI46" i="31"/>
  <c r="AN46" i="31"/>
  <c r="AR45" i="46"/>
  <c r="AH46" i="35"/>
  <c r="AQ46" i="35" s="1"/>
  <c r="AR46" i="28"/>
  <c r="AH45" i="44"/>
  <c r="AQ45" i="44" s="1"/>
  <c r="X49" i="45"/>
  <c r="Y49" i="45"/>
  <c r="Z49" i="45" s="1"/>
  <c r="AI45" i="93"/>
  <c r="AN45" i="93"/>
  <c r="AH45" i="32"/>
  <c r="AQ45" i="32" s="1"/>
  <c r="AR47" i="30"/>
  <c r="AG45" i="48"/>
  <c r="AP45" i="48" s="1"/>
  <c r="AF45" i="48"/>
  <c r="AO45" i="48" s="1"/>
  <c r="AE45" i="48"/>
  <c r="W46" i="48"/>
  <c r="AR48" i="89"/>
  <c r="W49" i="73"/>
  <c r="AF48" i="73"/>
  <c r="AO48" i="73" s="1"/>
  <c r="AE48" i="73"/>
  <c r="AG48" i="73"/>
  <c r="AP48" i="73" s="1"/>
  <c r="AH47" i="28"/>
  <c r="AQ47" i="28" s="1"/>
  <c r="Z47" i="25"/>
  <c r="AH47" i="83"/>
  <c r="AQ47" i="83" s="1"/>
  <c r="Z47" i="87"/>
  <c r="AF46" i="91"/>
  <c r="AO46" i="91" s="1"/>
  <c r="AE46" i="91"/>
  <c r="W47" i="91"/>
  <c r="AG46" i="91"/>
  <c r="AP46" i="91" s="1"/>
  <c r="Z46" i="35"/>
  <c r="X45" i="29"/>
  <c r="Y45" i="29"/>
  <c r="Z45" i="29" s="1"/>
  <c r="Y48" i="94"/>
  <c r="X48" i="94"/>
  <c r="X49" i="76"/>
  <c r="Y49" i="76"/>
  <c r="Z49" i="76" s="1"/>
  <c r="Y48" i="34"/>
  <c r="X48" i="34"/>
  <c r="Z48" i="34" s="1"/>
  <c r="AR44" i="32"/>
  <c r="AR47" i="78"/>
  <c r="AH49" i="89"/>
  <c r="AQ49" i="89" s="1"/>
  <c r="AI47" i="38"/>
  <c r="AN47" i="38"/>
  <c r="Z45" i="32"/>
  <c r="X51" i="75"/>
  <c r="Y51" i="75"/>
  <c r="Z51" i="75" s="1"/>
  <c r="AE48" i="81"/>
  <c r="W49" i="81"/>
  <c r="AG48" i="81"/>
  <c r="AP48" i="81" s="1"/>
  <c r="AF48" i="81"/>
  <c r="AO48" i="81" s="1"/>
  <c r="X45" i="40"/>
  <c r="Z45" i="40" s="1"/>
  <c r="Y45" i="40"/>
  <c r="AH47" i="39"/>
  <c r="AQ47" i="39" s="1"/>
  <c r="Y49" i="82"/>
  <c r="X49" i="82"/>
  <c r="AN47" i="79"/>
  <c r="AI47" i="79"/>
  <c r="AH48" i="84"/>
  <c r="AQ48" i="84" s="1"/>
  <c r="AH48" i="30"/>
  <c r="AQ48" i="30" s="1"/>
  <c r="AN44" i="29"/>
  <c r="AI44" i="29"/>
  <c r="AR45" i="35"/>
  <c r="Z45" i="44"/>
  <c r="AR46" i="36"/>
  <c r="AI48" i="76"/>
  <c r="AN48" i="76"/>
  <c r="AI48" i="45"/>
  <c r="AN48" i="45"/>
  <c r="AI48" i="26"/>
  <c r="AN48" i="26"/>
  <c r="AE46" i="46"/>
  <c r="W47" i="46"/>
  <c r="AG46" i="46"/>
  <c r="AP46" i="46" s="1"/>
  <c r="AF46" i="46"/>
  <c r="AO46" i="46" s="1"/>
  <c r="AG49" i="95"/>
  <c r="AP49" i="95" s="1"/>
  <c r="W50" i="95"/>
  <c r="AF49" i="95"/>
  <c r="AO49" i="95" s="1"/>
  <c r="AE49" i="95"/>
  <c r="AI45" i="90"/>
  <c r="AN45" i="90"/>
  <c r="AE47" i="47"/>
  <c r="W48" i="47"/>
  <c r="AG47" i="47"/>
  <c r="AP47" i="47" s="1"/>
  <c r="AF47" i="47"/>
  <c r="AO47" i="47" s="1"/>
  <c r="AR46" i="87"/>
  <c r="AR46" i="96"/>
  <c r="AH46" i="46"/>
  <c r="AQ46" i="46" s="1"/>
  <c r="AR47" i="84"/>
  <c r="AH47" i="80"/>
  <c r="AQ47" i="80" s="1"/>
  <c r="X46" i="90"/>
  <c r="Z46" i="90" s="1"/>
  <c r="Y46" i="90"/>
  <c r="AH47" i="77"/>
  <c r="AQ47" i="77" s="1"/>
  <c r="AR46" i="77"/>
  <c r="AR45" i="42"/>
  <c r="Z47" i="80"/>
  <c r="AG49" i="33"/>
  <c r="AP49" i="33" s="1"/>
  <c r="AF49" i="33"/>
  <c r="AO49" i="33" s="1"/>
  <c r="AE49" i="33"/>
  <c r="W50" i="33"/>
  <c r="Z47" i="77"/>
  <c r="AN50" i="75"/>
  <c r="AI50" i="75"/>
  <c r="X48" i="86"/>
  <c r="Y48" i="86"/>
  <c r="AR46" i="39"/>
  <c r="AI44" i="40"/>
  <c r="AN44" i="40"/>
  <c r="Y47" i="31"/>
  <c r="X47" i="31"/>
  <c r="Z47" i="39"/>
  <c r="X48" i="38"/>
  <c r="Y48" i="38"/>
  <c r="AH48" i="27"/>
  <c r="AQ48" i="27" s="1"/>
  <c r="AH47" i="47"/>
  <c r="AQ47" i="47" s="1"/>
  <c r="X48" i="79"/>
  <c r="Y48" i="79"/>
  <c r="Y47" i="74"/>
  <c r="X47" i="74"/>
  <c r="AR44" i="44"/>
  <c r="Z48" i="84"/>
  <c r="Z48" i="30"/>
  <c r="AH43" i="88"/>
  <c r="AQ43" i="88" s="1"/>
  <c r="AN47" i="94"/>
  <c r="AI47" i="94"/>
  <c r="AI47" i="34"/>
  <c r="AN47" i="34"/>
  <c r="X47" i="43"/>
  <c r="Y47" i="43"/>
  <c r="Z47" i="43" s="1"/>
  <c r="X46" i="93"/>
  <c r="Y46" i="93"/>
  <c r="Z46" i="93" s="1"/>
  <c r="Z49" i="82" l="1"/>
  <c r="Z47" i="74"/>
  <c r="Z48" i="86"/>
  <c r="AE48" i="86" s="1"/>
  <c r="AG48" i="86"/>
  <c r="AP48" i="86" s="1"/>
  <c r="W49" i="86"/>
  <c r="AF48" i="86"/>
  <c r="AO48" i="86" s="1"/>
  <c r="AE48" i="34"/>
  <c r="W49" i="34"/>
  <c r="AG48" i="34"/>
  <c r="AP48" i="34" s="1"/>
  <c r="AF48" i="34"/>
  <c r="AO48" i="34" s="1"/>
  <c r="W46" i="29"/>
  <c r="AG45" i="29"/>
  <c r="AP45" i="29" s="1"/>
  <c r="AF45" i="29"/>
  <c r="AO45" i="29" s="1"/>
  <c r="AE45" i="29"/>
  <c r="AF49" i="45"/>
  <c r="AO49" i="45" s="1"/>
  <c r="AE49" i="45"/>
  <c r="W50" i="45"/>
  <c r="AG49" i="45"/>
  <c r="AP49" i="45" s="1"/>
  <c r="AF49" i="82"/>
  <c r="AO49" i="82" s="1"/>
  <c r="AE49" i="82"/>
  <c r="W50" i="82"/>
  <c r="AG49" i="82"/>
  <c r="AP49" i="82" s="1"/>
  <c r="AE46" i="93"/>
  <c r="AG46" i="93"/>
  <c r="AP46" i="93" s="1"/>
  <c r="AF46" i="93"/>
  <c r="AO46" i="93" s="1"/>
  <c r="W47" i="93"/>
  <c r="AG47" i="74"/>
  <c r="AP47" i="74" s="1"/>
  <c r="AF47" i="74"/>
  <c r="AO47" i="74" s="1"/>
  <c r="AE47" i="74"/>
  <c r="W48" i="74"/>
  <c r="AG49" i="76"/>
  <c r="AP49" i="76" s="1"/>
  <c r="AF49" i="76"/>
  <c r="AO49" i="76" s="1"/>
  <c r="AE49" i="76"/>
  <c r="W50" i="76"/>
  <c r="AG47" i="43"/>
  <c r="AP47" i="43" s="1"/>
  <c r="AF47" i="43"/>
  <c r="AO47" i="43" s="1"/>
  <c r="AE47" i="43"/>
  <c r="W48" i="43"/>
  <c r="W52" i="75"/>
  <c r="AG51" i="75"/>
  <c r="AP51" i="75" s="1"/>
  <c r="AF51" i="75"/>
  <c r="AO51" i="75" s="1"/>
  <c r="AE51" i="75"/>
  <c r="W49" i="30"/>
  <c r="AG48" i="30"/>
  <c r="AP48" i="30" s="1"/>
  <c r="AF48" i="30"/>
  <c r="AO48" i="30" s="1"/>
  <c r="AE48" i="30"/>
  <c r="W48" i="77"/>
  <c r="AF47" i="77"/>
  <c r="AO47" i="77" s="1"/>
  <c r="AG47" i="77"/>
  <c r="AP47" i="77" s="1"/>
  <c r="AE47" i="77"/>
  <c r="AG45" i="32"/>
  <c r="AP45" i="32" s="1"/>
  <c r="AF45" i="32"/>
  <c r="AO45" i="32" s="1"/>
  <c r="AE45" i="32"/>
  <c r="W46" i="32"/>
  <c r="AH48" i="94"/>
  <c r="AQ48" i="94" s="1"/>
  <c r="AE47" i="87"/>
  <c r="W48" i="87"/>
  <c r="AG47" i="87"/>
  <c r="AP47" i="87" s="1"/>
  <c r="AF47" i="87"/>
  <c r="AO47" i="87" s="1"/>
  <c r="X50" i="89"/>
  <c r="Y50" i="89"/>
  <c r="X48" i="28"/>
  <c r="Y48" i="28"/>
  <c r="AH47" i="43"/>
  <c r="AQ47" i="43" s="1"/>
  <c r="W49" i="84"/>
  <c r="AF48" i="84"/>
  <c r="AO48" i="84" s="1"/>
  <c r="AG48" i="84"/>
  <c r="AP48" i="84" s="1"/>
  <c r="AE48" i="84"/>
  <c r="AR48" i="45"/>
  <c r="X49" i="81"/>
  <c r="Y49" i="81"/>
  <c r="AI48" i="73"/>
  <c r="AN48" i="73"/>
  <c r="X47" i="37"/>
  <c r="Y47" i="37"/>
  <c r="AI49" i="89"/>
  <c r="AN49" i="89"/>
  <c r="X48" i="83"/>
  <c r="Y48" i="83"/>
  <c r="AN49" i="95"/>
  <c r="AI49" i="95"/>
  <c r="AG45" i="44"/>
  <c r="AP45" i="44" s="1"/>
  <c r="AF45" i="44"/>
  <c r="AO45" i="44" s="1"/>
  <c r="AE45" i="44"/>
  <c r="W46" i="44"/>
  <c r="Y47" i="46"/>
  <c r="X47" i="46"/>
  <c r="Z47" i="46" s="1"/>
  <c r="AH45" i="40"/>
  <c r="AQ45" i="40" s="1"/>
  <c r="AI48" i="81"/>
  <c r="AN48" i="81"/>
  <c r="AR47" i="38"/>
  <c r="Z48" i="94"/>
  <c r="Y46" i="48"/>
  <c r="X46" i="48"/>
  <c r="AR45" i="93"/>
  <c r="AR46" i="43"/>
  <c r="X49" i="27"/>
  <c r="Y49" i="27"/>
  <c r="AR47" i="86"/>
  <c r="Y49" i="78"/>
  <c r="X49" i="78"/>
  <c r="AI47" i="28"/>
  <c r="AN47" i="28"/>
  <c r="AH47" i="31"/>
  <c r="AQ47" i="31" s="1"/>
  <c r="AE46" i="90"/>
  <c r="W47" i="90"/>
  <c r="AF46" i="90"/>
  <c r="AO46" i="90" s="1"/>
  <c r="AG46" i="90"/>
  <c r="AP46" i="90" s="1"/>
  <c r="AH48" i="34"/>
  <c r="AQ48" i="34" s="1"/>
  <c r="AG46" i="35"/>
  <c r="AP46" i="35" s="1"/>
  <c r="AF46" i="35"/>
  <c r="AO46" i="35" s="1"/>
  <c r="AE46" i="35"/>
  <c r="W47" i="35"/>
  <c r="AE47" i="25"/>
  <c r="W48" i="25"/>
  <c r="AG47" i="25"/>
  <c r="AP47" i="25" s="1"/>
  <c r="AF47" i="25"/>
  <c r="AO47" i="25" s="1"/>
  <c r="Z48" i="41"/>
  <c r="Y48" i="41"/>
  <c r="X48" i="41"/>
  <c r="AH48" i="38"/>
  <c r="AQ48" i="38" s="1"/>
  <c r="AN49" i="33"/>
  <c r="AI49" i="33"/>
  <c r="AI47" i="47"/>
  <c r="AN47" i="47"/>
  <c r="AN46" i="46"/>
  <c r="AI46" i="46"/>
  <c r="AR48" i="76"/>
  <c r="AR44" i="29"/>
  <c r="AR47" i="79"/>
  <c r="AG45" i="40"/>
  <c r="AP45" i="40" s="1"/>
  <c r="AF45" i="40"/>
  <c r="AO45" i="40" s="1"/>
  <c r="AE45" i="40"/>
  <c r="W46" i="40"/>
  <c r="X47" i="91"/>
  <c r="Y47" i="91"/>
  <c r="AN45" i="48"/>
  <c r="AI45" i="48"/>
  <c r="AR46" i="31"/>
  <c r="X44" i="88"/>
  <c r="Y44" i="88"/>
  <c r="AR46" i="74"/>
  <c r="X48" i="85"/>
  <c r="Y48" i="85"/>
  <c r="AN46" i="37"/>
  <c r="AI46" i="37"/>
  <c r="AI48" i="78"/>
  <c r="AN48" i="78"/>
  <c r="AN47" i="83"/>
  <c r="AI47" i="83"/>
  <c r="AE46" i="42"/>
  <c r="AG46" i="42"/>
  <c r="AP46" i="42" s="1"/>
  <c r="AF46" i="42"/>
  <c r="AO46" i="42" s="1"/>
  <c r="W47" i="42"/>
  <c r="Z47" i="31"/>
  <c r="AH46" i="93"/>
  <c r="AQ46" i="93" s="1"/>
  <c r="AR47" i="34"/>
  <c r="AH47" i="74"/>
  <c r="AQ47" i="74" s="1"/>
  <c r="Z48" i="38"/>
  <c r="AR44" i="40"/>
  <c r="AR50" i="75"/>
  <c r="AH51" i="75"/>
  <c r="AQ51" i="75" s="1"/>
  <c r="AH49" i="76"/>
  <c r="AQ49" i="76" s="1"/>
  <c r="AH45" i="29"/>
  <c r="AQ45" i="29" s="1"/>
  <c r="AN46" i="91"/>
  <c r="AI46" i="91"/>
  <c r="Y49" i="73"/>
  <c r="X49" i="73"/>
  <c r="AH49" i="45"/>
  <c r="AQ49" i="45" s="1"/>
  <c r="AN47" i="41"/>
  <c r="AI47" i="41"/>
  <c r="Z47" i="92"/>
  <c r="X47" i="92"/>
  <c r="Y47" i="92"/>
  <c r="AI48" i="27"/>
  <c r="AN48" i="27"/>
  <c r="AR48" i="82"/>
  <c r="Y48" i="36"/>
  <c r="X48" i="36"/>
  <c r="AG47" i="80"/>
  <c r="AP47" i="80" s="1"/>
  <c r="AF47" i="80"/>
  <c r="AO47" i="80" s="1"/>
  <c r="AE47" i="80"/>
  <c r="W48" i="80"/>
  <c r="AI46" i="92"/>
  <c r="AN46" i="92"/>
  <c r="AF49" i="26"/>
  <c r="AO49" i="26" s="1"/>
  <c r="AE49" i="26"/>
  <c r="W50" i="26"/>
  <c r="AG49" i="26"/>
  <c r="AP49" i="26" s="1"/>
  <c r="AH48" i="79"/>
  <c r="AQ48" i="79" s="1"/>
  <c r="AH48" i="86"/>
  <c r="AQ48" i="86" s="1"/>
  <c r="Y50" i="33"/>
  <c r="X50" i="33"/>
  <c r="X48" i="47"/>
  <c r="Z48" i="47" s="1"/>
  <c r="Y48" i="47"/>
  <c r="Y50" i="95"/>
  <c r="X50" i="95"/>
  <c r="Z48" i="79"/>
  <c r="AR47" i="94"/>
  <c r="AG47" i="39"/>
  <c r="AP47" i="39" s="1"/>
  <c r="AF47" i="39"/>
  <c r="AO47" i="39" s="1"/>
  <c r="AE47" i="39"/>
  <c r="W48" i="39"/>
  <c r="AH46" i="90"/>
  <c r="AQ46" i="90" s="1"/>
  <c r="AR45" i="90"/>
  <c r="AR48" i="26"/>
  <c r="AH49" i="82"/>
  <c r="AQ49" i="82" s="1"/>
  <c r="AE47" i="96"/>
  <c r="W48" i="96"/>
  <c r="AG47" i="96"/>
  <c r="AP47" i="96" s="1"/>
  <c r="AF47" i="96"/>
  <c r="AO47" i="96" s="1"/>
  <c r="AH49" i="26"/>
  <c r="AQ49" i="26" s="1"/>
  <c r="AN43" i="88"/>
  <c r="AI43" i="88"/>
  <c r="AI47" i="85"/>
  <c r="AN47" i="85"/>
  <c r="AN47" i="36"/>
  <c r="AI47" i="36"/>
  <c r="AR47" i="41" l="1"/>
  <c r="Y46" i="40"/>
  <c r="X46" i="40"/>
  <c r="X48" i="87"/>
  <c r="Z48" i="87" s="1"/>
  <c r="Y48" i="87"/>
  <c r="AI47" i="77"/>
  <c r="AN47" i="77"/>
  <c r="Y47" i="93"/>
  <c r="X47" i="93"/>
  <c r="AI48" i="34"/>
  <c r="AN48" i="34"/>
  <c r="X48" i="96"/>
  <c r="Y48" i="96"/>
  <c r="AN47" i="39"/>
  <c r="AI47" i="39"/>
  <c r="AH50" i="95"/>
  <c r="AQ50" i="95" s="1"/>
  <c r="AH50" i="33"/>
  <c r="AQ50" i="33" s="1"/>
  <c r="AH49" i="73"/>
  <c r="AQ49" i="73" s="1"/>
  <c r="AG48" i="38"/>
  <c r="AP48" i="38" s="1"/>
  <c r="AF48" i="38"/>
  <c r="AO48" i="38" s="1"/>
  <c r="AE48" i="38"/>
  <c r="W49" i="38"/>
  <c r="AN46" i="42"/>
  <c r="AI46" i="42"/>
  <c r="AN45" i="40"/>
  <c r="AI45" i="40"/>
  <c r="AR47" i="47"/>
  <c r="AN46" i="35"/>
  <c r="AI46" i="35"/>
  <c r="AI46" i="90"/>
  <c r="AN46" i="90"/>
  <c r="AH49" i="81"/>
  <c r="AQ49" i="81" s="1"/>
  <c r="AH50" i="89"/>
  <c r="AQ50" i="89" s="1"/>
  <c r="AI47" i="87"/>
  <c r="AN47" i="87"/>
  <c r="X50" i="82"/>
  <c r="Y50" i="82"/>
  <c r="AI49" i="45"/>
  <c r="AN49" i="45"/>
  <c r="Y46" i="29"/>
  <c r="X46" i="29"/>
  <c r="AR47" i="85"/>
  <c r="AI47" i="96"/>
  <c r="AN47" i="96"/>
  <c r="AR46" i="92"/>
  <c r="AH48" i="36"/>
  <c r="AQ48" i="36" s="1"/>
  <c r="AR48" i="27"/>
  <c r="W48" i="31"/>
  <c r="AE47" i="31"/>
  <c r="AG47" i="31"/>
  <c r="AP47" i="31" s="1"/>
  <c r="AF47" i="31"/>
  <c r="AO47" i="31" s="1"/>
  <c r="AR47" i="83"/>
  <c r="AH44" i="88"/>
  <c r="AQ44" i="88" s="1"/>
  <c r="AR49" i="33"/>
  <c r="AR47" i="28"/>
  <c r="Y46" i="44"/>
  <c r="X46" i="44"/>
  <c r="AH47" i="37"/>
  <c r="AQ47" i="37" s="1"/>
  <c r="Z49" i="81"/>
  <c r="Z50" i="89"/>
  <c r="Y46" i="32"/>
  <c r="X46" i="32"/>
  <c r="Y52" i="75"/>
  <c r="X52" i="75"/>
  <c r="Y48" i="74"/>
  <c r="X48" i="74"/>
  <c r="AI49" i="82"/>
  <c r="AN49" i="82"/>
  <c r="AN48" i="86"/>
  <c r="AI48" i="86"/>
  <c r="AR46" i="37"/>
  <c r="AR45" i="48"/>
  <c r="X50" i="45"/>
  <c r="Y50" i="45"/>
  <c r="AR43" i="88"/>
  <c r="Z50" i="95"/>
  <c r="Z50" i="33"/>
  <c r="Z49" i="73"/>
  <c r="Y47" i="42"/>
  <c r="X47" i="42"/>
  <c r="AH48" i="85"/>
  <c r="AQ48" i="85" s="1"/>
  <c r="Z44" i="88"/>
  <c r="AH47" i="91"/>
  <c r="AQ47" i="91" s="1"/>
  <c r="AH48" i="41"/>
  <c r="AQ48" i="41" s="1"/>
  <c r="Y48" i="25"/>
  <c r="X48" i="25"/>
  <c r="AH49" i="78"/>
  <c r="AQ49" i="78" s="1"/>
  <c r="AH49" i="27"/>
  <c r="AQ49" i="27" s="1"/>
  <c r="AH46" i="48"/>
  <c r="AQ46" i="48" s="1"/>
  <c r="AN45" i="44"/>
  <c r="AI45" i="44"/>
  <c r="AH48" i="83"/>
  <c r="AQ48" i="83" s="1"/>
  <c r="Z47" i="37"/>
  <c r="Y49" i="84"/>
  <c r="Z49" i="84" s="1"/>
  <c r="X49" i="84"/>
  <c r="AN45" i="32"/>
  <c r="AI45" i="32"/>
  <c r="Y49" i="30"/>
  <c r="Z49" i="30" s="1"/>
  <c r="X49" i="30"/>
  <c r="X48" i="43"/>
  <c r="Y48" i="43"/>
  <c r="X50" i="76"/>
  <c r="Y50" i="76"/>
  <c r="AN47" i="74"/>
  <c r="AI47" i="74"/>
  <c r="AI45" i="29"/>
  <c r="AN45" i="29"/>
  <c r="Y50" i="26"/>
  <c r="X50" i="26"/>
  <c r="Z50" i="26" s="1"/>
  <c r="Y48" i="80"/>
  <c r="Z48" i="80" s="1"/>
  <c r="X48" i="80"/>
  <c r="Z48" i="36"/>
  <c r="AH47" i="92"/>
  <c r="AQ47" i="92" s="1"/>
  <c r="AR46" i="91"/>
  <c r="Z48" i="85"/>
  <c r="Z47" i="91"/>
  <c r="AR46" i="46"/>
  <c r="AI47" i="25"/>
  <c r="AN47" i="25"/>
  <c r="Z49" i="78"/>
  <c r="Z49" i="27"/>
  <c r="AR48" i="81"/>
  <c r="AH47" i="46"/>
  <c r="AQ47" i="46" s="1"/>
  <c r="Z48" i="83"/>
  <c r="AH48" i="28"/>
  <c r="AQ48" i="28" s="1"/>
  <c r="X48" i="77"/>
  <c r="Y48" i="77"/>
  <c r="AI51" i="75"/>
  <c r="AN51" i="75"/>
  <c r="AN49" i="76"/>
  <c r="AI49" i="76"/>
  <c r="AN46" i="93"/>
  <c r="AI46" i="93"/>
  <c r="Y49" i="86"/>
  <c r="X49" i="86"/>
  <c r="X48" i="39"/>
  <c r="Y48" i="39"/>
  <c r="W49" i="79"/>
  <c r="AF48" i="79"/>
  <c r="AO48" i="79" s="1"/>
  <c r="AE48" i="79"/>
  <c r="AG48" i="79"/>
  <c r="AP48" i="79" s="1"/>
  <c r="AG48" i="47"/>
  <c r="AP48" i="47" s="1"/>
  <c r="W49" i="47"/>
  <c r="AF48" i="47"/>
  <c r="AO48" i="47" s="1"/>
  <c r="AE48" i="47"/>
  <c r="Z47" i="35"/>
  <c r="X47" i="35"/>
  <c r="Y47" i="35"/>
  <c r="X47" i="90"/>
  <c r="Y47" i="90"/>
  <c r="AG48" i="94"/>
  <c r="AP48" i="94" s="1"/>
  <c r="AF48" i="94"/>
  <c r="AO48" i="94" s="1"/>
  <c r="W49" i="94"/>
  <c r="AE48" i="94"/>
  <c r="AG47" i="46"/>
  <c r="AP47" i="46" s="1"/>
  <c r="AE47" i="46"/>
  <c r="W48" i="46"/>
  <c r="AF47" i="46"/>
  <c r="AO47" i="46" s="1"/>
  <c r="AR49" i="95"/>
  <c r="AR49" i="89"/>
  <c r="AR47" i="36"/>
  <c r="AH48" i="47"/>
  <c r="AQ48" i="47" s="1"/>
  <c r="AN49" i="26"/>
  <c r="AI49" i="26"/>
  <c r="AN47" i="80"/>
  <c r="AI47" i="80"/>
  <c r="AF47" i="92"/>
  <c r="AO47" i="92" s="1"/>
  <c r="AE47" i="92"/>
  <c r="W48" i="92"/>
  <c r="AG47" i="92"/>
  <c r="AP47" i="92" s="1"/>
  <c r="AR48" i="78"/>
  <c r="W49" i="41"/>
  <c r="AE48" i="41"/>
  <c r="AF48" i="41"/>
  <c r="AO48" i="41" s="1"/>
  <c r="AG48" i="41"/>
  <c r="AP48" i="41" s="1"/>
  <c r="Z46" i="48"/>
  <c r="AR48" i="73"/>
  <c r="AI48" i="84"/>
  <c r="AN48" i="84"/>
  <c r="Z48" i="28"/>
  <c r="AI48" i="30"/>
  <c r="AN48" i="30"/>
  <c r="AN47" i="43"/>
  <c r="AI47" i="43"/>
  <c r="X49" i="34"/>
  <c r="Y49" i="34"/>
  <c r="Z52" i="75" l="1"/>
  <c r="Z47" i="93"/>
  <c r="Z48" i="39"/>
  <c r="AF48" i="39" s="1"/>
  <c r="AO48" i="39" s="1"/>
  <c r="Z50" i="76"/>
  <c r="AE52" i="75"/>
  <c r="W53" i="75"/>
  <c r="AF52" i="75"/>
  <c r="AO52" i="75" s="1"/>
  <c r="AG52" i="75"/>
  <c r="AP52" i="75" s="1"/>
  <c r="AG47" i="93"/>
  <c r="AP47" i="93" s="1"/>
  <c r="AF47" i="93"/>
  <c r="AO47" i="93" s="1"/>
  <c r="W48" i="93"/>
  <c r="AE47" i="93"/>
  <c r="AE49" i="30"/>
  <c r="W50" i="30"/>
  <c r="AG49" i="30"/>
  <c r="AP49" i="30" s="1"/>
  <c r="AF49" i="30"/>
  <c r="AO49" i="30" s="1"/>
  <c r="W49" i="39"/>
  <c r="AG48" i="39"/>
  <c r="AP48" i="39" s="1"/>
  <c r="W51" i="76"/>
  <c r="AG50" i="76"/>
  <c r="AP50" i="76" s="1"/>
  <c r="AF50" i="76"/>
  <c r="AO50" i="76" s="1"/>
  <c r="AE50" i="76"/>
  <c r="AH49" i="34"/>
  <c r="AQ49" i="34" s="1"/>
  <c r="AH48" i="77"/>
  <c r="AQ48" i="77" s="1"/>
  <c r="AR47" i="25"/>
  <c r="AH48" i="25"/>
  <c r="AQ48" i="25" s="1"/>
  <c r="AF50" i="95"/>
  <c r="AO50" i="95" s="1"/>
  <c r="W51" i="95"/>
  <c r="AG50" i="95"/>
  <c r="AP50" i="95" s="1"/>
  <c r="AE50" i="95"/>
  <c r="AG49" i="81"/>
  <c r="AP49" i="81" s="1"/>
  <c r="AF49" i="81"/>
  <c r="AO49" i="81" s="1"/>
  <c r="AE49" i="81"/>
  <c r="W50" i="81"/>
  <c r="AH46" i="44"/>
  <c r="AQ46" i="44" s="1"/>
  <c r="X48" i="31"/>
  <c r="Y48" i="31"/>
  <c r="AR49" i="45"/>
  <c r="AR46" i="35"/>
  <c r="AR46" i="42"/>
  <c r="AG48" i="87"/>
  <c r="AP48" i="87" s="1"/>
  <c r="AF48" i="87"/>
  <c r="AO48" i="87" s="1"/>
  <c r="AE48" i="87"/>
  <c r="W49" i="87"/>
  <c r="Z49" i="34"/>
  <c r="AN48" i="47"/>
  <c r="AI48" i="47"/>
  <c r="AI48" i="79"/>
  <c r="AN48" i="79"/>
  <c r="AR49" i="76"/>
  <c r="Z48" i="77"/>
  <c r="AG48" i="83"/>
  <c r="AP48" i="83" s="1"/>
  <c r="AE48" i="83"/>
  <c r="AF48" i="83"/>
  <c r="AO48" i="83" s="1"/>
  <c r="W49" i="83"/>
  <c r="AH48" i="80"/>
  <c r="AQ48" i="80" s="1"/>
  <c r="AF47" i="37"/>
  <c r="AO47" i="37" s="1"/>
  <c r="AG47" i="37"/>
  <c r="AP47" i="37" s="1"/>
  <c r="W48" i="37"/>
  <c r="AE47" i="37"/>
  <c r="AR45" i="44"/>
  <c r="Z48" i="25"/>
  <c r="AF44" i="88"/>
  <c r="AO44" i="88" s="1"/>
  <c r="W45" i="88"/>
  <c r="AG44" i="88"/>
  <c r="AP44" i="88" s="1"/>
  <c r="AE44" i="88"/>
  <c r="AH47" i="42"/>
  <c r="AQ47" i="42" s="1"/>
  <c r="AR49" i="82"/>
  <c r="AH48" i="96"/>
  <c r="AQ48" i="96" s="1"/>
  <c r="AH46" i="40"/>
  <c r="AQ46" i="40" s="1"/>
  <c r="AF50" i="26"/>
  <c r="AO50" i="26" s="1"/>
  <c r="AG50" i="26"/>
  <c r="AP50" i="26" s="1"/>
  <c r="W51" i="26"/>
  <c r="AE50" i="26"/>
  <c r="AR48" i="84"/>
  <c r="AH49" i="86"/>
  <c r="AQ49" i="86" s="1"/>
  <c r="AR45" i="29"/>
  <c r="AR45" i="32"/>
  <c r="AH48" i="74"/>
  <c r="AQ48" i="74" s="1"/>
  <c r="AH46" i="32"/>
  <c r="AQ46" i="32" s="1"/>
  <c r="Z46" i="44"/>
  <c r="AH46" i="29"/>
  <c r="AQ46" i="29" s="1"/>
  <c r="AH50" i="82"/>
  <c r="AQ50" i="82" s="1"/>
  <c r="Z48" i="96"/>
  <c r="AF48" i="28"/>
  <c r="AO48" i="28" s="1"/>
  <c r="AE48" i="28"/>
  <c r="W49" i="28"/>
  <c r="AG48" i="28"/>
  <c r="AP48" i="28" s="1"/>
  <c r="AN47" i="46"/>
  <c r="AI47" i="46"/>
  <c r="W49" i="36"/>
  <c r="AG48" i="36"/>
  <c r="AP48" i="36" s="1"/>
  <c r="AF48" i="36"/>
  <c r="AO48" i="36" s="1"/>
  <c r="AE48" i="36"/>
  <c r="AE49" i="27"/>
  <c r="W50" i="27"/>
  <c r="AG49" i="27"/>
  <c r="AP49" i="27" s="1"/>
  <c r="AF49" i="27"/>
  <c r="AO49" i="27" s="1"/>
  <c r="AG47" i="91"/>
  <c r="AP47" i="91" s="1"/>
  <c r="AF47" i="91"/>
  <c r="AO47" i="91" s="1"/>
  <c r="W48" i="91"/>
  <c r="AE47" i="91"/>
  <c r="W49" i="80"/>
  <c r="AG48" i="80"/>
  <c r="AP48" i="80" s="1"/>
  <c r="AF48" i="80"/>
  <c r="AO48" i="80" s="1"/>
  <c r="AE48" i="80"/>
  <c r="AR47" i="74"/>
  <c r="AH48" i="43"/>
  <c r="AQ48" i="43" s="1"/>
  <c r="Z47" i="42"/>
  <c r="Z50" i="82"/>
  <c r="Y49" i="38"/>
  <c r="X49" i="38"/>
  <c r="AR47" i="77"/>
  <c r="Z46" i="40"/>
  <c r="AH48" i="39"/>
  <c r="AQ48" i="39" s="1"/>
  <c r="AH50" i="76"/>
  <c r="AQ50" i="76" s="1"/>
  <c r="AE49" i="84"/>
  <c r="AF49" i="84"/>
  <c r="AO49" i="84" s="1"/>
  <c r="AG49" i="84"/>
  <c r="AP49" i="84" s="1"/>
  <c r="W50" i="84"/>
  <c r="AI48" i="41"/>
  <c r="AN48" i="41"/>
  <c r="AR49" i="26"/>
  <c r="AN48" i="94"/>
  <c r="AI48" i="94"/>
  <c r="Y49" i="41"/>
  <c r="X49" i="41"/>
  <c r="AI47" i="92"/>
  <c r="AN47" i="92"/>
  <c r="Y49" i="47"/>
  <c r="X49" i="47"/>
  <c r="Y49" i="79"/>
  <c r="X49" i="79"/>
  <c r="Z49" i="86"/>
  <c r="AR51" i="75"/>
  <c r="AG49" i="78"/>
  <c r="AP49" i="78" s="1"/>
  <c r="AF49" i="78"/>
  <c r="AO49" i="78" s="1"/>
  <c r="AE49" i="78"/>
  <c r="W50" i="78"/>
  <c r="AE48" i="85"/>
  <c r="W49" i="85"/>
  <c r="AG48" i="85"/>
  <c r="AP48" i="85" s="1"/>
  <c r="AF48" i="85"/>
  <c r="AO48" i="85" s="1"/>
  <c r="AH50" i="26"/>
  <c r="AQ50" i="26" s="1"/>
  <c r="Z48" i="43"/>
  <c r="AH49" i="84"/>
  <c r="AQ49" i="84" s="1"/>
  <c r="AE49" i="73"/>
  <c r="AG49" i="73"/>
  <c r="AP49" i="73" s="1"/>
  <c r="AF49" i="73"/>
  <c r="AO49" i="73" s="1"/>
  <c r="W50" i="73"/>
  <c r="AH50" i="45"/>
  <c r="AQ50" i="45" s="1"/>
  <c r="AR48" i="86"/>
  <c r="Z48" i="74"/>
  <c r="Z46" i="32"/>
  <c r="AI47" i="31"/>
  <c r="AN47" i="31"/>
  <c r="Z46" i="29"/>
  <c r="AR45" i="40"/>
  <c r="AN48" i="38"/>
  <c r="AI48" i="38"/>
  <c r="AR47" i="39"/>
  <c r="AR48" i="34"/>
  <c r="AR47" i="80"/>
  <c r="W48" i="35"/>
  <c r="AG47" i="35"/>
  <c r="AP47" i="35" s="1"/>
  <c r="AF47" i="35"/>
  <c r="AO47" i="35" s="1"/>
  <c r="AE47" i="35"/>
  <c r="AR47" i="43"/>
  <c r="AH47" i="90"/>
  <c r="AQ47" i="90" s="1"/>
  <c r="Y48" i="92"/>
  <c r="X48" i="92"/>
  <c r="Y49" i="94"/>
  <c r="X49" i="94"/>
  <c r="Z47" i="90"/>
  <c r="AR48" i="30"/>
  <c r="W47" i="48"/>
  <c r="AG46" i="48"/>
  <c r="AP46" i="48" s="1"/>
  <c r="AF46" i="48"/>
  <c r="AO46" i="48" s="1"/>
  <c r="AE46" i="48"/>
  <c r="Y48" i="46"/>
  <c r="X48" i="46"/>
  <c r="AH47" i="35"/>
  <c r="AQ47" i="35" s="1"/>
  <c r="AR46" i="93"/>
  <c r="AH49" i="30"/>
  <c r="AQ49" i="30" s="1"/>
  <c r="W51" i="33"/>
  <c r="AG50" i="33"/>
  <c r="AP50" i="33" s="1"/>
  <c r="AF50" i="33"/>
  <c r="AO50" i="33" s="1"/>
  <c r="AE50" i="33"/>
  <c r="Z50" i="45"/>
  <c r="AH52" i="75"/>
  <c r="AQ52" i="75" s="1"/>
  <c r="AG50" i="89"/>
  <c r="AP50" i="89" s="1"/>
  <c r="AF50" i="89"/>
  <c r="AO50" i="89" s="1"/>
  <c r="AE50" i="89"/>
  <c r="W51" i="89"/>
  <c r="AR47" i="96"/>
  <c r="AR47" i="87"/>
  <c r="AR46" i="90"/>
  <c r="AH47" i="93"/>
  <c r="AQ47" i="93" s="1"/>
  <c r="AH48" i="87"/>
  <c r="AQ48" i="87" s="1"/>
  <c r="Z49" i="41" l="1"/>
  <c r="AE48" i="39"/>
  <c r="Z49" i="47"/>
  <c r="AF49" i="47" s="1"/>
  <c r="AO49" i="47" s="1"/>
  <c r="AE49" i="41"/>
  <c r="AG49" i="41"/>
  <c r="AP49" i="41" s="1"/>
  <c r="W50" i="41"/>
  <c r="AF49" i="41"/>
  <c r="AO49" i="41" s="1"/>
  <c r="W50" i="47"/>
  <c r="AG49" i="47"/>
  <c r="AP49" i="47" s="1"/>
  <c r="AE49" i="47"/>
  <c r="AH49" i="94"/>
  <c r="AQ49" i="94" s="1"/>
  <c r="AR48" i="38"/>
  <c r="X49" i="83"/>
  <c r="Z49" i="83" s="1"/>
  <c r="Y49" i="83"/>
  <c r="AG50" i="45"/>
  <c r="AP50" i="45" s="1"/>
  <c r="AF50" i="45"/>
  <c r="AO50" i="45" s="1"/>
  <c r="AE50" i="45"/>
  <c r="W51" i="45"/>
  <c r="W47" i="32"/>
  <c r="AG46" i="32"/>
  <c r="AP46" i="32" s="1"/>
  <c r="AF46" i="32"/>
  <c r="AO46" i="32" s="1"/>
  <c r="AE46" i="32"/>
  <c r="AR48" i="41"/>
  <c r="AN47" i="91"/>
  <c r="AI47" i="91"/>
  <c r="AH48" i="31"/>
  <c r="AQ48" i="31" s="1"/>
  <c r="AI50" i="95"/>
  <c r="AN50" i="95"/>
  <c r="AI49" i="30"/>
  <c r="AN49" i="30"/>
  <c r="AR47" i="31"/>
  <c r="AI50" i="33"/>
  <c r="AN50" i="33"/>
  <c r="Z47" i="48"/>
  <c r="Y47" i="48"/>
  <c r="X47" i="48"/>
  <c r="Z49" i="94"/>
  <c r="W49" i="74"/>
  <c r="AG48" i="74"/>
  <c r="AP48" i="74" s="1"/>
  <c r="AF48" i="74"/>
  <c r="AO48" i="74" s="1"/>
  <c r="AE48" i="74"/>
  <c r="AN49" i="73"/>
  <c r="AI49" i="73"/>
  <c r="W49" i="43"/>
  <c r="AG48" i="43"/>
  <c r="AP48" i="43" s="1"/>
  <c r="AF48" i="43"/>
  <c r="AO48" i="43" s="1"/>
  <c r="AE48" i="43"/>
  <c r="Y50" i="78"/>
  <c r="X50" i="78"/>
  <c r="Z50" i="78" s="1"/>
  <c r="W50" i="86"/>
  <c r="AF49" i="86"/>
  <c r="AO49" i="86" s="1"/>
  <c r="AG49" i="86"/>
  <c r="AP49" i="86" s="1"/>
  <c r="AE49" i="86"/>
  <c r="AR48" i="94"/>
  <c r="X50" i="84"/>
  <c r="Y50" i="84"/>
  <c r="AH49" i="38"/>
  <c r="AQ49" i="38" s="1"/>
  <c r="AI48" i="80"/>
  <c r="AN48" i="80"/>
  <c r="X49" i="28"/>
  <c r="Z49" i="28" s="1"/>
  <c r="Y49" i="28"/>
  <c r="AN50" i="26"/>
  <c r="AI50" i="26"/>
  <c r="AN47" i="37"/>
  <c r="AI47" i="37"/>
  <c r="AN48" i="83"/>
  <c r="AI48" i="83"/>
  <c r="Y49" i="87"/>
  <c r="X49" i="87"/>
  <c r="Z48" i="31"/>
  <c r="X50" i="81"/>
  <c r="Y50" i="81"/>
  <c r="X49" i="39"/>
  <c r="Y49" i="39"/>
  <c r="Y51" i="33"/>
  <c r="X51" i="33"/>
  <c r="AH49" i="47"/>
  <c r="AQ49" i="47" s="1"/>
  <c r="AG47" i="42"/>
  <c r="AP47" i="42" s="1"/>
  <c r="AF47" i="42"/>
  <c r="AO47" i="42" s="1"/>
  <c r="W48" i="42"/>
  <c r="AE47" i="42"/>
  <c r="Y49" i="80"/>
  <c r="Z49" i="80" s="1"/>
  <c r="X49" i="80"/>
  <c r="AG49" i="34"/>
  <c r="AP49" i="34" s="1"/>
  <c r="AF49" i="34"/>
  <c r="AO49" i="34" s="1"/>
  <c r="AE49" i="34"/>
  <c r="W50" i="34"/>
  <c r="Y50" i="30"/>
  <c r="X50" i="30"/>
  <c r="AH49" i="79"/>
  <c r="AQ49" i="79" s="1"/>
  <c r="X48" i="91"/>
  <c r="Z48" i="91" s="1"/>
  <c r="Y48" i="91"/>
  <c r="X50" i="27"/>
  <c r="Z50" i="27" s="1"/>
  <c r="Y50" i="27"/>
  <c r="X49" i="36"/>
  <c r="Z49" i="36" s="1"/>
  <c r="Y49" i="36"/>
  <c r="AI48" i="28"/>
  <c r="AN48" i="28"/>
  <c r="Y45" i="88"/>
  <c r="X45" i="88"/>
  <c r="AR48" i="79"/>
  <c r="AN48" i="87"/>
  <c r="AI48" i="87"/>
  <c r="Y51" i="76"/>
  <c r="X51" i="76"/>
  <c r="Z51" i="76" s="1"/>
  <c r="AN47" i="93"/>
  <c r="AI47" i="93"/>
  <c r="AH48" i="46"/>
  <c r="AQ48" i="46" s="1"/>
  <c r="AI47" i="35"/>
  <c r="AN47" i="35"/>
  <c r="Z48" i="46"/>
  <c r="AH48" i="92"/>
  <c r="AQ48" i="92" s="1"/>
  <c r="AI46" i="48"/>
  <c r="AN46" i="48"/>
  <c r="AE46" i="29"/>
  <c r="W47" i="29"/>
  <c r="AG46" i="29"/>
  <c r="AP46" i="29" s="1"/>
  <c r="AF46" i="29"/>
  <c r="AO46" i="29" s="1"/>
  <c r="Y50" i="73"/>
  <c r="X50" i="73"/>
  <c r="AR47" i="92"/>
  <c r="Z49" i="38"/>
  <c r="AI49" i="27"/>
  <c r="AN49" i="27"/>
  <c r="AR47" i="46"/>
  <c r="W47" i="44"/>
  <c r="AG46" i="44"/>
  <c r="AP46" i="44" s="1"/>
  <c r="AF46" i="44"/>
  <c r="AO46" i="44" s="1"/>
  <c r="AE46" i="44"/>
  <c r="Y51" i="26"/>
  <c r="X51" i="26"/>
  <c r="X48" i="37"/>
  <c r="Y48" i="37"/>
  <c r="AR48" i="47"/>
  <c r="AN49" i="81"/>
  <c r="AI49" i="81"/>
  <c r="X51" i="95"/>
  <c r="Y51" i="95"/>
  <c r="AI48" i="39"/>
  <c r="AN48" i="39"/>
  <c r="X48" i="93"/>
  <c r="Y48" i="93"/>
  <c r="Y53" i="75"/>
  <c r="X53" i="75"/>
  <c r="AI48" i="85"/>
  <c r="AN48" i="85"/>
  <c r="AN49" i="84"/>
  <c r="AI49" i="84"/>
  <c r="AI44" i="88"/>
  <c r="AN44" i="88"/>
  <c r="AN49" i="78"/>
  <c r="AI49" i="78"/>
  <c r="X51" i="89"/>
  <c r="Z51" i="89" s="1"/>
  <c r="Y51" i="89"/>
  <c r="AN50" i="89"/>
  <c r="AI50" i="89"/>
  <c r="AG47" i="90"/>
  <c r="AP47" i="90" s="1"/>
  <c r="AE47" i="90"/>
  <c r="AF47" i="90"/>
  <c r="AO47" i="90" s="1"/>
  <c r="W48" i="90"/>
  <c r="Z48" i="92"/>
  <c r="Y48" i="35"/>
  <c r="X48" i="35"/>
  <c r="X49" i="85"/>
  <c r="Z49" i="85" s="1"/>
  <c r="Y49" i="85"/>
  <c r="Z49" i="79"/>
  <c r="AH49" i="41"/>
  <c r="AQ49" i="41" s="1"/>
  <c r="W47" i="40"/>
  <c r="AG46" i="40"/>
  <c r="AP46" i="40" s="1"/>
  <c r="AF46" i="40"/>
  <c r="AO46" i="40" s="1"/>
  <c r="AE46" i="40"/>
  <c r="AG50" i="82"/>
  <c r="AP50" i="82" s="1"/>
  <c r="AF50" i="82"/>
  <c r="AO50" i="82" s="1"/>
  <c r="AE50" i="82"/>
  <c r="W51" i="82"/>
  <c r="AI48" i="36"/>
  <c r="AN48" i="36"/>
  <c r="AG48" i="96"/>
  <c r="AP48" i="96" s="1"/>
  <c r="W49" i="96"/>
  <c r="AF48" i="96"/>
  <c r="AO48" i="96" s="1"/>
  <c r="AE48" i="96"/>
  <c r="AG48" i="25"/>
  <c r="AP48" i="25" s="1"/>
  <c r="AF48" i="25"/>
  <c r="AO48" i="25" s="1"/>
  <c r="AE48" i="25"/>
  <c r="W49" i="25"/>
  <c r="AE48" i="77"/>
  <c r="AG48" i="77"/>
  <c r="AP48" i="77" s="1"/>
  <c r="W49" i="77"/>
  <c r="AF48" i="77"/>
  <c r="AO48" i="77" s="1"/>
  <c r="AI50" i="76"/>
  <c r="AN50" i="76"/>
  <c r="AI52" i="75"/>
  <c r="AN52" i="75"/>
  <c r="Z45" i="88" l="1"/>
  <c r="Z48" i="35"/>
  <c r="Z53" i="75"/>
  <c r="AG53" i="75" s="1"/>
  <c r="AP53" i="75" s="1"/>
  <c r="AE45" i="88"/>
  <c r="W46" i="88"/>
  <c r="AG45" i="88"/>
  <c r="AP45" i="88" s="1"/>
  <c r="AF45" i="88"/>
  <c r="AO45" i="88" s="1"/>
  <c r="W51" i="78"/>
  <c r="AG50" i="78"/>
  <c r="AP50" i="78" s="1"/>
  <c r="AF50" i="78"/>
  <c r="AO50" i="78" s="1"/>
  <c r="AE50" i="78"/>
  <c r="AF48" i="35"/>
  <c r="AO48" i="35" s="1"/>
  <c r="AE48" i="35"/>
  <c r="W49" i="35"/>
  <c r="AG48" i="35"/>
  <c r="AP48" i="35" s="1"/>
  <c r="AE49" i="80"/>
  <c r="W50" i="80"/>
  <c r="AG49" i="80"/>
  <c r="AP49" i="80" s="1"/>
  <c r="AF49" i="80"/>
  <c r="AO49" i="80" s="1"/>
  <c r="AF53" i="75"/>
  <c r="AO53" i="75" s="1"/>
  <c r="AE53" i="75"/>
  <c r="W54" i="75"/>
  <c r="AG49" i="85"/>
  <c r="AP49" i="85" s="1"/>
  <c r="AF49" i="85"/>
  <c r="AO49" i="85" s="1"/>
  <c r="AE49" i="85"/>
  <c r="W50" i="85"/>
  <c r="AN48" i="77"/>
  <c r="AI48" i="77"/>
  <c r="AI46" i="40"/>
  <c r="AN46" i="40"/>
  <c r="AH51" i="26"/>
  <c r="AQ51" i="26" s="1"/>
  <c r="W49" i="46"/>
  <c r="AF48" i="46"/>
  <c r="AO48" i="46" s="1"/>
  <c r="AE48" i="46"/>
  <c r="AG48" i="46"/>
  <c r="AP48" i="46" s="1"/>
  <c r="AR47" i="37"/>
  <c r="AI46" i="32"/>
  <c r="AN46" i="32"/>
  <c r="AR50" i="76"/>
  <c r="AR48" i="87"/>
  <c r="X48" i="42"/>
  <c r="Y48" i="42"/>
  <c r="AH49" i="39"/>
  <c r="AQ49" i="39" s="1"/>
  <c r="AH49" i="87"/>
  <c r="AQ49" i="87" s="1"/>
  <c r="AI49" i="86"/>
  <c r="AN49" i="86"/>
  <c r="X49" i="43"/>
  <c r="Y49" i="43"/>
  <c r="AN50" i="45"/>
  <c r="AI50" i="45"/>
  <c r="AR48" i="36"/>
  <c r="AH49" i="85"/>
  <c r="AQ49" i="85" s="1"/>
  <c r="AH53" i="75"/>
  <c r="AQ53" i="75" s="1"/>
  <c r="W50" i="38"/>
  <c r="AG49" i="38"/>
  <c r="AP49" i="38" s="1"/>
  <c r="AF49" i="38"/>
  <c r="AO49" i="38" s="1"/>
  <c r="AE49" i="38"/>
  <c r="AR46" i="48"/>
  <c r="AE51" i="76"/>
  <c r="W52" i="76"/>
  <c r="AF51" i="76"/>
  <c r="AO51" i="76" s="1"/>
  <c r="AG51" i="76"/>
  <c r="AP51" i="76" s="1"/>
  <c r="AE49" i="36"/>
  <c r="W50" i="36"/>
  <c r="AG49" i="36"/>
  <c r="AP49" i="36" s="1"/>
  <c r="AF49" i="36"/>
  <c r="AO49" i="36" s="1"/>
  <c r="AH50" i="30"/>
  <c r="AQ50" i="30" s="1"/>
  <c r="AE47" i="48"/>
  <c r="W48" i="48"/>
  <c r="AG47" i="48"/>
  <c r="AP47" i="48" s="1"/>
  <c r="AF47" i="48"/>
  <c r="AO47" i="48" s="1"/>
  <c r="AR49" i="30"/>
  <c r="AF49" i="83"/>
  <c r="AO49" i="83" s="1"/>
  <c r="AE49" i="83"/>
  <c r="W50" i="83"/>
  <c r="AG49" i="83"/>
  <c r="AP49" i="83" s="1"/>
  <c r="AN48" i="96"/>
  <c r="AI48" i="96"/>
  <c r="AR44" i="88"/>
  <c r="AR48" i="39"/>
  <c r="X47" i="44"/>
  <c r="Y47" i="44"/>
  <c r="Y49" i="25"/>
  <c r="X49" i="25"/>
  <c r="Y51" i="82"/>
  <c r="X51" i="82"/>
  <c r="AH48" i="35"/>
  <c r="AQ48" i="35" s="1"/>
  <c r="AH51" i="89"/>
  <c r="AQ51" i="89" s="1"/>
  <c r="AR49" i="84"/>
  <c r="Z51" i="26"/>
  <c r="AR47" i="35"/>
  <c r="AR47" i="93"/>
  <c r="AH50" i="27"/>
  <c r="AQ50" i="27" s="1"/>
  <c r="Z50" i="30"/>
  <c r="AH49" i="80"/>
  <c r="AQ49" i="80" s="1"/>
  <c r="Z49" i="39"/>
  <c r="AR50" i="26"/>
  <c r="AR48" i="80"/>
  <c r="AR49" i="73"/>
  <c r="Y49" i="74"/>
  <c r="X49" i="74"/>
  <c r="AR50" i="33"/>
  <c r="AR50" i="95"/>
  <c r="AR47" i="91"/>
  <c r="AI49" i="47"/>
  <c r="AN49" i="47"/>
  <c r="Z50" i="41"/>
  <c r="Y50" i="41"/>
  <c r="X50" i="41"/>
  <c r="AN50" i="82"/>
  <c r="AI50" i="82"/>
  <c r="AH51" i="95"/>
  <c r="AQ51" i="95" s="1"/>
  <c r="AI46" i="44"/>
  <c r="AN46" i="44"/>
  <c r="AH50" i="73"/>
  <c r="AQ50" i="73" s="1"/>
  <c r="AR48" i="28"/>
  <c r="AG50" i="27"/>
  <c r="AP50" i="27" s="1"/>
  <c r="AF50" i="27"/>
  <c r="AO50" i="27" s="1"/>
  <c r="AE50" i="27"/>
  <c r="W51" i="27"/>
  <c r="AH51" i="33"/>
  <c r="AQ51" i="33" s="1"/>
  <c r="Z49" i="87"/>
  <c r="AH50" i="84"/>
  <c r="AQ50" i="84" s="1"/>
  <c r="AI48" i="43"/>
  <c r="AN48" i="43"/>
  <c r="W50" i="94"/>
  <c r="AE49" i="94"/>
  <c r="AG49" i="94"/>
  <c r="AP49" i="94" s="1"/>
  <c r="AF49" i="94"/>
  <c r="AO49" i="94" s="1"/>
  <c r="Y48" i="90"/>
  <c r="Z48" i="90" s="1"/>
  <c r="X48" i="90"/>
  <c r="W49" i="91"/>
  <c r="AE48" i="91"/>
  <c r="AF48" i="91"/>
  <c r="AO48" i="91" s="1"/>
  <c r="AG48" i="91"/>
  <c r="AP48" i="91" s="1"/>
  <c r="AN47" i="90"/>
  <c r="AI47" i="90"/>
  <c r="X47" i="40"/>
  <c r="Y47" i="40"/>
  <c r="Z47" i="40" s="1"/>
  <c r="AF49" i="79"/>
  <c r="AO49" i="79" s="1"/>
  <c r="AE49" i="79"/>
  <c r="AG49" i="79"/>
  <c r="AP49" i="79" s="1"/>
  <c r="W50" i="79"/>
  <c r="AR49" i="78"/>
  <c r="AH48" i="93"/>
  <c r="AQ48" i="93" s="1"/>
  <c r="Z51" i="95"/>
  <c r="AH48" i="37"/>
  <c r="AQ48" i="37" s="1"/>
  <c r="AI46" i="29"/>
  <c r="AN46" i="29"/>
  <c r="AH51" i="76"/>
  <c r="AQ51" i="76" s="1"/>
  <c r="X50" i="34"/>
  <c r="Y50" i="34"/>
  <c r="Z50" i="34" s="1"/>
  <c r="AH50" i="81"/>
  <c r="AQ50" i="81" s="1"/>
  <c r="AR48" i="83"/>
  <c r="Z50" i="84"/>
  <c r="AI48" i="74"/>
  <c r="AN48" i="74"/>
  <c r="AH47" i="48"/>
  <c r="AQ47" i="48" s="1"/>
  <c r="Y47" i="32"/>
  <c r="X47" i="32"/>
  <c r="AE48" i="31"/>
  <c r="AG48" i="31"/>
  <c r="AP48" i="31" s="1"/>
  <c r="AF48" i="31"/>
  <c r="AO48" i="31" s="1"/>
  <c r="W49" i="31"/>
  <c r="AG49" i="28"/>
  <c r="AP49" i="28" s="1"/>
  <c r="AF49" i="28"/>
  <c r="AO49" i="28" s="1"/>
  <c r="AE49" i="28"/>
  <c r="W50" i="28"/>
  <c r="AH50" i="78"/>
  <c r="AQ50" i="78" s="1"/>
  <c r="X49" i="77"/>
  <c r="Y49" i="77"/>
  <c r="AN48" i="25"/>
  <c r="AI48" i="25"/>
  <c r="X49" i="96"/>
  <c r="Y49" i="96"/>
  <c r="W52" i="89"/>
  <c r="AG51" i="89"/>
  <c r="AP51" i="89" s="1"/>
  <c r="AF51" i="89"/>
  <c r="AO51" i="89" s="1"/>
  <c r="AE51" i="89"/>
  <c r="X47" i="29"/>
  <c r="Y47" i="29"/>
  <c r="AR52" i="75"/>
  <c r="AG48" i="92"/>
  <c r="AP48" i="92" s="1"/>
  <c r="AF48" i="92"/>
  <c r="AO48" i="92" s="1"/>
  <c r="AE48" i="92"/>
  <c r="W49" i="92"/>
  <c r="AR50" i="89"/>
  <c r="AR48" i="85"/>
  <c r="Z48" i="93"/>
  <c r="AR49" i="81"/>
  <c r="Z48" i="37"/>
  <c r="AR49" i="27"/>
  <c r="Z50" i="73"/>
  <c r="AH45" i="88"/>
  <c r="AQ45" i="88" s="1"/>
  <c r="AH49" i="36"/>
  <c r="AQ49" i="36" s="1"/>
  <c r="AH48" i="91"/>
  <c r="AQ48" i="91" s="1"/>
  <c r="AN49" i="34"/>
  <c r="AI49" i="34"/>
  <c r="AN47" i="42"/>
  <c r="AI47" i="42"/>
  <c r="Z51" i="33"/>
  <c r="Z50" i="81"/>
  <c r="AH49" i="28"/>
  <c r="AQ49" i="28" s="1"/>
  <c r="Y50" i="86"/>
  <c r="X50" i="86"/>
  <c r="Y51" i="45"/>
  <c r="X51" i="45"/>
  <c r="AH49" i="83"/>
  <c r="AQ49" i="83" s="1"/>
  <c r="X50" i="47"/>
  <c r="Y50" i="47"/>
  <c r="AN49" i="41"/>
  <c r="AI49" i="41"/>
  <c r="Z51" i="82" l="1"/>
  <c r="Z51" i="45"/>
  <c r="Z49" i="43"/>
  <c r="AE49" i="43" s="1"/>
  <c r="AE47" i="40"/>
  <c r="W48" i="40"/>
  <c r="AF47" i="40"/>
  <c r="AO47" i="40" s="1"/>
  <c r="AG47" i="40"/>
  <c r="AP47" i="40" s="1"/>
  <c r="W52" i="82"/>
  <c r="AG51" i="82"/>
  <c r="AP51" i="82" s="1"/>
  <c r="AF51" i="82"/>
  <c r="AO51" i="82" s="1"/>
  <c r="AE51" i="82"/>
  <c r="AF49" i="43"/>
  <c r="AO49" i="43" s="1"/>
  <c r="AG49" i="43"/>
  <c r="AP49" i="43" s="1"/>
  <c r="W52" i="45"/>
  <c r="AG51" i="45"/>
  <c r="AP51" i="45" s="1"/>
  <c r="AF51" i="45"/>
  <c r="AO51" i="45" s="1"/>
  <c r="AE51" i="45"/>
  <c r="W51" i="34"/>
  <c r="AG50" i="34"/>
  <c r="AP50" i="34" s="1"/>
  <c r="AF50" i="34"/>
  <c r="AO50" i="34" s="1"/>
  <c r="AE50" i="34"/>
  <c r="AR47" i="42"/>
  <c r="AG50" i="41"/>
  <c r="AP50" i="41" s="1"/>
  <c r="AF50" i="41"/>
  <c r="AO50" i="41" s="1"/>
  <c r="W51" i="41"/>
  <c r="AE50" i="41"/>
  <c r="AE49" i="39"/>
  <c r="W50" i="39"/>
  <c r="AG49" i="39"/>
  <c r="AP49" i="39" s="1"/>
  <c r="AF49" i="39"/>
  <c r="AO49" i="39" s="1"/>
  <c r="AG50" i="30"/>
  <c r="AP50" i="30" s="1"/>
  <c r="AF50" i="30"/>
  <c r="AO50" i="30" s="1"/>
  <c r="AE50" i="30"/>
  <c r="W51" i="30"/>
  <c r="AH47" i="44"/>
  <c r="AQ47" i="44" s="1"/>
  <c r="AR48" i="96"/>
  <c r="Y48" i="48"/>
  <c r="X48" i="48"/>
  <c r="Z48" i="48" s="1"/>
  <c r="AR50" i="45"/>
  <c r="AR49" i="86"/>
  <c r="AH48" i="42"/>
  <c r="AQ48" i="42" s="1"/>
  <c r="Y50" i="85"/>
  <c r="X50" i="85"/>
  <c r="Z50" i="85" s="1"/>
  <c r="Y54" i="75"/>
  <c r="Z54" i="75" s="1"/>
  <c r="X54" i="75"/>
  <c r="AI48" i="35"/>
  <c r="AN48" i="35"/>
  <c r="X51" i="78"/>
  <c r="Y51" i="78"/>
  <c r="AR49" i="41"/>
  <c r="AG50" i="73"/>
  <c r="AP50" i="73" s="1"/>
  <c r="AF50" i="73"/>
  <c r="AO50" i="73" s="1"/>
  <c r="W51" i="73"/>
  <c r="AE50" i="73"/>
  <c r="W49" i="93"/>
  <c r="AG48" i="93"/>
  <c r="AP48" i="93" s="1"/>
  <c r="AF48" i="93"/>
  <c r="AO48" i="93" s="1"/>
  <c r="AE48" i="93"/>
  <c r="AN48" i="92"/>
  <c r="AI48" i="92"/>
  <c r="AN48" i="31"/>
  <c r="AI48" i="31"/>
  <c r="X50" i="79"/>
  <c r="Z50" i="79" s="1"/>
  <c r="Y50" i="79"/>
  <c r="AH47" i="40"/>
  <c r="AQ47" i="40" s="1"/>
  <c r="AI48" i="91"/>
  <c r="AN48" i="91"/>
  <c r="AR48" i="43"/>
  <c r="W50" i="87"/>
  <c r="AG49" i="87"/>
  <c r="AP49" i="87" s="1"/>
  <c r="AF49" i="87"/>
  <c r="AO49" i="87" s="1"/>
  <c r="AE49" i="87"/>
  <c r="Z47" i="44"/>
  <c r="AI47" i="48"/>
  <c r="AN47" i="48"/>
  <c r="AI49" i="38"/>
  <c r="AN49" i="38"/>
  <c r="Z48" i="42"/>
  <c r="AR46" i="32"/>
  <c r="AN53" i="75"/>
  <c r="AI53" i="75"/>
  <c r="X50" i="80"/>
  <c r="Z50" i="80" s="1"/>
  <c r="Y50" i="80"/>
  <c r="AG50" i="84"/>
  <c r="AP50" i="84" s="1"/>
  <c r="AF50" i="84"/>
  <c r="AO50" i="84" s="1"/>
  <c r="AE50" i="84"/>
  <c r="W51" i="84"/>
  <c r="Y51" i="27"/>
  <c r="X51" i="27"/>
  <c r="Z51" i="27" s="1"/>
  <c r="AR46" i="44"/>
  <c r="AR50" i="82"/>
  <c r="AR49" i="47"/>
  <c r="AH49" i="25"/>
  <c r="AQ49" i="25" s="1"/>
  <c r="X49" i="46"/>
  <c r="Z49" i="46" s="1"/>
  <c r="Y49" i="46"/>
  <c r="AN49" i="85"/>
  <c r="AI49" i="85"/>
  <c r="AI49" i="80"/>
  <c r="AN49" i="80"/>
  <c r="AI50" i="78"/>
  <c r="AN50" i="78"/>
  <c r="AR48" i="25"/>
  <c r="AR49" i="34"/>
  <c r="AH47" i="29"/>
  <c r="AQ47" i="29" s="1"/>
  <c r="X52" i="89"/>
  <c r="Z52" i="89" s="1"/>
  <c r="Y52" i="89"/>
  <c r="Z47" i="29"/>
  <c r="AH49" i="77"/>
  <c r="AQ49" i="77" s="1"/>
  <c r="AH50" i="34"/>
  <c r="AQ50" i="34" s="1"/>
  <c r="AR47" i="90"/>
  <c r="X49" i="91"/>
  <c r="Y49" i="91"/>
  <c r="AI49" i="94"/>
  <c r="AN49" i="94"/>
  <c r="AN50" i="27"/>
  <c r="AI50" i="27"/>
  <c r="AH49" i="74"/>
  <c r="AQ49" i="74" s="1"/>
  <c r="X52" i="76"/>
  <c r="Y52" i="76"/>
  <c r="AH49" i="43"/>
  <c r="AQ49" i="43" s="1"/>
  <c r="AR46" i="40"/>
  <c r="W49" i="90"/>
  <c r="AG48" i="90"/>
  <c r="AP48" i="90" s="1"/>
  <c r="AF48" i="90"/>
  <c r="AO48" i="90" s="1"/>
  <c r="AE48" i="90"/>
  <c r="AH47" i="32"/>
  <c r="AQ47" i="32" s="1"/>
  <c r="AH49" i="96"/>
  <c r="AQ49" i="96" s="1"/>
  <c r="AN49" i="79"/>
  <c r="AI49" i="79"/>
  <c r="AH48" i="90"/>
  <c r="AQ48" i="90" s="1"/>
  <c r="AH50" i="41"/>
  <c r="AQ50" i="41" s="1"/>
  <c r="W52" i="26"/>
  <c r="AE51" i="26"/>
  <c r="AG51" i="26"/>
  <c r="AP51" i="26" s="1"/>
  <c r="AF51" i="26"/>
  <c r="AO51" i="26" s="1"/>
  <c r="Z49" i="25"/>
  <c r="Y50" i="83"/>
  <c r="Z50" i="83" s="1"/>
  <c r="X50" i="83"/>
  <c r="X50" i="36"/>
  <c r="Z50" i="36" s="1"/>
  <c r="Y50" i="36"/>
  <c r="AI51" i="76"/>
  <c r="AN51" i="76"/>
  <c r="AR48" i="77"/>
  <c r="X46" i="88"/>
  <c r="Z46" i="88" s="1"/>
  <c r="Y46" i="88"/>
  <c r="X49" i="92"/>
  <c r="Z49" i="92" s="1"/>
  <c r="Y49" i="92"/>
  <c r="AN49" i="28"/>
  <c r="AI49" i="28"/>
  <c r="AH50" i="86"/>
  <c r="AQ50" i="86" s="1"/>
  <c r="AH50" i="47"/>
  <c r="AQ50" i="47" s="1"/>
  <c r="Z50" i="86"/>
  <c r="W51" i="81"/>
  <c r="AG50" i="81"/>
  <c r="AP50" i="81" s="1"/>
  <c r="AF50" i="81"/>
  <c r="AO50" i="81" s="1"/>
  <c r="AE50" i="81"/>
  <c r="W49" i="37"/>
  <c r="AE48" i="37"/>
  <c r="AG48" i="37"/>
  <c r="AP48" i="37" s="1"/>
  <c r="AF48" i="37"/>
  <c r="AO48" i="37" s="1"/>
  <c r="AI51" i="89"/>
  <c r="AN51" i="89"/>
  <c r="Z49" i="77"/>
  <c r="X49" i="31"/>
  <c r="Z49" i="31" s="1"/>
  <c r="Y49" i="31"/>
  <c r="Z47" i="32"/>
  <c r="Z50" i="47"/>
  <c r="AH51" i="45"/>
  <c r="AQ51" i="45" s="1"/>
  <c r="AE51" i="33"/>
  <c r="W52" i="33"/>
  <c r="AG51" i="33"/>
  <c r="AP51" i="33" s="1"/>
  <c r="AF51" i="33"/>
  <c r="AO51" i="33" s="1"/>
  <c r="Z49" i="96"/>
  <c r="Y50" i="28"/>
  <c r="X50" i="28"/>
  <c r="AR48" i="74"/>
  <c r="AR46" i="29"/>
  <c r="AE51" i="95"/>
  <c r="AF51" i="95"/>
  <c r="AO51" i="95" s="1"/>
  <c r="W52" i="95"/>
  <c r="AG51" i="95"/>
  <c r="AP51" i="95" s="1"/>
  <c r="X50" i="94"/>
  <c r="Y50" i="94"/>
  <c r="Z49" i="74"/>
  <c r="AH51" i="82"/>
  <c r="AQ51" i="82" s="1"/>
  <c r="AI49" i="83"/>
  <c r="AN49" i="83"/>
  <c r="AI49" i="36"/>
  <c r="AN49" i="36"/>
  <c r="Y50" i="38"/>
  <c r="X50" i="38"/>
  <c r="AI48" i="46"/>
  <c r="AN48" i="46"/>
  <c r="Y49" i="35"/>
  <c r="X49" i="35"/>
  <c r="AI45" i="88"/>
  <c r="AN45" i="88"/>
  <c r="W50" i="43" l="1"/>
  <c r="Z50" i="94"/>
  <c r="AE50" i="94" s="1"/>
  <c r="AG50" i="94"/>
  <c r="AP50" i="94" s="1"/>
  <c r="AF50" i="94"/>
  <c r="AO50" i="94" s="1"/>
  <c r="W51" i="94"/>
  <c r="AG50" i="79"/>
  <c r="AP50" i="79" s="1"/>
  <c r="AF50" i="79"/>
  <c r="AO50" i="79" s="1"/>
  <c r="W51" i="79"/>
  <c r="AE50" i="79"/>
  <c r="W55" i="75"/>
  <c r="AG54" i="75"/>
  <c r="AP54" i="75" s="1"/>
  <c r="AF54" i="75"/>
  <c r="AO54" i="75" s="1"/>
  <c r="AE54" i="75"/>
  <c r="AG49" i="31"/>
  <c r="AP49" i="31" s="1"/>
  <c r="W50" i="31"/>
  <c r="AF49" i="31"/>
  <c r="AO49" i="31" s="1"/>
  <c r="AE49" i="31"/>
  <c r="W51" i="83"/>
  <c r="AG50" i="83"/>
  <c r="AP50" i="83" s="1"/>
  <c r="AF50" i="83"/>
  <c r="AO50" i="83" s="1"/>
  <c r="AE50" i="83"/>
  <c r="W52" i="27"/>
  <c r="AG51" i="27"/>
  <c r="AP51" i="27" s="1"/>
  <c r="AF51" i="27"/>
  <c r="AO51" i="27" s="1"/>
  <c r="AE51" i="27"/>
  <c r="AH50" i="38"/>
  <c r="AQ50" i="38" s="1"/>
  <c r="AR49" i="79"/>
  <c r="AF52" i="89"/>
  <c r="AO52" i="89" s="1"/>
  <c r="AE52" i="89"/>
  <c r="W53" i="89"/>
  <c r="AG52" i="89"/>
  <c r="AP52" i="89" s="1"/>
  <c r="AI48" i="93"/>
  <c r="AN48" i="93"/>
  <c r="Y51" i="73"/>
  <c r="X51" i="73"/>
  <c r="AH49" i="35"/>
  <c r="AQ49" i="35" s="1"/>
  <c r="AH50" i="28"/>
  <c r="AQ50" i="28" s="1"/>
  <c r="AI48" i="37"/>
  <c r="AN48" i="37"/>
  <c r="AR51" i="76"/>
  <c r="X52" i="26"/>
  <c r="Y52" i="26"/>
  <c r="AH52" i="76"/>
  <c r="AQ52" i="76" s="1"/>
  <c r="AH49" i="91"/>
  <c r="AQ49" i="91" s="1"/>
  <c r="AR49" i="80"/>
  <c r="AR47" i="48"/>
  <c r="Y50" i="87"/>
  <c r="X50" i="87"/>
  <c r="AH51" i="78"/>
  <c r="AQ51" i="78" s="1"/>
  <c r="X51" i="30"/>
  <c r="Y51" i="30"/>
  <c r="Z51" i="30" s="1"/>
  <c r="AR45" i="88"/>
  <c r="AE49" i="74"/>
  <c r="W50" i="74"/>
  <c r="AF49" i="74"/>
  <c r="AO49" i="74" s="1"/>
  <c r="AG49" i="74"/>
  <c r="AP49" i="74" s="1"/>
  <c r="AH49" i="31"/>
  <c r="AQ49" i="31" s="1"/>
  <c r="Y51" i="41"/>
  <c r="Z51" i="41" s="1"/>
  <c r="X51" i="41"/>
  <c r="Z50" i="38"/>
  <c r="AH50" i="94"/>
  <c r="AQ50" i="94" s="1"/>
  <c r="AN51" i="95"/>
  <c r="AI51" i="95"/>
  <c r="Y52" i="33"/>
  <c r="Z52" i="33" s="1"/>
  <c r="X52" i="33"/>
  <c r="AG49" i="77"/>
  <c r="AP49" i="77" s="1"/>
  <c r="AF49" i="77"/>
  <c r="AO49" i="77" s="1"/>
  <c r="AE49" i="77"/>
  <c r="W50" i="77"/>
  <c r="X51" i="81"/>
  <c r="Y51" i="81"/>
  <c r="AR49" i="28"/>
  <c r="AH46" i="88"/>
  <c r="AQ46" i="88" s="1"/>
  <c r="W50" i="25"/>
  <c r="AG49" i="25"/>
  <c r="AP49" i="25" s="1"/>
  <c r="AF49" i="25"/>
  <c r="AO49" i="25" s="1"/>
  <c r="AE49" i="25"/>
  <c r="Z52" i="76"/>
  <c r="AR50" i="27"/>
  <c r="Z49" i="91"/>
  <c r="AR49" i="85"/>
  <c r="AE47" i="44"/>
  <c r="W48" i="44"/>
  <c r="AG47" i="44"/>
  <c r="AP47" i="44" s="1"/>
  <c r="AF47" i="44"/>
  <c r="AO47" i="44" s="1"/>
  <c r="AR48" i="31"/>
  <c r="Z51" i="78"/>
  <c r="AH50" i="85"/>
  <c r="AQ50" i="85" s="1"/>
  <c r="AH48" i="48"/>
  <c r="AQ48" i="48" s="1"/>
  <c r="AN50" i="30"/>
  <c r="AI50" i="30"/>
  <c r="X50" i="39"/>
  <c r="Y50" i="39"/>
  <c r="Z50" i="39" s="1"/>
  <c r="X52" i="45"/>
  <c r="Z52" i="45" s="1"/>
  <c r="Y52" i="45"/>
  <c r="AI51" i="82"/>
  <c r="AN51" i="82"/>
  <c r="Z49" i="35"/>
  <c r="Z50" i="28"/>
  <c r="AI51" i="33"/>
  <c r="AN51" i="33"/>
  <c r="AE50" i="47"/>
  <c r="AG50" i="47"/>
  <c r="AP50" i="47" s="1"/>
  <c r="AF50" i="47"/>
  <c r="AO50" i="47" s="1"/>
  <c r="W51" i="47"/>
  <c r="Y49" i="37"/>
  <c r="Z49" i="37" s="1"/>
  <c r="X49" i="37"/>
  <c r="AE50" i="86"/>
  <c r="W51" i="86"/>
  <c r="AG50" i="86"/>
  <c r="AP50" i="86" s="1"/>
  <c r="AF50" i="86"/>
  <c r="AO50" i="86" s="1"/>
  <c r="AG46" i="88"/>
  <c r="AP46" i="88" s="1"/>
  <c r="W47" i="88"/>
  <c r="AF46" i="88"/>
  <c r="AO46" i="88" s="1"/>
  <c r="AE46" i="88"/>
  <c r="AH50" i="36"/>
  <c r="AQ50" i="36" s="1"/>
  <c r="AG47" i="29"/>
  <c r="AP47" i="29" s="1"/>
  <c r="AF47" i="29"/>
  <c r="AO47" i="29" s="1"/>
  <c r="AE47" i="29"/>
  <c r="W48" i="29"/>
  <c r="X51" i="84"/>
  <c r="Y51" i="84"/>
  <c r="Z51" i="84" s="1"/>
  <c r="AH50" i="80"/>
  <c r="AQ50" i="80" s="1"/>
  <c r="W49" i="42"/>
  <c r="AE48" i="42"/>
  <c r="AG48" i="42"/>
  <c r="AP48" i="42" s="1"/>
  <c r="AF48" i="42"/>
  <c r="AO48" i="42" s="1"/>
  <c r="AI49" i="87"/>
  <c r="AN49" i="87"/>
  <c r="AI49" i="39"/>
  <c r="AN49" i="39"/>
  <c r="Y51" i="34"/>
  <c r="X51" i="34"/>
  <c r="Z51" i="34" s="1"/>
  <c r="AR49" i="83"/>
  <c r="W50" i="92"/>
  <c r="AE49" i="92"/>
  <c r="AG49" i="92"/>
  <c r="AP49" i="92" s="1"/>
  <c r="AF49" i="92"/>
  <c r="AO49" i="92" s="1"/>
  <c r="AH50" i="79"/>
  <c r="AQ50" i="79" s="1"/>
  <c r="X52" i="82"/>
  <c r="Y52" i="82"/>
  <c r="Z52" i="82" s="1"/>
  <c r="W50" i="96"/>
  <c r="AF49" i="96"/>
  <c r="AO49" i="96" s="1"/>
  <c r="AG49" i="96"/>
  <c r="AP49" i="96" s="1"/>
  <c r="AE49" i="96"/>
  <c r="AF47" i="32"/>
  <c r="AO47" i="32" s="1"/>
  <c r="AE47" i="32"/>
  <c r="W48" i="32"/>
  <c r="AG47" i="32"/>
  <c r="AP47" i="32" s="1"/>
  <c r="AI50" i="81"/>
  <c r="AN50" i="81"/>
  <c r="AG50" i="36"/>
  <c r="AP50" i="36" s="1"/>
  <c r="AF50" i="36"/>
  <c r="AO50" i="36" s="1"/>
  <c r="AE50" i="36"/>
  <c r="W51" i="36"/>
  <c r="X49" i="90"/>
  <c r="Y49" i="90"/>
  <c r="AG50" i="80"/>
  <c r="AP50" i="80" s="1"/>
  <c r="AF50" i="80"/>
  <c r="AO50" i="80" s="1"/>
  <c r="AE50" i="80"/>
  <c r="W51" i="80"/>
  <c r="AR48" i="92"/>
  <c r="X49" i="93"/>
  <c r="Y49" i="93"/>
  <c r="AR48" i="35"/>
  <c r="W51" i="85"/>
  <c r="AG50" i="85"/>
  <c r="AP50" i="85" s="1"/>
  <c r="AF50" i="85"/>
  <c r="AO50" i="85" s="1"/>
  <c r="AE50" i="85"/>
  <c r="AG48" i="48"/>
  <c r="AP48" i="48" s="1"/>
  <c r="AF48" i="48"/>
  <c r="AO48" i="48" s="1"/>
  <c r="AE48" i="48"/>
  <c r="W49" i="48"/>
  <c r="AN50" i="41"/>
  <c r="AI50" i="41"/>
  <c r="AI51" i="45"/>
  <c r="AN51" i="45"/>
  <c r="Y48" i="40"/>
  <c r="X48" i="40"/>
  <c r="AI48" i="90"/>
  <c r="AN48" i="90"/>
  <c r="AE49" i="46"/>
  <c r="W50" i="46"/>
  <c r="AG49" i="46"/>
  <c r="AP49" i="46" s="1"/>
  <c r="AF49" i="46"/>
  <c r="AO49" i="46" s="1"/>
  <c r="AH51" i="27"/>
  <c r="AQ51" i="27" s="1"/>
  <c r="AI49" i="43"/>
  <c r="AN49" i="43"/>
  <c r="AR49" i="36"/>
  <c r="AR51" i="89"/>
  <c r="AR48" i="46"/>
  <c r="X52" i="95"/>
  <c r="Y52" i="95"/>
  <c r="Z52" i="95" s="1"/>
  <c r="AH49" i="92"/>
  <c r="AQ49" i="92" s="1"/>
  <c r="AH50" i="83"/>
  <c r="AQ50" i="83" s="1"/>
  <c r="AI51" i="26"/>
  <c r="AN51" i="26"/>
  <c r="AR49" i="94"/>
  <c r="AH52" i="89"/>
  <c r="AQ52" i="89" s="1"/>
  <c r="AR50" i="78"/>
  <c r="AH49" i="46"/>
  <c r="AQ49" i="46" s="1"/>
  <c r="AN50" i="84"/>
  <c r="AI50" i="84"/>
  <c r="AR53" i="75"/>
  <c r="AR49" i="38"/>
  <c r="AR48" i="91"/>
  <c r="AN50" i="73"/>
  <c r="AI50" i="73"/>
  <c r="AH54" i="75"/>
  <c r="AQ54" i="75" s="1"/>
  <c r="AI50" i="34"/>
  <c r="AN50" i="34"/>
  <c r="Y50" i="43"/>
  <c r="X50" i="43"/>
  <c r="AI47" i="40"/>
  <c r="AN47" i="40"/>
  <c r="Z49" i="93" l="1"/>
  <c r="AE49" i="93"/>
  <c r="AG49" i="93"/>
  <c r="AP49" i="93" s="1"/>
  <c r="W50" i="93"/>
  <c r="AF49" i="93"/>
  <c r="AO49" i="93" s="1"/>
  <c r="W52" i="84"/>
  <c r="AF51" i="84"/>
  <c r="AO51" i="84" s="1"/>
  <c r="AG51" i="84"/>
  <c r="AP51" i="84" s="1"/>
  <c r="AE51" i="84"/>
  <c r="AG52" i="95"/>
  <c r="AP52" i="95" s="1"/>
  <c r="AF52" i="95"/>
  <c r="AO52" i="95" s="1"/>
  <c r="AE52" i="95"/>
  <c r="W53" i="95"/>
  <c r="AG52" i="33"/>
  <c r="AP52" i="33" s="1"/>
  <c r="AF52" i="33"/>
  <c r="AO52" i="33" s="1"/>
  <c r="AE52" i="33"/>
  <c r="W53" i="33"/>
  <c r="AF52" i="82"/>
  <c r="AO52" i="82" s="1"/>
  <c r="AE52" i="82"/>
  <c r="W53" i="82"/>
  <c r="AG52" i="82"/>
  <c r="AP52" i="82" s="1"/>
  <c r="AF49" i="37"/>
  <c r="AO49" i="37" s="1"/>
  <c r="AE49" i="37"/>
  <c r="W50" i="37"/>
  <c r="AG49" i="37"/>
  <c r="AP49" i="37" s="1"/>
  <c r="AN49" i="46"/>
  <c r="AI49" i="46"/>
  <c r="AN48" i="48"/>
  <c r="AI48" i="48"/>
  <c r="X51" i="36"/>
  <c r="Z51" i="36" s="1"/>
  <c r="Y51" i="36"/>
  <c r="Z49" i="42"/>
  <c r="X49" i="42"/>
  <c r="Y49" i="42"/>
  <c r="AI50" i="47"/>
  <c r="AN50" i="47"/>
  <c r="AR51" i="82"/>
  <c r="AG50" i="39"/>
  <c r="AP50" i="39" s="1"/>
  <c r="AF50" i="39"/>
  <c r="AO50" i="39" s="1"/>
  <c r="AE50" i="39"/>
  <c r="W51" i="39"/>
  <c r="X50" i="77"/>
  <c r="Y50" i="77"/>
  <c r="Z50" i="77" s="1"/>
  <c r="W52" i="41"/>
  <c r="AE51" i="41"/>
  <c r="AG51" i="41"/>
  <c r="AP51" i="41" s="1"/>
  <c r="AF51" i="41"/>
  <c r="AO51" i="41" s="1"/>
  <c r="AI51" i="27"/>
  <c r="AN51" i="27"/>
  <c r="AR51" i="45"/>
  <c r="Y51" i="85"/>
  <c r="X51" i="85"/>
  <c r="Z51" i="85" s="1"/>
  <c r="AN50" i="36"/>
  <c r="AI50" i="36"/>
  <c r="AH51" i="34"/>
  <c r="AQ51" i="34" s="1"/>
  <c r="AR49" i="87"/>
  <c r="AH51" i="84"/>
  <c r="AQ51" i="84" s="1"/>
  <c r="AR50" i="30"/>
  <c r="AE51" i="78"/>
  <c r="W52" i="78"/>
  <c r="AG51" i="78"/>
  <c r="AP51" i="78" s="1"/>
  <c r="AF51" i="78"/>
  <c r="AO51" i="78" s="1"/>
  <c r="Z48" i="44"/>
  <c r="Y48" i="44"/>
  <c r="X48" i="44"/>
  <c r="Y50" i="25"/>
  <c r="Z50" i="25" s="1"/>
  <c r="X50" i="25"/>
  <c r="AN49" i="77"/>
  <c r="AI49" i="77"/>
  <c r="AH51" i="73"/>
  <c r="AQ51" i="73" s="1"/>
  <c r="X50" i="31"/>
  <c r="Y50" i="31"/>
  <c r="Y55" i="75"/>
  <c r="X55" i="75"/>
  <c r="Z55" i="75" s="1"/>
  <c r="Y51" i="94"/>
  <c r="X51" i="94"/>
  <c r="AH50" i="43"/>
  <c r="AQ50" i="43" s="1"/>
  <c r="AR50" i="84"/>
  <c r="Z50" i="43"/>
  <c r="AR49" i="43"/>
  <c r="AR48" i="90"/>
  <c r="AR50" i="41"/>
  <c r="Z48" i="32"/>
  <c r="X48" i="32"/>
  <c r="Y48" i="32"/>
  <c r="AI49" i="92"/>
  <c r="AN49" i="92"/>
  <c r="AN46" i="88"/>
  <c r="AI46" i="88"/>
  <c r="X51" i="47"/>
  <c r="Y51" i="47"/>
  <c r="AR51" i="33"/>
  <c r="AH52" i="45"/>
  <c r="AQ52" i="45" s="1"/>
  <c r="AI47" i="44"/>
  <c r="AN47" i="44"/>
  <c r="AG52" i="76"/>
  <c r="AP52" i="76" s="1"/>
  <c r="AF52" i="76"/>
  <c r="AO52" i="76" s="1"/>
  <c r="AE52" i="76"/>
  <c r="W53" i="76"/>
  <c r="AR51" i="95"/>
  <c r="AH51" i="30"/>
  <c r="AQ51" i="30" s="1"/>
  <c r="AR48" i="37"/>
  <c r="X53" i="89"/>
  <c r="Y53" i="89"/>
  <c r="AH48" i="40"/>
  <c r="AQ48" i="40" s="1"/>
  <c r="AI50" i="85"/>
  <c r="AN50" i="85"/>
  <c r="AH49" i="90"/>
  <c r="AQ49" i="90" s="1"/>
  <c r="AI47" i="32"/>
  <c r="AN47" i="32"/>
  <c r="X50" i="96"/>
  <c r="Y50" i="96"/>
  <c r="AE51" i="34"/>
  <c r="W52" i="34"/>
  <c r="AG51" i="34"/>
  <c r="AP51" i="34" s="1"/>
  <c r="AF51" i="34"/>
  <c r="AO51" i="34" s="1"/>
  <c r="Y51" i="86"/>
  <c r="X51" i="86"/>
  <c r="Z51" i="86" s="1"/>
  <c r="W51" i="28"/>
  <c r="AG50" i="28"/>
  <c r="AP50" i="28" s="1"/>
  <c r="AF50" i="28"/>
  <c r="AO50" i="28" s="1"/>
  <c r="AE50" i="28"/>
  <c r="AF52" i="45"/>
  <c r="AO52" i="45" s="1"/>
  <c r="AE52" i="45"/>
  <c r="W53" i="45"/>
  <c r="AG52" i="45"/>
  <c r="AP52" i="45" s="1"/>
  <c r="AI49" i="25"/>
  <c r="AN49" i="25"/>
  <c r="AF50" i="38"/>
  <c r="AO50" i="38" s="1"/>
  <c r="AE50" i="38"/>
  <c r="W51" i="38"/>
  <c r="AG50" i="38"/>
  <c r="AP50" i="38" s="1"/>
  <c r="Y50" i="74"/>
  <c r="X50" i="74"/>
  <c r="W52" i="30"/>
  <c r="AG51" i="30"/>
  <c r="AP51" i="30" s="1"/>
  <c r="AF51" i="30"/>
  <c r="AO51" i="30" s="1"/>
  <c r="AE51" i="30"/>
  <c r="AH50" i="87"/>
  <c r="AQ50" i="87" s="1"/>
  <c r="AH52" i="26"/>
  <c r="AQ52" i="26" s="1"/>
  <c r="Z51" i="73"/>
  <c r="AI52" i="89"/>
  <c r="AN52" i="89"/>
  <c r="Y51" i="83"/>
  <c r="X51" i="83"/>
  <c r="AI54" i="75"/>
  <c r="AN54" i="75"/>
  <c r="AN50" i="79"/>
  <c r="AI50" i="79"/>
  <c r="AR50" i="34"/>
  <c r="Z51" i="80"/>
  <c r="Y51" i="80"/>
  <c r="X51" i="80"/>
  <c r="Z49" i="90"/>
  <c r="X50" i="92"/>
  <c r="Z50" i="92" s="1"/>
  <c r="Y50" i="92"/>
  <c r="AI48" i="42"/>
  <c r="AN48" i="42"/>
  <c r="X48" i="29"/>
  <c r="Z48" i="29" s="1"/>
  <c r="Y48" i="29"/>
  <c r="Y47" i="88"/>
  <c r="X47" i="88"/>
  <c r="Z47" i="88" s="1"/>
  <c r="AI50" i="86"/>
  <c r="AN50" i="86"/>
  <c r="AG49" i="35"/>
  <c r="AP49" i="35" s="1"/>
  <c r="AF49" i="35"/>
  <c r="AO49" i="35" s="1"/>
  <c r="AE49" i="35"/>
  <c r="W50" i="35"/>
  <c r="AH51" i="81"/>
  <c r="AQ51" i="81" s="1"/>
  <c r="AH51" i="41"/>
  <c r="AQ51" i="41" s="1"/>
  <c r="AI49" i="74"/>
  <c r="AN49" i="74"/>
  <c r="Z52" i="26"/>
  <c r="X52" i="27"/>
  <c r="Y52" i="27"/>
  <c r="AN49" i="31"/>
  <c r="AI49" i="31"/>
  <c r="X51" i="79"/>
  <c r="Z51" i="79" s="1"/>
  <c r="Y51" i="79"/>
  <c r="AR50" i="73"/>
  <c r="AR47" i="40"/>
  <c r="AR51" i="26"/>
  <c r="AH52" i="95"/>
  <c r="AQ52" i="95" s="1"/>
  <c r="Z50" i="46"/>
  <c r="X50" i="46"/>
  <c r="Y50" i="46"/>
  <c r="Z48" i="40"/>
  <c r="Y49" i="48"/>
  <c r="X49" i="48"/>
  <c r="Z49" i="48" s="1"/>
  <c r="AH49" i="93"/>
  <c r="AQ49" i="93" s="1"/>
  <c r="AN50" i="80"/>
  <c r="AI50" i="80"/>
  <c r="AR50" i="81"/>
  <c r="AI49" i="96"/>
  <c r="AN49" i="96"/>
  <c r="AH52" i="82"/>
  <c r="AQ52" i="82" s="1"/>
  <c r="AR49" i="39"/>
  <c r="AN47" i="29"/>
  <c r="AI47" i="29"/>
  <c r="AH49" i="37"/>
  <c r="AQ49" i="37" s="1"/>
  <c r="AH50" i="39"/>
  <c r="AQ50" i="39" s="1"/>
  <c r="AF49" i="91"/>
  <c r="AO49" i="91" s="1"/>
  <c r="AE49" i="91"/>
  <c r="W50" i="91"/>
  <c r="AG49" i="91"/>
  <c r="AP49" i="91" s="1"/>
  <c r="Z51" i="81"/>
  <c r="AH52" i="33"/>
  <c r="AQ52" i="33" s="1"/>
  <c r="Z50" i="87"/>
  <c r="AR48" i="93"/>
  <c r="AN50" i="83"/>
  <c r="AI50" i="83"/>
  <c r="AN50" i="94"/>
  <c r="AI50" i="94"/>
  <c r="Z51" i="83" l="1"/>
  <c r="Z53" i="89"/>
  <c r="AE53" i="89" s="1"/>
  <c r="W52" i="36"/>
  <c r="AG51" i="36"/>
  <c r="AP51" i="36" s="1"/>
  <c r="AF51" i="36"/>
  <c r="AO51" i="36" s="1"/>
  <c r="AE51" i="36"/>
  <c r="W52" i="83"/>
  <c r="AF51" i="83"/>
  <c r="AO51" i="83" s="1"/>
  <c r="AE51" i="83"/>
  <c r="AG51" i="83"/>
  <c r="AP51" i="83" s="1"/>
  <c r="AG53" i="89"/>
  <c r="AP53" i="89" s="1"/>
  <c r="AF53" i="89"/>
  <c r="AO53" i="89" s="1"/>
  <c r="W54" i="89"/>
  <c r="W49" i="29"/>
  <c r="AG48" i="29"/>
  <c r="AP48" i="29" s="1"/>
  <c r="AF48" i="29"/>
  <c r="AO48" i="29" s="1"/>
  <c r="AE48" i="29"/>
  <c r="AE50" i="25"/>
  <c r="W51" i="25"/>
  <c r="AG50" i="25"/>
  <c r="AP50" i="25" s="1"/>
  <c r="AF50" i="25"/>
  <c r="AO50" i="25" s="1"/>
  <c r="AR50" i="36"/>
  <c r="AR49" i="31"/>
  <c r="AR50" i="86"/>
  <c r="AE49" i="90"/>
  <c r="W50" i="90"/>
  <c r="AG49" i="90"/>
  <c r="AP49" i="90" s="1"/>
  <c r="AF49" i="90"/>
  <c r="AO49" i="90" s="1"/>
  <c r="AR50" i="79"/>
  <c r="Y52" i="30"/>
  <c r="X52" i="30"/>
  <c r="Z52" i="30" s="1"/>
  <c r="Y51" i="38"/>
  <c r="X51" i="38"/>
  <c r="Z51" i="38" s="1"/>
  <c r="AH50" i="96"/>
  <c r="AQ50" i="96" s="1"/>
  <c r="AN52" i="76"/>
  <c r="AI52" i="76"/>
  <c r="AR49" i="92"/>
  <c r="AH51" i="94"/>
  <c r="AQ51" i="94" s="1"/>
  <c r="Y52" i="41"/>
  <c r="Z52" i="41" s="1"/>
  <c r="X52" i="41"/>
  <c r="AN50" i="39"/>
  <c r="AI50" i="39"/>
  <c r="AR50" i="47"/>
  <c r="X53" i="82"/>
  <c r="Z53" i="82" s="1"/>
  <c r="Y53" i="82"/>
  <c r="W52" i="79"/>
  <c r="AG51" i="79"/>
  <c r="AP51" i="79" s="1"/>
  <c r="AF51" i="79"/>
  <c r="AO51" i="79" s="1"/>
  <c r="AE51" i="79"/>
  <c r="AG51" i="86"/>
  <c r="AP51" i="86" s="1"/>
  <c r="W52" i="86"/>
  <c r="AE51" i="86"/>
  <c r="AF51" i="86"/>
  <c r="AO51" i="86" s="1"/>
  <c r="X51" i="39"/>
  <c r="Y51" i="39"/>
  <c r="Z51" i="39" s="1"/>
  <c r="AH51" i="36"/>
  <c r="AQ51" i="36" s="1"/>
  <c r="X52" i="84"/>
  <c r="Z52" i="84" s="1"/>
  <c r="Y52" i="84"/>
  <c r="AN49" i="91"/>
  <c r="AI49" i="91"/>
  <c r="AR47" i="29"/>
  <c r="AR49" i="74"/>
  <c r="Y50" i="35"/>
  <c r="X50" i="35"/>
  <c r="Z50" i="35" s="1"/>
  <c r="AH47" i="88"/>
  <c r="AQ47" i="88" s="1"/>
  <c r="AH51" i="80"/>
  <c r="AQ51" i="80" s="1"/>
  <c r="AH50" i="74"/>
  <c r="AQ50" i="74" s="1"/>
  <c r="AI50" i="38"/>
  <c r="AN50" i="38"/>
  <c r="X53" i="45"/>
  <c r="Y53" i="45"/>
  <c r="Z50" i="96"/>
  <c r="AH51" i="47"/>
  <c r="AQ51" i="47" s="1"/>
  <c r="AH50" i="31"/>
  <c r="AQ50" i="31" s="1"/>
  <c r="AH48" i="44"/>
  <c r="AQ48" i="44" s="1"/>
  <c r="Y52" i="78"/>
  <c r="X52" i="78"/>
  <c r="AH51" i="85"/>
  <c r="AQ51" i="85" s="1"/>
  <c r="AR51" i="27"/>
  <c r="AR48" i="48"/>
  <c r="X50" i="37"/>
  <c r="Z50" i="37" s="1"/>
  <c r="Y50" i="37"/>
  <c r="AI52" i="82"/>
  <c r="AN52" i="82"/>
  <c r="AI51" i="84"/>
  <c r="AN51" i="84"/>
  <c r="X50" i="93"/>
  <c r="Y50" i="93"/>
  <c r="Z50" i="93" s="1"/>
  <c r="AR49" i="96"/>
  <c r="AR50" i="80"/>
  <c r="AH50" i="46"/>
  <c r="AQ50" i="46" s="1"/>
  <c r="AN49" i="35"/>
  <c r="AI49" i="35"/>
  <c r="AR48" i="42"/>
  <c r="AR52" i="89"/>
  <c r="AI51" i="30"/>
  <c r="AN51" i="30"/>
  <c r="Z50" i="74"/>
  <c r="AI52" i="45"/>
  <c r="AN52" i="45"/>
  <c r="Z51" i="28"/>
  <c r="Y51" i="28"/>
  <c r="X51" i="28"/>
  <c r="Z51" i="47"/>
  <c r="AH48" i="32"/>
  <c r="AQ48" i="32" s="1"/>
  <c r="Z51" i="94"/>
  <c r="Z50" i="31"/>
  <c r="AR49" i="77"/>
  <c r="AI51" i="78"/>
  <c r="AN51" i="78"/>
  <c r="AH50" i="77"/>
  <c r="AQ50" i="77" s="1"/>
  <c r="AH49" i="42"/>
  <c r="AQ49" i="42" s="1"/>
  <c r="AN49" i="37"/>
  <c r="AI49" i="37"/>
  <c r="X53" i="95"/>
  <c r="Z53" i="95" s="1"/>
  <c r="Y53" i="95"/>
  <c r="AH48" i="29"/>
  <c r="AQ48" i="29" s="1"/>
  <c r="Y50" i="91"/>
  <c r="X50" i="91"/>
  <c r="AG48" i="40"/>
  <c r="AP48" i="40" s="1"/>
  <c r="AF48" i="40"/>
  <c r="AO48" i="40" s="1"/>
  <c r="AE48" i="40"/>
  <c r="W49" i="40"/>
  <c r="AR50" i="94"/>
  <c r="AE50" i="87"/>
  <c r="W51" i="87"/>
  <c r="AG50" i="87"/>
  <c r="AP50" i="87" s="1"/>
  <c r="AF50" i="87"/>
  <c r="AO50" i="87" s="1"/>
  <c r="AE51" i="81"/>
  <c r="W52" i="81"/>
  <c r="AG51" i="81"/>
  <c r="AP51" i="81" s="1"/>
  <c r="AF51" i="81"/>
  <c r="AO51" i="81" s="1"/>
  <c r="AH49" i="48"/>
  <c r="AQ49" i="48" s="1"/>
  <c r="AG50" i="46"/>
  <c r="AP50" i="46" s="1"/>
  <c r="W51" i="46"/>
  <c r="AF50" i="46"/>
  <c r="AO50" i="46" s="1"/>
  <c r="AE50" i="46"/>
  <c r="AH52" i="27"/>
  <c r="AQ52" i="27" s="1"/>
  <c r="AF47" i="88"/>
  <c r="AO47" i="88" s="1"/>
  <c r="W48" i="88"/>
  <c r="AG47" i="88"/>
  <c r="AP47" i="88" s="1"/>
  <c r="AE47" i="88"/>
  <c r="W52" i="80"/>
  <c r="AG51" i="80"/>
  <c r="AP51" i="80" s="1"/>
  <c r="AF51" i="80"/>
  <c r="AO51" i="80" s="1"/>
  <c r="AE51" i="80"/>
  <c r="AR54" i="75"/>
  <c r="W52" i="73"/>
  <c r="AF51" i="73"/>
  <c r="AO51" i="73" s="1"/>
  <c r="AE51" i="73"/>
  <c r="AG51" i="73"/>
  <c r="AP51" i="73" s="1"/>
  <c r="AH51" i="86"/>
  <c r="AQ51" i="86" s="1"/>
  <c r="Y52" i="34"/>
  <c r="X52" i="34"/>
  <c r="Z52" i="34" s="1"/>
  <c r="AR47" i="32"/>
  <c r="AR46" i="88"/>
  <c r="AG48" i="32"/>
  <c r="AP48" i="32" s="1"/>
  <c r="AF48" i="32"/>
  <c r="AO48" i="32" s="1"/>
  <c r="AE48" i="32"/>
  <c r="W49" i="32"/>
  <c r="AH55" i="75"/>
  <c r="AQ55" i="75" s="1"/>
  <c r="AG48" i="44"/>
  <c r="AP48" i="44" s="1"/>
  <c r="AF48" i="44"/>
  <c r="AO48" i="44" s="1"/>
  <c r="AE48" i="44"/>
  <c r="W49" i="44"/>
  <c r="AE51" i="85"/>
  <c r="W52" i="85"/>
  <c r="AG51" i="85"/>
  <c r="AP51" i="85" s="1"/>
  <c r="AF51" i="85"/>
  <c r="AO51" i="85" s="1"/>
  <c r="W51" i="77"/>
  <c r="AF50" i="77"/>
  <c r="AO50" i="77" s="1"/>
  <c r="AG50" i="77"/>
  <c r="AP50" i="77" s="1"/>
  <c r="AE50" i="77"/>
  <c r="AE49" i="42"/>
  <c r="AG49" i="42"/>
  <c r="AP49" i="42" s="1"/>
  <c r="W50" i="42"/>
  <c r="AF49" i="42"/>
  <c r="AO49" i="42" s="1"/>
  <c r="AR49" i="46"/>
  <c r="AR50" i="83"/>
  <c r="W50" i="48"/>
  <c r="AG49" i="48"/>
  <c r="AP49" i="48" s="1"/>
  <c r="AF49" i="48"/>
  <c r="AO49" i="48" s="1"/>
  <c r="AE49" i="48"/>
  <c r="AF52" i="26"/>
  <c r="AO52" i="26" s="1"/>
  <c r="AE52" i="26"/>
  <c r="W53" i="26"/>
  <c r="AG52" i="26"/>
  <c r="AP52" i="26" s="1"/>
  <c r="AF50" i="92"/>
  <c r="AO50" i="92" s="1"/>
  <c r="AE50" i="92"/>
  <c r="AG50" i="92"/>
  <c r="AP50" i="92" s="1"/>
  <c r="W51" i="92"/>
  <c r="AH53" i="89"/>
  <c r="AQ53" i="89" s="1"/>
  <c r="AE55" i="75"/>
  <c r="W56" i="75"/>
  <c r="AG55" i="75"/>
  <c r="AP55" i="75" s="1"/>
  <c r="AF55" i="75"/>
  <c r="AO55" i="75" s="1"/>
  <c r="AN52" i="33"/>
  <c r="AI52" i="33"/>
  <c r="AH51" i="79"/>
  <c r="AQ51" i="79" s="1"/>
  <c r="Z52" i="27"/>
  <c r="AH50" i="92"/>
  <c r="AQ50" i="92" s="1"/>
  <c r="AH51" i="83"/>
  <c r="AQ51" i="83" s="1"/>
  <c r="AR49" i="25"/>
  <c r="AI50" i="28"/>
  <c r="AN50" i="28"/>
  <c r="AI51" i="34"/>
  <c r="AN51" i="34"/>
  <c r="AR50" i="85"/>
  <c r="X53" i="76"/>
  <c r="Y53" i="76"/>
  <c r="AR47" i="44"/>
  <c r="AG50" i="43"/>
  <c r="AP50" i="43" s="1"/>
  <c r="AF50" i="43"/>
  <c r="AO50" i="43" s="1"/>
  <c r="AE50" i="43"/>
  <c r="W51" i="43"/>
  <c r="AH50" i="25"/>
  <c r="AQ50" i="25" s="1"/>
  <c r="AI51" i="41"/>
  <c r="AN51" i="41"/>
  <c r="X53" i="33"/>
  <c r="Z53" i="33" s="1"/>
  <c r="Y53" i="33"/>
  <c r="AN52" i="95"/>
  <c r="AI52" i="95"/>
  <c r="AI49" i="93"/>
  <c r="AN49" i="93"/>
  <c r="AG52" i="34" l="1"/>
  <c r="AP52" i="34" s="1"/>
  <c r="AF52" i="34"/>
  <c r="AO52" i="34" s="1"/>
  <c r="AE52" i="34"/>
  <c r="W53" i="34"/>
  <c r="AE52" i="41"/>
  <c r="AG52" i="41"/>
  <c r="AP52" i="41" s="1"/>
  <c r="AF52" i="41"/>
  <c r="AO52" i="41" s="1"/>
  <c r="W53" i="41"/>
  <c r="AG50" i="93"/>
  <c r="AP50" i="93" s="1"/>
  <c r="AF50" i="93"/>
  <c r="AO50" i="93" s="1"/>
  <c r="AE50" i="93"/>
  <c r="W51" i="93"/>
  <c r="W52" i="39"/>
  <c r="AG51" i="39"/>
  <c r="AP51" i="39" s="1"/>
  <c r="AF51" i="39"/>
  <c r="AO51" i="39" s="1"/>
  <c r="AE51" i="39"/>
  <c r="W54" i="33"/>
  <c r="AG53" i="33"/>
  <c r="AP53" i="33" s="1"/>
  <c r="AF53" i="33"/>
  <c r="AO53" i="33" s="1"/>
  <c r="AE53" i="33"/>
  <c r="AI50" i="77"/>
  <c r="AN50" i="77"/>
  <c r="AN48" i="44"/>
  <c r="AI48" i="44"/>
  <c r="X52" i="80"/>
  <c r="Z52" i="80" s="1"/>
  <c r="Y52" i="80"/>
  <c r="X52" i="81"/>
  <c r="Y52" i="81"/>
  <c r="AI50" i="87"/>
  <c r="AN50" i="87"/>
  <c r="AF53" i="95"/>
  <c r="AO53" i="95" s="1"/>
  <c r="W54" i="95"/>
  <c r="AG53" i="95"/>
  <c r="AP53" i="95" s="1"/>
  <c r="AE53" i="95"/>
  <c r="AG51" i="94"/>
  <c r="AP51" i="94" s="1"/>
  <c r="AF51" i="94"/>
  <c r="AO51" i="94" s="1"/>
  <c r="W52" i="94"/>
  <c r="AE51" i="94"/>
  <c r="AG51" i="47"/>
  <c r="AP51" i="47" s="1"/>
  <c r="AE51" i="47"/>
  <c r="AF51" i="47"/>
  <c r="AO51" i="47" s="1"/>
  <c r="W52" i="47"/>
  <c r="AG50" i="74"/>
  <c r="AP50" i="74" s="1"/>
  <c r="AF50" i="74"/>
  <c r="AO50" i="74" s="1"/>
  <c r="AE50" i="74"/>
  <c r="W51" i="74"/>
  <c r="AR52" i="82"/>
  <c r="AR50" i="38"/>
  <c r="W51" i="35"/>
  <c r="AG50" i="35"/>
  <c r="AP50" i="35" s="1"/>
  <c r="AF50" i="35"/>
  <c r="AO50" i="35" s="1"/>
  <c r="AE50" i="35"/>
  <c r="AG53" i="82"/>
  <c r="AP53" i="82" s="1"/>
  <c r="AF53" i="82"/>
  <c r="AO53" i="82" s="1"/>
  <c r="AE53" i="82"/>
  <c r="W54" i="82"/>
  <c r="AG51" i="38"/>
  <c r="AP51" i="38" s="1"/>
  <c r="AF51" i="38"/>
  <c r="AO51" i="38" s="1"/>
  <c r="AE51" i="38"/>
  <c r="W52" i="38"/>
  <c r="X52" i="83"/>
  <c r="Y52" i="83"/>
  <c r="AE52" i="27"/>
  <c r="W53" i="27"/>
  <c r="AG52" i="27"/>
  <c r="AP52" i="27" s="1"/>
  <c r="AF52" i="27"/>
  <c r="AO52" i="27" s="1"/>
  <c r="AR52" i="33"/>
  <c r="AI55" i="75"/>
  <c r="AN55" i="75"/>
  <c r="Y51" i="92"/>
  <c r="X51" i="92"/>
  <c r="AR49" i="93"/>
  <c r="Y53" i="26"/>
  <c r="X53" i="26"/>
  <c r="AI47" i="88"/>
  <c r="AN47" i="88"/>
  <c r="AI51" i="81"/>
  <c r="AN51" i="81"/>
  <c r="AR49" i="37"/>
  <c r="AH51" i="28"/>
  <c r="AQ51" i="28" s="1"/>
  <c r="AR49" i="35"/>
  <c r="AH50" i="93"/>
  <c r="AQ50" i="93" s="1"/>
  <c r="AH52" i="78"/>
  <c r="AQ52" i="78" s="1"/>
  <c r="AE50" i="96"/>
  <c r="AG50" i="96"/>
  <c r="AP50" i="96" s="1"/>
  <c r="AF50" i="96"/>
  <c r="AO50" i="96" s="1"/>
  <c r="W51" i="96"/>
  <c r="AH52" i="30"/>
  <c r="AQ52" i="30" s="1"/>
  <c r="AI51" i="36"/>
  <c r="AN51" i="36"/>
  <c r="AR52" i="95"/>
  <c r="AR51" i="41"/>
  <c r="AN52" i="26"/>
  <c r="AI52" i="26"/>
  <c r="Z50" i="48"/>
  <c r="Y50" i="48"/>
  <c r="X50" i="48"/>
  <c r="Y52" i="85"/>
  <c r="X52" i="85"/>
  <c r="AI51" i="73"/>
  <c r="AN51" i="73"/>
  <c r="AI51" i="80"/>
  <c r="AN51" i="80"/>
  <c r="Y51" i="46"/>
  <c r="X51" i="46"/>
  <c r="Z51" i="46" s="1"/>
  <c r="AH50" i="91"/>
  <c r="AQ50" i="91" s="1"/>
  <c r="AR51" i="78"/>
  <c r="AR51" i="30"/>
  <c r="AH50" i="37"/>
  <c r="AQ50" i="37" s="1"/>
  <c r="Z52" i="78"/>
  <c r="AH52" i="84"/>
  <c r="AQ52" i="84" s="1"/>
  <c r="AN51" i="86"/>
  <c r="AI51" i="86"/>
  <c r="Y51" i="25"/>
  <c r="X51" i="25"/>
  <c r="Z51" i="25" s="1"/>
  <c r="X49" i="29"/>
  <c r="Y49" i="29"/>
  <c r="Y51" i="43"/>
  <c r="Z51" i="43" s="1"/>
  <c r="X51" i="43"/>
  <c r="AR51" i="34"/>
  <c r="AN50" i="92"/>
  <c r="AI50" i="92"/>
  <c r="Y50" i="42"/>
  <c r="Z50" i="42" s="1"/>
  <c r="X50" i="42"/>
  <c r="AI51" i="85"/>
  <c r="AN51" i="85"/>
  <c r="X49" i="32"/>
  <c r="Y49" i="32"/>
  <c r="AF51" i="28"/>
  <c r="AO51" i="28" s="1"/>
  <c r="AE51" i="28"/>
  <c r="W52" i="28"/>
  <c r="AG51" i="28"/>
  <c r="AP51" i="28" s="1"/>
  <c r="AF50" i="37"/>
  <c r="AO50" i="37" s="1"/>
  <c r="AG50" i="37"/>
  <c r="AP50" i="37" s="1"/>
  <c r="W51" i="37"/>
  <c r="AE50" i="37"/>
  <c r="AH53" i="45"/>
  <c r="AQ53" i="45" s="1"/>
  <c r="AE52" i="84"/>
  <c r="W53" i="84"/>
  <c r="AG52" i="84"/>
  <c r="AP52" i="84" s="1"/>
  <c r="AF52" i="84"/>
  <c r="AO52" i="84" s="1"/>
  <c r="Y52" i="86"/>
  <c r="X52" i="86"/>
  <c r="Y52" i="79"/>
  <c r="X52" i="79"/>
  <c r="AR50" i="39"/>
  <c r="AR52" i="76"/>
  <c r="AE52" i="30"/>
  <c r="W53" i="30"/>
  <c r="AG52" i="30"/>
  <c r="AP52" i="30" s="1"/>
  <c r="AF52" i="30"/>
  <c r="AO52" i="30" s="1"/>
  <c r="X50" i="90"/>
  <c r="Y50" i="90"/>
  <c r="AI50" i="25"/>
  <c r="AN50" i="25"/>
  <c r="AN50" i="43"/>
  <c r="AI50" i="43"/>
  <c r="AH53" i="76"/>
  <c r="AQ53" i="76" s="1"/>
  <c r="AI49" i="48"/>
  <c r="AN49" i="48"/>
  <c r="Y51" i="77"/>
  <c r="X51" i="77"/>
  <c r="Z51" i="77" s="1"/>
  <c r="AN48" i="32"/>
  <c r="AI48" i="32"/>
  <c r="X48" i="88"/>
  <c r="Y48" i="88"/>
  <c r="Y49" i="40"/>
  <c r="X49" i="40"/>
  <c r="Z50" i="91"/>
  <c r="AR51" i="84"/>
  <c r="Z53" i="45"/>
  <c r="AH50" i="35"/>
  <c r="AQ50" i="35" s="1"/>
  <c r="AH51" i="39"/>
  <c r="AQ51" i="39" s="1"/>
  <c r="AH51" i="38"/>
  <c r="AQ51" i="38" s="1"/>
  <c r="AI49" i="90"/>
  <c r="AN49" i="90"/>
  <c r="AI48" i="29"/>
  <c r="AN48" i="29"/>
  <c r="X54" i="89"/>
  <c r="Y54" i="89"/>
  <c r="AN51" i="83"/>
  <c r="AI51" i="83"/>
  <c r="AH53" i="33"/>
  <c r="AQ53" i="33" s="1"/>
  <c r="Z53" i="76"/>
  <c r="AR50" i="28"/>
  <c r="Y56" i="75"/>
  <c r="X56" i="75"/>
  <c r="Z56" i="75" s="1"/>
  <c r="AN49" i="42"/>
  <c r="AI49" i="42"/>
  <c r="Y49" i="44"/>
  <c r="X49" i="44"/>
  <c r="AH52" i="34"/>
  <c r="AQ52" i="34" s="1"/>
  <c r="Y52" i="73"/>
  <c r="X52" i="73"/>
  <c r="Z52" i="73" s="1"/>
  <c r="AN50" i="46"/>
  <c r="AI50" i="46"/>
  <c r="Y51" i="87"/>
  <c r="X51" i="87"/>
  <c r="AN48" i="40"/>
  <c r="AI48" i="40"/>
  <c r="AH53" i="95"/>
  <c r="AQ53" i="95" s="1"/>
  <c r="W51" i="31"/>
  <c r="AE50" i="31"/>
  <c r="AG50" i="31"/>
  <c r="AP50" i="31" s="1"/>
  <c r="AF50" i="31"/>
  <c r="AO50" i="31" s="1"/>
  <c r="AR52" i="45"/>
  <c r="AR49" i="91"/>
  <c r="AI51" i="79"/>
  <c r="AN51" i="79"/>
  <c r="AH53" i="82"/>
  <c r="AQ53" i="82" s="1"/>
  <c r="AH52" i="41"/>
  <c r="AQ52" i="41" s="1"/>
  <c r="AN53" i="89"/>
  <c r="AI53" i="89"/>
  <c r="Y52" i="36"/>
  <c r="Z52" i="36" s="1"/>
  <c r="X52" i="36"/>
  <c r="Z51" i="92" l="1"/>
  <c r="Z49" i="40"/>
  <c r="Z52" i="83"/>
  <c r="W52" i="43"/>
  <c r="AG51" i="43"/>
  <c r="AP51" i="43" s="1"/>
  <c r="AF51" i="43"/>
  <c r="AO51" i="43" s="1"/>
  <c r="AE51" i="43"/>
  <c r="AE51" i="77"/>
  <c r="AG51" i="77"/>
  <c r="AP51" i="77" s="1"/>
  <c r="AF51" i="77"/>
  <c r="AO51" i="77" s="1"/>
  <c r="W52" i="77"/>
  <c r="AE52" i="73"/>
  <c r="AG52" i="73"/>
  <c r="AP52" i="73" s="1"/>
  <c r="AF52" i="73"/>
  <c r="AO52" i="73" s="1"/>
  <c r="W53" i="73"/>
  <c r="AG51" i="92"/>
  <c r="AP51" i="92" s="1"/>
  <c r="W52" i="92"/>
  <c r="AE51" i="92"/>
  <c r="AF51" i="92"/>
  <c r="AO51" i="92" s="1"/>
  <c r="AG56" i="75"/>
  <c r="AP56" i="75" s="1"/>
  <c r="AF56" i="75"/>
  <c r="AO56" i="75" s="1"/>
  <c r="AE56" i="75"/>
  <c r="W57" i="75"/>
  <c r="W52" i="46"/>
  <c r="AF51" i="46"/>
  <c r="AO51" i="46" s="1"/>
  <c r="AG51" i="46"/>
  <c r="AP51" i="46" s="1"/>
  <c r="AE51" i="46"/>
  <c r="AF52" i="83"/>
  <c r="AO52" i="83" s="1"/>
  <c r="AG52" i="83"/>
  <c r="AP52" i="83" s="1"/>
  <c r="AE52" i="83"/>
  <c r="W53" i="83"/>
  <c r="W50" i="40"/>
  <c r="AG49" i="40"/>
  <c r="AP49" i="40" s="1"/>
  <c r="AF49" i="40"/>
  <c r="AO49" i="40" s="1"/>
  <c r="AE49" i="40"/>
  <c r="AE52" i="36"/>
  <c r="W53" i="36"/>
  <c r="AG52" i="36"/>
  <c r="AP52" i="36" s="1"/>
  <c r="AF52" i="36"/>
  <c r="AO52" i="36" s="1"/>
  <c r="AH49" i="32"/>
  <c r="AQ49" i="32" s="1"/>
  <c r="AH53" i="26"/>
  <c r="AQ53" i="26" s="1"/>
  <c r="AI50" i="35"/>
  <c r="AN50" i="35"/>
  <c r="AI53" i="95"/>
  <c r="AN53" i="95"/>
  <c r="AR50" i="87"/>
  <c r="AE52" i="80"/>
  <c r="W53" i="80"/>
  <c r="AG52" i="80"/>
  <c r="AP52" i="80" s="1"/>
  <c r="AF52" i="80"/>
  <c r="AO52" i="80" s="1"/>
  <c r="AN52" i="41"/>
  <c r="AI52" i="41"/>
  <c r="AR48" i="40"/>
  <c r="AR49" i="42"/>
  <c r="AH52" i="86"/>
  <c r="AQ52" i="86" s="1"/>
  <c r="AR51" i="73"/>
  <c r="AN50" i="37"/>
  <c r="AI50" i="37"/>
  <c r="X54" i="82"/>
  <c r="Z54" i="82" s="1"/>
  <c r="Y54" i="82"/>
  <c r="AR48" i="44"/>
  <c r="AG50" i="42"/>
  <c r="AP50" i="42" s="1"/>
  <c r="AF50" i="42"/>
  <c r="AO50" i="42" s="1"/>
  <c r="W51" i="42"/>
  <c r="AE50" i="42"/>
  <c r="AG51" i="25"/>
  <c r="AP51" i="25" s="1"/>
  <c r="AF51" i="25"/>
  <c r="AO51" i="25" s="1"/>
  <c r="AE51" i="25"/>
  <c r="W52" i="25"/>
  <c r="AG53" i="45"/>
  <c r="AP53" i="45" s="1"/>
  <c r="AF53" i="45"/>
  <c r="AO53" i="45" s="1"/>
  <c r="AE53" i="45"/>
  <c r="W54" i="45"/>
  <c r="AR50" i="25"/>
  <c r="Z52" i="86"/>
  <c r="X52" i="28"/>
  <c r="Y52" i="28"/>
  <c r="AR51" i="86"/>
  <c r="AR51" i="36"/>
  <c r="Y51" i="96"/>
  <c r="X51" i="96"/>
  <c r="Z51" i="96" s="1"/>
  <c r="Z53" i="26"/>
  <c r="AN51" i="94"/>
  <c r="AI51" i="94"/>
  <c r="AH52" i="81"/>
  <c r="AQ52" i="81" s="1"/>
  <c r="X52" i="39"/>
  <c r="Y52" i="39"/>
  <c r="X53" i="34"/>
  <c r="Z53" i="34" s="1"/>
  <c r="Y53" i="34"/>
  <c r="Y53" i="84"/>
  <c r="X53" i="84"/>
  <c r="AI50" i="96"/>
  <c r="AN50" i="96"/>
  <c r="AR50" i="92"/>
  <c r="AH52" i="85"/>
  <c r="AQ52" i="85" s="1"/>
  <c r="AR53" i="89"/>
  <c r="AH51" i="87"/>
  <c r="AQ51" i="87" s="1"/>
  <c r="AR51" i="79"/>
  <c r="AH49" i="44"/>
  <c r="AQ49" i="44" s="1"/>
  <c r="AR49" i="90"/>
  <c r="AH48" i="88"/>
  <c r="AQ48" i="88" s="1"/>
  <c r="X53" i="30"/>
  <c r="Y53" i="30"/>
  <c r="AH52" i="79"/>
  <c r="AQ52" i="79" s="1"/>
  <c r="Y51" i="37"/>
  <c r="X51" i="37"/>
  <c r="AI51" i="28"/>
  <c r="AN51" i="28"/>
  <c r="AR51" i="85"/>
  <c r="AH49" i="29"/>
  <c r="AQ49" i="29" s="1"/>
  <c r="AG52" i="78"/>
  <c r="AP52" i="78" s="1"/>
  <c r="AF52" i="78"/>
  <c r="AO52" i="78" s="1"/>
  <c r="AE52" i="78"/>
  <c r="W53" i="78"/>
  <c r="Z52" i="85"/>
  <c r="AR51" i="81"/>
  <c r="AR55" i="75"/>
  <c r="X53" i="27"/>
  <c r="Z53" i="27" s="1"/>
  <c r="Y53" i="27"/>
  <c r="X52" i="38"/>
  <c r="Y52" i="38"/>
  <c r="AN53" i="82"/>
  <c r="AI53" i="82"/>
  <c r="X52" i="47"/>
  <c r="Y52" i="47"/>
  <c r="X52" i="94"/>
  <c r="Y52" i="94"/>
  <c r="Y54" i="95"/>
  <c r="X54" i="95"/>
  <c r="Z52" i="81"/>
  <c r="Y54" i="33"/>
  <c r="Z54" i="33" s="1"/>
  <c r="X54" i="33"/>
  <c r="Y53" i="41"/>
  <c r="X53" i="41"/>
  <c r="AN52" i="34"/>
  <c r="AI52" i="34"/>
  <c r="X51" i="31"/>
  <c r="Y51" i="31"/>
  <c r="AE50" i="48"/>
  <c r="W51" i="48"/>
  <c r="AG50" i="48"/>
  <c r="AP50" i="48" s="1"/>
  <c r="AF50" i="48"/>
  <c r="AO50" i="48" s="1"/>
  <c r="AH52" i="73"/>
  <c r="AQ52" i="73" s="1"/>
  <c r="W54" i="76"/>
  <c r="AG53" i="76"/>
  <c r="AP53" i="76" s="1"/>
  <c r="AF53" i="76"/>
  <c r="AO53" i="76" s="1"/>
  <c r="AE53" i="76"/>
  <c r="AH51" i="77"/>
  <c r="AQ51" i="77" s="1"/>
  <c r="AI52" i="84"/>
  <c r="AN52" i="84"/>
  <c r="Z49" i="32"/>
  <c r="AR52" i="26"/>
  <c r="AI50" i="31"/>
  <c r="AN50" i="31"/>
  <c r="Z51" i="87"/>
  <c r="AH54" i="89"/>
  <c r="AQ54" i="89" s="1"/>
  <c r="AG50" i="91"/>
  <c r="AP50" i="91" s="1"/>
  <c r="AF50" i="91"/>
  <c r="AO50" i="91" s="1"/>
  <c r="W51" i="91"/>
  <c r="AE50" i="91"/>
  <c r="Z48" i="88"/>
  <c r="AH50" i="90"/>
  <c r="AQ50" i="90" s="1"/>
  <c r="AI52" i="30"/>
  <c r="AN52" i="30"/>
  <c r="AH50" i="42"/>
  <c r="AQ50" i="42" s="1"/>
  <c r="Z49" i="29"/>
  <c r="AR51" i="80"/>
  <c r="AH50" i="48"/>
  <c r="AQ50" i="48" s="1"/>
  <c r="AI52" i="27"/>
  <c r="AN52" i="27"/>
  <c r="AN51" i="38"/>
  <c r="AI51" i="38"/>
  <c r="Y51" i="35"/>
  <c r="X51" i="35"/>
  <c r="Y51" i="74"/>
  <c r="X51" i="74"/>
  <c r="Z51" i="74" s="1"/>
  <c r="AR50" i="77"/>
  <c r="AI51" i="39"/>
  <c r="AN51" i="39"/>
  <c r="Y51" i="93"/>
  <c r="X51" i="93"/>
  <c r="AH51" i="46"/>
  <c r="AQ51" i="46" s="1"/>
  <c r="AH52" i="83"/>
  <c r="AQ52" i="83" s="1"/>
  <c r="AR51" i="83"/>
  <c r="AR48" i="29"/>
  <c r="AH56" i="75"/>
  <c r="AQ56" i="75" s="1"/>
  <c r="AH52" i="36"/>
  <c r="AQ52" i="36" s="1"/>
  <c r="AR50" i="46"/>
  <c r="Z49" i="44"/>
  <c r="Z54" i="89"/>
  <c r="AH49" i="40"/>
  <c r="AQ49" i="40" s="1"/>
  <c r="AR48" i="32"/>
  <c r="AR49" i="48"/>
  <c r="AR50" i="43"/>
  <c r="Z50" i="90"/>
  <c r="Z52" i="79"/>
  <c r="AH51" i="43"/>
  <c r="AQ51" i="43" s="1"/>
  <c r="AH51" i="25"/>
  <c r="AQ51" i="25" s="1"/>
  <c r="AR47" i="88"/>
  <c r="AH51" i="92"/>
  <c r="AQ51" i="92" s="1"/>
  <c r="AN50" i="74"/>
  <c r="AI50" i="74"/>
  <c r="AN51" i="47"/>
  <c r="AI51" i="47"/>
  <c r="AH52" i="80"/>
  <c r="AQ52" i="80" s="1"/>
  <c r="AI53" i="33"/>
  <c r="AN53" i="33"/>
  <c r="AN50" i="93"/>
  <c r="AI50" i="93"/>
  <c r="Z51" i="93" l="1"/>
  <c r="Z51" i="31"/>
  <c r="AG51" i="31" s="1"/>
  <c r="AP51" i="31" s="1"/>
  <c r="Z53" i="30"/>
  <c r="W54" i="30" s="1"/>
  <c r="Z53" i="84"/>
  <c r="Z52" i="47"/>
  <c r="AF52" i="47" s="1"/>
  <c r="AO52" i="47" s="1"/>
  <c r="AE51" i="31"/>
  <c r="AF51" i="31"/>
  <c r="AO51" i="31" s="1"/>
  <c r="W52" i="31"/>
  <c r="AE54" i="33"/>
  <c r="W55" i="33"/>
  <c r="AG54" i="33"/>
  <c r="AP54" i="33" s="1"/>
  <c r="AF54" i="33"/>
  <c r="AO54" i="33" s="1"/>
  <c r="AE52" i="47"/>
  <c r="AG52" i="47"/>
  <c r="AP52" i="47" s="1"/>
  <c r="W52" i="93"/>
  <c r="AG51" i="93"/>
  <c r="AP51" i="93" s="1"/>
  <c r="AF51" i="93"/>
  <c r="AO51" i="93" s="1"/>
  <c r="AE51" i="93"/>
  <c r="AG53" i="30"/>
  <c r="AP53" i="30" s="1"/>
  <c r="AF53" i="30"/>
  <c r="AO53" i="30" s="1"/>
  <c r="AE53" i="30"/>
  <c r="AG53" i="27"/>
  <c r="AP53" i="27" s="1"/>
  <c r="AF53" i="27"/>
  <c r="AO53" i="27" s="1"/>
  <c r="AE53" i="27"/>
  <c r="W54" i="27"/>
  <c r="W54" i="34"/>
  <c r="AG53" i="34"/>
  <c r="AP53" i="34" s="1"/>
  <c r="AF53" i="34"/>
  <c r="AO53" i="34" s="1"/>
  <c r="AE53" i="34"/>
  <c r="AG53" i="84"/>
  <c r="AP53" i="84" s="1"/>
  <c r="W54" i="84"/>
  <c r="AF53" i="84"/>
  <c r="AO53" i="84" s="1"/>
  <c r="AE53" i="84"/>
  <c r="W52" i="74"/>
  <c r="AG51" i="74"/>
  <c r="AP51" i="74" s="1"/>
  <c r="AF51" i="74"/>
  <c r="AO51" i="74" s="1"/>
  <c r="AE51" i="74"/>
  <c r="AN50" i="91"/>
  <c r="AI50" i="91"/>
  <c r="AR50" i="31"/>
  <c r="Y51" i="48"/>
  <c r="X51" i="48"/>
  <c r="Z51" i="48" s="1"/>
  <c r="AH52" i="94"/>
  <c r="AQ52" i="94" s="1"/>
  <c r="AR50" i="96"/>
  <c r="AH51" i="96"/>
  <c r="AQ51" i="96" s="1"/>
  <c r="Y53" i="36"/>
  <c r="Z53" i="36" s="1"/>
  <c r="X53" i="36"/>
  <c r="Y50" i="40"/>
  <c r="Z50" i="40" s="1"/>
  <c r="X50" i="40"/>
  <c r="AI51" i="46"/>
  <c r="AN51" i="46"/>
  <c r="Y57" i="75"/>
  <c r="X57" i="75"/>
  <c r="AN51" i="92"/>
  <c r="AI51" i="92"/>
  <c r="AI51" i="77"/>
  <c r="AN51" i="77"/>
  <c r="W50" i="44"/>
  <c r="AG49" i="44"/>
  <c r="AP49" i="44" s="1"/>
  <c r="AF49" i="44"/>
  <c r="AO49" i="44" s="1"/>
  <c r="AE49" i="44"/>
  <c r="AI50" i="48"/>
  <c r="AN50" i="48"/>
  <c r="AH53" i="41"/>
  <c r="AQ53" i="41" s="1"/>
  <c r="AG52" i="81"/>
  <c r="AP52" i="81" s="1"/>
  <c r="AF52" i="81"/>
  <c r="AO52" i="81" s="1"/>
  <c r="AE52" i="81"/>
  <c r="W53" i="81"/>
  <c r="Z52" i="94"/>
  <c r="Y53" i="78"/>
  <c r="X53" i="78"/>
  <c r="Z53" i="78" s="1"/>
  <c r="AR51" i="28"/>
  <c r="AH53" i="84"/>
  <c r="AQ53" i="84" s="1"/>
  <c r="X54" i="45"/>
  <c r="Z54" i="45" s="1"/>
  <c r="Y54" i="45"/>
  <c r="Y52" i="25"/>
  <c r="X52" i="25"/>
  <c r="Y51" i="42"/>
  <c r="X51" i="42"/>
  <c r="Z51" i="42" s="1"/>
  <c r="AH54" i="82"/>
  <c r="AQ54" i="82" s="1"/>
  <c r="AI52" i="36"/>
  <c r="AN52" i="36"/>
  <c r="X53" i="83"/>
  <c r="Y53" i="83"/>
  <c r="AN56" i="75"/>
  <c r="AI56" i="75"/>
  <c r="X52" i="92"/>
  <c r="Y52" i="92"/>
  <c r="AN52" i="73"/>
  <c r="AI52" i="73"/>
  <c r="AI51" i="43"/>
  <c r="AN51" i="43"/>
  <c r="AH51" i="74"/>
  <c r="AQ51" i="74" s="1"/>
  <c r="AG50" i="90"/>
  <c r="AP50" i="90" s="1"/>
  <c r="AE50" i="90"/>
  <c r="W51" i="90"/>
  <c r="AF50" i="90"/>
  <c r="AO50" i="90" s="1"/>
  <c r="W55" i="89"/>
  <c r="AG54" i="89"/>
  <c r="AP54" i="89" s="1"/>
  <c r="AF54" i="89"/>
  <c r="AO54" i="89" s="1"/>
  <c r="AE54" i="89"/>
  <c r="AR53" i="33"/>
  <c r="AR51" i="47"/>
  <c r="AR51" i="39"/>
  <c r="AH51" i="35"/>
  <c r="AQ51" i="35" s="1"/>
  <c r="AR52" i="27"/>
  <c r="X51" i="91"/>
  <c r="Y51" i="91"/>
  <c r="Z51" i="91" s="1"/>
  <c r="AH54" i="95"/>
  <c r="AQ54" i="95" s="1"/>
  <c r="AH52" i="38"/>
  <c r="AQ52" i="38" s="1"/>
  <c r="AN52" i="78"/>
  <c r="AI52" i="78"/>
  <c r="AH51" i="37"/>
  <c r="AQ51" i="37" s="1"/>
  <c r="AH52" i="39"/>
  <c r="AQ52" i="39" s="1"/>
  <c r="AG51" i="96"/>
  <c r="AP51" i="96" s="1"/>
  <c r="AF51" i="96"/>
  <c r="AO51" i="96" s="1"/>
  <c r="W52" i="96"/>
  <c r="AE51" i="96"/>
  <c r="AH52" i="28"/>
  <c r="AQ52" i="28" s="1"/>
  <c r="AN51" i="25"/>
  <c r="AI51" i="25"/>
  <c r="W55" i="82"/>
  <c r="AG54" i="82"/>
  <c r="AP54" i="82" s="1"/>
  <c r="AF54" i="82"/>
  <c r="AO54" i="82" s="1"/>
  <c r="AE54" i="82"/>
  <c r="AR53" i="95"/>
  <c r="AI49" i="40"/>
  <c r="AN49" i="40"/>
  <c r="AN52" i="83"/>
  <c r="AI52" i="83"/>
  <c r="X52" i="77"/>
  <c r="Z52" i="77" s="1"/>
  <c r="Y52" i="77"/>
  <c r="W50" i="32"/>
  <c r="AG49" i="32"/>
  <c r="AP49" i="32" s="1"/>
  <c r="AF49" i="32"/>
  <c r="AO49" i="32" s="1"/>
  <c r="AE49" i="32"/>
  <c r="X54" i="76"/>
  <c r="Y54" i="76"/>
  <c r="AH51" i="31"/>
  <c r="AQ51" i="31" s="1"/>
  <c r="Z53" i="41"/>
  <c r="AH52" i="47"/>
  <c r="AQ52" i="47" s="1"/>
  <c r="Z52" i="38"/>
  <c r="Z52" i="39"/>
  <c r="AR51" i="94"/>
  <c r="Z52" i="28"/>
  <c r="AN53" i="45"/>
  <c r="AI53" i="45"/>
  <c r="AR50" i="37"/>
  <c r="X53" i="80"/>
  <c r="Y53" i="80"/>
  <c r="Y53" i="73"/>
  <c r="Z53" i="73" s="1"/>
  <c r="X53" i="73"/>
  <c r="AR50" i="93"/>
  <c r="AF52" i="79"/>
  <c r="AO52" i="79" s="1"/>
  <c r="AE52" i="79"/>
  <c r="W53" i="79"/>
  <c r="AG52" i="79"/>
  <c r="AP52" i="79" s="1"/>
  <c r="AR51" i="38"/>
  <c r="AR50" i="74"/>
  <c r="AH51" i="93"/>
  <c r="AQ51" i="93" s="1"/>
  <c r="Z51" i="35"/>
  <c r="AE49" i="29"/>
  <c r="W50" i="29"/>
  <c r="AG49" i="29"/>
  <c r="AP49" i="29" s="1"/>
  <c r="AF49" i="29"/>
  <c r="AO49" i="29" s="1"/>
  <c r="AG51" i="87"/>
  <c r="AP51" i="87" s="1"/>
  <c r="AF51" i="87"/>
  <c r="AO51" i="87" s="1"/>
  <c r="AE51" i="87"/>
  <c r="W52" i="87"/>
  <c r="AH54" i="33"/>
  <c r="AQ54" i="33" s="1"/>
  <c r="Z54" i="95"/>
  <c r="Z51" i="37"/>
  <c r="W53" i="86"/>
  <c r="AF52" i="86"/>
  <c r="AO52" i="86" s="1"/>
  <c r="AE52" i="86"/>
  <c r="AG52" i="86"/>
  <c r="AP52" i="86" s="1"/>
  <c r="AR52" i="41"/>
  <c r="AI52" i="80"/>
  <c r="AN52" i="80"/>
  <c r="AR50" i="35"/>
  <c r="Z52" i="46"/>
  <c r="Y52" i="46"/>
  <c r="X52" i="46"/>
  <c r="AR52" i="30"/>
  <c r="AE48" i="88"/>
  <c r="W49" i="88"/>
  <c r="AG48" i="88"/>
  <c r="AP48" i="88" s="1"/>
  <c r="AF48" i="88"/>
  <c r="AO48" i="88" s="1"/>
  <c r="AR52" i="84"/>
  <c r="AI53" i="76"/>
  <c r="AN53" i="76"/>
  <c r="AR52" i="34"/>
  <c r="AR53" i="82"/>
  <c r="AH53" i="27"/>
  <c r="AQ53" i="27" s="1"/>
  <c r="AG52" i="85"/>
  <c r="AP52" i="85" s="1"/>
  <c r="AF52" i="85"/>
  <c r="AO52" i="85" s="1"/>
  <c r="AE52" i="85"/>
  <c r="W53" i="85"/>
  <c r="AH53" i="30"/>
  <c r="AQ53" i="30" s="1"/>
  <c r="AH53" i="34"/>
  <c r="AQ53" i="34" s="1"/>
  <c r="AF53" i="26"/>
  <c r="AO53" i="26" s="1"/>
  <c r="AG53" i="26"/>
  <c r="AP53" i="26" s="1"/>
  <c r="W54" i="26"/>
  <c r="AE53" i="26"/>
  <c r="AN50" i="42"/>
  <c r="AI50" i="42"/>
  <c r="X52" i="43"/>
  <c r="Y52" i="43"/>
  <c r="Z57" i="75" l="1"/>
  <c r="W53" i="47"/>
  <c r="W52" i="91"/>
  <c r="AE51" i="91"/>
  <c r="AF51" i="91"/>
  <c r="AO51" i="91" s="1"/>
  <c r="AG51" i="91"/>
  <c r="AP51" i="91" s="1"/>
  <c r="AG53" i="36"/>
  <c r="AP53" i="36" s="1"/>
  <c r="AF53" i="36"/>
  <c r="AO53" i="36" s="1"/>
  <c r="AE53" i="36"/>
  <c r="W54" i="36"/>
  <c r="W58" i="75"/>
  <c r="AG57" i="75"/>
  <c r="AP57" i="75" s="1"/>
  <c r="AF57" i="75"/>
  <c r="AO57" i="75" s="1"/>
  <c r="AE57" i="75"/>
  <c r="AE52" i="46"/>
  <c r="AF52" i="46"/>
  <c r="AO52" i="46" s="1"/>
  <c r="W53" i="46"/>
  <c r="AG52" i="46"/>
  <c r="AP52" i="46" s="1"/>
  <c r="AR53" i="45"/>
  <c r="AG53" i="41"/>
  <c r="AP53" i="41" s="1"/>
  <c r="AF53" i="41"/>
  <c r="AO53" i="41" s="1"/>
  <c r="W54" i="41"/>
  <c r="AE53" i="41"/>
  <c r="AI54" i="89"/>
  <c r="AN54" i="89"/>
  <c r="AR51" i="77"/>
  <c r="Y54" i="30"/>
  <c r="X54" i="30"/>
  <c r="Z54" i="30" s="1"/>
  <c r="AI48" i="88"/>
  <c r="AN48" i="88"/>
  <c r="AE54" i="95"/>
  <c r="W55" i="95"/>
  <c r="AG54" i="95"/>
  <c r="AP54" i="95" s="1"/>
  <c r="AF54" i="95"/>
  <c r="AO54" i="95" s="1"/>
  <c r="AH54" i="76"/>
  <c r="AQ54" i="76" s="1"/>
  <c r="X50" i="32"/>
  <c r="Y50" i="32"/>
  <c r="Y52" i="96"/>
  <c r="X52" i="96"/>
  <c r="Z52" i="96" s="1"/>
  <c r="X51" i="90"/>
  <c r="Y51" i="90"/>
  <c r="AH53" i="83"/>
  <c r="AQ53" i="83" s="1"/>
  <c r="AH52" i="25"/>
  <c r="AQ52" i="25" s="1"/>
  <c r="X53" i="81"/>
  <c r="Z53" i="81" s="1"/>
  <c r="Y53" i="81"/>
  <c r="AR51" i="92"/>
  <c r="AR51" i="46"/>
  <c r="AR50" i="91"/>
  <c r="Y52" i="74"/>
  <c r="X52" i="74"/>
  <c r="AI53" i="34"/>
  <c r="AN53" i="34"/>
  <c r="X54" i="27"/>
  <c r="Y54" i="27"/>
  <c r="Z54" i="27" s="1"/>
  <c r="AN53" i="30"/>
  <c r="AI53" i="30"/>
  <c r="W52" i="37"/>
  <c r="AG51" i="37"/>
  <c r="AP51" i="37" s="1"/>
  <c r="AF51" i="37"/>
  <c r="AO51" i="37" s="1"/>
  <c r="AE51" i="37"/>
  <c r="AI49" i="44"/>
  <c r="AN49" i="44"/>
  <c r="AH52" i="43"/>
  <c r="AQ52" i="43" s="1"/>
  <c r="X54" i="26"/>
  <c r="Y54" i="26"/>
  <c r="AI52" i="86"/>
  <c r="AN52" i="86"/>
  <c r="Y52" i="87"/>
  <c r="Z52" i="87" s="1"/>
  <c r="X52" i="87"/>
  <c r="AH53" i="80"/>
  <c r="AQ53" i="80" s="1"/>
  <c r="AG52" i="28"/>
  <c r="AP52" i="28" s="1"/>
  <c r="AF52" i="28"/>
  <c r="AO52" i="28" s="1"/>
  <c r="AE52" i="28"/>
  <c r="W53" i="28"/>
  <c r="Z54" i="76"/>
  <c r="AR49" i="40"/>
  <c r="AR52" i="78"/>
  <c r="AN50" i="90"/>
  <c r="AI50" i="90"/>
  <c r="AH52" i="92"/>
  <c r="AQ52" i="92" s="1"/>
  <c r="Z53" i="83"/>
  <c r="AH53" i="78"/>
  <c r="AQ53" i="78" s="1"/>
  <c r="AN52" i="81"/>
  <c r="AI52" i="81"/>
  <c r="AH50" i="40"/>
  <c r="AQ50" i="40" s="1"/>
  <c r="AH51" i="48"/>
  <c r="AQ51" i="48" s="1"/>
  <c r="AN53" i="27"/>
  <c r="AI53" i="27"/>
  <c r="X52" i="93"/>
  <c r="Y52" i="93"/>
  <c r="Y52" i="31"/>
  <c r="Z52" i="31" s="1"/>
  <c r="X52" i="31"/>
  <c r="Y53" i="47"/>
  <c r="X53" i="47"/>
  <c r="Z52" i="43"/>
  <c r="AN51" i="87"/>
  <c r="AI51" i="87"/>
  <c r="X50" i="29"/>
  <c r="Y50" i="29"/>
  <c r="Z53" i="80"/>
  <c r="AI49" i="32"/>
  <c r="AN49" i="32"/>
  <c r="AH52" i="77"/>
  <c r="AQ52" i="77" s="1"/>
  <c r="Y55" i="82"/>
  <c r="X55" i="82"/>
  <c r="AH51" i="91"/>
  <c r="AQ51" i="91" s="1"/>
  <c r="Z52" i="92"/>
  <c r="Z52" i="25"/>
  <c r="AH57" i="75"/>
  <c r="AQ57" i="75" s="1"/>
  <c r="AI51" i="74"/>
  <c r="AN51" i="74"/>
  <c r="AN53" i="84"/>
  <c r="AI53" i="84"/>
  <c r="AN53" i="26"/>
  <c r="AI53" i="26"/>
  <c r="AR53" i="76"/>
  <c r="AG53" i="73"/>
  <c r="AP53" i="73" s="1"/>
  <c r="AF53" i="73"/>
  <c r="AO53" i="73" s="1"/>
  <c r="AE53" i="73"/>
  <c r="W54" i="73"/>
  <c r="W52" i="42"/>
  <c r="AE51" i="42"/>
  <c r="AG51" i="42"/>
  <c r="AP51" i="42" s="1"/>
  <c r="AF51" i="42"/>
  <c r="AO51" i="42" s="1"/>
  <c r="AI54" i="33"/>
  <c r="AN54" i="33"/>
  <c r="AR50" i="42"/>
  <c r="Y53" i="85"/>
  <c r="X53" i="85"/>
  <c r="AH52" i="46"/>
  <c r="AQ52" i="46" s="1"/>
  <c r="AR52" i="80"/>
  <c r="AI49" i="29"/>
  <c r="AN49" i="29"/>
  <c r="AH53" i="73"/>
  <c r="AQ53" i="73" s="1"/>
  <c r="AG52" i="77"/>
  <c r="AP52" i="77" s="1"/>
  <c r="AF52" i="77"/>
  <c r="AO52" i="77" s="1"/>
  <c r="AE52" i="77"/>
  <c r="W53" i="77"/>
  <c r="AR51" i="25"/>
  <c r="X55" i="89"/>
  <c r="Y55" i="89"/>
  <c r="AR51" i="43"/>
  <c r="AR56" i="75"/>
  <c r="AR52" i="36"/>
  <c r="AH51" i="42"/>
  <c r="AQ51" i="42" s="1"/>
  <c r="W54" i="78"/>
  <c r="AG53" i="78"/>
  <c r="AP53" i="78" s="1"/>
  <c r="AF53" i="78"/>
  <c r="AO53" i="78" s="1"/>
  <c r="AE53" i="78"/>
  <c r="Y50" i="44"/>
  <c r="X50" i="44"/>
  <c r="AG50" i="40"/>
  <c r="AP50" i="40" s="1"/>
  <c r="AF50" i="40"/>
  <c r="AO50" i="40" s="1"/>
  <c r="AE50" i="40"/>
  <c r="W51" i="40"/>
  <c r="AG51" i="48"/>
  <c r="AP51" i="48" s="1"/>
  <c r="AF51" i="48"/>
  <c r="AO51" i="48" s="1"/>
  <c r="AE51" i="48"/>
  <c r="W52" i="48"/>
  <c r="AI51" i="93"/>
  <c r="AN51" i="93"/>
  <c r="AI52" i="47"/>
  <c r="AN52" i="47"/>
  <c r="AI52" i="79"/>
  <c r="AN52" i="79"/>
  <c r="W53" i="38"/>
  <c r="AG52" i="38"/>
  <c r="AP52" i="38" s="1"/>
  <c r="AF52" i="38"/>
  <c r="AO52" i="38" s="1"/>
  <c r="AE52" i="38"/>
  <c r="W55" i="45"/>
  <c r="AG54" i="45"/>
  <c r="AP54" i="45" s="1"/>
  <c r="AF54" i="45"/>
  <c r="AO54" i="45" s="1"/>
  <c r="AE54" i="45"/>
  <c r="AN52" i="85"/>
  <c r="AI52" i="85"/>
  <c r="X49" i="88"/>
  <c r="Y49" i="88"/>
  <c r="X53" i="86"/>
  <c r="Y53" i="86"/>
  <c r="AF51" i="35"/>
  <c r="AO51" i="35" s="1"/>
  <c r="AE51" i="35"/>
  <c r="W52" i="35"/>
  <c r="AG51" i="35"/>
  <c r="AP51" i="35" s="1"/>
  <c r="X53" i="79"/>
  <c r="Y53" i="79"/>
  <c r="AE52" i="39"/>
  <c r="W53" i="39"/>
  <c r="AG52" i="39"/>
  <c r="AP52" i="39" s="1"/>
  <c r="AF52" i="39"/>
  <c r="AO52" i="39" s="1"/>
  <c r="AR52" i="83"/>
  <c r="AI54" i="82"/>
  <c r="AN54" i="82"/>
  <c r="AN51" i="96"/>
  <c r="AI51" i="96"/>
  <c r="AR52" i="73"/>
  <c r="AH54" i="45"/>
  <c r="AQ54" i="45" s="1"/>
  <c r="W53" i="94"/>
  <c r="AG52" i="94"/>
  <c r="AP52" i="94" s="1"/>
  <c r="AF52" i="94"/>
  <c r="AO52" i="94" s="1"/>
  <c r="AE52" i="94"/>
  <c r="AR50" i="48"/>
  <c r="AH53" i="36"/>
  <c r="AQ53" i="36" s="1"/>
  <c r="Y54" i="84"/>
  <c r="X54" i="84"/>
  <c r="Y54" i="34"/>
  <c r="X54" i="34"/>
  <c r="Y55" i="33"/>
  <c r="X55" i="33"/>
  <c r="AN51" i="31"/>
  <c r="AI51" i="31"/>
  <c r="Z50" i="32" l="1"/>
  <c r="AF50" i="32" s="1"/>
  <c r="AO50" i="32" s="1"/>
  <c r="AE50" i="32"/>
  <c r="W51" i="32"/>
  <c r="AG50" i="32"/>
  <c r="AP50" i="32" s="1"/>
  <c r="W55" i="27"/>
  <c r="AG54" i="27"/>
  <c r="AP54" i="27" s="1"/>
  <c r="AF54" i="27"/>
  <c r="AO54" i="27" s="1"/>
  <c r="AE54" i="27"/>
  <c r="AI51" i="35"/>
  <c r="AN51" i="35"/>
  <c r="AH51" i="90"/>
  <c r="AQ51" i="90" s="1"/>
  <c r="Y54" i="78"/>
  <c r="X54" i="78"/>
  <c r="Z54" i="78" s="1"/>
  <c r="AH53" i="85"/>
  <c r="AQ53" i="85" s="1"/>
  <c r="AR54" i="33"/>
  <c r="AR51" i="74"/>
  <c r="W53" i="25"/>
  <c r="AG52" i="25"/>
  <c r="AP52" i="25" s="1"/>
  <c r="AF52" i="25"/>
  <c r="AO52" i="25" s="1"/>
  <c r="AE52" i="25"/>
  <c r="AH53" i="47"/>
  <c r="AQ53" i="47" s="1"/>
  <c r="X53" i="28"/>
  <c r="Y53" i="28"/>
  <c r="AI51" i="37"/>
  <c r="AN51" i="37"/>
  <c r="AH52" i="74"/>
  <c r="AQ52" i="74" s="1"/>
  <c r="Z51" i="90"/>
  <c r="AR48" i="88"/>
  <c r="Y58" i="75"/>
  <c r="X58" i="75"/>
  <c r="AH50" i="44"/>
  <c r="AQ50" i="44" s="1"/>
  <c r="AR53" i="30"/>
  <c r="AH50" i="32"/>
  <c r="AQ50" i="32" s="1"/>
  <c r="X55" i="45"/>
  <c r="Y55" i="45"/>
  <c r="Z50" i="44"/>
  <c r="AH55" i="89"/>
  <c r="AQ55" i="89" s="1"/>
  <c r="AN52" i="77"/>
  <c r="AI52" i="77"/>
  <c r="Z54" i="73"/>
  <c r="Y54" i="73"/>
  <c r="X54" i="73"/>
  <c r="AR53" i="26"/>
  <c r="W53" i="92"/>
  <c r="AG52" i="92"/>
  <c r="AP52" i="92" s="1"/>
  <c r="AF52" i="92"/>
  <c r="AO52" i="92" s="1"/>
  <c r="AE52" i="92"/>
  <c r="AH55" i="82"/>
  <c r="AQ55" i="82" s="1"/>
  <c r="AH50" i="29"/>
  <c r="AQ50" i="29" s="1"/>
  <c r="AH52" i="93"/>
  <c r="AQ52" i="93" s="1"/>
  <c r="AN52" i="28"/>
  <c r="AI52" i="28"/>
  <c r="AR52" i="86"/>
  <c r="AH52" i="96"/>
  <c r="AQ52" i="96" s="1"/>
  <c r="AH54" i="30"/>
  <c r="AQ54" i="30" s="1"/>
  <c r="AR54" i="89"/>
  <c r="AN52" i="46"/>
  <c r="AI52" i="46"/>
  <c r="AF52" i="43"/>
  <c r="AO52" i="43" s="1"/>
  <c r="AE52" i="43"/>
  <c r="W53" i="43"/>
  <c r="AG52" i="43"/>
  <c r="AP52" i="43" s="1"/>
  <c r="Y53" i="38"/>
  <c r="Z53" i="38" s="1"/>
  <c r="X53" i="38"/>
  <c r="AH53" i="86"/>
  <c r="AQ53" i="86" s="1"/>
  <c r="AI52" i="38"/>
  <c r="AN52" i="38"/>
  <c r="AR52" i="79"/>
  <c r="Z52" i="48"/>
  <c r="Y52" i="48"/>
  <c r="X52" i="48"/>
  <c r="AN50" i="40"/>
  <c r="AI50" i="40"/>
  <c r="AI53" i="78"/>
  <c r="AN53" i="78"/>
  <c r="Z55" i="89"/>
  <c r="Z53" i="85"/>
  <c r="AN53" i="73"/>
  <c r="AI53" i="73"/>
  <c r="Z50" i="29"/>
  <c r="Z53" i="47"/>
  <c r="Z52" i="93"/>
  <c r="AH54" i="27"/>
  <c r="AQ54" i="27" s="1"/>
  <c r="Z52" i="74"/>
  <c r="AN53" i="41"/>
  <c r="AI53" i="41"/>
  <c r="AI57" i="75"/>
  <c r="AN57" i="75"/>
  <c r="Y54" i="36"/>
  <c r="X54" i="36"/>
  <c r="Z54" i="36" s="1"/>
  <c r="AI51" i="91"/>
  <c r="AN51" i="91"/>
  <c r="AH54" i="34"/>
  <c r="AQ54" i="34" s="1"/>
  <c r="X53" i="77"/>
  <c r="Y53" i="77"/>
  <c r="X52" i="42"/>
  <c r="Z52" i="42" s="1"/>
  <c r="Y52" i="42"/>
  <c r="AG52" i="31"/>
  <c r="AP52" i="31" s="1"/>
  <c r="W53" i="31"/>
  <c r="AF52" i="31"/>
  <c r="AO52" i="31" s="1"/>
  <c r="AE52" i="31"/>
  <c r="X53" i="46"/>
  <c r="Y53" i="46"/>
  <c r="AR51" i="31"/>
  <c r="Z54" i="34"/>
  <c r="AR54" i="82"/>
  <c r="X53" i="39"/>
  <c r="Z53" i="39" s="1"/>
  <c r="Y53" i="39"/>
  <c r="Z53" i="86"/>
  <c r="AI54" i="45"/>
  <c r="AN54" i="45"/>
  <c r="AN51" i="48"/>
  <c r="AI51" i="48"/>
  <c r="AI51" i="42"/>
  <c r="AN51" i="42"/>
  <c r="AR53" i="84"/>
  <c r="Z55" i="82"/>
  <c r="AR51" i="87"/>
  <c r="AH52" i="31"/>
  <c r="AQ52" i="31" s="1"/>
  <c r="AR53" i="27"/>
  <c r="AR52" i="81"/>
  <c r="AH52" i="87"/>
  <c r="AQ52" i="87" s="1"/>
  <c r="AH54" i="26"/>
  <c r="AQ54" i="26" s="1"/>
  <c r="W53" i="96"/>
  <c r="AF52" i="96"/>
  <c r="AO52" i="96" s="1"/>
  <c r="AE52" i="96"/>
  <c r="AG52" i="96"/>
  <c r="AP52" i="96" s="1"/>
  <c r="X55" i="95"/>
  <c r="Y55" i="95"/>
  <c r="Z55" i="95" s="1"/>
  <c r="W55" i="30"/>
  <c r="AG54" i="30"/>
  <c r="AP54" i="30" s="1"/>
  <c r="AF54" i="30"/>
  <c r="AO54" i="30" s="1"/>
  <c r="AE54" i="30"/>
  <c r="AN53" i="36"/>
  <c r="AI53" i="36"/>
  <c r="AH49" i="88"/>
  <c r="AQ49" i="88" s="1"/>
  <c r="AG53" i="80"/>
  <c r="AP53" i="80" s="1"/>
  <c r="AF53" i="80"/>
  <c r="AO53" i="80" s="1"/>
  <c r="AE53" i="80"/>
  <c r="W54" i="80"/>
  <c r="W53" i="87"/>
  <c r="AG52" i="87"/>
  <c r="AP52" i="87" s="1"/>
  <c r="AF52" i="87"/>
  <c r="AO52" i="87" s="1"/>
  <c r="AE52" i="87"/>
  <c r="AR49" i="44"/>
  <c r="AR53" i="34"/>
  <c r="W54" i="81"/>
  <c r="AG53" i="81"/>
  <c r="AP53" i="81" s="1"/>
  <c r="AE53" i="81"/>
  <c r="AF53" i="81"/>
  <c r="AO53" i="81" s="1"/>
  <c r="AI52" i="94"/>
  <c r="AN52" i="94"/>
  <c r="AR51" i="96"/>
  <c r="AH53" i="79"/>
  <c r="AQ53" i="79" s="1"/>
  <c r="Z49" i="88"/>
  <c r="AR51" i="93"/>
  <c r="Z53" i="79"/>
  <c r="AR52" i="85"/>
  <c r="Y51" i="40"/>
  <c r="X51" i="40"/>
  <c r="Z51" i="40" s="1"/>
  <c r="AH55" i="33"/>
  <c r="AQ55" i="33" s="1"/>
  <c r="AH54" i="84"/>
  <c r="AQ54" i="84" s="1"/>
  <c r="Z55" i="33"/>
  <c r="Z54" i="84"/>
  <c r="X53" i="94"/>
  <c r="Z53" i="94" s="1"/>
  <c r="Y53" i="94"/>
  <c r="AI52" i="39"/>
  <c r="AN52" i="39"/>
  <c r="Y52" i="35"/>
  <c r="X52" i="35"/>
  <c r="Z52" i="35" s="1"/>
  <c r="AR52" i="47"/>
  <c r="AR49" i="29"/>
  <c r="AR49" i="32"/>
  <c r="AG53" i="83"/>
  <c r="AP53" i="83" s="1"/>
  <c r="AE53" i="83"/>
  <c r="W54" i="83"/>
  <c r="AF53" i="83"/>
  <c r="AO53" i="83" s="1"/>
  <c r="AR50" i="90"/>
  <c r="AE54" i="76"/>
  <c r="W55" i="76"/>
  <c r="AG54" i="76"/>
  <c r="AP54" i="76" s="1"/>
  <c r="AF54" i="76"/>
  <c r="AO54" i="76" s="1"/>
  <c r="Z54" i="26"/>
  <c r="Y52" i="37"/>
  <c r="X52" i="37"/>
  <c r="AH53" i="81"/>
  <c r="AQ53" i="81" s="1"/>
  <c r="AI54" i="95"/>
  <c r="AN54" i="95"/>
  <c r="Y54" i="41"/>
  <c r="X54" i="41"/>
  <c r="X52" i="91"/>
  <c r="Y52" i="91"/>
  <c r="Z53" i="46" l="1"/>
  <c r="Z54" i="41"/>
  <c r="Z53" i="77"/>
  <c r="Z55" i="45"/>
  <c r="AE55" i="45" s="1"/>
  <c r="Z58" i="75"/>
  <c r="AF58" i="75" s="1"/>
  <c r="AO58" i="75" s="1"/>
  <c r="AF55" i="45"/>
  <c r="AO55" i="45" s="1"/>
  <c r="W59" i="75"/>
  <c r="AG58" i="75"/>
  <c r="AP58" i="75" s="1"/>
  <c r="AG53" i="46"/>
  <c r="AP53" i="46" s="1"/>
  <c r="AE53" i="46"/>
  <c r="AF53" i="46"/>
  <c r="AO53" i="46" s="1"/>
  <c r="W54" i="46"/>
  <c r="AF55" i="95"/>
  <c r="AO55" i="95" s="1"/>
  <c r="AE55" i="95"/>
  <c r="AG55" i="95"/>
  <c r="AP55" i="95" s="1"/>
  <c r="W56" i="95"/>
  <c r="W55" i="41"/>
  <c r="AE54" i="41"/>
  <c r="AF54" i="41"/>
  <c r="AO54" i="41" s="1"/>
  <c r="AG54" i="41"/>
  <c r="AP54" i="41" s="1"/>
  <c r="W52" i="40"/>
  <c r="AG51" i="40"/>
  <c r="AP51" i="40" s="1"/>
  <c r="AF51" i="40"/>
  <c r="AO51" i="40" s="1"/>
  <c r="AE51" i="40"/>
  <c r="W54" i="77"/>
  <c r="AF53" i="77"/>
  <c r="AO53" i="77" s="1"/>
  <c r="AG53" i="77"/>
  <c r="AP53" i="77" s="1"/>
  <c r="AE53" i="77"/>
  <c r="Y55" i="30"/>
  <c r="X55" i="30"/>
  <c r="Z55" i="30" s="1"/>
  <c r="Y53" i="25"/>
  <c r="X53" i="25"/>
  <c r="X54" i="83"/>
  <c r="Z54" i="83" s="1"/>
  <c r="Y54" i="83"/>
  <c r="AR57" i="75"/>
  <c r="AE50" i="44"/>
  <c r="W51" i="44"/>
  <c r="AG50" i="44"/>
  <c r="AP50" i="44" s="1"/>
  <c r="AF50" i="44"/>
  <c r="AO50" i="44" s="1"/>
  <c r="AH53" i="28"/>
  <c r="AQ53" i="28" s="1"/>
  <c r="AR51" i="35"/>
  <c r="AH52" i="91"/>
  <c r="AQ52" i="91" s="1"/>
  <c r="AH52" i="37"/>
  <c r="AQ52" i="37" s="1"/>
  <c r="Y53" i="31"/>
  <c r="X53" i="31"/>
  <c r="AG50" i="29"/>
  <c r="AP50" i="29" s="1"/>
  <c r="AF50" i="29"/>
  <c r="AO50" i="29" s="1"/>
  <c r="AE50" i="29"/>
  <c r="W51" i="29"/>
  <c r="AE54" i="78"/>
  <c r="W55" i="78"/>
  <c r="AG54" i="78"/>
  <c r="AP54" i="78" s="1"/>
  <c r="AF54" i="78"/>
  <c r="AO54" i="78" s="1"/>
  <c r="AI53" i="81"/>
  <c r="AN53" i="81"/>
  <c r="Y53" i="87"/>
  <c r="Z53" i="87" s="1"/>
  <c r="X53" i="87"/>
  <c r="AR53" i="73"/>
  <c r="AR50" i="40"/>
  <c r="AH54" i="41"/>
  <c r="AQ54" i="41" s="1"/>
  <c r="Z52" i="37"/>
  <c r="AI54" i="76"/>
  <c r="AN54" i="76"/>
  <c r="AI53" i="83"/>
  <c r="AN53" i="83"/>
  <c r="AR52" i="39"/>
  <c r="AG49" i="88"/>
  <c r="AP49" i="88" s="1"/>
  <c r="W50" i="88"/>
  <c r="AE49" i="88"/>
  <c r="AF49" i="88"/>
  <c r="AO49" i="88" s="1"/>
  <c r="AI54" i="30"/>
  <c r="AN54" i="30"/>
  <c r="AH55" i="95"/>
  <c r="AQ55" i="95" s="1"/>
  <c r="X53" i="96"/>
  <c r="Y53" i="96"/>
  <c r="AR54" i="45"/>
  <c r="AR51" i="91"/>
  <c r="AR53" i="41"/>
  <c r="X53" i="43"/>
  <c r="Y53" i="43"/>
  <c r="AI52" i="92"/>
  <c r="AN52" i="92"/>
  <c r="Z53" i="28"/>
  <c r="AI52" i="25"/>
  <c r="AN52" i="25"/>
  <c r="AI54" i="27"/>
  <c r="AN54" i="27"/>
  <c r="AG53" i="39"/>
  <c r="AP53" i="39" s="1"/>
  <c r="AF53" i="39"/>
  <c r="AO53" i="39" s="1"/>
  <c r="AE53" i="39"/>
  <c r="W54" i="39"/>
  <c r="Y53" i="92"/>
  <c r="Z53" i="92" s="1"/>
  <c r="X53" i="92"/>
  <c r="X55" i="27"/>
  <c r="Y55" i="27"/>
  <c r="W55" i="26"/>
  <c r="AE54" i="26"/>
  <c r="AG54" i="26"/>
  <c r="AP54" i="26" s="1"/>
  <c r="AF54" i="26"/>
  <c r="AO54" i="26" s="1"/>
  <c r="AI52" i="87"/>
  <c r="AN52" i="87"/>
  <c r="Y54" i="80"/>
  <c r="X54" i="80"/>
  <c r="Z54" i="80" s="1"/>
  <c r="AE53" i="86"/>
  <c r="AG53" i="86"/>
  <c r="AP53" i="86" s="1"/>
  <c r="AF53" i="86"/>
  <c r="AO53" i="86" s="1"/>
  <c r="W54" i="86"/>
  <c r="AE54" i="34"/>
  <c r="W55" i="34"/>
  <c r="AG54" i="34"/>
  <c r="AP54" i="34" s="1"/>
  <c r="AF54" i="34"/>
  <c r="AO54" i="34" s="1"/>
  <c r="AN52" i="31"/>
  <c r="AI52" i="31"/>
  <c r="AH52" i="42"/>
  <c r="AQ52" i="42" s="1"/>
  <c r="AH54" i="36"/>
  <c r="AQ54" i="36" s="1"/>
  <c r="W54" i="85"/>
  <c r="AG53" i="85"/>
  <c r="AP53" i="85" s="1"/>
  <c r="AF53" i="85"/>
  <c r="AO53" i="85" s="1"/>
  <c r="AE53" i="85"/>
  <c r="AH52" i="48"/>
  <c r="AQ52" i="48" s="1"/>
  <c r="AR52" i="38"/>
  <c r="AH53" i="38"/>
  <c r="AQ53" i="38" s="1"/>
  <c r="AI52" i="43"/>
  <c r="AN52" i="43"/>
  <c r="AR52" i="28"/>
  <c r="AH54" i="73"/>
  <c r="AQ54" i="73" s="1"/>
  <c r="AH55" i="45"/>
  <c r="AQ55" i="45" s="1"/>
  <c r="Y51" i="32"/>
  <c r="X51" i="32"/>
  <c r="W55" i="84"/>
  <c r="AF54" i="84"/>
  <c r="AO54" i="84" s="1"/>
  <c r="AG54" i="84"/>
  <c r="AP54" i="84" s="1"/>
  <c r="AE54" i="84"/>
  <c r="AR53" i="36"/>
  <c r="Z52" i="91"/>
  <c r="AG55" i="33"/>
  <c r="AP55" i="33" s="1"/>
  <c r="AF55" i="33"/>
  <c r="AO55" i="33" s="1"/>
  <c r="AE55" i="33"/>
  <c r="W56" i="33"/>
  <c r="AH53" i="46"/>
  <c r="AQ53" i="46" s="1"/>
  <c r="AH52" i="35"/>
  <c r="AQ52" i="35" s="1"/>
  <c r="AH53" i="94"/>
  <c r="AQ53" i="94" s="1"/>
  <c r="X54" i="81"/>
  <c r="Y54" i="81"/>
  <c r="AN53" i="80"/>
  <c r="AI53" i="80"/>
  <c r="AR51" i="42"/>
  <c r="AE52" i="42"/>
  <c r="AG52" i="42"/>
  <c r="AP52" i="42" s="1"/>
  <c r="W53" i="42"/>
  <c r="AF52" i="42"/>
  <c r="AO52" i="42" s="1"/>
  <c r="AE52" i="74"/>
  <c r="W53" i="74"/>
  <c r="AG52" i="74"/>
  <c r="AP52" i="74" s="1"/>
  <c r="AF52" i="74"/>
  <c r="AO52" i="74" s="1"/>
  <c r="AF52" i="93"/>
  <c r="AO52" i="93" s="1"/>
  <c r="AE52" i="93"/>
  <c r="AG52" i="93"/>
  <c r="AP52" i="93" s="1"/>
  <c r="W53" i="93"/>
  <c r="AF55" i="89"/>
  <c r="AO55" i="89" s="1"/>
  <c r="AE55" i="89"/>
  <c r="W56" i="89"/>
  <c r="AG55" i="89"/>
  <c r="AP55" i="89" s="1"/>
  <c r="W52" i="90"/>
  <c r="AG51" i="90"/>
  <c r="AP51" i="90" s="1"/>
  <c r="AF51" i="90"/>
  <c r="AO51" i="90" s="1"/>
  <c r="AE51" i="90"/>
  <c r="AH54" i="78"/>
  <c r="AQ54" i="78" s="1"/>
  <c r="AI50" i="32"/>
  <c r="AN50" i="32"/>
  <c r="AR54" i="95"/>
  <c r="AG52" i="35"/>
  <c r="AP52" i="35" s="1"/>
  <c r="AF52" i="35"/>
  <c r="AO52" i="35" s="1"/>
  <c r="AE52" i="35"/>
  <c r="W53" i="35"/>
  <c r="AH51" i="40"/>
  <c r="AQ51" i="40" s="1"/>
  <c r="AF55" i="82"/>
  <c r="AO55" i="82" s="1"/>
  <c r="AE55" i="82"/>
  <c r="W56" i="82"/>
  <c r="AG55" i="82"/>
  <c r="AP55" i="82" s="1"/>
  <c r="AH53" i="77"/>
  <c r="AQ53" i="77" s="1"/>
  <c r="AR53" i="78"/>
  <c r="AR52" i="77"/>
  <c r="X55" i="76"/>
  <c r="Z55" i="76" s="1"/>
  <c r="Y55" i="76"/>
  <c r="AE53" i="94"/>
  <c r="W54" i="94"/>
  <c r="AG53" i="94"/>
  <c r="AP53" i="94" s="1"/>
  <c r="AF53" i="94"/>
  <c r="AO53" i="94" s="1"/>
  <c r="W54" i="79"/>
  <c r="AG53" i="79"/>
  <c r="AP53" i="79" s="1"/>
  <c r="AF53" i="79"/>
  <c r="AO53" i="79" s="1"/>
  <c r="AE53" i="79"/>
  <c r="AR52" i="94"/>
  <c r="AI52" i="96"/>
  <c r="AN52" i="96"/>
  <c r="AR51" i="48"/>
  <c r="AH53" i="39"/>
  <c r="AQ53" i="39" s="1"/>
  <c r="W55" i="36"/>
  <c r="AG54" i="36"/>
  <c r="AP54" i="36" s="1"/>
  <c r="AF54" i="36"/>
  <c r="AO54" i="36" s="1"/>
  <c r="AE54" i="36"/>
  <c r="AE53" i="47"/>
  <c r="W54" i="47"/>
  <c r="AG53" i="47"/>
  <c r="AP53" i="47" s="1"/>
  <c r="AF53" i="47"/>
  <c r="AO53" i="47" s="1"/>
  <c r="W53" i="48"/>
  <c r="AG52" i="48"/>
  <c r="AP52" i="48" s="1"/>
  <c r="AF52" i="48"/>
  <c r="AO52" i="48" s="1"/>
  <c r="AE52" i="48"/>
  <c r="AF53" i="38"/>
  <c r="AO53" i="38" s="1"/>
  <c r="AE53" i="38"/>
  <c r="W54" i="38"/>
  <c r="AG53" i="38"/>
  <c r="AP53" i="38" s="1"/>
  <c r="AR52" i="46"/>
  <c r="W55" i="73"/>
  <c r="AG54" i="73"/>
  <c r="AP54" i="73" s="1"/>
  <c r="AF54" i="73"/>
  <c r="AO54" i="73" s="1"/>
  <c r="AE54" i="73"/>
  <c r="AH58" i="75"/>
  <c r="AQ58" i="75" s="1"/>
  <c r="AR51" i="37"/>
  <c r="AE58" i="75" l="1"/>
  <c r="AG55" i="45"/>
  <c r="AP55" i="45" s="1"/>
  <c r="W56" i="45"/>
  <c r="AF53" i="92"/>
  <c r="AO53" i="92" s="1"/>
  <c r="AE53" i="92"/>
  <c r="W54" i="92"/>
  <c r="AG53" i="92"/>
  <c r="AP53" i="92" s="1"/>
  <c r="AG55" i="76"/>
  <c r="AP55" i="76" s="1"/>
  <c r="AF55" i="76"/>
  <c r="AO55" i="76" s="1"/>
  <c r="AE55" i="76"/>
  <c r="W56" i="76"/>
  <c r="AN52" i="35"/>
  <c r="AI52" i="35"/>
  <c r="AI51" i="90"/>
  <c r="AN51" i="90"/>
  <c r="AN52" i="42"/>
  <c r="AI52" i="42"/>
  <c r="AH54" i="81"/>
  <c r="AQ54" i="81" s="1"/>
  <c r="X56" i="33"/>
  <c r="Y56" i="33"/>
  <c r="AH51" i="32"/>
  <c r="AQ51" i="32" s="1"/>
  <c r="X56" i="89"/>
  <c r="Z56" i="89" s="1"/>
  <c r="Y56" i="89"/>
  <c r="AN52" i="93"/>
  <c r="AI52" i="93"/>
  <c r="AI52" i="74"/>
  <c r="AN52" i="74"/>
  <c r="AN55" i="33"/>
  <c r="AI55" i="33"/>
  <c r="AI54" i="84"/>
  <c r="AN54" i="84"/>
  <c r="X55" i="34"/>
  <c r="Y55" i="34"/>
  <c r="AN53" i="86"/>
  <c r="AI53" i="86"/>
  <c r="AH55" i="27"/>
  <c r="AQ55" i="27" s="1"/>
  <c r="X54" i="39"/>
  <c r="Y54" i="39"/>
  <c r="AH53" i="43"/>
  <c r="AQ53" i="43" s="1"/>
  <c r="AI54" i="78"/>
  <c r="AN54" i="78"/>
  <c r="AH53" i="31"/>
  <c r="AQ53" i="31" s="1"/>
  <c r="AI50" i="44"/>
  <c r="AN50" i="44"/>
  <c r="AH53" i="25"/>
  <c r="AQ53" i="25" s="1"/>
  <c r="AI53" i="77"/>
  <c r="AN53" i="77"/>
  <c r="AI54" i="41"/>
  <c r="AN54" i="41"/>
  <c r="AN55" i="95"/>
  <c r="AI55" i="95"/>
  <c r="AR54" i="27"/>
  <c r="AR54" i="30"/>
  <c r="AF52" i="37"/>
  <c r="AO52" i="37" s="1"/>
  <c r="AE52" i="37"/>
  <c r="AG52" i="37"/>
  <c r="AP52" i="37" s="1"/>
  <c r="W53" i="37"/>
  <c r="Y55" i="78"/>
  <c r="X55" i="78"/>
  <c r="Z55" i="78" s="1"/>
  <c r="AG54" i="83"/>
  <c r="AP54" i="83" s="1"/>
  <c r="W55" i="83"/>
  <c r="AF54" i="83"/>
  <c r="AO54" i="83" s="1"/>
  <c r="AE54" i="83"/>
  <c r="AI51" i="40"/>
  <c r="AN51" i="40"/>
  <c r="AN53" i="46"/>
  <c r="AI53" i="46"/>
  <c r="Y55" i="36"/>
  <c r="X55" i="36"/>
  <c r="X56" i="82"/>
  <c r="Z56" i="82" s="1"/>
  <c r="Y56" i="82"/>
  <c r="AI55" i="89"/>
  <c r="AN55" i="89"/>
  <c r="Z51" i="32"/>
  <c r="AR52" i="31"/>
  <c r="AI54" i="34"/>
  <c r="AN54" i="34"/>
  <c r="AH54" i="80"/>
  <c r="AQ54" i="80" s="1"/>
  <c r="Z55" i="27"/>
  <c r="AN53" i="39"/>
  <c r="AI53" i="39"/>
  <c r="AR52" i="25"/>
  <c r="Z53" i="43"/>
  <c r="AN49" i="88"/>
  <c r="AI49" i="88"/>
  <c r="AR53" i="81"/>
  <c r="AI54" i="73"/>
  <c r="AN54" i="73"/>
  <c r="AI52" i="48"/>
  <c r="AN52" i="48"/>
  <c r="Z54" i="79"/>
  <c r="X54" i="79"/>
  <c r="Y54" i="79"/>
  <c r="AR50" i="32"/>
  <c r="Y53" i="74"/>
  <c r="X53" i="74"/>
  <c r="Z53" i="74" s="1"/>
  <c r="AR52" i="87"/>
  <c r="Y51" i="44"/>
  <c r="X51" i="44"/>
  <c r="Z51" i="44" s="1"/>
  <c r="AE55" i="30"/>
  <c r="W56" i="30"/>
  <c r="AG55" i="30"/>
  <c r="AP55" i="30" s="1"/>
  <c r="AF55" i="30"/>
  <c r="AO55" i="30" s="1"/>
  <c r="AI58" i="75"/>
  <c r="AN58" i="75"/>
  <c r="X54" i="47"/>
  <c r="Y54" i="47"/>
  <c r="AH55" i="76"/>
  <c r="AQ55" i="76" s="1"/>
  <c r="Z54" i="81"/>
  <c r="Y54" i="38"/>
  <c r="X54" i="38"/>
  <c r="AN53" i="47"/>
  <c r="AI53" i="47"/>
  <c r="AN53" i="79"/>
  <c r="AI53" i="79"/>
  <c r="AI55" i="82"/>
  <c r="AN55" i="82"/>
  <c r="AR53" i="80"/>
  <c r="X54" i="85"/>
  <c r="Y54" i="85"/>
  <c r="Y54" i="86"/>
  <c r="X54" i="86"/>
  <c r="Z54" i="86" s="1"/>
  <c r="AI54" i="26"/>
  <c r="AN54" i="26"/>
  <c r="AH53" i="92"/>
  <c r="AQ53" i="92" s="1"/>
  <c r="W54" i="28"/>
  <c r="AG53" i="28"/>
  <c r="AP53" i="28" s="1"/>
  <c r="AF53" i="28"/>
  <c r="AO53" i="28" s="1"/>
  <c r="AE53" i="28"/>
  <c r="Y50" i="88"/>
  <c r="X50" i="88"/>
  <c r="AR53" i="83"/>
  <c r="X51" i="29"/>
  <c r="Y51" i="29"/>
  <c r="Z51" i="29" s="1"/>
  <c r="Z53" i="31"/>
  <c r="Z53" i="25"/>
  <c r="Y55" i="41"/>
  <c r="X55" i="41"/>
  <c r="Y54" i="46"/>
  <c r="X54" i="46"/>
  <c r="X56" i="45"/>
  <c r="Y56" i="45"/>
  <c r="AE53" i="87"/>
  <c r="W54" i="87"/>
  <c r="AG53" i="87"/>
  <c r="AP53" i="87" s="1"/>
  <c r="AF53" i="87"/>
  <c r="AO53" i="87" s="1"/>
  <c r="Y55" i="73"/>
  <c r="X55" i="73"/>
  <c r="Z55" i="73" s="1"/>
  <c r="AI53" i="38"/>
  <c r="AN53" i="38"/>
  <c r="Y53" i="48"/>
  <c r="X53" i="48"/>
  <c r="AI54" i="36"/>
  <c r="AN54" i="36"/>
  <c r="X54" i="94"/>
  <c r="Y54" i="94"/>
  <c r="X52" i="90"/>
  <c r="Y52" i="90"/>
  <c r="Y53" i="42"/>
  <c r="X53" i="42"/>
  <c r="AF52" i="91"/>
  <c r="AO52" i="91" s="1"/>
  <c r="AE52" i="91"/>
  <c r="W53" i="91"/>
  <c r="AG52" i="91"/>
  <c r="AP52" i="91" s="1"/>
  <c r="AR52" i="43"/>
  <c r="W55" i="80"/>
  <c r="AG54" i="80"/>
  <c r="AP54" i="80" s="1"/>
  <c r="AF54" i="80"/>
  <c r="AO54" i="80" s="1"/>
  <c r="AE54" i="80"/>
  <c r="AH53" i="96"/>
  <c r="AQ53" i="96" s="1"/>
  <c r="AH53" i="87"/>
  <c r="AQ53" i="87" s="1"/>
  <c r="AN50" i="29"/>
  <c r="AI50" i="29"/>
  <c r="AH55" i="30"/>
  <c r="AQ55" i="30" s="1"/>
  <c r="Y52" i="40"/>
  <c r="X52" i="40"/>
  <c r="Z52" i="40" s="1"/>
  <c r="X56" i="95"/>
  <c r="Y56" i="95"/>
  <c r="Z56" i="95" s="1"/>
  <c r="AI55" i="45"/>
  <c r="AN55" i="45"/>
  <c r="AR52" i="96"/>
  <c r="AI53" i="94"/>
  <c r="AN53" i="94"/>
  <c r="Y53" i="35"/>
  <c r="X53" i="35"/>
  <c r="Z53" i="35" s="1"/>
  <c r="X53" i="93"/>
  <c r="Z53" i="93" s="1"/>
  <c r="Y53" i="93"/>
  <c r="Y55" i="84"/>
  <c r="X55" i="84"/>
  <c r="Z55" i="84" s="1"/>
  <c r="AI53" i="85"/>
  <c r="AN53" i="85"/>
  <c r="X55" i="26"/>
  <c r="Y55" i="26"/>
  <c r="AR52" i="92"/>
  <c r="Z53" i="96"/>
  <c r="AR54" i="76"/>
  <c r="AH54" i="83"/>
  <c r="AQ54" i="83" s="1"/>
  <c r="X54" i="77"/>
  <c r="Y54" i="77"/>
  <c r="Y59" i="75"/>
  <c r="X59" i="75"/>
  <c r="Z52" i="90" l="1"/>
  <c r="Z54" i="46"/>
  <c r="Z54" i="38"/>
  <c r="Z59" i="75"/>
  <c r="AG59" i="75" s="1"/>
  <c r="AP59" i="75" s="1"/>
  <c r="Z55" i="26"/>
  <c r="AE55" i="26" s="1"/>
  <c r="AE55" i="84"/>
  <c r="W56" i="84"/>
  <c r="AG55" i="84"/>
  <c r="AP55" i="84" s="1"/>
  <c r="AF55" i="84"/>
  <c r="AO55" i="84" s="1"/>
  <c r="AF59" i="75"/>
  <c r="AO59" i="75" s="1"/>
  <c r="AE59" i="75"/>
  <c r="W60" i="75"/>
  <c r="AE55" i="73"/>
  <c r="W56" i="73"/>
  <c r="AG55" i="73"/>
  <c r="AP55" i="73" s="1"/>
  <c r="AF55" i="73"/>
  <c r="AO55" i="73" s="1"/>
  <c r="AE52" i="40"/>
  <c r="W53" i="40"/>
  <c r="AG52" i="40"/>
  <c r="AP52" i="40" s="1"/>
  <c r="AF52" i="40"/>
  <c r="AO52" i="40" s="1"/>
  <c r="W52" i="29"/>
  <c r="AG51" i="29"/>
  <c r="AP51" i="29" s="1"/>
  <c r="AF51" i="29"/>
  <c r="AO51" i="29" s="1"/>
  <c r="AE51" i="29"/>
  <c r="AG51" i="44"/>
  <c r="AP51" i="44" s="1"/>
  <c r="AF51" i="44"/>
  <c r="AO51" i="44" s="1"/>
  <c r="AE51" i="44"/>
  <c r="W52" i="44"/>
  <c r="AG55" i="78"/>
  <c r="AP55" i="78" s="1"/>
  <c r="AF55" i="78"/>
  <c r="AO55" i="78" s="1"/>
  <c r="AE55" i="78"/>
  <c r="W56" i="78"/>
  <c r="AE52" i="90"/>
  <c r="W53" i="90"/>
  <c r="AG52" i="90"/>
  <c r="AP52" i="90" s="1"/>
  <c r="AF52" i="90"/>
  <c r="AO52" i="90" s="1"/>
  <c r="W55" i="46"/>
  <c r="AF54" i="46"/>
  <c r="AO54" i="46" s="1"/>
  <c r="AE54" i="46"/>
  <c r="AG54" i="46"/>
  <c r="AP54" i="46" s="1"/>
  <c r="AG54" i="38"/>
  <c r="AP54" i="38" s="1"/>
  <c r="AF54" i="38"/>
  <c r="AO54" i="38" s="1"/>
  <c r="AE54" i="38"/>
  <c r="W55" i="38"/>
  <c r="W54" i="35"/>
  <c r="AG53" i="35"/>
  <c r="AP53" i="35" s="1"/>
  <c r="AF53" i="35"/>
  <c r="AO53" i="35" s="1"/>
  <c r="AE53" i="35"/>
  <c r="Y55" i="80"/>
  <c r="X55" i="80"/>
  <c r="AR54" i="36"/>
  <c r="AH50" i="88"/>
  <c r="AQ50" i="88" s="1"/>
  <c r="AH55" i="36"/>
  <c r="AQ55" i="36" s="1"/>
  <c r="AR50" i="44"/>
  <c r="AH55" i="34"/>
  <c r="AQ55" i="34" s="1"/>
  <c r="AH53" i="48"/>
  <c r="AQ53" i="48" s="1"/>
  <c r="AI53" i="87"/>
  <c r="AN53" i="87"/>
  <c r="Y54" i="28"/>
  <c r="X54" i="28"/>
  <c r="Z54" i="28" s="1"/>
  <c r="AH54" i="85"/>
  <c r="AQ54" i="85" s="1"/>
  <c r="AR53" i="79"/>
  <c r="AR49" i="88"/>
  <c r="AI54" i="83"/>
  <c r="AN54" i="83"/>
  <c r="AR54" i="78"/>
  <c r="Z55" i="34"/>
  <c r="AR52" i="74"/>
  <c r="AH56" i="33"/>
  <c r="AQ56" i="33" s="1"/>
  <c r="AN52" i="91"/>
  <c r="AI52" i="91"/>
  <c r="Y54" i="87"/>
  <c r="X54" i="87"/>
  <c r="AR58" i="75"/>
  <c r="AG54" i="79"/>
  <c r="AP54" i="79" s="1"/>
  <c r="AE54" i="79"/>
  <c r="W55" i="79"/>
  <c r="AF54" i="79"/>
  <c r="AO54" i="79" s="1"/>
  <c r="AR53" i="39"/>
  <c r="AG51" i="32"/>
  <c r="AP51" i="32" s="1"/>
  <c r="AF51" i="32"/>
  <c r="AO51" i="32" s="1"/>
  <c r="AE51" i="32"/>
  <c r="W52" i="32"/>
  <c r="AR51" i="40"/>
  <c r="AH55" i="78"/>
  <c r="AQ55" i="78" s="1"/>
  <c r="AN52" i="37"/>
  <c r="AI52" i="37"/>
  <c r="AR55" i="95"/>
  <c r="AH54" i="77"/>
  <c r="AQ54" i="77" s="1"/>
  <c r="Z54" i="77"/>
  <c r="AH55" i="26"/>
  <c r="AQ55" i="26" s="1"/>
  <c r="AR55" i="45"/>
  <c r="AR50" i="29"/>
  <c r="AI54" i="80"/>
  <c r="AN54" i="80"/>
  <c r="AH53" i="42"/>
  <c r="AQ53" i="42" s="1"/>
  <c r="AH55" i="41"/>
  <c r="AQ55" i="41" s="1"/>
  <c r="AH51" i="29"/>
  <c r="AQ51" i="29" s="1"/>
  <c r="Z50" i="88"/>
  <c r="AR54" i="26"/>
  <c r="Z54" i="85"/>
  <c r="AE54" i="81"/>
  <c r="W55" i="81"/>
  <c r="AG54" i="81"/>
  <c r="AP54" i="81" s="1"/>
  <c r="AF54" i="81"/>
  <c r="AO54" i="81" s="1"/>
  <c r="AR52" i="48"/>
  <c r="AE55" i="27"/>
  <c r="W56" i="27"/>
  <c r="AG55" i="27"/>
  <c r="AP55" i="27" s="1"/>
  <c r="AF55" i="27"/>
  <c r="AO55" i="27" s="1"/>
  <c r="AR55" i="89"/>
  <c r="Z55" i="36"/>
  <c r="AH54" i="39"/>
  <c r="AQ54" i="39" s="1"/>
  <c r="AR52" i="93"/>
  <c r="Z56" i="33"/>
  <c r="AR52" i="42"/>
  <c r="AH52" i="90"/>
  <c r="AQ52" i="90" s="1"/>
  <c r="AH55" i="73"/>
  <c r="AQ55" i="73" s="1"/>
  <c r="AR55" i="82"/>
  <c r="AH51" i="44"/>
  <c r="AQ51" i="44" s="1"/>
  <c r="AR52" i="35"/>
  <c r="AH59" i="75"/>
  <c r="AQ59" i="75" s="1"/>
  <c r="AH54" i="94"/>
  <c r="AQ54" i="94" s="1"/>
  <c r="Z53" i="48"/>
  <c r="AH56" i="45"/>
  <c r="AQ56" i="45" s="1"/>
  <c r="AI53" i="28"/>
  <c r="AN53" i="28"/>
  <c r="AH54" i="86"/>
  <c r="AQ54" i="86" s="1"/>
  <c r="AR53" i="47"/>
  <c r="AH54" i="47"/>
  <c r="AQ54" i="47" s="1"/>
  <c r="AG53" i="43"/>
  <c r="AP53" i="43" s="1"/>
  <c r="AF53" i="43"/>
  <c r="AO53" i="43" s="1"/>
  <c r="AE53" i="43"/>
  <c r="W54" i="43"/>
  <c r="AR54" i="34"/>
  <c r="AR53" i="46"/>
  <c r="Y55" i="83"/>
  <c r="X55" i="83"/>
  <c r="X53" i="37"/>
  <c r="Y53" i="37"/>
  <c r="AR54" i="41"/>
  <c r="Z54" i="39"/>
  <c r="AR53" i="86"/>
  <c r="AR54" i="84"/>
  <c r="X56" i="76"/>
  <c r="Z56" i="76" s="1"/>
  <c r="Y56" i="76"/>
  <c r="X54" i="92"/>
  <c r="Y54" i="92"/>
  <c r="Z54" i="92" s="1"/>
  <c r="AH55" i="84"/>
  <c r="AQ55" i="84" s="1"/>
  <c r="AH52" i="40"/>
  <c r="AQ52" i="40" s="1"/>
  <c r="W54" i="31"/>
  <c r="AE53" i="31"/>
  <c r="AG53" i="31"/>
  <c r="AP53" i="31" s="1"/>
  <c r="AF53" i="31"/>
  <c r="AO53" i="31" s="1"/>
  <c r="AE53" i="96"/>
  <c r="AG53" i="96"/>
  <c r="AP53" i="96" s="1"/>
  <c r="AF53" i="96"/>
  <c r="AO53" i="96" s="1"/>
  <c r="W54" i="96"/>
  <c r="AH53" i="93"/>
  <c r="AQ53" i="93" s="1"/>
  <c r="AR53" i="94"/>
  <c r="AH56" i="95"/>
  <c r="AQ56" i="95" s="1"/>
  <c r="Z53" i="42"/>
  <c r="Z54" i="94"/>
  <c r="Z56" i="45"/>
  <c r="Z55" i="41"/>
  <c r="Z54" i="47"/>
  <c r="X56" i="30"/>
  <c r="Y56" i="30"/>
  <c r="AR54" i="73"/>
  <c r="AH56" i="82"/>
  <c r="AQ56" i="82" s="1"/>
  <c r="AR55" i="33"/>
  <c r="AN55" i="76"/>
  <c r="AI55" i="76"/>
  <c r="AN53" i="92"/>
  <c r="AI53" i="92"/>
  <c r="AH53" i="35"/>
  <c r="AQ53" i="35" s="1"/>
  <c r="AG53" i="74"/>
  <c r="AP53" i="74" s="1"/>
  <c r="AF53" i="74"/>
  <c r="AO53" i="74" s="1"/>
  <c r="AE53" i="74"/>
  <c r="W54" i="74"/>
  <c r="AG56" i="89"/>
  <c r="AP56" i="89" s="1"/>
  <c r="AF56" i="89"/>
  <c r="AO56" i="89" s="1"/>
  <c r="AE56" i="89"/>
  <c r="W57" i="89"/>
  <c r="AR53" i="85"/>
  <c r="AG53" i="93"/>
  <c r="AP53" i="93" s="1"/>
  <c r="AF53" i="93"/>
  <c r="AO53" i="93" s="1"/>
  <c r="W54" i="93"/>
  <c r="AE53" i="93"/>
  <c r="W57" i="95"/>
  <c r="AG56" i="95"/>
  <c r="AP56" i="95" s="1"/>
  <c r="AF56" i="95"/>
  <c r="AO56" i="95" s="1"/>
  <c r="AE56" i="95"/>
  <c r="Y53" i="91"/>
  <c r="X53" i="91"/>
  <c r="AR53" i="38"/>
  <c r="AH54" i="46"/>
  <c r="AQ54" i="46" s="1"/>
  <c r="AE53" i="25"/>
  <c r="W54" i="25"/>
  <c r="AG53" i="25"/>
  <c r="AP53" i="25" s="1"/>
  <c r="AF53" i="25"/>
  <c r="AO53" i="25" s="1"/>
  <c r="AG54" i="86"/>
  <c r="AP54" i="86" s="1"/>
  <c r="AE54" i="86"/>
  <c r="AF54" i="86"/>
  <c r="AO54" i="86" s="1"/>
  <c r="W55" i="86"/>
  <c r="AH54" i="38"/>
  <c r="AQ54" i="38" s="1"/>
  <c r="AI55" i="30"/>
  <c r="AN55" i="30"/>
  <c r="AH53" i="74"/>
  <c r="AQ53" i="74" s="1"/>
  <c r="AH54" i="79"/>
  <c r="AQ54" i="79" s="1"/>
  <c r="AG56" i="82"/>
  <c r="AP56" i="82" s="1"/>
  <c r="AF56" i="82"/>
  <c r="AO56" i="82" s="1"/>
  <c r="AE56" i="82"/>
  <c r="W57" i="82"/>
  <c r="AR53" i="77"/>
  <c r="AH56" i="89"/>
  <c r="AQ56" i="89" s="1"/>
  <c r="AR51" i="90"/>
  <c r="AF55" i="26" l="1"/>
  <c r="AO55" i="26" s="1"/>
  <c r="Z55" i="83"/>
  <c r="W56" i="83" s="1"/>
  <c r="AG55" i="26"/>
  <c r="AP55" i="26" s="1"/>
  <c r="W56" i="26"/>
  <c r="Z56" i="30"/>
  <c r="AG56" i="30" s="1"/>
  <c r="AP56" i="30" s="1"/>
  <c r="AF55" i="83"/>
  <c r="AO55" i="83" s="1"/>
  <c r="AG55" i="83"/>
  <c r="AP55" i="83" s="1"/>
  <c r="AE55" i="83"/>
  <c r="AG54" i="92"/>
  <c r="AP54" i="92" s="1"/>
  <c r="AF54" i="92"/>
  <c r="AO54" i="92" s="1"/>
  <c r="W55" i="92"/>
  <c r="AE54" i="92"/>
  <c r="W57" i="30"/>
  <c r="AN54" i="86"/>
  <c r="AI54" i="86"/>
  <c r="X57" i="89"/>
  <c r="Z57" i="89" s="1"/>
  <c r="Y57" i="89"/>
  <c r="AG54" i="47"/>
  <c r="AP54" i="47" s="1"/>
  <c r="AE54" i="47"/>
  <c r="W55" i="47"/>
  <c r="AF54" i="47"/>
  <c r="AO54" i="47" s="1"/>
  <c r="AI54" i="81"/>
  <c r="AN54" i="81"/>
  <c r="AR54" i="83"/>
  <c r="AF54" i="28"/>
  <c r="AO54" i="28" s="1"/>
  <c r="AE54" i="28"/>
  <c r="W55" i="28"/>
  <c r="AG54" i="28"/>
  <c r="AP54" i="28" s="1"/>
  <c r="AI53" i="35"/>
  <c r="AN53" i="35"/>
  <c r="X55" i="38"/>
  <c r="Y55" i="38"/>
  <c r="X53" i="90"/>
  <c r="Y53" i="90"/>
  <c r="AI51" i="29"/>
  <c r="AN51" i="29"/>
  <c r="AI55" i="84"/>
  <c r="AN55" i="84"/>
  <c r="AE54" i="85"/>
  <c r="W55" i="85"/>
  <c r="AF54" i="85"/>
  <c r="AO54" i="85" s="1"/>
  <c r="AG54" i="85"/>
  <c r="AP54" i="85" s="1"/>
  <c r="AE54" i="77"/>
  <c r="AG54" i="77"/>
  <c r="AP54" i="77" s="1"/>
  <c r="AF54" i="77"/>
  <c r="AO54" i="77" s="1"/>
  <c r="W55" i="77"/>
  <c r="Y52" i="32"/>
  <c r="X52" i="32"/>
  <c r="Z52" i="32" s="1"/>
  <c r="AN54" i="38"/>
  <c r="AI54" i="38"/>
  <c r="AI52" i="90"/>
  <c r="AN52" i="90"/>
  <c r="Y56" i="73"/>
  <c r="X56" i="73"/>
  <c r="AI53" i="31"/>
  <c r="AN53" i="31"/>
  <c r="AE53" i="48"/>
  <c r="W54" i="48"/>
  <c r="AG53" i="48"/>
  <c r="AP53" i="48" s="1"/>
  <c r="AF53" i="48"/>
  <c r="AO53" i="48" s="1"/>
  <c r="AH53" i="91"/>
  <c r="AQ53" i="91" s="1"/>
  <c r="AR53" i="92"/>
  <c r="AG56" i="45"/>
  <c r="AP56" i="45" s="1"/>
  <c r="AF56" i="45"/>
  <c r="AO56" i="45" s="1"/>
  <c r="AE56" i="45"/>
  <c r="W57" i="45"/>
  <c r="X54" i="31"/>
  <c r="Y54" i="31"/>
  <c r="AH54" i="92"/>
  <c r="AQ54" i="92" s="1"/>
  <c r="AN53" i="43"/>
  <c r="AI53" i="43"/>
  <c r="W57" i="33"/>
  <c r="AG56" i="33"/>
  <c r="AP56" i="33" s="1"/>
  <c r="AF56" i="33"/>
  <c r="AO56" i="33" s="1"/>
  <c r="AE56" i="33"/>
  <c r="AN51" i="32"/>
  <c r="AI51" i="32"/>
  <c r="AH54" i="87"/>
  <c r="AQ54" i="87" s="1"/>
  <c r="AG55" i="34"/>
  <c r="AP55" i="34" s="1"/>
  <c r="AF55" i="34"/>
  <c r="AO55" i="34" s="1"/>
  <c r="AE55" i="34"/>
  <c r="W56" i="34"/>
  <c r="AR53" i="87"/>
  <c r="X55" i="46"/>
  <c r="Y55" i="46"/>
  <c r="Y52" i="44"/>
  <c r="X52" i="44"/>
  <c r="X53" i="40"/>
  <c r="Y53" i="40"/>
  <c r="AI55" i="73"/>
  <c r="AN55" i="73"/>
  <c r="X54" i="93"/>
  <c r="Z54" i="93" s="1"/>
  <c r="Y54" i="93"/>
  <c r="AN53" i="74"/>
  <c r="AI53" i="74"/>
  <c r="W57" i="76"/>
  <c r="AG56" i="76"/>
  <c r="AP56" i="76" s="1"/>
  <c r="AF56" i="76"/>
  <c r="AO56" i="76" s="1"/>
  <c r="AE56" i="76"/>
  <c r="X54" i="43"/>
  <c r="Y54" i="43"/>
  <c r="AR53" i="28"/>
  <c r="AN56" i="89"/>
  <c r="AI56" i="89"/>
  <c r="Y55" i="86"/>
  <c r="X55" i="86"/>
  <c r="X57" i="95"/>
  <c r="Y57" i="95"/>
  <c r="AG54" i="94"/>
  <c r="AP54" i="94" s="1"/>
  <c r="AF54" i="94"/>
  <c r="AO54" i="94" s="1"/>
  <c r="W55" i="94"/>
  <c r="AE54" i="94"/>
  <c r="AN53" i="96"/>
  <c r="AI53" i="96"/>
  <c r="AH53" i="37"/>
  <c r="AQ53" i="37" s="1"/>
  <c r="AR54" i="80"/>
  <c r="AR52" i="37"/>
  <c r="X55" i="79"/>
  <c r="Z55" i="79" s="1"/>
  <c r="Y55" i="79"/>
  <c r="AH55" i="80"/>
  <c r="AQ55" i="80" s="1"/>
  <c r="Y56" i="78"/>
  <c r="Z56" i="78" s="1"/>
  <c r="X56" i="78"/>
  <c r="AN51" i="44"/>
  <c r="AI51" i="44"/>
  <c r="AI52" i="40"/>
  <c r="AN52" i="40"/>
  <c r="Z56" i="26"/>
  <c r="Y56" i="26"/>
  <c r="X56" i="26"/>
  <c r="Z54" i="96"/>
  <c r="X54" i="96"/>
  <c r="Y54" i="96"/>
  <c r="AE55" i="41"/>
  <c r="AG55" i="41"/>
  <c r="AP55" i="41" s="1"/>
  <c r="W56" i="41"/>
  <c r="AF55" i="41"/>
  <c r="AO55" i="41" s="1"/>
  <c r="AR55" i="30"/>
  <c r="Z53" i="91"/>
  <c r="AN53" i="93"/>
  <c r="AI53" i="93"/>
  <c r="AR55" i="76"/>
  <c r="AH56" i="30"/>
  <c r="AQ56" i="30" s="1"/>
  <c r="AG53" i="42"/>
  <c r="AP53" i="42" s="1"/>
  <c r="AF53" i="42"/>
  <c r="AO53" i="42" s="1"/>
  <c r="W54" i="42"/>
  <c r="AE53" i="42"/>
  <c r="Z53" i="37"/>
  <c r="AE55" i="36"/>
  <c r="W56" i="36"/>
  <c r="AG55" i="36"/>
  <c r="AP55" i="36" s="1"/>
  <c r="AF55" i="36"/>
  <c r="AO55" i="36" s="1"/>
  <c r="X56" i="27"/>
  <c r="Y56" i="27"/>
  <c r="Z56" i="27" s="1"/>
  <c r="AF50" i="88"/>
  <c r="AO50" i="88" s="1"/>
  <c r="W51" i="88"/>
  <c r="AG50" i="88"/>
  <c r="AP50" i="88" s="1"/>
  <c r="AE50" i="88"/>
  <c r="AN54" i="79"/>
  <c r="AI54" i="79"/>
  <c r="Z54" i="87"/>
  <c r="AH54" i="28"/>
  <c r="AQ54" i="28" s="1"/>
  <c r="Y54" i="35"/>
  <c r="X54" i="35"/>
  <c r="AN55" i="78"/>
  <c r="AI55" i="78"/>
  <c r="Y52" i="29"/>
  <c r="X52" i="29"/>
  <c r="Y60" i="75"/>
  <c r="X60" i="75"/>
  <c r="Z60" i="75" s="1"/>
  <c r="X56" i="84"/>
  <c r="Y56" i="84"/>
  <c r="AN55" i="26"/>
  <c r="AI55" i="26"/>
  <c r="AI53" i="25"/>
  <c r="AN53" i="25"/>
  <c r="AN56" i="82"/>
  <c r="AI56" i="82"/>
  <c r="X57" i="82"/>
  <c r="Y57" i="82"/>
  <c r="Y54" i="25"/>
  <c r="X54" i="25"/>
  <c r="Z54" i="25" s="1"/>
  <c r="AI56" i="95"/>
  <c r="AN56" i="95"/>
  <c r="Z54" i="74"/>
  <c r="Y54" i="74"/>
  <c r="X54" i="74"/>
  <c r="AH56" i="76"/>
  <c r="AQ56" i="76" s="1"/>
  <c r="W55" i="39"/>
  <c r="AG54" i="39"/>
  <c r="AP54" i="39" s="1"/>
  <c r="AF54" i="39"/>
  <c r="AO54" i="39" s="1"/>
  <c r="AE54" i="39"/>
  <c r="AH55" i="83"/>
  <c r="AQ55" i="83" s="1"/>
  <c r="AI55" i="27"/>
  <c r="AN55" i="27"/>
  <c r="X55" i="81"/>
  <c r="Y55" i="81"/>
  <c r="AR52" i="91"/>
  <c r="Z55" i="80"/>
  <c r="AI54" i="46"/>
  <c r="AN54" i="46"/>
  <c r="AN59" i="75"/>
  <c r="AI59" i="75"/>
  <c r="Z55" i="86" l="1"/>
  <c r="AE56" i="30"/>
  <c r="AF56" i="30"/>
  <c r="AO56" i="30" s="1"/>
  <c r="Z54" i="35"/>
  <c r="AG54" i="35" s="1"/>
  <c r="AP54" i="35" s="1"/>
  <c r="Z57" i="82"/>
  <c r="AG57" i="82" s="1"/>
  <c r="AP57" i="82" s="1"/>
  <c r="W56" i="86"/>
  <c r="AF55" i="86"/>
  <c r="AO55" i="86" s="1"/>
  <c r="AE55" i="86"/>
  <c r="AG55" i="86"/>
  <c r="AP55" i="86" s="1"/>
  <c r="AG54" i="25"/>
  <c r="AP54" i="25" s="1"/>
  <c r="AF54" i="25"/>
  <c r="AO54" i="25" s="1"/>
  <c r="AE54" i="25"/>
  <c r="W55" i="25"/>
  <c r="W61" i="75"/>
  <c r="AG60" i="75"/>
  <c r="AP60" i="75" s="1"/>
  <c r="AF60" i="75"/>
  <c r="AO60" i="75" s="1"/>
  <c r="AE60" i="75"/>
  <c r="W57" i="78"/>
  <c r="AG56" i="78"/>
  <c r="AP56" i="78" s="1"/>
  <c r="AF56" i="78"/>
  <c r="AO56" i="78" s="1"/>
  <c r="AE56" i="78"/>
  <c r="AF54" i="35"/>
  <c r="AO54" i="35" s="1"/>
  <c r="AE54" i="35"/>
  <c r="W55" i="35"/>
  <c r="AG56" i="27"/>
  <c r="AP56" i="27" s="1"/>
  <c r="AF56" i="27"/>
  <c r="AO56" i="27" s="1"/>
  <c r="AE56" i="27"/>
  <c r="W57" i="27"/>
  <c r="W58" i="82"/>
  <c r="AE57" i="82"/>
  <c r="AH57" i="82"/>
  <c r="AQ57" i="82" s="1"/>
  <c r="AR55" i="26"/>
  <c r="AI50" i="88"/>
  <c r="AN50" i="88"/>
  <c r="AH56" i="27"/>
  <c r="AQ56" i="27" s="1"/>
  <c r="AI55" i="36"/>
  <c r="AN55" i="36"/>
  <c r="AR53" i="96"/>
  <c r="AH54" i="43"/>
  <c r="AQ54" i="43" s="1"/>
  <c r="X57" i="76"/>
  <c r="Y57" i="76"/>
  <c r="AR53" i="43"/>
  <c r="AN56" i="45"/>
  <c r="AI56" i="45"/>
  <c r="AH52" i="32"/>
  <c r="AQ52" i="32" s="1"/>
  <c r="AI54" i="85"/>
  <c r="AN54" i="85"/>
  <c r="AH53" i="90"/>
  <c r="AQ53" i="90" s="1"/>
  <c r="AR53" i="35"/>
  <c r="AR54" i="86"/>
  <c r="AN55" i="83"/>
  <c r="AI55" i="83"/>
  <c r="X56" i="36"/>
  <c r="Z56" i="36" s="1"/>
  <c r="Y56" i="36"/>
  <c r="AF56" i="26"/>
  <c r="AO56" i="26" s="1"/>
  <c r="AG56" i="26"/>
  <c r="AP56" i="26" s="1"/>
  <c r="W57" i="26"/>
  <c r="AE56" i="26"/>
  <c r="W55" i="93"/>
  <c r="AF54" i="93"/>
  <c r="AO54" i="93" s="1"/>
  <c r="AE54" i="93"/>
  <c r="AG54" i="93"/>
  <c r="AP54" i="93" s="1"/>
  <c r="AH52" i="44"/>
  <c r="AQ52" i="44" s="1"/>
  <c r="AR51" i="32"/>
  <c r="Y57" i="33"/>
  <c r="X57" i="33"/>
  <c r="AH56" i="73"/>
  <c r="AQ56" i="73" s="1"/>
  <c r="Y55" i="85"/>
  <c r="X55" i="85"/>
  <c r="Y55" i="47"/>
  <c r="X55" i="47"/>
  <c r="W58" i="89"/>
  <c r="AG57" i="89"/>
  <c r="AP57" i="89" s="1"/>
  <c r="AF57" i="89"/>
  <c r="AO57" i="89" s="1"/>
  <c r="AE57" i="89"/>
  <c r="AR59" i="75"/>
  <c r="AR56" i="95"/>
  <c r="AH54" i="35"/>
  <c r="AQ54" i="35" s="1"/>
  <c r="AF53" i="37"/>
  <c r="AO53" i="37" s="1"/>
  <c r="AG53" i="37"/>
  <c r="AP53" i="37" s="1"/>
  <c r="W54" i="37"/>
  <c r="AE53" i="37"/>
  <c r="AH54" i="96"/>
  <c r="AQ54" i="96" s="1"/>
  <c r="AR52" i="40"/>
  <c r="AH55" i="79"/>
  <c r="AQ55" i="79" s="1"/>
  <c r="AR56" i="89"/>
  <c r="Z54" i="43"/>
  <c r="AR53" i="74"/>
  <c r="AR55" i="73"/>
  <c r="Z52" i="44"/>
  <c r="AI56" i="33"/>
  <c r="AN56" i="33"/>
  <c r="Y54" i="48"/>
  <c r="X54" i="48"/>
  <c r="Z56" i="73"/>
  <c r="AI54" i="77"/>
  <c r="AN54" i="77"/>
  <c r="Z53" i="90"/>
  <c r="AN54" i="47"/>
  <c r="AI54" i="47"/>
  <c r="AR55" i="27"/>
  <c r="AI54" i="39"/>
  <c r="AN54" i="39"/>
  <c r="AR55" i="78"/>
  <c r="W56" i="79"/>
  <c r="AG55" i="79"/>
  <c r="AP55" i="79" s="1"/>
  <c r="AF55" i="79"/>
  <c r="AO55" i="79" s="1"/>
  <c r="AE55" i="79"/>
  <c r="AH57" i="95"/>
  <c r="AQ57" i="95" s="1"/>
  <c r="AI56" i="76"/>
  <c r="AN56" i="76"/>
  <c r="X56" i="34"/>
  <c r="Z56" i="34" s="1"/>
  <c r="Y56" i="34"/>
  <c r="AH54" i="31"/>
  <c r="AQ54" i="31" s="1"/>
  <c r="AI53" i="48"/>
  <c r="AN53" i="48"/>
  <c r="W53" i="32"/>
  <c r="AG52" i="32"/>
  <c r="AP52" i="32" s="1"/>
  <c r="AF52" i="32"/>
  <c r="AO52" i="32" s="1"/>
  <c r="AE52" i="32"/>
  <c r="AR55" i="84"/>
  <c r="AN54" i="92"/>
  <c r="AI54" i="92"/>
  <c r="AH60" i="75"/>
  <c r="AQ60" i="75" s="1"/>
  <c r="AH55" i="81"/>
  <c r="AQ55" i="81" s="1"/>
  <c r="AR56" i="82"/>
  <c r="AH52" i="29"/>
  <c r="AQ52" i="29" s="1"/>
  <c r="AG54" i="96"/>
  <c r="AP54" i="96" s="1"/>
  <c r="AF54" i="96"/>
  <c r="AO54" i="96" s="1"/>
  <c r="W55" i="96"/>
  <c r="AE54" i="96"/>
  <c r="AR54" i="46"/>
  <c r="Z55" i="81"/>
  <c r="X55" i="39"/>
  <c r="Y55" i="39"/>
  <c r="AH54" i="74"/>
  <c r="AQ54" i="74" s="1"/>
  <c r="AH56" i="84"/>
  <c r="AQ56" i="84" s="1"/>
  <c r="AG54" i="87"/>
  <c r="AP54" i="87" s="1"/>
  <c r="AF54" i="87"/>
  <c r="AO54" i="87" s="1"/>
  <c r="AE54" i="87"/>
  <c r="W55" i="87"/>
  <c r="Y51" i="88"/>
  <c r="X51" i="88"/>
  <c r="X56" i="41"/>
  <c r="Y56" i="41"/>
  <c r="AH56" i="26"/>
  <c r="AQ56" i="26" s="1"/>
  <c r="AN54" i="94"/>
  <c r="AI54" i="94"/>
  <c r="Z57" i="95"/>
  <c r="AH53" i="40"/>
  <c r="AQ53" i="40" s="1"/>
  <c r="AH55" i="46"/>
  <c r="AQ55" i="46" s="1"/>
  <c r="AN55" i="34"/>
  <c r="AI55" i="34"/>
  <c r="Z54" i="31"/>
  <c r="AR52" i="90"/>
  <c r="X55" i="77"/>
  <c r="Z55" i="77" s="1"/>
  <c r="Y55" i="77"/>
  <c r="AH55" i="38"/>
  <c r="AQ55" i="38" s="1"/>
  <c r="X55" i="28"/>
  <c r="Y55" i="28"/>
  <c r="AR54" i="81"/>
  <c r="X57" i="30"/>
  <c r="Y57" i="30"/>
  <c r="Y55" i="92"/>
  <c r="X55" i="92"/>
  <c r="Y56" i="83"/>
  <c r="X56" i="83"/>
  <c r="W55" i="74"/>
  <c r="AG54" i="74"/>
  <c r="AP54" i="74" s="1"/>
  <c r="AF54" i="74"/>
  <c r="AO54" i="74" s="1"/>
  <c r="AE54" i="74"/>
  <c r="AR53" i="25"/>
  <c r="AN55" i="41"/>
  <c r="AI55" i="41"/>
  <c r="AH54" i="25"/>
  <c r="AQ54" i="25" s="1"/>
  <c r="AN53" i="42"/>
  <c r="AI53" i="42"/>
  <c r="AR53" i="93"/>
  <c r="AR51" i="44"/>
  <c r="AE55" i="80"/>
  <c r="W56" i="80"/>
  <c r="AG55" i="80"/>
  <c r="AP55" i="80" s="1"/>
  <c r="AF55" i="80"/>
  <c r="AO55" i="80" s="1"/>
  <c r="Z56" i="84"/>
  <c r="Z52" i="29"/>
  <c r="AR54" i="79"/>
  <c r="X54" i="42"/>
  <c r="Z54" i="42" s="1"/>
  <c r="Y54" i="42"/>
  <c r="AG53" i="91"/>
  <c r="AP53" i="91" s="1"/>
  <c r="AF53" i="91"/>
  <c r="AO53" i="91" s="1"/>
  <c r="W54" i="91"/>
  <c r="AE53" i="91"/>
  <c r="AH56" i="78"/>
  <c r="AQ56" i="78" s="1"/>
  <c r="Y55" i="94"/>
  <c r="X55" i="94"/>
  <c r="AH55" i="86"/>
  <c r="AQ55" i="86" s="1"/>
  <c r="AH54" i="93"/>
  <c r="AQ54" i="93" s="1"/>
  <c r="Z53" i="40"/>
  <c r="Z55" i="46"/>
  <c r="Y57" i="45"/>
  <c r="X57" i="45"/>
  <c r="AR53" i="31"/>
  <c r="AR54" i="38"/>
  <c r="AR51" i="29"/>
  <c r="Z55" i="38"/>
  <c r="AI54" i="28"/>
  <c r="AN54" i="28"/>
  <c r="AH57" i="89"/>
  <c r="AQ57" i="89" s="1"/>
  <c r="AN56" i="30"/>
  <c r="AI56" i="30"/>
  <c r="Z55" i="94" l="1"/>
  <c r="Z55" i="92"/>
  <c r="AF57" i="82"/>
  <c r="AO57" i="82" s="1"/>
  <c r="Z57" i="30"/>
  <c r="AF57" i="30" s="1"/>
  <c r="AO57" i="30" s="1"/>
  <c r="W56" i="94"/>
  <c r="AG55" i="94"/>
  <c r="AP55" i="94" s="1"/>
  <c r="AF55" i="94"/>
  <c r="AO55" i="94" s="1"/>
  <c r="AE55" i="94"/>
  <c r="W56" i="92"/>
  <c r="AG55" i="92"/>
  <c r="AP55" i="92" s="1"/>
  <c r="AF55" i="92"/>
  <c r="AO55" i="92" s="1"/>
  <c r="AE55" i="92"/>
  <c r="W55" i="42"/>
  <c r="AE54" i="42"/>
  <c r="AG54" i="42"/>
  <c r="AP54" i="42" s="1"/>
  <c r="AF54" i="42"/>
  <c r="AO54" i="42" s="1"/>
  <c r="W58" i="30"/>
  <c r="AG57" i="30"/>
  <c r="AP57" i="30" s="1"/>
  <c r="AH56" i="41"/>
  <c r="AQ56" i="41" s="1"/>
  <c r="X55" i="87"/>
  <c r="Y55" i="87"/>
  <c r="Z55" i="87" s="1"/>
  <c r="AR54" i="92"/>
  <c r="W57" i="34"/>
  <c r="AG56" i="34"/>
  <c r="AP56" i="34" s="1"/>
  <c r="AF56" i="34"/>
  <c r="AO56" i="34" s="1"/>
  <c r="AE56" i="34"/>
  <c r="Z56" i="79"/>
  <c r="X56" i="79"/>
  <c r="Y56" i="79"/>
  <c r="AG56" i="73"/>
  <c r="AP56" i="73" s="1"/>
  <c r="AF56" i="73"/>
  <c r="AO56" i="73" s="1"/>
  <c r="AE56" i="73"/>
  <c r="W57" i="73"/>
  <c r="W53" i="44"/>
  <c r="AG52" i="44"/>
  <c r="AP52" i="44" s="1"/>
  <c r="AF52" i="44"/>
  <c r="AO52" i="44" s="1"/>
  <c r="AE52" i="44"/>
  <c r="AH55" i="85"/>
  <c r="AQ55" i="85" s="1"/>
  <c r="AG56" i="36"/>
  <c r="AP56" i="36" s="1"/>
  <c r="AF56" i="36"/>
  <c r="AO56" i="36" s="1"/>
  <c r="AE56" i="36"/>
  <c r="W57" i="36"/>
  <c r="AH57" i="76"/>
  <c r="AQ57" i="76" s="1"/>
  <c r="Z56" i="41"/>
  <c r="AN54" i="87"/>
  <c r="AI54" i="87"/>
  <c r="AR54" i="47"/>
  <c r="AH54" i="48"/>
  <c r="AQ54" i="48" s="1"/>
  <c r="AI54" i="93"/>
  <c r="AN54" i="93"/>
  <c r="Y57" i="26"/>
  <c r="X57" i="26"/>
  <c r="AR55" i="83"/>
  <c r="AR54" i="85"/>
  <c r="AR56" i="45"/>
  <c r="Z57" i="76"/>
  <c r="AI57" i="82"/>
  <c r="AN57" i="82"/>
  <c r="Y57" i="27"/>
  <c r="X57" i="27"/>
  <c r="X55" i="35"/>
  <c r="Z55" i="35" s="1"/>
  <c r="Y55" i="35"/>
  <c r="Y61" i="75"/>
  <c r="X61" i="75"/>
  <c r="AH57" i="45"/>
  <c r="AQ57" i="45" s="1"/>
  <c r="AH56" i="83"/>
  <c r="AQ56" i="83" s="1"/>
  <c r="AH55" i="28"/>
  <c r="AQ55" i="28" s="1"/>
  <c r="AE54" i="31"/>
  <c r="AG54" i="31"/>
  <c r="AP54" i="31" s="1"/>
  <c r="AF54" i="31"/>
  <c r="AO54" i="31" s="1"/>
  <c r="W55" i="31"/>
  <c r="AH51" i="88"/>
  <c r="AQ51" i="88" s="1"/>
  <c r="AN54" i="96"/>
  <c r="AI54" i="96"/>
  <c r="Y53" i="32"/>
  <c r="X53" i="32"/>
  <c r="AR56" i="76"/>
  <c r="AI55" i="79"/>
  <c r="AN55" i="79"/>
  <c r="AN53" i="37"/>
  <c r="AI53" i="37"/>
  <c r="X58" i="89"/>
  <c r="Z58" i="89" s="1"/>
  <c r="Y58" i="89"/>
  <c r="Z55" i="85"/>
  <c r="AH57" i="33"/>
  <c r="AQ57" i="33" s="1"/>
  <c r="AN56" i="27"/>
  <c r="AI56" i="27"/>
  <c r="AI54" i="35"/>
  <c r="AN54" i="35"/>
  <c r="Y57" i="78"/>
  <c r="X57" i="78"/>
  <c r="Z57" i="78" s="1"/>
  <c r="AI55" i="86"/>
  <c r="AN55" i="86"/>
  <c r="AR54" i="28"/>
  <c r="AN53" i="91"/>
  <c r="AI53" i="91"/>
  <c r="AH54" i="42"/>
  <c r="AQ54" i="42" s="1"/>
  <c r="Y55" i="74"/>
  <c r="X55" i="74"/>
  <c r="Y54" i="91"/>
  <c r="Z54" i="91" s="1"/>
  <c r="X54" i="91"/>
  <c r="AI54" i="74"/>
  <c r="AN54" i="74"/>
  <c r="AH57" i="30"/>
  <c r="AQ57" i="30" s="1"/>
  <c r="Z55" i="28"/>
  <c r="AR55" i="34"/>
  <c r="W58" i="95"/>
  <c r="AG57" i="95"/>
  <c r="AP57" i="95" s="1"/>
  <c r="AF57" i="95"/>
  <c r="AO57" i="95" s="1"/>
  <c r="AE57" i="95"/>
  <c r="AH55" i="39"/>
  <c r="AQ55" i="39" s="1"/>
  <c r="AG53" i="90"/>
  <c r="AP53" i="90" s="1"/>
  <c r="AE53" i="90"/>
  <c r="W54" i="90"/>
  <c r="AF53" i="90"/>
  <c r="AO53" i="90" s="1"/>
  <c r="Z54" i="48"/>
  <c r="AH55" i="47"/>
  <c r="AQ55" i="47" s="1"/>
  <c r="AI60" i="75"/>
  <c r="AN60" i="75"/>
  <c r="Y55" i="25"/>
  <c r="X55" i="25"/>
  <c r="AG56" i="84"/>
  <c r="AP56" i="84" s="1"/>
  <c r="W57" i="84"/>
  <c r="AF56" i="84"/>
  <c r="AO56" i="84" s="1"/>
  <c r="AE56" i="84"/>
  <c r="AR56" i="30"/>
  <c r="Z57" i="45"/>
  <c r="X56" i="80"/>
  <c r="Z56" i="80" s="1"/>
  <c r="Y56" i="80"/>
  <c r="AR53" i="42"/>
  <c r="Z56" i="83"/>
  <c r="AH55" i="77"/>
  <c r="AQ55" i="77" s="1"/>
  <c r="AR54" i="94"/>
  <c r="Z51" i="88"/>
  <c r="Z55" i="39"/>
  <c r="Y55" i="96"/>
  <c r="X55" i="96"/>
  <c r="AI52" i="32"/>
  <c r="AN52" i="32"/>
  <c r="AR53" i="48"/>
  <c r="AR54" i="39"/>
  <c r="X54" i="37"/>
  <c r="Z54" i="37" s="1"/>
  <c r="Y54" i="37"/>
  <c r="AI57" i="89"/>
  <c r="AN57" i="89"/>
  <c r="Z55" i="47"/>
  <c r="Z57" i="33"/>
  <c r="X55" i="93"/>
  <c r="Y55" i="93"/>
  <c r="AR55" i="36"/>
  <c r="AI56" i="78"/>
  <c r="AN56" i="78"/>
  <c r="AN54" i="25"/>
  <c r="AI54" i="25"/>
  <c r="AG53" i="40"/>
  <c r="AP53" i="40" s="1"/>
  <c r="AF53" i="40"/>
  <c r="AO53" i="40" s="1"/>
  <c r="AE53" i="40"/>
  <c r="W54" i="40"/>
  <c r="W56" i="38"/>
  <c r="AG55" i="38"/>
  <c r="AP55" i="38" s="1"/>
  <c r="AF55" i="38"/>
  <c r="AO55" i="38" s="1"/>
  <c r="AE55" i="38"/>
  <c r="AE55" i="46"/>
  <c r="W56" i="46"/>
  <c r="AG55" i="46"/>
  <c r="AP55" i="46" s="1"/>
  <c r="AF55" i="46"/>
  <c r="AO55" i="46" s="1"/>
  <c r="AH55" i="94"/>
  <c r="AQ55" i="94" s="1"/>
  <c r="AE52" i="29"/>
  <c r="W53" i="29"/>
  <c r="AG52" i="29"/>
  <c r="AP52" i="29" s="1"/>
  <c r="AF52" i="29"/>
  <c r="AO52" i="29" s="1"/>
  <c r="AI55" i="80"/>
  <c r="AN55" i="80"/>
  <c r="AR55" i="41"/>
  <c r="AH55" i="92"/>
  <c r="AQ55" i="92" s="1"/>
  <c r="AG55" i="77"/>
  <c r="AP55" i="77" s="1"/>
  <c r="AF55" i="77"/>
  <c r="AO55" i="77" s="1"/>
  <c r="AE55" i="77"/>
  <c r="W56" i="77"/>
  <c r="AG55" i="81"/>
  <c r="AP55" i="81" s="1"/>
  <c r="AF55" i="81"/>
  <c r="AO55" i="81" s="1"/>
  <c r="AE55" i="81"/>
  <c r="W56" i="81"/>
  <c r="AH56" i="34"/>
  <c r="AQ56" i="34" s="1"/>
  <c r="AR54" i="77"/>
  <c r="AR56" i="33"/>
  <c r="W55" i="43"/>
  <c r="AG54" i="43"/>
  <c r="AP54" i="43" s="1"/>
  <c r="AF54" i="43"/>
  <c r="AO54" i="43" s="1"/>
  <c r="AE54" i="43"/>
  <c r="AN56" i="26"/>
  <c r="AI56" i="26"/>
  <c r="AH56" i="36"/>
  <c r="AQ56" i="36" s="1"/>
  <c r="AR50" i="88"/>
  <c r="Y58" i="82"/>
  <c r="X58" i="82"/>
  <c r="Z56" i="86"/>
  <c r="Y56" i="86"/>
  <c r="X56" i="86"/>
  <c r="Z58" i="82" l="1"/>
  <c r="AE57" i="30"/>
  <c r="W55" i="91"/>
  <c r="AE54" i="91"/>
  <c r="AF54" i="91"/>
  <c r="AO54" i="91" s="1"/>
  <c r="AG54" i="91"/>
  <c r="AP54" i="91" s="1"/>
  <c r="AF58" i="82"/>
  <c r="AO58" i="82" s="1"/>
  <c r="AE58" i="82"/>
  <c r="W59" i="82"/>
  <c r="AG58" i="82"/>
  <c r="AP58" i="82" s="1"/>
  <c r="W56" i="87"/>
  <c r="AG55" i="87"/>
  <c r="AP55" i="87" s="1"/>
  <c r="AF55" i="87"/>
  <c r="AO55" i="87" s="1"/>
  <c r="AE55" i="87"/>
  <c r="AR56" i="78"/>
  <c r="AR53" i="37"/>
  <c r="AH53" i="32"/>
  <c r="AQ53" i="32" s="1"/>
  <c r="AH61" i="75"/>
  <c r="AQ61" i="75" s="1"/>
  <c r="AH57" i="27"/>
  <c r="AQ57" i="27" s="1"/>
  <c r="AH57" i="26"/>
  <c r="AQ57" i="26" s="1"/>
  <c r="AI52" i="44"/>
  <c r="AN52" i="44"/>
  <c r="AE56" i="79"/>
  <c r="W57" i="79"/>
  <c r="AG56" i="79"/>
  <c r="AP56" i="79" s="1"/>
  <c r="AF56" i="79"/>
  <c r="AO56" i="79" s="1"/>
  <c r="AF55" i="47"/>
  <c r="AO55" i="47" s="1"/>
  <c r="W56" i="47"/>
  <c r="AE55" i="47"/>
  <c r="AG55" i="47"/>
  <c r="AP55" i="47" s="1"/>
  <c r="AF56" i="83"/>
  <c r="AO56" i="83" s="1"/>
  <c r="AE56" i="83"/>
  <c r="W57" i="83"/>
  <c r="AG56" i="83"/>
  <c r="AP56" i="83" s="1"/>
  <c r="AR60" i="75"/>
  <c r="AG55" i="28"/>
  <c r="AP55" i="28" s="1"/>
  <c r="AF55" i="28"/>
  <c r="AO55" i="28" s="1"/>
  <c r="AE55" i="28"/>
  <c r="W56" i="28"/>
  <c r="AR55" i="86"/>
  <c r="AR56" i="27"/>
  <c r="AN56" i="73"/>
  <c r="AI56" i="73"/>
  <c r="AI56" i="34"/>
  <c r="AN56" i="34"/>
  <c r="Y55" i="42"/>
  <c r="X55" i="42"/>
  <c r="Z55" i="42" s="1"/>
  <c r="AI55" i="94"/>
  <c r="AN55" i="94"/>
  <c r="AE57" i="33"/>
  <c r="W58" i="33"/>
  <c r="AG57" i="33"/>
  <c r="AP57" i="33" s="1"/>
  <c r="AF57" i="33"/>
  <c r="AO57" i="33" s="1"/>
  <c r="AG56" i="80"/>
  <c r="AP56" i="80" s="1"/>
  <c r="AF56" i="80"/>
  <c r="AO56" i="80" s="1"/>
  <c r="AE56" i="80"/>
  <c r="W57" i="80"/>
  <c r="AH55" i="74"/>
  <c r="AQ55" i="74" s="1"/>
  <c r="AR54" i="87"/>
  <c r="Y57" i="73"/>
  <c r="X57" i="73"/>
  <c r="Z57" i="73" s="1"/>
  <c r="X56" i="92"/>
  <c r="Y56" i="92"/>
  <c r="X56" i="77"/>
  <c r="Y56" i="77"/>
  <c r="AH55" i="96"/>
  <c r="AQ55" i="96" s="1"/>
  <c r="W58" i="45"/>
  <c r="AG57" i="45"/>
  <c r="AP57" i="45" s="1"/>
  <c r="AF57" i="45"/>
  <c r="AO57" i="45" s="1"/>
  <c r="AE57" i="45"/>
  <c r="AG54" i="48"/>
  <c r="AP54" i="48" s="1"/>
  <c r="AF54" i="48"/>
  <c r="AO54" i="48" s="1"/>
  <c r="AE54" i="48"/>
  <c r="W55" i="48"/>
  <c r="AH56" i="86"/>
  <c r="AQ56" i="86" s="1"/>
  <c r="X56" i="81"/>
  <c r="Y56" i="81"/>
  <c r="Z56" i="81" s="1"/>
  <c r="AN55" i="77"/>
  <c r="AI55" i="77"/>
  <c r="AR54" i="74"/>
  <c r="Z55" i="74"/>
  <c r="AR53" i="91"/>
  <c r="AH57" i="78"/>
  <c r="AQ57" i="78" s="1"/>
  <c r="AG55" i="85"/>
  <c r="AP55" i="85" s="1"/>
  <c r="AF55" i="85"/>
  <c r="AO55" i="85" s="1"/>
  <c r="AE55" i="85"/>
  <c r="W56" i="85"/>
  <c r="Z53" i="32"/>
  <c r="AN54" i="31"/>
  <c r="AI54" i="31"/>
  <c r="Z61" i="75"/>
  <c r="Z57" i="27"/>
  <c r="Z57" i="26"/>
  <c r="AG56" i="41"/>
  <c r="AP56" i="41" s="1"/>
  <c r="AF56" i="41"/>
  <c r="AO56" i="41" s="1"/>
  <c r="W57" i="41"/>
  <c r="AE56" i="41"/>
  <c r="X58" i="30"/>
  <c r="Y58" i="30"/>
  <c r="AI55" i="92"/>
  <c r="AN55" i="92"/>
  <c r="AR52" i="32"/>
  <c r="X57" i="84"/>
  <c r="Y57" i="84"/>
  <c r="AI57" i="95"/>
  <c r="AN57" i="95"/>
  <c r="AR55" i="80"/>
  <c r="AR56" i="26"/>
  <c r="X55" i="43"/>
  <c r="Z55" i="43" s="1"/>
  <c r="Y55" i="43"/>
  <c r="AN55" i="81"/>
  <c r="AI55" i="81"/>
  <c r="X56" i="46"/>
  <c r="Y56" i="46"/>
  <c r="X56" i="38"/>
  <c r="Y56" i="38"/>
  <c r="AR54" i="25"/>
  <c r="AR57" i="89"/>
  <c r="Z55" i="96"/>
  <c r="AH55" i="25"/>
  <c r="AQ55" i="25" s="1"/>
  <c r="Y54" i="90"/>
  <c r="Z54" i="90" s="1"/>
  <c r="X54" i="90"/>
  <c r="AH54" i="91"/>
  <c r="AQ54" i="91" s="1"/>
  <c r="AR55" i="79"/>
  <c r="AR54" i="96"/>
  <c r="X57" i="36"/>
  <c r="Y57" i="36"/>
  <c r="AH55" i="87"/>
  <c r="AQ55" i="87" s="1"/>
  <c r="AI52" i="29"/>
  <c r="AN52" i="29"/>
  <c r="AN53" i="40"/>
  <c r="AI53" i="40"/>
  <c r="AR54" i="35"/>
  <c r="AE56" i="86"/>
  <c r="W57" i="86"/>
  <c r="AG56" i="86"/>
  <c r="AP56" i="86" s="1"/>
  <c r="AF56" i="86"/>
  <c r="AO56" i="86" s="1"/>
  <c r="AN55" i="46"/>
  <c r="AI55" i="46"/>
  <c r="AE55" i="39"/>
  <c r="W56" i="39"/>
  <c r="AG55" i="39"/>
  <c r="AP55" i="39" s="1"/>
  <c r="AF55" i="39"/>
  <c r="AO55" i="39" s="1"/>
  <c r="AE57" i="78"/>
  <c r="W58" i="78"/>
  <c r="AG57" i="78"/>
  <c r="AP57" i="78" s="1"/>
  <c r="AF57" i="78"/>
  <c r="AO57" i="78" s="1"/>
  <c r="AH58" i="89"/>
  <c r="AQ58" i="89" s="1"/>
  <c r="AH55" i="35"/>
  <c r="AQ55" i="35" s="1"/>
  <c r="AR57" i="82"/>
  <c r="AR54" i="93"/>
  <c r="AN56" i="36"/>
  <c r="AI56" i="36"/>
  <c r="Y53" i="44"/>
  <c r="X53" i="44"/>
  <c r="AI57" i="30"/>
  <c r="AN57" i="30"/>
  <c r="W55" i="37"/>
  <c r="AG54" i="37"/>
  <c r="AP54" i="37" s="1"/>
  <c r="AF54" i="37"/>
  <c r="AO54" i="37" s="1"/>
  <c r="AE54" i="37"/>
  <c r="AH55" i="93"/>
  <c r="AQ55" i="93" s="1"/>
  <c r="AN56" i="84"/>
  <c r="AI56" i="84"/>
  <c r="Y58" i="95"/>
  <c r="X58" i="95"/>
  <c r="AH58" i="82"/>
  <c r="AQ58" i="82" s="1"/>
  <c r="AI54" i="43"/>
  <c r="AN54" i="43"/>
  <c r="X53" i="29"/>
  <c r="Y53" i="29"/>
  <c r="AI55" i="38"/>
  <c r="AN55" i="38"/>
  <c r="Y54" i="40"/>
  <c r="X54" i="40"/>
  <c r="Z54" i="40" s="1"/>
  <c r="Z55" i="93"/>
  <c r="AH54" i="37"/>
  <c r="AQ54" i="37" s="1"/>
  <c r="AE51" i="88"/>
  <c r="AF51" i="88"/>
  <c r="AO51" i="88" s="1"/>
  <c r="AG51" i="88"/>
  <c r="AP51" i="88" s="1"/>
  <c r="W52" i="88"/>
  <c r="AH56" i="80"/>
  <c r="AQ56" i="80" s="1"/>
  <c r="Z55" i="25"/>
  <c r="AN53" i="90"/>
  <c r="AI53" i="90"/>
  <c r="AF58" i="89"/>
  <c r="AO58" i="89" s="1"/>
  <c r="AE58" i="89"/>
  <c r="W59" i="89"/>
  <c r="AG58" i="89"/>
  <c r="AP58" i="89" s="1"/>
  <c r="X55" i="31"/>
  <c r="Y55" i="31"/>
  <c r="Z55" i="31" s="1"/>
  <c r="AG55" i="35"/>
  <c r="AP55" i="35" s="1"/>
  <c r="AF55" i="35"/>
  <c r="AO55" i="35" s="1"/>
  <c r="AE55" i="35"/>
  <c r="W56" i="35"/>
  <c r="AE57" i="76"/>
  <c r="W58" i="76"/>
  <c r="AG57" i="76"/>
  <c r="AP57" i="76" s="1"/>
  <c r="AF57" i="76"/>
  <c r="AO57" i="76" s="1"/>
  <c r="AH56" i="79"/>
  <c r="AQ56" i="79" s="1"/>
  <c r="Y57" i="34"/>
  <c r="X57" i="34"/>
  <c r="AI54" i="42"/>
  <c r="AN54" i="42"/>
  <c r="Y56" i="94"/>
  <c r="X56" i="94"/>
  <c r="Z56" i="94" l="1"/>
  <c r="Z57" i="36"/>
  <c r="Z57" i="84"/>
  <c r="Z53" i="44"/>
  <c r="AG53" i="44" s="1"/>
  <c r="AP53" i="44" s="1"/>
  <c r="W58" i="36"/>
  <c r="AG57" i="36"/>
  <c r="AP57" i="36" s="1"/>
  <c r="AF57" i="36"/>
  <c r="AO57" i="36" s="1"/>
  <c r="AE57" i="36"/>
  <c r="W58" i="84"/>
  <c r="AF57" i="84"/>
  <c r="AO57" i="84" s="1"/>
  <c r="AG57" i="84"/>
  <c r="AP57" i="84" s="1"/>
  <c r="AE57" i="84"/>
  <c r="W58" i="73"/>
  <c r="AG57" i="73"/>
  <c r="AP57" i="73" s="1"/>
  <c r="AF57" i="73"/>
  <c r="AO57" i="73" s="1"/>
  <c r="AE57" i="73"/>
  <c r="AE53" i="44"/>
  <c r="W54" i="44"/>
  <c r="W57" i="81"/>
  <c r="AG56" i="81"/>
  <c r="AP56" i="81" s="1"/>
  <c r="AF56" i="81"/>
  <c r="AO56" i="81" s="1"/>
  <c r="AE56" i="81"/>
  <c r="AG55" i="31"/>
  <c r="AP55" i="31" s="1"/>
  <c r="W56" i="31"/>
  <c r="AF55" i="31"/>
  <c r="AO55" i="31" s="1"/>
  <c r="AE55" i="31"/>
  <c r="AE56" i="94"/>
  <c r="W57" i="94"/>
  <c r="AG56" i="94"/>
  <c r="AP56" i="94" s="1"/>
  <c r="AF56" i="94"/>
  <c r="AO56" i="94" s="1"/>
  <c r="W55" i="90"/>
  <c r="AG54" i="90"/>
  <c r="AP54" i="90" s="1"/>
  <c r="AF54" i="90"/>
  <c r="AO54" i="90" s="1"/>
  <c r="AE54" i="90"/>
  <c r="AE55" i="42"/>
  <c r="AG55" i="42"/>
  <c r="AP55" i="42" s="1"/>
  <c r="W56" i="42"/>
  <c r="AF55" i="42"/>
  <c r="AO55" i="42" s="1"/>
  <c r="X56" i="47"/>
  <c r="Y56" i="47"/>
  <c r="Z56" i="47" s="1"/>
  <c r="AI56" i="79"/>
  <c r="AN56" i="79"/>
  <c r="AH57" i="34"/>
  <c r="AQ57" i="34" s="1"/>
  <c r="AI57" i="76"/>
  <c r="AN57" i="76"/>
  <c r="AI58" i="89"/>
  <c r="AN58" i="89"/>
  <c r="AR54" i="43"/>
  <c r="AH58" i="95"/>
  <c r="AQ58" i="95" s="1"/>
  <c r="AF55" i="96"/>
  <c r="AO55" i="96" s="1"/>
  <c r="AE55" i="96"/>
  <c r="AG55" i="96"/>
  <c r="AP55" i="96" s="1"/>
  <c r="W56" i="96"/>
  <c r="AH56" i="38"/>
  <c r="AQ56" i="38" s="1"/>
  <c r="AH58" i="30"/>
  <c r="AQ58" i="30" s="1"/>
  <c r="AF53" i="32"/>
  <c r="AO53" i="32" s="1"/>
  <c r="AE53" i="32"/>
  <c r="W54" i="32"/>
  <c r="AG53" i="32"/>
  <c r="AP53" i="32" s="1"/>
  <c r="AH56" i="77"/>
  <c r="AQ56" i="77" s="1"/>
  <c r="AI57" i="33"/>
  <c r="AN57" i="33"/>
  <c r="Y56" i="87"/>
  <c r="X56" i="87"/>
  <c r="Y58" i="76"/>
  <c r="X58" i="76"/>
  <c r="Z58" i="76" s="1"/>
  <c r="AH56" i="94"/>
  <c r="AQ56" i="94" s="1"/>
  <c r="AH55" i="31"/>
  <c r="AQ55" i="31" s="1"/>
  <c r="AR55" i="38"/>
  <c r="AR53" i="40"/>
  <c r="Z56" i="38"/>
  <c r="Z58" i="30"/>
  <c r="W58" i="26"/>
  <c r="AE57" i="26"/>
  <c r="AG57" i="26"/>
  <c r="AP57" i="26" s="1"/>
  <c r="AF57" i="26"/>
  <c r="AO57" i="26" s="1"/>
  <c r="AE55" i="74"/>
  <c r="W56" i="74"/>
  <c r="AG55" i="74"/>
  <c r="AP55" i="74" s="1"/>
  <c r="AF55" i="74"/>
  <c r="AO55" i="74" s="1"/>
  <c r="AH56" i="81"/>
  <c r="AQ56" i="81" s="1"/>
  <c r="AI57" i="45"/>
  <c r="AN57" i="45"/>
  <c r="Z56" i="77"/>
  <c r="AR56" i="34"/>
  <c r="AR52" i="44"/>
  <c r="Z59" i="89"/>
  <c r="X59" i="89"/>
  <c r="Y59" i="89"/>
  <c r="AH57" i="36"/>
  <c r="AQ57" i="36" s="1"/>
  <c r="AR55" i="81"/>
  <c r="AH57" i="84"/>
  <c r="AQ57" i="84" s="1"/>
  <c r="X58" i="45"/>
  <c r="Y58" i="45"/>
  <c r="AH57" i="73"/>
  <c r="AQ57" i="73" s="1"/>
  <c r="AN56" i="80"/>
  <c r="AI56" i="80"/>
  <c r="Y58" i="33"/>
  <c r="Z58" i="33" s="1"/>
  <c r="X58" i="33"/>
  <c r="AN56" i="83"/>
  <c r="AI56" i="83"/>
  <c r="AN51" i="88"/>
  <c r="AI51" i="88"/>
  <c r="AF55" i="93"/>
  <c r="AO55" i="93" s="1"/>
  <c r="AE55" i="93"/>
  <c r="AG55" i="93"/>
  <c r="AP55" i="93" s="1"/>
  <c r="W56" i="93"/>
  <c r="Z58" i="95"/>
  <c r="Y55" i="37"/>
  <c r="X55" i="37"/>
  <c r="AR56" i="36"/>
  <c r="X56" i="39"/>
  <c r="Z56" i="39" s="1"/>
  <c r="Y56" i="39"/>
  <c r="AH55" i="43"/>
  <c r="AQ55" i="43" s="1"/>
  <c r="AN56" i="41"/>
  <c r="AI56" i="41"/>
  <c r="W58" i="27"/>
  <c r="AG57" i="27"/>
  <c r="AP57" i="27" s="1"/>
  <c r="AF57" i="27"/>
  <c r="AO57" i="27" s="1"/>
  <c r="AE57" i="27"/>
  <c r="Y56" i="85"/>
  <c r="X56" i="85"/>
  <c r="AR55" i="94"/>
  <c r="AR56" i="73"/>
  <c r="AI55" i="87"/>
  <c r="AN55" i="87"/>
  <c r="AI54" i="91"/>
  <c r="AN54" i="91"/>
  <c r="W55" i="40"/>
  <c r="AG54" i="40"/>
  <c r="AP54" i="40" s="1"/>
  <c r="AF54" i="40"/>
  <c r="AO54" i="40" s="1"/>
  <c r="AE54" i="40"/>
  <c r="AH53" i="44"/>
  <c r="AQ53" i="44" s="1"/>
  <c r="AH53" i="29"/>
  <c r="AQ53" i="29" s="1"/>
  <c r="AR56" i="84"/>
  <c r="Y58" i="78"/>
  <c r="X58" i="78"/>
  <c r="AI55" i="39"/>
  <c r="AN55" i="39"/>
  <c r="Y57" i="86"/>
  <c r="X57" i="86"/>
  <c r="Z57" i="86" s="1"/>
  <c r="AH56" i="46"/>
  <c r="AQ56" i="46" s="1"/>
  <c r="AF55" i="43"/>
  <c r="AO55" i="43" s="1"/>
  <c r="AE55" i="43"/>
  <c r="W56" i="43"/>
  <c r="AG55" i="43"/>
  <c r="AP55" i="43" s="1"/>
  <c r="AR57" i="95"/>
  <c r="AE61" i="75"/>
  <c r="W62" i="75"/>
  <c r="AF61" i="75"/>
  <c r="AO61" i="75" s="1"/>
  <c r="AG61" i="75"/>
  <c r="AP61" i="75" s="1"/>
  <c r="AN55" i="85"/>
  <c r="AI55" i="85"/>
  <c r="Y55" i="48"/>
  <c r="X55" i="48"/>
  <c r="AH56" i="92"/>
  <c r="AQ56" i="92" s="1"/>
  <c r="AH55" i="42"/>
  <c r="AQ55" i="42" s="1"/>
  <c r="Y56" i="28"/>
  <c r="X56" i="28"/>
  <c r="Z56" i="28" s="1"/>
  <c r="AI55" i="47"/>
  <c r="AN55" i="47"/>
  <c r="X59" i="82"/>
  <c r="Z59" i="82" s="1"/>
  <c r="Y59" i="82"/>
  <c r="AR54" i="42"/>
  <c r="Z57" i="34"/>
  <c r="X56" i="35"/>
  <c r="Y56" i="35"/>
  <c r="AR53" i="90"/>
  <c r="AN55" i="35"/>
  <c r="AI55" i="35"/>
  <c r="AH54" i="40"/>
  <c r="AQ54" i="40" s="1"/>
  <c r="W56" i="25"/>
  <c r="AG55" i="25"/>
  <c r="AP55" i="25" s="1"/>
  <c r="AF55" i="25"/>
  <c r="AO55" i="25" s="1"/>
  <c r="AE55" i="25"/>
  <c r="X52" i="88"/>
  <c r="Y52" i="88"/>
  <c r="Z52" i="88" s="1"/>
  <c r="Z53" i="29"/>
  <c r="AI54" i="37"/>
  <c r="AN54" i="37"/>
  <c r="AR57" i="30"/>
  <c r="AI57" i="78"/>
  <c r="AN57" i="78"/>
  <c r="AR55" i="46"/>
  <c r="AN56" i="86"/>
  <c r="AI56" i="86"/>
  <c r="AR52" i="29"/>
  <c r="AH54" i="90"/>
  <c r="AQ54" i="90" s="1"/>
  <c r="Z56" i="46"/>
  <c r="AR55" i="92"/>
  <c r="Y57" i="41"/>
  <c r="X57" i="41"/>
  <c r="AR54" i="31"/>
  <c r="AR55" i="77"/>
  <c r="AN54" i="48"/>
  <c r="AI54" i="48"/>
  <c r="Z56" i="92"/>
  <c r="Y57" i="80"/>
  <c r="X57" i="80"/>
  <c r="AN55" i="28"/>
  <c r="AI55" i="28"/>
  <c r="Y57" i="83"/>
  <c r="Z57" i="83" s="1"/>
  <c r="X57" i="83"/>
  <c r="X57" i="79"/>
  <c r="Y57" i="79"/>
  <c r="Z57" i="79" s="1"/>
  <c r="AI58" i="82"/>
  <c r="AN58" i="82"/>
  <c r="Y55" i="91"/>
  <c r="Z55" i="91" s="1"/>
  <c r="X55" i="91"/>
  <c r="Z56" i="35" l="1"/>
  <c r="Z55" i="48"/>
  <c r="AF53" i="44"/>
  <c r="AO53" i="44" s="1"/>
  <c r="Z56" i="85"/>
  <c r="W57" i="85" s="1"/>
  <c r="AG52" i="88"/>
  <c r="AP52" i="88" s="1"/>
  <c r="AF52" i="88"/>
  <c r="AO52" i="88" s="1"/>
  <c r="AE52" i="88"/>
  <c r="W53" i="88"/>
  <c r="AG57" i="79"/>
  <c r="AP57" i="79" s="1"/>
  <c r="AE57" i="79"/>
  <c r="W58" i="79"/>
  <c r="AF57" i="79"/>
  <c r="AO57" i="79" s="1"/>
  <c r="AF56" i="85"/>
  <c r="AO56" i="85" s="1"/>
  <c r="AE56" i="85"/>
  <c r="AE56" i="47"/>
  <c r="W57" i="47"/>
  <c r="AG56" i="47"/>
  <c r="AP56" i="47" s="1"/>
  <c r="AF56" i="47"/>
  <c r="AO56" i="47" s="1"/>
  <c r="AG59" i="82"/>
  <c r="AP59" i="82" s="1"/>
  <c r="AF59" i="82"/>
  <c r="AO59" i="82" s="1"/>
  <c r="AE59" i="82"/>
  <c r="W60" i="82"/>
  <c r="AF55" i="91"/>
  <c r="AO55" i="91" s="1"/>
  <c r="AE55" i="91"/>
  <c r="W56" i="91"/>
  <c r="AG55" i="91"/>
  <c r="AP55" i="91" s="1"/>
  <c r="W57" i="35"/>
  <c r="AG56" i="35"/>
  <c r="AP56" i="35" s="1"/>
  <c r="AF56" i="35"/>
  <c r="AO56" i="35" s="1"/>
  <c r="AE56" i="35"/>
  <c r="W56" i="48"/>
  <c r="AG55" i="48"/>
  <c r="AP55" i="48" s="1"/>
  <c r="AF55" i="48"/>
  <c r="AO55" i="48" s="1"/>
  <c r="AE55" i="48"/>
  <c r="AR56" i="80"/>
  <c r="AG59" i="89"/>
  <c r="AP59" i="89" s="1"/>
  <c r="AF59" i="89"/>
  <c r="AO59" i="89" s="1"/>
  <c r="AE59" i="89"/>
  <c r="W60" i="89"/>
  <c r="AF56" i="38"/>
  <c r="AO56" i="38" s="1"/>
  <c r="AE56" i="38"/>
  <c r="W57" i="38"/>
  <c r="AG56" i="38"/>
  <c r="AP56" i="38" s="1"/>
  <c r="X55" i="90"/>
  <c r="Y55" i="90"/>
  <c r="AN55" i="31"/>
  <c r="AI55" i="31"/>
  <c r="Y58" i="84"/>
  <c r="X58" i="84"/>
  <c r="AH55" i="91"/>
  <c r="AQ55" i="91" s="1"/>
  <c r="AH57" i="79"/>
  <c r="AQ57" i="79" s="1"/>
  <c r="AR56" i="86"/>
  <c r="AH52" i="88"/>
  <c r="AQ52" i="88" s="1"/>
  <c r="Y56" i="25"/>
  <c r="X56" i="25"/>
  <c r="Z56" i="25" s="1"/>
  <c r="AR55" i="35"/>
  <c r="Y62" i="75"/>
  <c r="Z62" i="75" s="1"/>
  <c r="X62" i="75"/>
  <c r="X56" i="43"/>
  <c r="Y56" i="43"/>
  <c r="AR55" i="39"/>
  <c r="AR55" i="87"/>
  <c r="X58" i="27"/>
  <c r="Y58" i="27"/>
  <c r="X56" i="93"/>
  <c r="Z56" i="93" s="1"/>
  <c r="Y56" i="93"/>
  <c r="AR56" i="83"/>
  <c r="AR57" i="45"/>
  <c r="AI53" i="32"/>
  <c r="AN53" i="32"/>
  <c r="X56" i="96"/>
  <c r="Y56" i="96"/>
  <c r="AH56" i="47"/>
  <c r="AQ56" i="47" s="1"/>
  <c r="AN55" i="42"/>
  <c r="AI55" i="42"/>
  <c r="Y54" i="44"/>
  <c r="X54" i="44"/>
  <c r="Y58" i="73"/>
  <c r="X58" i="73"/>
  <c r="AI57" i="36"/>
  <c r="AN57" i="36"/>
  <c r="AR55" i="28"/>
  <c r="AH57" i="41"/>
  <c r="AQ57" i="41" s="1"/>
  <c r="AR57" i="78"/>
  <c r="AH56" i="35"/>
  <c r="AQ56" i="35" s="1"/>
  <c r="AH56" i="87"/>
  <c r="AQ56" i="87" s="1"/>
  <c r="AH57" i="80"/>
  <c r="AQ57" i="80" s="1"/>
  <c r="Z57" i="41"/>
  <c r="AE57" i="34"/>
  <c r="W58" i="34"/>
  <c r="AG57" i="34"/>
  <c r="AP57" i="34" s="1"/>
  <c r="AF57" i="34"/>
  <c r="AO57" i="34" s="1"/>
  <c r="AR55" i="85"/>
  <c r="AI61" i="75"/>
  <c r="AN61" i="75"/>
  <c r="AI55" i="43"/>
  <c r="AN55" i="43"/>
  <c r="AH58" i="78"/>
  <c r="AQ58" i="78" s="1"/>
  <c r="AR56" i="41"/>
  <c r="AH55" i="37"/>
  <c r="AQ55" i="37" s="1"/>
  <c r="AH58" i="45"/>
  <c r="AQ58" i="45" s="1"/>
  <c r="AI57" i="26"/>
  <c r="AN57" i="26"/>
  <c r="Z56" i="87"/>
  <c r="AR58" i="89"/>
  <c r="AI54" i="90"/>
  <c r="AN54" i="90"/>
  <c r="AI53" i="44"/>
  <c r="AN53" i="44"/>
  <c r="AI57" i="84"/>
  <c r="AN57" i="84"/>
  <c r="AH59" i="82"/>
  <c r="AQ59" i="82" s="1"/>
  <c r="W57" i="28"/>
  <c r="AG56" i="28"/>
  <c r="AP56" i="28" s="1"/>
  <c r="AF56" i="28"/>
  <c r="AO56" i="28" s="1"/>
  <c r="AE56" i="28"/>
  <c r="AH57" i="83"/>
  <c r="AQ57" i="83" s="1"/>
  <c r="AI55" i="25"/>
  <c r="AN55" i="25"/>
  <c r="AR55" i="47"/>
  <c r="AH57" i="86"/>
  <c r="AQ57" i="86" s="1"/>
  <c r="Z58" i="78"/>
  <c r="Y55" i="40"/>
  <c r="X55" i="40"/>
  <c r="Z55" i="40" s="1"/>
  <c r="AI57" i="27"/>
  <c r="AN57" i="27"/>
  <c r="AN55" i="93"/>
  <c r="AI55" i="93"/>
  <c r="AH58" i="33"/>
  <c r="AQ58" i="33" s="1"/>
  <c r="Z58" i="45"/>
  <c r="AH58" i="76"/>
  <c r="AQ58" i="76" s="1"/>
  <c r="AI55" i="96"/>
  <c r="AN55" i="96"/>
  <c r="Y57" i="94"/>
  <c r="X57" i="94"/>
  <c r="X56" i="31"/>
  <c r="Y56" i="31"/>
  <c r="Y57" i="81"/>
  <c r="X57" i="81"/>
  <c r="AI57" i="73"/>
  <c r="AN57" i="73"/>
  <c r="AR54" i="48"/>
  <c r="Z57" i="80"/>
  <c r="AR54" i="37"/>
  <c r="AH56" i="28"/>
  <c r="AQ56" i="28" s="1"/>
  <c r="AH56" i="39"/>
  <c r="AQ56" i="39" s="1"/>
  <c r="Z55" i="37"/>
  <c r="Y56" i="74"/>
  <c r="X56" i="74"/>
  <c r="Z56" i="74" s="1"/>
  <c r="X58" i="26"/>
  <c r="Y58" i="26"/>
  <c r="AR57" i="33"/>
  <c r="AR57" i="76"/>
  <c r="AH56" i="85"/>
  <c r="AQ56" i="85" s="1"/>
  <c r="X54" i="32"/>
  <c r="Y54" i="32"/>
  <c r="AR58" i="82"/>
  <c r="AG57" i="83"/>
  <c r="AP57" i="83" s="1"/>
  <c r="AE57" i="83"/>
  <c r="AF57" i="83"/>
  <c r="AO57" i="83" s="1"/>
  <c r="W58" i="83"/>
  <c r="AF56" i="92"/>
  <c r="AO56" i="92" s="1"/>
  <c r="AE56" i="92"/>
  <c r="W57" i="92"/>
  <c r="AG56" i="92"/>
  <c r="AP56" i="92" s="1"/>
  <c r="AG56" i="46"/>
  <c r="AP56" i="46" s="1"/>
  <c r="AE56" i="46"/>
  <c r="W57" i="46"/>
  <c r="AF56" i="46"/>
  <c r="AO56" i="46" s="1"/>
  <c r="AG53" i="29"/>
  <c r="AP53" i="29" s="1"/>
  <c r="AF53" i="29"/>
  <c r="AO53" i="29" s="1"/>
  <c r="AE53" i="29"/>
  <c r="W54" i="29"/>
  <c r="AH55" i="48"/>
  <c r="AQ55" i="48" s="1"/>
  <c r="AG57" i="86"/>
  <c r="AP57" i="86" s="1"/>
  <c r="W58" i="86"/>
  <c r="AF57" i="86"/>
  <c r="AO57" i="86" s="1"/>
  <c r="AE57" i="86"/>
  <c r="AI54" i="40"/>
  <c r="AN54" i="40"/>
  <c r="AR54" i="91"/>
  <c r="AG56" i="39"/>
  <c r="AP56" i="39" s="1"/>
  <c r="AF56" i="39"/>
  <c r="AO56" i="39" s="1"/>
  <c r="AE56" i="39"/>
  <c r="W57" i="39"/>
  <c r="AF58" i="95"/>
  <c r="AO58" i="95" s="1"/>
  <c r="AE58" i="95"/>
  <c r="W59" i="95"/>
  <c r="AG58" i="95"/>
  <c r="AP58" i="95" s="1"/>
  <c r="AR51" i="88"/>
  <c r="AG58" i="33"/>
  <c r="AP58" i="33" s="1"/>
  <c r="AF58" i="33"/>
  <c r="AO58" i="33" s="1"/>
  <c r="AE58" i="33"/>
  <c r="W59" i="33"/>
  <c r="AH59" i="89"/>
  <c r="AQ59" i="89" s="1"/>
  <c r="W57" i="77"/>
  <c r="AF56" i="77"/>
  <c r="AO56" i="77" s="1"/>
  <c r="AE56" i="77"/>
  <c r="AG56" i="77"/>
  <c r="AP56" i="77" s="1"/>
  <c r="AI55" i="74"/>
  <c r="AN55" i="74"/>
  <c r="AE58" i="30"/>
  <c r="W59" i="30"/>
  <c r="AG58" i="30"/>
  <c r="AP58" i="30" s="1"/>
  <c r="AF58" i="30"/>
  <c r="AO58" i="30" s="1"/>
  <c r="AG58" i="76"/>
  <c r="AP58" i="76" s="1"/>
  <c r="AF58" i="76"/>
  <c r="AO58" i="76" s="1"/>
  <c r="AE58" i="76"/>
  <c r="W59" i="76"/>
  <c r="AR56" i="79"/>
  <c r="Y56" i="42"/>
  <c r="X56" i="42"/>
  <c r="Z56" i="42" s="1"/>
  <c r="AN56" i="94"/>
  <c r="AI56" i="94"/>
  <c r="AI56" i="81"/>
  <c r="AN56" i="81"/>
  <c r="Y58" i="36"/>
  <c r="X58" i="36"/>
  <c r="AG56" i="85" l="1"/>
  <c r="AP56" i="85" s="1"/>
  <c r="AR55" i="42"/>
  <c r="AG56" i="93"/>
  <c r="AP56" i="93" s="1"/>
  <c r="AF56" i="93"/>
  <c r="AO56" i="93" s="1"/>
  <c r="W57" i="93"/>
  <c r="AE56" i="93"/>
  <c r="AG62" i="75"/>
  <c r="AP62" i="75" s="1"/>
  <c r="AF62" i="75"/>
  <c r="AO62" i="75" s="1"/>
  <c r="AE62" i="75"/>
  <c r="W63" i="75"/>
  <c r="AE56" i="25"/>
  <c r="W57" i="25"/>
  <c r="AG56" i="25"/>
  <c r="AP56" i="25" s="1"/>
  <c r="AF56" i="25"/>
  <c r="AO56" i="25" s="1"/>
  <c r="AH55" i="90"/>
  <c r="AQ55" i="90" s="1"/>
  <c r="Y56" i="48"/>
  <c r="X56" i="48"/>
  <c r="Z56" i="48" s="1"/>
  <c r="Y60" i="82"/>
  <c r="X60" i="82"/>
  <c r="AI58" i="30"/>
  <c r="AN58" i="30"/>
  <c r="AF55" i="37"/>
  <c r="AO55" i="37" s="1"/>
  <c r="AE55" i="37"/>
  <c r="AG55" i="37"/>
  <c r="AP55" i="37" s="1"/>
  <c r="W56" i="37"/>
  <c r="AH57" i="81"/>
  <c r="AQ57" i="81" s="1"/>
  <c r="AH57" i="94"/>
  <c r="AQ57" i="94" s="1"/>
  <c r="AH58" i="73"/>
  <c r="AQ58" i="73" s="1"/>
  <c r="AR56" i="81"/>
  <c r="X57" i="77"/>
  <c r="Y57" i="77"/>
  <c r="Y58" i="86"/>
  <c r="X58" i="86"/>
  <c r="Z58" i="86" s="1"/>
  <c r="AN57" i="83"/>
  <c r="AI57" i="83"/>
  <c r="AH54" i="32"/>
  <c r="AQ54" i="32" s="1"/>
  <c r="AH58" i="26"/>
  <c r="AQ58" i="26" s="1"/>
  <c r="W58" i="80"/>
  <c r="AG57" i="80"/>
  <c r="AP57" i="80" s="1"/>
  <c r="AF57" i="80"/>
  <c r="AO57" i="80" s="1"/>
  <c r="AE57" i="80"/>
  <c r="AR57" i="27"/>
  <c r="AR57" i="84"/>
  <c r="AR61" i="75"/>
  <c r="Y58" i="34"/>
  <c r="X58" i="34"/>
  <c r="Z55" i="90"/>
  <c r="AI56" i="35"/>
  <c r="AN56" i="35"/>
  <c r="AN59" i="82"/>
  <c r="AI59" i="82"/>
  <c r="Y57" i="47"/>
  <c r="Z57" i="47" s="1"/>
  <c r="X57" i="47"/>
  <c r="Y57" i="85"/>
  <c r="X57" i="85"/>
  <c r="Z57" i="85" s="1"/>
  <c r="X53" i="88"/>
  <c r="Z53" i="88" s="1"/>
  <c r="Y53" i="88"/>
  <c r="AH58" i="84"/>
  <c r="AQ58" i="84" s="1"/>
  <c r="AR56" i="94"/>
  <c r="AR55" i="74"/>
  <c r="X59" i="33"/>
  <c r="Z59" i="33" s="1"/>
  <c r="Y59" i="33"/>
  <c r="X57" i="39"/>
  <c r="Z57" i="39" s="1"/>
  <c r="Y57" i="39"/>
  <c r="X57" i="92"/>
  <c r="Z57" i="92" s="1"/>
  <c r="Y57" i="92"/>
  <c r="Z54" i="32"/>
  <c r="Z58" i="26"/>
  <c r="Z57" i="81"/>
  <c r="Z57" i="94"/>
  <c r="AH55" i="40"/>
  <c r="AQ55" i="40" s="1"/>
  <c r="AR55" i="25"/>
  <c r="AI56" i="28"/>
  <c r="AN56" i="28"/>
  <c r="AE56" i="87"/>
  <c r="W57" i="87"/>
  <c r="AG56" i="87"/>
  <c r="AP56" i="87" s="1"/>
  <c r="AF56" i="87"/>
  <c r="AO56" i="87" s="1"/>
  <c r="AI57" i="34"/>
  <c r="AN57" i="34"/>
  <c r="Z58" i="73"/>
  <c r="AH56" i="96"/>
  <c r="AQ56" i="96" s="1"/>
  <c r="AH58" i="27"/>
  <c r="AQ58" i="27" s="1"/>
  <c r="Z58" i="84"/>
  <c r="X60" i="89"/>
  <c r="Y60" i="89"/>
  <c r="AI55" i="48"/>
  <c r="AN55" i="48"/>
  <c r="X56" i="91"/>
  <c r="Y56" i="91"/>
  <c r="AI56" i="47"/>
  <c r="AN56" i="47"/>
  <c r="AH58" i="36"/>
  <c r="AQ58" i="36" s="1"/>
  <c r="AN58" i="33"/>
  <c r="AI58" i="33"/>
  <c r="AN56" i="39"/>
  <c r="AI56" i="39"/>
  <c r="AR54" i="40"/>
  <c r="X54" i="29"/>
  <c r="Y54" i="29"/>
  <c r="Y57" i="46"/>
  <c r="X57" i="46"/>
  <c r="AI56" i="92"/>
  <c r="AN56" i="92"/>
  <c r="AH56" i="74"/>
  <c r="AQ56" i="74" s="1"/>
  <c r="AR53" i="44"/>
  <c r="W58" i="41"/>
  <c r="AE57" i="41"/>
  <c r="AG57" i="41"/>
  <c r="AP57" i="41" s="1"/>
  <c r="AF57" i="41"/>
  <c r="AO57" i="41" s="1"/>
  <c r="AH54" i="44"/>
  <c r="AQ54" i="44" s="1"/>
  <c r="Z56" i="96"/>
  <c r="Z58" i="27"/>
  <c r="AH56" i="43"/>
  <c r="AQ56" i="43" s="1"/>
  <c r="AR55" i="31"/>
  <c r="AN59" i="89"/>
  <c r="AI59" i="89"/>
  <c r="AN55" i="91"/>
  <c r="AI55" i="91"/>
  <c r="AI56" i="85"/>
  <c r="AN56" i="85"/>
  <c r="AN52" i="88"/>
  <c r="AI52" i="88"/>
  <c r="Y59" i="76"/>
  <c r="Z59" i="76" s="1"/>
  <c r="X59" i="76"/>
  <c r="Y59" i="95"/>
  <c r="X59" i="95"/>
  <c r="AN53" i="29"/>
  <c r="AI53" i="29"/>
  <c r="AN56" i="46"/>
  <c r="AI56" i="46"/>
  <c r="AG56" i="74"/>
  <c r="AP56" i="74" s="1"/>
  <c r="AF56" i="74"/>
  <c r="AO56" i="74" s="1"/>
  <c r="AE56" i="74"/>
  <c r="W57" i="74"/>
  <c r="AR55" i="96"/>
  <c r="AR57" i="26"/>
  <c r="Z56" i="43"/>
  <c r="AH56" i="25"/>
  <c r="AQ56" i="25" s="1"/>
  <c r="X57" i="38"/>
  <c r="Y57" i="38"/>
  <c r="X58" i="79"/>
  <c r="Z58" i="79" s="1"/>
  <c r="Y58" i="79"/>
  <c r="AG56" i="42"/>
  <c r="AP56" i="42" s="1"/>
  <c r="AF56" i="42"/>
  <c r="AO56" i="42" s="1"/>
  <c r="W57" i="42"/>
  <c r="AE56" i="42"/>
  <c r="Y57" i="28"/>
  <c r="X57" i="28"/>
  <c r="Z57" i="28" s="1"/>
  <c r="AH56" i="42"/>
  <c r="AQ56" i="42" s="1"/>
  <c r="AI56" i="77"/>
  <c r="AN56" i="77"/>
  <c r="AH56" i="31"/>
  <c r="AQ56" i="31" s="1"/>
  <c r="AF58" i="45"/>
  <c r="AO58" i="45" s="1"/>
  <c r="AE58" i="45"/>
  <c r="W59" i="45"/>
  <c r="AG58" i="45"/>
  <c r="AP58" i="45" s="1"/>
  <c r="AR55" i="93"/>
  <c r="AF55" i="40"/>
  <c r="AO55" i="40" s="1"/>
  <c r="AE55" i="40"/>
  <c r="W56" i="40"/>
  <c r="AG55" i="40"/>
  <c r="AP55" i="40" s="1"/>
  <c r="Z58" i="36"/>
  <c r="AN58" i="76"/>
  <c r="AI58" i="76"/>
  <c r="X59" i="30"/>
  <c r="Z59" i="30" s="1"/>
  <c r="Y59" i="30"/>
  <c r="AN58" i="95"/>
  <c r="AI58" i="95"/>
  <c r="AN57" i="86"/>
  <c r="AI57" i="86"/>
  <c r="Z58" i="83"/>
  <c r="X58" i="83"/>
  <c r="Y58" i="83"/>
  <c r="AR57" i="73"/>
  <c r="Z56" i="31"/>
  <c r="AG58" i="78"/>
  <c r="AP58" i="78" s="1"/>
  <c r="AF58" i="78"/>
  <c r="AO58" i="78" s="1"/>
  <c r="AE58" i="78"/>
  <c r="W59" i="78"/>
  <c r="AR54" i="90"/>
  <c r="AR55" i="43"/>
  <c r="AR57" i="36"/>
  <c r="Z54" i="44"/>
  <c r="AR53" i="32"/>
  <c r="AH56" i="93"/>
  <c r="AQ56" i="93" s="1"/>
  <c r="AH62" i="75"/>
  <c r="AQ62" i="75" s="1"/>
  <c r="AI56" i="38"/>
  <c r="AN56" i="38"/>
  <c r="Y57" i="35"/>
  <c r="X57" i="35"/>
  <c r="AN57" i="79"/>
  <c r="AI57" i="79"/>
  <c r="Z59" i="95" l="1"/>
  <c r="Z57" i="46"/>
  <c r="Z56" i="91"/>
  <c r="AE56" i="91" s="1"/>
  <c r="W59" i="79"/>
  <c r="AG58" i="79"/>
  <c r="AP58" i="79" s="1"/>
  <c r="AF58" i="79"/>
  <c r="AO58" i="79" s="1"/>
  <c r="AE58" i="79"/>
  <c r="W58" i="46"/>
  <c r="AF57" i="46"/>
  <c r="AO57" i="46" s="1"/>
  <c r="AE57" i="46"/>
  <c r="AG57" i="46"/>
  <c r="AP57" i="46" s="1"/>
  <c r="AE56" i="48"/>
  <c r="W57" i="48"/>
  <c r="AG56" i="48"/>
  <c r="AP56" i="48" s="1"/>
  <c r="AF56" i="48"/>
  <c r="AO56" i="48" s="1"/>
  <c r="AG56" i="91"/>
  <c r="AP56" i="91" s="1"/>
  <c r="AF56" i="91"/>
  <c r="AO56" i="91" s="1"/>
  <c r="W57" i="91"/>
  <c r="AG59" i="95"/>
  <c r="AP59" i="95" s="1"/>
  <c r="AE59" i="95"/>
  <c r="AF59" i="95"/>
  <c r="AO59" i="95" s="1"/>
  <c r="W60" i="95"/>
  <c r="AH57" i="35"/>
  <c r="AQ57" i="35" s="1"/>
  <c r="Y59" i="78"/>
  <c r="X59" i="78"/>
  <c r="Z59" i="78" s="1"/>
  <c r="AR58" i="95"/>
  <c r="AI58" i="45"/>
  <c r="AN58" i="45"/>
  <c r="AH60" i="89"/>
  <c r="AQ60" i="89" s="1"/>
  <c r="AG57" i="94"/>
  <c r="AP57" i="94" s="1"/>
  <c r="AF57" i="94"/>
  <c r="AO57" i="94" s="1"/>
  <c r="W58" i="94"/>
  <c r="AE57" i="94"/>
  <c r="AG57" i="92"/>
  <c r="AP57" i="92" s="1"/>
  <c r="AF57" i="92"/>
  <c r="AO57" i="92" s="1"/>
  <c r="W58" i="92"/>
  <c r="AE57" i="92"/>
  <c r="W60" i="33"/>
  <c r="AG59" i="33"/>
  <c r="AP59" i="33" s="1"/>
  <c r="AF59" i="33"/>
  <c r="AO59" i="33" s="1"/>
  <c r="AE59" i="33"/>
  <c r="AF53" i="88"/>
  <c r="AO53" i="88" s="1"/>
  <c r="W54" i="88"/>
  <c r="AG53" i="88"/>
  <c r="AP53" i="88" s="1"/>
  <c r="AE53" i="88"/>
  <c r="AG57" i="47"/>
  <c r="AP57" i="47" s="1"/>
  <c r="W58" i="47"/>
  <c r="AF57" i="47"/>
  <c r="AO57" i="47" s="1"/>
  <c r="AE57" i="47"/>
  <c r="AH58" i="34"/>
  <c r="AQ58" i="34" s="1"/>
  <c r="AR57" i="83"/>
  <c r="AH57" i="77"/>
  <c r="AQ57" i="77" s="1"/>
  <c r="AR58" i="76"/>
  <c r="AI55" i="40"/>
  <c r="AN55" i="40"/>
  <c r="X59" i="45"/>
  <c r="Z59" i="45" s="1"/>
  <c r="Y59" i="45"/>
  <c r="AH58" i="79"/>
  <c r="AQ58" i="79" s="1"/>
  <c r="Z57" i="35"/>
  <c r="AN58" i="78"/>
  <c r="AI58" i="78"/>
  <c r="AE58" i="36"/>
  <c r="W59" i="36"/>
  <c r="AG58" i="36"/>
  <c r="AP58" i="36" s="1"/>
  <c r="AF58" i="36"/>
  <c r="AO58" i="36" s="1"/>
  <c r="X57" i="42"/>
  <c r="Y57" i="42"/>
  <c r="Z57" i="42" s="1"/>
  <c r="AR56" i="46"/>
  <c r="Y58" i="41"/>
  <c r="X58" i="41"/>
  <c r="AR56" i="39"/>
  <c r="AH56" i="91"/>
  <c r="AQ56" i="91" s="1"/>
  <c r="Z60" i="89"/>
  <c r="AF58" i="73"/>
  <c r="AO58" i="73" s="1"/>
  <c r="AE58" i="73"/>
  <c r="W59" i="73"/>
  <c r="AG58" i="73"/>
  <c r="AP58" i="73" s="1"/>
  <c r="Y57" i="87"/>
  <c r="X57" i="87"/>
  <c r="Z57" i="87" s="1"/>
  <c r="AE57" i="81"/>
  <c r="W58" i="81"/>
  <c r="AG57" i="81"/>
  <c r="AP57" i="81" s="1"/>
  <c r="AF57" i="81"/>
  <c r="AO57" i="81" s="1"/>
  <c r="AH57" i="85"/>
  <c r="AQ57" i="85" s="1"/>
  <c r="AR59" i="82"/>
  <c r="Y58" i="80"/>
  <c r="X58" i="80"/>
  <c r="Z57" i="77"/>
  <c r="Y56" i="37"/>
  <c r="X56" i="37"/>
  <c r="AR58" i="30"/>
  <c r="Z63" i="75"/>
  <c r="Y63" i="75"/>
  <c r="X63" i="75"/>
  <c r="X57" i="93"/>
  <c r="Y57" i="93"/>
  <c r="Z57" i="93" s="1"/>
  <c r="AN56" i="42"/>
  <c r="AI56" i="42"/>
  <c r="AH58" i="83"/>
  <c r="AQ58" i="83" s="1"/>
  <c r="AR56" i="77"/>
  <c r="AH57" i="28"/>
  <c r="AQ57" i="28" s="1"/>
  <c r="AH57" i="38"/>
  <c r="AQ57" i="38" s="1"/>
  <c r="AH59" i="76"/>
  <c r="AQ59" i="76" s="1"/>
  <c r="AR56" i="85"/>
  <c r="AE58" i="27"/>
  <c r="W59" i="27"/>
  <c r="AG58" i="27"/>
  <c r="AP58" i="27" s="1"/>
  <c r="AF58" i="27"/>
  <c r="AO58" i="27" s="1"/>
  <c r="AE58" i="84"/>
  <c r="AF58" i="84"/>
  <c r="AO58" i="84" s="1"/>
  <c r="AG58" i="84"/>
  <c r="AP58" i="84" s="1"/>
  <c r="W59" i="84"/>
  <c r="AI56" i="87"/>
  <c r="AN56" i="87"/>
  <c r="AF58" i="26"/>
  <c r="AO58" i="26" s="1"/>
  <c r="AE58" i="26"/>
  <c r="W59" i="26"/>
  <c r="AG58" i="26"/>
  <c r="AP58" i="26" s="1"/>
  <c r="AH57" i="39"/>
  <c r="AQ57" i="39" s="1"/>
  <c r="Z58" i="34"/>
  <c r="AH58" i="86"/>
  <c r="AQ58" i="86" s="1"/>
  <c r="AH60" i="82"/>
  <c r="AQ60" i="82" s="1"/>
  <c r="AN62" i="75"/>
  <c r="AI62" i="75"/>
  <c r="AR57" i="79"/>
  <c r="AR56" i="38"/>
  <c r="AF58" i="83"/>
  <c r="AO58" i="83" s="1"/>
  <c r="AE58" i="83"/>
  <c r="W59" i="83"/>
  <c r="AG58" i="83"/>
  <c r="AP58" i="83" s="1"/>
  <c r="AH59" i="30"/>
  <c r="AQ59" i="30" s="1"/>
  <c r="Z57" i="38"/>
  <c r="AG56" i="43"/>
  <c r="AP56" i="43" s="1"/>
  <c r="AF56" i="43"/>
  <c r="AO56" i="43" s="1"/>
  <c r="AE56" i="43"/>
  <c r="W57" i="43"/>
  <c r="Y57" i="74"/>
  <c r="X57" i="74"/>
  <c r="AR53" i="29"/>
  <c r="AR55" i="91"/>
  <c r="AF56" i="96"/>
  <c r="AO56" i="96" s="1"/>
  <c r="W57" i="96"/>
  <c r="AE56" i="96"/>
  <c r="AG56" i="96"/>
  <c r="AP56" i="96" s="1"/>
  <c r="AH54" i="29"/>
  <c r="AQ54" i="29" s="1"/>
  <c r="AR58" i="33"/>
  <c r="AR57" i="34"/>
  <c r="AG54" i="32"/>
  <c r="AP54" i="32" s="1"/>
  <c r="AF54" i="32"/>
  <c r="AO54" i="32" s="1"/>
  <c r="AE54" i="32"/>
  <c r="W55" i="32"/>
  <c r="W58" i="39"/>
  <c r="AG57" i="39"/>
  <c r="AP57" i="39" s="1"/>
  <c r="AF57" i="39"/>
  <c r="AO57" i="39" s="1"/>
  <c r="AE57" i="39"/>
  <c r="AE57" i="85"/>
  <c r="W58" i="85"/>
  <c r="AG57" i="85"/>
  <c r="AP57" i="85" s="1"/>
  <c r="AF57" i="85"/>
  <c r="AO57" i="85" s="1"/>
  <c r="AI57" i="80"/>
  <c r="AN57" i="80"/>
  <c r="W59" i="86"/>
  <c r="AF58" i="86"/>
  <c r="AO58" i="86" s="1"/>
  <c r="AG58" i="86"/>
  <c r="AP58" i="86" s="1"/>
  <c r="AE58" i="86"/>
  <c r="AG54" i="44"/>
  <c r="AP54" i="44" s="1"/>
  <c r="AF54" i="44"/>
  <c r="AO54" i="44" s="1"/>
  <c r="AE54" i="44"/>
  <c r="W55" i="44"/>
  <c r="W57" i="31"/>
  <c r="AE56" i="31"/>
  <c r="AG56" i="31"/>
  <c r="AP56" i="31" s="1"/>
  <c r="AF56" i="31"/>
  <c r="AO56" i="31" s="1"/>
  <c r="AR57" i="86"/>
  <c r="AG59" i="30"/>
  <c r="AP59" i="30" s="1"/>
  <c r="AF59" i="30"/>
  <c r="AO59" i="30" s="1"/>
  <c r="AE59" i="30"/>
  <c r="W60" i="30"/>
  <c r="Y56" i="40"/>
  <c r="X56" i="40"/>
  <c r="AF57" i="28"/>
  <c r="AO57" i="28" s="1"/>
  <c r="AE57" i="28"/>
  <c r="W58" i="28"/>
  <c r="AG57" i="28"/>
  <c r="AP57" i="28" s="1"/>
  <c r="AN56" i="74"/>
  <c r="AI56" i="74"/>
  <c r="W60" i="76"/>
  <c r="AG59" i="76"/>
  <c r="AP59" i="76" s="1"/>
  <c r="AF59" i="76"/>
  <c r="AO59" i="76" s="1"/>
  <c r="AE59" i="76"/>
  <c r="AR56" i="92"/>
  <c r="Z54" i="29"/>
  <c r="AR55" i="48"/>
  <c r="AR56" i="28"/>
  <c r="AH57" i="47"/>
  <c r="AQ57" i="47" s="1"/>
  <c r="AR56" i="35"/>
  <c r="AN55" i="37"/>
  <c r="AI55" i="37"/>
  <c r="Z60" i="82"/>
  <c r="Y57" i="25"/>
  <c r="Z57" i="25" s="1"/>
  <c r="X57" i="25"/>
  <c r="AH59" i="95"/>
  <c r="AQ59" i="95" s="1"/>
  <c r="AR52" i="88"/>
  <c r="AR59" i="89"/>
  <c r="AI57" i="41"/>
  <c r="AN57" i="41"/>
  <c r="AH57" i="46"/>
  <c r="AQ57" i="46" s="1"/>
  <c r="AR56" i="47"/>
  <c r="AH57" i="92"/>
  <c r="AQ57" i="92" s="1"/>
  <c r="AH59" i="33"/>
  <c r="AQ59" i="33" s="1"/>
  <c r="AH53" i="88"/>
  <c r="AQ53" i="88" s="1"/>
  <c r="AE55" i="90"/>
  <c r="W56" i="90"/>
  <c r="AF55" i="90"/>
  <c r="AO55" i="90" s="1"/>
  <c r="AG55" i="90"/>
  <c r="AP55" i="90" s="1"/>
  <c r="AH56" i="48"/>
  <c r="AQ56" i="48" s="1"/>
  <c r="AI56" i="25"/>
  <c r="AN56" i="25"/>
  <c r="AN56" i="93"/>
  <c r="AI56" i="93"/>
  <c r="AG57" i="25" l="1"/>
  <c r="AP57" i="25" s="1"/>
  <c r="AF57" i="25"/>
  <c r="AO57" i="25" s="1"/>
  <c r="AE57" i="25"/>
  <c r="W58" i="25"/>
  <c r="W58" i="93"/>
  <c r="AE57" i="93"/>
  <c r="AG57" i="93"/>
  <c r="AP57" i="93" s="1"/>
  <c r="AF57" i="93"/>
  <c r="AO57" i="93" s="1"/>
  <c r="W58" i="42"/>
  <c r="AE57" i="42"/>
  <c r="AG57" i="42"/>
  <c r="AP57" i="42" s="1"/>
  <c r="AF57" i="42"/>
  <c r="AO57" i="42" s="1"/>
  <c r="AI59" i="76"/>
  <c r="AN59" i="76"/>
  <c r="AH56" i="40"/>
  <c r="AQ56" i="40" s="1"/>
  <c r="AI56" i="31"/>
  <c r="AN56" i="31"/>
  <c r="Y59" i="86"/>
  <c r="X59" i="86"/>
  <c r="Y58" i="85"/>
  <c r="X58" i="85"/>
  <c r="X58" i="39"/>
  <c r="Y58" i="39"/>
  <c r="Z58" i="39" s="1"/>
  <c r="Y57" i="96"/>
  <c r="X57" i="96"/>
  <c r="AH57" i="74"/>
  <c r="AQ57" i="74" s="1"/>
  <c r="X59" i="84"/>
  <c r="Z59" i="84" s="1"/>
  <c r="Y59" i="84"/>
  <c r="AH58" i="80"/>
  <c r="AQ58" i="80" s="1"/>
  <c r="Y59" i="36"/>
  <c r="X59" i="36"/>
  <c r="AG59" i="45"/>
  <c r="AP59" i="45" s="1"/>
  <c r="AF59" i="45"/>
  <c r="AO59" i="45" s="1"/>
  <c r="AE59" i="45"/>
  <c r="W60" i="45"/>
  <c r="AN57" i="47"/>
  <c r="AI57" i="47"/>
  <c r="AR58" i="45"/>
  <c r="X60" i="95"/>
  <c r="Y60" i="95"/>
  <c r="X57" i="91"/>
  <c r="Y57" i="91"/>
  <c r="Y57" i="48"/>
  <c r="X57" i="48"/>
  <c r="X58" i="46"/>
  <c r="Y58" i="46"/>
  <c r="W61" i="82"/>
  <c r="AG60" i="82"/>
  <c r="AP60" i="82" s="1"/>
  <c r="AF60" i="82"/>
  <c r="AO60" i="82" s="1"/>
  <c r="AE60" i="82"/>
  <c r="AI57" i="85"/>
  <c r="AN57" i="85"/>
  <c r="Y59" i="26"/>
  <c r="X59" i="26"/>
  <c r="AH57" i="93"/>
  <c r="AQ57" i="93" s="1"/>
  <c r="Y58" i="81"/>
  <c r="X58" i="81"/>
  <c r="Z58" i="81" s="1"/>
  <c r="AH58" i="41"/>
  <c r="AQ58" i="41" s="1"/>
  <c r="AH57" i="42"/>
  <c r="AQ57" i="42" s="1"/>
  <c r="AI58" i="36"/>
  <c r="AN58" i="36"/>
  <c r="Y54" i="88"/>
  <c r="X54" i="88"/>
  <c r="Y60" i="33"/>
  <c r="Z60" i="33" s="1"/>
  <c r="X60" i="33"/>
  <c r="AN57" i="94"/>
  <c r="AI57" i="94"/>
  <c r="AI56" i="48"/>
  <c r="AN56" i="48"/>
  <c r="AI58" i="79"/>
  <c r="AN58" i="79"/>
  <c r="AI55" i="90"/>
  <c r="AN55" i="90"/>
  <c r="AR57" i="41"/>
  <c r="AR55" i="37"/>
  <c r="Z56" i="40"/>
  <c r="Z57" i="31"/>
  <c r="X57" i="31"/>
  <c r="Y57" i="31"/>
  <c r="AI58" i="86"/>
  <c r="AN58" i="86"/>
  <c r="AR57" i="80"/>
  <c r="AI57" i="39"/>
  <c r="AN57" i="39"/>
  <c r="X55" i="32"/>
  <c r="Z55" i="32" s="1"/>
  <c r="Y55" i="32"/>
  <c r="Z57" i="74"/>
  <c r="AG57" i="38"/>
  <c r="AP57" i="38" s="1"/>
  <c r="AF57" i="38"/>
  <c r="AO57" i="38" s="1"/>
  <c r="AE57" i="38"/>
  <c r="W58" i="38"/>
  <c r="AN58" i="26"/>
  <c r="AI58" i="26"/>
  <c r="X59" i="27"/>
  <c r="Z59" i="27" s="1"/>
  <c r="Y59" i="27"/>
  <c r="AH56" i="37"/>
  <c r="AQ56" i="37" s="1"/>
  <c r="Z58" i="80"/>
  <c r="AI57" i="81"/>
  <c r="AN57" i="81"/>
  <c r="Y59" i="73"/>
  <c r="X59" i="73"/>
  <c r="AR58" i="78"/>
  <c r="AR55" i="40"/>
  <c r="Y58" i="47"/>
  <c r="X58" i="47"/>
  <c r="AN57" i="92"/>
  <c r="AI57" i="92"/>
  <c r="AN59" i="95"/>
  <c r="AI59" i="95"/>
  <c r="W55" i="29"/>
  <c r="AG54" i="29"/>
  <c r="AP54" i="29" s="1"/>
  <c r="AF54" i="29"/>
  <c r="AO54" i="29" s="1"/>
  <c r="AE54" i="29"/>
  <c r="X58" i="28"/>
  <c r="Y58" i="28"/>
  <c r="AN54" i="32"/>
  <c r="AI54" i="32"/>
  <c r="X57" i="43"/>
  <c r="Y57" i="43"/>
  <c r="AI58" i="27"/>
  <c r="AN58" i="27"/>
  <c r="AH63" i="75"/>
  <c r="AQ63" i="75" s="1"/>
  <c r="AH57" i="87"/>
  <c r="AQ57" i="87" s="1"/>
  <c r="AI58" i="73"/>
  <c r="AN58" i="73"/>
  <c r="Z58" i="41"/>
  <c r="AI59" i="33"/>
  <c r="AN59" i="33"/>
  <c r="Z58" i="92"/>
  <c r="X58" i="92"/>
  <c r="Y58" i="92"/>
  <c r="X58" i="94"/>
  <c r="Z58" i="94" s="1"/>
  <c r="Y58" i="94"/>
  <c r="AH59" i="78"/>
  <c r="AQ59" i="78" s="1"/>
  <c r="AI57" i="46"/>
  <c r="AN57" i="46"/>
  <c r="AR56" i="25"/>
  <c r="AH57" i="25"/>
  <c r="AQ57" i="25" s="1"/>
  <c r="X60" i="76"/>
  <c r="Y60" i="76"/>
  <c r="AI57" i="28"/>
  <c r="AN57" i="28"/>
  <c r="Y60" i="30"/>
  <c r="X60" i="30"/>
  <c r="Y55" i="44"/>
  <c r="X55" i="44"/>
  <c r="X59" i="83"/>
  <c r="Y59" i="83"/>
  <c r="AN58" i="84"/>
  <c r="AI58" i="84"/>
  <c r="AR56" i="42"/>
  <c r="Z56" i="37"/>
  <c r="AF57" i="35"/>
  <c r="AO57" i="35" s="1"/>
  <c r="AE57" i="35"/>
  <c r="W58" i="35"/>
  <c r="AG57" i="35"/>
  <c r="AP57" i="35" s="1"/>
  <c r="AI53" i="88"/>
  <c r="AN53" i="88"/>
  <c r="AN56" i="91"/>
  <c r="AI56" i="91"/>
  <c r="AR56" i="93"/>
  <c r="X56" i="90"/>
  <c r="Y56" i="90"/>
  <c r="AR56" i="74"/>
  <c r="AN59" i="30"/>
  <c r="AI59" i="30"/>
  <c r="AN54" i="44"/>
  <c r="AI54" i="44"/>
  <c r="AI56" i="96"/>
  <c r="AN56" i="96"/>
  <c r="AN56" i="43"/>
  <c r="AI56" i="43"/>
  <c r="AI58" i="83"/>
  <c r="AN58" i="83"/>
  <c r="AR62" i="75"/>
  <c r="AG58" i="34"/>
  <c r="AP58" i="34" s="1"/>
  <c r="AF58" i="34"/>
  <c r="AO58" i="34" s="1"/>
  <c r="AE58" i="34"/>
  <c r="W59" i="34"/>
  <c r="AR56" i="87"/>
  <c r="W64" i="75"/>
  <c r="AG63" i="75"/>
  <c r="AP63" i="75" s="1"/>
  <c r="AF63" i="75"/>
  <c r="AO63" i="75" s="1"/>
  <c r="AE63" i="75"/>
  <c r="AE57" i="77"/>
  <c r="AG57" i="77"/>
  <c r="AP57" i="77" s="1"/>
  <c r="AF57" i="77"/>
  <c r="AO57" i="77" s="1"/>
  <c r="W58" i="77"/>
  <c r="AG57" i="87"/>
  <c r="AP57" i="87" s="1"/>
  <c r="AF57" i="87"/>
  <c r="AO57" i="87" s="1"/>
  <c r="AE57" i="87"/>
  <c r="W58" i="87"/>
  <c r="W61" i="89"/>
  <c r="AG60" i="89"/>
  <c r="AP60" i="89" s="1"/>
  <c r="AF60" i="89"/>
  <c r="AO60" i="89" s="1"/>
  <c r="AE60" i="89"/>
  <c r="AH59" i="45"/>
  <c r="AQ59" i="45" s="1"/>
  <c r="W60" i="78"/>
  <c r="AG59" i="78"/>
  <c r="AP59" i="78" s="1"/>
  <c r="AF59" i="78"/>
  <c r="AO59" i="78" s="1"/>
  <c r="AE59" i="78"/>
  <c r="X59" i="79"/>
  <c r="Y59" i="79"/>
  <c r="Z60" i="76" l="1"/>
  <c r="Z58" i="47"/>
  <c r="Z58" i="28"/>
  <c r="Z59" i="83"/>
  <c r="Z59" i="73"/>
  <c r="AG59" i="73" s="1"/>
  <c r="AP59" i="73" s="1"/>
  <c r="AE60" i="33"/>
  <c r="W61" i="33"/>
  <c r="AG60" i="33"/>
  <c r="AP60" i="33" s="1"/>
  <c r="AF60" i="33"/>
  <c r="AO60" i="33" s="1"/>
  <c r="AE58" i="39"/>
  <c r="W59" i="39"/>
  <c r="AG58" i="39"/>
  <c r="AP58" i="39" s="1"/>
  <c r="AF58" i="39"/>
  <c r="AO58" i="39" s="1"/>
  <c r="AE60" i="76"/>
  <c r="W61" i="76"/>
  <c r="AF60" i="76"/>
  <c r="AO60" i="76" s="1"/>
  <c r="AG60" i="76"/>
  <c r="AP60" i="76" s="1"/>
  <c r="AF58" i="47"/>
  <c r="AO58" i="47" s="1"/>
  <c r="W59" i="47"/>
  <c r="AG58" i="47"/>
  <c r="AP58" i="47" s="1"/>
  <c r="AE58" i="47"/>
  <c r="AG58" i="81"/>
  <c r="AP58" i="81" s="1"/>
  <c r="AF58" i="81"/>
  <c r="AO58" i="81" s="1"/>
  <c r="AE58" i="81"/>
  <c r="W59" i="81"/>
  <c r="AG59" i="27"/>
  <c r="AP59" i="27" s="1"/>
  <c r="AF59" i="27"/>
  <c r="AO59" i="27" s="1"/>
  <c r="AE59" i="27"/>
  <c r="W60" i="27"/>
  <c r="AG58" i="28"/>
  <c r="AP58" i="28" s="1"/>
  <c r="AF58" i="28"/>
  <c r="AO58" i="28" s="1"/>
  <c r="AE58" i="28"/>
  <c r="W59" i="28"/>
  <c r="W60" i="83"/>
  <c r="AG59" i="83"/>
  <c r="AP59" i="83" s="1"/>
  <c r="AF59" i="83"/>
  <c r="AO59" i="83" s="1"/>
  <c r="AE59" i="83"/>
  <c r="AF59" i="73"/>
  <c r="AO59" i="73" s="1"/>
  <c r="AE59" i="73"/>
  <c r="W60" i="73"/>
  <c r="AR58" i="36"/>
  <c r="AI60" i="82"/>
  <c r="AN60" i="82"/>
  <c r="AH58" i="46"/>
  <c r="AQ58" i="46" s="1"/>
  <c r="AH57" i="91"/>
  <c r="AQ57" i="91" s="1"/>
  <c r="AG59" i="84"/>
  <c r="AP59" i="84" s="1"/>
  <c r="AF59" i="84"/>
  <c r="AO59" i="84" s="1"/>
  <c r="AE59" i="84"/>
  <c r="W60" i="84"/>
  <c r="AH57" i="96"/>
  <c r="AQ57" i="96" s="1"/>
  <c r="AH58" i="85"/>
  <c r="AQ58" i="85" s="1"/>
  <c r="X58" i="93"/>
  <c r="Y58" i="93"/>
  <c r="AH55" i="44"/>
  <c r="AQ55" i="44" s="1"/>
  <c r="AN57" i="38"/>
  <c r="AI57" i="38"/>
  <c r="X61" i="89"/>
  <c r="Y61" i="89"/>
  <c r="AR56" i="96"/>
  <c r="AR56" i="91"/>
  <c r="Y58" i="35"/>
  <c r="X58" i="35"/>
  <c r="AR58" i="84"/>
  <c r="AR57" i="28"/>
  <c r="AR57" i="46"/>
  <c r="AH57" i="43"/>
  <c r="AQ57" i="43" s="1"/>
  <c r="AR59" i="95"/>
  <c r="AH59" i="26"/>
  <c r="AQ59" i="26" s="1"/>
  <c r="Z58" i="46"/>
  <c r="Z57" i="91"/>
  <c r="AR57" i="47"/>
  <c r="AR56" i="31"/>
  <c r="X58" i="42"/>
  <c r="Y58" i="42"/>
  <c r="AI63" i="75"/>
  <c r="AN63" i="75"/>
  <c r="W56" i="32"/>
  <c r="AG55" i="32"/>
  <c r="AP55" i="32" s="1"/>
  <c r="AF55" i="32"/>
  <c r="AO55" i="32" s="1"/>
  <c r="AE55" i="32"/>
  <c r="X58" i="77"/>
  <c r="Y58" i="77"/>
  <c r="Z59" i="34"/>
  <c r="X59" i="34"/>
  <c r="Y59" i="34"/>
  <c r="AR54" i="44"/>
  <c r="AI57" i="35"/>
  <c r="AN57" i="35"/>
  <c r="Z55" i="44"/>
  <c r="AH58" i="94"/>
  <c r="AQ58" i="94" s="1"/>
  <c r="AR59" i="33"/>
  <c r="Z57" i="43"/>
  <c r="AI54" i="29"/>
  <c r="AN54" i="29"/>
  <c r="AR58" i="26"/>
  <c r="AR57" i="39"/>
  <c r="AH57" i="31"/>
  <c r="AQ57" i="31" s="1"/>
  <c r="AR56" i="48"/>
  <c r="AH54" i="88"/>
  <c r="AQ54" i="88" s="1"/>
  <c r="AH57" i="48"/>
  <c r="AQ57" i="48" s="1"/>
  <c r="AH59" i="36"/>
  <c r="AQ59" i="36" s="1"/>
  <c r="Z57" i="96"/>
  <c r="Z58" i="85"/>
  <c r="AR59" i="76"/>
  <c r="Y58" i="25"/>
  <c r="X58" i="25"/>
  <c r="Z58" i="25" s="1"/>
  <c r="W59" i="92"/>
  <c r="AE58" i="92"/>
  <c r="AG58" i="92"/>
  <c r="AP58" i="92" s="1"/>
  <c r="AF58" i="92"/>
  <c r="AO58" i="92" s="1"/>
  <c r="AH59" i="27"/>
  <c r="AQ59" i="27" s="1"/>
  <c r="AH59" i="79"/>
  <c r="AQ59" i="79" s="1"/>
  <c r="AH60" i="30"/>
  <c r="AQ60" i="30" s="1"/>
  <c r="W59" i="94"/>
  <c r="AG58" i="94"/>
  <c r="AP58" i="94" s="1"/>
  <c r="AF58" i="94"/>
  <c r="AO58" i="94" s="1"/>
  <c r="AE58" i="94"/>
  <c r="AE58" i="41"/>
  <c r="AG58" i="41"/>
  <c r="AP58" i="41" s="1"/>
  <c r="W59" i="41"/>
  <c r="AF58" i="41"/>
  <c r="AO58" i="41" s="1"/>
  <c r="AR54" i="32"/>
  <c r="AR57" i="92"/>
  <c r="W58" i="74"/>
  <c r="AG57" i="74"/>
  <c r="AP57" i="74" s="1"/>
  <c r="AF57" i="74"/>
  <c r="AO57" i="74" s="1"/>
  <c r="AE57" i="74"/>
  <c r="AE57" i="31"/>
  <c r="AG57" i="31"/>
  <c r="AP57" i="31" s="1"/>
  <c r="AF57" i="31"/>
  <c r="AO57" i="31" s="1"/>
  <c r="W58" i="31"/>
  <c r="AR57" i="94"/>
  <c r="Z59" i="26"/>
  <c r="AH60" i="95"/>
  <c r="AQ60" i="95" s="1"/>
  <c r="X60" i="45"/>
  <c r="Y60" i="45"/>
  <c r="AH59" i="86"/>
  <c r="AQ59" i="86" s="1"/>
  <c r="AN57" i="25"/>
  <c r="AI57" i="25"/>
  <c r="AH58" i="28"/>
  <c r="AQ58" i="28" s="1"/>
  <c r="AR58" i="79"/>
  <c r="Z60" i="78"/>
  <c r="X60" i="78"/>
  <c r="Y60" i="78"/>
  <c r="AI60" i="89"/>
  <c r="AN60" i="89"/>
  <c r="X58" i="87"/>
  <c r="Y58" i="87"/>
  <c r="AN58" i="34"/>
  <c r="AI58" i="34"/>
  <c r="AH56" i="90"/>
  <c r="AQ56" i="90" s="1"/>
  <c r="Z59" i="79"/>
  <c r="AN57" i="87"/>
  <c r="AI57" i="87"/>
  <c r="Y64" i="75"/>
  <c r="X64" i="75"/>
  <c r="Z64" i="75" s="1"/>
  <c r="AR56" i="43"/>
  <c r="AR59" i="30"/>
  <c r="Z56" i="90"/>
  <c r="AR53" i="88"/>
  <c r="AF56" i="37"/>
  <c r="AO56" i="37" s="1"/>
  <c r="AG56" i="37"/>
  <c r="AP56" i="37" s="1"/>
  <c r="W57" i="37"/>
  <c r="AE56" i="37"/>
  <c r="AH59" i="83"/>
  <c r="AQ59" i="83" s="1"/>
  <c r="AR57" i="81"/>
  <c r="AG56" i="40"/>
  <c r="AP56" i="40" s="1"/>
  <c r="AF56" i="40"/>
  <c r="AO56" i="40" s="1"/>
  <c r="AE56" i="40"/>
  <c r="W57" i="40"/>
  <c r="AR55" i="90"/>
  <c r="Z54" i="88"/>
  <c r="X61" i="82"/>
  <c r="Z61" i="82" s="1"/>
  <c r="Y61" i="82"/>
  <c r="Z57" i="48"/>
  <c r="Z60" i="95"/>
  <c r="Z59" i="36"/>
  <c r="AH58" i="39"/>
  <c r="AQ58" i="39" s="1"/>
  <c r="AI57" i="93"/>
  <c r="AN57" i="93"/>
  <c r="X55" i="29"/>
  <c r="Y55" i="29"/>
  <c r="AH59" i="73"/>
  <c r="AQ59" i="73" s="1"/>
  <c r="AR58" i="86"/>
  <c r="AR58" i="83"/>
  <c r="AH60" i="76"/>
  <c r="AQ60" i="76" s="1"/>
  <c r="AI59" i="78"/>
  <c r="AN59" i="78"/>
  <c r="AN57" i="77"/>
  <c r="AI57" i="77"/>
  <c r="Z60" i="30"/>
  <c r="AH58" i="92"/>
  <c r="AQ58" i="92" s="1"/>
  <c r="AR58" i="73"/>
  <c r="AR58" i="27"/>
  <c r="AH58" i="47"/>
  <c r="AQ58" i="47" s="1"/>
  <c r="AE58" i="80"/>
  <c r="W59" i="80"/>
  <c r="AG58" i="80"/>
  <c r="AP58" i="80" s="1"/>
  <c r="AF58" i="80"/>
  <c r="AO58" i="80" s="1"/>
  <c r="Z58" i="38"/>
  <c r="Y58" i="38"/>
  <c r="X58" i="38"/>
  <c r="AH55" i="32"/>
  <c r="AQ55" i="32" s="1"/>
  <c r="AH60" i="33"/>
  <c r="AQ60" i="33" s="1"/>
  <c r="AH58" i="81"/>
  <c r="AQ58" i="81" s="1"/>
  <c r="AR57" i="85"/>
  <c r="AN59" i="45"/>
  <c r="AI59" i="45"/>
  <c r="AH59" i="84"/>
  <c r="AQ59" i="84" s="1"/>
  <c r="Z59" i="86"/>
  <c r="AI57" i="42"/>
  <c r="AN57" i="42"/>
  <c r="Z58" i="42" l="1"/>
  <c r="AE58" i="42" s="1"/>
  <c r="AG58" i="42"/>
  <c r="AP58" i="42" s="1"/>
  <c r="W59" i="42"/>
  <c r="AF58" i="42"/>
  <c r="AO58" i="42" s="1"/>
  <c r="Z57" i="37"/>
  <c r="Y57" i="37"/>
  <c r="X57" i="37"/>
  <c r="AH58" i="87"/>
  <c r="AQ58" i="87" s="1"/>
  <c r="W59" i="25"/>
  <c r="AG58" i="25"/>
  <c r="AP58" i="25" s="1"/>
  <c r="AF58" i="25"/>
  <c r="AO58" i="25" s="1"/>
  <c r="AE58" i="25"/>
  <c r="W58" i="91"/>
  <c r="AE57" i="91"/>
  <c r="AF57" i="91"/>
  <c r="AO57" i="91" s="1"/>
  <c r="AG57" i="91"/>
  <c r="AP57" i="91" s="1"/>
  <c r="AR57" i="38"/>
  <c r="AR60" i="82"/>
  <c r="X60" i="83"/>
  <c r="Z60" i="83" s="1"/>
  <c r="Y60" i="83"/>
  <c r="X61" i="76"/>
  <c r="Y61" i="76"/>
  <c r="AI58" i="39"/>
  <c r="AN58" i="39"/>
  <c r="AR57" i="93"/>
  <c r="AG59" i="36"/>
  <c r="AP59" i="36" s="1"/>
  <c r="AF59" i="36"/>
  <c r="AO59" i="36" s="1"/>
  <c r="AE59" i="36"/>
  <c r="W60" i="36"/>
  <c r="AE54" i="88"/>
  <c r="W55" i="88"/>
  <c r="AG54" i="88"/>
  <c r="AP54" i="88" s="1"/>
  <c r="AF54" i="88"/>
  <c r="AO54" i="88" s="1"/>
  <c r="AR57" i="87"/>
  <c r="Z58" i="87"/>
  <c r="AI57" i="74"/>
  <c r="AN57" i="74"/>
  <c r="X59" i="94"/>
  <c r="Y59" i="94"/>
  <c r="AI58" i="92"/>
  <c r="AN58" i="92"/>
  <c r="AR57" i="35"/>
  <c r="AE58" i="46"/>
  <c r="W59" i="46"/>
  <c r="AG58" i="46"/>
  <c r="AP58" i="46" s="1"/>
  <c r="AF58" i="46"/>
  <c r="AO58" i="46" s="1"/>
  <c r="X60" i="27"/>
  <c r="Y60" i="27"/>
  <c r="AN58" i="81"/>
  <c r="AI58" i="81"/>
  <c r="Y59" i="47"/>
  <c r="X59" i="47"/>
  <c r="AI60" i="76"/>
  <c r="AN60" i="76"/>
  <c r="W59" i="38"/>
  <c r="AG58" i="38"/>
  <c r="AP58" i="38" s="1"/>
  <c r="AF58" i="38"/>
  <c r="AO58" i="38" s="1"/>
  <c r="AE58" i="38"/>
  <c r="AF61" i="82"/>
  <c r="AO61" i="82" s="1"/>
  <c r="AE61" i="82"/>
  <c r="W62" i="82"/>
  <c r="AG61" i="82"/>
  <c r="AP61" i="82" s="1"/>
  <c r="AN56" i="40"/>
  <c r="AI56" i="40"/>
  <c r="AE64" i="75"/>
  <c r="W65" i="75"/>
  <c r="AG64" i="75"/>
  <c r="AP64" i="75" s="1"/>
  <c r="AF64" i="75"/>
  <c r="AO64" i="75" s="1"/>
  <c r="AH58" i="42"/>
  <c r="AQ58" i="42" s="1"/>
  <c r="AR57" i="42"/>
  <c r="W61" i="30"/>
  <c r="AG60" i="30"/>
  <c r="AP60" i="30" s="1"/>
  <c r="AF60" i="30"/>
  <c r="AO60" i="30" s="1"/>
  <c r="AE60" i="30"/>
  <c r="W61" i="95"/>
  <c r="AG60" i="95"/>
  <c r="AP60" i="95" s="1"/>
  <c r="AF60" i="95"/>
  <c r="AO60" i="95" s="1"/>
  <c r="AE60" i="95"/>
  <c r="AR57" i="25"/>
  <c r="AN58" i="41"/>
  <c r="AI58" i="41"/>
  <c r="AR54" i="29"/>
  <c r="AH58" i="77"/>
  <c r="AQ58" i="77" s="1"/>
  <c r="X56" i="32"/>
  <c r="Z56" i="32" s="1"/>
  <c r="Y56" i="32"/>
  <c r="AH58" i="35"/>
  <c r="AQ58" i="35" s="1"/>
  <c r="AH58" i="93"/>
  <c r="AQ58" i="93" s="1"/>
  <c r="Y60" i="84"/>
  <c r="X60" i="84"/>
  <c r="AN59" i="83"/>
  <c r="AI59" i="83"/>
  <c r="X59" i="28"/>
  <c r="Z59" i="28" s="1"/>
  <c r="Y59" i="28"/>
  <c r="AN59" i="27"/>
  <c r="AI59" i="27"/>
  <c r="AR57" i="77"/>
  <c r="AG57" i="48"/>
  <c r="AP57" i="48" s="1"/>
  <c r="AF57" i="48"/>
  <c r="AO57" i="48" s="1"/>
  <c r="AE57" i="48"/>
  <c r="W58" i="48"/>
  <c r="AE59" i="79"/>
  <c r="W60" i="79"/>
  <c r="AG59" i="79"/>
  <c r="AP59" i="79" s="1"/>
  <c r="AF59" i="79"/>
  <c r="AO59" i="79" s="1"/>
  <c r="AR58" i="34"/>
  <c r="AR60" i="89"/>
  <c r="X58" i="31"/>
  <c r="Y58" i="31"/>
  <c r="AI58" i="94"/>
  <c r="AN58" i="94"/>
  <c r="Y59" i="92"/>
  <c r="X59" i="92"/>
  <c r="AG58" i="85"/>
  <c r="AP58" i="85" s="1"/>
  <c r="AF58" i="85"/>
  <c r="AO58" i="85" s="1"/>
  <c r="AE58" i="85"/>
  <c r="W59" i="85"/>
  <c r="W58" i="43"/>
  <c r="AG57" i="43"/>
  <c r="AP57" i="43" s="1"/>
  <c r="AF57" i="43"/>
  <c r="AO57" i="43" s="1"/>
  <c r="AE57" i="43"/>
  <c r="Z58" i="77"/>
  <c r="Z58" i="93"/>
  <c r="AN58" i="28"/>
  <c r="AI58" i="28"/>
  <c r="AH58" i="38"/>
  <c r="AQ58" i="38" s="1"/>
  <c r="X59" i="80"/>
  <c r="Z59" i="80" s="1"/>
  <c r="Y59" i="80"/>
  <c r="AH55" i="29"/>
  <c r="AQ55" i="29" s="1"/>
  <c r="AN56" i="37"/>
  <c r="AI56" i="37"/>
  <c r="AH64" i="75"/>
  <c r="AQ64" i="75" s="1"/>
  <c r="AH60" i="45"/>
  <c r="AQ60" i="45" s="1"/>
  <c r="AH58" i="25"/>
  <c r="AQ58" i="25" s="1"/>
  <c r="W58" i="96"/>
  <c r="AG57" i="96"/>
  <c r="AP57" i="96" s="1"/>
  <c r="AE57" i="96"/>
  <c r="AF57" i="96"/>
  <c r="AO57" i="96" s="1"/>
  <c r="AI55" i="32"/>
  <c r="AN55" i="32"/>
  <c r="AR63" i="75"/>
  <c r="Z58" i="35"/>
  <c r="AH61" i="89"/>
  <c r="AQ61" i="89" s="1"/>
  <c r="AN59" i="84"/>
  <c r="AI59" i="84"/>
  <c r="Z60" i="73"/>
  <c r="Y60" i="73"/>
  <c r="X60" i="73"/>
  <c r="AI58" i="47"/>
  <c r="AN58" i="47"/>
  <c r="Y61" i="33"/>
  <c r="Z61" i="33" s="1"/>
  <c r="X61" i="33"/>
  <c r="AR59" i="78"/>
  <c r="AE60" i="78"/>
  <c r="W61" i="78"/>
  <c r="AG60" i="78"/>
  <c r="AP60" i="78" s="1"/>
  <c r="AF60" i="78"/>
  <c r="AO60" i="78" s="1"/>
  <c r="AN57" i="31"/>
  <c r="AI57" i="31"/>
  <c r="W60" i="34"/>
  <c r="AG59" i="34"/>
  <c r="AP59" i="34" s="1"/>
  <c r="AF59" i="34"/>
  <c r="AO59" i="34" s="1"/>
  <c r="AE59" i="34"/>
  <c r="AE59" i="86"/>
  <c r="W60" i="86"/>
  <c r="AG59" i="86"/>
  <c r="AP59" i="86" s="1"/>
  <c r="AF59" i="86"/>
  <c r="AO59" i="86" s="1"/>
  <c r="AR59" i="45"/>
  <c r="AI58" i="80"/>
  <c r="AN58" i="80"/>
  <c r="Z55" i="29"/>
  <c r="AH61" i="82"/>
  <c r="AQ61" i="82" s="1"/>
  <c r="Y57" i="40"/>
  <c r="X57" i="40"/>
  <c r="AG56" i="90"/>
  <c r="AP56" i="90" s="1"/>
  <c r="AE56" i="90"/>
  <c r="AF56" i="90"/>
  <c r="AO56" i="90" s="1"/>
  <c r="W57" i="90"/>
  <c r="AH60" i="78"/>
  <c r="AQ60" i="78" s="1"/>
  <c r="Z60" i="45"/>
  <c r="AF59" i="26"/>
  <c r="AO59" i="26" s="1"/>
  <c r="AG59" i="26"/>
  <c r="AP59" i="26" s="1"/>
  <c r="W60" i="26"/>
  <c r="AE59" i="26"/>
  <c r="Y58" i="74"/>
  <c r="X58" i="74"/>
  <c r="Z58" i="74" s="1"/>
  <c r="Z59" i="41"/>
  <c r="Y59" i="41"/>
  <c r="X59" i="41"/>
  <c r="W56" i="44"/>
  <c r="AG55" i="44"/>
  <c r="AP55" i="44" s="1"/>
  <c r="AF55" i="44"/>
  <c r="AO55" i="44" s="1"/>
  <c r="AE55" i="44"/>
  <c r="AH59" i="34"/>
  <c r="AQ59" i="34" s="1"/>
  <c r="Z61" i="89"/>
  <c r="AN59" i="73"/>
  <c r="AI59" i="73"/>
  <c r="X59" i="81"/>
  <c r="Y59" i="81"/>
  <c r="X59" i="39"/>
  <c r="Z59" i="39" s="1"/>
  <c r="Y59" i="39"/>
  <c r="AI60" i="33"/>
  <c r="AN60" i="33"/>
  <c r="Z59" i="81" l="1"/>
  <c r="AF59" i="81" s="1"/>
  <c r="AO59" i="81" s="1"/>
  <c r="AE58" i="74"/>
  <c r="W59" i="74"/>
  <c r="AF58" i="74"/>
  <c r="AO58" i="74" s="1"/>
  <c r="AG58" i="74"/>
  <c r="AP58" i="74" s="1"/>
  <c r="W60" i="81"/>
  <c r="AG59" i="81"/>
  <c r="AP59" i="81" s="1"/>
  <c r="AE59" i="81"/>
  <c r="AG59" i="39"/>
  <c r="AP59" i="39" s="1"/>
  <c r="AF59" i="39"/>
  <c r="AO59" i="39" s="1"/>
  <c r="AE59" i="39"/>
  <c r="W60" i="39"/>
  <c r="AF61" i="89"/>
  <c r="AO61" i="89" s="1"/>
  <c r="AE61" i="89"/>
  <c r="W62" i="89"/>
  <c r="AG61" i="89"/>
  <c r="AP61" i="89" s="1"/>
  <c r="AI55" i="44"/>
  <c r="AN55" i="44"/>
  <c r="W61" i="73"/>
  <c r="AG60" i="73"/>
  <c r="AP60" i="73" s="1"/>
  <c r="AE60" i="73"/>
  <c r="AF60" i="73"/>
  <c r="AO60" i="73" s="1"/>
  <c r="AR55" i="32"/>
  <c r="AG59" i="80"/>
  <c r="AP59" i="80" s="1"/>
  <c r="AF59" i="80"/>
  <c r="AO59" i="80" s="1"/>
  <c r="AE59" i="80"/>
  <c r="W60" i="80"/>
  <c r="AR58" i="28"/>
  <c r="AR58" i="94"/>
  <c r="AI59" i="79"/>
  <c r="AN59" i="79"/>
  <c r="W60" i="28"/>
  <c r="AG59" i="28"/>
  <c r="AP59" i="28" s="1"/>
  <c r="AF59" i="28"/>
  <c r="AO59" i="28" s="1"/>
  <c r="AE59" i="28"/>
  <c r="AF56" i="32"/>
  <c r="AO56" i="32" s="1"/>
  <c r="AE56" i="32"/>
  <c r="W57" i="32"/>
  <c r="AG56" i="32"/>
  <c r="AP56" i="32" s="1"/>
  <c r="AI60" i="95"/>
  <c r="AN60" i="95"/>
  <c r="AH59" i="47"/>
  <c r="AQ59" i="47" s="1"/>
  <c r="AH60" i="27"/>
  <c r="AQ60" i="27" s="1"/>
  <c r="AI58" i="46"/>
  <c r="AN58" i="46"/>
  <c r="AH59" i="94"/>
  <c r="AQ59" i="94" s="1"/>
  <c r="AI58" i="25"/>
  <c r="AN58" i="25"/>
  <c r="W58" i="37"/>
  <c r="AG57" i="37"/>
  <c r="AP57" i="37" s="1"/>
  <c r="AF57" i="37"/>
  <c r="AO57" i="37" s="1"/>
  <c r="AE57" i="37"/>
  <c r="AG59" i="41"/>
  <c r="AP59" i="41" s="1"/>
  <c r="AF59" i="41"/>
  <c r="AO59" i="41" s="1"/>
  <c r="W60" i="41"/>
  <c r="AE59" i="41"/>
  <c r="X60" i="86"/>
  <c r="Y60" i="86"/>
  <c r="AR59" i="83"/>
  <c r="Z60" i="27"/>
  <c r="Z59" i="94"/>
  <c r="X60" i="36"/>
  <c r="Y60" i="36"/>
  <c r="AH60" i="83"/>
  <c r="AQ60" i="83" s="1"/>
  <c r="Z60" i="26"/>
  <c r="X60" i="26"/>
  <c r="Y60" i="26"/>
  <c r="AI59" i="86"/>
  <c r="AN59" i="86"/>
  <c r="AR57" i="31"/>
  <c r="AI60" i="78"/>
  <c r="AN60" i="78"/>
  <c r="AG58" i="35"/>
  <c r="AP58" i="35" s="1"/>
  <c r="AF58" i="35"/>
  <c r="AO58" i="35" s="1"/>
  <c r="AE58" i="35"/>
  <c r="W59" i="35"/>
  <c r="AI57" i="96"/>
  <c r="AN57" i="96"/>
  <c r="AF58" i="93"/>
  <c r="AO58" i="93" s="1"/>
  <c r="AE58" i="93"/>
  <c r="W59" i="93"/>
  <c r="AG58" i="93"/>
  <c r="AP58" i="93" s="1"/>
  <c r="X58" i="43"/>
  <c r="Y58" i="43"/>
  <c r="AH59" i="92"/>
  <c r="AQ59" i="92" s="1"/>
  <c r="AH58" i="31"/>
  <c r="AQ58" i="31" s="1"/>
  <c r="Y58" i="48"/>
  <c r="X58" i="48"/>
  <c r="Z58" i="48" s="1"/>
  <c r="AR59" i="27"/>
  <c r="AR58" i="41"/>
  <c r="Y65" i="75"/>
  <c r="X65" i="75"/>
  <c r="Y62" i="82"/>
  <c r="Z62" i="82" s="1"/>
  <c r="X62" i="82"/>
  <c r="Z59" i="47"/>
  <c r="AN59" i="36"/>
  <c r="AI59" i="36"/>
  <c r="AR58" i="39"/>
  <c r="W61" i="83"/>
  <c r="AF60" i="83"/>
  <c r="AO60" i="83" s="1"/>
  <c r="AE60" i="83"/>
  <c r="AG60" i="83"/>
  <c r="AP60" i="83" s="1"/>
  <c r="AI59" i="34"/>
  <c r="AN59" i="34"/>
  <c r="AR58" i="47"/>
  <c r="AR56" i="37"/>
  <c r="AG58" i="77"/>
  <c r="AP58" i="77" s="1"/>
  <c r="AF58" i="77"/>
  <c r="AO58" i="77" s="1"/>
  <c r="W59" i="77"/>
  <c r="AE58" i="77"/>
  <c r="Z59" i="85"/>
  <c r="X59" i="85"/>
  <c r="Y59" i="85"/>
  <c r="Z58" i="31"/>
  <c r="AN57" i="48"/>
  <c r="AI57" i="48"/>
  <c r="AH60" i="84"/>
  <c r="AQ60" i="84" s="1"/>
  <c r="X61" i="30"/>
  <c r="Y61" i="30"/>
  <c r="AI64" i="75"/>
  <c r="AN64" i="75"/>
  <c r="AI61" i="82"/>
  <c r="AN61" i="82"/>
  <c r="X59" i="38"/>
  <c r="Y59" i="38"/>
  <c r="Z59" i="38" s="1"/>
  <c r="AR58" i="81"/>
  <c r="AR57" i="74"/>
  <c r="AI57" i="91"/>
  <c r="AN57" i="91"/>
  <c r="Y59" i="42"/>
  <c r="X59" i="42"/>
  <c r="Z59" i="42" s="1"/>
  <c r="AG61" i="33"/>
  <c r="AP61" i="33" s="1"/>
  <c r="AF61" i="33"/>
  <c r="AO61" i="33" s="1"/>
  <c r="AE61" i="33"/>
  <c r="W62" i="33"/>
  <c r="AR60" i="33"/>
  <c r="AR59" i="73"/>
  <c r="AI57" i="43"/>
  <c r="AN57" i="43"/>
  <c r="Z59" i="92"/>
  <c r="Y61" i="95"/>
  <c r="X61" i="95"/>
  <c r="Z61" i="95" s="1"/>
  <c r="AR56" i="40"/>
  <c r="AR58" i="92"/>
  <c r="W59" i="87"/>
  <c r="AG58" i="87"/>
  <c r="AP58" i="87" s="1"/>
  <c r="AF58" i="87"/>
  <c r="AO58" i="87" s="1"/>
  <c r="AE58" i="87"/>
  <c r="X55" i="88"/>
  <c r="Z55" i="88" s="1"/>
  <c r="Y55" i="88"/>
  <c r="AH61" i="76"/>
  <c r="AQ61" i="76" s="1"/>
  <c r="Y59" i="25"/>
  <c r="X59" i="25"/>
  <c r="Z59" i="25" s="1"/>
  <c r="AH57" i="37"/>
  <c r="AQ57" i="37" s="1"/>
  <c r="AN56" i="90"/>
  <c r="AI56" i="90"/>
  <c r="AR58" i="80"/>
  <c r="X60" i="34"/>
  <c r="Y60" i="34"/>
  <c r="Y61" i="78"/>
  <c r="Z61" i="78" s="1"/>
  <c r="X61" i="78"/>
  <c r="AR59" i="84"/>
  <c r="AH59" i="81"/>
  <c r="AQ59" i="81" s="1"/>
  <c r="AH58" i="74"/>
  <c r="AQ58" i="74" s="1"/>
  <c r="AH57" i="40"/>
  <c r="AQ57" i="40" s="1"/>
  <c r="X56" i="44"/>
  <c r="Y56" i="44"/>
  <c r="W61" i="45"/>
  <c r="AG60" i="45"/>
  <c r="AP60" i="45" s="1"/>
  <c r="AF60" i="45"/>
  <c r="AO60" i="45" s="1"/>
  <c r="AE60" i="45"/>
  <c r="Z57" i="90"/>
  <c r="Y57" i="90"/>
  <c r="X57" i="90"/>
  <c r="AH60" i="73"/>
  <c r="AQ60" i="73" s="1"/>
  <c r="AH59" i="39"/>
  <c r="AQ59" i="39" s="1"/>
  <c r="AH59" i="41"/>
  <c r="AQ59" i="41" s="1"/>
  <c r="AN59" i="26"/>
  <c r="AI59" i="26"/>
  <c r="Z57" i="40"/>
  <c r="AE55" i="29"/>
  <c r="W56" i="29"/>
  <c r="AG55" i="29"/>
  <c r="AP55" i="29" s="1"/>
  <c r="AF55" i="29"/>
  <c r="AO55" i="29" s="1"/>
  <c r="AH61" i="33"/>
  <c r="AQ61" i="33" s="1"/>
  <c r="X58" i="96"/>
  <c r="Y58" i="96"/>
  <c r="AH59" i="80"/>
  <c r="AQ59" i="80" s="1"/>
  <c r="AN58" i="85"/>
  <c r="AI58" i="85"/>
  <c r="X60" i="79"/>
  <c r="Y60" i="79"/>
  <c r="AH59" i="28"/>
  <c r="AQ59" i="28" s="1"/>
  <c r="Z60" i="84"/>
  <c r="AH56" i="32"/>
  <c r="AQ56" i="32" s="1"/>
  <c r="AI60" i="30"/>
  <c r="AN60" i="30"/>
  <c r="AI58" i="38"/>
  <c r="AN58" i="38"/>
  <c r="AR60" i="76"/>
  <c r="Y59" i="46"/>
  <c r="X59" i="46"/>
  <c r="AI54" i="88"/>
  <c r="AN54" i="88"/>
  <c r="Z61" i="76"/>
  <c r="Y58" i="91"/>
  <c r="X58" i="91"/>
  <c r="AN58" i="42"/>
  <c r="AI58" i="42"/>
  <c r="Z56" i="44" l="1"/>
  <c r="Z60" i="34"/>
  <c r="Z58" i="43"/>
  <c r="AG58" i="43" s="1"/>
  <c r="AP58" i="43" s="1"/>
  <c r="AE58" i="43"/>
  <c r="W59" i="43"/>
  <c r="AE56" i="44"/>
  <c r="W57" i="44"/>
  <c r="AG56" i="44"/>
  <c r="AP56" i="44" s="1"/>
  <c r="AF56" i="44"/>
  <c r="AO56" i="44" s="1"/>
  <c r="W59" i="48"/>
  <c r="AG58" i="48"/>
  <c r="AP58" i="48" s="1"/>
  <c r="AF58" i="48"/>
  <c r="AO58" i="48" s="1"/>
  <c r="AE58" i="48"/>
  <c r="AE59" i="25"/>
  <c r="W60" i="25"/>
  <c r="AG59" i="25"/>
  <c r="AP59" i="25" s="1"/>
  <c r="AF59" i="25"/>
  <c r="AO59" i="25" s="1"/>
  <c r="AE60" i="34"/>
  <c r="W61" i="34"/>
  <c r="AG60" i="34"/>
  <c r="AP60" i="34" s="1"/>
  <c r="AF60" i="34"/>
  <c r="AO60" i="34" s="1"/>
  <c r="AR57" i="43"/>
  <c r="Y62" i="33"/>
  <c r="X62" i="33"/>
  <c r="AG59" i="42"/>
  <c r="AP59" i="42" s="1"/>
  <c r="AF59" i="42"/>
  <c r="AO59" i="42" s="1"/>
  <c r="W60" i="42"/>
  <c r="AE59" i="42"/>
  <c r="AG58" i="31"/>
  <c r="AP58" i="31" s="1"/>
  <c r="W59" i="31"/>
  <c r="AF58" i="31"/>
  <c r="AO58" i="31" s="1"/>
  <c r="AE58" i="31"/>
  <c r="X59" i="77"/>
  <c r="Y59" i="77"/>
  <c r="AE59" i="47"/>
  <c r="AF59" i="47"/>
  <c r="AO59" i="47" s="1"/>
  <c r="W60" i="47"/>
  <c r="AG59" i="47"/>
  <c r="AP59" i="47" s="1"/>
  <c r="AN58" i="93"/>
  <c r="AI58" i="93"/>
  <c r="AN58" i="35"/>
  <c r="AI58" i="35"/>
  <c r="AH60" i="36"/>
  <c r="AQ60" i="36" s="1"/>
  <c r="Y58" i="37"/>
  <c r="X58" i="37"/>
  <c r="X57" i="32"/>
  <c r="Y57" i="32"/>
  <c r="X62" i="89"/>
  <c r="Y62" i="89"/>
  <c r="Z62" i="89" s="1"/>
  <c r="X60" i="81"/>
  <c r="Z60" i="81" s="1"/>
  <c r="Y60" i="81"/>
  <c r="AG61" i="76"/>
  <c r="AP61" i="76" s="1"/>
  <c r="AF61" i="76"/>
  <c r="AO61" i="76" s="1"/>
  <c r="AE61" i="76"/>
  <c r="W62" i="76"/>
  <c r="AH60" i="79"/>
  <c r="AQ60" i="79" s="1"/>
  <c r="AR58" i="42"/>
  <c r="Z60" i="79"/>
  <c r="AI60" i="45"/>
  <c r="AN60" i="45"/>
  <c r="AH56" i="44"/>
  <c r="AQ56" i="44" s="1"/>
  <c r="AH61" i="95"/>
  <c r="AQ61" i="95" s="1"/>
  <c r="AN61" i="33"/>
  <c r="AI61" i="33"/>
  <c r="AR64" i="75"/>
  <c r="X61" i="83"/>
  <c r="Y61" i="83"/>
  <c r="AH62" i="82"/>
  <c r="AQ62" i="82" s="1"/>
  <c r="AH58" i="43"/>
  <c r="AQ58" i="43" s="1"/>
  <c r="Z60" i="36"/>
  <c r="AH60" i="86"/>
  <c r="AQ60" i="86" s="1"/>
  <c r="AI56" i="32"/>
  <c r="AN56" i="32"/>
  <c r="Z60" i="28"/>
  <c r="Y60" i="28"/>
  <c r="X60" i="28"/>
  <c r="Y61" i="73"/>
  <c r="Z61" i="73"/>
  <c r="X61" i="73"/>
  <c r="AI61" i="89"/>
  <c r="AN61" i="89"/>
  <c r="W58" i="90"/>
  <c r="AG57" i="90"/>
  <c r="AP57" i="90" s="1"/>
  <c r="AF57" i="90"/>
  <c r="AO57" i="90" s="1"/>
  <c r="AE57" i="90"/>
  <c r="AH60" i="34"/>
  <c r="AQ60" i="34" s="1"/>
  <c r="AR54" i="88"/>
  <c r="AR58" i="85"/>
  <c r="X56" i="29"/>
  <c r="Y56" i="29"/>
  <c r="Z56" i="29" s="1"/>
  <c r="AH61" i="78"/>
  <c r="AQ61" i="78" s="1"/>
  <c r="AH55" i="88"/>
  <c r="AQ55" i="88" s="1"/>
  <c r="Y59" i="87"/>
  <c r="X59" i="87"/>
  <c r="AR57" i="91"/>
  <c r="AH59" i="38"/>
  <c r="AQ59" i="38" s="1"/>
  <c r="AH59" i="85"/>
  <c r="AQ59" i="85" s="1"/>
  <c r="AR59" i="34"/>
  <c r="AR59" i="86"/>
  <c r="AF59" i="94"/>
  <c r="AO59" i="94" s="1"/>
  <c r="AE59" i="94"/>
  <c r="AG59" i="94"/>
  <c r="AP59" i="94" s="1"/>
  <c r="W60" i="94"/>
  <c r="Z60" i="86"/>
  <c r="AI57" i="37"/>
  <c r="AN57" i="37"/>
  <c r="AR58" i="25"/>
  <c r="AI59" i="81"/>
  <c r="AN59" i="81"/>
  <c r="AH58" i="91"/>
  <c r="AQ58" i="91" s="1"/>
  <c r="AH59" i="46"/>
  <c r="AQ59" i="46" s="1"/>
  <c r="AR58" i="38"/>
  <c r="AI55" i="29"/>
  <c r="AN55" i="29"/>
  <c r="AG61" i="78"/>
  <c r="AP61" i="78" s="1"/>
  <c r="AF61" i="78"/>
  <c r="AO61" i="78" s="1"/>
  <c r="AE61" i="78"/>
  <c r="W62" i="78"/>
  <c r="AG55" i="88"/>
  <c r="AP55" i="88" s="1"/>
  <c r="W56" i="88"/>
  <c r="AF55" i="88"/>
  <c r="AO55" i="88" s="1"/>
  <c r="AE55" i="88"/>
  <c r="AF61" i="95"/>
  <c r="AO61" i="95" s="1"/>
  <c r="AE61" i="95"/>
  <c r="W62" i="95"/>
  <c r="AG61" i="95"/>
  <c r="AP61" i="95" s="1"/>
  <c r="AF59" i="38"/>
  <c r="AO59" i="38" s="1"/>
  <c r="AE59" i="38"/>
  <c r="W60" i="38"/>
  <c r="AG59" i="38"/>
  <c r="AP59" i="38" s="1"/>
  <c r="AH61" i="30"/>
  <c r="AQ61" i="30" s="1"/>
  <c r="W60" i="85"/>
  <c r="AG59" i="85"/>
  <c r="AP59" i="85" s="1"/>
  <c r="AF59" i="85"/>
  <c r="AO59" i="85" s="1"/>
  <c r="AE59" i="85"/>
  <c r="AG62" i="82"/>
  <c r="AP62" i="82" s="1"/>
  <c r="AF62" i="82"/>
  <c r="AO62" i="82" s="1"/>
  <c r="AE62" i="82"/>
  <c r="W63" i="82"/>
  <c r="AR57" i="96"/>
  <c r="W61" i="27"/>
  <c r="AG60" i="27"/>
  <c r="AP60" i="27" s="1"/>
  <c r="AF60" i="27"/>
  <c r="AO60" i="27" s="1"/>
  <c r="AE60" i="27"/>
  <c r="AN59" i="41"/>
  <c r="AI59" i="41"/>
  <c r="AR58" i="46"/>
  <c r="AR60" i="95"/>
  <c r="AI59" i="28"/>
  <c r="AN59" i="28"/>
  <c r="AR59" i="79"/>
  <c r="Z60" i="80"/>
  <c r="Y60" i="80"/>
  <c r="X60" i="80"/>
  <c r="AR55" i="44"/>
  <c r="AH58" i="96"/>
  <c r="AQ58" i="96" s="1"/>
  <c r="W58" i="40"/>
  <c r="AG57" i="40"/>
  <c r="AP57" i="40" s="1"/>
  <c r="AF57" i="40"/>
  <c r="AO57" i="40" s="1"/>
  <c r="AE57" i="40"/>
  <c r="AH57" i="90"/>
  <c r="AQ57" i="90" s="1"/>
  <c r="AR56" i="90"/>
  <c r="AI58" i="87"/>
  <c r="AN58" i="87"/>
  <c r="AF59" i="92"/>
  <c r="AO59" i="92" s="1"/>
  <c r="AE59" i="92"/>
  <c r="W60" i="92"/>
  <c r="AG59" i="92"/>
  <c r="AP59" i="92" s="1"/>
  <c r="AH59" i="42"/>
  <c r="AQ59" i="42" s="1"/>
  <c r="Z61" i="30"/>
  <c r="AR57" i="48"/>
  <c r="AN58" i="77"/>
  <c r="AI58" i="77"/>
  <c r="AR59" i="36"/>
  <c r="AH65" i="75"/>
  <c r="AQ65" i="75" s="1"/>
  <c r="AR60" i="78"/>
  <c r="AH60" i="26"/>
  <c r="AQ60" i="26" s="1"/>
  <c r="AN59" i="80"/>
  <c r="AI59" i="80"/>
  <c r="AI60" i="73"/>
  <c r="AN60" i="73"/>
  <c r="Z60" i="39"/>
  <c r="X60" i="39"/>
  <c r="Y60" i="39"/>
  <c r="Y59" i="74"/>
  <c r="X59" i="74"/>
  <c r="Z58" i="91"/>
  <c r="Z59" i="46"/>
  <c r="AR60" i="30"/>
  <c r="W61" i="84"/>
  <c r="AF60" i="84"/>
  <c r="AO60" i="84" s="1"/>
  <c r="AG60" i="84"/>
  <c r="AP60" i="84" s="1"/>
  <c r="AE60" i="84"/>
  <c r="Z58" i="96"/>
  <c r="AR59" i="26"/>
  <c r="X61" i="45"/>
  <c r="Z61" i="45" s="1"/>
  <c r="Y61" i="45"/>
  <c r="AH59" i="25"/>
  <c r="AQ59" i="25" s="1"/>
  <c r="AR61" i="82"/>
  <c r="AN60" i="83"/>
  <c r="AI60" i="83"/>
  <c r="Z65" i="75"/>
  <c r="AH58" i="48"/>
  <c r="AQ58" i="48" s="1"/>
  <c r="X59" i="93"/>
  <c r="Y59" i="93"/>
  <c r="Z59" i="35"/>
  <c r="X59" i="35"/>
  <c r="Y59" i="35"/>
  <c r="W61" i="26"/>
  <c r="AE60" i="26"/>
  <c r="AG60" i="26"/>
  <c r="AP60" i="26" s="1"/>
  <c r="AF60" i="26"/>
  <c r="AO60" i="26" s="1"/>
  <c r="X60" i="41"/>
  <c r="Z60" i="41" s="1"/>
  <c r="Y60" i="41"/>
  <c r="AN59" i="39"/>
  <c r="AI59" i="39"/>
  <c r="AI58" i="74"/>
  <c r="AN58" i="74"/>
  <c r="AF58" i="43" l="1"/>
  <c r="AO58" i="43" s="1"/>
  <c r="Z59" i="87"/>
  <c r="AE59" i="87" s="1"/>
  <c r="AG62" i="89"/>
  <c r="AP62" i="89" s="1"/>
  <c r="AF62" i="89"/>
  <c r="AO62" i="89" s="1"/>
  <c r="AE62" i="89"/>
  <c r="W63" i="89"/>
  <c r="W60" i="87"/>
  <c r="AG59" i="87"/>
  <c r="AP59" i="87" s="1"/>
  <c r="AF59" i="87"/>
  <c r="AO59" i="87" s="1"/>
  <c r="AG56" i="29"/>
  <c r="AP56" i="29" s="1"/>
  <c r="AF56" i="29"/>
  <c r="AO56" i="29" s="1"/>
  <c r="AE56" i="29"/>
  <c r="W57" i="29"/>
  <c r="Y63" i="82"/>
  <c r="X63" i="82"/>
  <c r="AI59" i="38"/>
  <c r="AN59" i="38"/>
  <c r="AR57" i="37"/>
  <c r="AI57" i="90"/>
  <c r="AN57" i="90"/>
  <c r="AR61" i="89"/>
  <c r="AF60" i="28"/>
  <c r="AO60" i="28" s="1"/>
  <c r="AE60" i="28"/>
  <c r="W61" i="28"/>
  <c r="AG60" i="28"/>
  <c r="AP60" i="28" s="1"/>
  <c r="AR61" i="33"/>
  <c r="AN61" i="76"/>
  <c r="AI61" i="76"/>
  <c r="AH58" i="37"/>
  <c r="AQ58" i="37" s="1"/>
  <c r="AH59" i="77"/>
  <c r="AQ59" i="77" s="1"/>
  <c r="AH62" i="33"/>
  <c r="AQ62" i="33" s="1"/>
  <c r="AI56" i="44"/>
  <c r="AN56" i="44"/>
  <c r="W60" i="35"/>
  <c r="AG59" i="35"/>
  <c r="AP59" i="35" s="1"/>
  <c r="AF59" i="35"/>
  <c r="AO59" i="35" s="1"/>
  <c r="AE59" i="35"/>
  <c r="AR59" i="80"/>
  <c r="W61" i="80"/>
  <c r="AG60" i="80"/>
  <c r="AP60" i="80" s="1"/>
  <c r="AF60" i="80"/>
  <c r="AO60" i="80" s="1"/>
  <c r="AE60" i="80"/>
  <c r="AR55" i="29"/>
  <c r="AI60" i="26"/>
  <c r="AN60" i="26"/>
  <c r="AI60" i="84"/>
  <c r="AN60" i="84"/>
  <c r="Y62" i="78"/>
  <c r="X62" i="78"/>
  <c r="Z62" i="78" s="1"/>
  <c r="AG60" i="86"/>
  <c r="AP60" i="86" s="1"/>
  <c r="W61" i="86"/>
  <c r="AF60" i="86"/>
  <c r="AO60" i="86" s="1"/>
  <c r="AE60" i="86"/>
  <c r="AH56" i="29"/>
  <c r="AQ56" i="29" s="1"/>
  <c r="AH61" i="73"/>
  <c r="AQ61" i="73" s="1"/>
  <c r="AR60" i="45"/>
  <c r="AH62" i="89"/>
  <c r="AQ62" i="89" s="1"/>
  <c r="Z59" i="77"/>
  <c r="AN59" i="42"/>
  <c r="AI59" i="42"/>
  <c r="Y60" i="25"/>
  <c r="X60" i="25"/>
  <c r="Y59" i="48"/>
  <c r="X59" i="48"/>
  <c r="Z59" i="48" s="1"/>
  <c r="AH59" i="93"/>
  <c r="AQ59" i="93" s="1"/>
  <c r="AH61" i="45"/>
  <c r="AQ61" i="45" s="1"/>
  <c r="AG59" i="46"/>
  <c r="AP59" i="46" s="1"/>
  <c r="W60" i="46"/>
  <c r="AF59" i="46"/>
  <c r="AO59" i="46" s="1"/>
  <c r="AE59" i="46"/>
  <c r="AH60" i="39"/>
  <c r="AQ60" i="39" s="1"/>
  <c r="AE61" i="30"/>
  <c r="W62" i="30"/>
  <c r="AG61" i="30"/>
  <c r="AP61" i="30" s="1"/>
  <c r="AF61" i="30"/>
  <c r="AO61" i="30" s="1"/>
  <c r="AR58" i="87"/>
  <c r="Y58" i="40"/>
  <c r="X58" i="40"/>
  <c r="Z58" i="40" s="1"/>
  <c r="AN62" i="82"/>
  <c r="AI62" i="82"/>
  <c r="AN55" i="88"/>
  <c r="AI55" i="88"/>
  <c r="AN61" i="78"/>
  <c r="AI61" i="78"/>
  <c r="AR59" i="81"/>
  <c r="X60" i="94"/>
  <c r="Y60" i="94"/>
  <c r="AF61" i="73"/>
  <c r="AO61" i="73" s="1"/>
  <c r="AE61" i="73"/>
  <c r="W62" i="73"/>
  <c r="AG61" i="73"/>
  <c r="AP61" i="73" s="1"/>
  <c r="AR56" i="32"/>
  <c r="W61" i="36"/>
  <c r="AG60" i="36"/>
  <c r="AP60" i="36" s="1"/>
  <c r="AF60" i="36"/>
  <c r="AO60" i="36" s="1"/>
  <c r="AE60" i="36"/>
  <c r="AH61" i="83"/>
  <c r="AQ61" i="83" s="1"/>
  <c r="AG60" i="79"/>
  <c r="AP60" i="79" s="1"/>
  <c r="AF60" i="79"/>
  <c r="AO60" i="79" s="1"/>
  <c r="AE60" i="79"/>
  <c r="W61" i="79"/>
  <c r="Z58" i="37"/>
  <c r="AR58" i="35"/>
  <c r="Z60" i="47"/>
  <c r="X60" i="47"/>
  <c r="Y60" i="47"/>
  <c r="AN58" i="31"/>
  <c r="AI58" i="31"/>
  <c r="Z62" i="33"/>
  <c r="Z61" i="34"/>
  <c r="Y61" i="34"/>
  <c r="X61" i="34"/>
  <c r="AI59" i="25"/>
  <c r="AN59" i="25"/>
  <c r="AH60" i="41"/>
  <c r="AQ60" i="41" s="1"/>
  <c r="X61" i="26"/>
  <c r="Y61" i="26"/>
  <c r="Z59" i="93"/>
  <c r="AG65" i="75"/>
  <c r="AP65" i="75" s="1"/>
  <c r="AF65" i="75"/>
  <c r="AO65" i="75" s="1"/>
  <c r="AE65" i="75"/>
  <c r="W66" i="75"/>
  <c r="AF61" i="45"/>
  <c r="AO61" i="45" s="1"/>
  <c r="AE61" i="45"/>
  <c r="W62" i="45"/>
  <c r="AG61" i="45"/>
  <c r="AP61" i="45" s="1"/>
  <c r="AF58" i="91"/>
  <c r="AO58" i="91" s="1"/>
  <c r="AE58" i="91"/>
  <c r="W59" i="91"/>
  <c r="AG58" i="91"/>
  <c r="AP58" i="91" s="1"/>
  <c r="W61" i="39"/>
  <c r="AG60" i="39"/>
  <c r="AP60" i="39" s="1"/>
  <c r="AF60" i="39"/>
  <c r="AO60" i="39" s="1"/>
  <c r="AE60" i="39"/>
  <c r="X60" i="92"/>
  <c r="Y60" i="92"/>
  <c r="AR59" i="41"/>
  <c r="X61" i="27"/>
  <c r="Z61" i="27" s="1"/>
  <c r="Y61" i="27"/>
  <c r="Z60" i="85"/>
  <c r="X60" i="85"/>
  <c r="Y60" i="85"/>
  <c r="Z61" i="83"/>
  <c r="Y60" i="42"/>
  <c r="X60" i="42"/>
  <c r="AI60" i="34"/>
  <c r="AN60" i="34"/>
  <c r="AI58" i="48"/>
  <c r="AN58" i="48"/>
  <c r="X59" i="43"/>
  <c r="Y59" i="43"/>
  <c r="AR59" i="39"/>
  <c r="AH59" i="74"/>
  <c r="AQ59" i="74" s="1"/>
  <c r="AR58" i="77"/>
  <c r="AI57" i="40"/>
  <c r="AN57" i="40"/>
  <c r="AH60" i="80"/>
  <c r="AQ60" i="80" s="1"/>
  <c r="AR59" i="28"/>
  <c r="X62" i="95"/>
  <c r="Y62" i="95"/>
  <c r="X56" i="88"/>
  <c r="Y56" i="88"/>
  <c r="Z56" i="88" s="1"/>
  <c r="X58" i="90"/>
  <c r="Z58" i="90" s="1"/>
  <c r="Y58" i="90"/>
  <c r="AH60" i="28"/>
  <c r="AQ60" i="28" s="1"/>
  <c r="X62" i="76"/>
  <c r="Y62" i="76"/>
  <c r="AE60" i="81"/>
  <c r="W61" i="81"/>
  <c r="AG60" i="81"/>
  <c r="AP60" i="81" s="1"/>
  <c r="AF60" i="81"/>
  <c r="AO60" i="81" s="1"/>
  <c r="AH57" i="32"/>
  <c r="AQ57" i="32" s="1"/>
  <c r="AR58" i="93"/>
  <c r="AI59" i="47"/>
  <c r="AN59" i="47"/>
  <c r="AI58" i="43"/>
  <c r="AN58" i="43"/>
  <c r="AE58" i="96"/>
  <c r="W59" i="96"/>
  <c r="AG58" i="96"/>
  <c r="AP58" i="96" s="1"/>
  <c r="AF58" i="96"/>
  <c r="AO58" i="96" s="1"/>
  <c r="W61" i="41"/>
  <c r="AE60" i="41"/>
  <c r="AG60" i="41"/>
  <c r="AP60" i="41" s="1"/>
  <c r="AF60" i="41"/>
  <c r="AO60" i="41" s="1"/>
  <c r="AR60" i="83"/>
  <c r="AR58" i="74"/>
  <c r="AH59" i="35"/>
  <c r="AQ59" i="35" s="1"/>
  <c r="Y61" i="84"/>
  <c r="X61" i="84"/>
  <c r="Z59" i="74"/>
  <c r="AR60" i="73"/>
  <c r="AN59" i="92"/>
  <c r="AI59" i="92"/>
  <c r="AI60" i="27"/>
  <c r="AN60" i="27"/>
  <c r="AI59" i="85"/>
  <c r="AN59" i="85"/>
  <c r="X60" i="38"/>
  <c r="Y60" i="38"/>
  <c r="AI61" i="95"/>
  <c r="AN61" i="95"/>
  <c r="AN59" i="94"/>
  <c r="AI59" i="94"/>
  <c r="AH59" i="87"/>
  <c r="AQ59" i="87" s="1"/>
  <c r="AH60" i="81"/>
  <c r="AQ60" i="81" s="1"/>
  <c r="Z57" i="32"/>
  <c r="X59" i="31"/>
  <c r="Y59" i="31"/>
  <c r="X57" i="44"/>
  <c r="Z57" i="44" s="1"/>
  <c r="Y57" i="44"/>
  <c r="Z61" i="84" l="1"/>
  <c r="AE61" i="84"/>
  <c r="W62" i="84"/>
  <c r="AG61" i="84"/>
  <c r="AP61" i="84" s="1"/>
  <c r="AF61" i="84"/>
  <c r="AO61" i="84" s="1"/>
  <c r="W63" i="78"/>
  <c r="AG62" i="78"/>
  <c r="AP62" i="78" s="1"/>
  <c r="AF62" i="78"/>
  <c r="AO62" i="78" s="1"/>
  <c r="AE62" i="78"/>
  <c r="AE58" i="90"/>
  <c r="W59" i="90"/>
  <c r="AG58" i="90"/>
  <c r="AP58" i="90" s="1"/>
  <c r="AF58" i="90"/>
  <c r="AO58" i="90" s="1"/>
  <c r="AH62" i="95"/>
  <c r="AQ62" i="95" s="1"/>
  <c r="AR59" i="25"/>
  <c r="AH60" i="94"/>
  <c r="AQ60" i="94" s="1"/>
  <c r="AR55" i="88"/>
  <c r="Z62" i="30"/>
  <c r="X62" i="30"/>
  <c r="Y62" i="30"/>
  <c r="AE59" i="48"/>
  <c r="W60" i="48"/>
  <c r="AG59" i="48"/>
  <c r="AP59" i="48" s="1"/>
  <c r="AF59" i="48"/>
  <c r="AO59" i="48" s="1"/>
  <c r="AH63" i="82"/>
  <c r="AQ63" i="82" s="1"/>
  <c r="AI59" i="87"/>
  <c r="AN59" i="87"/>
  <c r="AR60" i="27"/>
  <c r="AH61" i="84"/>
  <c r="AQ61" i="84" s="1"/>
  <c r="X61" i="81"/>
  <c r="Y61" i="81"/>
  <c r="Z62" i="95"/>
  <c r="X59" i="91"/>
  <c r="Y59" i="91"/>
  <c r="AI61" i="45"/>
  <c r="AN61" i="45"/>
  <c r="AH61" i="34"/>
  <c r="AQ61" i="34" s="1"/>
  <c r="Z60" i="94"/>
  <c r="AI61" i="30"/>
  <c r="AN61" i="30"/>
  <c r="AN59" i="46"/>
  <c r="AI59" i="46"/>
  <c r="AH60" i="25"/>
  <c r="AQ60" i="25" s="1"/>
  <c r="AN60" i="86"/>
  <c r="AI60" i="86"/>
  <c r="Y60" i="35"/>
  <c r="X60" i="35"/>
  <c r="Z60" i="35" s="1"/>
  <c r="AR61" i="76"/>
  <c r="X61" i="28"/>
  <c r="Y61" i="28"/>
  <c r="AR57" i="90"/>
  <c r="AR61" i="95"/>
  <c r="AH58" i="90"/>
  <c r="AQ58" i="90" s="1"/>
  <c r="AF61" i="83"/>
  <c r="AO61" i="83" s="1"/>
  <c r="AG61" i="83"/>
  <c r="AP61" i="83" s="1"/>
  <c r="AE61" i="83"/>
  <c r="W62" i="83"/>
  <c r="AR59" i="47"/>
  <c r="AI60" i="81"/>
  <c r="AN60" i="81"/>
  <c r="AR60" i="34"/>
  <c r="AH60" i="85"/>
  <c r="AQ60" i="85" s="1"/>
  <c r="AN58" i="91"/>
  <c r="AI58" i="91"/>
  <c r="AG59" i="93"/>
  <c r="AP59" i="93" s="1"/>
  <c r="AF59" i="93"/>
  <c r="AO59" i="93" s="1"/>
  <c r="W60" i="93"/>
  <c r="AE59" i="93"/>
  <c r="AH60" i="47"/>
  <c r="AQ60" i="47" s="1"/>
  <c r="X61" i="79"/>
  <c r="Y61" i="79"/>
  <c r="Z61" i="79" s="1"/>
  <c r="Y62" i="73"/>
  <c r="X62" i="73"/>
  <c r="Z62" i="73" s="1"/>
  <c r="AR62" i="82"/>
  <c r="Z60" i="25"/>
  <c r="AI60" i="80"/>
  <c r="AN60" i="80"/>
  <c r="AI60" i="28"/>
  <c r="AN60" i="28"/>
  <c r="Z63" i="82"/>
  <c r="X63" i="89"/>
  <c r="Y63" i="89"/>
  <c r="AG59" i="74"/>
  <c r="AP59" i="74" s="1"/>
  <c r="AF59" i="74"/>
  <c r="AO59" i="74" s="1"/>
  <c r="AE59" i="74"/>
  <c r="W60" i="74"/>
  <c r="AR58" i="48"/>
  <c r="AE61" i="27"/>
  <c r="W62" i="27"/>
  <c r="AG61" i="27"/>
  <c r="AP61" i="27" s="1"/>
  <c r="AF61" i="27"/>
  <c r="AO61" i="27" s="1"/>
  <c r="AI60" i="39"/>
  <c r="AN60" i="39"/>
  <c r="Y62" i="45"/>
  <c r="X62" i="45"/>
  <c r="AF58" i="37"/>
  <c r="AO58" i="37" s="1"/>
  <c r="AE58" i="37"/>
  <c r="AG58" i="37"/>
  <c r="AP58" i="37" s="1"/>
  <c r="W59" i="37"/>
  <c r="AF58" i="40"/>
  <c r="AO58" i="40" s="1"/>
  <c r="AE58" i="40"/>
  <c r="W59" i="40"/>
  <c r="AG58" i="40"/>
  <c r="AP58" i="40" s="1"/>
  <c r="AH59" i="31"/>
  <c r="AQ59" i="31" s="1"/>
  <c r="AH60" i="38"/>
  <c r="AQ60" i="38" s="1"/>
  <c r="AR59" i="92"/>
  <c r="Z59" i="31"/>
  <c r="AR59" i="94"/>
  <c r="Z60" i="38"/>
  <c r="AI60" i="41"/>
  <c r="AN60" i="41"/>
  <c r="X59" i="96"/>
  <c r="Y59" i="96"/>
  <c r="AH56" i="88"/>
  <c r="AQ56" i="88" s="1"/>
  <c r="AH59" i="43"/>
  <c r="AQ59" i="43" s="1"/>
  <c r="AH60" i="42"/>
  <c r="AQ60" i="42" s="1"/>
  <c r="AE60" i="85"/>
  <c r="W61" i="85"/>
  <c r="AG60" i="85"/>
  <c r="AP60" i="85" s="1"/>
  <c r="AF60" i="85"/>
  <c r="AO60" i="85" s="1"/>
  <c r="AG61" i="34"/>
  <c r="AP61" i="34" s="1"/>
  <c r="AF61" i="34"/>
  <c r="AO61" i="34" s="1"/>
  <c r="AE61" i="34"/>
  <c r="W62" i="34"/>
  <c r="AG60" i="47"/>
  <c r="AP60" i="47" s="1"/>
  <c r="AE60" i="47"/>
  <c r="W61" i="47"/>
  <c r="AF60" i="47"/>
  <c r="AO60" i="47" s="1"/>
  <c r="AN60" i="79"/>
  <c r="AI60" i="79"/>
  <c r="X61" i="36"/>
  <c r="Z61" i="36" s="1"/>
  <c r="Y61" i="36"/>
  <c r="AI61" i="73"/>
  <c r="AN61" i="73"/>
  <c r="Y61" i="86"/>
  <c r="X61" i="86"/>
  <c r="Z61" i="86" s="1"/>
  <c r="AR60" i="84"/>
  <c r="AI59" i="35"/>
  <c r="AN59" i="35"/>
  <c r="AR56" i="44"/>
  <c r="AN62" i="89"/>
  <c r="AI62" i="89"/>
  <c r="AR58" i="43"/>
  <c r="AR57" i="40"/>
  <c r="Z59" i="43"/>
  <c r="AH60" i="92"/>
  <c r="AQ60" i="92" s="1"/>
  <c r="X61" i="39"/>
  <c r="Z61" i="39" s="1"/>
  <c r="Y61" i="39"/>
  <c r="Y66" i="75"/>
  <c r="X66" i="75"/>
  <c r="Z66" i="75" s="1"/>
  <c r="AH61" i="26"/>
  <c r="AQ61" i="26" s="1"/>
  <c r="W63" i="33"/>
  <c r="AG62" i="33"/>
  <c r="AP62" i="33" s="1"/>
  <c r="AF62" i="33"/>
  <c r="AO62" i="33" s="1"/>
  <c r="AE62" i="33"/>
  <c r="AR61" i="78"/>
  <c r="AH58" i="40"/>
  <c r="AQ58" i="40" s="1"/>
  <c r="Y60" i="46"/>
  <c r="X60" i="46"/>
  <c r="AH59" i="48"/>
  <c r="AQ59" i="48" s="1"/>
  <c r="AR59" i="42"/>
  <c r="Y57" i="29"/>
  <c r="X57" i="29"/>
  <c r="AG57" i="44"/>
  <c r="AP57" i="44" s="1"/>
  <c r="AF57" i="44"/>
  <c r="AO57" i="44" s="1"/>
  <c r="AE57" i="44"/>
  <c r="W58" i="44"/>
  <c r="W60" i="77"/>
  <c r="AF59" i="77"/>
  <c r="AO59" i="77" s="1"/>
  <c r="AG59" i="77"/>
  <c r="AP59" i="77" s="1"/>
  <c r="AE59" i="77"/>
  <c r="Y61" i="80"/>
  <c r="X61" i="80"/>
  <c r="AG57" i="32"/>
  <c r="AP57" i="32" s="1"/>
  <c r="AF57" i="32"/>
  <c r="AO57" i="32" s="1"/>
  <c r="AE57" i="32"/>
  <c r="W58" i="32"/>
  <c r="AI58" i="96"/>
  <c r="AN58" i="96"/>
  <c r="AH62" i="76"/>
  <c r="AQ62" i="76" s="1"/>
  <c r="AF56" i="88"/>
  <c r="AO56" i="88" s="1"/>
  <c r="W57" i="88"/>
  <c r="AG56" i="88"/>
  <c r="AP56" i="88" s="1"/>
  <c r="AE56" i="88"/>
  <c r="AH57" i="44"/>
  <c r="AQ57" i="44" s="1"/>
  <c r="AR59" i="85"/>
  <c r="Y61" i="41"/>
  <c r="X61" i="41"/>
  <c r="Z61" i="41" s="1"/>
  <c r="Z62" i="76"/>
  <c r="Z60" i="42"/>
  <c r="AH61" i="27"/>
  <c r="AQ61" i="27" s="1"/>
  <c r="Z60" i="92"/>
  <c r="AN65" i="75"/>
  <c r="AI65" i="75"/>
  <c r="Z61" i="26"/>
  <c r="AR58" i="31"/>
  <c r="AI60" i="36"/>
  <c r="AN60" i="36"/>
  <c r="AH62" i="78"/>
  <c r="AQ62" i="78" s="1"/>
  <c r="AR60" i="26"/>
  <c r="AR59" i="38"/>
  <c r="AN56" i="29"/>
  <c r="AI56" i="29"/>
  <c r="X60" i="87"/>
  <c r="Z60" i="87" s="1"/>
  <c r="Y60" i="87"/>
  <c r="Z60" i="46" l="1"/>
  <c r="Z63" i="89"/>
  <c r="Z61" i="80"/>
  <c r="AE61" i="36"/>
  <c r="W62" i="36"/>
  <c r="AG61" i="36"/>
  <c r="AP61" i="36" s="1"/>
  <c r="AF61" i="36"/>
  <c r="AO61" i="36" s="1"/>
  <c r="W61" i="46"/>
  <c r="AF60" i="46"/>
  <c r="AO60" i="46" s="1"/>
  <c r="AG60" i="46"/>
  <c r="AP60" i="46" s="1"/>
  <c r="AE60" i="46"/>
  <c r="W64" i="89"/>
  <c r="AG63" i="89"/>
  <c r="AP63" i="89" s="1"/>
  <c r="AF63" i="89"/>
  <c r="AO63" i="89" s="1"/>
  <c r="AE63" i="89"/>
  <c r="W62" i="86"/>
  <c r="AF61" i="86"/>
  <c r="AO61" i="86" s="1"/>
  <c r="AG61" i="86"/>
  <c r="AP61" i="86" s="1"/>
  <c r="AE61" i="86"/>
  <c r="W62" i="79"/>
  <c r="AG61" i="79"/>
  <c r="AP61" i="79" s="1"/>
  <c r="AF61" i="79"/>
  <c r="AO61" i="79" s="1"/>
  <c r="AE61" i="79"/>
  <c r="W67" i="75"/>
  <c r="AG66" i="75"/>
  <c r="AP66" i="75" s="1"/>
  <c r="AF66" i="75"/>
  <c r="AO66" i="75" s="1"/>
  <c r="AE66" i="75"/>
  <c r="AE61" i="80"/>
  <c r="W62" i="80"/>
  <c r="AG61" i="80"/>
  <c r="AP61" i="80" s="1"/>
  <c r="AF61" i="80"/>
  <c r="AO61" i="80" s="1"/>
  <c r="AG60" i="87"/>
  <c r="AP60" i="87" s="1"/>
  <c r="AF60" i="87"/>
  <c r="AO60" i="87" s="1"/>
  <c r="AE60" i="87"/>
  <c r="W61" i="87"/>
  <c r="AG62" i="30"/>
  <c r="AP62" i="30" s="1"/>
  <c r="AF62" i="30"/>
  <c r="AO62" i="30" s="1"/>
  <c r="AE62" i="30"/>
  <c r="W63" i="30"/>
  <c r="AG60" i="92"/>
  <c r="AP60" i="92" s="1"/>
  <c r="W61" i="92"/>
  <c r="AE60" i="92"/>
  <c r="AF60" i="92"/>
  <c r="AO60" i="92" s="1"/>
  <c r="X60" i="77"/>
  <c r="Y60" i="77"/>
  <c r="W60" i="31"/>
  <c r="AE59" i="31"/>
  <c r="AG59" i="31"/>
  <c r="AP59" i="31" s="1"/>
  <c r="AF59" i="31"/>
  <c r="AO59" i="31" s="1"/>
  <c r="AG60" i="25"/>
  <c r="AP60" i="25" s="1"/>
  <c r="AF60" i="25"/>
  <c r="AO60" i="25" s="1"/>
  <c r="AE60" i="25"/>
  <c r="W61" i="25"/>
  <c r="AG59" i="43"/>
  <c r="AP59" i="43" s="1"/>
  <c r="AF59" i="43"/>
  <c r="AO59" i="43" s="1"/>
  <c r="AE59" i="43"/>
  <c r="W60" i="43"/>
  <c r="AH62" i="45"/>
  <c r="AQ62" i="45" s="1"/>
  <c r="AH61" i="28"/>
  <c r="AQ61" i="28" s="1"/>
  <c r="AG60" i="94"/>
  <c r="AP60" i="94" s="1"/>
  <c r="AF60" i="94"/>
  <c r="AO60" i="94" s="1"/>
  <c r="W61" i="94"/>
  <c r="AE60" i="94"/>
  <c r="AI60" i="85"/>
  <c r="AN60" i="85"/>
  <c r="Y59" i="37"/>
  <c r="X59" i="37"/>
  <c r="Y60" i="74"/>
  <c r="X60" i="74"/>
  <c r="Z61" i="28"/>
  <c r="AR60" i="86"/>
  <c r="AR61" i="45"/>
  <c r="AH61" i="81"/>
  <c r="AQ61" i="81" s="1"/>
  <c r="AI58" i="90"/>
  <c r="AN58" i="90"/>
  <c r="W63" i="76"/>
  <c r="AG62" i="76"/>
  <c r="AP62" i="76" s="1"/>
  <c r="AF62" i="76"/>
  <c r="AO62" i="76" s="1"/>
  <c r="AE62" i="76"/>
  <c r="Y58" i="32"/>
  <c r="X58" i="32"/>
  <c r="AN60" i="47"/>
  <c r="AI60" i="47"/>
  <c r="Z62" i="45"/>
  <c r="X62" i="27"/>
  <c r="Y62" i="27"/>
  <c r="AN59" i="74"/>
  <c r="AI59" i="74"/>
  <c r="W64" i="82"/>
  <c r="AG63" i="82"/>
  <c r="AP63" i="82" s="1"/>
  <c r="AF63" i="82"/>
  <c r="AO63" i="82" s="1"/>
  <c r="AE63" i="82"/>
  <c r="AH61" i="79"/>
  <c r="AQ61" i="79" s="1"/>
  <c r="AR58" i="91"/>
  <c r="AR59" i="46"/>
  <c r="Z61" i="81"/>
  <c r="Y60" i="48"/>
  <c r="X60" i="48"/>
  <c r="AI62" i="78"/>
  <c r="AN62" i="78"/>
  <c r="AN61" i="34"/>
  <c r="AI61" i="34"/>
  <c r="X61" i="85"/>
  <c r="Y61" i="85"/>
  <c r="AH59" i="96"/>
  <c r="AQ59" i="96" s="1"/>
  <c r="AH63" i="89"/>
  <c r="AQ63" i="89" s="1"/>
  <c r="X59" i="90"/>
  <c r="Y59" i="90"/>
  <c r="AR56" i="29"/>
  <c r="W61" i="42"/>
  <c r="AE60" i="42"/>
  <c r="AG60" i="42"/>
  <c r="AP60" i="42" s="1"/>
  <c r="AF60" i="42"/>
  <c r="AO60" i="42" s="1"/>
  <c r="AI56" i="88"/>
  <c r="AN56" i="88"/>
  <c r="AH57" i="29"/>
  <c r="AQ57" i="29" s="1"/>
  <c r="AH61" i="41"/>
  <c r="AQ61" i="41" s="1"/>
  <c r="AN57" i="32"/>
  <c r="AI57" i="32"/>
  <c r="AI59" i="77"/>
  <c r="AN59" i="77"/>
  <c r="Y58" i="44"/>
  <c r="X58" i="44"/>
  <c r="Z57" i="29"/>
  <c r="AI62" i="33"/>
  <c r="AN62" i="33"/>
  <c r="AR60" i="79"/>
  <c r="AR60" i="41"/>
  <c r="AI61" i="27"/>
  <c r="AN61" i="27"/>
  <c r="AN59" i="93"/>
  <c r="AI59" i="93"/>
  <c r="Y62" i="83"/>
  <c r="X62" i="83"/>
  <c r="Z62" i="83" s="1"/>
  <c r="AH59" i="91"/>
  <c r="AQ59" i="91" s="1"/>
  <c r="AI59" i="48"/>
  <c r="AN59" i="48"/>
  <c r="AH61" i="80"/>
  <c r="AQ61" i="80" s="1"/>
  <c r="AH66" i="75"/>
  <c r="AQ66" i="75" s="1"/>
  <c r="AH61" i="36"/>
  <c r="AQ61" i="36" s="1"/>
  <c r="AF61" i="26"/>
  <c r="AO61" i="26" s="1"/>
  <c r="AE61" i="26"/>
  <c r="W62" i="26"/>
  <c r="AG61" i="26"/>
  <c r="AP61" i="26" s="1"/>
  <c r="X57" i="88"/>
  <c r="Z57" i="88" s="1"/>
  <c r="Y57" i="88"/>
  <c r="AN57" i="44"/>
  <c r="AI57" i="44"/>
  <c r="AR59" i="35"/>
  <c r="AG60" i="38"/>
  <c r="AP60" i="38" s="1"/>
  <c r="AF60" i="38"/>
  <c r="AO60" i="38" s="1"/>
  <c r="AE60" i="38"/>
  <c r="W61" i="38"/>
  <c r="Z59" i="40"/>
  <c r="X59" i="40"/>
  <c r="Y59" i="40"/>
  <c r="AI58" i="37"/>
  <c r="AN58" i="37"/>
  <c r="AR60" i="39"/>
  <c r="AR60" i="28"/>
  <c r="AH62" i="73"/>
  <c r="AQ62" i="73" s="1"/>
  <c r="AN61" i="83"/>
  <c r="AI61" i="83"/>
  <c r="AH60" i="35"/>
  <c r="AQ60" i="35" s="1"/>
  <c r="Z59" i="91"/>
  <c r="X62" i="84"/>
  <c r="Y62" i="84"/>
  <c r="AR58" i="96"/>
  <c r="AE61" i="39"/>
  <c r="W62" i="39"/>
  <c r="AG61" i="39"/>
  <c r="AP61" i="39" s="1"/>
  <c r="AF61" i="39"/>
  <c r="AO61" i="39" s="1"/>
  <c r="AR60" i="80"/>
  <c r="AG62" i="73"/>
  <c r="AP62" i="73" s="1"/>
  <c r="AF62" i="73"/>
  <c r="AO62" i="73" s="1"/>
  <c r="AE62" i="73"/>
  <c r="W63" i="73"/>
  <c r="AR60" i="81"/>
  <c r="AF60" i="35"/>
  <c r="AO60" i="35" s="1"/>
  <c r="AE60" i="35"/>
  <c r="W61" i="35"/>
  <c r="AG60" i="35"/>
  <c r="AP60" i="35" s="1"/>
  <c r="Y63" i="78"/>
  <c r="X63" i="78"/>
  <c r="AR60" i="36"/>
  <c r="Y63" i="33"/>
  <c r="X63" i="33"/>
  <c r="Z63" i="33" s="1"/>
  <c r="AH61" i="86"/>
  <c r="AQ61" i="86" s="1"/>
  <c r="Z61" i="47"/>
  <c r="X61" i="47"/>
  <c r="Y61" i="47"/>
  <c r="Z59" i="96"/>
  <c r="AH60" i="87"/>
  <c r="AQ60" i="87" s="1"/>
  <c r="AR65" i="75"/>
  <c r="AE61" i="41"/>
  <c r="AG61" i="41"/>
  <c r="AP61" i="41" s="1"/>
  <c r="AF61" i="41"/>
  <c r="AO61" i="41" s="1"/>
  <c r="W62" i="41"/>
  <c r="AH60" i="46"/>
  <c r="AQ60" i="46" s="1"/>
  <c r="AH61" i="39"/>
  <c r="AQ61" i="39" s="1"/>
  <c r="AR62" i="89"/>
  <c r="AR61" i="73"/>
  <c r="X62" i="34"/>
  <c r="Z62" i="34" s="1"/>
  <c r="Y62" i="34"/>
  <c r="AI58" i="40"/>
  <c r="AN58" i="40"/>
  <c r="X60" i="93"/>
  <c r="Y60" i="93"/>
  <c r="AR61" i="30"/>
  <c r="AG62" i="95"/>
  <c r="AP62" i="95" s="1"/>
  <c r="AE62" i="95"/>
  <c r="AF62" i="95"/>
  <c r="AO62" i="95" s="1"/>
  <c r="W63" i="95"/>
  <c r="AR59" i="87"/>
  <c r="AH62" i="30"/>
  <c r="AQ62" i="30" s="1"/>
  <c r="AI61" i="84"/>
  <c r="AN61" i="84"/>
  <c r="Z60" i="74" l="1"/>
  <c r="W61" i="74" s="1"/>
  <c r="AG60" i="74"/>
  <c r="AP60" i="74" s="1"/>
  <c r="AF60" i="74"/>
  <c r="AO60" i="74" s="1"/>
  <c r="AE60" i="74"/>
  <c r="AE63" i="33"/>
  <c r="W64" i="33"/>
  <c r="AG63" i="33"/>
  <c r="AP63" i="33" s="1"/>
  <c r="AF63" i="33"/>
  <c r="AO63" i="33" s="1"/>
  <c r="AR61" i="83"/>
  <c r="Y62" i="26"/>
  <c r="X62" i="26"/>
  <c r="AI60" i="42"/>
  <c r="AN60" i="42"/>
  <c r="AH59" i="90"/>
  <c r="AQ59" i="90" s="1"/>
  <c r="Y64" i="82"/>
  <c r="X64" i="82"/>
  <c r="AG62" i="45"/>
  <c r="AP62" i="45" s="1"/>
  <c r="AF62" i="45"/>
  <c r="AO62" i="45" s="1"/>
  <c r="AE62" i="45"/>
  <c r="W63" i="45"/>
  <c r="AI62" i="76"/>
  <c r="AN62" i="76"/>
  <c r="AR58" i="90"/>
  <c r="AR60" i="85"/>
  <c r="AN59" i="43"/>
  <c r="AI59" i="43"/>
  <c r="X60" i="31"/>
  <c r="Y60" i="31"/>
  <c r="AN60" i="92"/>
  <c r="AI60" i="92"/>
  <c r="AI66" i="75"/>
  <c r="AN66" i="75"/>
  <c r="Y61" i="46"/>
  <c r="X61" i="46"/>
  <c r="AR58" i="40"/>
  <c r="AG59" i="96"/>
  <c r="AP59" i="96" s="1"/>
  <c r="AF59" i="96"/>
  <c r="AO59" i="96" s="1"/>
  <c r="AE59" i="96"/>
  <c r="W60" i="96"/>
  <c r="AN61" i="26"/>
  <c r="AI61" i="26"/>
  <c r="AR59" i="48"/>
  <c r="AH62" i="83"/>
  <c r="AQ62" i="83" s="1"/>
  <c r="AR61" i="27"/>
  <c r="AR62" i="33"/>
  <c r="AR59" i="77"/>
  <c r="Z59" i="90"/>
  <c r="AH61" i="85"/>
  <c r="AQ61" i="85" s="1"/>
  <c r="AH60" i="48"/>
  <c r="AQ60" i="48" s="1"/>
  <c r="AR59" i="74"/>
  <c r="AR60" i="47"/>
  <c r="AN60" i="94"/>
  <c r="AI60" i="94"/>
  <c r="Y61" i="92"/>
  <c r="X61" i="92"/>
  <c r="X64" i="89"/>
  <c r="Y64" i="89"/>
  <c r="AI61" i="39"/>
  <c r="AN61" i="39"/>
  <c r="AN60" i="38"/>
  <c r="AI60" i="38"/>
  <c r="X63" i="95"/>
  <c r="Y63" i="95"/>
  <c r="X62" i="41"/>
  <c r="Y62" i="41"/>
  <c r="X61" i="35"/>
  <c r="Y61" i="35"/>
  <c r="Y63" i="73"/>
  <c r="X63" i="73"/>
  <c r="Z63" i="73" s="1"/>
  <c r="AH59" i="40"/>
  <c r="AQ59" i="40" s="1"/>
  <c r="AH57" i="88"/>
  <c r="AQ57" i="88" s="1"/>
  <c r="W58" i="29"/>
  <c r="AG57" i="29"/>
  <c r="AP57" i="29" s="1"/>
  <c r="AF57" i="29"/>
  <c r="AO57" i="29" s="1"/>
  <c r="AE57" i="29"/>
  <c r="AR57" i="32"/>
  <c r="X61" i="42"/>
  <c r="Y61" i="42"/>
  <c r="Z61" i="85"/>
  <c r="AI63" i="82"/>
  <c r="AN63" i="82"/>
  <c r="AH59" i="37"/>
  <c r="AQ59" i="37" s="1"/>
  <c r="AH60" i="77"/>
  <c r="AQ60" i="77" s="1"/>
  <c r="Y62" i="86"/>
  <c r="X62" i="86"/>
  <c r="Z62" i="86" s="1"/>
  <c r="AI60" i="46"/>
  <c r="AN60" i="46"/>
  <c r="AR61" i="84"/>
  <c r="AR62" i="78"/>
  <c r="AH62" i="34"/>
  <c r="AQ62" i="34" s="1"/>
  <c r="AH61" i="47"/>
  <c r="AQ61" i="47" s="1"/>
  <c r="AH63" i="78"/>
  <c r="AQ63" i="78" s="1"/>
  <c r="AI60" i="35"/>
  <c r="AN60" i="35"/>
  <c r="AN62" i="73"/>
  <c r="AI62" i="73"/>
  <c r="W60" i="40"/>
  <c r="AG59" i="40"/>
  <c r="AP59" i="40" s="1"/>
  <c r="AF59" i="40"/>
  <c r="AO59" i="40" s="1"/>
  <c r="AE59" i="40"/>
  <c r="AE57" i="88"/>
  <c r="W58" i="88"/>
  <c r="AG57" i="88"/>
  <c r="AP57" i="88" s="1"/>
  <c r="AF57" i="88"/>
  <c r="AO57" i="88" s="1"/>
  <c r="AG62" i="83"/>
  <c r="AP62" i="83" s="1"/>
  <c r="AE62" i="83"/>
  <c r="W63" i="83"/>
  <c r="AF62" i="83"/>
  <c r="AO62" i="83" s="1"/>
  <c r="AH58" i="44"/>
  <c r="AQ58" i="44" s="1"/>
  <c r="AR56" i="88"/>
  <c r="AR61" i="34"/>
  <c r="Z60" i="48"/>
  <c r="AH58" i="32"/>
  <c r="AQ58" i="32" s="1"/>
  <c r="X63" i="76"/>
  <c r="Z63" i="76" s="1"/>
  <c r="Y63" i="76"/>
  <c r="Y61" i="94"/>
  <c r="X61" i="94"/>
  <c r="Z61" i="94" s="1"/>
  <c r="Z60" i="77"/>
  <c r="Y61" i="87"/>
  <c r="X61" i="87"/>
  <c r="X62" i="80"/>
  <c r="Y62" i="80"/>
  <c r="X62" i="79"/>
  <c r="Y62" i="79"/>
  <c r="AI63" i="89"/>
  <c r="AN63" i="89"/>
  <c r="AG59" i="91"/>
  <c r="AP59" i="91" s="1"/>
  <c r="AF59" i="91"/>
  <c r="AO59" i="91" s="1"/>
  <c r="W60" i="91"/>
  <c r="AE59" i="91"/>
  <c r="W63" i="34"/>
  <c r="AG62" i="34"/>
  <c r="AP62" i="34" s="1"/>
  <c r="AF62" i="34"/>
  <c r="AO62" i="34" s="1"/>
  <c r="AE62" i="34"/>
  <c r="AR59" i="93"/>
  <c r="AG61" i="81"/>
  <c r="AP61" i="81" s="1"/>
  <c r="AF61" i="81"/>
  <c r="AO61" i="81" s="1"/>
  <c r="AE61" i="81"/>
  <c r="W62" i="81"/>
  <c r="AH62" i="27"/>
  <c r="AQ62" i="27" s="1"/>
  <c r="AG61" i="28"/>
  <c r="AP61" i="28" s="1"/>
  <c r="AF61" i="28"/>
  <c r="AO61" i="28" s="1"/>
  <c r="AE61" i="28"/>
  <c r="W62" i="28"/>
  <c r="Z59" i="37"/>
  <c r="Y61" i="25"/>
  <c r="X61" i="25"/>
  <c r="AI59" i="31"/>
  <c r="AN59" i="31"/>
  <c r="Y63" i="30"/>
  <c r="X63" i="30"/>
  <c r="Z63" i="30" s="1"/>
  <c r="AN60" i="87"/>
  <c r="AI60" i="87"/>
  <c r="Y67" i="75"/>
  <c r="X67" i="75"/>
  <c r="Z67" i="75" s="1"/>
  <c r="AI61" i="86"/>
  <c r="AN61" i="86"/>
  <c r="X62" i="36"/>
  <c r="Y62" i="36"/>
  <c r="AR58" i="37"/>
  <c r="AH60" i="93"/>
  <c r="AQ60" i="93" s="1"/>
  <c r="AF61" i="47"/>
  <c r="AO61" i="47" s="1"/>
  <c r="W62" i="47"/>
  <c r="AE61" i="47"/>
  <c r="AG61" i="47"/>
  <c r="AP61" i="47" s="1"/>
  <c r="AH63" i="33"/>
  <c r="AQ63" i="33" s="1"/>
  <c r="AH62" i="84"/>
  <c r="AQ62" i="84" s="1"/>
  <c r="AN62" i="95"/>
  <c r="AI62" i="95"/>
  <c r="Z60" i="93"/>
  <c r="AN61" i="41"/>
  <c r="AI61" i="41"/>
  <c r="Z63" i="78"/>
  <c r="X62" i="39"/>
  <c r="Y62" i="39"/>
  <c r="Z62" i="84"/>
  <c r="X61" i="38"/>
  <c r="Y61" i="38"/>
  <c r="Z61" i="38" s="1"/>
  <c r="AR57" i="44"/>
  <c r="Z58" i="44"/>
  <c r="Z62" i="27"/>
  <c r="Z58" i="32"/>
  <c r="AH60" i="74"/>
  <c r="AQ60" i="74" s="1"/>
  <c r="X60" i="43"/>
  <c r="Z60" i="43" s="1"/>
  <c r="Y60" i="43"/>
  <c r="AN60" i="25"/>
  <c r="AI60" i="25"/>
  <c r="AN62" i="30"/>
  <c r="AI62" i="30"/>
  <c r="AI61" i="80"/>
  <c r="AN61" i="80"/>
  <c r="AI61" i="79"/>
  <c r="AN61" i="79"/>
  <c r="AI61" i="36"/>
  <c r="AN61" i="36"/>
  <c r="Z64" i="82" l="1"/>
  <c r="Z62" i="36"/>
  <c r="Z62" i="79"/>
  <c r="AF62" i="79" s="1"/>
  <c r="AO62" i="79" s="1"/>
  <c r="AG62" i="36"/>
  <c r="AP62" i="36" s="1"/>
  <c r="AF62" i="36"/>
  <c r="AO62" i="36" s="1"/>
  <c r="AE62" i="36"/>
  <c r="W63" i="36"/>
  <c r="W64" i="73"/>
  <c r="AG63" i="73"/>
  <c r="AP63" i="73" s="1"/>
  <c r="AF63" i="73"/>
  <c r="AO63" i="73" s="1"/>
  <c r="AE63" i="73"/>
  <c r="AF64" i="82"/>
  <c r="AO64" i="82" s="1"/>
  <c r="AE64" i="82"/>
  <c r="W65" i="82"/>
  <c r="AG64" i="82"/>
  <c r="AP64" i="82" s="1"/>
  <c r="AE62" i="79"/>
  <c r="W63" i="79"/>
  <c r="AG62" i="79"/>
  <c r="AP62" i="79" s="1"/>
  <c r="AE67" i="75"/>
  <c r="W68" i="75"/>
  <c r="AG67" i="75"/>
  <c r="AP67" i="75" s="1"/>
  <c r="AF67" i="75"/>
  <c r="AO67" i="75" s="1"/>
  <c r="AE62" i="86"/>
  <c r="AG62" i="86"/>
  <c r="AP62" i="86" s="1"/>
  <c r="AF62" i="86"/>
  <c r="AO62" i="86" s="1"/>
  <c r="W63" i="86"/>
  <c r="AR62" i="95"/>
  <c r="W64" i="30"/>
  <c r="AG63" i="30"/>
  <c r="AP63" i="30" s="1"/>
  <c r="AF63" i="30"/>
  <c r="AO63" i="30" s="1"/>
  <c r="AE63" i="30"/>
  <c r="X62" i="81"/>
  <c r="Y62" i="81"/>
  <c r="AH61" i="87"/>
  <c r="AQ61" i="87" s="1"/>
  <c r="W62" i="94"/>
  <c r="AG61" i="94"/>
  <c r="AP61" i="94" s="1"/>
  <c r="AF61" i="94"/>
  <c r="AO61" i="94" s="1"/>
  <c r="AE61" i="94"/>
  <c r="X58" i="29"/>
  <c r="Y58" i="29"/>
  <c r="AH62" i="41"/>
  <c r="AQ62" i="41" s="1"/>
  <c r="AH61" i="92"/>
  <c r="AQ61" i="92" s="1"/>
  <c r="X60" i="96"/>
  <c r="Y60" i="96"/>
  <c r="AH61" i="46"/>
  <c r="AQ61" i="46" s="1"/>
  <c r="X63" i="45"/>
  <c r="Z63" i="45" s="1"/>
  <c r="Y63" i="45"/>
  <c r="AI63" i="33"/>
  <c r="AN63" i="33"/>
  <c r="AH62" i="39"/>
  <c r="AQ62" i="39" s="1"/>
  <c r="AF59" i="37"/>
  <c r="AO59" i="37" s="1"/>
  <c r="AG59" i="37"/>
  <c r="AP59" i="37" s="1"/>
  <c r="AE59" i="37"/>
  <c r="W60" i="37"/>
  <c r="AI62" i="34"/>
  <c r="AN62" i="34"/>
  <c r="AR61" i="80"/>
  <c r="AH60" i="43"/>
  <c r="AQ60" i="43" s="1"/>
  <c r="Z62" i="39"/>
  <c r="AI61" i="47"/>
  <c r="AN61" i="47"/>
  <c r="AH62" i="36"/>
  <c r="AQ62" i="36" s="1"/>
  <c r="AN61" i="81"/>
  <c r="AI61" i="81"/>
  <c r="Y60" i="91"/>
  <c r="X60" i="91"/>
  <c r="AH62" i="79"/>
  <c r="AQ62" i="79" s="1"/>
  <c r="AR60" i="35"/>
  <c r="AR63" i="82"/>
  <c r="Z62" i="41"/>
  <c r="AG59" i="90"/>
  <c r="AP59" i="90" s="1"/>
  <c r="AE59" i="90"/>
  <c r="W60" i="90"/>
  <c r="AF59" i="90"/>
  <c r="AO59" i="90" s="1"/>
  <c r="AN59" i="96"/>
  <c r="AI59" i="96"/>
  <c r="AI60" i="74"/>
  <c r="AN60" i="74"/>
  <c r="AR62" i="30"/>
  <c r="W61" i="43"/>
  <c r="AG60" i="43"/>
  <c r="AP60" i="43" s="1"/>
  <c r="AF60" i="43"/>
  <c r="AO60" i="43" s="1"/>
  <c r="AE60" i="43"/>
  <c r="W59" i="32"/>
  <c r="AG58" i="32"/>
  <c r="AP58" i="32" s="1"/>
  <c r="AF58" i="32"/>
  <c r="AO58" i="32" s="1"/>
  <c r="AE58" i="32"/>
  <c r="AH61" i="38"/>
  <c r="AQ61" i="38" s="1"/>
  <c r="AE63" i="78"/>
  <c r="W64" i="78"/>
  <c r="AG63" i="78"/>
  <c r="AP63" i="78" s="1"/>
  <c r="AF63" i="78"/>
  <c r="AO63" i="78" s="1"/>
  <c r="AR60" i="87"/>
  <c r="AR59" i="31"/>
  <c r="Y62" i="28"/>
  <c r="X62" i="28"/>
  <c r="Z61" i="87"/>
  <c r="AH63" i="76"/>
  <c r="AQ63" i="76" s="1"/>
  <c r="X58" i="88"/>
  <c r="Y58" i="88"/>
  <c r="AG61" i="85"/>
  <c r="AP61" i="85" s="1"/>
  <c r="AF61" i="85"/>
  <c r="AO61" i="85" s="1"/>
  <c r="AE61" i="85"/>
  <c r="W62" i="85"/>
  <c r="AI57" i="29"/>
  <c r="AN57" i="29"/>
  <c r="AR61" i="39"/>
  <c r="Z61" i="92"/>
  <c r="Z61" i="46"/>
  <c r="AH60" i="31"/>
  <c r="AQ60" i="31" s="1"/>
  <c r="AN62" i="45"/>
  <c r="AI62" i="45"/>
  <c r="AR60" i="42"/>
  <c r="AG62" i="27"/>
  <c r="AP62" i="27" s="1"/>
  <c r="AF62" i="27"/>
  <c r="AO62" i="27" s="1"/>
  <c r="AE62" i="27"/>
  <c r="W63" i="27"/>
  <c r="AR61" i="41"/>
  <c r="Y62" i="47"/>
  <c r="X62" i="47"/>
  <c r="AH61" i="25"/>
  <c r="AQ61" i="25" s="1"/>
  <c r="AN61" i="28"/>
  <c r="AI61" i="28"/>
  <c r="AE60" i="77"/>
  <c r="AF60" i="77"/>
  <c r="AO60" i="77" s="1"/>
  <c r="W61" i="77"/>
  <c r="AG60" i="77"/>
  <c r="AP60" i="77" s="1"/>
  <c r="W64" i="76"/>
  <c r="AG63" i="76"/>
  <c r="AP63" i="76" s="1"/>
  <c r="AF63" i="76"/>
  <c r="AO63" i="76" s="1"/>
  <c r="AE63" i="76"/>
  <c r="AG60" i="48"/>
  <c r="AP60" i="48" s="1"/>
  <c r="AF60" i="48"/>
  <c r="AO60" i="48" s="1"/>
  <c r="AE60" i="48"/>
  <c r="W61" i="48"/>
  <c r="Y63" i="83"/>
  <c r="X63" i="83"/>
  <c r="Y60" i="40"/>
  <c r="Z60" i="40"/>
  <c r="X60" i="40"/>
  <c r="AH61" i="35"/>
  <c r="AQ61" i="35" s="1"/>
  <c r="AH63" i="95"/>
  <c r="AQ63" i="95" s="1"/>
  <c r="AR60" i="94"/>
  <c r="AR61" i="26"/>
  <c r="Z60" i="31"/>
  <c r="AH62" i="26"/>
  <c r="AQ62" i="26" s="1"/>
  <c r="AR60" i="25"/>
  <c r="AR61" i="86"/>
  <c r="Y63" i="34"/>
  <c r="X63" i="34"/>
  <c r="AH62" i="80"/>
  <c r="AQ62" i="80" s="1"/>
  <c r="AH61" i="94"/>
  <c r="AQ61" i="94" s="1"/>
  <c r="AI62" i="83"/>
  <c r="AN62" i="83"/>
  <c r="AI57" i="88"/>
  <c r="AN57" i="88"/>
  <c r="AR62" i="73"/>
  <c r="AR60" i="46"/>
  <c r="AH61" i="42"/>
  <c r="AQ61" i="42" s="1"/>
  <c r="Z61" i="35"/>
  <c r="Z63" i="95"/>
  <c r="AH64" i="89"/>
  <c r="AQ64" i="89" s="1"/>
  <c r="AR66" i="75"/>
  <c r="AR59" i="43"/>
  <c r="AR61" i="36"/>
  <c r="W62" i="38"/>
  <c r="AG61" i="38"/>
  <c r="AP61" i="38" s="1"/>
  <c r="AF61" i="38"/>
  <c r="AO61" i="38" s="1"/>
  <c r="AE61" i="38"/>
  <c r="W59" i="44"/>
  <c r="AG58" i="44"/>
  <c r="AP58" i="44" s="1"/>
  <c r="AF58" i="44"/>
  <c r="AO58" i="44" s="1"/>
  <c r="AE58" i="44"/>
  <c r="AG62" i="84"/>
  <c r="AP62" i="84" s="1"/>
  <c r="W63" i="84"/>
  <c r="AF62" i="84"/>
  <c r="AO62" i="84" s="1"/>
  <c r="AE62" i="84"/>
  <c r="AH63" i="30"/>
  <c r="AQ63" i="30" s="1"/>
  <c r="AR61" i="79"/>
  <c r="W61" i="93"/>
  <c r="AG60" i="93"/>
  <c r="AP60" i="93" s="1"/>
  <c r="AF60" i="93"/>
  <c r="AO60" i="93" s="1"/>
  <c r="AE60" i="93"/>
  <c r="AH67" i="75"/>
  <c r="AQ67" i="75" s="1"/>
  <c r="Z61" i="25"/>
  <c r="AN59" i="91"/>
  <c r="AI59" i="91"/>
  <c r="AR63" i="89"/>
  <c r="Z62" i="80"/>
  <c r="AN59" i="40"/>
  <c r="AI59" i="40"/>
  <c r="AH62" i="86"/>
  <c r="AQ62" i="86" s="1"/>
  <c r="Z61" i="42"/>
  <c r="AH63" i="73"/>
  <c r="AQ63" i="73" s="1"/>
  <c r="AR60" i="38"/>
  <c r="Z64" i="89"/>
  <c r="AR60" i="92"/>
  <c r="AR62" i="76"/>
  <c r="AH64" i="82"/>
  <c r="AQ64" i="82" s="1"/>
  <c r="Z62" i="26"/>
  <c r="Y64" i="33"/>
  <c r="X64" i="33"/>
  <c r="Z64" i="33" s="1"/>
  <c r="Y61" i="74"/>
  <c r="X61" i="74"/>
  <c r="Z61" i="74" s="1"/>
  <c r="Z62" i="28" l="1"/>
  <c r="W63" i="28" s="1"/>
  <c r="AG62" i="28"/>
  <c r="AP62" i="28" s="1"/>
  <c r="AF62" i="28"/>
  <c r="AO62" i="28" s="1"/>
  <c r="AE62" i="28"/>
  <c r="AG64" i="33"/>
  <c r="AP64" i="33" s="1"/>
  <c r="AF64" i="33"/>
  <c r="AO64" i="33" s="1"/>
  <c r="AE64" i="33"/>
  <c r="W65" i="33"/>
  <c r="AH60" i="91"/>
  <c r="AQ60" i="91" s="1"/>
  <c r="AN59" i="37"/>
  <c r="AI59" i="37"/>
  <c r="Y63" i="86"/>
  <c r="X63" i="86"/>
  <c r="Z63" i="86" s="1"/>
  <c r="X62" i="38"/>
  <c r="Y62" i="38"/>
  <c r="W64" i="95"/>
  <c r="AG63" i="95"/>
  <c r="AP63" i="95" s="1"/>
  <c r="AF63" i="95"/>
  <c r="AO63" i="95" s="1"/>
  <c r="AE63" i="95"/>
  <c r="AR57" i="88"/>
  <c r="AN60" i="48"/>
  <c r="AI60" i="48"/>
  <c r="AN60" i="77"/>
  <c r="AI60" i="77"/>
  <c r="AR59" i="96"/>
  <c r="AH60" i="96"/>
  <c r="AQ60" i="96" s="1"/>
  <c r="Y63" i="79"/>
  <c r="Z63" i="79" s="1"/>
  <c r="X63" i="79"/>
  <c r="AG62" i="80"/>
  <c r="AP62" i="80" s="1"/>
  <c r="AF62" i="80"/>
  <c r="AO62" i="80" s="1"/>
  <c r="AE62" i="80"/>
  <c r="W63" i="80"/>
  <c r="Y61" i="48"/>
  <c r="X61" i="48"/>
  <c r="AN61" i="85"/>
  <c r="AI61" i="85"/>
  <c r="AN59" i="90"/>
  <c r="AI59" i="90"/>
  <c r="AG62" i="39"/>
  <c r="AP62" i="39" s="1"/>
  <c r="AF62" i="39"/>
  <c r="AO62" i="39" s="1"/>
  <c r="AE62" i="39"/>
  <c r="W63" i="39"/>
  <c r="W64" i="45"/>
  <c r="AG63" i="45"/>
  <c r="AP63" i="45" s="1"/>
  <c r="AF63" i="45"/>
  <c r="AO63" i="45" s="1"/>
  <c r="AE63" i="45"/>
  <c r="X63" i="84"/>
  <c r="Y63" i="84"/>
  <c r="X59" i="44"/>
  <c r="Y59" i="44"/>
  <c r="Z59" i="44" s="1"/>
  <c r="AG61" i="35"/>
  <c r="AP61" i="35" s="1"/>
  <c r="AF61" i="35"/>
  <c r="AO61" i="35" s="1"/>
  <c r="AE61" i="35"/>
  <c r="W62" i="35"/>
  <c r="AH63" i="34"/>
  <c r="AQ63" i="34" s="1"/>
  <c r="AE60" i="31"/>
  <c r="AG60" i="31"/>
  <c r="AP60" i="31" s="1"/>
  <c r="AF60" i="31"/>
  <c r="AO60" i="31" s="1"/>
  <c r="W61" i="31"/>
  <c r="AH63" i="83"/>
  <c r="AQ63" i="83" s="1"/>
  <c r="Y64" i="76"/>
  <c r="X64" i="76"/>
  <c r="Z64" i="76" s="1"/>
  <c r="AR61" i="28"/>
  <c r="X61" i="43"/>
  <c r="Y61" i="43"/>
  <c r="AG62" i="41"/>
  <c r="AP62" i="41" s="1"/>
  <c r="AF62" i="41"/>
  <c r="AO62" i="41" s="1"/>
  <c r="W63" i="41"/>
  <c r="AE62" i="41"/>
  <c r="Z60" i="91"/>
  <c r="Z60" i="96"/>
  <c r="AH58" i="29"/>
  <c r="AQ58" i="29" s="1"/>
  <c r="Y62" i="94"/>
  <c r="X62" i="94"/>
  <c r="Z62" i="94" s="1"/>
  <c r="Y68" i="75"/>
  <c r="X68" i="75"/>
  <c r="AI62" i="79"/>
  <c r="AN62" i="79"/>
  <c r="AI63" i="73"/>
  <c r="AN63" i="73"/>
  <c r="X63" i="36"/>
  <c r="Z63" i="36" s="1"/>
  <c r="Y63" i="36"/>
  <c r="AH62" i="28"/>
  <c r="AQ62" i="28" s="1"/>
  <c r="AR60" i="74"/>
  <c r="Y64" i="73"/>
  <c r="X64" i="73"/>
  <c r="AR59" i="91"/>
  <c r="X61" i="93"/>
  <c r="Z61" i="93" s="1"/>
  <c r="Y61" i="93"/>
  <c r="AI61" i="38"/>
  <c r="AN61" i="38"/>
  <c r="AR62" i="83"/>
  <c r="AH62" i="47"/>
  <c r="AQ62" i="47" s="1"/>
  <c r="Y63" i="27"/>
  <c r="X63" i="27"/>
  <c r="Z63" i="27" s="1"/>
  <c r="AR62" i="45"/>
  <c r="AR57" i="29"/>
  <c r="Y59" i="32"/>
  <c r="X59" i="32"/>
  <c r="AR61" i="81"/>
  <c r="AR62" i="34"/>
  <c r="AR63" i="33"/>
  <c r="Z58" i="29"/>
  <c r="AH62" i="81"/>
  <c r="AQ62" i="81" s="1"/>
  <c r="Y64" i="30"/>
  <c r="X64" i="30"/>
  <c r="AI67" i="75"/>
  <c r="AN67" i="75"/>
  <c r="AN62" i="36"/>
  <c r="AI62" i="36"/>
  <c r="AE61" i="74"/>
  <c r="W62" i="74"/>
  <c r="AG61" i="74"/>
  <c r="AP61" i="74" s="1"/>
  <c r="AF61" i="74"/>
  <c r="AO61" i="74" s="1"/>
  <c r="AN62" i="84"/>
  <c r="AI62" i="84"/>
  <c r="AE60" i="40"/>
  <c r="AG60" i="40"/>
  <c r="AP60" i="40" s="1"/>
  <c r="W61" i="40"/>
  <c r="AF60" i="40"/>
  <c r="AO60" i="40" s="1"/>
  <c r="AI64" i="82"/>
  <c r="AN64" i="82"/>
  <c r="AH64" i="33"/>
  <c r="AQ64" i="33" s="1"/>
  <c r="AF64" i="89"/>
  <c r="AO64" i="89" s="1"/>
  <c r="AE64" i="89"/>
  <c r="W65" i="89"/>
  <c r="AG64" i="89"/>
  <c r="AP64" i="89" s="1"/>
  <c r="AH61" i="74"/>
  <c r="AQ61" i="74" s="1"/>
  <c r="AF62" i="26"/>
  <c r="AO62" i="26" s="1"/>
  <c r="AG62" i="26"/>
  <c r="AP62" i="26" s="1"/>
  <c r="W63" i="26"/>
  <c r="AE62" i="26"/>
  <c r="AE61" i="42"/>
  <c r="AG61" i="42"/>
  <c r="AP61" i="42" s="1"/>
  <c r="W62" i="42"/>
  <c r="AF61" i="42"/>
  <c r="AO61" i="42" s="1"/>
  <c r="AR59" i="40"/>
  <c r="AI58" i="44"/>
  <c r="AN58" i="44"/>
  <c r="Z63" i="34"/>
  <c r="Z63" i="83"/>
  <c r="AI63" i="76"/>
  <c r="AN63" i="76"/>
  <c r="AN62" i="27"/>
  <c r="AI62" i="27"/>
  <c r="AE61" i="46"/>
  <c r="W62" i="46"/>
  <c r="AG61" i="46"/>
  <c r="AP61" i="46" s="1"/>
  <c r="AF61" i="46"/>
  <c r="AO61" i="46" s="1"/>
  <c r="AH58" i="88"/>
  <c r="AQ58" i="88" s="1"/>
  <c r="Y64" i="78"/>
  <c r="X64" i="78"/>
  <c r="Z64" i="78" s="1"/>
  <c r="AI60" i="43"/>
  <c r="AN60" i="43"/>
  <c r="AI61" i="94"/>
  <c r="AN61" i="94"/>
  <c r="Z62" i="81"/>
  <c r="AN62" i="86"/>
  <c r="AI62" i="86"/>
  <c r="W62" i="25"/>
  <c r="AG61" i="25"/>
  <c r="AP61" i="25" s="1"/>
  <c r="AF61" i="25"/>
  <c r="AO61" i="25" s="1"/>
  <c r="AE61" i="25"/>
  <c r="AI60" i="93"/>
  <c r="AN60" i="93"/>
  <c r="AH60" i="40"/>
  <c r="AQ60" i="40" s="1"/>
  <c r="X61" i="77"/>
  <c r="Z61" i="77" s="1"/>
  <c r="Y61" i="77"/>
  <c r="Z62" i="47"/>
  <c r="W62" i="92"/>
  <c r="AG61" i="92"/>
  <c r="AP61" i="92" s="1"/>
  <c r="AF61" i="92"/>
  <c r="AO61" i="92" s="1"/>
  <c r="AE61" i="92"/>
  <c r="Y62" i="85"/>
  <c r="X62" i="85"/>
  <c r="Z62" i="85" s="1"/>
  <c r="Z58" i="88"/>
  <c r="W62" i="87"/>
  <c r="AG61" i="87"/>
  <c r="AP61" i="87" s="1"/>
  <c r="AF61" i="87"/>
  <c r="AO61" i="87" s="1"/>
  <c r="AE61" i="87"/>
  <c r="AI63" i="78"/>
  <c r="AN63" i="78"/>
  <c r="AI58" i="32"/>
  <c r="AN58" i="32"/>
  <c r="Z60" i="90"/>
  <c r="Y60" i="90"/>
  <c r="X60" i="90"/>
  <c r="AR61" i="47"/>
  <c r="Y60" i="37"/>
  <c r="X60" i="37"/>
  <c r="Z60" i="37" s="1"/>
  <c r="AH63" i="45"/>
  <c r="AQ63" i="45" s="1"/>
  <c r="AI63" i="30"/>
  <c r="AN63" i="30"/>
  <c r="Y65" i="82"/>
  <c r="X65" i="82"/>
  <c r="Z65" i="82" l="1"/>
  <c r="W61" i="37"/>
  <c r="AG60" i="37"/>
  <c r="AP60" i="37" s="1"/>
  <c r="AF60" i="37"/>
  <c r="AO60" i="37" s="1"/>
  <c r="AE60" i="37"/>
  <c r="AE59" i="44"/>
  <c r="W60" i="44"/>
  <c r="AG59" i="44"/>
  <c r="AP59" i="44" s="1"/>
  <c r="AF59" i="44"/>
  <c r="AO59" i="44" s="1"/>
  <c r="AG61" i="77"/>
  <c r="AP61" i="77" s="1"/>
  <c r="AF61" i="77"/>
  <c r="AO61" i="77" s="1"/>
  <c r="W62" i="77"/>
  <c r="AE61" i="77"/>
  <c r="AF62" i="94"/>
  <c r="AO62" i="94" s="1"/>
  <c r="AE62" i="94"/>
  <c r="AG62" i="94"/>
  <c r="AP62" i="94" s="1"/>
  <c r="W63" i="94"/>
  <c r="AG65" i="82"/>
  <c r="AP65" i="82" s="1"/>
  <c r="AF65" i="82"/>
  <c r="AO65" i="82" s="1"/>
  <c r="AE65" i="82"/>
  <c r="W66" i="82"/>
  <c r="AG64" i="78"/>
  <c r="AP64" i="78" s="1"/>
  <c r="AF64" i="78"/>
  <c r="AO64" i="78" s="1"/>
  <c r="AE64" i="78"/>
  <c r="W65" i="78"/>
  <c r="W63" i="85"/>
  <c r="AG62" i="85"/>
  <c r="AP62" i="85" s="1"/>
  <c r="AF62" i="85"/>
  <c r="AO62" i="85" s="1"/>
  <c r="AE62" i="85"/>
  <c r="AI61" i="25"/>
  <c r="AN61" i="25"/>
  <c r="Y63" i="26"/>
  <c r="X63" i="26"/>
  <c r="Z63" i="26" s="1"/>
  <c r="AN60" i="40"/>
  <c r="AI60" i="40"/>
  <c r="AH64" i="30"/>
  <c r="AQ64" i="30" s="1"/>
  <c r="W64" i="27"/>
  <c r="AG63" i="27"/>
  <c r="AP63" i="27" s="1"/>
  <c r="AF63" i="27"/>
  <c r="AO63" i="27" s="1"/>
  <c r="AE63" i="27"/>
  <c r="AI63" i="45"/>
  <c r="AN63" i="45"/>
  <c r="Y63" i="39"/>
  <c r="X63" i="39"/>
  <c r="AR61" i="85"/>
  <c r="AN62" i="80"/>
  <c r="AI62" i="80"/>
  <c r="AG63" i="79"/>
  <c r="AP63" i="79" s="1"/>
  <c r="AF63" i="79"/>
  <c r="AO63" i="79" s="1"/>
  <c r="AE63" i="79"/>
  <c r="W64" i="79"/>
  <c r="X64" i="95"/>
  <c r="Y64" i="95"/>
  <c r="AG63" i="86"/>
  <c r="AP63" i="86" s="1"/>
  <c r="AE63" i="86"/>
  <c r="AF63" i="86"/>
  <c r="AO63" i="86" s="1"/>
  <c r="W64" i="86"/>
  <c r="AH65" i="82"/>
  <c r="AQ65" i="82" s="1"/>
  <c r="AE62" i="47"/>
  <c r="W63" i="47"/>
  <c r="AG62" i="47"/>
  <c r="AP62" i="47" s="1"/>
  <c r="AF62" i="47"/>
  <c r="AO62" i="47" s="1"/>
  <c r="W63" i="81"/>
  <c r="AG62" i="81"/>
  <c r="AP62" i="81" s="1"/>
  <c r="AE62" i="81"/>
  <c r="AF62" i="81"/>
  <c r="AO62" i="81" s="1"/>
  <c r="AR62" i="27"/>
  <c r="Y62" i="42"/>
  <c r="X62" i="42"/>
  <c r="Z62" i="42" s="1"/>
  <c r="AR64" i="82"/>
  <c r="AR62" i="84"/>
  <c r="AI61" i="74"/>
  <c r="AN61" i="74"/>
  <c r="AR62" i="79"/>
  <c r="W61" i="96"/>
  <c r="AG60" i="96"/>
  <c r="AP60" i="96" s="1"/>
  <c r="AE60" i="96"/>
  <c r="AF60" i="96"/>
  <c r="AO60" i="96" s="1"/>
  <c r="AH64" i="76"/>
  <c r="AQ64" i="76" s="1"/>
  <c r="AN60" i="31"/>
  <c r="AI60" i="31"/>
  <c r="AH59" i="44"/>
  <c r="AQ59" i="44" s="1"/>
  <c r="AN62" i="39"/>
  <c r="AI62" i="39"/>
  <c r="AR59" i="37"/>
  <c r="AI62" i="28"/>
  <c r="AN62" i="28"/>
  <c r="AN61" i="46"/>
  <c r="AI61" i="46"/>
  <c r="AR58" i="32"/>
  <c r="AI61" i="92"/>
  <c r="AN61" i="92"/>
  <c r="AR58" i="44"/>
  <c r="AR62" i="36"/>
  <c r="Z64" i="30"/>
  <c r="AE58" i="29"/>
  <c r="W59" i="29"/>
  <c r="AG58" i="29"/>
  <c r="AP58" i="29" s="1"/>
  <c r="AF58" i="29"/>
  <c r="AO58" i="29" s="1"/>
  <c r="AH63" i="36"/>
  <c r="AQ63" i="36" s="1"/>
  <c r="AH68" i="75"/>
  <c r="AQ68" i="75" s="1"/>
  <c r="W61" i="91"/>
  <c r="AE60" i="91"/>
  <c r="AF60" i="91"/>
  <c r="AO60" i="91" s="1"/>
  <c r="AG60" i="91"/>
  <c r="AP60" i="91" s="1"/>
  <c r="X62" i="35"/>
  <c r="Y62" i="35"/>
  <c r="AH61" i="48"/>
  <c r="AQ61" i="48" s="1"/>
  <c r="AR60" i="77"/>
  <c r="AI63" i="95"/>
  <c r="AN63" i="95"/>
  <c r="AH62" i="38"/>
  <c r="AQ62" i="38" s="1"/>
  <c r="Y62" i="87"/>
  <c r="X62" i="87"/>
  <c r="Z62" i="87" s="1"/>
  <c r="AR61" i="94"/>
  <c r="AN61" i="42"/>
  <c r="AI61" i="42"/>
  <c r="X61" i="40"/>
  <c r="Y61" i="40"/>
  <c r="AH59" i="32"/>
  <c r="AQ59" i="32" s="1"/>
  <c r="AR61" i="38"/>
  <c r="AH64" i="73"/>
  <c r="AQ64" i="73" s="1"/>
  <c r="W64" i="36"/>
  <c r="AG63" i="36"/>
  <c r="AP63" i="36" s="1"/>
  <c r="AF63" i="36"/>
  <c r="AO63" i="36" s="1"/>
  <c r="AE63" i="36"/>
  <c r="AN62" i="41"/>
  <c r="AI62" i="41"/>
  <c r="AH61" i="43"/>
  <c r="AQ61" i="43" s="1"/>
  <c r="AE64" i="76"/>
  <c r="AG64" i="76"/>
  <c r="AP64" i="76" s="1"/>
  <c r="W65" i="76"/>
  <c r="AF64" i="76"/>
  <c r="AO64" i="76" s="1"/>
  <c r="AN61" i="35"/>
  <c r="AI61" i="35"/>
  <c r="Z62" i="38"/>
  <c r="X65" i="33"/>
  <c r="Z65" i="33" s="1"/>
  <c r="Y65" i="33"/>
  <c r="W61" i="90"/>
  <c r="AG60" i="90"/>
  <c r="AP60" i="90" s="1"/>
  <c r="AF60" i="90"/>
  <c r="AO60" i="90" s="1"/>
  <c r="AE60" i="90"/>
  <c r="AE63" i="34"/>
  <c r="W64" i="34"/>
  <c r="AG63" i="34"/>
  <c r="AP63" i="34" s="1"/>
  <c r="AF63" i="34"/>
  <c r="AO63" i="34" s="1"/>
  <c r="AF61" i="93"/>
  <c r="AO61" i="93" s="1"/>
  <c r="AE61" i="93"/>
  <c r="AG61" i="93"/>
  <c r="AP61" i="93" s="1"/>
  <c r="W62" i="93"/>
  <c r="AH60" i="90"/>
  <c r="AQ60" i="90" s="1"/>
  <c r="AR63" i="78"/>
  <c r="AG58" i="88"/>
  <c r="AP58" i="88" s="1"/>
  <c r="W59" i="88"/>
  <c r="AF58" i="88"/>
  <c r="AO58" i="88" s="1"/>
  <c r="AE58" i="88"/>
  <c r="Y62" i="25"/>
  <c r="Z62" i="25" s="1"/>
  <c r="X62" i="25"/>
  <c r="AR63" i="76"/>
  <c r="AN62" i="26"/>
  <c r="AI62" i="26"/>
  <c r="Y65" i="89"/>
  <c r="X65" i="89"/>
  <c r="AH63" i="27"/>
  <c r="AQ63" i="27" s="1"/>
  <c r="Z68" i="75"/>
  <c r="Z61" i="43"/>
  <c r="X61" i="31"/>
  <c r="Y61" i="31"/>
  <c r="AH63" i="84"/>
  <c r="AQ63" i="84" s="1"/>
  <c r="X64" i="45"/>
  <c r="Y64" i="45"/>
  <c r="AR59" i="90"/>
  <c r="Z61" i="48"/>
  <c r="AH63" i="79"/>
  <c r="AQ63" i="79" s="1"/>
  <c r="AR60" i="48"/>
  <c r="AH63" i="86"/>
  <c r="AQ63" i="86" s="1"/>
  <c r="AN64" i="33"/>
  <c r="AI64" i="33"/>
  <c r="X62" i="92"/>
  <c r="Y62" i="92"/>
  <c r="Z62" i="92" s="1"/>
  <c r="AH64" i="78"/>
  <c r="AQ64" i="78" s="1"/>
  <c r="Y62" i="74"/>
  <c r="X62" i="74"/>
  <c r="Z62" i="74" s="1"/>
  <c r="AH61" i="77"/>
  <c r="AQ61" i="77" s="1"/>
  <c r="AR63" i="30"/>
  <c r="AH60" i="37"/>
  <c r="AQ60" i="37" s="1"/>
  <c r="AI61" i="87"/>
  <c r="AN61" i="87"/>
  <c r="AH62" i="85"/>
  <c r="AQ62" i="85" s="1"/>
  <c r="AR60" i="93"/>
  <c r="AR62" i="86"/>
  <c r="AR60" i="43"/>
  <c r="X62" i="46"/>
  <c r="Y62" i="46"/>
  <c r="AG63" i="83"/>
  <c r="AP63" i="83" s="1"/>
  <c r="W64" i="83"/>
  <c r="AF63" i="83"/>
  <c r="AO63" i="83" s="1"/>
  <c r="AE63" i="83"/>
  <c r="AI64" i="89"/>
  <c r="AN64" i="89"/>
  <c r="AR67" i="75"/>
  <c r="Z59" i="32"/>
  <c r="AH61" i="93"/>
  <c r="AQ61" i="93" s="1"/>
  <c r="Z64" i="73"/>
  <c r="AR63" i="73"/>
  <c r="AH62" i="94"/>
  <c r="AQ62" i="94" s="1"/>
  <c r="Y63" i="41"/>
  <c r="Z63" i="41" s="1"/>
  <c r="X63" i="41"/>
  <c r="Z63" i="84"/>
  <c r="Y63" i="80"/>
  <c r="X63" i="80"/>
  <c r="Y63" i="28"/>
  <c r="X63" i="28"/>
  <c r="Z63" i="28" s="1"/>
  <c r="Z61" i="31" l="1"/>
  <c r="Z62" i="46"/>
  <c r="AF62" i="92"/>
  <c r="AO62" i="92" s="1"/>
  <c r="AE62" i="92"/>
  <c r="W63" i="92"/>
  <c r="AG62" i="92"/>
  <c r="AP62" i="92" s="1"/>
  <c r="AG61" i="31"/>
  <c r="AP61" i="31" s="1"/>
  <c r="W62" i="31"/>
  <c r="AF61" i="31"/>
  <c r="AO61" i="31" s="1"/>
  <c r="AE61" i="31"/>
  <c r="W64" i="41"/>
  <c r="AE63" i="41"/>
  <c r="AF63" i="41"/>
  <c r="AO63" i="41" s="1"/>
  <c r="AG63" i="41"/>
  <c r="AP63" i="41" s="1"/>
  <c r="AG62" i="46"/>
  <c r="AP62" i="46" s="1"/>
  <c r="AE62" i="46"/>
  <c r="W63" i="46"/>
  <c r="AF62" i="46"/>
  <c r="AO62" i="46" s="1"/>
  <c r="W66" i="33"/>
  <c r="AG65" i="33"/>
  <c r="AP65" i="33" s="1"/>
  <c r="AF65" i="33"/>
  <c r="AO65" i="33" s="1"/>
  <c r="AE65" i="33"/>
  <c r="AR61" i="42"/>
  <c r="AN58" i="88"/>
  <c r="AI58" i="88"/>
  <c r="X62" i="93"/>
  <c r="Z62" i="93" s="1"/>
  <c r="Y62" i="93"/>
  <c r="AF62" i="38"/>
  <c r="AO62" i="38" s="1"/>
  <c r="AE62" i="38"/>
  <c r="W63" i="38"/>
  <c r="AG62" i="38"/>
  <c r="AP62" i="38" s="1"/>
  <c r="AR63" i="95"/>
  <c r="AI58" i="29"/>
  <c r="AN58" i="29"/>
  <c r="AN63" i="86"/>
  <c r="AI63" i="86"/>
  <c r="X64" i="79"/>
  <c r="Y64" i="79"/>
  <c r="Z64" i="79" s="1"/>
  <c r="AR63" i="45"/>
  <c r="AI62" i="85"/>
  <c r="AN62" i="85"/>
  <c r="Y65" i="78"/>
  <c r="X65" i="78"/>
  <c r="AN65" i="82"/>
  <c r="AI65" i="82"/>
  <c r="AN62" i="94"/>
  <c r="AI62" i="94"/>
  <c r="AI60" i="37"/>
  <c r="AN60" i="37"/>
  <c r="AF63" i="28"/>
  <c r="AO63" i="28" s="1"/>
  <c r="AE63" i="28"/>
  <c r="W64" i="28"/>
  <c r="AG63" i="28"/>
  <c r="AP63" i="28" s="1"/>
  <c r="AE62" i="25"/>
  <c r="W63" i="25"/>
  <c r="AG62" i="25"/>
  <c r="AP62" i="25" s="1"/>
  <c r="AF62" i="25"/>
  <c r="AO62" i="25" s="1"/>
  <c r="X59" i="29"/>
  <c r="Y59" i="29"/>
  <c r="Y64" i="27"/>
  <c r="X64" i="27"/>
  <c r="AR60" i="40"/>
  <c r="AR61" i="25"/>
  <c r="AI59" i="44"/>
  <c r="AN59" i="44"/>
  <c r="AH63" i="80"/>
  <c r="AQ63" i="80" s="1"/>
  <c r="AR64" i="89"/>
  <c r="AI63" i="83"/>
  <c r="AN63" i="83"/>
  <c r="AH62" i="46"/>
  <c r="AQ62" i="46" s="1"/>
  <c r="AH62" i="92"/>
  <c r="AQ62" i="92" s="1"/>
  <c r="AF61" i="43"/>
  <c r="AO61" i="43" s="1"/>
  <c r="AE61" i="43"/>
  <c r="W62" i="43"/>
  <c r="AG61" i="43"/>
  <c r="AP61" i="43" s="1"/>
  <c r="AR61" i="35"/>
  <c r="AI64" i="76"/>
  <c r="AN64" i="76"/>
  <c r="AR62" i="41"/>
  <c r="X64" i="36"/>
  <c r="Y64" i="36"/>
  <c r="AI60" i="91"/>
  <c r="AN60" i="91"/>
  <c r="AE64" i="30"/>
  <c r="W65" i="30"/>
  <c r="AG64" i="30"/>
  <c r="AP64" i="30" s="1"/>
  <c r="AF64" i="30"/>
  <c r="AO64" i="30" s="1"/>
  <c r="AR61" i="92"/>
  <c r="AR62" i="28"/>
  <c r="AI60" i="96"/>
  <c r="AN60" i="96"/>
  <c r="AH62" i="42"/>
  <c r="AQ62" i="42" s="1"/>
  <c r="AI62" i="81"/>
  <c r="AN62" i="81"/>
  <c r="Y63" i="47"/>
  <c r="X63" i="47"/>
  <c r="AN63" i="79"/>
  <c r="AI63" i="79"/>
  <c r="AI63" i="27"/>
  <c r="AN63" i="27"/>
  <c r="AH63" i="26"/>
  <c r="AQ63" i="26" s="1"/>
  <c r="AN64" i="78"/>
  <c r="AI64" i="78"/>
  <c r="AF59" i="32"/>
  <c r="AO59" i="32" s="1"/>
  <c r="AE59" i="32"/>
  <c r="W60" i="32"/>
  <c r="AG59" i="32"/>
  <c r="AP59" i="32" s="1"/>
  <c r="AG68" i="75"/>
  <c r="AP68" i="75" s="1"/>
  <c r="AF68" i="75"/>
  <c r="AO68" i="75" s="1"/>
  <c r="AE68" i="75"/>
  <c r="W69" i="75"/>
  <c r="AH65" i="89"/>
  <c r="AQ65" i="89" s="1"/>
  <c r="Z59" i="88"/>
  <c r="Y59" i="88"/>
  <c r="X59" i="88"/>
  <c r="Y64" i="34"/>
  <c r="Z64" i="34" s="1"/>
  <c r="X64" i="34"/>
  <c r="X61" i="90"/>
  <c r="Z61" i="90" s="1"/>
  <c r="Y61" i="90"/>
  <c r="AR61" i="74"/>
  <c r="AH63" i="39"/>
  <c r="AQ63" i="39" s="1"/>
  <c r="AN61" i="77"/>
  <c r="AI61" i="77"/>
  <c r="AR64" i="33"/>
  <c r="AH64" i="45"/>
  <c r="AQ64" i="45" s="1"/>
  <c r="AH62" i="25"/>
  <c r="AQ62" i="25" s="1"/>
  <c r="AN61" i="93"/>
  <c r="AI61" i="93"/>
  <c r="AI63" i="34"/>
  <c r="AN63" i="34"/>
  <c r="AI63" i="36"/>
  <c r="AN63" i="36"/>
  <c r="AH61" i="40"/>
  <c r="AQ61" i="40" s="1"/>
  <c r="AH62" i="87"/>
  <c r="AQ62" i="87" s="1"/>
  <c r="AH62" i="35"/>
  <c r="AQ62" i="35" s="1"/>
  <c r="X61" i="91"/>
  <c r="Z61" i="91" s="1"/>
  <c r="Y61" i="91"/>
  <c r="AG62" i="42"/>
  <c r="AP62" i="42" s="1"/>
  <c r="AF62" i="42"/>
  <c r="AO62" i="42" s="1"/>
  <c r="W63" i="42"/>
  <c r="AE62" i="42"/>
  <c r="AN62" i="47"/>
  <c r="AI62" i="47"/>
  <c r="Y64" i="86"/>
  <c r="X64" i="86"/>
  <c r="Z64" i="86" s="1"/>
  <c r="AH64" i="95"/>
  <c r="AQ64" i="95" s="1"/>
  <c r="W64" i="26"/>
  <c r="AE63" i="26"/>
  <c r="AG63" i="26"/>
  <c r="AP63" i="26" s="1"/>
  <c r="AF63" i="26"/>
  <c r="AO63" i="26" s="1"/>
  <c r="X63" i="94"/>
  <c r="Y63" i="94"/>
  <c r="AG62" i="74"/>
  <c r="AP62" i="74" s="1"/>
  <c r="AF62" i="74"/>
  <c r="AO62" i="74" s="1"/>
  <c r="AE62" i="74"/>
  <c r="W63" i="74"/>
  <c r="W62" i="48"/>
  <c r="AG61" i="48"/>
  <c r="AP61" i="48" s="1"/>
  <c r="AF61" i="48"/>
  <c r="AO61" i="48" s="1"/>
  <c r="AE61" i="48"/>
  <c r="AH61" i="31"/>
  <c r="AQ61" i="31" s="1"/>
  <c r="AR62" i="26"/>
  <c r="AE62" i="87"/>
  <c r="W63" i="87"/>
  <c r="AG62" i="87"/>
  <c r="AP62" i="87" s="1"/>
  <c r="AF62" i="87"/>
  <c r="AO62" i="87" s="1"/>
  <c r="AR60" i="31"/>
  <c r="Z63" i="80"/>
  <c r="AF64" i="73"/>
  <c r="AO64" i="73" s="1"/>
  <c r="AE64" i="73"/>
  <c r="W65" i="73"/>
  <c r="AG64" i="73"/>
  <c r="AP64" i="73" s="1"/>
  <c r="AH63" i="28"/>
  <c r="AQ63" i="28" s="1"/>
  <c r="W64" i="84"/>
  <c r="AF63" i="84"/>
  <c r="AO63" i="84" s="1"/>
  <c r="AG63" i="84"/>
  <c r="AP63" i="84" s="1"/>
  <c r="AE63" i="84"/>
  <c r="X64" i="83"/>
  <c r="Y64" i="83"/>
  <c r="AR61" i="87"/>
  <c r="AH63" i="41"/>
  <c r="AQ63" i="41" s="1"/>
  <c r="AH62" i="74"/>
  <c r="AQ62" i="74" s="1"/>
  <c r="Z64" i="45"/>
  <c r="Z65" i="89"/>
  <c r="AI60" i="90"/>
  <c r="AN60" i="90"/>
  <c r="AH65" i="33"/>
  <c r="AQ65" i="33" s="1"/>
  <c r="X65" i="76"/>
  <c r="Y65" i="76"/>
  <c r="Z61" i="40"/>
  <c r="Z62" i="35"/>
  <c r="AR61" i="46"/>
  <c r="AR62" i="39"/>
  <c r="X61" i="96"/>
  <c r="Z61" i="96" s="1"/>
  <c r="Y61" i="96"/>
  <c r="X63" i="81"/>
  <c r="Z63" i="81" s="1"/>
  <c r="Y63" i="81"/>
  <c r="Z64" i="95"/>
  <c r="AR62" i="80"/>
  <c r="Z63" i="39"/>
  <c r="Z63" i="85"/>
  <c r="X63" i="85"/>
  <c r="Y63" i="85"/>
  <c r="Y66" i="82"/>
  <c r="X66" i="82"/>
  <c r="X62" i="77"/>
  <c r="Z62" i="77" s="1"/>
  <c r="Y62" i="77"/>
  <c r="Y60" i="44"/>
  <c r="X60" i="44"/>
  <c r="X61" i="37"/>
  <c r="Z61" i="37" s="1"/>
  <c r="Y61" i="37"/>
  <c r="AE63" i="81" l="1"/>
  <c r="W64" i="81"/>
  <c r="AG63" i="81"/>
  <c r="AP63" i="81" s="1"/>
  <c r="AF63" i="81"/>
  <c r="AO63" i="81" s="1"/>
  <c r="AF61" i="91"/>
  <c r="AO61" i="91" s="1"/>
  <c r="AE61" i="91"/>
  <c r="W62" i="91"/>
  <c r="AG61" i="91"/>
  <c r="AP61" i="91" s="1"/>
  <c r="W65" i="86"/>
  <c r="AF64" i="86"/>
  <c r="AO64" i="86" s="1"/>
  <c r="AE64" i="86"/>
  <c r="AG64" i="86"/>
  <c r="AP64" i="86" s="1"/>
  <c r="AG64" i="34"/>
  <c r="AP64" i="34" s="1"/>
  <c r="AF64" i="34"/>
  <c r="AO64" i="34" s="1"/>
  <c r="AE64" i="34"/>
  <c r="W65" i="34"/>
  <c r="W65" i="79"/>
  <c r="AG64" i="79"/>
  <c r="AP64" i="79" s="1"/>
  <c r="AF64" i="79"/>
  <c r="AO64" i="79" s="1"/>
  <c r="AE64" i="79"/>
  <c r="AI59" i="32"/>
  <c r="AN59" i="32"/>
  <c r="W63" i="77"/>
  <c r="AF62" i="77"/>
  <c r="AO62" i="77" s="1"/>
  <c r="AG62" i="77"/>
  <c r="AP62" i="77" s="1"/>
  <c r="AE62" i="77"/>
  <c r="AH65" i="76"/>
  <c r="AQ65" i="76" s="1"/>
  <c r="AH64" i="83"/>
  <c r="AQ64" i="83" s="1"/>
  <c r="AI61" i="43"/>
  <c r="AN61" i="43"/>
  <c r="AG62" i="93"/>
  <c r="AP62" i="93" s="1"/>
  <c r="AF62" i="93"/>
  <c r="AO62" i="93" s="1"/>
  <c r="W63" i="93"/>
  <c r="AE62" i="93"/>
  <c r="AH63" i="94"/>
  <c r="AQ63" i="94" s="1"/>
  <c r="AH63" i="47"/>
  <c r="AQ63" i="47" s="1"/>
  <c r="AH64" i="36"/>
  <c r="AQ64" i="36" s="1"/>
  <c r="AR63" i="83"/>
  <c r="AH59" i="29"/>
  <c r="AQ59" i="29" s="1"/>
  <c r="AI62" i="25"/>
  <c r="AN62" i="25"/>
  <c r="AH65" i="78"/>
  <c r="AQ65" i="78" s="1"/>
  <c r="Y63" i="38"/>
  <c r="X63" i="38"/>
  <c r="AR58" i="88"/>
  <c r="AN62" i="46"/>
  <c r="AI62" i="46"/>
  <c r="Y64" i="41"/>
  <c r="X64" i="41"/>
  <c r="AF61" i="37"/>
  <c r="AO61" i="37" s="1"/>
  <c r="AE61" i="37"/>
  <c r="AG61" i="37"/>
  <c r="AP61" i="37" s="1"/>
  <c r="W62" i="37"/>
  <c r="AE63" i="85"/>
  <c r="W64" i="85"/>
  <c r="AF63" i="85"/>
  <c r="AO63" i="85" s="1"/>
  <c r="AG63" i="85"/>
  <c r="AP63" i="85" s="1"/>
  <c r="X64" i="84"/>
  <c r="Z64" i="84" s="1"/>
  <c r="Y64" i="84"/>
  <c r="Y62" i="48"/>
  <c r="X62" i="48"/>
  <c r="Z62" i="48" s="1"/>
  <c r="AN68" i="75"/>
  <c r="AI68" i="75"/>
  <c r="X63" i="46"/>
  <c r="Z63" i="46" s="1"/>
  <c r="Y63" i="46"/>
  <c r="AH66" i="82"/>
  <c r="AQ66" i="82" s="1"/>
  <c r="AR60" i="90"/>
  <c r="AI63" i="84"/>
  <c r="AN63" i="84"/>
  <c r="Y65" i="73"/>
  <c r="Z65" i="73" s="1"/>
  <c r="X65" i="73"/>
  <c r="AI61" i="48"/>
  <c r="AN61" i="48"/>
  <c r="Y63" i="74"/>
  <c r="X63" i="74"/>
  <c r="Z63" i="94"/>
  <c r="X63" i="42"/>
  <c r="Y63" i="42"/>
  <c r="AR63" i="34"/>
  <c r="AH59" i="88"/>
  <c r="AQ59" i="88" s="1"/>
  <c r="AR64" i="78"/>
  <c r="Y65" i="30"/>
  <c r="X65" i="30"/>
  <c r="Z64" i="36"/>
  <c r="Z59" i="29"/>
  <c r="AR60" i="37"/>
  <c r="AR58" i="29"/>
  <c r="AI62" i="38"/>
  <c r="AN62" i="38"/>
  <c r="AN61" i="31"/>
  <c r="AI61" i="31"/>
  <c r="AH61" i="91"/>
  <c r="AQ61" i="91" s="1"/>
  <c r="AH60" i="44"/>
  <c r="AQ60" i="44" s="1"/>
  <c r="W64" i="39"/>
  <c r="AG63" i="39"/>
  <c r="AP63" i="39" s="1"/>
  <c r="AF63" i="39"/>
  <c r="AO63" i="39" s="1"/>
  <c r="AE63" i="39"/>
  <c r="Z65" i="76"/>
  <c r="Z64" i="83"/>
  <c r="Z60" i="44"/>
  <c r="Z66" i="82"/>
  <c r="AH61" i="96"/>
  <c r="AQ61" i="96" s="1"/>
  <c r="W63" i="35"/>
  <c r="AG62" i="35"/>
  <c r="AP62" i="35" s="1"/>
  <c r="AF62" i="35"/>
  <c r="AO62" i="35" s="1"/>
  <c r="AE62" i="35"/>
  <c r="AG65" i="89"/>
  <c r="AP65" i="89" s="1"/>
  <c r="AF65" i="89"/>
  <c r="AO65" i="89" s="1"/>
  <c r="AE65" i="89"/>
  <c r="W66" i="89"/>
  <c r="AI64" i="73"/>
  <c r="AN64" i="73"/>
  <c r="AN62" i="74"/>
  <c r="AI62" i="74"/>
  <c r="AR61" i="93"/>
  <c r="AH61" i="90"/>
  <c r="AQ61" i="90" s="1"/>
  <c r="Z63" i="47"/>
  <c r="AI64" i="30"/>
  <c r="AN64" i="30"/>
  <c r="AH64" i="27"/>
  <c r="AQ64" i="27" s="1"/>
  <c r="AR62" i="94"/>
  <c r="Z65" i="78"/>
  <c r="AH64" i="79"/>
  <c r="AQ64" i="79" s="1"/>
  <c r="Y66" i="33"/>
  <c r="X66" i="33"/>
  <c r="Y63" i="92"/>
  <c r="X63" i="92"/>
  <c r="AI62" i="87"/>
  <c r="AN62" i="87"/>
  <c r="AN62" i="42"/>
  <c r="AI62" i="42"/>
  <c r="AR63" i="36"/>
  <c r="AR60" i="96"/>
  <c r="AR64" i="76"/>
  <c r="AE61" i="96"/>
  <c r="W62" i="96"/>
  <c r="AG61" i="96"/>
  <c r="AP61" i="96" s="1"/>
  <c r="AF61" i="96"/>
  <c r="AO61" i="96" s="1"/>
  <c r="AG61" i="40"/>
  <c r="AP61" i="40" s="1"/>
  <c r="AF61" i="40"/>
  <c r="AO61" i="40" s="1"/>
  <c r="AE61" i="40"/>
  <c r="W62" i="40"/>
  <c r="AF64" i="45"/>
  <c r="AO64" i="45" s="1"/>
  <c r="AE64" i="45"/>
  <c r="W65" i="45"/>
  <c r="AG64" i="45"/>
  <c r="AP64" i="45" s="1"/>
  <c r="AR62" i="47"/>
  <c r="AE61" i="90"/>
  <c r="W62" i="90"/>
  <c r="AG61" i="90"/>
  <c r="AP61" i="90" s="1"/>
  <c r="AF61" i="90"/>
  <c r="AO61" i="90" s="1"/>
  <c r="AF59" i="88"/>
  <c r="AO59" i="88" s="1"/>
  <c r="W60" i="88"/>
  <c r="AG59" i="88"/>
  <c r="AP59" i="88" s="1"/>
  <c r="AE59" i="88"/>
  <c r="AR63" i="27"/>
  <c r="AR59" i="44"/>
  <c r="X64" i="28"/>
  <c r="Y64" i="28"/>
  <c r="Z64" i="28" s="1"/>
  <c r="AN62" i="92"/>
  <c r="AI62" i="92"/>
  <c r="AH63" i="81"/>
  <c r="AQ63" i="81" s="1"/>
  <c r="Y63" i="25"/>
  <c r="X63" i="25"/>
  <c r="X64" i="26"/>
  <c r="Y64" i="26"/>
  <c r="AH64" i="86"/>
  <c r="AQ64" i="86" s="1"/>
  <c r="AF64" i="95"/>
  <c r="AO64" i="95" s="1"/>
  <c r="AE64" i="95"/>
  <c r="W65" i="95"/>
  <c r="AG64" i="95"/>
  <c r="AP64" i="95" s="1"/>
  <c r="AH61" i="37"/>
  <c r="AQ61" i="37" s="1"/>
  <c r="AH62" i="77"/>
  <c r="AQ62" i="77" s="1"/>
  <c r="AH63" i="85"/>
  <c r="AQ63" i="85" s="1"/>
  <c r="W64" i="80"/>
  <c r="AE63" i="80"/>
  <c r="AG63" i="80"/>
  <c r="AP63" i="80" s="1"/>
  <c r="AF63" i="80"/>
  <c r="AO63" i="80" s="1"/>
  <c r="X63" i="87"/>
  <c r="Y63" i="87"/>
  <c r="AI63" i="26"/>
  <c r="AN63" i="26"/>
  <c r="AR61" i="77"/>
  <c r="AH64" i="34"/>
  <c r="AQ64" i="34" s="1"/>
  <c r="Y69" i="75"/>
  <c r="X69" i="75"/>
  <c r="X60" i="32"/>
  <c r="Y60" i="32"/>
  <c r="Z60" i="32" s="1"/>
  <c r="AR63" i="79"/>
  <c r="AR62" i="81"/>
  <c r="AR60" i="91"/>
  <c r="X62" i="43"/>
  <c r="Y62" i="43"/>
  <c r="Z64" i="27"/>
  <c r="AI63" i="28"/>
  <c r="AN63" i="28"/>
  <c r="AR65" i="82"/>
  <c r="AR62" i="85"/>
  <c r="AR63" i="86"/>
  <c r="AH62" i="93"/>
  <c r="AQ62" i="93" s="1"/>
  <c r="AI65" i="33"/>
  <c r="AN65" i="33"/>
  <c r="AI63" i="41"/>
  <c r="AN63" i="41"/>
  <c r="X62" i="31"/>
  <c r="Y62" i="31"/>
  <c r="Z62" i="31" s="1"/>
  <c r="Z63" i="25" l="1"/>
  <c r="Z64" i="26"/>
  <c r="W64" i="46"/>
  <c r="AF63" i="46"/>
  <c r="AO63" i="46" s="1"/>
  <c r="AE63" i="46"/>
  <c r="AG63" i="46"/>
  <c r="AP63" i="46" s="1"/>
  <c r="W63" i="31"/>
  <c r="AE62" i="31"/>
  <c r="AG62" i="31"/>
  <c r="AP62" i="31" s="1"/>
  <c r="AF62" i="31"/>
  <c r="AO62" i="31" s="1"/>
  <c r="AG60" i="32"/>
  <c r="AP60" i="32" s="1"/>
  <c r="AF60" i="32"/>
  <c r="AO60" i="32" s="1"/>
  <c r="AE60" i="32"/>
  <c r="W61" i="32"/>
  <c r="AG63" i="25"/>
  <c r="AP63" i="25" s="1"/>
  <c r="AF63" i="25"/>
  <c r="AO63" i="25" s="1"/>
  <c r="AE63" i="25"/>
  <c r="W64" i="25"/>
  <c r="AG65" i="73"/>
  <c r="AP65" i="73" s="1"/>
  <c r="AF65" i="73"/>
  <c r="AO65" i="73" s="1"/>
  <c r="AE65" i="73"/>
  <c r="W66" i="73"/>
  <c r="AF64" i="26"/>
  <c r="AO64" i="26" s="1"/>
  <c r="AE64" i="26"/>
  <c r="W65" i="26"/>
  <c r="AG64" i="26"/>
  <c r="AP64" i="26" s="1"/>
  <c r="AH66" i="33"/>
  <c r="AQ66" i="33" s="1"/>
  <c r="AG65" i="76"/>
  <c r="AP65" i="76" s="1"/>
  <c r="AF65" i="76"/>
  <c r="AO65" i="76" s="1"/>
  <c r="AE65" i="76"/>
  <c r="W66" i="76"/>
  <c r="AH63" i="74"/>
  <c r="AQ63" i="74" s="1"/>
  <c r="AN61" i="37"/>
  <c r="AI61" i="37"/>
  <c r="AR62" i="25"/>
  <c r="AN64" i="34"/>
  <c r="AI64" i="34"/>
  <c r="AH62" i="31"/>
  <c r="AQ62" i="31" s="1"/>
  <c r="AR63" i="28"/>
  <c r="AH60" i="32"/>
  <c r="AQ60" i="32" s="1"/>
  <c r="AH64" i="26"/>
  <c r="AQ64" i="26" s="1"/>
  <c r="Y62" i="40"/>
  <c r="X62" i="40"/>
  <c r="X66" i="89"/>
  <c r="Z66" i="89" s="1"/>
  <c r="Y66" i="89"/>
  <c r="AI63" i="39"/>
  <c r="AN63" i="39"/>
  <c r="AR62" i="38"/>
  <c r="AE64" i="36"/>
  <c r="W65" i="36"/>
  <c r="AG64" i="36"/>
  <c r="AP64" i="36" s="1"/>
  <c r="AF64" i="36"/>
  <c r="AO64" i="36" s="1"/>
  <c r="Z64" i="85"/>
  <c r="Y64" i="85"/>
  <c r="X64" i="85"/>
  <c r="Y63" i="93"/>
  <c r="X63" i="93"/>
  <c r="Z65" i="86"/>
  <c r="Y65" i="86"/>
  <c r="X65" i="86"/>
  <c r="AG59" i="29"/>
  <c r="AP59" i="29" s="1"/>
  <c r="AF59" i="29"/>
  <c r="AO59" i="29" s="1"/>
  <c r="AE59" i="29"/>
  <c r="W60" i="29"/>
  <c r="AE64" i="27"/>
  <c r="W65" i="27"/>
  <c r="AG64" i="27"/>
  <c r="AP64" i="27" s="1"/>
  <c r="AF64" i="27"/>
  <c r="AO64" i="27" s="1"/>
  <c r="AR63" i="26"/>
  <c r="AI63" i="80"/>
  <c r="AN63" i="80"/>
  <c r="AH64" i="28"/>
  <c r="AQ64" i="28" s="1"/>
  <c r="AI59" i="88"/>
  <c r="AN59" i="88"/>
  <c r="AN61" i="40"/>
  <c r="AI61" i="40"/>
  <c r="AR62" i="87"/>
  <c r="Z66" i="33"/>
  <c r="W66" i="78"/>
  <c r="AG65" i="78"/>
  <c r="AP65" i="78" s="1"/>
  <c r="AF65" i="78"/>
  <c r="AO65" i="78" s="1"/>
  <c r="AE65" i="78"/>
  <c r="AR62" i="74"/>
  <c r="AN65" i="89"/>
  <c r="AI65" i="89"/>
  <c r="AH65" i="30"/>
  <c r="AQ65" i="30" s="1"/>
  <c r="Z63" i="74"/>
  <c r="AR68" i="75"/>
  <c r="AH64" i="84"/>
  <c r="AQ64" i="84" s="1"/>
  <c r="AI63" i="85"/>
  <c r="AN63" i="85"/>
  <c r="AH64" i="41"/>
  <c r="AQ64" i="41" s="1"/>
  <c r="Y63" i="77"/>
  <c r="X63" i="77"/>
  <c r="Z63" i="77" s="1"/>
  <c r="AR65" i="33"/>
  <c r="Y63" i="35"/>
  <c r="X63" i="35"/>
  <c r="W67" i="82"/>
  <c r="AG66" i="82"/>
  <c r="AP66" i="82" s="1"/>
  <c r="AF66" i="82"/>
  <c r="AO66" i="82" s="1"/>
  <c r="AE66" i="82"/>
  <c r="AH63" i="42"/>
  <c r="AQ63" i="42" s="1"/>
  <c r="AR63" i="84"/>
  <c r="AE64" i="84"/>
  <c r="W65" i="84"/>
  <c r="AG64" i="84"/>
  <c r="AP64" i="84" s="1"/>
  <c r="AF64" i="84"/>
  <c r="AO64" i="84" s="1"/>
  <c r="AH63" i="38"/>
  <c r="AQ63" i="38" s="1"/>
  <c r="X65" i="79"/>
  <c r="Y65" i="79"/>
  <c r="AH69" i="75"/>
  <c r="AQ69" i="75" s="1"/>
  <c r="AR63" i="41"/>
  <c r="AH63" i="87"/>
  <c r="AQ63" i="87" s="1"/>
  <c r="X64" i="80"/>
  <c r="Z64" i="80" s="1"/>
  <c r="Y64" i="80"/>
  <c r="Y65" i="95"/>
  <c r="X65" i="95"/>
  <c r="Z65" i="95" s="1"/>
  <c r="Z62" i="90"/>
  <c r="X62" i="90"/>
  <c r="Y62" i="90"/>
  <c r="X65" i="45"/>
  <c r="Y65" i="45"/>
  <c r="AI61" i="96"/>
  <c r="AN61" i="96"/>
  <c r="AG60" i="44"/>
  <c r="AP60" i="44" s="1"/>
  <c r="AF60" i="44"/>
  <c r="AO60" i="44" s="1"/>
  <c r="AE60" i="44"/>
  <c r="W61" i="44"/>
  <c r="AR61" i="31"/>
  <c r="Z65" i="30"/>
  <c r="Z63" i="42"/>
  <c r="AR61" i="48"/>
  <c r="AH62" i="48"/>
  <c r="AQ62" i="48" s="1"/>
  <c r="Y62" i="37"/>
  <c r="X62" i="37"/>
  <c r="Z64" i="41"/>
  <c r="AI62" i="77"/>
  <c r="AN62" i="77"/>
  <c r="AR59" i="32"/>
  <c r="AI64" i="86"/>
  <c r="AN64" i="86"/>
  <c r="Y62" i="91"/>
  <c r="X62" i="91"/>
  <c r="Y64" i="81"/>
  <c r="X64" i="81"/>
  <c r="AG63" i="47"/>
  <c r="AP63" i="47" s="1"/>
  <c r="AE63" i="47"/>
  <c r="W64" i="47"/>
  <c r="AF63" i="47"/>
  <c r="AO63" i="47" s="1"/>
  <c r="AH63" i="46"/>
  <c r="AQ63" i="46" s="1"/>
  <c r="AE62" i="48"/>
  <c r="W63" i="48"/>
  <c r="AG62" i="48"/>
  <c r="AP62" i="48" s="1"/>
  <c r="AF62" i="48"/>
  <c r="AO62" i="48" s="1"/>
  <c r="AH63" i="25"/>
  <c r="AQ63" i="25" s="1"/>
  <c r="AG64" i="28"/>
  <c r="AP64" i="28" s="1"/>
  <c r="AF64" i="28"/>
  <c r="AO64" i="28" s="1"/>
  <c r="AE64" i="28"/>
  <c r="W65" i="28"/>
  <c r="Z62" i="96"/>
  <c r="X62" i="96"/>
  <c r="Y62" i="96"/>
  <c r="AH63" i="92"/>
  <c r="AQ63" i="92" s="1"/>
  <c r="AH62" i="43"/>
  <c r="AQ62" i="43" s="1"/>
  <c r="Z62" i="43"/>
  <c r="Z69" i="75"/>
  <c r="Z63" i="87"/>
  <c r="AI64" i="95"/>
  <c r="AN64" i="95"/>
  <c r="AR62" i="92"/>
  <c r="X60" i="88"/>
  <c r="Y60" i="88"/>
  <c r="AI61" i="90"/>
  <c r="AN61" i="90"/>
  <c r="AI64" i="45"/>
  <c r="AN64" i="45"/>
  <c r="AR62" i="42"/>
  <c r="Z63" i="92"/>
  <c r="AR64" i="30"/>
  <c r="AR64" i="73"/>
  <c r="AI62" i="35"/>
  <c r="AN62" i="35"/>
  <c r="AF64" i="83"/>
  <c r="AO64" i="83" s="1"/>
  <c r="W65" i="83"/>
  <c r="AG64" i="83"/>
  <c r="AP64" i="83" s="1"/>
  <c r="AE64" i="83"/>
  <c r="X64" i="39"/>
  <c r="Y64" i="39"/>
  <c r="AG63" i="94"/>
  <c r="AP63" i="94" s="1"/>
  <c r="AF63" i="94"/>
  <c r="AO63" i="94" s="1"/>
  <c r="W64" i="94"/>
  <c r="AE63" i="94"/>
  <c r="AH65" i="73"/>
  <c r="AQ65" i="73" s="1"/>
  <c r="AR62" i="46"/>
  <c r="Z63" i="38"/>
  <c r="AN62" i="93"/>
  <c r="AI62" i="93"/>
  <c r="AR61" i="43"/>
  <c r="AI64" i="79"/>
  <c r="AN64" i="79"/>
  <c r="X65" i="34"/>
  <c r="Y65" i="34"/>
  <c r="Z65" i="34" s="1"/>
  <c r="AN61" i="91"/>
  <c r="AI61" i="91"/>
  <c r="AI63" i="81"/>
  <c r="AN63" i="81"/>
  <c r="Z64" i="81" l="1"/>
  <c r="Z62" i="91"/>
  <c r="AG62" i="91"/>
  <c r="AP62" i="91" s="1"/>
  <c r="AF62" i="91"/>
  <c r="AO62" i="91" s="1"/>
  <c r="W63" i="91"/>
  <c r="AE62" i="91"/>
  <c r="W66" i="34"/>
  <c r="AG65" i="34"/>
  <c r="AP65" i="34" s="1"/>
  <c r="AF65" i="34"/>
  <c r="AO65" i="34" s="1"/>
  <c r="AE65" i="34"/>
  <c r="AE63" i="77"/>
  <c r="W64" i="77"/>
  <c r="AG63" i="77"/>
  <c r="AP63" i="77" s="1"/>
  <c r="AF63" i="77"/>
  <c r="AO63" i="77" s="1"/>
  <c r="AG64" i="81"/>
  <c r="AP64" i="81" s="1"/>
  <c r="AF64" i="81"/>
  <c r="AO64" i="81" s="1"/>
  <c r="AE64" i="81"/>
  <c r="W65" i="81"/>
  <c r="AG65" i="95"/>
  <c r="AP65" i="95" s="1"/>
  <c r="AE65" i="95"/>
  <c r="AF65" i="95"/>
  <c r="AO65" i="95" s="1"/>
  <c r="W66" i="95"/>
  <c r="AN63" i="94"/>
  <c r="AI63" i="94"/>
  <c r="AH64" i="39"/>
  <c r="AQ64" i="39" s="1"/>
  <c r="AG62" i="96"/>
  <c r="AP62" i="96" s="1"/>
  <c r="AF62" i="96"/>
  <c r="AO62" i="96" s="1"/>
  <c r="AE62" i="96"/>
  <c r="W63" i="96"/>
  <c r="AE65" i="86"/>
  <c r="W66" i="86"/>
  <c r="AG65" i="86"/>
  <c r="AP65" i="86" s="1"/>
  <c r="AF65" i="86"/>
  <c r="AO65" i="86" s="1"/>
  <c r="W67" i="89"/>
  <c r="AG66" i="89"/>
  <c r="AP66" i="89" s="1"/>
  <c r="AF66" i="89"/>
  <c r="AO66" i="89" s="1"/>
  <c r="AE66" i="89"/>
  <c r="Z64" i="39"/>
  <c r="AG63" i="92"/>
  <c r="AP63" i="92" s="1"/>
  <c r="W64" i="92"/>
  <c r="AF63" i="92"/>
  <c r="AO63" i="92" s="1"/>
  <c r="AE63" i="92"/>
  <c r="AR61" i="90"/>
  <c r="AR62" i="77"/>
  <c r="W64" i="42"/>
  <c r="AE63" i="42"/>
  <c r="AG63" i="42"/>
  <c r="AP63" i="42" s="1"/>
  <c r="AF63" i="42"/>
  <c r="AO63" i="42" s="1"/>
  <c r="AN60" i="44"/>
  <c r="AI60" i="44"/>
  <c r="AH65" i="45"/>
  <c r="AQ65" i="45" s="1"/>
  <c r="AH65" i="79"/>
  <c r="AQ65" i="79" s="1"/>
  <c r="AH63" i="35"/>
  <c r="AQ63" i="35" s="1"/>
  <c r="Z66" i="78"/>
  <c r="X66" i="78"/>
  <c r="Y66" i="78"/>
  <c r="AN59" i="29"/>
  <c r="AI59" i="29"/>
  <c r="AH63" i="93"/>
  <c r="AQ63" i="93" s="1"/>
  <c r="AH62" i="40"/>
  <c r="AQ62" i="40" s="1"/>
  <c r="AR61" i="37"/>
  <c r="AN65" i="73"/>
  <c r="AI65" i="73"/>
  <c r="AN63" i="47"/>
  <c r="AI63" i="47"/>
  <c r="AH65" i="34"/>
  <c r="AQ65" i="34" s="1"/>
  <c r="AR62" i="93"/>
  <c r="Y64" i="94"/>
  <c r="X64" i="94"/>
  <c r="Z64" i="94" s="1"/>
  <c r="AI64" i="83"/>
  <c r="AN64" i="83"/>
  <c r="AR62" i="35"/>
  <c r="AR64" i="95"/>
  <c r="X65" i="28"/>
  <c r="Y65" i="28"/>
  <c r="Z65" i="28" s="1"/>
  <c r="Y63" i="48"/>
  <c r="Z63" i="48" s="1"/>
  <c r="X63" i="48"/>
  <c r="AH64" i="81"/>
  <c r="AQ64" i="81" s="1"/>
  <c r="AE64" i="41"/>
  <c r="AG64" i="41"/>
  <c r="AP64" i="41" s="1"/>
  <c r="W65" i="41"/>
  <c r="AF64" i="41"/>
  <c r="AO64" i="41" s="1"/>
  <c r="AG65" i="30"/>
  <c r="AP65" i="30" s="1"/>
  <c r="AF65" i="30"/>
  <c r="AO65" i="30" s="1"/>
  <c r="AE65" i="30"/>
  <c r="W66" i="30"/>
  <c r="Z65" i="45"/>
  <c r="Z65" i="79"/>
  <c r="AI66" i="82"/>
  <c r="AN66" i="82"/>
  <c r="AE66" i="33"/>
  <c r="W67" i="33"/>
  <c r="AG66" i="33"/>
  <c r="AP66" i="33" s="1"/>
  <c r="AF66" i="33"/>
  <c r="AO66" i="33" s="1"/>
  <c r="AR59" i="88"/>
  <c r="X66" i="76"/>
  <c r="Y66" i="76"/>
  <c r="Y65" i="26"/>
  <c r="X65" i="26"/>
  <c r="Z65" i="26" s="1"/>
  <c r="AI63" i="46"/>
  <c r="AN63" i="46"/>
  <c r="X63" i="31"/>
  <c r="Z63" i="31" s="1"/>
  <c r="Y63" i="31"/>
  <c r="AH60" i="88"/>
  <c r="AQ60" i="88" s="1"/>
  <c r="AG63" i="87"/>
  <c r="AP63" i="87" s="1"/>
  <c r="AF63" i="87"/>
  <c r="AO63" i="87" s="1"/>
  <c r="AE63" i="87"/>
  <c r="W64" i="87"/>
  <c r="AN64" i="28"/>
  <c r="AI64" i="28"/>
  <c r="AI62" i="48"/>
  <c r="AN62" i="48"/>
  <c r="AR64" i="86"/>
  <c r="AH62" i="37"/>
  <c r="AQ62" i="37" s="1"/>
  <c r="Z63" i="35"/>
  <c r="AR63" i="85"/>
  <c r="AI65" i="78"/>
  <c r="AN65" i="78"/>
  <c r="AR63" i="80"/>
  <c r="X65" i="27"/>
  <c r="Z65" i="27" s="1"/>
  <c r="Y65" i="27"/>
  <c r="Z63" i="93"/>
  <c r="AR63" i="39"/>
  <c r="Z62" i="40"/>
  <c r="AR64" i="34"/>
  <c r="AN65" i="76"/>
  <c r="AI65" i="76"/>
  <c r="AN64" i="26"/>
  <c r="AI64" i="26"/>
  <c r="AN63" i="25"/>
  <c r="AI63" i="25"/>
  <c r="AR63" i="81"/>
  <c r="AG63" i="38"/>
  <c r="AP63" i="38" s="1"/>
  <c r="AF63" i="38"/>
  <c r="AO63" i="38" s="1"/>
  <c r="AE63" i="38"/>
  <c r="W64" i="38"/>
  <c r="Z60" i="88"/>
  <c r="W70" i="75"/>
  <c r="AG69" i="75"/>
  <c r="AP69" i="75" s="1"/>
  <c r="AF69" i="75"/>
  <c r="AO69" i="75" s="1"/>
  <c r="AE69" i="75"/>
  <c r="Y64" i="47"/>
  <c r="X64" i="47"/>
  <c r="Z64" i="47" s="1"/>
  <c r="AH62" i="90"/>
  <c r="AQ62" i="90" s="1"/>
  <c r="AH64" i="80"/>
  <c r="AQ64" i="80" s="1"/>
  <c r="X65" i="84"/>
  <c r="Z65" i="84" s="1"/>
  <c r="Y65" i="84"/>
  <c r="AI64" i="27"/>
  <c r="AN64" i="27"/>
  <c r="AH65" i="86"/>
  <c r="AQ65" i="86" s="1"/>
  <c r="AH64" i="85"/>
  <c r="AQ64" i="85" s="1"/>
  <c r="Y65" i="36"/>
  <c r="X65" i="36"/>
  <c r="Z65" i="36" s="1"/>
  <c r="X61" i="32"/>
  <c r="Z61" i="32" s="1"/>
  <c r="Y61" i="32"/>
  <c r="AI62" i="31"/>
  <c r="AN62" i="31"/>
  <c r="Y61" i="44"/>
  <c r="X61" i="44"/>
  <c r="Z61" i="44" s="1"/>
  <c r="AH65" i="95"/>
  <c r="AQ65" i="95" s="1"/>
  <c r="AI64" i="84"/>
  <c r="AN64" i="84"/>
  <c r="X67" i="82"/>
  <c r="Y67" i="82"/>
  <c r="AH63" i="77"/>
  <c r="AQ63" i="77" s="1"/>
  <c r="X60" i="29"/>
  <c r="Y60" i="29"/>
  <c r="Z60" i="29" s="1"/>
  <c r="AG64" i="85"/>
  <c r="AP64" i="85" s="1"/>
  <c r="AF64" i="85"/>
  <c r="AO64" i="85" s="1"/>
  <c r="AE64" i="85"/>
  <c r="W65" i="85"/>
  <c r="Y66" i="73"/>
  <c r="X66" i="73"/>
  <c r="Z66" i="73" s="1"/>
  <c r="AR61" i="91"/>
  <c r="AR64" i="79"/>
  <c r="X65" i="83"/>
  <c r="Y65" i="83"/>
  <c r="AR64" i="45"/>
  <c r="AG62" i="43"/>
  <c r="AP62" i="43" s="1"/>
  <c r="AF62" i="43"/>
  <c r="AO62" i="43" s="1"/>
  <c r="AE62" i="43"/>
  <c r="W63" i="43"/>
  <c r="AH62" i="96"/>
  <c r="AQ62" i="96" s="1"/>
  <c r="AH62" i="91"/>
  <c r="AQ62" i="91" s="1"/>
  <c r="Z62" i="37"/>
  <c r="AR61" i="96"/>
  <c r="AG62" i="90"/>
  <c r="AP62" i="90" s="1"/>
  <c r="AE62" i="90"/>
  <c r="W63" i="90"/>
  <c r="AF62" i="90"/>
  <c r="AO62" i="90" s="1"/>
  <c r="AE64" i="80"/>
  <c r="AG64" i="80"/>
  <c r="AP64" i="80" s="1"/>
  <c r="W65" i="80"/>
  <c r="AF64" i="80"/>
  <c r="AO64" i="80" s="1"/>
  <c r="W64" i="74"/>
  <c r="AG63" i="74"/>
  <c r="AP63" i="74" s="1"/>
  <c r="AF63" i="74"/>
  <c r="AO63" i="74" s="1"/>
  <c r="AE63" i="74"/>
  <c r="AR65" i="89"/>
  <c r="AR61" i="40"/>
  <c r="AI64" i="36"/>
  <c r="AN64" i="36"/>
  <c r="AH66" i="89"/>
  <c r="AQ66" i="89" s="1"/>
  <c r="Y64" i="25"/>
  <c r="X64" i="25"/>
  <c r="Z64" i="25" s="1"/>
  <c r="AN60" i="32"/>
  <c r="AI60" i="32"/>
  <c r="X64" i="46"/>
  <c r="Y64" i="46"/>
  <c r="Z64" i="46" s="1"/>
  <c r="W65" i="25" l="1"/>
  <c r="AG64" i="25"/>
  <c r="AP64" i="25" s="1"/>
  <c r="AF64" i="25"/>
  <c r="AO64" i="25" s="1"/>
  <c r="AE64" i="25"/>
  <c r="W66" i="28"/>
  <c r="AG65" i="28"/>
  <c r="AP65" i="28" s="1"/>
  <c r="AF65" i="28"/>
  <c r="AO65" i="28" s="1"/>
  <c r="AE65" i="28"/>
  <c r="AE64" i="46"/>
  <c r="W65" i="46"/>
  <c r="AG64" i="46"/>
  <c r="AP64" i="46" s="1"/>
  <c r="AF64" i="46"/>
  <c r="AO64" i="46" s="1"/>
  <c r="AG65" i="36"/>
  <c r="AP65" i="36" s="1"/>
  <c r="AF65" i="36"/>
  <c r="AO65" i="36" s="1"/>
  <c r="AE65" i="36"/>
  <c r="W66" i="36"/>
  <c r="Z64" i="87"/>
  <c r="X64" i="87"/>
  <c r="Y64" i="87"/>
  <c r="AH66" i="76"/>
  <c r="AQ66" i="76" s="1"/>
  <c r="AG65" i="45"/>
  <c r="AP65" i="45" s="1"/>
  <c r="AF65" i="45"/>
  <c r="AO65" i="45" s="1"/>
  <c r="AE65" i="45"/>
  <c r="W66" i="45"/>
  <c r="AG63" i="48"/>
  <c r="AP63" i="48" s="1"/>
  <c r="AF63" i="48"/>
  <c r="AO63" i="48" s="1"/>
  <c r="AE63" i="48"/>
  <c r="W64" i="48"/>
  <c r="AI63" i="42"/>
  <c r="AN63" i="42"/>
  <c r="X63" i="96"/>
  <c r="Y63" i="96"/>
  <c r="AN64" i="81"/>
  <c r="AI64" i="81"/>
  <c r="X63" i="90"/>
  <c r="Y63" i="90"/>
  <c r="AF62" i="37"/>
  <c r="AO62" i="37" s="1"/>
  <c r="AG62" i="37"/>
  <c r="AP62" i="37" s="1"/>
  <c r="W63" i="37"/>
  <c r="AE62" i="37"/>
  <c r="AN64" i="85"/>
  <c r="AI64" i="85"/>
  <c r="AH67" i="82"/>
  <c r="AQ67" i="82" s="1"/>
  <c r="AI69" i="75"/>
  <c r="AN69" i="75"/>
  <c r="W64" i="93"/>
  <c r="AG63" i="93"/>
  <c r="AP63" i="93" s="1"/>
  <c r="AF63" i="93"/>
  <c r="AO63" i="93" s="1"/>
  <c r="AE63" i="93"/>
  <c r="AN63" i="87"/>
  <c r="AI63" i="87"/>
  <c r="AR63" i="46"/>
  <c r="Z66" i="76"/>
  <c r="Y67" i="33"/>
  <c r="X67" i="33"/>
  <c r="AN63" i="92"/>
  <c r="AI63" i="92"/>
  <c r="AI66" i="89"/>
  <c r="AN66" i="89"/>
  <c r="AN62" i="96"/>
  <c r="AI62" i="96"/>
  <c r="AN63" i="77"/>
  <c r="AI63" i="77"/>
  <c r="AN62" i="91"/>
  <c r="AI62" i="91"/>
  <c r="Y64" i="77"/>
  <c r="X64" i="77"/>
  <c r="Z64" i="77" s="1"/>
  <c r="AH64" i="46"/>
  <c r="AQ64" i="46" s="1"/>
  <c r="AI63" i="74"/>
  <c r="AN63" i="74"/>
  <c r="X65" i="80"/>
  <c r="Y65" i="80"/>
  <c r="Z65" i="80" s="1"/>
  <c r="AN62" i="43"/>
  <c r="AI62" i="43"/>
  <c r="AH65" i="83"/>
  <c r="AQ65" i="83" s="1"/>
  <c r="AH66" i="73"/>
  <c r="AQ66" i="73" s="1"/>
  <c r="Z67" i="82"/>
  <c r="AR62" i="31"/>
  <c r="AR64" i="27"/>
  <c r="Y64" i="38"/>
  <c r="X64" i="38"/>
  <c r="Z64" i="38" s="1"/>
  <c r="AR63" i="25"/>
  <c r="AR65" i="78"/>
  <c r="AR62" i="48"/>
  <c r="AH65" i="26"/>
  <c r="AQ65" i="26" s="1"/>
  <c r="AI66" i="33"/>
  <c r="AN66" i="33"/>
  <c r="X66" i="30"/>
  <c r="Z66" i="30" s="1"/>
  <c r="Y66" i="30"/>
  <c r="Y65" i="41"/>
  <c r="X65" i="41"/>
  <c r="Z65" i="41" s="1"/>
  <c r="AH65" i="28"/>
  <c r="AQ65" i="28" s="1"/>
  <c r="AR63" i="47"/>
  <c r="AR60" i="44"/>
  <c r="Y64" i="42"/>
  <c r="X64" i="42"/>
  <c r="Z64" i="42" s="1"/>
  <c r="AN65" i="95"/>
  <c r="AI65" i="95"/>
  <c r="AI65" i="34"/>
  <c r="AN65" i="34"/>
  <c r="W61" i="29"/>
  <c r="AG60" i="29"/>
  <c r="AP60" i="29" s="1"/>
  <c r="AF60" i="29"/>
  <c r="AO60" i="29" s="1"/>
  <c r="AE60" i="29"/>
  <c r="X66" i="34"/>
  <c r="Z66" i="34" s="1"/>
  <c r="Y66" i="34"/>
  <c r="AR64" i="36"/>
  <c r="AN62" i="90"/>
  <c r="AI62" i="90"/>
  <c r="Z65" i="83"/>
  <c r="AN63" i="38"/>
  <c r="AI63" i="38"/>
  <c r="AH65" i="27"/>
  <c r="AQ65" i="27" s="1"/>
  <c r="AR64" i="28"/>
  <c r="AN65" i="30"/>
  <c r="AI65" i="30"/>
  <c r="AR64" i="83"/>
  <c r="AH66" i="78"/>
  <c r="AQ66" i="78" s="1"/>
  <c r="X66" i="86"/>
  <c r="Z66" i="86" s="1"/>
  <c r="Y66" i="86"/>
  <c r="AR63" i="94"/>
  <c r="X63" i="91"/>
  <c r="Y63" i="91"/>
  <c r="Z63" i="91" s="1"/>
  <c r="W62" i="44"/>
  <c r="AG61" i="44"/>
  <c r="AP61" i="44" s="1"/>
  <c r="AF61" i="44"/>
  <c r="AO61" i="44" s="1"/>
  <c r="AE61" i="44"/>
  <c r="AH65" i="36"/>
  <c r="AQ65" i="36" s="1"/>
  <c r="AF64" i="47"/>
  <c r="AO64" i="47" s="1"/>
  <c r="W65" i="47"/>
  <c r="AE64" i="47"/>
  <c r="AG64" i="47"/>
  <c r="AP64" i="47" s="1"/>
  <c r="W65" i="94"/>
  <c r="AG64" i="94"/>
  <c r="AP64" i="94" s="1"/>
  <c r="AF64" i="94"/>
  <c r="AO64" i="94" s="1"/>
  <c r="AE64" i="94"/>
  <c r="AR59" i="29"/>
  <c r="AR60" i="32"/>
  <c r="W67" i="73"/>
  <c r="AG66" i="73"/>
  <c r="AP66" i="73" s="1"/>
  <c r="AF66" i="73"/>
  <c r="AO66" i="73" s="1"/>
  <c r="AE66" i="73"/>
  <c r="AR64" i="84"/>
  <c r="AH61" i="44"/>
  <c r="AQ61" i="44" s="1"/>
  <c r="AH61" i="32"/>
  <c r="AQ61" i="32" s="1"/>
  <c r="AH65" i="84"/>
  <c r="AQ65" i="84" s="1"/>
  <c r="AH64" i="47"/>
  <c r="AQ64" i="47" s="1"/>
  <c r="AR64" i="26"/>
  <c r="W63" i="40"/>
  <c r="AG62" i="40"/>
  <c r="AP62" i="40" s="1"/>
  <c r="AF62" i="40"/>
  <c r="AO62" i="40" s="1"/>
  <c r="AE62" i="40"/>
  <c r="AG65" i="27"/>
  <c r="AP65" i="27" s="1"/>
  <c r="AF65" i="27"/>
  <c r="AO65" i="27" s="1"/>
  <c r="AE65" i="27"/>
  <c r="W66" i="27"/>
  <c r="AH63" i="31"/>
  <c r="AQ63" i="31" s="1"/>
  <c r="AF65" i="26"/>
  <c r="AO65" i="26" s="1"/>
  <c r="AG65" i="26"/>
  <c r="AP65" i="26" s="1"/>
  <c r="W66" i="26"/>
  <c r="AE65" i="26"/>
  <c r="AR66" i="82"/>
  <c r="AN64" i="41"/>
  <c r="AI64" i="41"/>
  <c r="AH63" i="48"/>
  <c r="AQ63" i="48" s="1"/>
  <c r="AH64" i="94"/>
  <c r="AQ64" i="94" s="1"/>
  <c r="AR65" i="73"/>
  <c r="AE66" i="78"/>
  <c r="W67" i="78"/>
  <c r="AG66" i="78"/>
  <c r="AP66" i="78" s="1"/>
  <c r="AF66" i="78"/>
  <c r="AO66" i="78" s="1"/>
  <c r="Y64" i="92"/>
  <c r="X64" i="92"/>
  <c r="Z64" i="92" s="1"/>
  <c r="AN65" i="86"/>
  <c r="AI65" i="86"/>
  <c r="AH64" i="25"/>
  <c r="AQ64" i="25" s="1"/>
  <c r="Y64" i="74"/>
  <c r="X64" i="74"/>
  <c r="Z64" i="74" s="1"/>
  <c r="Y63" i="43"/>
  <c r="X63" i="43"/>
  <c r="Z63" i="43" s="1"/>
  <c r="X65" i="85"/>
  <c r="Z65" i="85" s="1"/>
  <c r="Y65" i="85"/>
  <c r="AE60" i="88"/>
  <c r="AF60" i="88"/>
  <c r="AO60" i="88" s="1"/>
  <c r="W61" i="88"/>
  <c r="AG60" i="88"/>
  <c r="AP60" i="88" s="1"/>
  <c r="AR65" i="76"/>
  <c r="AE64" i="39"/>
  <c r="W65" i="39"/>
  <c r="AG64" i="39"/>
  <c r="AP64" i="39" s="1"/>
  <c r="AF64" i="39"/>
  <c r="AO64" i="39" s="1"/>
  <c r="AN64" i="80"/>
  <c r="AI64" i="80"/>
  <c r="AH60" i="29"/>
  <c r="AQ60" i="29" s="1"/>
  <c r="W62" i="32"/>
  <c r="AG61" i="32"/>
  <c r="AP61" i="32" s="1"/>
  <c r="AF61" i="32"/>
  <c r="AO61" i="32" s="1"/>
  <c r="AE61" i="32"/>
  <c r="AG65" i="84"/>
  <c r="AP65" i="84" s="1"/>
  <c r="W66" i="84"/>
  <c r="AF65" i="84"/>
  <c r="AO65" i="84" s="1"/>
  <c r="AE65" i="84"/>
  <c r="Y70" i="75"/>
  <c r="X70" i="75"/>
  <c r="Z70" i="75" s="1"/>
  <c r="AF63" i="35"/>
  <c r="AO63" i="35" s="1"/>
  <c r="AE63" i="35"/>
  <c r="W64" i="35"/>
  <c r="AG63" i="35"/>
  <c r="AP63" i="35" s="1"/>
  <c r="AE63" i="31"/>
  <c r="AG63" i="31"/>
  <c r="AP63" i="31" s="1"/>
  <c r="AF63" i="31"/>
  <c r="AO63" i="31" s="1"/>
  <c r="W64" i="31"/>
  <c r="AE65" i="79"/>
  <c r="W66" i="79"/>
  <c r="AG65" i="79"/>
  <c r="AP65" i="79" s="1"/>
  <c r="AF65" i="79"/>
  <c r="AO65" i="79" s="1"/>
  <c r="X67" i="89"/>
  <c r="Y67" i="89"/>
  <c r="Y66" i="95"/>
  <c r="X66" i="95"/>
  <c r="X65" i="81"/>
  <c r="Y65" i="81"/>
  <c r="Z63" i="90" l="1"/>
  <c r="Z67" i="89"/>
  <c r="Z65" i="81"/>
  <c r="Z66" i="95"/>
  <c r="AF66" i="95" s="1"/>
  <c r="AO66" i="95" s="1"/>
  <c r="W64" i="90"/>
  <c r="AG63" i="90"/>
  <c r="AP63" i="90" s="1"/>
  <c r="AE63" i="90"/>
  <c r="AF63" i="90"/>
  <c r="AO63" i="90" s="1"/>
  <c r="AF67" i="89"/>
  <c r="AO67" i="89" s="1"/>
  <c r="AE67" i="89"/>
  <c r="W68" i="89"/>
  <c r="AG67" i="89"/>
  <c r="AP67" i="89" s="1"/>
  <c r="AE70" i="75"/>
  <c r="W71" i="75"/>
  <c r="AF70" i="75"/>
  <c r="AO70" i="75" s="1"/>
  <c r="AG70" i="75"/>
  <c r="AP70" i="75" s="1"/>
  <c r="W64" i="91"/>
  <c r="AE63" i="91"/>
  <c r="AF63" i="91"/>
  <c r="AO63" i="91" s="1"/>
  <c r="AG63" i="91"/>
  <c r="AP63" i="91" s="1"/>
  <c r="W65" i="92"/>
  <c r="AG64" i="92"/>
  <c r="AP64" i="92" s="1"/>
  <c r="AF64" i="92"/>
  <c r="AO64" i="92" s="1"/>
  <c r="AE64" i="92"/>
  <c r="W66" i="81"/>
  <c r="AG65" i="81"/>
  <c r="AP65" i="81" s="1"/>
  <c r="AF65" i="81"/>
  <c r="AO65" i="81" s="1"/>
  <c r="AE65" i="81"/>
  <c r="W67" i="95"/>
  <c r="AG66" i="95"/>
  <c r="AP66" i="95" s="1"/>
  <c r="AE66" i="95"/>
  <c r="AG66" i="86"/>
  <c r="AP66" i="86" s="1"/>
  <c r="W67" i="86"/>
  <c r="AF66" i="86"/>
  <c r="AO66" i="86" s="1"/>
  <c r="AE66" i="86"/>
  <c r="AI65" i="79"/>
  <c r="AN65" i="79"/>
  <c r="W64" i="43"/>
  <c r="AG63" i="43"/>
  <c r="AP63" i="43" s="1"/>
  <c r="AF63" i="43"/>
  <c r="AO63" i="43" s="1"/>
  <c r="AE63" i="43"/>
  <c r="Y63" i="40"/>
  <c r="X63" i="40"/>
  <c r="Z63" i="40" s="1"/>
  <c r="Y65" i="47"/>
  <c r="X65" i="47"/>
  <c r="AR63" i="38"/>
  <c r="W67" i="30"/>
  <c r="AG66" i="30"/>
  <c r="AP66" i="30" s="1"/>
  <c r="AF66" i="30"/>
  <c r="AO66" i="30" s="1"/>
  <c r="AE66" i="30"/>
  <c r="AH63" i="96"/>
  <c r="AQ63" i="96" s="1"/>
  <c r="AN65" i="36"/>
  <c r="AI65" i="36"/>
  <c r="X65" i="46"/>
  <c r="Y65" i="46"/>
  <c r="AI61" i="32"/>
  <c r="AN61" i="32"/>
  <c r="AH64" i="74"/>
  <c r="AQ64" i="74" s="1"/>
  <c r="AR64" i="41"/>
  <c r="Y66" i="26"/>
  <c r="Z66" i="26" s="1"/>
  <c r="X66" i="26"/>
  <c r="AI66" i="73"/>
  <c r="AN66" i="73"/>
  <c r="AI61" i="44"/>
  <c r="AN61" i="44"/>
  <c r="AH63" i="91"/>
  <c r="AQ63" i="91" s="1"/>
  <c r="AH64" i="42"/>
  <c r="AQ64" i="42" s="1"/>
  <c r="AH65" i="41"/>
  <c r="AQ65" i="41" s="1"/>
  <c r="AR63" i="77"/>
  <c r="AR63" i="92"/>
  <c r="AN62" i="37"/>
  <c r="AI62" i="37"/>
  <c r="AH63" i="90"/>
  <c r="AQ63" i="90" s="1"/>
  <c r="Z63" i="96"/>
  <c r="AN64" i="46"/>
  <c r="AI64" i="46"/>
  <c r="AI64" i="25"/>
  <c r="AN64" i="25"/>
  <c r="AG65" i="80"/>
  <c r="AP65" i="80" s="1"/>
  <c r="W66" i="80"/>
  <c r="AF65" i="80"/>
  <c r="AO65" i="80" s="1"/>
  <c r="AE65" i="80"/>
  <c r="AR66" i="89"/>
  <c r="W67" i="76"/>
  <c r="AE66" i="76"/>
  <c r="AG66" i="76"/>
  <c r="AP66" i="76" s="1"/>
  <c r="AF66" i="76"/>
  <c r="AO66" i="76" s="1"/>
  <c r="AN63" i="48"/>
  <c r="AI63" i="48"/>
  <c r="Y66" i="28"/>
  <c r="X66" i="28"/>
  <c r="Z66" i="28" s="1"/>
  <c r="AH66" i="95"/>
  <c r="AQ66" i="95" s="1"/>
  <c r="X64" i="31"/>
  <c r="Y64" i="31"/>
  <c r="X64" i="35"/>
  <c r="Y64" i="35"/>
  <c r="AN65" i="84"/>
  <c r="AI65" i="84"/>
  <c r="AH65" i="85"/>
  <c r="AQ65" i="85" s="1"/>
  <c r="AI62" i="40"/>
  <c r="AN62" i="40"/>
  <c r="Y65" i="94"/>
  <c r="Z65" i="94" s="1"/>
  <c r="X65" i="94"/>
  <c r="AF65" i="83"/>
  <c r="AO65" i="83" s="1"/>
  <c r="AE65" i="83"/>
  <c r="W66" i="83"/>
  <c r="AG65" i="83"/>
  <c r="AP65" i="83" s="1"/>
  <c r="AH66" i="34"/>
  <c r="AQ66" i="34" s="1"/>
  <c r="X61" i="29"/>
  <c r="Z61" i="29" s="1"/>
  <c r="Y61" i="29"/>
  <c r="AR66" i="33"/>
  <c r="AH64" i="38"/>
  <c r="AQ64" i="38" s="1"/>
  <c r="AR62" i="43"/>
  <c r="AR63" i="74"/>
  <c r="AH64" i="77"/>
  <c r="AQ64" i="77" s="1"/>
  <c r="AH64" i="87"/>
  <c r="AQ64" i="87" s="1"/>
  <c r="AI65" i="28"/>
  <c r="AN65" i="28"/>
  <c r="AN60" i="88"/>
  <c r="AI60" i="88"/>
  <c r="AI63" i="35"/>
  <c r="AN63" i="35"/>
  <c r="X61" i="88"/>
  <c r="Z61" i="88" s="1"/>
  <c r="Y61" i="88"/>
  <c r="W66" i="85"/>
  <c r="AG65" i="85"/>
  <c r="AP65" i="85" s="1"/>
  <c r="AF65" i="85"/>
  <c r="AO65" i="85" s="1"/>
  <c r="AE65" i="85"/>
  <c r="AE64" i="74"/>
  <c r="W65" i="74"/>
  <c r="AG64" i="74"/>
  <c r="AP64" i="74" s="1"/>
  <c r="AF64" i="74"/>
  <c r="AO64" i="74" s="1"/>
  <c r="AR65" i="86"/>
  <c r="AR65" i="30"/>
  <c r="AR62" i="90"/>
  <c r="AE66" i="34"/>
  <c r="W67" i="34"/>
  <c r="AG66" i="34"/>
  <c r="AP66" i="34" s="1"/>
  <c r="AF66" i="34"/>
  <c r="AO66" i="34" s="1"/>
  <c r="AE64" i="42"/>
  <c r="AG64" i="42"/>
  <c r="AP64" i="42" s="1"/>
  <c r="W65" i="42"/>
  <c r="AF64" i="42"/>
  <c r="AO64" i="42" s="1"/>
  <c r="AG65" i="41"/>
  <c r="AP65" i="41" s="1"/>
  <c r="AF65" i="41"/>
  <c r="AO65" i="41" s="1"/>
  <c r="W66" i="41"/>
  <c r="AE65" i="41"/>
  <c r="AF67" i="82"/>
  <c r="AO67" i="82" s="1"/>
  <c r="AE67" i="82"/>
  <c r="W68" i="82"/>
  <c r="AG67" i="82"/>
  <c r="AP67" i="82" s="1"/>
  <c r="AR62" i="96"/>
  <c r="AH67" i="33"/>
  <c r="AQ67" i="33" s="1"/>
  <c r="AR63" i="87"/>
  <c r="X64" i="93"/>
  <c r="Z64" i="93" s="1"/>
  <c r="Y64" i="93"/>
  <c r="Y63" i="37"/>
  <c r="X63" i="37"/>
  <c r="AR64" i="81"/>
  <c r="AR63" i="42"/>
  <c r="X66" i="45"/>
  <c r="Y66" i="45"/>
  <c r="W65" i="87"/>
  <c r="AG64" i="87"/>
  <c r="AP64" i="87" s="1"/>
  <c r="AF64" i="87"/>
  <c r="AO64" i="87" s="1"/>
  <c r="AE64" i="87"/>
  <c r="AH65" i="81"/>
  <c r="AQ65" i="81" s="1"/>
  <c r="AI66" i="78"/>
  <c r="AN66" i="78"/>
  <c r="X66" i="84"/>
  <c r="Y66" i="84"/>
  <c r="X65" i="39"/>
  <c r="Y65" i="39"/>
  <c r="AH63" i="43"/>
  <c r="AQ63" i="43" s="1"/>
  <c r="X66" i="27"/>
  <c r="Z66" i="27" s="1"/>
  <c r="Y66" i="27"/>
  <c r="AI64" i="94"/>
  <c r="AN64" i="94"/>
  <c r="AI64" i="47"/>
  <c r="AN64" i="47"/>
  <c r="AI60" i="29"/>
  <c r="AN60" i="29"/>
  <c r="AR65" i="34"/>
  <c r="W65" i="38"/>
  <c r="AG64" i="38"/>
  <c r="AP64" i="38" s="1"/>
  <c r="AF64" i="38"/>
  <c r="AO64" i="38" s="1"/>
  <c r="AE64" i="38"/>
  <c r="AG64" i="77"/>
  <c r="AP64" i="77" s="1"/>
  <c r="AF64" i="77"/>
  <c r="AO64" i="77" s="1"/>
  <c r="W65" i="77"/>
  <c r="AE64" i="77"/>
  <c r="AH67" i="89"/>
  <c r="AQ67" i="89" s="1"/>
  <c r="AH66" i="86"/>
  <c r="AQ66" i="86" s="1"/>
  <c r="X66" i="79"/>
  <c r="Y66" i="79"/>
  <c r="AN63" i="31"/>
  <c r="AI63" i="31"/>
  <c r="AH70" i="75"/>
  <c r="AQ70" i="75" s="1"/>
  <c r="X62" i="32"/>
  <c r="Y62" i="32"/>
  <c r="AR64" i="80"/>
  <c r="AI64" i="39"/>
  <c r="AN64" i="39"/>
  <c r="AH64" i="92"/>
  <c r="AQ64" i="92" s="1"/>
  <c r="Y67" i="78"/>
  <c r="X67" i="78"/>
  <c r="AN65" i="26"/>
  <c r="AI65" i="26"/>
  <c r="AN65" i="27"/>
  <c r="AI65" i="27"/>
  <c r="Y67" i="73"/>
  <c r="X67" i="73"/>
  <c r="Z67" i="73" s="1"/>
  <c r="X62" i="44"/>
  <c r="Y62" i="44"/>
  <c r="AR65" i="95"/>
  <c r="AH66" i="30"/>
  <c r="AQ66" i="30" s="1"/>
  <c r="AH65" i="80"/>
  <c r="AQ65" i="80" s="1"/>
  <c r="AR62" i="91"/>
  <c r="Z67" i="33"/>
  <c r="AI63" i="93"/>
  <c r="AN63" i="93"/>
  <c r="AR69" i="75"/>
  <c r="AR64" i="85"/>
  <c r="Y64" i="48"/>
  <c r="X64" i="48"/>
  <c r="AN65" i="45"/>
  <c r="AI65" i="45"/>
  <c r="Y66" i="36"/>
  <c r="X66" i="36"/>
  <c r="Y65" i="25"/>
  <c r="X65" i="25"/>
  <c r="Z65" i="25" l="1"/>
  <c r="Z62" i="32"/>
  <c r="Z67" i="78"/>
  <c r="AF67" i="78" s="1"/>
  <c r="AO67" i="78" s="1"/>
  <c r="AE65" i="25"/>
  <c r="W66" i="25"/>
  <c r="AG65" i="25"/>
  <c r="AP65" i="25" s="1"/>
  <c r="AF65" i="25"/>
  <c r="AO65" i="25" s="1"/>
  <c r="AF65" i="94"/>
  <c r="AO65" i="94" s="1"/>
  <c r="AE65" i="94"/>
  <c r="AG65" i="94"/>
  <c r="AP65" i="94" s="1"/>
  <c r="W66" i="94"/>
  <c r="AG67" i="78"/>
  <c r="AP67" i="78" s="1"/>
  <c r="W68" i="78"/>
  <c r="W67" i="26"/>
  <c r="AE66" i="26"/>
  <c r="AG66" i="26"/>
  <c r="AP66" i="26" s="1"/>
  <c r="AF66" i="26"/>
  <c r="AO66" i="26" s="1"/>
  <c r="AF62" i="32"/>
  <c r="AO62" i="32" s="1"/>
  <c r="AE62" i="32"/>
  <c r="W63" i="32"/>
  <c r="AG62" i="32"/>
  <c r="AP62" i="32" s="1"/>
  <c r="AN64" i="42"/>
  <c r="AI64" i="42"/>
  <c r="AE61" i="29"/>
  <c r="W62" i="29"/>
  <c r="AG61" i="29"/>
  <c r="AP61" i="29" s="1"/>
  <c r="AF61" i="29"/>
  <c r="AO61" i="29" s="1"/>
  <c r="AH64" i="35"/>
  <c r="AQ64" i="35" s="1"/>
  <c r="AF66" i="28"/>
  <c r="AO66" i="28" s="1"/>
  <c r="AE66" i="28"/>
  <c r="W67" i="28"/>
  <c r="AG66" i="28"/>
  <c r="AP66" i="28" s="1"/>
  <c r="AI66" i="30"/>
  <c r="AN66" i="30"/>
  <c r="AI65" i="81"/>
  <c r="AN65" i="81"/>
  <c r="X65" i="38"/>
  <c r="Z65" i="38" s="1"/>
  <c r="Y65" i="38"/>
  <c r="AR64" i="47"/>
  <c r="AH65" i="39"/>
  <c r="AQ65" i="39" s="1"/>
  <c r="AR66" i="78"/>
  <c r="AI64" i="87"/>
  <c r="AN64" i="87"/>
  <c r="AH66" i="45"/>
  <c r="AQ66" i="45" s="1"/>
  <c r="AH63" i="37"/>
  <c r="AQ63" i="37" s="1"/>
  <c r="AI67" i="82"/>
  <c r="AN67" i="82"/>
  <c r="X66" i="83"/>
  <c r="Y66" i="83"/>
  <c r="Z64" i="35"/>
  <c r="AR63" i="48"/>
  <c r="X67" i="76"/>
  <c r="Y67" i="76"/>
  <c r="Y66" i="80"/>
  <c r="X66" i="80"/>
  <c r="W64" i="96"/>
  <c r="AG63" i="96"/>
  <c r="AP63" i="96" s="1"/>
  <c r="AE63" i="96"/>
  <c r="AF63" i="96"/>
  <c r="AO63" i="96" s="1"/>
  <c r="AR62" i="37"/>
  <c r="AR66" i="73"/>
  <c r="AR61" i="32"/>
  <c r="AH65" i="47"/>
  <c r="AQ65" i="47" s="1"/>
  <c r="AI63" i="43"/>
  <c r="AN63" i="43"/>
  <c r="AR65" i="79"/>
  <c r="AI66" i="95"/>
  <c r="AN66" i="95"/>
  <c r="AI70" i="75"/>
  <c r="AN70" i="75"/>
  <c r="AF64" i="93"/>
  <c r="AO64" i="93" s="1"/>
  <c r="AE64" i="93"/>
  <c r="AG64" i="93"/>
  <c r="AP64" i="93" s="1"/>
  <c r="W65" i="93"/>
  <c r="AG61" i="88"/>
  <c r="AP61" i="88" s="1"/>
  <c r="AF61" i="88"/>
  <c r="AO61" i="88" s="1"/>
  <c r="AE61" i="88"/>
  <c r="W62" i="88"/>
  <c r="AR65" i="28"/>
  <c r="AH66" i="36"/>
  <c r="AQ66" i="36" s="1"/>
  <c r="AH62" i="44"/>
  <c r="AQ62" i="44" s="1"/>
  <c r="AR64" i="39"/>
  <c r="Z65" i="39"/>
  <c r="Z66" i="45"/>
  <c r="AR63" i="35"/>
  <c r="AN65" i="83"/>
  <c r="AI65" i="83"/>
  <c r="AH66" i="26"/>
  <c r="AQ66" i="26" s="1"/>
  <c r="Y64" i="91"/>
  <c r="X64" i="91"/>
  <c r="Z64" i="91" s="1"/>
  <c r="AI63" i="90"/>
  <c r="AN63" i="90"/>
  <c r="AF67" i="73"/>
  <c r="AO67" i="73" s="1"/>
  <c r="AE67" i="73"/>
  <c r="W68" i="73"/>
  <c r="AG67" i="73"/>
  <c r="AP67" i="73" s="1"/>
  <c r="X65" i="77"/>
  <c r="Y65" i="77"/>
  <c r="W67" i="27"/>
  <c r="AG66" i="27"/>
  <c r="AP66" i="27" s="1"/>
  <c r="AF66" i="27"/>
  <c r="AO66" i="27" s="1"/>
  <c r="AE66" i="27"/>
  <c r="X68" i="82"/>
  <c r="Z68" i="82" s="1"/>
  <c r="Y68" i="82"/>
  <c r="AE63" i="40"/>
  <c r="W64" i="40"/>
  <c r="AF63" i="40"/>
  <c r="AO63" i="40" s="1"/>
  <c r="AG63" i="40"/>
  <c r="AP63" i="40" s="1"/>
  <c r="Y71" i="75"/>
  <c r="X71" i="75"/>
  <c r="AH64" i="48"/>
  <c r="AQ64" i="48" s="1"/>
  <c r="Z62" i="44"/>
  <c r="AR65" i="26"/>
  <c r="AI64" i="38"/>
  <c r="AN64" i="38"/>
  <c r="AR64" i="94"/>
  <c r="Z63" i="37"/>
  <c r="AN65" i="41"/>
  <c r="AI65" i="41"/>
  <c r="Y65" i="74"/>
  <c r="X65" i="74"/>
  <c r="X66" i="85"/>
  <c r="Z66" i="85" s="1"/>
  <c r="Y66" i="85"/>
  <c r="AR60" i="88"/>
  <c r="AR62" i="40"/>
  <c r="AR65" i="84"/>
  <c r="AH64" i="31"/>
  <c r="AQ64" i="31" s="1"/>
  <c r="AH65" i="46"/>
  <c r="AQ65" i="46" s="1"/>
  <c r="Z65" i="47"/>
  <c r="AN66" i="86"/>
  <c r="AI66" i="86"/>
  <c r="Y65" i="92"/>
  <c r="X65" i="92"/>
  <c r="AI63" i="91"/>
  <c r="AN63" i="91"/>
  <c r="Z66" i="36"/>
  <c r="AG67" i="33"/>
  <c r="AP67" i="33" s="1"/>
  <c r="AF67" i="33"/>
  <c r="AO67" i="33" s="1"/>
  <c r="AE67" i="33"/>
  <c r="W68" i="33"/>
  <c r="AH67" i="73"/>
  <c r="AQ67" i="73" s="1"/>
  <c r="AH66" i="79"/>
  <c r="AQ66" i="79" s="1"/>
  <c r="AN64" i="77"/>
  <c r="AI64" i="77"/>
  <c r="AH66" i="84"/>
  <c r="AQ66" i="84" s="1"/>
  <c r="Y65" i="42"/>
  <c r="X65" i="42"/>
  <c r="X67" i="34"/>
  <c r="Y67" i="34"/>
  <c r="AI64" i="74"/>
  <c r="AN64" i="74"/>
  <c r="Z64" i="31"/>
  <c r="AH66" i="28"/>
  <c r="AQ66" i="28" s="1"/>
  <c r="AN65" i="80"/>
  <c r="AI65" i="80"/>
  <c r="AR64" i="25"/>
  <c r="Z65" i="46"/>
  <c r="X67" i="30"/>
  <c r="Y67" i="30"/>
  <c r="AH63" i="40"/>
  <c r="AQ63" i="40" s="1"/>
  <c r="X66" i="81"/>
  <c r="Z66" i="81" s="1"/>
  <c r="Y66" i="81"/>
  <c r="X68" i="89"/>
  <c r="Y68" i="89"/>
  <c r="AH62" i="32"/>
  <c r="AQ62" i="32" s="1"/>
  <c r="AR65" i="27"/>
  <c r="AR63" i="31"/>
  <c r="Z64" i="48"/>
  <c r="AR63" i="93"/>
  <c r="AH65" i="25"/>
  <c r="AQ65" i="25" s="1"/>
  <c r="AR65" i="45"/>
  <c r="AH67" i="78"/>
  <c r="AQ67" i="78" s="1"/>
  <c r="Z66" i="79"/>
  <c r="AR60" i="29"/>
  <c r="AH66" i="27"/>
  <c r="AQ66" i="27" s="1"/>
  <c r="Z66" i="84"/>
  <c r="Y65" i="87"/>
  <c r="X65" i="87"/>
  <c r="AH64" i="93"/>
  <c r="AQ64" i="93" s="1"/>
  <c r="Y66" i="41"/>
  <c r="X66" i="41"/>
  <c r="Z66" i="41" s="1"/>
  <c r="AI66" i="34"/>
  <c r="AN66" i="34"/>
  <c r="AI65" i="85"/>
  <c r="AN65" i="85"/>
  <c r="AH61" i="88"/>
  <c r="AQ61" i="88" s="1"/>
  <c r="AH61" i="29"/>
  <c r="AQ61" i="29" s="1"/>
  <c r="AH65" i="94"/>
  <c r="AQ65" i="94" s="1"/>
  <c r="AI66" i="76"/>
  <c r="AN66" i="76"/>
  <c r="AR64" i="46"/>
  <c r="AR61" i="44"/>
  <c r="AR65" i="36"/>
  <c r="X64" i="43"/>
  <c r="Y64" i="43"/>
  <c r="Y67" i="86"/>
  <c r="X67" i="86"/>
  <c r="Z67" i="86" s="1"/>
  <c r="X67" i="95"/>
  <c r="Y67" i="95"/>
  <c r="AI64" i="92"/>
  <c r="AN64" i="92"/>
  <c r="AI67" i="89"/>
  <c r="AN67" i="89"/>
  <c r="X64" i="90"/>
  <c r="Y64" i="90"/>
  <c r="Z64" i="90" l="1"/>
  <c r="AE67" i="78"/>
  <c r="Z67" i="95"/>
  <c r="W68" i="95" s="1"/>
  <c r="AE66" i="81"/>
  <c r="W67" i="81"/>
  <c r="AG66" i="81"/>
  <c r="AP66" i="81" s="1"/>
  <c r="AF66" i="81"/>
  <c r="AO66" i="81" s="1"/>
  <c r="AE64" i="90"/>
  <c r="W65" i="90"/>
  <c r="AF64" i="90"/>
  <c r="AO64" i="90" s="1"/>
  <c r="AG64" i="90"/>
  <c r="AP64" i="90" s="1"/>
  <c r="W67" i="41"/>
  <c r="AE66" i="41"/>
  <c r="AG66" i="41"/>
  <c r="AP66" i="41" s="1"/>
  <c r="AF66" i="41"/>
  <c r="AO66" i="41" s="1"/>
  <c r="AF65" i="38"/>
  <c r="AO65" i="38" s="1"/>
  <c r="AE65" i="38"/>
  <c r="W66" i="38"/>
  <c r="AG65" i="38"/>
  <c r="AP65" i="38" s="1"/>
  <c r="AE66" i="85"/>
  <c r="W67" i="85"/>
  <c r="AG66" i="85"/>
  <c r="AP66" i="85" s="1"/>
  <c r="AF66" i="85"/>
  <c r="AO66" i="85" s="1"/>
  <c r="AF67" i="95"/>
  <c r="AO67" i="95" s="1"/>
  <c r="AE67" i="95"/>
  <c r="AG67" i="95"/>
  <c r="AP67" i="95" s="1"/>
  <c r="AH67" i="34"/>
  <c r="AQ67" i="34" s="1"/>
  <c r="AN67" i="33"/>
  <c r="AI67" i="33"/>
  <c r="AH65" i="92"/>
  <c r="AQ65" i="92" s="1"/>
  <c r="W64" i="37"/>
  <c r="AF63" i="37"/>
  <c r="AO63" i="37" s="1"/>
  <c r="AE63" i="37"/>
  <c r="AG63" i="37"/>
  <c r="AP63" i="37" s="1"/>
  <c r="AI66" i="27"/>
  <c r="AN66" i="27"/>
  <c r="AH65" i="77"/>
  <c r="AQ65" i="77" s="1"/>
  <c r="Y65" i="93"/>
  <c r="X65" i="93"/>
  <c r="AR70" i="75"/>
  <c r="AR63" i="43"/>
  <c r="AR67" i="82"/>
  <c r="AR64" i="87"/>
  <c r="X62" i="29"/>
  <c r="Z62" i="29" s="1"/>
  <c r="Y62" i="29"/>
  <c r="Y63" i="32"/>
  <c r="Z63" i="32" s="1"/>
  <c r="X63" i="32"/>
  <c r="X68" i="33"/>
  <c r="Z68" i="33" s="1"/>
  <c r="Y68" i="33"/>
  <c r="AR65" i="83"/>
  <c r="AH66" i="80"/>
  <c r="AQ66" i="80" s="1"/>
  <c r="AG66" i="79"/>
  <c r="AP66" i="79" s="1"/>
  <c r="AF66" i="79"/>
  <c r="AO66" i="79" s="1"/>
  <c r="AE66" i="79"/>
  <c r="W67" i="79"/>
  <c r="AR65" i="80"/>
  <c r="Z67" i="34"/>
  <c r="AH65" i="74"/>
  <c r="AQ65" i="74" s="1"/>
  <c r="AE62" i="44"/>
  <c r="W63" i="44"/>
  <c r="AG62" i="44"/>
  <c r="AP62" i="44" s="1"/>
  <c r="AF62" i="44"/>
  <c r="AO62" i="44" s="1"/>
  <c r="AH71" i="75"/>
  <c r="AQ71" i="75" s="1"/>
  <c r="X64" i="40"/>
  <c r="Y64" i="40"/>
  <c r="Z64" i="40" s="1"/>
  <c r="Z65" i="77"/>
  <c r="X62" i="88"/>
  <c r="Y62" i="88"/>
  <c r="AI63" i="96"/>
  <c r="AN63" i="96"/>
  <c r="Z66" i="80"/>
  <c r="AG64" i="35"/>
  <c r="AP64" i="35" s="1"/>
  <c r="AF64" i="35"/>
  <c r="AO64" i="35" s="1"/>
  <c r="AE64" i="35"/>
  <c r="W65" i="35"/>
  <c r="X67" i="28"/>
  <c r="Z67" i="28" s="1"/>
  <c r="Y67" i="28"/>
  <c r="AI61" i="29"/>
  <c r="AN61" i="29"/>
  <c r="AI62" i="32"/>
  <c r="AN62" i="32"/>
  <c r="X67" i="26"/>
  <c r="Y67" i="26"/>
  <c r="X66" i="94"/>
  <c r="Y66" i="94"/>
  <c r="Z66" i="94" s="1"/>
  <c r="AE65" i="47"/>
  <c r="W66" i="47"/>
  <c r="AG65" i="47"/>
  <c r="AP65" i="47" s="1"/>
  <c r="AF65" i="47"/>
  <c r="AO65" i="47" s="1"/>
  <c r="AH65" i="38"/>
  <c r="AQ65" i="38" s="1"/>
  <c r="AI66" i="26"/>
  <c r="AN66" i="26"/>
  <c r="AH64" i="43"/>
  <c r="AQ64" i="43" s="1"/>
  <c r="Z64" i="43"/>
  <c r="AH65" i="87"/>
  <c r="AQ65" i="87" s="1"/>
  <c r="AH67" i="30"/>
  <c r="AQ67" i="30" s="1"/>
  <c r="AG64" i="31"/>
  <c r="AP64" i="31" s="1"/>
  <c r="W65" i="31"/>
  <c r="AF64" i="31"/>
  <c r="AO64" i="31" s="1"/>
  <c r="AE64" i="31"/>
  <c r="AH65" i="42"/>
  <c r="AQ65" i="42" s="1"/>
  <c r="Z65" i="92"/>
  <c r="Z65" i="74"/>
  <c r="AN63" i="40"/>
  <c r="AI63" i="40"/>
  <c r="AR63" i="90"/>
  <c r="AR66" i="95"/>
  <c r="AR65" i="81"/>
  <c r="AI66" i="28"/>
  <c r="AN66" i="28"/>
  <c r="AR64" i="42"/>
  <c r="AR64" i="92"/>
  <c r="W67" i="84"/>
  <c r="AF66" i="84"/>
  <c r="AO66" i="84" s="1"/>
  <c r="AG66" i="84"/>
  <c r="AP66" i="84" s="1"/>
  <c r="AE66" i="84"/>
  <c r="AH66" i="85"/>
  <c r="AQ66" i="85" s="1"/>
  <c r="AG68" i="82"/>
  <c r="AP68" i="82" s="1"/>
  <c r="AF68" i="82"/>
  <c r="AO68" i="82" s="1"/>
  <c r="AE68" i="82"/>
  <c r="W69" i="82"/>
  <c r="AI67" i="73"/>
  <c r="AN67" i="73"/>
  <c r="AH66" i="41"/>
  <c r="AQ66" i="41" s="1"/>
  <c r="AH67" i="95"/>
  <c r="AQ67" i="95" s="1"/>
  <c r="AH67" i="86"/>
  <c r="AQ67" i="86" s="1"/>
  <c r="AR65" i="85"/>
  <c r="AH68" i="89"/>
  <c r="AQ68" i="89" s="1"/>
  <c r="Z67" i="30"/>
  <c r="W67" i="36"/>
  <c r="AG66" i="36"/>
  <c r="AP66" i="36" s="1"/>
  <c r="AF66" i="36"/>
  <c r="AO66" i="36" s="1"/>
  <c r="AE66" i="36"/>
  <c r="AR66" i="86"/>
  <c r="Z71" i="75"/>
  <c r="AH64" i="91"/>
  <c r="AQ64" i="91" s="1"/>
  <c r="W67" i="45"/>
  <c r="AG66" i="45"/>
  <c r="AP66" i="45" s="1"/>
  <c r="AF66" i="45"/>
  <c r="AO66" i="45" s="1"/>
  <c r="AE66" i="45"/>
  <c r="AN61" i="88"/>
  <c r="AI61" i="88"/>
  <c r="AN64" i="93"/>
  <c r="AI64" i="93"/>
  <c r="AH67" i="76"/>
  <c r="AQ67" i="76" s="1"/>
  <c r="AH66" i="83"/>
  <c r="AQ66" i="83" s="1"/>
  <c r="Y68" i="78"/>
  <c r="X68" i="78"/>
  <c r="Y66" i="25"/>
  <c r="X66" i="25"/>
  <c r="Z66" i="25" s="1"/>
  <c r="W68" i="86"/>
  <c r="AF67" i="86"/>
  <c r="AO67" i="86" s="1"/>
  <c r="AG67" i="86"/>
  <c r="AP67" i="86" s="1"/>
  <c r="AE67" i="86"/>
  <c r="AR66" i="34"/>
  <c r="AR63" i="91"/>
  <c r="AF64" i="91"/>
  <c r="AO64" i="91" s="1"/>
  <c r="AE64" i="91"/>
  <c r="W65" i="91"/>
  <c r="AG64" i="91"/>
  <c r="AP64" i="91" s="1"/>
  <c r="AH64" i="90"/>
  <c r="AQ64" i="90" s="1"/>
  <c r="AH66" i="81"/>
  <c r="AQ66" i="81" s="1"/>
  <c r="AR67" i="89"/>
  <c r="AR66" i="76"/>
  <c r="Z65" i="87"/>
  <c r="W65" i="48"/>
  <c r="AG64" i="48"/>
  <c r="AP64" i="48" s="1"/>
  <c r="AF64" i="48"/>
  <c r="AO64" i="48" s="1"/>
  <c r="AE64" i="48"/>
  <c r="Z68" i="89"/>
  <c r="AG65" i="46"/>
  <c r="AP65" i="46" s="1"/>
  <c r="AE65" i="46"/>
  <c r="W66" i="46"/>
  <c r="AF65" i="46"/>
  <c r="AO65" i="46" s="1"/>
  <c r="AR64" i="74"/>
  <c r="Z65" i="42"/>
  <c r="AR64" i="77"/>
  <c r="AR65" i="41"/>
  <c r="AR64" i="38"/>
  <c r="AH68" i="82"/>
  <c r="AQ68" i="82" s="1"/>
  <c r="X67" i="27"/>
  <c r="Y67" i="27"/>
  <c r="Y68" i="73"/>
  <c r="X68" i="73"/>
  <c r="AG65" i="39"/>
  <c r="AP65" i="39" s="1"/>
  <c r="AF65" i="39"/>
  <c r="AO65" i="39" s="1"/>
  <c r="AE65" i="39"/>
  <c r="W66" i="39"/>
  <c r="Y64" i="96"/>
  <c r="X64" i="96"/>
  <c r="Z64" i="96" s="1"/>
  <c r="Z67" i="76"/>
  <c r="Z66" i="83"/>
  <c r="AR66" i="30"/>
  <c r="AN67" i="78"/>
  <c r="AI67" i="78"/>
  <c r="AN65" i="94"/>
  <c r="AI65" i="94"/>
  <c r="AI65" i="25"/>
  <c r="AN65" i="25"/>
  <c r="AG66" i="94" l="1"/>
  <c r="AP66" i="94" s="1"/>
  <c r="AF66" i="94"/>
  <c r="AO66" i="94" s="1"/>
  <c r="W67" i="94"/>
  <c r="AE66" i="94"/>
  <c r="AG63" i="32"/>
  <c r="AP63" i="32" s="1"/>
  <c r="AF63" i="32"/>
  <c r="AO63" i="32" s="1"/>
  <c r="AE63" i="32"/>
  <c r="W64" i="32"/>
  <c r="AG66" i="25"/>
  <c r="AP66" i="25" s="1"/>
  <c r="AF66" i="25"/>
  <c r="AO66" i="25" s="1"/>
  <c r="AE66" i="25"/>
  <c r="W67" i="25"/>
  <c r="Y65" i="91"/>
  <c r="X65" i="91"/>
  <c r="AR61" i="88"/>
  <c r="AR63" i="40"/>
  <c r="W66" i="77"/>
  <c r="AF65" i="77"/>
  <c r="AO65" i="77" s="1"/>
  <c r="AG65" i="77"/>
  <c r="AP65" i="77" s="1"/>
  <c r="AE65" i="77"/>
  <c r="X63" i="44"/>
  <c r="Y63" i="44"/>
  <c r="AR66" i="27"/>
  <c r="AI64" i="90"/>
  <c r="AN64" i="90"/>
  <c r="AR65" i="25"/>
  <c r="X66" i="39"/>
  <c r="Y66" i="39"/>
  <c r="AG68" i="89"/>
  <c r="AP68" i="89" s="1"/>
  <c r="AF68" i="89"/>
  <c r="AO68" i="89" s="1"/>
  <c r="AE68" i="89"/>
  <c r="W69" i="89"/>
  <c r="AE65" i="87"/>
  <c r="W66" i="87"/>
  <c r="AG65" i="87"/>
  <c r="AP65" i="87" s="1"/>
  <c r="AF65" i="87"/>
  <c r="AO65" i="87" s="1"/>
  <c r="AN64" i="91"/>
  <c r="AI64" i="91"/>
  <c r="AI67" i="86"/>
  <c r="AN67" i="86"/>
  <c r="Y67" i="36"/>
  <c r="Z67" i="36" s="1"/>
  <c r="X67" i="36"/>
  <c r="AI66" i="84"/>
  <c r="AN66" i="84"/>
  <c r="AR66" i="26"/>
  <c r="AH66" i="94"/>
  <c r="AQ66" i="94" s="1"/>
  <c r="AR62" i="32"/>
  <c r="AI62" i="44"/>
  <c r="AN62" i="44"/>
  <c r="AG67" i="34"/>
  <c r="AP67" i="34" s="1"/>
  <c r="AF67" i="34"/>
  <c r="AO67" i="34" s="1"/>
  <c r="AE67" i="34"/>
  <c r="W68" i="34"/>
  <c r="AH63" i="32"/>
  <c r="AQ63" i="32" s="1"/>
  <c r="AI65" i="38"/>
  <c r="AN65" i="38"/>
  <c r="Y67" i="41"/>
  <c r="X67" i="41"/>
  <c r="X67" i="45"/>
  <c r="Y67" i="45"/>
  <c r="AG67" i="28"/>
  <c r="AP67" i="28" s="1"/>
  <c r="AF67" i="28"/>
  <c r="AO67" i="28" s="1"/>
  <c r="AE67" i="28"/>
  <c r="W68" i="28"/>
  <c r="AI64" i="48"/>
  <c r="AN64" i="48"/>
  <c r="AI66" i="45"/>
  <c r="AN66" i="45"/>
  <c r="AE67" i="30"/>
  <c r="W68" i="30"/>
  <c r="AG67" i="30"/>
  <c r="AP67" i="30" s="1"/>
  <c r="AF67" i="30"/>
  <c r="AO67" i="30" s="1"/>
  <c r="AR67" i="73"/>
  <c r="AG65" i="74"/>
  <c r="AP65" i="74" s="1"/>
  <c r="AF65" i="74"/>
  <c r="AO65" i="74" s="1"/>
  <c r="AE65" i="74"/>
  <c r="W66" i="74"/>
  <c r="X65" i="35"/>
  <c r="Y65" i="35"/>
  <c r="AR63" i="96"/>
  <c r="AH64" i="40"/>
  <c r="AQ64" i="40" s="1"/>
  <c r="AI63" i="37"/>
  <c r="AN63" i="37"/>
  <c r="Y68" i="95"/>
  <c r="X68" i="95"/>
  <c r="Y67" i="85"/>
  <c r="X67" i="85"/>
  <c r="AE64" i="96"/>
  <c r="W65" i="96"/>
  <c r="AG64" i="96"/>
  <c r="AP64" i="96" s="1"/>
  <c r="AF64" i="96"/>
  <c r="AO64" i="96" s="1"/>
  <c r="AH68" i="73"/>
  <c r="AQ68" i="73" s="1"/>
  <c r="Y65" i="48"/>
  <c r="Z65" i="48" s="1"/>
  <c r="X65" i="48"/>
  <c r="AG71" i="75"/>
  <c r="AP71" i="75" s="1"/>
  <c r="AF71" i="75"/>
  <c r="AO71" i="75" s="1"/>
  <c r="AE71" i="75"/>
  <c r="W72" i="75"/>
  <c r="AH68" i="78"/>
  <c r="AQ68" i="78" s="1"/>
  <c r="AI66" i="36"/>
  <c r="AN66" i="36"/>
  <c r="AF65" i="92"/>
  <c r="AO65" i="92" s="1"/>
  <c r="AE65" i="92"/>
  <c r="W66" i="92"/>
  <c r="AG65" i="92"/>
  <c r="AP65" i="92" s="1"/>
  <c r="AN64" i="31"/>
  <c r="AI64" i="31"/>
  <c r="AR61" i="29"/>
  <c r="AN64" i="35"/>
  <c r="AI64" i="35"/>
  <c r="AG64" i="40"/>
  <c r="AP64" i="40" s="1"/>
  <c r="AF64" i="40"/>
  <c r="AO64" i="40" s="1"/>
  <c r="AE64" i="40"/>
  <c r="W65" i="40"/>
  <c r="AH65" i="93"/>
  <c r="AQ65" i="93" s="1"/>
  <c r="AI67" i="95"/>
  <c r="AN67" i="95"/>
  <c r="AI66" i="85"/>
  <c r="AN66" i="85"/>
  <c r="AH66" i="25"/>
  <c r="AQ66" i="25" s="1"/>
  <c r="Y65" i="31"/>
  <c r="X65" i="31"/>
  <c r="AN66" i="79"/>
  <c r="AI66" i="79"/>
  <c r="W69" i="33"/>
  <c r="AG68" i="33"/>
  <c r="AP68" i="33" s="1"/>
  <c r="AF68" i="33"/>
  <c r="AO68" i="33" s="1"/>
  <c r="AE68" i="33"/>
  <c r="AG66" i="83"/>
  <c r="AP66" i="83" s="1"/>
  <c r="AE66" i="83"/>
  <c r="W67" i="83"/>
  <c r="AF66" i="83"/>
  <c r="AO66" i="83" s="1"/>
  <c r="AN65" i="39"/>
  <c r="AI65" i="39"/>
  <c r="AH67" i="27"/>
  <c r="AQ67" i="27" s="1"/>
  <c r="Y66" i="46"/>
  <c r="Z66" i="46" s="1"/>
  <c r="X66" i="46"/>
  <c r="AR64" i="93"/>
  <c r="X69" i="82"/>
  <c r="Y69" i="82"/>
  <c r="X66" i="47"/>
  <c r="Z66" i="47" s="1"/>
  <c r="Y66" i="47"/>
  <c r="AH67" i="26"/>
  <c r="AQ67" i="26" s="1"/>
  <c r="AH62" i="88"/>
  <c r="AQ62" i="88" s="1"/>
  <c r="X67" i="81"/>
  <c r="Y67" i="81"/>
  <c r="AF64" i="43"/>
  <c r="AO64" i="43" s="1"/>
  <c r="AE64" i="43"/>
  <c r="W65" i="43"/>
  <c r="AG64" i="43"/>
  <c r="AP64" i="43" s="1"/>
  <c r="W67" i="80"/>
  <c r="AG66" i="80"/>
  <c r="AP66" i="80" s="1"/>
  <c r="AF66" i="80"/>
  <c r="AO66" i="80" s="1"/>
  <c r="AE66" i="80"/>
  <c r="AG62" i="29"/>
  <c r="AP62" i="29" s="1"/>
  <c r="AF62" i="29"/>
  <c r="AO62" i="29" s="1"/>
  <c r="AE62" i="29"/>
  <c r="W63" i="29"/>
  <c r="Y66" i="38"/>
  <c r="X66" i="38"/>
  <c r="AR65" i="94"/>
  <c r="Z68" i="73"/>
  <c r="AE67" i="76"/>
  <c r="W68" i="76"/>
  <c r="AG67" i="76"/>
  <c r="AP67" i="76" s="1"/>
  <c r="AF67" i="76"/>
  <c r="AO67" i="76" s="1"/>
  <c r="AR67" i="78"/>
  <c r="AH64" i="96"/>
  <c r="AQ64" i="96" s="1"/>
  <c r="Z67" i="27"/>
  <c r="AG65" i="42"/>
  <c r="AP65" i="42" s="1"/>
  <c r="AF65" i="42"/>
  <c r="AO65" i="42" s="1"/>
  <c r="W66" i="42"/>
  <c r="AE65" i="42"/>
  <c r="AN65" i="46"/>
  <c r="AI65" i="46"/>
  <c r="Y68" i="86"/>
  <c r="X68" i="86"/>
  <c r="Z68" i="78"/>
  <c r="AN68" i="82"/>
  <c r="AI68" i="82"/>
  <c r="Y67" i="84"/>
  <c r="X67" i="84"/>
  <c r="AR66" i="28"/>
  <c r="AN65" i="47"/>
  <c r="AI65" i="47"/>
  <c r="Z67" i="26"/>
  <c r="AH67" i="28"/>
  <c r="AQ67" i="28" s="1"/>
  <c r="Z62" i="88"/>
  <c r="X67" i="79"/>
  <c r="Y67" i="79"/>
  <c r="AH68" i="33"/>
  <c r="AQ68" i="33" s="1"/>
  <c r="AH62" i="29"/>
  <c r="AQ62" i="29" s="1"/>
  <c r="Z65" i="93"/>
  <c r="X64" i="37"/>
  <c r="Y64" i="37"/>
  <c r="Z64" i="37" s="1"/>
  <c r="AR67" i="33"/>
  <c r="AI66" i="41"/>
  <c r="AN66" i="41"/>
  <c r="X65" i="90"/>
  <c r="Y65" i="90"/>
  <c r="AI66" i="81"/>
  <c r="AN66" i="81"/>
  <c r="Z68" i="86" l="1"/>
  <c r="Z67" i="81"/>
  <c r="Z65" i="31"/>
  <c r="AF65" i="31" s="1"/>
  <c r="AO65" i="31" s="1"/>
  <c r="Z67" i="84"/>
  <c r="Z66" i="38"/>
  <c r="AF66" i="38" s="1"/>
  <c r="AO66" i="38" s="1"/>
  <c r="AF64" i="37"/>
  <c r="AO64" i="37" s="1"/>
  <c r="AE64" i="37"/>
  <c r="AG64" i="37"/>
  <c r="AP64" i="37" s="1"/>
  <c r="W65" i="37"/>
  <c r="AE68" i="86"/>
  <c r="W69" i="86"/>
  <c r="AG68" i="86"/>
  <c r="AP68" i="86" s="1"/>
  <c r="AF68" i="86"/>
  <c r="AO68" i="86" s="1"/>
  <c r="AG67" i="81"/>
  <c r="AP67" i="81" s="1"/>
  <c r="AF67" i="81"/>
  <c r="AO67" i="81" s="1"/>
  <c r="AE67" i="81"/>
  <c r="W68" i="81"/>
  <c r="AE65" i="48"/>
  <c r="W66" i="48"/>
  <c r="AG65" i="48"/>
  <c r="AP65" i="48" s="1"/>
  <c r="AF65" i="48"/>
  <c r="AO65" i="48" s="1"/>
  <c r="W66" i="31"/>
  <c r="AE65" i="31"/>
  <c r="AG65" i="31"/>
  <c r="AP65" i="31" s="1"/>
  <c r="AE67" i="84"/>
  <c r="AF67" i="84"/>
  <c r="AO67" i="84" s="1"/>
  <c r="AG67" i="84"/>
  <c r="AP67" i="84" s="1"/>
  <c r="W68" i="84"/>
  <c r="AG66" i="38"/>
  <c r="AP66" i="38" s="1"/>
  <c r="W67" i="38"/>
  <c r="AH69" i="82"/>
  <c r="AQ69" i="82" s="1"/>
  <c r="AR65" i="39"/>
  <c r="AR64" i="35"/>
  <c r="AH67" i="41"/>
  <c r="AQ67" i="41" s="1"/>
  <c r="AH65" i="90"/>
  <c r="AQ65" i="90" s="1"/>
  <c r="Y67" i="80"/>
  <c r="X67" i="80"/>
  <c r="Y72" i="75"/>
  <c r="X72" i="75"/>
  <c r="AR63" i="37"/>
  <c r="AR66" i="45"/>
  <c r="AH63" i="44"/>
  <c r="AQ63" i="44" s="1"/>
  <c r="X66" i="77"/>
  <c r="Y66" i="77"/>
  <c r="Z66" i="77" s="1"/>
  <c r="AN66" i="94"/>
  <c r="AI66" i="94"/>
  <c r="AF62" i="88"/>
  <c r="AO62" i="88" s="1"/>
  <c r="W63" i="88"/>
  <c r="AG62" i="88"/>
  <c r="AP62" i="88" s="1"/>
  <c r="AE62" i="88"/>
  <c r="AH67" i="85"/>
  <c r="AQ67" i="85" s="1"/>
  <c r="AN67" i="28"/>
  <c r="AI67" i="28"/>
  <c r="AN67" i="34"/>
  <c r="AI67" i="34"/>
  <c r="AN68" i="89"/>
  <c r="AI68" i="89"/>
  <c r="AH65" i="91"/>
  <c r="AQ65" i="91" s="1"/>
  <c r="Z69" i="82"/>
  <c r="AR67" i="95"/>
  <c r="Y65" i="40"/>
  <c r="X65" i="40"/>
  <c r="Z65" i="40" s="1"/>
  <c r="Y66" i="74"/>
  <c r="X66" i="74"/>
  <c r="Z66" i="74" s="1"/>
  <c r="Z65" i="90"/>
  <c r="AH64" i="37"/>
  <c r="AQ64" i="37" s="1"/>
  <c r="AR68" i="82"/>
  <c r="AR65" i="46"/>
  <c r="X68" i="76"/>
  <c r="Y68" i="76"/>
  <c r="AH67" i="81"/>
  <c r="AQ67" i="81" s="1"/>
  <c r="AH65" i="31"/>
  <c r="AQ65" i="31" s="1"/>
  <c r="AN64" i="40"/>
  <c r="AI64" i="40"/>
  <c r="X66" i="92"/>
  <c r="Y66" i="92"/>
  <c r="Z66" i="92" s="1"/>
  <c r="AN71" i="75"/>
  <c r="AI71" i="75"/>
  <c r="Z67" i="85"/>
  <c r="AN65" i="74"/>
  <c r="AI65" i="74"/>
  <c r="Z67" i="41"/>
  <c r="AR67" i="86"/>
  <c r="Y66" i="87"/>
  <c r="Z66" i="87" s="1"/>
  <c r="X66" i="87"/>
  <c r="Z63" i="44"/>
  <c r="Z65" i="91"/>
  <c r="AE67" i="27"/>
  <c r="W68" i="27"/>
  <c r="AG67" i="27"/>
  <c r="AP67" i="27" s="1"/>
  <c r="AF67" i="27"/>
  <c r="AO67" i="27" s="1"/>
  <c r="AI67" i="76"/>
  <c r="AN67" i="76"/>
  <c r="AI66" i="80"/>
  <c r="AN66" i="80"/>
  <c r="AH66" i="47"/>
  <c r="AQ66" i="47" s="1"/>
  <c r="X67" i="83"/>
  <c r="Y67" i="83"/>
  <c r="Z67" i="83" s="1"/>
  <c r="AI65" i="92"/>
  <c r="AN65" i="92"/>
  <c r="AH68" i="95"/>
  <c r="AQ68" i="95" s="1"/>
  <c r="AR64" i="48"/>
  <c r="AR66" i="84"/>
  <c r="AR64" i="91"/>
  <c r="AI65" i="87"/>
  <c r="AN65" i="87"/>
  <c r="AR64" i="90"/>
  <c r="AI65" i="77"/>
  <c r="AN65" i="77"/>
  <c r="X64" i="32"/>
  <c r="Y64" i="32"/>
  <c r="X67" i="94"/>
  <c r="Y67" i="94"/>
  <c r="AR66" i="41"/>
  <c r="AG65" i="93"/>
  <c r="AP65" i="93" s="1"/>
  <c r="AF65" i="93"/>
  <c r="AO65" i="93" s="1"/>
  <c r="W66" i="93"/>
  <c r="AE65" i="93"/>
  <c r="W69" i="78"/>
  <c r="AG68" i="78"/>
  <c r="AP68" i="78" s="1"/>
  <c r="AF68" i="78"/>
  <c r="AO68" i="78" s="1"/>
  <c r="AE68" i="78"/>
  <c r="AN65" i="42"/>
  <c r="AI65" i="42"/>
  <c r="AG68" i="73"/>
  <c r="AP68" i="73" s="1"/>
  <c r="AF68" i="73"/>
  <c r="AO68" i="73" s="1"/>
  <c r="AE68" i="73"/>
  <c r="W69" i="73"/>
  <c r="X65" i="43"/>
  <c r="Z65" i="43" s="1"/>
  <c r="Y65" i="43"/>
  <c r="AG66" i="47"/>
  <c r="AP66" i="47" s="1"/>
  <c r="W67" i="47"/>
  <c r="AF66" i="47"/>
  <c r="AO66" i="47" s="1"/>
  <c r="AE66" i="47"/>
  <c r="AH66" i="46"/>
  <c r="AQ66" i="46" s="1"/>
  <c r="AN66" i="83"/>
  <c r="AI66" i="83"/>
  <c r="AR64" i="31"/>
  <c r="X65" i="96"/>
  <c r="Y65" i="96"/>
  <c r="AH65" i="35"/>
  <c r="AQ65" i="35" s="1"/>
  <c r="X68" i="30"/>
  <c r="Y68" i="30"/>
  <c r="Z68" i="30" s="1"/>
  <c r="AH67" i="45"/>
  <c r="AQ67" i="45" s="1"/>
  <c r="AR65" i="38"/>
  <c r="AR62" i="44"/>
  <c r="AH67" i="36"/>
  <c r="AQ67" i="36" s="1"/>
  <c r="X69" i="89"/>
  <c r="Z69" i="89" s="1"/>
  <c r="Y69" i="89"/>
  <c r="AH66" i="39"/>
  <c r="AQ66" i="39" s="1"/>
  <c r="Y67" i="25"/>
  <c r="Z67" i="25" s="1"/>
  <c r="X67" i="25"/>
  <c r="AN63" i="32"/>
  <c r="AI63" i="32"/>
  <c r="AF67" i="26"/>
  <c r="AO67" i="26" s="1"/>
  <c r="AE67" i="26"/>
  <c r="W68" i="26"/>
  <c r="AG67" i="26"/>
  <c r="AP67" i="26" s="1"/>
  <c r="X66" i="42"/>
  <c r="Z66" i="42" s="1"/>
  <c r="Y66" i="42"/>
  <c r="AN62" i="29"/>
  <c r="AI62" i="29"/>
  <c r="W67" i="46"/>
  <c r="AF66" i="46"/>
  <c r="AO66" i="46" s="1"/>
  <c r="AE66" i="46"/>
  <c r="AG66" i="46"/>
  <c r="AP66" i="46" s="1"/>
  <c r="AR66" i="79"/>
  <c r="AR66" i="36"/>
  <c r="AE67" i="36"/>
  <c r="W68" i="36"/>
  <c r="AG67" i="36"/>
  <c r="AP67" i="36" s="1"/>
  <c r="AF67" i="36"/>
  <c r="AO67" i="36" s="1"/>
  <c r="AR65" i="47"/>
  <c r="AH66" i="38"/>
  <c r="AQ66" i="38" s="1"/>
  <c r="AI68" i="33"/>
  <c r="AN68" i="33"/>
  <c r="AH67" i="79"/>
  <c r="AQ67" i="79" s="1"/>
  <c r="AR66" i="81"/>
  <c r="Z67" i="79"/>
  <c r="AH67" i="84"/>
  <c r="AQ67" i="84" s="1"/>
  <c r="AH68" i="86"/>
  <c r="AQ68" i="86" s="1"/>
  <c r="X63" i="29"/>
  <c r="Y63" i="29"/>
  <c r="AI64" i="43"/>
  <c r="AN64" i="43"/>
  <c r="Y69" i="33"/>
  <c r="X69" i="33"/>
  <c r="Z69" i="33" s="1"/>
  <c r="AR66" i="85"/>
  <c r="AH65" i="48"/>
  <c r="AQ65" i="48" s="1"/>
  <c r="AI64" i="96"/>
  <c r="AN64" i="96"/>
  <c r="Z68" i="95"/>
  <c r="Z65" i="35"/>
  <c r="AI67" i="30"/>
  <c r="AN67" i="30"/>
  <c r="Y68" i="28"/>
  <c r="X68" i="28"/>
  <c r="Z68" i="28" s="1"/>
  <c r="Z67" i="45"/>
  <c r="X68" i="34"/>
  <c r="Y68" i="34"/>
  <c r="Z66" i="39"/>
  <c r="AN66" i="25"/>
  <c r="AI66" i="25"/>
  <c r="AE66" i="38" l="1"/>
  <c r="AE66" i="77"/>
  <c r="AG66" i="77"/>
  <c r="AP66" i="77" s="1"/>
  <c r="W67" i="77"/>
  <c r="AF66" i="77"/>
  <c r="AO66" i="77" s="1"/>
  <c r="W69" i="28"/>
  <c r="AG68" i="28"/>
  <c r="AP68" i="28" s="1"/>
  <c r="AF68" i="28"/>
  <c r="AO68" i="28" s="1"/>
  <c r="AE68" i="28"/>
  <c r="W68" i="25"/>
  <c r="AG67" i="25"/>
  <c r="AP67" i="25" s="1"/>
  <c r="AF67" i="25"/>
  <c r="AO67" i="25" s="1"/>
  <c r="AE67" i="25"/>
  <c r="AG66" i="92"/>
  <c r="AP66" i="92" s="1"/>
  <c r="AF66" i="92"/>
  <c r="AO66" i="92" s="1"/>
  <c r="AE66" i="92"/>
  <c r="W67" i="92"/>
  <c r="AF67" i="83"/>
  <c r="AO67" i="83" s="1"/>
  <c r="AE67" i="83"/>
  <c r="W68" i="83"/>
  <c r="AG67" i="83"/>
  <c r="AP67" i="83" s="1"/>
  <c r="AG68" i="30"/>
  <c r="AP68" i="30" s="1"/>
  <c r="AF68" i="30"/>
  <c r="AO68" i="30" s="1"/>
  <c r="AE68" i="30"/>
  <c r="W69" i="30"/>
  <c r="AG68" i="95"/>
  <c r="AP68" i="95" s="1"/>
  <c r="AE68" i="95"/>
  <c r="AF68" i="95"/>
  <c r="AO68" i="95" s="1"/>
  <c r="W69" i="95"/>
  <c r="Z68" i="36"/>
  <c r="Y68" i="36"/>
  <c r="X68" i="36"/>
  <c r="AH67" i="94"/>
  <c r="AQ67" i="94" s="1"/>
  <c r="AR65" i="77"/>
  <c r="AG63" i="44"/>
  <c r="AP63" i="44" s="1"/>
  <c r="AF63" i="44"/>
  <c r="AO63" i="44" s="1"/>
  <c r="AE63" i="44"/>
  <c r="W64" i="44"/>
  <c r="AE67" i="41"/>
  <c r="AG67" i="41"/>
  <c r="AP67" i="41" s="1"/>
  <c r="W68" i="41"/>
  <c r="AF67" i="41"/>
  <c r="AO67" i="41" s="1"/>
  <c r="W67" i="74"/>
  <c r="AG66" i="74"/>
  <c r="AP66" i="74" s="1"/>
  <c r="AF66" i="74"/>
  <c r="AO66" i="74" s="1"/>
  <c r="AE66" i="74"/>
  <c r="W70" i="82"/>
  <c r="AG69" i="82"/>
  <c r="AP69" i="82" s="1"/>
  <c r="AF69" i="82"/>
  <c r="AO69" i="82" s="1"/>
  <c r="AE69" i="82"/>
  <c r="AR68" i="89"/>
  <c r="AH72" i="75"/>
  <c r="AQ72" i="75" s="1"/>
  <c r="X68" i="84"/>
  <c r="Y68" i="84"/>
  <c r="AI68" i="86"/>
  <c r="AN68" i="86"/>
  <c r="AG66" i="39"/>
  <c r="AP66" i="39" s="1"/>
  <c r="W67" i="39"/>
  <c r="AF66" i="39"/>
  <c r="AO66" i="39" s="1"/>
  <c r="AE66" i="39"/>
  <c r="AR68" i="33"/>
  <c r="AI67" i="36"/>
  <c r="AN67" i="36"/>
  <c r="AI66" i="46"/>
  <c r="AN66" i="46"/>
  <c r="AN67" i="26"/>
  <c r="AI67" i="26"/>
  <c r="AH68" i="30"/>
  <c r="AQ68" i="30" s="1"/>
  <c r="AR66" i="83"/>
  <c r="Z67" i="94"/>
  <c r="AH67" i="83"/>
  <c r="AQ67" i="83" s="1"/>
  <c r="AH66" i="87"/>
  <c r="AQ66" i="87" s="1"/>
  <c r="AR65" i="74"/>
  <c r="AH66" i="92"/>
  <c r="AQ66" i="92" s="1"/>
  <c r="AH65" i="40"/>
  <c r="AQ65" i="40" s="1"/>
  <c r="AH66" i="77"/>
  <c r="AQ66" i="77" s="1"/>
  <c r="AI65" i="31"/>
  <c r="AN65" i="31"/>
  <c r="Y66" i="48"/>
  <c r="X66" i="48"/>
  <c r="AN68" i="73"/>
  <c r="AI68" i="73"/>
  <c r="X66" i="93"/>
  <c r="Y66" i="93"/>
  <c r="AR64" i="96"/>
  <c r="AR64" i="43"/>
  <c r="AH66" i="42"/>
  <c r="AQ66" i="42" s="1"/>
  <c r="AH69" i="89"/>
  <c r="AQ69" i="89" s="1"/>
  <c r="AH65" i="43"/>
  <c r="AQ65" i="43" s="1"/>
  <c r="AR67" i="34"/>
  <c r="Y63" i="88"/>
  <c r="X63" i="88"/>
  <c r="Z72" i="75"/>
  <c r="Y67" i="38"/>
  <c r="X67" i="38"/>
  <c r="Z67" i="38" s="1"/>
  <c r="AI65" i="48"/>
  <c r="AN65" i="48"/>
  <c r="X65" i="37"/>
  <c r="Y65" i="37"/>
  <c r="AH68" i="28"/>
  <c r="AQ68" i="28" s="1"/>
  <c r="Z68" i="26"/>
  <c r="Y68" i="26"/>
  <c r="X68" i="26"/>
  <c r="AG65" i="43"/>
  <c r="AP65" i="43" s="1"/>
  <c r="AF65" i="43"/>
  <c r="AO65" i="43" s="1"/>
  <c r="AE65" i="43"/>
  <c r="W66" i="43"/>
  <c r="X69" i="78"/>
  <c r="Y69" i="78"/>
  <c r="AH64" i="32"/>
  <c r="AQ64" i="32" s="1"/>
  <c r="AR66" i="80"/>
  <c r="X68" i="27"/>
  <c r="Z68" i="27" s="1"/>
  <c r="Y68" i="27"/>
  <c r="AG66" i="87"/>
  <c r="AP66" i="87" s="1"/>
  <c r="AF66" i="87"/>
  <c r="AO66" i="87" s="1"/>
  <c r="AE66" i="87"/>
  <c r="W67" i="87"/>
  <c r="AG67" i="85"/>
  <c r="AP67" i="85" s="1"/>
  <c r="AF67" i="85"/>
  <c r="AO67" i="85" s="1"/>
  <c r="AE67" i="85"/>
  <c r="W68" i="85"/>
  <c r="AR64" i="40"/>
  <c r="AG65" i="90"/>
  <c r="AP65" i="90" s="1"/>
  <c r="AE65" i="90"/>
  <c r="AF65" i="90"/>
  <c r="AO65" i="90" s="1"/>
  <c r="W66" i="90"/>
  <c r="W66" i="40"/>
  <c r="AG65" i="40"/>
  <c r="AP65" i="40" s="1"/>
  <c r="AF65" i="40"/>
  <c r="AO65" i="40" s="1"/>
  <c r="AE65" i="40"/>
  <c r="AH67" i="80"/>
  <c r="AQ67" i="80" s="1"/>
  <c r="AN66" i="38"/>
  <c r="AI66" i="38"/>
  <c r="X66" i="31"/>
  <c r="Y66" i="31"/>
  <c r="Z68" i="81"/>
  <c r="X68" i="81"/>
  <c r="Y68" i="81"/>
  <c r="AH68" i="34"/>
  <c r="AQ68" i="34" s="1"/>
  <c r="W67" i="42"/>
  <c r="AE66" i="42"/>
  <c r="AG66" i="42"/>
  <c r="AP66" i="42" s="1"/>
  <c r="AF66" i="42"/>
  <c r="AO66" i="42" s="1"/>
  <c r="AH65" i="96"/>
  <c r="AQ65" i="96" s="1"/>
  <c r="AH63" i="29"/>
  <c r="AQ63" i="29" s="1"/>
  <c r="X69" i="73"/>
  <c r="Y69" i="73"/>
  <c r="AN65" i="93"/>
  <c r="AI65" i="93"/>
  <c r="Z64" i="32"/>
  <c r="AR65" i="87"/>
  <c r="AI67" i="27"/>
  <c r="AN67" i="27"/>
  <c r="AR71" i="75"/>
  <c r="AH68" i="76"/>
  <c r="AQ68" i="76" s="1"/>
  <c r="AH66" i="74"/>
  <c r="AQ66" i="74" s="1"/>
  <c r="AR67" i="28"/>
  <c r="AR66" i="94"/>
  <c r="AN67" i="84"/>
  <c r="AI67" i="84"/>
  <c r="AN64" i="37"/>
  <c r="AI64" i="37"/>
  <c r="AE69" i="33"/>
  <c r="W70" i="33"/>
  <c r="AG69" i="33"/>
  <c r="AP69" i="33" s="1"/>
  <c r="AF69" i="33"/>
  <c r="AO69" i="33" s="1"/>
  <c r="AR63" i="32"/>
  <c r="W70" i="89"/>
  <c r="AG69" i="89"/>
  <c r="AP69" i="89" s="1"/>
  <c r="AF69" i="89"/>
  <c r="AO69" i="89" s="1"/>
  <c r="AE69" i="89"/>
  <c r="AN66" i="47"/>
  <c r="AI66" i="47"/>
  <c r="AR65" i="42"/>
  <c r="Z68" i="34"/>
  <c r="AR67" i="30"/>
  <c r="AH69" i="33"/>
  <c r="AQ69" i="33" s="1"/>
  <c r="W68" i="79"/>
  <c r="AG67" i="79"/>
  <c r="AP67" i="79" s="1"/>
  <c r="AF67" i="79"/>
  <c r="AO67" i="79" s="1"/>
  <c r="AE67" i="79"/>
  <c r="X67" i="46"/>
  <c r="Y67" i="46"/>
  <c r="Z65" i="96"/>
  <c r="AR66" i="25"/>
  <c r="AG67" i="45"/>
  <c r="AP67" i="45" s="1"/>
  <c r="AF67" i="45"/>
  <c r="AO67" i="45" s="1"/>
  <c r="AE67" i="45"/>
  <c r="W68" i="45"/>
  <c r="W66" i="35"/>
  <c r="AG65" i="35"/>
  <c r="AP65" i="35" s="1"/>
  <c r="AF65" i="35"/>
  <c r="AO65" i="35" s="1"/>
  <c r="AE65" i="35"/>
  <c r="Z63" i="29"/>
  <c r="AR62" i="29"/>
  <c r="AH67" i="25"/>
  <c r="AQ67" i="25" s="1"/>
  <c r="Y67" i="47"/>
  <c r="X67" i="47"/>
  <c r="AI68" i="78"/>
  <c r="AN68" i="78"/>
  <c r="AR65" i="92"/>
  <c r="AR67" i="76"/>
  <c r="AG65" i="91"/>
  <c r="AP65" i="91" s="1"/>
  <c r="AF65" i="91"/>
  <c r="AO65" i="91" s="1"/>
  <c r="W66" i="91"/>
  <c r="AE65" i="91"/>
  <c r="Z68" i="76"/>
  <c r="AI62" i="88"/>
  <c r="AN62" i="88"/>
  <c r="Z67" i="80"/>
  <c r="AN67" i="81"/>
  <c r="AI67" i="81"/>
  <c r="Y69" i="86"/>
  <c r="Z69" i="86" s="1"/>
  <c r="X69" i="86"/>
  <c r="AR62" i="88" l="1"/>
  <c r="AR68" i="78"/>
  <c r="AI65" i="35"/>
  <c r="AN65" i="35"/>
  <c r="AN67" i="45"/>
  <c r="AI67" i="45"/>
  <c r="AG65" i="96"/>
  <c r="AP65" i="96" s="1"/>
  <c r="AF65" i="96"/>
  <c r="AO65" i="96" s="1"/>
  <c r="AE65" i="96"/>
  <c r="W66" i="96"/>
  <c r="AR67" i="27"/>
  <c r="AH68" i="81"/>
  <c r="AQ68" i="81" s="1"/>
  <c r="AI65" i="40"/>
  <c r="AN65" i="40"/>
  <c r="X68" i="85"/>
  <c r="Y68" i="85"/>
  <c r="X67" i="87"/>
  <c r="Y67" i="87"/>
  <c r="Z67" i="87" s="1"/>
  <c r="AG68" i="27"/>
  <c r="AP68" i="27" s="1"/>
  <c r="AF68" i="27"/>
  <c r="AO68" i="27" s="1"/>
  <c r="AE68" i="27"/>
  <c r="W69" i="27"/>
  <c r="AF68" i="26"/>
  <c r="AO68" i="26" s="1"/>
  <c r="AG68" i="26"/>
  <c r="AP68" i="26" s="1"/>
  <c r="W69" i="26"/>
  <c r="AE68" i="26"/>
  <c r="AR68" i="73"/>
  <c r="AR65" i="31"/>
  <c r="AR67" i="26"/>
  <c r="AI66" i="74"/>
  <c r="AN66" i="74"/>
  <c r="X68" i="41"/>
  <c r="Y68" i="41"/>
  <c r="AN63" i="44"/>
  <c r="AI63" i="44"/>
  <c r="AG68" i="36"/>
  <c r="AP68" i="36" s="1"/>
  <c r="AF68" i="36"/>
  <c r="AO68" i="36" s="1"/>
  <c r="AE68" i="36"/>
  <c r="W69" i="36"/>
  <c r="AN66" i="92"/>
  <c r="AI66" i="92"/>
  <c r="X69" i="28"/>
  <c r="Y69" i="28"/>
  <c r="AH69" i="73"/>
  <c r="AQ69" i="73" s="1"/>
  <c r="W69" i="81"/>
  <c r="AG68" i="81"/>
  <c r="AP68" i="81" s="1"/>
  <c r="AF68" i="81"/>
  <c r="AO68" i="81" s="1"/>
  <c r="AE68" i="81"/>
  <c r="AN66" i="87"/>
  <c r="AI66" i="87"/>
  <c r="AN65" i="43"/>
  <c r="AI65" i="43"/>
  <c r="AH65" i="37"/>
  <c r="AQ65" i="37" s="1"/>
  <c r="W68" i="38"/>
  <c r="AG67" i="38"/>
  <c r="AP67" i="38" s="1"/>
  <c r="AF67" i="38"/>
  <c r="AO67" i="38" s="1"/>
  <c r="AE67" i="38"/>
  <c r="AI69" i="82"/>
  <c r="AN69" i="82"/>
  <c r="Y69" i="30"/>
  <c r="X69" i="30"/>
  <c r="X68" i="83"/>
  <c r="Y68" i="83"/>
  <c r="Y68" i="25"/>
  <c r="X68" i="25"/>
  <c r="AG69" i="86"/>
  <c r="AP69" i="86" s="1"/>
  <c r="W70" i="86"/>
  <c r="AE69" i="86"/>
  <c r="AF69" i="86"/>
  <c r="AO69" i="86" s="1"/>
  <c r="AH67" i="47"/>
  <c r="AQ67" i="47" s="1"/>
  <c r="Y70" i="33"/>
  <c r="X70" i="33"/>
  <c r="AN65" i="91"/>
  <c r="AI65" i="91"/>
  <c r="AH67" i="46"/>
  <c r="AQ67" i="46" s="1"/>
  <c r="X68" i="79"/>
  <c r="Y68" i="79"/>
  <c r="AI69" i="33"/>
  <c r="AN69" i="33"/>
  <c r="Z69" i="73"/>
  <c r="AN65" i="90"/>
  <c r="AI65" i="90"/>
  <c r="AN67" i="85"/>
  <c r="AI67" i="85"/>
  <c r="Z65" i="37"/>
  <c r="W73" i="75"/>
  <c r="AG72" i="75"/>
  <c r="AP72" i="75" s="1"/>
  <c r="AF72" i="75"/>
  <c r="AO72" i="75" s="1"/>
  <c r="AE72" i="75"/>
  <c r="AH66" i="48"/>
  <c r="AQ66" i="48" s="1"/>
  <c r="AI66" i="39"/>
  <c r="AN66" i="39"/>
  <c r="AR68" i="86"/>
  <c r="X69" i="95"/>
  <c r="Y69" i="95"/>
  <c r="AN68" i="30"/>
  <c r="AI68" i="30"/>
  <c r="AI67" i="83"/>
  <c r="AN67" i="83"/>
  <c r="AI68" i="28"/>
  <c r="AN68" i="28"/>
  <c r="X67" i="77"/>
  <c r="Y67" i="77"/>
  <c r="Z67" i="47"/>
  <c r="Z67" i="46"/>
  <c r="AI69" i="89"/>
  <c r="AN69" i="89"/>
  <c r="AR64" i="37"/>
  <c r="W65" i="32"/>
  <c r="AG64" i="32"/>
  <c r="AP64" i="32" s="1"/>
  <c r="AF64" i="32"/>
  <c r="AO64" i="32" s="1"/>
  <c r="AE64" i="32"/>
  <c r="AI66" i="42"/>
  <c r="AN66" i="42"/>
  <c r="AH66" i="31"/>
  <c r="AQ66" i="31" s="1"/>
  <c r="AH69" i="78"/>
  <c r="AQ69" i="78" s="1"/>
  <c r="AH63" i="88"/>
  <c r="AQ63" i="88" s="1"/>
  <c r="AR66" i="46"/>
  <c r="AN67" i="41"/>
  <c r="AI67" i="41"/>
  <c r="AI67" i="25"/>
  <c r="AN67" i="25"/>
  <c r="X70" i="89"/>
  <c r="Y70" i="89"/>
  <c r="W69" i="34"/>
  <c r="AG68" i="34"/>
  <c r="AP68" i="34" s="1"/>
  <c r="AF68" i="34"/>
  <c r="AO68" i="34" s="1"/>
  <c r="AE68" i="34"/>
  <c r="AR65" i="93"/>
  <c r="Z66" i="31"/>
  <c r="X66" i="40"/>
  <c r="Z66" i="40" s="1"/>
  <c r="Y66" i="40"/>
  <c r="Z69" i="78"/>
  <c r="AH68" i="26"/>
  <c r="AQ68" i="26" s="1"/>
  <c r="AR65" i="48"/>
  <c r="AH66" i="93"/>
  <c r="AQ66" i="93" s="1"/>
  <c r="Z66" i="48"/>
  <c r="W68" i="94"/>
  <c r="AG67" i="94"/>
  <c r="AP67" i="94" s="1"/>
  <c r="AF67" i="94"/>
  <c r="AO67" i="94" s="1"/>
  <c r="AE67" i="94"/>
  <c r="X67" i="39"/>
  <c r="Y67" i="39"/>
  <c r="AH68" i="84"/>
  <c r="AQ68" i="84" s="1"/>
  <c r="X67" i="74"/>
  <c r="Z67" i="74" s="1"/>
  <c r="Y67" i="74"/>
  <c r="AH68" i="36"/>
  <c r="AQ68" i="36" s="1"/>
  <c r="AN68" i="95"/>
  <c r="AI68" i="95"/>
  <c r="AG68" i="76"/>
  <c r="AP68" i="76" s="1"/>
  <c r="AF68" i="76"/>
  <c r="AO68" i="76" s="1"/>
  <c r="W69" i="76"/>
  <c r="AE68" i="76"/>
  <c r="AR66" i="47"/>
  <c r="AR67" i="81"/>
  <c r="AE67" i="80"/>
  <c r="W68" i="80"/>
  <c r="AG67" i="80"/>
  <c r="AP67" i="80" s="1"/>
  <c r="AF67" i="80"/>
  <c r="AO67" i="80" s="1"/>
  <c r="Z66" i="91"/>
  <c r="X66" i="91"/>
  <c r="Y66" i="91"/>
  <c r="Y66" i="35"/>
  <c r="X66" i="35"/>
  <c r="AI67" i="79"/>
  <c r="AN67" i="79"/>
  <c r="AH69" i="86"/>
  <c r="AQ69" i="86" s="1"/>
  <c r="W64" i="29"/>
  <c r="AG63" i="29"/>
  <c r="AP63" i="29" s="1"/>
  <c r="AF63" i="29"/>
  <c r="AO63" i="29" s="1"/>
  <c r="AE63" i="29"/>
  <c r="Z68" i="45"/>
  <c r="X68" i="45"/>
  <c r="Y68" i="45"/>
  <c r="AR67" i="84"/>
  <c r="Y67" i="42"/>
  <c r="X67" i="42"/>
  <c r="Z67" i="42" s="1"/>
  <c r="AR66" i="38"/>
  <c r="X66" i="90"/>
  <c r="Y66" i="90"/>
  <c r="AH68" i="27"/>
  <c r="AQ68" i="27" s="1"/>
  <c r="X66" i="43"/>
  <c r="Z66" i="43" s="1"/>
  <c r="Y66" i="43"/>
  <c r="AH67" i="38"/>
  <c r="AQ67" i="38" s="1"/>
  <c r="Z63" i="88"/>
  <c r="Z66" i="93"/>
  <c r="AR67" i="36"/>
  <c r="Z68" i="84"/>
  <c r="Y70" i="82"/>
  <c r="X70" i="82"/>
  <c r="Y64" i="44"/>
  <c r="X64" i="44"/>
  <c r="X67" i="92"/>
  <c r="Y67" i="92"/>
  <c r="AN66" i="77"/>
  <c r="AI66" i="77"/>
  <c r="Z70" i="33" l="1"/>
  <c r="Z70" i="89"/>
  <c r="Z64" i="44"/>
  <c r="AE64" i="44" s="1"/>
  <c r="W68" i="87"/>
  <c r="AG67" i="87"/>
  <c r="AP67" i="87" s="1"/>
  <c r="AF67" i="87"/>
  <c r="AO67" i="87" s="1"/>
  <c r="AE67" i="87"/>
  <c r="AG70" i="33"/>
  <c r="AP70" i="33" s="1"/>
  <c r="AF70" i="33"/>
  <c r="AO70" i="33" s="1"/>
  <c r="AE70" i="33"/>
  <c r="W71" i="33"/>
  <c r="AF70" i="89"/>
  <c r="AO70" i="89" s="1"/>
  <c r="AG70" i="89"/>
  <c r="AP70" i="89" s="1"/>
  <c r="AE70" i="89"/>
  <c r="W71" i="89"/>
  <c r="W65" i="44"/>
  <c r="AG64" i="44"/>
  <c r="AP64" i="44" s="1"/>
  <c r="AF64" i="44"/>
  <c r="AO64" i="44" s="1"/>
  <c r="AR66" i="77"/>
  <c r="AH66" i="90"/>
  <c r="AQ66" i="90" s="1"/>
  <c r="AE67" i="42"/>
  <c r="AG67" i="42"/>
  <c r="AP67" i="42" s="1"/>
  <c r="W68" i="42"/>
  <c r="AF67" i="42"/>
  <c r="AO67" i="42" s="1"/>
  <c r="AI63" i="29"/>
  <c r="AN63" i="29"/>
  <c r="AH66" i="35"/>
  <c r="AQ66" i="35" s="1"/>
  <c r="AH67" i="39"/>
  <c r="AQ67" i="39" s="1"/>
  <c r="X68" i="94"/>
  <c r="Y68" i="94"/>
  <c r="AE66" i="31"/>
  <c r="AG66" i="31"/>
  <c r="AP66" i="31" s="1"/>
  <c r="AF66" i="31"/>
  <c r="AO66" i="31" s="1"/>
  <c r="W67" i="31"/>
  <c r="AR67" i="25"/>
  <c r="AR69" i="89"/>
  <c r="AR66" i="39"/>
  <c r="AI72" i="75"/>
  <c r="AN72" i="75"/>
  <c r="AR67" i="85"/>
  <c r="AR69" i="33"/>
  <c r="AH68" i="25"/>
  <c r="AQ68" i="25" s="1"/>
  <c r="AH69" i="30"/>
  <c r="AQ69" i="30" s="1"/>
  <c r="AH69" i="28"/>
  <c r="AQ69" i="28" s="1"/>
  <c r="AQ71" i="28" s="1"/>
  <c r="AZ3" i="28"/>
  <c r="AX5" i="28" s="1"/>
  <c r="S5" i="28" s="1"/>
  <c r="AC5" i="28" s="1"/>
  <c r="AB6" i="28" s="1"/>
  <c r="AX40" i="28"/>
  <c r="S40" i="28" s="1"/>
  <c r="AC40" i="28" s="1"/>
  <c r="AB41" i="28" s="1"/>
  <c r="AN68" i="36"/>
  <c r="AI68" i="36"/>
  <c r="AH68" i="41"/>
  <c r="AQ68" i="41" s="1"/>
  <c r="Z69" i="26"/>
  <c r="X69" i="26"/>
  <c r="Y69" i="26"/>
  <c r="AH68" i="85"/>
  <c r="AQ68" i="85" s="1"/>
  <c r="X66" i="96"/>
  <c r="Y66" i="96"/>
  <c r="Z66" i="90"/>
  <c r="Z67" i="39"/>
  <c r="AG66" i="48"/>
  <c r="AP66" i="48" s="1"/>
  <c r="AF66" i="48"/>
  <c r="AO66" i="48" s="1"/>
  <c r="AE66" i="48"/>
  <c r="W67" i="48"/>
  <c r="Z69" i="34"/>
  <c r="Y69" i="34"/>
  <c r="X69" i="34"/>
  <c r="AR67" i="41"/>
  <c r="AE67" i="46"/>
  <c r="W68" i="46"/>
  <c r="AG67" i="46"/>
  <c r="AP67" i="46" s="1"/>
  <c r="AF67" i="46"/>
  <c r="AO67" i="46" s="1"/>
  <c r="AR68" i="28"/>
  <c r="AH69" i="95"/>
  <c r="AQ69" i="95" s="1"/>
  <c r="AI68" i="81"/>
  <c r="AN68" i="81"/>
  <c r="Z69" i="28"/>
  <c r="Z68" i="41"/>
  <c r="Z68" i="85"/>
  <c r="AN65" i="96"/>
  <c r="AI65" i="96"/>
  <c r="AR65" i="35"/>
  <c r="AH70" i="82"/>
  <c r="AQ70" i="82" s="1"/>
  <c r="W67" i="93"/>
  <c r="AG66" i="93"/>
  <c r="AP66" i="93" s="1"/>
  <c r="AF66" i="93"/>
  <c r="AO66" i="93" s="1"/>
  <c r="AE66" i="93"/>
  <c r="Z66" i="35"/>
  <c r="AR68" i="95"/>
  <c r="AI67" i="94"/>
  <c r="AN67" i="94"/>
  <c r="W70" i="78"/>
  <c r="AE69" i="78"/>
  <c r="AG69" i="78"/>
  <c r="AP69" i="78" s="1"/>
  <c r="AF69" i="78"/>
  <c r="AO69" i="78" s="1"/>
  <c r="X65" i="32"/>
  <c r="Y65" i="32"/>
  <c r="AF67" i="47"/>
  <c r="AO67" i="47" s="1"/>
  <c r="W68" i="47"/>
  <c r="AG67" i="47"/>
  <c r="AP67" i="47" s="1"/>
  <c r="AE67" i="47"/>
  <c r="Z69" i="95"/>
  <c r="AR65" i="90"/>
  <c r="AH68" i="79"/>
  <c r="AQ68" i="79" s="1"/>
  <c r="Z68" i="25"/>
  <c r="Z69" i="30"/>
  <c r="AR66" i="92"/>
  <c r="AH67" i="92"/>
  <c r="AQ67" i="92" s="1"/>
  <c r="AE63" i="88"/>
  <c r="W64" i="88"/>
  <c r="AG63" i="88"/>
  <c r="AP63" i="88" s="1"/>
  <c r="AF63" i="88"/>
  <c r="AO63" i="88" s="1"/>
  <c r="Y68" i="80"/>
  <c r="X68" i="80"/>
  <c r="AI68" i="34"/>
  <c r="AN68" i="34"/>
  <c r="AH70" i="89"/>
  <c r="AQ70" i="89" s="1"/>
  <c r="AR66" i="42"/>
  <c r="AR67" i="83"/>
  <c r="Z68" i="79"/>
  <c r="AR65" i="91"/>
  <c r="AN69" i="86"/>
  <c r="AI69" i="86"/>
  <c r="Y68" i="38"/>
  <c r="X68" i="38"/>
  <c r="Z68" i="38" s="1"/>
  <c r="AR65" i="43"/>
  <c r="AR63" i="44"/>
  <c r="AR66" i="74"/>
  <c r="AH67" i="87"/>
  <c r="AQ67" i="87" s="1"/>
  <c r="AR65" i="40"/>
  <c r="Z67" i="92"/>
  <c r="Z70" i="82"/>
  <c r="AH66" i="43"/>
  <c r="AQ66" i="43" s="1"/>
  <c r="AH67" i="42"/>
  <c r="AQ67" i="42" s="1"/>
  <c r="AH68" i="45"/>
  <c r="AQ68" i="45" s="1"/>
  <c r="Y64" i="29"/>
  <c r="X64" i="29"/>
  <c r="AH66" i="91"/>
  <c r="AQ66" i="91" s="1"/>
  <c r="AI67" i="80"/>
  <c r="AN67" i="80"/>
  <c r="AN68" i="76"/>
  <c r="AI68" i="76"/>
  <c r="AH67" i="74"/>
  <c r="AQ67" i="74" s="1"/>
  <c r="AH66" i="40"/>
  <c r="AQ66" i="40" s="1"/>
  <c r="AI64" i="32"/>
  <c r="AN64" i="32"/>
  <c r="AH67" i="77"/>
  <c r="AQ67" i="77" s="1"/>
  <c r="AR68" i="30"/>
  <c r="Y73" i="75"/>
  <c r="X73" i="75"/>
  <c r="W70" i="73"/>
  <c r="AG69" i="73"/>
  <c r="AP69" i="73" s="1"/>
  <c r="AF69" i="73"/>
  <c r="AO69" i="73" s="1"/>
  <c r="AE69" i="73"/>
  <c r="Y70" i="86"/>
  <c r="Z70" i="86" s="1"/>
  <c r="X70" i="86"/>
  <c r="AH68" i="83"/>
  <c r="AQ68" i="83" s="1"/>
  <c r="AR69" i="82"/>
  <c r="AN68" i="26"/>
  <c r="AI68" i="26"/>
  <c r="X69" i="27"/>
  <c r="Y69" i="27"/>
  <c r="AR67" i="45"/>
  <c r="AH64" i="44"/>
  <c r="AQ64" i="44" s="1"/>
  <c r="AG68" i="84"/>
  <c r="AP68" i="84" s="1"/>
  <c r="AF68" i="84"/>
  <c r="AO68" i="84" s="1"/>
  <c r="AE68" i="84"/>
  <c r="W69" i="84"/>
  <c r="W67" i="43"/>
  <c r="AG66" i="43"/>
  <c r="AP66" i="43" s="1"/>
  <c r="AF66" i="43"/>
  <c r="AO66" i="43" s="1"/>
  <c r="AE66" i="43"/>
  <c r="W69" i="45"/>
  <c r="AG68" i="45"/>
  <c r="AP68" i="45" s="1"/>
  <c r="AF68" i="45"/>
  <c r="AO68" i="45" s="1"/>
  <c r="AE68" i="45"/>
  <c r="AR67" i="79"/>
  <c r="W67" i="91"/>
  <c r="AE66" i="91"/>
  <c r="AF66" i="91"/>
  <c r="AO66" i="91" s="1"/>
  <c r="AG66" i="91"/>
  <c r="AP66" i="91" s="1"/>
  <c r="Y69" i="76"/>
  <c r="X69" i="76"/>
  <c r="Z69" i="76" s="1"/>
  <c r="AE67" i="74"/>
  <c r="W68" i="74"/>
  <c r="AG67" i="74"/>
  <c r="AP67" i="74" s="1"/>
  <c r="AF67" i="74"/>
  <c r="AO67" i="74" s="1"/>
  <c r="AE66" i="40"/>
  <c r="AG66" i="40"/>
  <c r="AP66" i="40" s="1"/>
  <c r="W67" i="40"/>
  <c r="AF66" i="40"/>
  <c r="AO66" i="40" s="1"/>
  <c r="Z67" i="77"/>
  <c r="AF65" i="37"/>
  <c r="AO65" i="37" s="1"/>
  <c r="AG65" i="37"/>
  <c r="AP65" i="37" s="1"/>
  <c r="W66" i="37"/>
  <c r="AE65" i="37"/>
  <c r="AH70" i="33"/>
  <c r="AQ70" i="33" s="1"/>
  <c r="Z68" i="83"/>
  <c r="AI67" i="38"/>
  <c r="AN67" i="38"/>
  <c r="AR66" i="87"/>
  <c r="Z69" i="81"/>
  <c r="Y69" i="81"/>
  <c r="X69" i="81"/>
  <c r="X69" i="36"/>
  <c r="Y69" i="36"/>
  <c r="AN68" i="27"/>
  <c r="AI68" i="27"/>
  <c r="AX52" i="28" l="1"/>
  <c r="S52" i="28" s="1"/>
  <c r="AC52" i="28" s="1"/>
  <c r="AB53" i="28" s="1"/>
  <c r="AX16" i="28"/>
  <c r="S16" i="28" s="1"/>
  <c r="AC16" i="28" s="1"/>
  <c r="AB17" i="28" s="1"/>
  <c r="AX46" i="28"/>
  <c r="S46" i="28" s="1"/>
  <c r="AC46" i="28" s="1"/>
  <c r="AB47" i="28" s="1"/>
  <c r="AX10" i="28"/>
  <c r="S10" i="28" s="1"/>
  <c r="AC10" i="28" s="1"/>
  <c r="AB11" i="28" s="1"/>
  <c r="AX34" i="28"/>
  <c r="S34" i="28" s="1"/>
  <c r="AC34" i="28" s="1"/>
  <c r="AB35" i="28" s="1"/>
  <c r="AX68" i="28"/>
  <c r="S68" i="28" s="1"/>
  <c r="AC68" i="28" s="1"/>
  <c r="AB69" i="28" s="1"/>
  <c r="AX28" i="28"/>
  <c r="S28" i="28" s="1"/>
  <c r="AC28" i="28" s="1"/>
  <c r="AB29" i="28" s="1"/>
  <c r="AX58" i="28"/>
  <c r="S58" i="28" s="1"/>
  <c r="AC58" i="28" s="1"/>
  <c r="AB59" i="28" s="1"/>
  <c r="AX22" i="28"/>
  <c r="S22" i="28" s="1"/>
  <c r="AC22" i="28" s="1"/>
  <c r="AB23" i="28" s="1"/>
  <c r="W71" i="86"/>
  <c r="AF70" i="86"/>
  <c r="AO70" i="86" s="1"/>
  <c r="AE70" i="86"/>
  <c r="AG70" i="86"/>
  <c r="AP70" i="86" s="1"/>
  <c r="AF68" i="38"/>
  <c r="AO68" i="38" s="1"/>
  <c r="AE68" i="38"/>
  <c r="W69" i="38"/>
  <c r="AG68" i="38"/>
  <c r="AP68" i="38" s="1"/>
  <c r="AK6" i="28"/>
  <c r="AT6" i="28" s="1"/>
  <c r="AE69" i="81"/>
  <c r="W70" i="81"/>
  <c r="AG69" i="81"/>
  <c r="AP69" i="81" s="1"/>
  <c r="AF69" i="81"/>
  <c r="AO69" i="81" s="1"/>
  <c r="AH69" i="27"/>
  <c r="AQ69" i="27" s="1"/>
  <c r="Y70" i="73"/>
  <c r="Z70" i="73" s="1"/>
  <c r="X70" i="73"/>
  <c r="AR64" i="32"/>
  <c r="AE68" i="79"/>
  <c r="W69" i="79"/>
  <c r="AG68" i="79"/>
  <c r="AP68" i="79" s="1"/>
  <c r="AF68" i="79"/>
  <c r="AO68" i="79" s="1"/>
  <c r="AH68" i="80"/>
  <c r="AQ68" i="80" s="1"/>
  <c r="X64" i="88"/>
  <c r="Y64" i="88"/>
  <c r="W70" i="95"/>
  <c r="AG69" i="95"/>
  <c r="AP69" i="95" s="1"/>
  <c r="AF69" i="95"/>
  <c r="AO69" i="95" s="1"/>
  <c r="AE69" i="95"/>
  <c r="AF66" i="35"/>
  <c r="AO66" i="35" s="1"/>
  <c r="AE66" i="35"/>
  <c r="W67" i="35"/>
  <c r="AG66" i="35"/>
  <c r="AP66" i="35" s="1"/>
  <c r="Z68" i="46"/>
  <c r="Y68" i="46"/>
  <c r="X68" i="46"/>
  <c r="AE69" i="34"/>
  <c r="W70" i="34"/>
  <c r="AG69" i="34"/>
  <c r="AP69" i="34" s="1"/>
  <c r="AF69" i="34"/>
  <c r="AO69" i="34" s="1"/>
  <c r="AF67" i="39"/>
  <c r="AO67" i="39" s="1"/>
  <c r="W68" i="39"/>
  <c r="AG67" i="39"/>
  <c r="AP67" i="39" s="1"/>
  <c r="AE67" i="39"/>
  <c r="W70" i="26"/>
  <c r="AE69" i="26"/>
  <c r="AG69" i="26"/>
  <c r="AP69" i="26" s="1"/>
  <c r="AF69" i="26"/>
  <c r="AO69" i="26" s="1"/>
  <c r="AR68" i="36"/>
  <c r="AK59" i="28"/>
  <c r="AT59" i="28" s="1"/>
  <c r="AK53" i="28"/>
  <c r="AT53" i="28" s="1"/>
  <c r="AK47" i="28"/>
  <c r="AT47" i="28" s="1"/>
  <c r="AK41" i="28"/>
  <c r="AT41" i="28" s="1"/>
  <c r="AK35" i="28"/>
  <c r="AT35" i="28" s="1"/>
  <c r="AK29" i="28"/>
  <c r="AT29" i="28" s="1"/>
  <c r="AK23" i="28"/>
  <c r="AT23" i="28" s="1"/>
  <c r="AK17" i="28"/>
  <c r="AT17" i="28" s="1"/>
  <c r="AK11" i="28"/>
  <c r="AT11" i="28" s="1"/>
  <c r="AN66" i="31"/>
  <c r="AI66" i="31"/>
  <c r="Y68" i="42"/>
  <c r="X68" i="42"/>
  <c r="Z68" i="42" s="1"/>
  <c r="Z66" i="37"/>
  <c r="Y66" i="37"/>
  <c r="X66" i="37"/>
  <c r="Y68" i="74"/>
  <c r="X68" i="74"/>
  <c r="AI68" i="45"/>
  <c r="AN68" i="45"/>
  <c r="AN68" i="84"/>
  <c r="AI68" i="84"/>
  <c r="Z69" i="27"/>
  <c r="AH73" i="75"/>
  <c r="AQ73" i="75" s="1"/>
  <c r="AI63" i="88"/>
  <c r="AN63" i="88"/>
  <c r="AI67" i="47"/>
  <c r="AN67" i="47"/>
  <c r="AH65" i="32"/>
  <c r="AQ65" i="32" s="1"/>
  <c r="Y70" i="78"/>
  <c r="X70" i="78"/>
  <c r="AI66" i="93"/>
  <c r="AN66" i="93"/>
  <c r="AR65" i="96"/>
  <c r="AR68" i="81"/>
  <c r="AN67" i="46"/>
  <c r="AI67" i="46"/>
  <c r="W67" i="90"/>
  <c r="AG66" i="90"/>
  <c r="AP66" i="90" s="1"/>
  <c r="AF66" i="90"/>
  <c r="AO66" i="90" s="1"/>
  <c r="AE66" i="90"/>
  <c r="AX63" i="28"/>
  <c r="S63" i="28" s="1"/>
  <c r="AC63" i="28" s="1"/>
  <c r="AB64" i="28" s="1"/>
  <c r="AX57" i="28"/>
  <c r="S57" i="28" s="1"/>
  <c r="AC57" i="28" s="1"/>
  <c r="AB58" i="28" s="1"/>
  <c r="AX51" i="28"/>
  <c r="S51" i="28" s="1"/>
  <c r="AC51" i="28" s="1"/>
  <c r="AB52" i="28" s="1"/>
  <c r="AX45" i="28"/>
  <c r="S45" i="28" s="1"/>
  <c r="AC45" i="28" s="1"/>
  <c r="AB46" i="28" s="1"/>
  <c r="AX39" i="28"/>
  <c r="S39" i="28" s="1"/>
  <c r="AC39" i="28" s="1"/>
  <c r="AB40" i="28" s="1"/>
  <c r="AX33" i="28"/>
  <c r="S33" i="28" s="1"/>
  <c r="AC33" i="28" s="1"/>
  <c r="AB34" i="28" s="1"/>
  <c r="AX27" i="28"/>
  <c r="S27" i="28" s="1"/>
  <c r="AC27" i="28" s="1"/>
  <c r="AB28" i="28" s="1"/>
  <c r="AX21" i="28"/>
  <c r="S21" i="28" s="1"/>
  <c r="AC21" i="28" s="1"/>
  <c r="AB22" i="28" s="1"/>
  <c r="AX15" i="28"/>
  <c r="S15" i="28" s="1"/>
  <c r="AC15" i="28" s="1"/>
  <c r="AB16" i="28" s="1"/>
  <c r="AX9" i="28"/>
  <c r="S9" i="28" s="1"/>
  <c r="AC9" i="28" s="1"/>
  <c r="AB10" i="28" s="1"/>
  <c r="AX4" i="28"/>
  <c r="S4" i="28" s="1"/>
  <c r="AC4" i="28" s="1"/>
  <c r="AB5" i="28" s="1"/>
  <c r="AR72" i="75"/>
  <c r="AI67" i="87"/>
  <c r="AN67" i="87"/>
  <c r="X67" i="40"/>
  <c r="Y67" i="40"/>
  <c r="AH69" i="36"/>
  <c r="AQ69" i="36" s="1"/>
  <c r="AQ71" i="36" s="1"/>
  <c r="AZ3" i="36"/>
  <c r="AX3" i="36" s="1"/>
  <c r="S3" i="36" s="1"/>
  <c r="AC3" i="36" s="1"/>
  <c r="AX4" i="36"/>
  <c r="S4" i="36" s="1"/>
  <c r="AC4" i="36" s="1"/>
  <c r="AB5" i="36" s="1"/>
  <c r="AX5" i="36"/>
  <c r="S5" i="36" s="1"/>
  <c r="AC5" i="36" s="1"/>
  <c r="AB6" i="36" s="1"/>
  <c r="AX6" i="36"/>
  <c r="S6" i="36" s="1"/>
  <c r="AC6" i="36" s="1"/>
  <c r="AB7" i="36" s="1"/>
  <c r="AX7" i="36"/>
  <c r="S7" i="36" s="1"/>
  <c r="AC7" i="36" s="1"/>
  <c r="AB8" i="36" s="1"/>
  <c r="AX8" i="36"/>
  <c r="S8" i="36" s="1"/>
  <c r="AC8" i="36" s="1"/>
  <c r="AB9" i="36" s="1"/>
  <c r="AX9" i="36"/>
  <c r="S9" i="36" s="1"/>
  <c r="AC9" i="36" s="1"/>
  <c r="AB10" i="36" s="1"/>
  <c r="AX10" i="36"/>
  <c r="S10" i="36" s="1"/>
  <c r="AC10" i="36" s="1"/>
  <c r="AB11" i="36" s="1"/>
  <c r="AX11" i="36"/>
  <c r="S11" i="36" s="1"/>
  <c r="AC11" i="36" s="1"/>
  <c r="AB12" i="36" s="1"/>
  <c r="AX12" i="36"/>
  <c r="S12" i="36" s="1"/>
  <c r="AC12" i="36" s="1"/>
  <c r="AB13" i="36" s="1"/>
  <c r="AX13" i="36"/>
  <c r="S13" i="36" s="1"/>
  <c r="AC13" i="36" s="1"/>
  <c r="AB14" i="36" s="1"/>
  <c r="AX14" i="36"/>
  <c r="S14" i="36" s="1"/>
  <c r="AC14" i="36" s="1"/>
  <c r="AB15" i="36" s="1"/>
  <c r="AX15" i="36"/>
  <c r="S15" i="36" s="1"/>
  <c r="AC15" i="36" s="1"/>
  <c r="AB16" i="36" s="1"/>
  <c r="AX16" i="36"/>
  <c r="S16" i="36" s="1"/>
  <c r="AC16" i="36" s="1"/>
  <c r="AB17" i="36" s="1"/>
  <c r="AX17" i="36"/>
  <c r="S17" i="36" s="1"/>
  <c r="AC17" i="36" s="1"/>
  <c r="AB18" i="36" s="1"/>
  <c r="AX18" i="36"/>
  <c r="S18" i="36" s="1"/>
  <c r="AC18" i="36" s="1"/>
  <c r="AB19" i="36" s="1"/>
  <c r="AX19" i="36"/>
  <c r="S19" i="36" s="1"/>
  <c r="AC19" i="36" s="1"/>
  <c r="AB20" i="36" s="1"/>
  <c r="AX20" i="36"/>
  <c r="S20" i="36" s="1"/>
  <c r="AC20" i="36" s="1"/>
  <c r="AB21" i="36" s="1"/>
  <c r="AX21" i="36"/>
  <c r="S21" i="36" s="1"/>
  <c r="AC21" i="36" s="1"/>
  <c r="AB22" i="36" s="1"/>
  <c r="AX22" i="36"/>
  <c r="S22" i="36" s="1"/>
  <c r="AC22" i="36" s="1"/>
  <c r="AB23" i="36" s="1"/>
  <c r="AX23" i="36"/>
  <c r="S23" i="36" s="1"/>
  <c r="AC23" i="36" s="1"/>
  <c r="AB24" i="36" s="1"/>
  <c r="AX24" i="36"/>
  <c r="S24" i="36" s="1"/>
  <c r="AC24" i="36" s="1"/>
  <c r="AB25" i="36" s="1"/>
  <c r="AX25" i="36"/>
  <c r="S25" i="36" s="1"/>
  <c r="AC25" i="36" s="1"/>
  <c r="AB26" i="36" s="1"/>
  <c r="AX26" i="36"/>
  <c r="S26" i="36" s="1"/>
  <c r="AC26" i="36" s="1"/>
  <c r="AB27" i="36" s="1"/>
  <c r="AX27" i="36"/>
  <c r="S27" i="36" s="1"/>
  <c r="AC27" i="36" s="1"/>
  <c r="AB28" i="36" s="1"/>
  <c r="AX28" i="36"/>
  <c r="S28" i="36" s="1"/>
  <c r="AC28" i="36" s="1"/>
  <c r="AB29" i="36" s="1"/>
  <c r="AX29" i="36"/>
  <c r="S29" i="36" s="1"/>
  <c r="AC29" i="36" s="1"/>
  <c r="AB30" i="36" s="1"/>
  <c r="AX30" i="36"/>
  <c r="S30" i="36" s="1"/>
  <c r="AC30" i="36" s="1"/>
  <c r="AB31" i="36" s="1"/>
  <c r="AX31" i="36"/>
  <c r="S31" i="36" s="1"/>
  <c r="AC31" i="36" s="1"/>
  <c r="AB32" i="36" s="1"/>
  <c r="AX32" i="36"/>
  <c r="S32" i="36" s="1"/>
  <c r="AC32" i="36" s="1"/>
  <c r="AB33" i="36" s="1"/>
  <c r="AX33" i="36"/>
  <c r="S33" i="36" s="1"/>
  <c r="AC33" i="36" s="1"/>
  <c r="AB34" i="36" s="1"/>
  <c r="AX34" i="36"/>
  <c r="S34" i="36" s="1"/>
  <c r="AC34" i="36" s="1"/>
  <c r="AB35" i="36" s="1"/>
  <c r="AX35" i="36"/>
  <c r="S35" i="36" s="1"/>
  <c r="AC35" i="36" s="1"/>
  <c r="AB36" i="36" s="1"/>
  <c r="AX36" i="36"/>
  <c r="S36" i="36" s="1"/>
  <c r="AC36" i="36" s="1"/>
  <c r="AB37" i="36" s="1"/>
  <c r="AX37" i="36"/>
  <c r="S37" i="36" s="1"/>
  <c r="AC37" i="36" s="1"/>
  <c r="AB38" i="36" s="1"/>
  <c r="AX38" i="36"/>
  <c r="S38" i="36" s="1"/>
  <c r="AC38" i="36" s="1"/>
  <c r="AB39" i="36" s="1"/>
  <c r="AX39" i="36"/>
  <c r="S39" i="36" s="1"/>
  <c r="AC39" i="36" s="1"/>
  <c r="AB40" i="36" s="1"/>
  <c r="AX40" i="36"/>
  <c r="S40" i="36" s="1"/>
  <c r="AC40" i="36" s="1"/>
  <c r="AB41" i="36" s="1"/>
  <c r="AX41" i="36"/>
  <c r="S41" i="36" s="1"/>
  <c r="AC41" i="36" s="1"/>
  <c r="AB42" i="36" s="1"/>
  <c r="AX42" i="36"/>
  <c r="S42" i="36" s="1"/>
  <c r="AC42" i="36" s="1"/>
  <c r="AB43" i="36" s="1"/>
  <c r="AX43" i="36"/>
  <c r="S43" i="36" s="1"/>
  <c r="AC43" i="36" s="1"/>
  <c r="AB44" i="36" s="1"/>
  <c r="AX44" i="36"/>
  <c r="S44" i="36" s="1"/>
  <c r="AC44" i="36" s="1"/>
  <c r="AB45" i="36" s="1"/>
  <c r="AX45" i="36"/>
  <c r="S45" i="36" s="1"/>
  <c r="AC45" i="36" s="1"/>
  <c r="AB46" i="36" s="1"/>
  <c r="AX46" i="36"/>
  <c r="S46" i="36" s="1"/>
  <c r="AC46" i="36" s="1"/>
  <c r="AB47" i="36" s="1"/>
  <c r="AX47" i="36"/>
  <c r="S47" i="36" s="1"/>
  <c r="AC47" i="36" s="1"/>
  <c r="AB48" i="36" s="1"/>
  <c r="AX48" i="36"/>
  <c r="S48" i="36" s="1"/>
  <c r="AC48" i="36" s="1"/>
  <c r="AB49" i="36" s="1"/>
  <c r="AX49" i="36"/>
  <c r="S49" i="36" s="1"/>
  <c r="AC49" i="36" s="1"/>
  <c r="AB50" i="36" s="1"/>
  <c r="AX50" i="36"/>
  <c r="S50" i="36" s="1"/>
  <c r="AC50" i="36" s="1"/>
  <c r="AB51" i="36" s="1"/>
  <c r="AX51" i="36"/>
  <c r="S51" i="36" s="1"/>
  <c r="AC51" i="36" s="1"/>
  <c r="AB52" i="36" s="1"/>
  <c r="AX52" i="36"/>
  <c r="S52" i="36" s="1"/>
  <c r="AC52" i="36" s="1"/>
  <c r="AB53" i="36" s="1"/>
  <c r="AX53" i="36"/>
  <c r="S53" i="36" s="1"/>
  <c r="AC53" i="36" s="1"/>
  <c r="AB54" i="36" s="1"/>
  <c r="AX54" i="36"/>
  <c r="S54" i="36" s="1"/>
  <c r="AC54" i="36" s="1"/>
  <c r="AB55" i="36" s="1"/>
  <c r="AX55" i="36"/>
  <c r="S55" i="36" s="1"/>
  <c r="AC55" i="36" s="1"/>
  <c r="AB56" i="36" s="1"/>
  <c r="AX56" i="36"/>
  <c r="S56" i="36" s="1"/>
  <c r="AC56" i="36" s="1"/>
  <c r="AB57" i="36" s="1"/>
  <c r="AX57" i="36"/>
  <c r="S57" i="36" s="1"/>
  <c r="AC57" i="36" s="1"/>
  <c r="AB58" i="36" s="1"/>
  <c r="AX58" i="36"/>
  <c r="S58" i="36" s="1"/>
  <c r="AC58" i="36" s="1"/>
  <c r="AB59" i="36" s="1"/>
  <c r="AX59" i="36"/>
  <c r="S59" i="36" s="1"/>
  <c r="AC59" i="36" s="1"/>
  <c r="AB60" i="36" s="1"/>
  <c r="AX60" i="36"/>
  <c r="S60" i="36" s="1"/>
  <c r="AC60" i="36" s="1"/>
  <c r="AB61" i="36" s="1"/>
  <c r="AX61" i="36"/>
  <c r="S61" i="36" s="1"/>
  <c r="AC61" i="36" s="1"/>
  <c r="AB62" i="36" s="1"/>
  <c r="AX62" i="36"/>
  <c r="S62" i="36" s="1"/>
  <c r="AC62" i="36" s="1"/>
  <c r="AB63" i="36" s="1"/>
  <c r="AX63" i="36"/>
  <c r="S63" i="36" s="1"/>
  <c r="AC63" i="36" s="1"/>
  <c r="AB64" i="36" s="1"/>
  <c r="AX66" i="36"/>
  <c r="S66" i="36" s="1"/>
  <c r="AC66" i="36" s="1"/>
  <c r="AB67" i="36" s="1"/>
  <c r="AX68" i="36"/>
  <c r="S68" i="36" s="1"/>
  <c r="AC68" i="36" s="1"/>
  <c r="AB69" i="36" s="1"/>
  <c r="AX65" i="36"/>
  <c r="S65" i="36" s="1"/>
  <c r="AC65" i="36" s="1"/>
  <c r="AB66" i="36" s="1"/>
  <c r="AX64" i="36"/>
  <c r="S64" i="36" s="1"/>
  <c r="AC64" i="36" s="1"/>
  <c r="AB65" i="36" s="1"/>
  <c r="AX67" i="36"/>
  <c r="S67" i="36" s="1"/>
  <c r="AC67" i="36" s="1"/>
  <c r="AB68" i="36" s="1"/>
  <c r="AI67" i="74"/>
  <c r="AN67" i="74"/>
  <c r="AI66" i="91"/>
  <c r="AN66" i="91"/>
  <c r="AR68" i="26"/>
  <c r="AI69" i="73"/>
  <c r="AN69" i="73"/>
  <c r="AR67" i="80"/>
  <c r="AH64" i="29"/>
  <c r="AQ64" i="29" s="1"/>
  <c r="AF70" i="82"/>
  <c r="AO70" i="82" s="1"/>
  <c r="AE70" i="82"/>
  <c r="W71" i="82"/>
  <c r="AG70" i="82"/>
  <c r="AP70" i="82" s="1"/>
  <c r="AR69" i="86"/>
  <c r="Z68" i="80"/>
  <c r="Z65" i="32"/>
  <c r="Y67" i="48"/>
  <c r="X67" i="48"/>
  <c r="AX65" i="28"/>
  <c r="S65" i="28" s="1"/>
  <c r="AC65" i="28" s="1"/>
  <c r="AB66" i="28" s="1"/>
  <c r="AX62" i="28"/>
  <c r="S62" i="28" s="1"/>
  <c r="AC62" i="28" s="1"/>
  <c r="AB63" i="28" s="1"/>
  <c r="AX56" i="28"/>
  <c r="S56" i="28" s="1"/>
  <c r="AC56" i="28" s="1"/>
  <c r="AB57" i="28" s="1"/>
  <c r="AX50" i="28"/>
  <c r="S50" i="28" s="1"/>
  <c r="AC50" i="28" s="1"/>
  <c r="AB51" i="28" s="1"/>
  <c r="AX44" i="28"/>
  <c r="S44" i="28" s="1"/>
  <c r="AC44" i="28" s="1"/>
  <c r="AB45" i="28" s="1"/>
  <c r="AX38" i="28"/>
  <c r="S38" i="28" s="1"/>
  <c r="AC38" i="28" s="1"/>
  <c r="AB39" i="28" s="1"/>
  <c r="AX32" i="28"/>
  <c r="S32" i="28" s="1"/>
  <c r="AC32" i="28" s="1"/>
  <c r="AB33" i="28" s="1"/>
  <c r="AX26" i="28"/>
  <c r="S26" i="28" s="1"/>
  <c r="AC26" i="28" s="1"/>
  <c r="AB27" i="28" s="1"/>
  <c r="AX20" i="28"/>
  <c r="S20" i="28" s="1"/>
  <c r="AC20" i="28" s="1"/>
  <c r="AB21" i="28" s="1"/>
  <c r="AX14" i="28"/>
  <c r="S14" i="28" s="1"/>
  <c r="AC14" i="28" s="1"/>
  <c r="AB15" i="28" s="1"/>
  <c r="AX8" i="28"/>
  <c r="S8" i="28" s="1"/>
  <c r="AC8" i="28" s="1"/>
  <c r="AB9" i="28" s="1"/>
  <c r="AX3" i="28"/>
  <c r="S3" i="28" s="1"/>
  <c r="AC3" i="28" s="1"/>
  <c r="AH68" i="94"/>
  <c r="AQ68" i="94" s="1"/>
  <c r="AN67" i="42"/>
  <c r="AI67" i="42"/>
  <c r="X65" i="44"/>
  <c r="Y65" i="44"/>
  <c r="Z69" i="84"/>
  <c r="Y69" i="84"/>
  <c r="X69" i="84"/>
  <c r="Z69" i="36"/>
  <c r="AI66" i="40"/>
  <c r="AN66" i="40"/>
  <c r="AH69" i="76"/>
  <c r="AQ69" i="76" s="1"/>
  <c r="AQ71" i="76" s="1"/>
  <c r="AZ3" i="76"/>
  <c r="AX6" i="76" s="1"/>
  <c r="S6" i="76" s="1"/>
  <c r="AC6" i="76" s="1"/>
  <c r="AB7" i="76" s="1"/>
  <c r="AX9" i="76"/>
  <c r="S9" i="76" s="1"/>
  <c r="AC9" i="76" s="1"/>
  <c r="AB10" i="76" s="1"/>
  <c r="AX10" i="76"/>
  <c r="S10" i="76" s="1"/>
  <c r="AC10" i="76" s="1"/>
  <c r="AB11" i="76" s="1"/>
  <c r="AX11" i="76"/>
  <c r="S11" i="76" s="1"/>
  <c r="AC11" i="76" s="1"/>
  <c r="AB12" i="76" s="1"/>
  <c r="AX12" i="76"/>
  <c r="S12" i="76" s="1"/>
  <c r="AC12" i="76" s="1"/>
  <c r="AB13" i="76" s="1"/>
  <c r="AX13" i="76"/>
  <c r="S13" i="76" s="1"/>
  <c r="AC13" i="76" s="1"/>
  <c r="AB14" i="76" s="1"/>
  <c r="AX14" i="76"/>
  <c r="S14" i="76" s="1"/>
  <c r="AC14" i="76" s="1"/>
  <c r="AB15" i="76" s="1"/>
  <c r="AX15" i="76"/>
  <c r="S15" i="76" s="1"/>
  <c r="AC15" i="76" s="1"/>
  <c r="AB16" i="76" s="1"/>
  <c r="AX16" i="76"/>
  <c r="S16" i="76" s="1"/>
  <c r="AC16" i="76" s="1"/>
  <c r="AB17" i="76" s="1"/>
  <c r="AX17" i="76"/>
  <c r="S17" i="76" s="1"/>
  <c r="AC17" i="76" s="1"/>
  <c r="AB18" i="76" s="1"/>
  <c r="AX18" i="76"/>
  <c r="S18" i="76" s="1"/>
  <c r="AC18" i="76" s="1"/>
  <c r="AB19" i="76" s="1"/>
  <c r="AX19" i="76"/>
  <c r="S19" i="76" s="1"/>
  <c r="AC19" i="76" s="1"/>
  <c r="AB20" i="76" s="1"/>
  <c r="AX20" i="76"/>
  <c r="S20" i="76" s="1"/>
  <c r="AC20" i="76" s="1"/>
  <c r="AB21" i="76" s="1"/>
  <c r="AX21" i="76"/>
  <c r="S21" i="76" s="1"/>
  <c r="AC21" i="76" s="1"/>
  <c r="AB22" i="76" s="1"/>
  <c r="AX22" i="76"/>
  <c r="S22" i="76" s="1"/>
  <c r="AC22" i="76" s="1"/>
  <c r="AB23" i="76" s="1"/>
  <c r="AX23" i="76"/>
  <c r="S23" i="76" s="1"/>
  <c r="AC23" i="76" s="1"/>
  <c r="AB24" i="76" s="1"/>
  <c r="AX24" i="76"/>
  <c r="S24" i="76" s="1"/>
  <c r="AC24" i="76" s="1"/>
  <c r="AB25" i="76" s="1"/>
  <c r="AX25" i="76"/>
  <c r="S25" i="76" s="1"/>
  <c r="AC25" i="76" s="1"/>
  <c r="AB26" i="76" s="1"/>
  <c r="AX26" i="76"/>
  <c r="S26" i="76" s="1"/>
  <c r="AC26" i="76" s="1"/>
  <c r="AB27" i="76" s="1"/>
  <c r="AX27" i="76"/>
  <c r="S27" i="76" s="1"/>
  <c r="AC27" i="76" s="1"/>
  <c r="AB28" i="76" s="1"/>
  <c r="AX28" i="76"/>
  <c r="S28" i="76" s="1"/>
  <c r="AC28" i="76" s="1"/>
  <c r="AB29" i="76" s="1"/>
  <c r="AX29" i="76"/>
  <c r="S29" i="76" s="1"/>
  <c r="AC29" i="76" s="1"/>
  <c r="AB30" i="76" s="1"/>
  <c r="AX30" i="76"/>
  <c r="S30" i="76" s="1"/>
  <c r="AC30" i="76" s="1"/>
  <c r="AB31" i="76" s="1"/>
  <c r="AX31" i="76"/>
  <c r="S31" i="76" s="1"/>
  <c r="AC31" i="76" s="1"/>
  <c r="AB32" i="76" s="1"/>
  <c r="AX32" i="76"/>
  <c r="S32" i="76" s="1"/>
  <c r="AC32" i="76" s="1"/>
  <c r="AB33" i="76" s="1"/>
  <c r="AX33" i="76"/>
  <c r="S33" i="76" s="1"/>
  <c r="AC33" i="76" s="1"/>
  <c r="AB34" i="76" s="1"/>
  <c r="AX34" i="76"/>
  <c r="S34" i="76" s="1"/>
  <c r="AC34" i="76" s="1"/>
  <c r="AB35" i="76" s="1"/>
  <c r="AX35" i="76"/>
  <c r="S35" i="76" s="1"/>
  <c r="AC35" i="76" s="1"/>
  <c r="AB36" i="76" s="1"/>
  <c r="AX36" i="76"/>
  <c r="S36" i="76" s="1"/>
  <c r="AC36" i="76" s="1"/>
  <c r="AB37" i="76" s="1"/>
  <c r="AX37" i="76"/>
  <c r="S37" i="76" s="1"/>
  <c r="AC37" i="76" s="1"/>
  <c r="AB38" i="76" s="1"/>
  <c r="AX38" i="76"/>
  <c r="S38" i="76" s="1"/>
  <c r="AC38" i="76" s="1"/>
  <c r="AB39" i="76" s="1"/>
  <c r="AX39" i="76"/>
  <c r="S39" i="76" s="1"/>
  <c r="AC39" i="76" s="1"/>
  <c r="AB40" i="76" s="1"/>
  <c r="AX40" i="76"/>
  <c r="S40" i="76" s="1"/>
  <c r="AC40" i="76" s="1"/>
  <c r="AB41" i="76" s="1"/>
  <c r="AX41" i="76"/>
  <c r="S41" i="76" s="1"/>
  <c r="AC41" i="76" s="1"/>
  <c r="AB42" i="76" s="1"/>
  <c r="AX42" i="76"/>
  <c r="S42" i="76" s="1"/>
  <c r="AC42" i="76" s="1"/>
  <c r="AB43" i="76" s="1"/>
  <c r="AX43" i="76"/>
  <c r="S43" i="76" s="1"/>
  <c r="AC43" i="76" s="1"/>
  <c r="AB44" i="76" s="1"/>
  <c r="AX44" i="76"/>
  <c r="S44" i="76" s="1"/>
  <c r="AC44" i="76" s="1"/>
  <c r="AB45" i="76" s="1"/>
  <c r="AX45" i="76"/>
  <c r="S45" i="76" s="1"/>
  <c r="AC45" i="76" s="1"/>
  <c r="AB46" i="76" s="1"/>
  <c r="AX46" i="76"/>
  <c r="S46" i="76" s="1"/>
  <c r="AC46" i="76" s="1"/>
  <c r="AB47" i="76" s="1"/>
  <c r="AX47" i="76"/>
  <c r="S47" i="76" s="1"/>
  <c r="AC47" i="76" s="1"/>
  <c r="AB48" i="76" s="1"/>
  <c r="AX48" i="76"/>
  <c r="S48" i="76" s="1"/>
  <c r="AC48" i="76" s="1"/>
  <c r="AB49" i="76" s="1"/>
  <c r="AX49" i="76"/>
  <c r="S49" i="76" s="1"/>
  <c r="AC49" i="76" s="1"/>
  <c r="AB50" i="76" s="1"/>
  <c r="AX50" i="76"/>
  <c r="S50" i="76" s="1"/>
  <c r="AC50" i="76" s="1"/>
  <c r="AB51" i="76" s="1"/>
  <c r="AX51" i="76"/>
  <c r="S51" i="76" s="1"/>
  <c r="AC51" i="76" s="1"/>
  <c r="AB52" i="76" s="1"/>
  <c r="AX52" i="76"/>
  <c r="S52" i="76" s="1"/>
  <c r="AC52" i="76" s="1"/>
  <c r="AB53" i="76" s="1"/>
  <c r="AX53" i="76"/>
  <c r="S53" i="76" s="1"/>
  <c r="AC53" i="76" s="1"/>
  <c r="AB54" i="76" s="1"/>
  <c r="AX54" i="76"/>
  <c r="S54" i="76" s="1"/>
  <c r="AC54" i="76" s="1"/>
  <c r="AB55" i="76" s="1"/>
  <c r="AX55" i="76"/>
  <c r="S55" i="76" s="1"/>
  <c r="AC55" i="76" s="1"/>
  <c r="AB56" i="76" s="1"/>
  <c r="AX56" i="76"/>
  <c r="S56" i="76" s="1"/>
  <c r="AC56" i="76" s="1"/>
  <c r="AB57" i="76" s="1"/>
  <c r="AX57" i="76"/>
  <c r="S57" i="76" s="1"/>
  <c r="AC57" i="76" s="1"/>
  <c r="AB58" i="76" s="1"/>
  <c r="AX58" i="76"/>
  <c r="S58" i="76" s="1"/>
  <c r="AC58" i="76" s="1"/>
  <c r="AB59" i="76" s="1"/>
  <c r="AX59" i="76"/>
  <c r="S59" i="76" s="1"/>
  <c r="AC59" i="76" s="1"/>
  <c r="AB60" i="76" s="1"/>
  <c r="AX60" i="76"/>
  <c r="S60" i="76" s="1"/>
  <c r="AC60" i="76" s="1"/>
  <c r="AB61" i="76" s="1"/>
  <c r="AX61" i="76"/>
  <c r="S61" i="76" s="1"/>
  <c r="AC61" i="76" s="1"/>
  <c r="AB62" i="76" s="1"/>
  <c r="AX62" i="76"/>
  <c r="S62" i="76" s="1"/>
  <c r="AC62" i="76" s="1"/>
  <c r="AB63" i="76" s="1"/>
  <c r="AX63" i="76"/>
  <c r="S63" i="76" s="1"/>
  <c r="AC63" i="76" s="1"/>
  <c r="AB64" i="76" s="1"/>
  <c r="AX65" i="76"/>
  <c r="S65" i="76" s="1"/>
  <c r="AC65" i="76" s="1"/>
  <c r="AB66" i="76" s="1"/>
  <c r="AX66" i="76"/>
  <c r="S66" i="76" s="1"/>
  <c r="AC66" i="76" s="1"/>
  <c r="AB67" i="76" s="1"/>
  <c r="AX67" i="76"/>
  <c r="S67" i="76" s="1"/>
  <c r="AC67" i="76" s="1"/>
  <c r="AB68" i="76" s="1"/>
  <c r="AX64" i="76"/>
  <c r="S64" i="76" s="1"/>
  <c r="AC64" i="76" s="1"/>
  <c r="AB65" i="76" s="1"/>
  <c r="AX68" i="76"/>
  <c r="S68" i="76" s="1"/>
  <c r="AC68" i="76" s="1"/>
  <c r="AB69" i="76" s="1"/>
  <c r="Z73" i="75"/>
  <c r="W68" i="92"/>
  <c r="AG67" i="92"/>
  <c r="AP67" i="92" s="1"/>
  <c r="AF67" i="92"/>
  <c r="AO67" i="92" s="1"/>
  <c r="AE67" i="92"/>
  <c r="W70" i="30"/>
  <c r="AG69" i="30"/>
  <c r="AP69" i="30" s="1"/>
  <c r="AF69" i="30"/>
  <c r="AO69" i="30" s="1"/>
  <c r="AE69" i="30"/>
  <c r="AR67" i="94"/>
  <c r="W69" i="85"/>
  <c r="AG68" i="85"/>
  <c r="AP68" i="85" s="1"/>
  <c r="AF68" i="85"/>
  <c r="AO68" i="85" s="1"/>
  <c r="AE68" i="85"/>
  <c r="AN66" i="48"/>
  <c r="AI66" i="48"/>
  <c r="AH66" i="96"/>
  <c r="AQ66" i="96" s="1"/>
  <c r="AX66" i="28"/>
  <c r="S66" i="28" s="1"/>
  <c r="AC66" i="28" s="1"/>
  <c r="AB67" i="28" s="1"/>
  <c r="AX61" i="28"/>
  <c r="S61" i="28" s="1"/>
  <c r="AC61" i="28" s="1"/>
  <c r="AB62" i="28" s="1"/>
  <c r="AX55" i="28"/>
  <c r="S55" i="28" s="1"/>
  <c r="AC55" i="28" s="1"/>
  <c r="AB56" i="28" s="1"/>
  <c r="AX49" i="28"/>
  <c r="S49" i="28" s="1"/>
  <c r="AC49" i="28" s="1"/>
  <c r="AB50" i="28" s="1"/>
  <c r="AX43" i="28"/>
  <c r="S43" i="28" s="1"/>
  <c r="AC43" i="28" s="1"/>
  <c r="AB44" i="28" s="1"/>
  <c r="AX37" i="28"/>
  <c r="S37" i="28" s="1"/>
  <c r="AC37" i="28" s="1"/>
  <c r="AB38" i="28" s="1"/>
  <c r="AX31" i="28"/>
  <c r="S31" i="28" s="1"/>
  <c r="AC31" i="28" s="1"/>
  <c r="AB32" i="28" s="1"/>
  <c r="AX25" i="28"/>
  <c r="S25" i="28" s="1"/>
  <c r="AC25" i="28" s="1"/>
  <c r="AB26" i="28" s="1"/>
  <c r="AX19" i="28"/>
  <c r="S19" i="28" s="1"/>
  <c r="AC19" i="28" s="1"/>
  <c r="AB20" i="28" s="1"/>
  <c r="AX13" i="28"/>
  <c r="S13" i="28" s="1"/>
  <c r="AC13" i="28" s="1"/>
  <c r="AB14" i="28" s="1"/>
  <c r="AX7" i="28"/>
  <c r="S7" i="28" s="1"/>
  <c r="AC7" i="28" s="1"/>
  <c r="AB8" i="28" s="1"/>
  <c r="X67" i="31"/>
  <c r="Y67" i="31"/>
  <c r="Z67" i="31" s="1"/>
  <c r="Z68" i="94"/>
  <c r="AR63" i="29"/>
  <c r="X71" i="89"/>
  <c r="Y71" i="89"/>
  <c r="X71" i="33"/>
  <c r="Y71" i="33"/>
  <c r="AI66" i="43"/>
  <c r="AN66" i="43"/>
  <c r="AH69" i="81"/>
  <c r="AQ69" i="81" s="1"/>
  <c r="AR67" i="38"/>
  <c r="AG67" i="77"/>
  <c r="AP67" i="77" s="1"/>
  <c r="AF67" i="77"/>
  <c r="AO67" i="77" s="1"/>
  <c r="AE67" i="77"/>
  <c r="W68" i="77"/>
  <c r="Z67" i="91"/>
  <c r="Y67" i="91"/>
  <c r="X67" i="91"/>
  <c r="X67" i="43"/>
  <c r="Z67" i="43" s="1"/>
  <c r="Y67" i="43"/>
  <c r="Z64" i="29"/>
  <c r="AE68" i="25"/>
  <c r="W69" i="25"/>
  <c r="AG68" i="25"/>
  <c r="AP68" i="25" s="1"/>
  <c r="AF68" i="25"/>
  <c r="AO68" i="25" s="1"/>
  <c r="Y68" i="47"/>
  <c r="Z68" i="47" s="1"/>
  <c r="X68" i="47"/>
  <c r="AG68" i="41"/>
  <c r="AP68" i="41" s="1"/>
  <c r="AF68" i="41"/>
  <c r="AO68" i="41" s="1"/>
  <c r="W69" i="41"/>
  <c r="AE68" i="41"/>
  <c r="AH69" i="34"/>
  <c r="AQ69" i="34" s="1"/>
  <c r="Z66" i="96"/>
  <c r="AX64" i="28"/>
  <c r="S64" i="28" s="1"/>
  <c r="AC64" i="28" s="1"/>
  <c r="AB65" i="28" s="1"/>
  <c r="AX60" i="28"/>
  <c r="S60" i="28" s="1"/>
  <c r="AC60" i="28" s="1"/>
  <c r="AB61" i="28" s="1"/>
  <c r="AX54" i="28"/>
  <c r="S54" i="28" s="1"/>
  <c r="AC54" i="28" s="1"/>
  <c r="AB55" i="28" s="1"/>
  <c r="AX48" i="28"/>
  <c r="S48" i="28" s="1"/>
  <c r="AC48" i="28" s="1"/>
  <c r="AB49" i="28" s="1"/>
  <c r="AX42" i="28"/>
  <c r="S42" i="28" s="1"/>
  <c r="AC42" i="28" s="1"/>
  <c r="AB43" i="28" s="1"/>
  <c r="AX36" i="28"/>
  <c r="S36" i="28" s="1"/>
  <c r="AC36" i="28" s="1"/>
  <c r="AB37" i="28" s="1"/>
  <c r="AX30" i="28"/>
  <c r="S30" i="28" s="1"/>
  <c r="AC30" i="28" s="1"/>
  <c r="AB31" i="28" s="1"/>
  <c r="AX24" i="28"/>
  <c r="S24" i="28" s="1"/>
  <c r="AC24" i="28" s="1"/>
  <c r="AB25" i="28" s="1"/>
  <c r="AX18" i="28"/>
  <c r="S18" i="28" s="1"/>
  <c r="AC18" i="28" s="1"/>
  <c r="AB19" i="28" s="1"/>
  <c r="AX12" i="28"/>
  <c r="S12" i="28" s="1"/>
  <c r="AC12" i="28" s="1"/>
  <c r="AB13" i="28" s="1"/>
  <c r="AX6" i="28"/>
  <c r="S6" i="28" s="1"/>
  <c r="AC6" i="28" s="1"/>
  <c r="AB7" i="28" s="1"/>
  <c r="AI64" i="44"/>
  <c r="AN64" i="44"/>
  <c r="AN70" i="89"/>
  <c r="AI70" i="89"/>
  <c r="AN70" i="33"/>
  <c r="AI70" i="33"/>
  <c r="AR68" i="27"/>
  <c r="W69" i="83"/>
  <c r="AG68" i="83"/>
  <c r="AP68" i="83" s="1"/>
  <c r="AF68" i="83"/>
  <c r="AO68" i="83" s="1"/>
  <c r="AE68" i="83"/>
  <c r="AN65" i="37"/>
  <c r="AI65" i="37"/>
  <c r="AX69" i="76"/>
  <c r="S69" i="76" s="1"/>
  <c r="AC69" i="76" s="1"/>
  <c r="AG69" i="76"/>
  <c r="AP69" i="76" s="1"/>
  <c r="AP71" i="76" s="1"/>
  <c r="AF69" i="76"/>
  <c r="AO69" i="76" s="1"/>
  <c r="AO71" i="76" s="1"/>
  <c r="AE69" i="76"/>
  <c r="Z69" i="45"/>
  <c r="Y69" i="45"/>
  <c r="X69" i="45"/>
  <c r="AH70" i="86"/>
  <c r="AQ70" i="86" s="1"/>
  <c r="AR68" i="76"/>
  <c r="AH68" i="38"/>
  <c r="AQ68" i="38" s="1"/>
  <c r="AR68" i="34"/>
  <c r="AI69" i="78"/>
  <c r="AN69" i="78"/>
  <c r="X67" i="93"/>
  <c r="Z67" i="93" s="1"/>
  <c r="Y67" i="93"/>
  <c r="AF69" i="28"/>
  <c r="AO69" i="28" s="1"/>
  <c r="AO71" i="28" s="1"/>
  <c r="AE69" i="28"/>
  <c r="AX69" i="28"/>
  <c r="S69" i="28" s="1"/>
  <c r="AC69" i="28" s="1"/>
  <c r="AJ69" i="28" s="1"/>
  <c r="AS69" i="28" s="1"/>
  <c r="AG69" i="28"/>
  <c r="AP69" i="28" s="1"/>
  <c r="AP71" i="28" s="1"/>
  <c r="AH69" i="26"/>
  <c r="AQ69" i="26" s="1"/>
  <c r="AX67" i="28"/>
  <c r="S67" i="28" s="1"/>
  <c r="AC67" i="28" s="1"/>
  <c r="AB68" i="28" s="1"/>
  <c r="AX59" i="28"/>
  <c r="S59" i="28" s="1"/>
  <c r="AC59" i="28" s="1"/>
  <c r="AB60" i="28" s="1"/>
  <c r="AX53" i="28"/>
  <c r="S53" i="28" s="1"/>
  <c r="AC53" i="28" s="1"/>
  <c r="AB54" i="28" s="1"/>
  <c r="AX47" i="28"/>
  <c r="S47" i="28" s="1"/>
  <c r="AC47" i="28" s="1"/>
  <c r="AB48" i="28" s="1"/>
  <c r="AX41" i="28"/>
  <c r="S41" i="28" s="1"/>
  <c r="AC41" i="28" s="1"/>
  <c r="AB42" i="28" s="1"/>
  <c r="AX35" i="28"/>
  <c r="S35" i="28" s="1"/>
  <c r="AC35" i="28" s="1"/>
  <c r="AB36" i="28" s="1"/>
  <c r="AX29" i="28"/>
  <c r="S29" i="28" s="1"/>
  <c r="AC29" i="28" s="1"/>
  <c r="AB30" i="28" s="1"/>
  <c r="AX23" i="28"/>
  <c r="S23" i="28" s="1"/>
  <c r="AC23" i="28" s="1"/>
  <c r="AB24" i="28" s="1"/>
  <c r="AX17" i="28"/>
  <c r="S17" i="28" s="1"/>
  <c r="AC17" i="28" s="1"/>
  <c r="AB18" i="28" s="1"/>
  <c r="AX11" i="28"/>
  <c r="S11" i="28" s="1"/>
  <c r="AC11" i="28" s="1"/>
  <c r="AB12" i="28" s="1"/>
  <c r="Y68" i="87"/>
  <c r="X68" i="87"/>
  <c r="AK69" i="28" l="1"/>
  <c r="AT69" i="28" s="1"/>
  <c r="Z71" i="89"/>
  <c r="AX5" i="76"/>
  <c r="S5" i="76" s="1"/>
  <c r="AC5" i="76" s="1"/>
  <c r="AB6" i="76" s="1"/>
  <c r="AX3" i="76"/>
  <c r="S3" i="76" s="1"/>
  <c r="AC3" i="76" s="1"/>
  <c r="Z68" i="87"/>
  <c r="AE68" i="87" s="1"/>
  <c r="AX8" i="76"/>
  <c r="S8" i="76" s="1"/>
  <c r="AC8" i="76" s="1"/>
  <c r="AB9" i="76" s="1"/>
  <c r="AX7" i="76"/>
  <c r="S7" i="76" s="1"/>
  <c r="AC7" i="76" s="1"/>
  <c r="AB8" i="76" s="1"/>
  <c r="W69" i="87"/>
  <c r="AG68" i="87"/>
  <c r="AP68" i="87" s="1"/>
  <c r="AF68" i="87"/>
  <c r="AO68" i="87" s="1"/>
  <c r="AG67" i="31"/>
  <c r="AP67" i="31" s="1"/>
  <c r="W68" i="31"/>
  <c r="AF67" i="31"/>
  <c r="AO67" i="31" s="1"/>
  <c r="AE67" i="31"/>
  <c r="AG71" i="89"/>
  <c r="AP71" i="89" s="1"/>
  <c r="AF71" i="89"/>
  <c r="AO71" i="89" s="1"/>
  <c r="AE71" i="89"/>
  <c r="W72" i="89"/>
  <c r="AF70" i="73"/>
  <c r="AO70" i="73" s="1"/>
  <c r="AE70" i="73"/>
  <c r="W71" i="73"/>
  <c r="AG70" i="73"/>
  <c r="AP70" i="73" s="1"/>
  <c r="AJ7" i="76"/>
  <c r="AK7" i="76"/>
  <c r="AT7" i="76" s="1"/>
  <c r="AJ54" i="76"/>
  <c r="AK54" i="76"/>
  <c r="AT54" i="76" s="1"/>
  <c r="AJ12" i="76"/>
  <c r="AK12" i="76"/>
  <c r="AT12" i="76" s="1"/>
  <c r="AH65" i="44"/>
  <c r="AQ65" i="44" s="1"/>
  <c r="AJ45" i="36"/>
  <c r="AK45" i="36"/>
  <c r="AT45" i="36" s="1"/>
  <c r="AJ3" i="36"/>
  <c r="AB4" i="36"/>
  <c r="AR67" i="87"/>
  <c r="AJ11" i="28"/>
  <c r="AI69" i="34"/>
  <c r="AN69" i="34"/>
  <c r="AK12" i="28"/>
  <c r="AT12" i="28" s="1"/>
  <c r="AJ12" i="28"/>
  <c r="AJ7" i="28"/>
  <c r="AK7" i="28"/>
  <c r="AT7" i="28" s="1"/>
  <c r="AE68" i="47"/>
  <c r="AG68" i="47"/>
  <c r="AP68" i="47" s="1"/>
  <c r="AF68" i="47"/>
  <c r="AO68" i="47" s="1"/>
  <c r="W69" i="47"/>
  <c r="AJ67" i="76"/>
  <c r="AK67" i="76"/>
  <c r="AT67" i="76" s="1"/>
  <c r="AJ36" i="76"/>
  <c r="AK36" i="76"/>
  <c r="AT36" i="76" s="1"/>
  <c r="AJ24" i="76"/>
  <c r="AK24" i="76"/>
  <c r="AT24" i="76" s="1"/>
  <c r="AR66" i="40"/>
  <c r="AK57" i="28"/>
  <c r="AT57" i="28" s="1"/>
  <c r="AJ57" i="28"/>
  <c r="Y71" i="82"/>
  <c r="X71" i="82"/>
  <c r="Z71" i="82" s="1"/>
  <c r="AJ57" i="36"/>
  <c r="AK57" i="36"/>
  <c r="AT57" i="36" s="1"/>
  <c r="AJ33" i="36"/>
  <c r="AK33" i="36"/>
  <c r="AT33" i="36" s="1"/>
  <c r="AJ21" i="36"/>
  <c r="AK21" i="36"/>
  <c r="AT21" i="36" s="1"/>
  <c r="AJ22" i="28"/>
  <c r="AK22" i="28"/>
  <c r="AT22" i="28" s="1"/>
  <c r="X67" i="90"/>
  <c r="Y67" i="90"/>
  <c r="AR68" i="45"/>
  <c r="AI69" i="26"/>
  <c r="AN69" i="26"/>
  <c r="AK18" i="28"/>
  <c r="AT18" i="28" s="1"/>
  <c r="AJ18" i="28"/>
  <c r="AK54" i="28"/>
  <c r="AT54" i="28" s="1"/>
  <c r="AJ54" i="28"/>
  <c r="AJ13" i="28"/>
  <c r="AK13" i="28"/>
  <c r="AT13" i="28" s="1"/>
  <c r="AJ49" i="28"/>
  <c r="AK49" i="28"/>
  <c r="AT49" i="28" s="1"/>
  <c r="X69" i="41"/>
  <c r="Y69" i="41"/>
  <c r="X68" i="77"/>
  <c r="Y68" i="77"/>
  <c r="AH71" i="89"/>
  <c r="AQ71" i="89" s="1"/>
  <c r="AH67" i="31"/>
  <c r="AQ67" i="31" s="1"/>
  <c r="AJ32" i="28"/>
  <c r="AK32" i="28"/>
  <c r="AT32" i="28" s="1"/>
  <c r="AJ67" i="28"/>
  <c r="AK67" i="28"/>
  <c r="AT67" i="28" s="1"/>
  <c r="AR66" i="48"/>
  <c r="Y69" i="85"/>
  <c r="X69" i="85"/>
  <c r="Z69" i="85" s="1"/>
  <c r="X68" i="92"/>
  <c r="Y68" i="92"/>
  <c r="Z68" i="92" s="1"/>
  <c r="AJ66" i="76"/>
  <c r="AK66" i="76"/>
  <c r="AT66" i="76" s="1"/>
  <c r="AK59" i="76"/>
  <c r="AT59" i="76" s="1"/>
  <c r="AJ59" i="76"/>
  <c r="AK53" i="76"/>
  <c r="AT53" i="76" s="1"/>
  <c r="AJ53" i="76"/>
  <c r="AJ47" i="76"/>
  <c r="AK47" i="76"/>
  <c r="AT47" i="76" s="1"/>
  <c r="AK41" i="76"/>
  <c r="AT41" i="76" s="1"/>
  <c r="AJ41" i="76"/>
  <c r="AK35" i="76"/>
  <c r="AT35" i="76" s="1"/>
  <c r="AJ35" i="76"/>
  <c r="AJ29" i="76"/>
  <c r="AK29" i="76"/>
  <c r="AT29" i="76" s="1"/>
  <c r="AK23" i="76"/>
  <c r="AT23" i="76" s="1"/>
  <c r="AJ23" i="76"/>
  <c r="AK17" i="76"/>
  <c r="AT17" i="76" s="1"/>
  <c r="AJ17" i="76"/>
  <c r="AJ11" i="76"/>
  <c r="AK11" i="76"/>
  <c r="AT11" i="76" s="1"/>
  <c r="AX4" i="76"/>
  <c r="S4" i="76" s="1"/>
  <c r="AC4" i="76" s="1"/>
  <c r="AB5" i="76" s="1"/>
  <c r="AX69" i="36"/>
  <c r="S69" i="36" s="1"/>
  <c r="AC69" i="36" s="1"/>
  <c r="AG69" i="36"/>
  <c r="AP69" i="36" s="1"/>
  <c r="AP71" i="36" s="1"/>
  <c r="AF69" i="36"/>
  <c r="AO69" i="36" s="1"/>
  <c r="AO71" i="36" s="1"/>
  <c r="AE69" i="36"/>
  <c r="Z65" i="44"/>
  <c r="AK27" i="28"/>
  <c r="AT27" i="28" s="1"/>
  <c r="AJ27" i="28"/>
  <c r="AK63" i="28"/>
  <c r="AT63" i="28" s="1"/>
  <c r="AJ63" i="28"/>
  <c r="AG68" i="80"/>
  <c r="AP68" i="80" s="1"/>
  <c r="AF68" i="80"/>
  <c r="AO68" i="80" s="1"/>
  <c r="W69" i="80"/>
  <c r="AE68" i="80"/>
  <c r="AI70" i="82"/>
  <c r="AN70" i="82"/>
  <c r="AK65" i="36"/>
  <c r="AT65" i="36" s="1"/>
  <c r="AJ65" i="36"/>
  <c r="AK62" i="36"/>
  <c r="AT62" i="36" s="1"/>
  <c r="AJ62" i="36"/>
  <c r="AK56" i="36"/>
  <c r="AT56" i="36" s="1"/>
  <c r="AJ56" i="36"/>
  <c r="AK50" i="36"/>
  <c r="AT50" i="36" s="1"/>
  <c r="AJ50" i="36"/>
  <c r="AK44" i="36"/>
  <c r="AT44" i="36" s="1"/>
  <c r="AJ44" i="36"/>
  <c r="AK38" i="36"/>
  <c r="AT38" i="36" s="1"/>
  <c r="AJ38" i="36"/>
  <c r="AK32" i="36"/>
  <c r="AT32" i="36" s="1"/>
  <c r="AJ32" i="36"/>
  <c r="AK26" i="36"/>
  <c r="AT26" i="36" s="1"/>
  <c r="AJ26" i="36"/>
  <c r="AK20" i="36"/>
  <c r="AT20" i="36" s="1"/>
  <c r="AJ20" i="36"/>
  <c r="AK14" i="36"/>
  <c r="AT14" i="36" s="1"/>
  <c r="AJ14" i="36"/>
  <c r="AK8" i="36"/>
  <c r="AT8" i="36" s="1"/>
  <c r="AJ8" i="36"/>
  <c r="AJ28" i="28"/>
  <c r="AK28" i="28"/>
  <c r="AT28" i="28" s="1"/>
  <c r="AJ64" i="28"/>
  <c r="AK64" i="28"/>
  <c r="AT64" i="28" s="1"/>
  <c r="AR67" i="46"/>
  <c r="AH68" i="74"/>
  <c r="AQ68" i="74" s="1"/>
  <c r="AH68" i="42"/>
  <c r="AQ68" i="42" s="1"/>
  <c r="AJ29" i="28"/>
  <c r="AJ47" i="28"/>
  <c r="AH68" i="46"/>
  <c r="AQ68" i="46" s="1"/>
  <c r="AI66" i="35"/>
  <c r="AN66" i="35"/>
  <c r="Y70" i="95"/>
  <c r="Z70" i="95" s="1"/>
  <c r="X70" i="95"/>
  <c r="Y69" i="79"/>
  <c r="X69" i="79"/>
  <c r="Z69" i="79" s="1"/>
  <c r="AJ26" i="28"/>
  <c r="AK26" i="28"/>
  <c r="AT26" i="28" s="1"/>
  <c r="AJ60" i="76"/>
  <c r="AK60" i="76"/>
  <c r="AT60" i="76" s="1"/>
  <c r="AJ30" i="76"/>
  <c r="AK30" i="76"/>
  <c r="AT30" i="76" s="1"/>
  <c r="AK21" i="28"/>
  <c r="AT21" i="28" s="1"/>
  <c r="AJ21" i="28"/>
  <c r="AJ63" i="36"/>
  <c r="AK63" i="36"/>
  <c r="AT63" i="36" s="1"/>
  <c r="AJ39" i="36"/>
  <c r="AK39" i="36"/>
  <c r="AT39" i="36" s="1"/>
  <c r="AK9" i="36"/>
  <c r="AT9" i="36" s="1"/>
  <c r="AJ9" i="36"/>
  <c r="AK24" i="28"/>
  <c r="AT24" i="28" s="1"/>
  <c r="AJ24" i="28"/>
  <c r="AK60" i="28"/>
  <c r="AT60" i="28" s="1"/>
  <c r="AJ60" i="28"/>
  <c r="AH67" i="93"/>
  <c r="AQ67" i="93" s="1"/>
  <c r="AH69" i="45"/>
  <c r="AQ69" i="45" s="1"/>
  <c r="AR70" i="89"/>
  <c r="AJ19" i="28"/>
  <c r="AK19" i="28"/>
  <c r="AT19" i="28" s="1"/>
  <c r="AJ55" i="28"/>
  <c r="AK55" i="28"/>
  <c r="AT55" i="28" s="1"/>
  <c r="AH67" i="43"/>
  <c r="AQ67" i="43" s="1"/>
  <c r="AN67" i="77"/>
  <c r="AI67" i="77"/>
  <c r="AR66" i="43"/>
  <c r="AJ38" i="28"/>
  <c r="AK38" i="28"/>
  <c r="AT38" i="28" s="1"/>
  <c r="Z70" i="30"/>
  <c r="X70" i="30"/>
  <c r="Y70" i="30"/>
  <c r="AE73" i="75"/>
  <c r="W74" i="75"/>
  <c r="AG73" i="75"/>
  <c r="AP73" i="75" s="1"/>
  <c r="AF73" i="75"/>
  <c r="AO73" i="75" s="1"/>
  <c r="AJ64" i="76"/>
  <c r="AK64" i="76"/>
  <c r="AT64" i="76" s="1"/>
  <c r="AJ58" i="76"/>
  <c r="AK58" i="76"/>
  <c r="AT58" i="76" s="1"/>
  <c r="AJ52" i="76"/>
  <c r="AK52" i="76"/>
  <c r="AT52" i="76" s="1"/>
  <c r="AJ46" i="76"/>
  <c r="AK46" i="76"/>
  <c r="AT46" i="76" s="1"/>
  <c r="AJ40" i="76"/>
  <c r="AK40" i="76"/>
  <c r="AT40" i="76" s="1"/>
  <c r="AJ34" i="76"/>
  <c r="AK34" i="76"/>
  <c r="AT34" i="76" s="1"/>
  <c r="AJ28" i="76"/>
  <c r="AK28" i="76"/>
  <c r="AT28" i="76" s="1"/>
  <c r="AJ22" i="76"/>
  <c r="AK22" i="76"/>
  <c r="AT22" i="76" s="1"/>
  <c r="AJ16" i="76"/>
  <c r="AK16" i="76"/>
  <c r="AT16" i="76" s="1"/>
  <c r="AK10" i="76"/>
  <c r="AT10" i="76" s="1"/>
  <c r="AJ10" i="76"/>
  <c r="AH69" i="84"/>
  <c r="AQ69" i="84" s="1"/>
  <c r="AQ71" i="84" s="1"/>
  <c r="AZ3" i="84"/>
  <c r="AX7" i="84" s="1"/>
  <c r="S7" i="84" s="1"/>
  <c r="AC7" i="84" s="1"/>
  <c r="AB8" i="84" s="1"/>
  <c r="AX6" i="84"/>
  <c r="S6" i="84" s="1"/>
  <c r="AC6" i="84" s="1"/>
  <c r="AB7" i="84" s="1"/>
  <c r="AX9" i="84"/>
  <c r="S9" i="84" s="1"/>
  <c r="AC9" i="84" s="1"/>
  <c r="AB10" i="84" s="1"/>
  <c r="AX15" i="84"/>
  <c r="S15" i="84" s="1"/>
  <c r="AC15" i="84" s="1"/>
  <c r="AB16" i="84" s="1"/>
  <c r="AX16" i="84"/>
  <c r="S16" i="84" s="1"/>
  <c r="AC16" i="84" s="1"/>
  <c r="AB17" i="84" s="1"/>
  <c r="AX18" i="84"/>
  <c r="S18" i="84" s="1"/>
  <c r="AC18" i="84" s="1"/>
  <c r="AB19" i="84" s="1"/>
  <c r="AX20" i="84"/>
  <c r="S20" i="84" s="1"/>
  <c r="AC20" i="84" s="1"/>
  <c r="AB21" i="84" s="1"/>
  <c r="AX24" i="84"/>
  <c r="S24" i="84" s="1"/>
  <c r="AC24" i="84" s="1"/>
  <c r="AB25" i="84" s="1"/>
  <c r="AX26" i="84"/>
  <c r="S26" i="84" s="1"/>
  <c r="AC26" i="84" s="1"/>
  <c r="AB27" i="84" s="1"/>
  <c r="AX27" i="84"/>
  <c r="S27" i="84" s="1"/>
  <c r="AC27" i="84" s="1"/>
  <c r="AB28" i="84" s="1"/>
  <c r="AX28" i="84"/>
  <c r="S28" i="84" s="1"/>
  <c r="AC28" i="84" s="1"/>
  <c r="AB29" i="84" s="1"/>
  <c r="AX30" i="84"/>
  <c r="S30" i="84" s="1"/>
  <c r="AC30" i="84" s="1"/>
  <c r="AB31" i="84" s="1"/>
  <c r="AX31" i="84"/>
  <c r="S31" i="84" s="1"/>
  <c r="AC31" i="84" s="1"/>
  <c r="AB32" i="84" s="1"/>
  <c r="AX32" i="84"/>
  <c r="S32" i="84" s="1"/>
  <c r="AC32" i="84" s="1"/>
  <c r="AB33" i="84" s="1"/>
  <c r="AX33" i="84"/>
  <c r="S33" i="84" s="1"/>
  <c r="AC33" i="84" s="1"/>
  <c r="AB34" i="84" s="1"/>
  <c r="AX34" i="84"/>
  <c r="S34" i="84" s="1"/>
  <c r="AC34" i="84" s="1"/>
  <c r="AB35" i="84" s="1"/>
  <c r="AX36" i="84"/>
  <c r="S36" i="84" s="1"/>
  <c r="AC36" i="84" s="1"/>
  <c r="AB37" i="84" s="1"/>
  <c r="AX37" i="84"/>
  <c r="S37" i="84" s="1"/>
  <c r="AC37" i="84" s="1"/>
  <c r="AB38" i="84" s="1"/>
  <c r="AX38" i="84"/>
  <c r="S38" i="84" s="1"/>
  <c r="AC38" i="84" s="1"/>
  <c r="AB39" i="84" s="1"/>
  <c r="AX39" i="84"/>
  <c r="S39" i="84" s="1"/>
  <c r="AC39" i="84" s="1"/>
  <c r="AB40" i="84" s="1"/>
  <c r="AX40" i="84"/>
  <c r="S40" i="84" s="1"/>
  <c r="AC40" i="84" s="1"/>
  <c r="AB41" i="84" s="1"/>
  <c r="AX41" i="84"/>
  <c r="S41" i="84" s="1"/>
  <c r="AC41" i="84" s="1"/>
  <c r="AB42" i="84" s="1"/>
  <c r="AX42" i="84"/>
  <c r="S42" i="84" s="1"/>
  <c r="AC42" i="84" s="1"/>
  <c r="AB43" i="84" s="1"/>
  <c r="AX43" i="84"/>
  <c r="S43" i="84" s="1"/>
  <c r="AC43" i="84" s="1"/>
  <c r="AB44" i="84" s="1"/>
  <c r="AX44" i="84"/>
  <c r="S44" i="84" s="1"/>
  <c r="AC44" i="84" s="1"/>
  <c r="AB45" i="84" s="1"/>
  <c r="AX45" i="84"/>
  <c r="S45" i="84" s="1"/>
  <c r="AC45" i="84" s="1"/>
  <c r="AB46" i="84" s="1"/>
  <c r="AX46" i="84"/>
  <c r="S46" i="84" s="1"/>
  <c r="AC46" i="84" s="1"/>
  <c r="AB47" i="84" s="1"/>
  <c r="AX47" i="84"/>
  <c r="S47" i="84" s="1"/>
  <c r="AC47" i="84" s="1"/>
  <c r="AB48" i="84" s="1"/>
  <c r="AX48" i="84"/>
  <c r="S48" i="84" s="1"/>
  <c r="AC48" i="84" s="1"/>
  <c r="AB49" i="84" s="1"/>
  <c r="AX49" i="84"/>
  <c r="S49" i="84" s="1"/>
  <c r="AC49" i="84" s="1"/>
  <c r="AB50" i="84" s="1"/>
  <c r="AX50" i="84"/>
  <c r="S50" i="84" s="1"/>
  <c r="AC50" i="84" s="1"/>
  <c r="AB51" i="84" s="1"/>
  <c r="AX51" i="84"/>
  <c r="S51" i="84" s="1"/>
  <c r="AC51" i="84" s="1"/>
  <c r="AB52" i="84" s="1"/>
  <c r="AX52" i="84"/>
  <c r="S52" i="84" s="1"/>
  <c r="AC52" i="84" s="1"/>
  <c r="AB53" i="84" s="1"/>
  <c r="AX53" i="84"/>
  <c r="S53" i="84" s="1"/>
  <c r="AC53" i="84" s="1"/>
  <c r="AB54" i="84" s="1"/>
  <c r="AX54" i="84"/>
  <c r="S54" i="84" s="1"/>
  <c r="AC54" i="84" s="1"/>
  <c r="AB55" i="84" s="1"/>
  <c r="AX55" i="84"/>
  <c r="S55" i="84" s="1"/>
  <c r="AC55" i="84" s="1"/>
  <c r="AB56" i="84" s="1"/>
  <c r="AX56" i="84"/>
  <c r="S56" i="84" s="1"/>
  <c r="AC56" i="84" s="1"/>
  <c r="AB57" i="84" s="1"/>
  <c r="AX57" i="84"/>
  <c r="S57" i="84" s="1"/>
  <c r="AC57" i="84" s="1"/>
  <c r="AB58" i="84" s="1"/>
  <c r="AX58" i="84"/>
  <c r="S58" i="84" s="1"/>
  <c r="AC58" i="84" s="1"/>
  <c r="AB59" i="84" s="1"/>
  <c r="AX59" i="84"/>
  <c r="S59" i="84" s="1"/>
  <c r="AC59" i="84" s="1"/>
  <c r="AB60" i="84" s="1"/>
  <c r="AX60" i="84"/>
  <c r="S60" i="84" s="1"/>
  <c r="AC60" i="84" s="1"/>
  <c r="AB61" i="84" s="1"/>
  <c r="AX61" i="84"/>
  <c r="S61" i="84" s="1"/>
  <c r="AC61" i="84" s="1"/>
  <c r="AB62" i="84" s="1"/>
  <c r="AX62" i="84"/>
  <c r="S62" i="84" s="1"/>
  <c r="AC62" i="84" s="1"/>
  <c r="AB63" i="84" s="1"/>
  <c r="AX63" i="84"/>
  <c r="S63" i="84" s="1"/>
  <c r="AC63" i="84" s="1"/>
  <c r="AB64" i="84" s="1"/>
  <c r="AX66" i="84"/>
  <c r="S66" i="84" s="1"/>
  <c r="AC66" i="84" s="1"/>
  <c r="AB67" i="84" s="1"/>
  <c r="AX67" i="84"/>
  <c r="S67" i="84" s="1"/>
  <c r="AC67" i="84" s="1"/>
  <c r="AB68" i="84" s="1"/>
  <c r="AX65" i="84"/>
  <c r="S65" i="84" s="1"/>
  <c r="AC65" i="84" s="1"/>
  <c r="AB66" i="84" s="1"/>
  <c r="AX64" i="84"/>
  <c r="S64" i="84" s="1"/>
  <c r="AC64" i="84" s="1"/>
  <c r="AB65" i="84" s="1"/>
  <c r="AX68" i="84"/>
  <c r="S68" i="84" s="1"/>
  <c r="AC68" i="84" s="1"/>
  <c r="AB69" i="84" s="1"/>
  <c r="AR67" i="42"/>
  <c r="AK33" i="28"/>
  <c r="AT33" i="28" s="1"/>
  <c r="AJ33" i="28"/>
  <c r="AK66" i="28"/>
  <c r="AT66" i="28" s="1"/>
  <c r="AJ66" i="28"/>
  <c r="AJ66" i="36"/>
  <c r="AK66" i="36"/>
  <c r="AT66" i="36" s="1"/>
  <c r="AK61" i="36"/>
  <c r="AT61" i="36" s="1"/>
  <c r="AJ61" i="36"/>
  <c r="AK55" i="36"/>
  <c r="AT55" i="36" s="1"/>
  <c r="AJ55" i="36"/>
  <c r="AK49" i="36"/>
  <c r="AT49" i="36" s="1"/>
  <c r="AJ49" i="36"/>
  <c r="AK43" i="36"/>
  <c r="AT43" i="36" s="1"/>
  <c r="AJ43" i="36"/>
  <c r="AK37" i="36"/>
  <c r="AT37" i="36" s="1"/>
  <c r="AJ37" i="36"/>
  <c r="AK31" i="36"/>
  <c r="AT31" i="36" s="1"/>
  <c r="AJ31" i="36"/>
  <c r="AK25" i="36"/>
  <c r="AT25" i="36" s="1"/>
  <c r="AJ25" i="36"/>
  <c r="AK19" i="36"/>
  <c r="AT19" i="36" s="1"/>
  <c r="AJ19" i="36"/>
  <c r="AK13" i="36"/>
  <c r="AT13" i="36" s="1"/>
  <c r="AJ13" i="36"/>
  <c r="AK7" i="36"/>
  <c r="AT7" i="36" s="1"/>
  <c r="AJ7" i="36"/>
  <c r="AJ34" i="28"/>
  <c r="AK34" i="28"/>
  <c r="AT34" i="28" s="1"/>
  <c r="AI66" i="90"/>
  <c r="AN66" i="90"/>
  <c r="AR66" i="93"/>
  <c r="AR63" i="88"/>
  <c r="W70" i="27"/>
  <c r="AG69" i="27"/>
  <c r="AP69" i="27" s="1"/>
  <c r="AF69" i="27"/>
  <c r="AO69" i="27" s="1"/>
  <c r="AE69" i="27"/>
  <c r="Z68" i="74"/>
  <c r="X70" i="26"/>
  <c r="Z70" i="26" s="1"/>
  <c r="Y70" i="26"/>
  <c r="AI68" i="79"/>
  <c r="AN68" i="79"/>
  <c r="AI70" i="86"/>
  <c r="AN70" i="86"/>
  <c r="AK48" i="28"/>
  <c r="AT48" i="28" s="1"/>
  <c r="AJ48" i="28"/>
  <c r="AJ62" i="28"/>
  <c r="AK62" i="28"/>
  <c r="AT62" i="28" s="1"/>
  <c r="AJ42" i="76"/>
  <c r="AK42" i="76"/>
  <c r="AT42" i="76" s="1"/>
  <c r="AJ18" i="76"/>
  <c r="AK18" i="76"/>
  <c r="AT18" i="76" s="1"/>
  <c r="AF65" i="32"/>
  <c r="AO65" i="32" s="1"/>
  <c r="AE65" i="32"/>
  <c r="W66" i="32"/>
  <c r="AG65" i="32"/>
  <c r="AP65" i="32" s="1"/>
  <c r="AJ51" i="36"/>
  <c r="AK51" i="36"/>
  <c r="AT51" i="36" s="1"/>
  <c r="AJ27" i="36"/>
  <c r="AK27" i="36"/>
  <c r="AT27" i="36" s="1"/>
  <c r="AJ15" i="36"/>
  <c r="AK15" i="36"/>
  <c r="AT15" i="36" s="1"/>
  <c r="AJ58" i="28"/>
  <c r="AK58" i="28"/>
  <c r="AT58" i="28" s="1"/>
  <c r="AR67" i="47"/>
  <c r="W67" i="37"/>
  <c r="AE66" i="37"/>
  <c r="AG66" i="37"/>
  <c r="AP66" i="37" s="1"/>
  <c r="AF66" i="37"/>
  <c r="AO66" i="37" s="1"/>
  <c r="X68" i="39"/>
  <c r="Y68" i="39"/>
  <c r="Y67" i="35"/>
  <c r="X67" i="35"/>
  <c r="Z67" i="35" s="1"/>
  <c r="AJ6" i="28"/>
  <c r="AH68" i="87"/>
  <c r="AQ68" i="87" s="1"/>
  <c r="AK30" i="28"/>
  <c r="AT30" i="28" s="1"/>
  <c r="AJ30" i="28"/>
  <c r="AJ68" i="28"/>
  <c r="AK68" i="28"/>
  <c r="AT68" i="28" s="1"/>
  <c r="AF67" i="93"/>
  <c r="AO67" i="93" s="1"/>
  <c r="AE67" i="93"/>
  <c r="AG67" i="93"/>
  <c r="AP67" i="93" s="1"/>
  <c r="W68" i="93"/>
  <c r="AR65" i="37"/>
  <c r="Y69" i="83"/>
  <c r="X69" i="83"/>
  <c r="AJ25" i="28"/>
  <c r="AK25" i="28"/>
  <c r="AT25" i="28" s="1"/>
  <c r="AJ61" i="28"/>
  <c r="AK61" i="28"/>
  <c r="AT61" i="28" s="1"/>
  <c r="AF67" i="43"/>
  <c r="AO67" i="43" s="1"/>
  <c r="AE67" i="43"/>
  <c r="W68" i="43"/>
  <c r="AG67" i="43"/>
  <c r="AP67" i="43" s="1"/>
  <c r="AJ8" i="28"/>
  <c r="AK8" i="28"/>
  <c r="AT8" i="28" s="1"/>
  <c r="AJ44" i="28"/>
  <c r="AK44" i="28"/>
  <c r="AT44" i="28" s="1"/>
  <c r="AI68" i="85"/>
  <c r="AN68" i="85"/>
  <c r="AI67" i="92"/>
  <c r="AN67" i="92"/>
  <c r="AJ69" i="76"/>
  <c r="AS69" i="76" s="1"/>
  <c r="AK69" i="76"/>
  <c r="AT69" i="76" s="1"/>
  <c r="AJ63" i="76"/>
  <c r="AK63" i="76"/>
  <c r="AT63" i="76" s="1"/>
  <c r="AJ57" i="76"/>
  <c r="AK57" i="76"/>
  <c r="AT57" i="76" s="1"/>
  <c r="AJ51" i="76"/>
  <c r="AK51" i="76"/>
  <c r="AT51" i="76" s="1"/>
  <c r="AJ45" i="76"/>
  <c r="AK45" i="76"/>
  <c r="AT45" i="76" s="1"/>
  <c r="AJ39" i="76"/>
  <c r="AK39" i="76"/>
  <c r="AT39" i="76" s="1"/>
  <c r="AJ33" i="76"/>
  <c r="AK33" i="76"/>
  <c r="AT33" i="76" s="1"/>
  <c r="AJ27" i="76"/>
  <c r="AK27" i="76"/>
  <c r="AT27" i="76" s="1"/>
  <c r="AJ21" i="76"/>
  <c r="AK21" i="76"/>
  <c r="AT21" i="76" s="1"/>
  <c r="AJ15" i="76"/>
  <c r="AK15" i="76"/>
  <c r="AT15" i="76" s="1"/>
  <c r="AK9" i="76"/>
  <c r="AT9" i="76" s="1"/>
  <c r="AJ9" i="76"/>
  <c r="AB4" i="76"/>
  <c r="AJ3" i="76"/>
  <c r="AB4" i="28"/>
  <c r="AJ3" i="28"/>
  <c r="AK39" i="28"/>
  <c r="AT39" i="28" s="1"/>
  <c r="AJ39" i="28"/>
  <c r="AH67" i="48"/>
  <c r="AQ67" i="48" s="1"/>
  <c r="AR66" i="91"/>
  <c r="AJ69" i="36"/>
  <c r="AS69" i="36" s="1"/>
  <c r="AJ60" i="36"/>
  <c r="AK60" i="36"/>
  <c r="AT60" i="36" s="1"/>
  <c r="AJ54" i="36"/>
  <c r="AK54" i="36"/>
  <c r="AT54" i="36" s="1"/>
  <c r="AJ48" i="36"/>
  <c r="AK48" i="36"/>
  <c r="AT48" i="36" s="1"/>
  <c r="AJ42" i="36"/>
  <c r="AK42" i="36"/>
  <c r="AT42" i="36" s="1"/>
  <c r="AJ36" i="36"/>
  <c r="AK36" i="36"/>
  <c r="AT36" i="36" s="1"/>
  <c r="AJ30" i="36"/>
  <c r="AK30" i="36"/>
  <c r="AT30" i="36" s="1"/>
  <c r="AJ24" i="36"/>
  <c r="AK24" i="36"/>
  <c r="AT24" i="36" s="1"/>
  <c r="AJ18" i="36"/>
  <c r="AK18" i="36"/>
  <c r="AT18" i="36" s="1"/>
  <c r="AJ12" i="36"/>
  <c r="AK12" i="36"/>
  <c r="AT12" i="36" s="1"/>
  <c r="AJ6" i="36"/>
  <c r="AK6" i="36"/>
  <c r="AT6" i="36" s="1"/>
  <c r="AH67" i="40"/>
  <c r="AQ67" i="40" s="1"/>
  <c r="AK5" i="28"/>
  <c r="AT5" i="28" s="1"/>
  <c r="AJ5" i="28"/>
  <c r="AJ40" i="28"/>
  <c r="AK40" i="28"/>
  <c r="AT40" i="28" s="1"/>
  <c r="AH70" i="78"/>
  <c r="AQ70" i="78" s="1"/>
  <c r="AR68" i="84"/>
  <c r="AG68" i="42"/>
  <c r="AP68" i="42" s="1"/>
  <c r="AF68" i="42"/>
  <c r="AO68" i="42" s="1"/>
  <c r="W69" i="42"/>
  <c r="AE68" i="42"/>
  <c r="AJ17" i="28"/>
  <c r="AJ35" i="28"/>
  <c r="AJ53" i="28"/>
  <c r="AG68" i="46"/>
  <c r="AP68" i="46" s="1"/>
  <c r="W69" i="46"/>
  <c r="AF68" i="46"/>
  <c r="AO68" i="46" s="1"/>
  <c r="AE68" i="46"/>
  <c r="AI69" i="95"/>
  <c r="AN69" i="95"/>
  <c r="AH64" i="88"/>
  <c r="AQ64" i="88" s="1"/>
  <c r="AR70" i="33"/>
  <c r="AF67" i="91"/>
  <c r="AO67" i="91" s="1"/>
  <c r="AE67" i="91"/>
  <c r="W68" i="91"/>
  <c r="AG67" i="91"/>
  <c r="AP67" i="91" s="1"/>
  <c r="AJ6" i="76"/>
  <c r="AK6" i="76"/>
  <c r="AT6" i="76" s="1"/>
  <c r="AE69" i="45"/>
  <c r="W70" i="45"/>
  <c r="AG69" i="45"/>
  <c r="AP69" i="45" s="1"/>
  <c r="AF69" i="45"/>
  <c r="AO69" i="45" s="1"/>
  <c r="AJ31" i="28"/>
  <c r="AK31" i="28"/>
  <c r="AT31" i="28" s="1"/>
  <c r="AH68" i="47"/>
  <c r="AQ68" i="47" s="1"/>
  <c r="Y69" i="25"/>
  <c r="Z69" i="25" s="1"/>
  <c r="X69" i="25"/>
  <c r="AH67" i="91"/>
  <c r="AQ67" i="91" s="1"/>
  <c r="AH71" i="33"/>
  <c r="AQ71" i="33" s="1"/>
  <c r="AJ14" i="28"/>
  <c r="AK14" i="28"/>
  <c r="AT14" i="28" s="1"/>
  <c r="AJ50" i="28"/>
  <c r="AK50" i="28"/>
  <c r="AT50" i="28" s="1"/>
  <c r="AI69" i="30"/>
  <c r="AN69" i="30"/>
  <c r="AJ65" i="76"/>
  <c r="AK65" i="76"/>
  <c r="AT65" i="76" s="1"/>
  <c r="AK62" i="76"/>
  <c r="AT62" i="76" s="1"/>
  <c r="AJ62" i="76"/>
  <c r="AJ56" i="76"/>
  <c r="AK56" i="76"/>
  <c r="AT56" i="76" s="1"/>
  <c r="AK50" i="76"/>
  <c r="AT50" i="76" s="1"/>
  <c r="AJ50" i="76"/>
  <c r="AK44" i="76"/>
  <c r="AT44" i="76" s="1"/>
  <c r="AJ44" i="76"/>
  <c r="AJ38" i="76"/>
  <c r="AK38" i="76"/>
  <c r="AT38" i="76" s="1"/>
  <c r="AK32" i="76"/>
  <c r="AT32" i="76" s="1"/>
  <c r="AJ32" i="76"/>
  <c r="AK26" i="76"/>
  <c r="AT26" i="76" s="1"/>
  <c r="AJ26" i="76"/>
  <c r="AJ20" i="76"/>
  <c r="AK20" i="76"/>
  <c r="AT20" i="76" s="1"/>
  <c r="AK14" i="76"/>
  <c r="AT14" i="76" s="1"/>
  <c r="AJ14" i="76"/>
  <c r="AJ8" i="76"/>
  <c r="AK8" i="76"/>
  <c r="AT8" i="76" s="1"/>
  <c r="AX69" i="84"/>
  <c r="S69" i="84" s="1"/>
  <c r="AC69" i="84" s="1"/>
  <c r="AG69" i="84"/>
  <c r="AP69" i="84" s="1"/>
  <c r="AP71" i="84" s="1"/>
  <c r="AF69" i="84"/>
  <c r="AO69" i="84" s="1"/>
  <c r="AO71" i="84" s="1"/>
  <c r="AE69" i="84"/>
  <c r="AJ9" i="28"/>
  <c r="AK9" i="28"/>
  <c r="AT9" i="28" s="1"/>
  <c r="AK45" i="28"/>
  <c r="AT45" i="28" s="1"/>
  <c r="AJ45" i="28"/>
  <c r="AK67" i="36"/>
  <c r="AT67" i="36" s="1"/>
  <c r="AJ67" i="36"/>
  <c r="AK59" i="36"/>
  <c r="AT59" i="36" s="1"/>
  <c r="AJ59" i="36"/>
  <c r="AK53" i="36"/>
  <c r="AT53" i="36" s="1"/>
  <c r="AJ53" i="36"/>
  <c r="AK47" i="36"/>
  <c r="AT47" i="36" s="1"/>
  <c r="AJ47" i="36"/>
  <c r="AK41" i="36"/>
  <c r="AT41" i="36" s="1"/>
  <c r="AJ41" i="36"/>
  <c r="AK35" i="36"/>
  <c r="AT35" i="36" s="1"/>
  <c r="AJ35" i="36"/>
  <c r="AK29" i="36"/>
  <c r="AT29" i="36" s="1"/>
  <c r="AJ29" i="36"/>
  <c r="AK23" i="36"/>
  <c r="AT23" i="36" s="1"/>
  <c r="AJ23" i="36"/>
  <c r="AK17" i="36"/>
  <c r="AT17" i="36" s="1"/>
  <c r="AJ17" i="36"/>
  <c r="AJ11" i="36"/>
  <c r="AK11" i="36"/>
  <c r="AT11" i="36" s="1"/>
  <c r="AJ5" i="36"/>
  <c r="AK5" i="36"/>
  <c r="AT5" i="36" s="1"/>
  <c r="Z67" i="40"/>
  <c r="AJ10" i="28"/>
  <c r="AK10" i="28"/>
  <c r="AT10" i="28" s="1"/>
  <c r="AJ46" i="28"/>
  <c r="AK46" i="28"/>
  <c r="AT46" i="28" s="1"/>
  <c r="AH66" i="37"/>
  <c r="AQ66" i="37" s="1"/>
  <c r="AR66" i="31"/>
  <c r="AI67" i="39"/>
  <c r="AN67" i="39"/>
  <c r="Z64" i="88"/>
  <c r="X70" i="81"/>
  <c r="Z70" i="81" s="1"/>
  <c r="Y70" i="81"/>
  <c r="X69" i="38"/>
  <c r="Y69" i="38"/>
  <c r="AJ43" i="28"/>
  <c r="AK43" i="28"/>
  <c r="AT43" i="28" s="1"/>
  <c r="AE64" i="29"/>
  <c r="W65" i="29"/>
  <c r="AG64" i="29"/>
  <c r="AP64" i="29" s="1"/>
  <c r="AF64" i="29"/>
  <c r="AO64" i="29" s="1"/>
  <c r="AJ48" i="76"/>
  <c r="AK48" i="76"/>
  <c r="AT48" i="76" s="1"/>
  <c r="AK68" i="36"/>
  <c r="AT68" i="36" s="1"/>
  <c r="AJ68" i="36"/>
  <c r="AK36" i="28"/>
  <c r="AT36" i="28" s="1"/>
  <c r="AJ36" i="28"/>
  <c r="AJ65" i="28"/>
  <c r="AK65" i="28"/>
  <c r="AT65" i="28" s="1"/>
  <c r="AK42" i="28"/>
  <c r="AT42" i="28" s="1"/>
  <c r="AJ42" i="28"/>
  <c r="AI69" i="28"/>
  <c r="AN69" i="28"/>
  <c r="AN71" i="28" s="1"/>
  <c r="AR69" i="78"/>
  <c r="AI69" i="76"/>
  <c r="AN69" i="76"/>
  <c r="AN71" i="76" s="1"/>
  <c r="AN68" i="83"/>
  <c r="AI68" i="83"/>
  <c r="AR64" i="44"/>
  <c r="AJ37" i="28"/>
  <c r="AK37" i="28"/>
  <c r="AT37" i="28" s="1"/>
  <c r="AF66" i="96"/>
  <c r="AO66" i="96" s="1"/>
  <c r="W67" i="96"/>
  <c r="AG66" i="96"/>
  <c r="AP66" i="96" s="1"/>
  <c r="AE66" i="96"/>
  <c r="AN68" i="41"/>
  <c r="AI68" i="41"/>
  <c r="AI68" i="25"/>
  <c r="AN68" i="25"/>
  <c r="Z71" i="33"/>
  <c r="AF68" i="94"/>
  <c r="AO68" i="94" s="1"/>
  <c r="AE68" i="94"/>
  <c r="AG68" i="94"/>
  <c r="AP68" i="94" s="1"/>
  <c r="W69" i="94"/>
  <c r="AJ20" i="28"/>
  <c r="AK20" i="28"/>
  <c r="AT20" i="28" s="1"/>
  <c r="AJ56" i="28"/>
  <c r="AK56" i="28"/>
  <c r="AT56" i="28" s="1"/>
  <c r="AJ68" i="76"/>
  <c r="AK68" i="76"/>
  <c r="AT68" i="76" s="1"/>
  <c r="AJ61" i="76"/>
  <c r="AK61" i="76"/>
  <c r="AT61" i="76" s="1"/>
  <c r="AJ55" i="76"/>
  <c r="AK55" i="76"/>
  <c r="AT55" i="76" s="1"/>
  <c r="AJ49" i="76"/>
  <c r="AK49" i="76"/>
  <c r="AT49" i="76" s="1"/>
  <c r="AJ43" i="76"/>
  <c r="AK43" i="76"/>
  <c r="AT43" i="76" s="1"/>
  <c r="AJ37" i="76"/>
  <c r="AK37" i="76"/>
  <c r="AT37" i="76" s="1"/>
  <c r="AJ31" i="76"/>
  <c r="AK31" i="76"/>
  <c r="AT31" i="76" s="1"/>
  <c r="AJ25" i="76"/>
  <c r="AK25" i="76"/>
  <c r="AT25" i="76" s="1"/>
  <c r="AJ19" i="76"/>
  <c r="AK19" i="76"/>
  <c r="AT19" i="76" s="1"/>
  <c r="AJ13" i="76"/>
  <c r="AK13" i="76"/>
  <c r="AT13" i="76" s="1"/>
  <c r="AK15" i="28"/>
  <c r="AT15" i="28" s="1"/>
  <c r="AJ15" i="28"/>
  <c r="AK51" i="28"/>
  <c r="AT51" i="28" s="1"/>
  <c r="AJ51" i="28"/>
  <c r="Z67" i="48"/>
  <c r="AR69" i="73"/>
  <c r="AR67" i="74"/>
  <c r="AK64" i="36"/>
  <c r="AT64" i="36" s="1"/>
  <c r="AJ64" i="36"/>
  <c r="AK58" i="36"/>
  <c r="AT58" i="36" s="1"/>
  <c r="AJ58" i="36"/>
  <c r="AK52" i="36"/>
  <c r="AT52" i="36" s="1"/>
  <c r="AJ52" i="36"/>
  <c r="AK46" i="36"/>
  <c r="AT46" i="36" s="1"/>
  <c r="AJ46" i="36"/>
  <c r="AK40" i="36"/>
  <c r="AT40" i="36" s="1"/>
  <c r="AJ40" i="36"/>
  <c r="AK34" i="36"/>
  <c r="AT34" i="36" s="1"/>
  <c r="AJ34" i="36"/>
  <c r="AK28" i="36"/>
  <c r="AT28" i="36" s="1"/>
  <c r="AJ28" i="36"/>
  <c r="AK22" i="36"/>
  <c r="AT22" i="36" s="1"/>
  <c r="AJ22" i="36"/>
  <c r="AK16" i="36"/>
  <c r="AT16" i="36" s="1"/>
  <c r="AJ16" i="36"/>
  <c r="AK10" i="36"/>
  <c r="AT10" i="36" s="1"/>
  <c r="AJ10" i="36"/>
  <c r="AJ16" i="28"/>
  <c r="AK16" i="28"/>
  <c r="AT16" i="28" s="1"/>
  <c r="AJ52" i="28"/>
  <c r="AK52" i="28"/>
  <c r="AT52" i="28" s="1"/>
  <c r="Z70" i="78"/>
  <c r="AJ23" i="28"/>
  <c r="AJ41" i="28"/>
  <c r="AJ59" i="28"/>
  <c r="Y70" i="34"/>
  <c r="Z70" i="34" s="1"/>
  <c r="X70" i="34"/>
  <c r="AH70" i="73"/>
  <c r="AQ70" i="73" s="1"/>
  <c r="AI69" i="81"/>
  <c r="AN69" i="81"/>
  <c r="AI68" i="38"/>
  <c r="AN68" i="38"/>
  <c r="Y71" i="86"/>
  <c r="X71" i="86"/>
  <c r="AX22" i="84" l="1"/>
  <c r="S22" i="84" s="1"/>
  <c r="AC22" i="84" s="1"/>
  <c r="AB23" i="84" s="1"/>
  <c r="AX12" i="84"/>
  <c r="S12" i="84" s="1"/>
  <c r="AC12" i="84" s="1"/>
  <c r="AB13" i="84" s="1"/>
  <c r="Z71" i="86"/>
  <c r="AX21" i="84"/>
  <c r="S21" i="84" s="1"/>
  <c r="AC21" i="84" s="1"/>
  <c r="AB22" i="84" s="1"/>
  <c r="AX10" i="84"/>
  <c r="S10" i="84" s="1"/>
  <c r="AC10" i="84" s="1"/>
  <c r="AB11" i="84" s="1"/>
  <c r="AG70" i="81"/>
  <c r="AP70" i="81" s="1"/>
  <c r="AF70" i="81"/>
  <c r="AO70" i="81" s="1"/>
  <c r="AE70" i="81"/>
  <c r="W71" i="81"/>
  <c r="AE71" i="86"/>
  <c r="AG71" i="86"/>
  <c r="AP71" i="86" s="1"/>
  <c r="AF71" i="86"/>
  <c r="AO71" i="86" s="1"/>
  <c r="W72" i="86"/>
  <c r="AG69" i="25"/>
  <c r="AP69" i="25" s="1"/>
  <c r="AF69" i="25"/>
  <c r="AO69" i="25" s="1"/>
  <c r="AE69" i="25"/>
  <c r="W70" i="25"/>
  <c r="AG67" i="35"/>
  <c r="AP67" i="35" s="1"/>
  <c r="AF67" i="35"/>
  <c r="AO67" i="35" s="1"/>
  <c r="AE67" i="35"/>
  <c r="W68" i="35"/>
  <c r="AK8" i="84"/>
  <c r="AT8" i="84" s="1"/>
  <c r="AG70" i="34"/>
  <c r="AP70" i="34" s="1"/>
  <c r="AF70" i="34"/>
  <c r="AO70" i="34" s="1"/>
  <c r="AE70" i="34"/>
  <c r="W71" i="34"/>
  <c r="AS5" i="36"/>
  <c r="AL5" i="36"/>
  <c r="AU5" i="36" s="1"/>
  <c r="AS36" i="36"/>
  <c r="AL36" i="36"/>
  <c r="AU36" i="36" s="1"/>
  <c r="AJ61" i="84"/>
  <c r="AK61" i="84"/>
  <c r="AT61" i="84" s="1"/>
  <c r="AJ37" i="84"/>
  <c r="AK37" i="84"/>
  <c r="AT37" i="84" s="1"/>
  <c r="AK25" i="84"/>
  <c r="AT25" i="84" s="1"/>
  <c r="AK13" i="84"/>
  <c r="AT13" i="84" s="1"/>
  <c r="AS19" i="28"/>
  <c r="AL19" i="28"/>
  <c r="AU19" i="28" s="1"/>
  <c r="AS38" i="36"/>
  <c r="AL38" i="36"/>
  <c r="AU38" i="36" s="1"/>
  <c r="AS11" i="76"/>
  <c r="AL11" i="76"/>
  <c r="AU11" i="76" s="1"/>
  <c r="AS47" i="76"/>
  <c r="AL47" i="76"/>
  <c r="AU47" i="76" s="1"/>
  <c r="AS66" i="76"/>
  <c r="AL66" i="76"/>
  <c r="AU66" i="76" s="1"/>
  <c r="AE69" i="85"/>
  <c r="W70" i="85"/>
  <c r="AG69" i="85"/>
  <c r="AP69" i="85" s="1"/>
  <c r="AF69" i="85"/>
  <c r="AO69" i="85" s="1"/>
  <c r="AS32" i="28"/>
  <c r="AL32" i="28"/>
  <c r="AU32" i="28" s="1"/>
  <c r="AH68" i="77"/>
  <c r="AQ68" i="77" s="1"/>
  <c r="AS49" i="28"/>
  <c r="AL49" i="28"/>
  <c r="AU49" i="28" s="1"/>
  <c r="AH67" i="90"/>
  <c r="AQ67" i="90" s="1"/>
  <c r="AG71" i="82"/>
  <c r="AP71" i="82" s="1"/>
  <c r="AF71" i="82"/>
  <c r="AO71" i="82" s="1"/>
  <c r="AE71" i="82"/>
  <c r="W72" i="82"/>
  <c r="AS24" i="76"/>
  <c r="AL24" i="76"/>
  <c r="AU24" i="76" s="1"/>
  <c r="Y69" i="47"/>
  <c r="X69" i="47"/>
  <c r="AS12" i="28"/>
  <c r="AL12" i="28"/>
  <c r="AU12" i="28" s="1"/>
  <c r="Y71" i="73"/>
  <c r="X71" i="73"/>
  <c r="AS41" i="28"/>
  <c r="AL41" i="28"/>
  <c r="AU41" i="28" s="1"/>
  <c r="AS48" i="76"/>
  <c r="AL48" i="76"/>
  <c r="AU48" i="76" s="1"/>
  <c r="AS8" i="76"/>
  <c r="AL8" i="76"/>
  <c r="AU8" i="76" s="1"/>
  <c r="X69" i="42"/>
  <c r="Z69" i="42" s="1"/>
  <c r="Y69" i="42"/>
  <c r="AS5" i="28"/>
  <c r="AL5" i="28"/>
  <c r="AU5" i="28" s="1"/>
  <c r="AS18" i="36"/>
  <c r="AL18" i="36"/>
  <c r="AU18" i="36" s="1"/>
  <c r="AS54" i="36"/>
  <c r="AL54" i="36"/>
  <c r="AU54" i="36" s="1"/>
  <c r="AS9" i="76"/>
  <c r="AL9" i="76"/>
  <c r="AU9" i="76" s="1"/>
  <c r="AS61" i="28"/>
  <c r="AL61" i="28"/>
  <c r="AU61" i="28" s="1"/>
  <c r="AS62" i="28"/>
  <c r="AL62" i="28"/>
  <c r="AU62" i="28" s="1"/>
  <c r="AR68" i="79"/>
  <c r="AS7" i="36"/>
  <c r="AL7" i="36"/>
  <c r="AU7" i="36" s="1"/>
  <c r="AS25" i="36"/>
  <c r="AL25" i="36"/>
  <c r="AU25" i="36" s="1"/>
  <c r="AS43" i="36"/>
  <c r="AL43" i="36"/>
  <c r="AU43" i="36" s="1"/>
  <c r="AS61" i="36"/>
  <c r="AL61" i="36"/>
  <c r="AU61" i="36" s="1"/>
  <c r="AS33" i="28"/>
  <c r="AL33" i="28"/>
  <c r="AU33" i="28" s="1"/>
  <c r="AJ49" i="84"/>
  <c r="AK49" i="84"/>
  <c r="AT49" i="84" s="1"/>
  <c r="AJ31" i="84"/>
  <c r="AK31" i="84"/>
  <c r="AT31" i="84" s="1"/>
  <c r="AK19" i="84"/>
  <c r="AT19" i="84" s="1"/>
  <c r="AJ7" i="84"/>
  <c r="AK7" i="84"/>
  <c r="AT7" i="84" s="1"/>
  <c r="AS10" i="76"/>
  <c r="AL10" i="76"/>
  <c r="AU10" i="76" s="1"/>
  <c r="AI73" i="75"/>
  <c r="AN73" i="75"/>
  <c r="AS26" i="28"/>
  <c r="AL26" i="28"/>
  <c r="AU26" i="28" s="1"/>
  <c r="AF70" i="95"/>
  <c r="AO70" i="95" s="1"/>
  <c r="AE70" i="95"/>
  <c r="W71" i="95"/>
  <c r="AG70" i="95"/>
  <c r="AP70" i="95" s="1"/>
  <c r="AS20" i="36"/>
  <c r="AL20" i="36"/>
  <c r="AU20" i="36" s="1"/>
  <c r="AS56" i="36"/>
  <c r="AL56" i="36"/>
  <c r="AU56" i="36" s="1"/>
  <c r="AI69" i="36"/>
  <c r="AN69" i="36"/>
  <c r="AN71" i="36" s="1"/>
  <c r="AS29" i="76"/>
  <c r="AL29" i="76"/>
  <c r="AU29" i="76" s="1"/>
  <c r="AS23" i="28"/>
  <c r="AL23" i="28"/>
  <c r="AU23" i="28" s="1"/>
  <c r="AS10" i="36"/>
  <c r="AL10" i="36"/>
  <c r="AU10" i="36" s="1"/>
  <c r="AS28" i="36"/>
  <c r="AL28" i="36"/>
  <c r="AU28" i="36" s="1"/>
  <c r="AS46" i="36"/>
  <c r="AL46" i="36"/>
  <c r="AU46" i="36" s="1"/>
  <c r="AS64" i="36"/>
  <c r="AL64" i="36"/>
  <c r="AU64" i="36" s="1"/>
  <c r="W68" i="48"/>
  <c r="AG67" i="48"/>
  <c r="AP67" i="48" s="1"/>
  <c r="AF67" i="48"/>
  <c r="AO67" i="48" s="1"/>
  <c r="AE67" i="48"/>
  <c r="AS13" i="76"/>
  <c r="AL13" i="76"/>
  <c r="AU13" i="76" s="1"/>
  <c r="AS31" i="76"/>
  <c r="AL31" i="76"/>
  <c r="AU31" i="76" s="1"/>
  <c r="AS49" i="76"/>
  <c r="AL49" i="76"/>
  <c r="AU49" i="76" s="1"/>
  <c r="AS68" i="76"/>
  <c r="AL68" i="76"/>
  <c r="AU68" i="76" s="1"/>
  <c r="AR68" i="25"/>
  <c r="X67" i="96"/>
  <c r="Y67" i="96"/>
  <c r="AR68" i="83"/>
  <c r="AS36" i="28"/>
  <c r="AL36" i="28"/>
  <c r="AU36" i="28" s="1"/>
  <c r="AS43" i="28"/>
  <c r="AL43" i="28"/>
  <c r="AU43" i="28" s="1"/>
  <c r="AS46" i="28"/>
  <c r="AL46" i="28"/>
  <c r="AU46" i="28" s="1"/>
  <c r="AS29" i="36"/>
  <c r="AL29" i="36"/>
  <c r="AU29" i="36" s="1"/>
  <c r="AS47" i="36"/>
  <c r="AL47" i="36"/>
  <c r="AU47" i="36" s="1"/>
  <c r="AS67" i="36"/>
  <c r="AL67" i="36"/>
  <c r="AU67" i="36" s="1"/>
  <c r="AI69" i="84"/>
  <c r="AN69" i="84"/>
  <c r="AN71" i="84" s="1"/>
  <c r="AS14" i="76"/>
  <c r="AL14" i="76"/>
  <c r="AU14" i="76" s="1"/>
  <c r="AS32" i="76"/>
  <c r="AL32" i="76"/>
  <c r="AU32" i="76" s="1"/>
  <c r="AS50" i="76"/>
  <c r="AL50" i="76"/>
  <c r="AU50" i="76" s="1"/>
  <c r="AH69" i="25"/>
  <c r="AQ69" i="25" s="1"/>
  <c r="AR69" i="95"/>
  <c r="AS53" i="28"/>
  <c r="AL53" i="28"/>
  <c r="AU53" i="28" s="1"/>
  <c r="AS27" i="76"/>
  <c r="AL27" i="76"/>
  <c r="AU27" i="76" s="1"/>
  <c r="AS45" i="76"/>
  <c r="AL45" i="76"/>
  <c r="AU45" i="76" s="1"/>
  <c r="AS63" i="76"/>
  <c r="AL63" i="76"/>
  <c r="AU63" i="76" s="1"/>
  <c r="AR68" i="85"/>
  <c r="AI66" i="37"/>
  <c r="AN66" i="37"/>
  <c r="AS58" i="28"/>
  <c r="AL58" i="28"/>
  <c r="AU58" i="28" s="1"/>
  <c r="AS51" i="36"/>
  <c r="AL51" i="36"/>
  <c r="AU51" i="36" s="1"/>
  <c r="AS48" i="28"/>
  <c r="AL48" i="28"/>
  <c r="AU48" i="28" s="1"/>
  <c r="AK68" i="84"/>
  <c r="AT68" i="84" s="1"/>
  <c r="AJ68" i="84"/>
  <c r="AK60" i="84"/>
  <c r="AT60" i="84" s="1"/>
  <c r="AJ60" i="84"/>
  <c r="AJ54" i="84"/>
  <c r="AK54" i="84"/>
  <c r="AT54" i="84" s="1"/>
  <c r="AJ48" i="84"/>
  <c r="AK48" i="84"/>
  <c r="AT48" i="84" s="1"/>
  <c r="AK42" i="84"/>
  <c r="AT42" i="84" s="1"/>
  <c r="AJ42" i="84"/>
  <c r="AX35" i="84"/>
  <c r="S35" i="84" s="1"/>
  <c r="AC35" i="84" s="1"/>
  <c r="AB36" i="84" s="1"/>
  <c r="AX29" i="84"/>
  <c r="S29" i="84" s="1"/>
  <c r="AC29" i="84" s="1"/>
  <c r="AB30" i="84" s="1"/>
  <c r="AX23" i="84"/>
  <c r="S23" i="84" s="1"/>
  <c r="AC23" i="84" s="1"/>
  <c r="AB24" i="84" s="1"/>
  <c r="AX17" i="84"/>
  <c r="S17" i="84" s="1"/>
  <c r="AC17" i="84" s="1"/>
  <c r="AB18" i="84" s="1"/>
  <c r="AX11" i="84"/>
  <c r="S11" i="84" s="1"/>
  <c r="AC11" i="84" s="1"/>
  <c r="AB12" i="84" s="1"/>
  <c r="AX5" i="84"/>
  <c r="S5" i="84" s="1"/>
  <c r="AC5" i="84" s="1"/>
  <c r="AB6" i="84" s="1"/>
  <c r="AS28" i="76"/>
  <c r="AL28" i="76"/>
  <c r="AU28" i="76" s="1"/>
  <c r="AS46" i="76"/>
  <c r="AL46" i="76"/>
  <c r="AU46" i="76" s="1"/>
  <c r="AS64" i="76"/>
  <c r="AL64" i="76"/>
  <c r="AU64" i="76" s="1"/>
  <c r="AS60" i="28"/>
  <c r="AL60" i="28"/>
  <c r="AU60" i="28" s="1"/>
  <c r="AH69" i="79"/>
  <c r="AQ69" i="79" s="1"/>
  <c r="AS28" i="28"/>
  <c r="AL28" i="28"/>
  <c r="AU28" i="28" s="1"/>
  <c r="AR70" i="82"/>
  <c r="AS63" i="28"/>
  <c r="AL63" i="28"/>
  <c r="AU63" i="28" s="1"/>
  <c r="AS17" i="76"/>
  <c r="AL17" i="76"/>
  <c r="AU17" i="76" s="1"/>
  <c r="AS35" i="76"/>
  <c r="AL35" i="76"/>
  <c r="AU35" i="76" s="1"/>
  <c r="AS53" i="76"/>
  <c r="AL53" i="76"/>
  <c r="AU53" i="76" s="1"/>
  <c r="Z68" i="77"/>
  <c r="Z67" i="90"/>
  <c r="AS33" i="36"/>
  <c r="AL33" i="36"/>
  <c r="AU33" i="36" s="1"/>
  <c r="AS57" i="28"/>
  <c r="AL57" i="28"/>
  <c r="AU57" i="28" s="1"/>
  <c r="AK4" i="36"/>
  <c r="AT4" i="36" s="1"/>
  <c r="AJ4" i="36"/>
  <c r="AS54" i="76"/>
  <c r="AL54" i="76"/>
  <c r="AU54" i="76" s="1"/>
  <c r="AI70" i="73"/>
  <c r="AN70" i="73"/>
  <c r="Y69" i="94"/>
  <c r="X69" i="94"/>
  <c r="AH70" i="81"/>
  <c r="AQ70" i="81" s="1"/>
  <c r="AS9" i="28"/>
  <c r="AL9" i="28"/>
  <c r="AU9" i="28" s="1"/>
  <c r="AS50" i="28"/>
  <c r="AL50" i="28"/>
  <c r="AU50" i="28" s="1"/>
  <c r="AS39" i="28"/>
  <c r="AL39" i="28"/>
  <c r="AU39" i="28" s="1"/>
  <c r="AJ43" i="84"/>
  <c r="AK43" i="84"/>
  <c r="AT43" i="84" s="1"/>
  <c r="AH71" i="86"/>
  <c r="AQ71" i="86" s="1"/>
  <c r="AR69" i="81"/>
  <c r="AH70" i="34"/>
  <c r="AQ70" i="34" s="1"/>
  <c r="AE70" i="78"/>
  <c r="W71" i="78"/>
  <c r="AF70" i="78"/>
  <c r="AO70" i="78" s="1"/>
  <c r="AG70" i="78"/>
  <c r="AP70" i="78" s="1"/>
  <c r="AS51" i="28"/>
  <c r="AL51" i="28"/>
  <c r="AU51" i="28" s="1"/>
  <c r="AR68" i="41"/>
  <c r="AL69" i="28"/>
  <c r="AU69" i="28" s="1"/>
  <c r="AR69" i="28"/>
  <c r="AR71" i="28" s="1"/>
  <c r="AG64" i="88"/>
  <c r="AP64" i="88" s="1"/>
  <c r="W65" i="88"/>
  <c r="AF64" i="88"/>
  <c r="AO64" i="88" s="1"/>
  <c r="AE64" i="88"/>
  <c r="AS11" i="36"/>
  <c r="AL11" i="36"/>
  <c r="AU11" i="36" s="1"/>
  <c r="AS65" i="76"/>
  <c r="AL65" i="76"/>
  <c r="AU65" i="76" s="1"/>
  <c r="AS14" i="28"/>
  <c r="AL14" i="28"/>
  <c r="AU14" i="28" s="1"/>
  <c r="X70" i="45"/>
  <c r="Y70" i="45"/>
  <c r="X68" i="91"/>
  <c r="Y68" i="91"/>
  <c r="AN68" i="46"/>
  <c r="AI68" i="46"/>
  <c r="AS35" i="28"/>
  <c r="AL35" i="28"/>
  <c r="AU35" i="28" s="1"/>
  <c r="AS6" i="36"/>
  <c r="AL6" i="36"/>
  <c r="AU6" i="36" s="1"/>
  <c r="AS24" i="36"/>
  <c r="AL24" i="36"/>
  <c r="AU24" i="36" s="1"/>
  <c r="AS42" i="36"/>
  <c r="AL42" i="36"/>
  <c r="AU42" i="36" s="1"/>
  <c r="AS60" i="36"/>
  <c r="AL60" i="36"/>
  <c r="AU60" i="36" s="1"/>
  <c r="AS3" i="28"/>
  <c r="AL3" i="28"/>
  <c r="AU3" i="28" s="1"/>
  <c r="X68" i="43"/>
  <c r="Z68" i="43" s="1"/>
  <c r="Y68" i="43"/>
  <c r="AS25" i="28"/>
  <c r="AL25" i="28"/>
  <c r="AU25" i="28" s="1"/>
  <c r="Y68" i="93"/>
  <c r="Z68" i="93" s="1"/>
  <c r="X68" i="93"/>
  <c r="AS68" i="28"/>
  <c r="AL68" i="28"/>
  <c r="AU68" i="28" s="1"/>
  <c r="AS18" i="76"/>
  <c r="AL18" i="76"/>
  <c r="AU18" i="76" s="1"/>
  <c r="AH70" i="26"/>
  <c r="AQ70" i="26" s="1"/>
  <c r="AS13" i="36"/>
  <c r="AL13" i="36"/>
  <c r="AU13" i="36" s="1"/>
  <c r="AS31" i="36"/>
  <c r="AL31" i="36"/>
  <c r="AU31" i="36" s="1"/>
  <c r="AS49" i="36"/>
  <c r="AL49" i="36"/>
  <c r="AU49" i="36" s="1"/>
  <c r="AJ67" i="84"/>
  <c r="AK67" i="84"/>
  <c r="AT67" i="84" s="1"/>
  <c r="AJ59" i="84"/>
  <c r="AK59" i="84"/>
  <c r="AT59" i="84" s="1"/>
  <c r="AJ53" i="84"/>
  <c r="AK53" i="84"/>
  <c r="AT53" i="84" s="1"/>
  <c r="AJ47" i="84"/>
  <c r="AK47" i="84"/>
  <c r="AT47" i="84" s="1"/>
  <c r="AJ41" i="84"/>
  <c r="AK41" i="84"/>
  <c r="AT41" i="84" s="1"/>
  <c r="AJ35" i="84"/>
  <c r="AK35" i="84"/>
  <c r="AT35" i="84" s="1"/>
  <c r="AJ29" i="84"/>
  <c r="AK29" i="84"/>
  <c r="AT29" i="84" s="1"/>
  <c r="AJ23" i="84"/>
  <c r="AK23" i="84"/>
  <c r="AT23" i="84" s="1"/>
  <c r="AJ17" i="84"/>
  <c r="AK17" i="84"/>
  <c r="AT17" i="84" s="1"/>
  <c r="AJ11" i="84"/>
  <c r="AK11" i="84"/>
  <c r="AT11" i="84" s="1"/>
  <c r="AX4" i="84"/>
  <c r="S4" i="84" s="1"/>
  <c r="AC4" i="84" s="1"/>
  <c r="AB5" i="84" s="1"/>
  <c r="AH70" i="30"/>
  <c r="AQ70" i="30" s="1"/>
  <c r="AR67" i="77"/>
  <c r="AS39" i="36"/>
  <c r="AL39" i="36"/>
  <c r="AU39" i="36" s="1"/>
  <c r="AS30" i="76"/>
  <c r="AL30" i="76"/>
  <c r="AU30" i="76" s="1"/>
  <c r="AR66" i="35"/>
  <c r="AS47" i="28"/>
  <c r="AL47" i="28"/>
  <c r="AU47" i="28" s="1"/>
  <c r="AS8" i="36"/>
  <c r="AL8" i="36"/>
  <c r="AU8" i="36" s="1"/>
  <c r="AS26" i="36"/>
  <c r="AL26" i="36"/>
  <c r="AU26" i="36" s="1"/>
  <c r="AS44" i="36"/>
  <c r="AL44" i="36"/>
  <c r="AU44" i="36" s="1"/>
  <c r="AS62" i="36"/>
  <c r="AL62" i="36"/>
  <c r="AU62" i="36" s="1"/>
  <c r="AH68" i="92"/>
  <c r="AQ68" i="92" s="1"/>
  <c r="AS13" i="28"/>
  <c r="AL13" i="28"/>
  <c r="AU13" i="28" s="1"/>
  <c r="AR69" i="26"/>
  <c r="AS36" i="76"/>
  <c r="AL36" i="76"/>
  <c r="AU36" i="76" s="1"/>
  <c r="AS3" i="36"/>
  <c r="AL3" i="36"/>
  <c r="AU3" i="36" s="1"/>
  <c r="AN67" i="31"/>
  <c r="AI67" i="31"/>
  <c r="AS68" i="36"/>
  <c r="AL68" i="36"/>
  <c r="AU68" i="36" s="1"/>
  <c r="AS17" i="36"/>
  <c r="AL17" i="36"/>
  <c r="AU17" i="36" s="1"/>
  <c r="AI69" i="45"/>
  <c r="AN69" i="45"/>
  <c r="AS17" i="28"/>
  <c r="AL17" i="28"/>
  <c r="AU17" i="28" s="1"/>
  <c r="AK69" i="36"/>
  <c r="AT69" i="36" s="1"/>
  <c r="AJ4" i="28"/>
  <c r="AK4" i="28"/>
  <c r="AT4" i="28" s="1"/>
  <c r="AT71" i="28" s="1"/>
  <c r="AS15" i="76"/>
  <c r="AL15" i="76"/>
  <c r="AU15" i="76" s="1"/>
  <c r="AS33" i="76"/>
  <c r="AL33" i="76"/>
  <c r="AU33" i="76" s="1"/>
  <c r="AS51" i="76"/>
  <c r="AL51" i="76"/>
  <c r="AU51" i="76" s="1"/>
  <c r="AS44" i="28"/>
  <c r="AL44" i="28"/>
  <c r="AU44" i="28" s="1"/>
  <c r="AI67" i="43"/>
  <c r="AN67" i="43"/>
  <c r="AH69" i="83"/>
  <c r="AQ69" i="83" s="1"/>
  <c r="AS30" i="28"/>
  <c r="AL30" i="28"/>
  <c r="AU30" i="28" s="1"/>
  <c r="AH68" i="39"/>
  <c r="AQ68" i="39" s="1"/>
  <c r="Y67" i="37"/>
  <c r="X67" i="37"/>
  <c r="AS15" i="36"/>
  <c r="AL15" i="36"/>
  <c r="AU15" i="36" s="1"/>
  <c r="AF70" i="26"/>
  <c r="AO70" i="26" s="1"/>
  <c r="AE70" i="26"/>
  <c r="W71" i="26"/>
  <c r="AG70" i="26"/>
  <c r="AP70" i="26" s="1"/>
  <c r="Y70" i="27"/>
  <c r="Z70" i="27" s="1"/>
  <c r="X70" i="27"/>
  <c r="AR66" i="90"/>
  <c r="AS66" i="36"/>
  <c r="AL66" i="36"/>
  <c r="AU66" i="36" s="1"/>
  <c r="AJ64" i="84"/>
  <c r="AK64" i="84"/>
  <c r="AT64" i="84" s="1"/>
  <c r="AJ58" i="84"/>
  <c r="AK58" i="84"/>
  <c r="AT58" i="84" s="1"/>
  <c r="AJ52" i="84"/>
  <c r="AK52" i="84"/>
  <c r="AT52" i="84" s="1"/>
  <c r="AJ46" i="84"/>
  <c r="AK46" i="84"/>
  <c r="AT46" i="84" s="1"/>
  <c r="AJ40" i="84"/>
  <c r="AK40" i="84"/>
  <c r="AT40" i="84" s="1"/>
  <c r="AJ34" i="84"/>
  <c r="AK34" i="84"/>
  <c r="AT34" i="84" s="1"/>
  <c r="AJ28" i="84"/>
  <c r="AK28" i="84"/>
  <c r="AT28" i="84" s="1"/>
  <c r="AJ22" i="84"/>
  <c r="AK22" i="84"/>
  <c r="AT22" i="84" s="1"/>
  <c r="AJ16" i="84"/>
  <c r="AK16" i="84"/>
  <c r="AT16" i="84" s="1"/>
  <c r="AJ10" i="84"/>
  <c r="AK10" i="84"/>
  <c r="AT10" i="84" s="1"/>
  <c r="AS16" i="76"/>
  <c r="AL16" i="76"/>
  <c r="AU16" i="76" s="1"/>
  <c r="AS34" i="76"/>
  <c r="AL34" i="76"/>
  <c r="AU34" i="76" s="1"/>
  <c r="AS52" i="76"/>
  <c r="AL52" i="76"/>
  <c r="AU52" i="76" s="1"/>
  <c r="AE70" i="30"/>
  <c r="W71" i="30"/>
  <c r="AG70" i="30"/>
  <c r="AP70" i="30" s="1"/>
  <c r="AF70" i="30"/>
  <c r="AO70" i="30" s="1"/>
  <c r="AS24" i="28"/>
  <c r="AL24" i="28"/>
  <c r="AU24" i="28" s="1"/>
  <c r="AG69" i="79"/>
  <c r="AP69" i="79" s="1"/>
  <c r="AF69" i="79"/>
  <c r="AO69" i="79" s="1"/>
  <c r="AE69" i="79"/>
  <c r="W70" i="79"/>
  <c r="AS29" i="28"/>
  <c r="AL29" i="28"/>
  <c r="AU29" i="28" s="1"/>
  <c r="AN68" i="80"/>
  <c r="AI68" i="80"/>
  <c r="AS27" i="28"/>
  <c r="AL27" i="28"/>
  <c r="AU27" i="28" s="1"/>
  <c r="AS23" i="76"/>
  <c r="AL23" i="76"/>
  <c r="AU23" i="76" s="1"/>
  <c r="AS41" i="76"/>
  <c r="AL41" i="76"/>
  <c r="AU41" i="76" s="1"/>
  <c r="AS59" i="76"/>
  <c r="AL59" i="76"/>
  <c r="AU59" i="76" s="1"/>
  <c r="AF68" i="92"/>
  <c r="AO68" i="92" s="1"/>
  <c r="AE68" i="92"/>
  <c r="W69" i="92"/>
  <c r="AG68" i="92"/>
  <c r="AP68" i="92" s="1"/>
  <c r="AH69" i="41"/>
  <c r="AQ69" i="41" s="1"/>
  <c r="AS54" i="28"/>
  <c r="AL54" i="28"/>
  <c r="AU54" i="28" s="1"/>
  <c r="AS22" i="28"/>
  <c r="AL22" i="28"/>
  <c r="AU22" i="28" s="1"/>
  <c r="AS57" i="36"/>
  <c r="AL57" i="36"/>
  <c r="AU57" i="36" s="1"/>
  <c r="AI68" i="47"/>
  <c r="AN68" i="47"/>
  <c r="AR69" i="34"/>
  <c r="AS7" i="76"/>
  <c r="AL7" i="76"/>
  <c r="AU7" i="76" s="1"/>
  <c r="X72" i="89"/>
  <c r="Z72" i="89" s="1"/>
  <c r="Y72" i="89"/>
  <c r="AR68" i="38"/>
  <c r="AS16" i="28"/>
  <c r="AL16" i="28"/>
  <c r="AU16" i="28" s="1"/>
  <c r="AJ55" i="84"/>
  <c r="AK55" i="84"/>
  <c r="AT55" i="84" s="1"/>
  <c r="AS16" i="36"/>
  <c r="AL16" i="36"/>
  <c r="AU16" i="36" s="1"/>
  <c r="AS52" i="36"/>
  <c r="AL52" i="36"/>
  <c r="AU52" i="36" s="1"/>
  <c r="AS19" i="76"/>
  <c r="AL19" i="76"/>
  <c r="AU19" i="76" s="1"/>
  <c r="AS55" i="76"/>
  <c r="AL55" i="76"/>
  <c r="AU55" i="76" s="1"/>
  <c r="AN68" i="94"/>
  <c r="AI68" i="94"/>
  <c r="AH69" i="38"/>
  <c r="AQ69" i="38" s="1"/>
  <c r="AS10" i="28"/>
  <c r="AL10" i="28"/>
  <c r="AU10" i="28" s="1"/>
  <c r="AS35" i="36"/>
  <c r="AL35" i="36"/>
  <c r="AU35" i="36" s="1"/>
  <c r="AS53" i="36"/>
  <c r="AL53" i="36"/>
  <c r="AU53" i="36" s="1"/>
  <c r="AS45" i="28"/>
  <c r="AL45" i="28"/>
  <c r="AU45" i="28" s="1"/>
  <c r="AN67" i="91"/>
  <c r="AI67" i="91"/>
  <c r="AS15" i="28"/>
  <c r="AL15" i="28"/>
  <c r="AU15" i="28" s="1"/>
  <c r="AI66" i="96"/>
  <c r="AN66" i="96"/>
  <c r="X65" i="29"/>
  <c r="Z65" i="29" s="1"/>
  <c r="Y65" i="29"/>
  <c r="AG67" i="40"/>
  <c r="AP67" i="40" s="1"/>
  <c r="W68" i="40"/>
  <c r="AF67" i="40"/>
  <c r="AO67" i="40" s="1"/>
  <c r="AE67" i="40"/>
  <c r="AS20" i="76"/>
  <c r="AL20" i="76"/>
  <c r="AU20" i="76" s="1"/>
  <c r="AS38" i="76"/>
  <c r="AL38" i="76"/>
  <c r="AU38" i="76" s="1"/>
  <c r="AS56" i="76"/>
  <c r="AL56" i="76"/>
  <c r="AU56" i="76" s="1"/>
  <c r="AR69" i="30"/>
  <c r="AS31" i="28"/>
  <c r="AL31" i="28"/>
  <c r="AU31" i="28" s="1"/>
  <c r="AN68" i="42"/>
  <c r="AI68" i="42"/>
  <c r="AS12" i="36"/>
  <c r="AL12" i="36"/>
  <c r="AU12" i="36" s="1"/>
  <c r="AS30" i="36"/>
  <c r="AL30" i="36"/>
  <c r="AU30" i="36" s="1"/>
  <c r="AS48" i="36"/>
  <c r="AL48" i="36"/>
  <c r="AU48" i="36" s="1"/>
  <c r="AS3" i="76"/>
  <c r="AL3" i="76"/>
  <c r="AU3" i="76" s="1"/>
  <c r="AS6" i="28"/>
  <c r="AL6" i="28"/>
  <c r="AU6" i="28" s="1"/>
  <c r="Z68" i="39"/>
  <c r="X66" i="32"/>
  <c r="Z66" i="32" s="1"/>
  <c r="Y66" i="32"/>
  <c r="AS42" i="76"/>
  <c r="AL42" i="76"/>
  <c r="AU42" i="76" s="1"/>
  <c r="AR70" i="86"/>
  <c r="AG68" i="74"/>
  <c r="AP68" i="74" s="1"/>
  <c r="AF68" i="74"/>
  <c r="AO68" i="74" s="1"/>
  <c r="AE68" i="74"/>
  <c r="W69" i="74"/>
  <c r="AS19" i="36"/>
  <c r="AL19" i="36"/>
  <c r="AU19" i="36" s="1"/>
  <c r="AS37" i="36"/>
  <c r="AL37" i="36"/>
  <c r="AU37" i="36" s="1"/>
  <c r="AS55" i="36"/>
  <c r="AL55" i="36"/>
  <c r="AU55" i="36" s="1"/>
  <c r="AS66" i="28"/>
  <c r="AL66" i="28"/>
  <c r="AU66" i="28" s="1"/>
  <c r="AK69" i="84"/>
  <c r="AT69" i="84" s="1"/>
  <c r="AJ69" i="84"/>
  <c r="AS69" i="84" s="1"/>
  <c r="AJ63" i="84"/>
  <c r="AK63" i="84"/>
  <c r="AT63" i="84" s="1"/>
  <c r="AJ57" i="84"/>
  <c r="AK57" i="84"/>
  <c r="AT57" i="84" s="1"/>
  <c r="AK51" i="84"/>
  <c r="AT51" i="84" s="1"/>
  <c r="AJ51" i="84"/>
  <c r="AJ45" i="84"/>
  <c r="AK45" i="84"/>
  <c r="AT45" i="84" s="1"/>
  <c r="AJ39" i="84"/>
  <c r="AK39" i="84"/>
  <c r="AT39" i="84" s="1"/>
  <c r="AK33" i="84"/>
  <c r="AT33" i="84" s="1"/>
  <c r="AJ33" i="84"/>
  <c r="AJ27" i="84"/>
  <c r="AK27" i="84"/>
  <c r="AT27" i="84" s="1"/>
  <c r="AJ21" i="84"/>
  <c r="AK21" i="84"/>
  <c r="AT21" i="84" s="1"/>
  <c r="AX14" i="84"/>
  <c r="S14" i="84" s="1"/>
  <c r="AC14" i="84" s="1"/>
  <c r="AB15" i="84" s="1"/>
  <c r="AX8" i="84"/>
  <c r="S8" i="84" s="1"/>
  <c r="AC8" i="84" s="1"/>
  <c r="AB9" i="84" s="1"/>
  <c r="AX3" i="84"/>
  <c r="S3" i="84" s="1"/>
  <c r="AC3" i="84" s="1"/>
  <c r="AS55" i="28"/>
  <c r="AL55" i="28"/>
  <c r="AU55" i="28" s="1"/>
  <c r="AS63" i="36"/>
  <c r="AL63" i="36"/>
  <c r="AU63" i="36" s="1"/>
  <c r="AS60" i="76"/>
  <c r="AL60" i="76"/>
  <c r="AU60" i="76" s="1"/>
  <c r="AH70" i="95"/>
  <c r="AQ70" i="95" s="1"/>
  <c r="AS14" i="36"/>
  <c r="AL14" i="36"/>
  <c r="AU14" i="36" s="1"/>
  <c r="AS32" i="36"/>
  <c r="AL32" i="36"/>
  <c r="AU32" i="36" s="1"/>
  <c r="AS50" i="36"/>
  <c r="AL50" i="36"/>
  <c r="AU50" i="36" s="1"/>
  <c r="AS65" i="36"/>
  <c r="AL65" i="36"/>
  <c r="AU65" i="36" s="1"/>
  <c r="Z69" i="80"/>
  <c r="Y69" i="80"/>
  <c r="X69" i="80"/>
  <c r="AJ5" i="76"/>
  <c r="AK5" i="76"/>
  <c r="AT5" i="76" s="1"/>
  <c r="AH69" i="85"/>
  <c r="AQ69" i="85" s="1"/>
  <c r="AS67" i="28"/>
  <c r="AL67" i="28"/>
  <c r="AU67" i="28" s="1"/>
  <c r="Z69" i="41"/>
  <c r="AH71" i="82"/>
  <c r="AQ71" i="82" s="1"/>
  <c r="AS67" i="76"/>
  <c r="AL67" i="76"/>
  <c r="AU67" i="76" s="1"/>
  <c r="AS11" i="28"/>
  <c r="AL11" i="28"/>
  <c r="AU11" i="28" s="1"/>
  <c r="AS45" i="36"/>
  <c r="AL45" i="36"/>
  <c r="AU45" i="36" s="1"/>
  <c r="AI71" i="89"/>
  <c r="AN71" i="89"/>
  <c r="X69" i="87"/>
  <c r="Y69" i="87"/>
  <c r="AS65" i="28"/>
  <c r="AL65" i="28"/>
  <c r="AU65" i="28" s="1"/>
  <c r="AJ66" i="84"/>
  <c r="AK66" i="84"/>
  <c r="AT66" i="84" s="1"/>
  <c r="AS34" i="36"/>
  <c r="AL34" i="36"/>
  <c r="AU34" i="36" s="1"/>
  <c r="AS37" i="76"/>
  <c r="AL37" i="76"/>
  <c r="AU37" i="76" s="1"/>
  <c r="AS56" i="28"/>
  <c r="AL56" i="28"/>
  <c r="AU56" i="28" s="1"/>
  <c r="AS42" i="28"/>
  <c r="AL42" i="28"/>
  <c r="AU42" i="28" s="1"/>
  <c r="AS52" i="28"/>
  <c r="AL52" i="28"/>
  <c r="AU52" i="28" s="1"/>
  <c r="AS37" i="28"/>
  <c r="AL37" i="28"/>
  <c r="AU37" i="28" s="1"/>
  <c r="AL69" i="76"/>
  <c r="AU69" i="76" s="1"/>
  <c r="AR69" i="76"/>
  <c r="AR71" i="76" s="1"/>
  <c r="Z69" i="38"/>
  <c r="AR67" i="39"/>
  <c r="AS59" i="28"/>
  <c r="AL59" i="28"/>
  <c r="AU59" i="28" s="1"/>
  <c r="AS22" i="36"/>
  <c r="AL22" i="36"/>
  <c r="AU22" i="36" s="1"/>
  <c r="AS40" i="36"/>
  <c r="AL40" i="36"/>
  <c r="AU40" i="36" s="1"/>
  <c r="AS58" i="36"/>
  <c r="AL58" i="36"/>
  <c r="AU58" i="36" s="1"/>
  <c r="AS25" i="76"/>
  <c r="AL25" i="76"/>
  <c r="AU25" i="76" s="1"/>
  <c r="AS43" i="76"/>
  <c r="AL43" i="76"/>
  <c r="AU43" i="76" s="1"/>
  <c r="AS61" i="76"/>
  <c r="AL61" i="76"/>
  <c r="AU61" i="76" s="1"/>
  <c r="AS20" i="28"/>
  <c r="AL20" i="28"/>
  <c r="AU20" i="28" s="1"/>
  <c r="W72" i="33"/>
  <c r="AG71" i="33"/>
  <c r="AP71" i="33" s="1"/>
  <c r="AF71" i="33"/>
  <c r="AO71" i="33" s="1"/>
  <c r="AE71" i="33"/>
  <c r="AI64" i="29"/>
  <c r="AN64" i="29"/>
  <c r="AS23" i="36"/>
  <c r="AL23" i="36"/>
  <c r="AU23" i="36" s="1"/>
  <c r="AS41" i="36"/>
  <c r="AL41" i="36"/>
  <c r="AU41" i="36" s="1"/>
  <c r="AS59" i="36"/>
  <c r="AL59" i="36"/>
  <c r="AU59" i="36" s="1"/>
  <c r="AS26" i="76"/>
  <c r="AL26" i="76"/>
  <c r="AU26" i="76" s="1"/>
  <c r="AS44" i="76"/>
  <c r="AL44" i="76"/>
  <c r="AU44" i="76" s="1"/>
  <c r="AS62" i="76"/>
  <c r="AL62" i="76"/>
  <c r="AU62" i="76" s="1"/>
  <c r="AS6" i="76"/>
  <c r="AL6" i="76"/>
  <c r="AU6" i="76" s="1"/>
  <c r="Y69" i="46"/>
  <c r="X69" i="46"/>
  <c r="Z69" i="46" s="1"/>
  <c r="AS40" i="28"/>
  <c r="AL40" i="28"/>
  <c r="AU40" i="28" s="1"/>
  <c r="AK4" i="76"/>
  <c r="AT4" i="76" s="1"/>
  <c r="AT71" i="76" s="1"/>
  <c r="AJ4" i="76"/>
  <c r="AS21" i="76"/>
  <c r="AL21" i="76"/>
  <c r="AU21" i="76" s="1"/>
  <c r="AS39" i="76"/>
  <c r="AL39" i="76"/>
  <c r="AU39" i="76" s="1"/>
  <c r="AS57" i="76"/>
  <c r="AL57" i="76"/>
  <c r="AU57" i="76" s="1"/>
  <c r="AR67" i="92"/>
  <c r="AS8" i="28"/>
  <c r="AL8" i="28"/>
  <c r="AU8" i="28" s="1"/>
  <c r="Z69" i="83"/>
  <c r="AI67" i="93"/>
  <c r="AN67" i="93"/>
  <c r="AH67" i="35"/>
  <c r="AQ67" i="35" s="1"/>
  <c r="AS27" i="36"/>
  <c r="AL27" i="36"/>
  <c r="AU27" i="36" s="1"/>
  <c r="AI65" i="32"/>
  <c r="AN65" i="32"/>
  <c r="AI69" i="27"/>
  <c r="AN69" i="27"/>
  <c r="AS34" i="28"/>
  <c r="AL34" i="28"/>
  <c r="AU34" i="28" s="1"/>
  <c r="AJ65" i="84"/>
  <c r="AK65" i="84"/>
  <c r="AT65" i="84" s="1"/>
  <c r="AJ62" i="84"/>
  <c r="AK62" i="84"/>
  <c r="AT62" i="84" s="1"/>
  <c r="AJ56" i="84"/>
  <c r="AK56" i="84"/>
  <c r="AT56" i="84" s="1"/>
  <c r="AJ50" i="84"/>
  <c r="AK50" i="84"/>
  <c r="AT50" i="84" s="1"/>
  <c r="AJ44" i="84"/>
  <c r="AK44" i="84"/>
  <c r="AT44" i="84" s="1"/>
  <c r="AJ38" i="84"/>
  <c r="AK38" i="84"/>
  <c r="AT38" i="84" s="1"/>
  <c r="AJ32" i="84"/>
  <c r="AK32" i="84"/>
  <c r="AT32" i="84" s="1"/>
  <c r="AX25" i="84"/>
  <c r="S25" i="84" s="1"/>
  <c r="AC25" i="84" s="1"/>
  <c r="AB26" i="84" s="1"/>
  <c r="AX19" i="84"/>
  <c r="S19" i="84" s="1"/>
  <c r="AC19" i="84" s="1"/>
  <c r="AB20" i="84" s="1"/>
  <c r="AX13" i="84"/>
  <c r="S13" i="84" s="1"/>
  <c r="AC13" i="84" s="1"/>
  <c r="AB14" i="84" s="1"/>
  <c r="AS22" i="76"/>
  <c r="AL22" i="76"/>
  <c r="AU22" i="76" s="1"/>
  <c r="AS40" i="76"/>
  <c r="AL40" i="76"/>
  <c r="AU40" i="76" s="1"/>
  <c r="AS58" i="76"/>
  <c r="AL58" i="76"/>
  <c r="AU58" i="76" s="1"/>
  <c r="Y74" i="75"/>
  <c r="X74" i="75"/>
  <c r="AS38" i="28"/>
  <c r="AL38" i="28"/>
  <c r="AU38" i="28" s="1"/>
  <c r="AS9" i="36"/>
  <c r="AL9" i="36"/>
  <c r="AU9" i="36" s="1"/>
  <c r="AS21" i="28"/>
  <c r="AL21" i="28"/>
  <c r="AU21" i="28" s="1"/>
  <c r="AS64" i="28"/>
  <c r="AL64" i="28"/>
  <c r="AU64" i="28" s="1"/>
  <c r="AE65" i="44"/>
  <c r="W66" i="44"/>
  <c r="AG65" i="44"/>
  <c r="AP65" i="44" s="1"/>
  <c r="AF65" i="44"/>
  <c r="AO65" i="44" s="1"/>
  <c r="AS18" i="28"/>
  <c r="AL18" i="28"/>
  <c r="AU18" i="28" s="1"/>
  <c r="AS21" i="36"/>
  <c r="AL21" i="36"/>
  <c r="AU21" i="36" s="1"/>
  <c r="AS7" i="28"/>
  <c r="AL7" i="28"/>
  <c r="AU7" i="28" s="1"/>
  <c r="AS12" i="76"/>
  <c r="AL12" i="76"/>
  <c r="AU12" i="76" s="1"/>
  <c r="X68" i="31"/>
  <c r="Y68" i="31"/>
  <c r="AI68" i="87"/>
  <c r="AN68" i="87"/>
  <c r="AJ25" i="84" l="1"/>
  <c r="AG68" i="93"/>
  <c r="AP68" i="93" s="1"/>
  <c r="AF68" i="93"/>
  <c r="AO68" i="93" s="1"/>
  <c r="AE68" i="93"/>
  <c r="W69" i="93"/>
  <c r="AG65" i="29"/>
  <c r="AP65" i="29" s="1"/>
  <c r="AF65" i="29"/>
  <c r="AO65" i="29" s="1"/>
  <c r="AE65" i="29"/>
  <c r="W66" i="29"/>
  <c r="AE70" i="27"/>
  <c r="W71" i="27"/>
  <c r="AG70" i="27"/>
  <c r="AP70" i="27" s="1"/>
  <c r="AF70" i="27"/>
  <c r="AO70" i="27" s="1"/>
  <c r="AS28" i="84"/>
  <c r="AL28" i="84"/>
  <c r="AU28" i="84" s="1"/>
  <c r="AR67" i="93"/>
  <c r="AH69" i="87"/>
  <c r="AQ69" i="87" s="1"/>
  <c r="Y68" i="40"/>
  <c r="X68" i="40"/>
  <c r="AR68" i="94"/>
  <c r="X70" i="79"/>
  <c r="Z70" i="79" s="1"/>
  <c r="Y70" i="79"/>
  <c r="AS46" i="84"/>
  <c r="AL46" i="84"/>
  <c r="AU46" i="84" s="1"/>
  <c r="AG68" i="43"/>
  <c r="AP68" i="43" s="1"/>
  <c r="AF68" i="43"/>
  <c r="AO68" i="43" s="1"/>
  <c r="AE68" i="43"/>
  <c r="W69" i="43"/>
  <c r="X65" i="88"/>
  <c r="Y65" i="88"/>
  <c r="AN70" i="78"/>
  <c r="AI70" i="78"/>
  <c r="AJ6" i="84"/>
  <c r="AK6" i="84"/>
  <c r="AT6" i="84" s="1"/>
  <c r="AS42" i="84"/>
  <c r="AL42" i="84"/>
  <c r="AU42" i="84" s="1"/>
  <c r="AS60" i="84"/>
  <c r="AL60" i="84"/>
  <c r="AU60" i="84" s="1"/>
  <c r="AL69" i="84"/>
  <c r="AU69" i="84" s="1"/>
  <c r="AR69" i="84"/>
  <c r="AR71" i="84" s="1"/>
  <c r="AI70" i="95"/>
  <c r="AN70" i="95"/>
  <c r="W70" i="42"/>
  <c r="AE69" i="42"/>
  <c r="AG69" i="42"/>
  <c r="AP69" i="42" s="1"/>
  <c r="AF69" i="42"/>
  <c r="AO69" i="42" s="1"/>
  <c r="AH69" i="47"/>
  <c r="AQ69" i="47" s="1"/>
  <c r="AS25" i="84"/>
  <c r="AL25" i="84"/>
  <c r="AU25" i="84" s="1"/>
  <c r="AN67" i="35"/>
  <c r="AI67" i="35"/>
  <c r="AN71" i="86"/>
  <c r="AI71" i="86"/>
  <c r="AR68" i="87"/>
  <c r="AJ26" i="84"/>
  <c r="AK26" i="84"/>
  <c r="AT26" i="84" s="1"/>
  <c r="AS44" i="84"/>
  <c r="AL44" i="84"/>
  <c r="AU44" i="84" s="1"/>
  <c r="AS62" i="84"/>
  <c r="AL62" i="84"/>
  <c r="AU62" i="84" s="1"/>
  <c r="AR69" i="27"/>
  <c r="W70" i="83"/>
  <c r="AF69" i="83"/>
  <c r="AO69" i="83" s="1"/>
  <c r="AE69" i="83"/>
  <c r="AG69" i="83"/>
  <c r="AP69" i="83" s="1"/>
  <c r="Z69" i="87"/>
  <c r="AH69" i="80"/>
  <c r="AQ69" i="80" s="1"/>
  <c r="AQ71" i="80" s="1"/>
  <c r="AZ3" i="80"/>
  <c r="AX5" i="80" s="1"/>
  <c r="S5" i="80" s="1"/>
  <c r="AC5" i="80" s="1"/>
  <c r="AB6" i="80" s="1"/>
  <c r="AX3" i="80"/>
  <c r="S3" i="80" s="1"/>
  <c r="AC3" i="80" s="1"/>
  <c r="AX4" i="80"/>
  <c r="S4" i="80" s="1"/>
  <c r="AC4" i="80" s="1"/>
  <c r="AB5" i="80" s="1"/>
  <c r="AX8" i="80"/>
  <c r="S8" i="80" s="1"/>
  <c r="AC8" i="80" s="1"/>
  <c r="AB9" i="80" s="1"/>
  <c r="AX9" i="80"/>
  <c r="S9" i="80" s="1"/>
  <c r="AC9" i="80" s="1"/>
  <c r="AB10" i="80" s="1"/>
  <c r="AX10" i="80"/>
  <c r="S10" i="80" s="1"/>
  <c r="AC10" i="80" s="1"/>
  <c r="AB11" i="80" s="1"/>
  <c r="AX14" i="80"/>
  <c r="S14" i="80" s="1"/>
  <c r="AC14" i="80" s="1"/>
  <c r="AB15" i="80" s="1"/>
  <c r="AX15" i="80"/>
  <c r="S15" i="80" s="1"/>
  <c r="AC15" i="80" s="1"/>
  <c r="AB16" i="80" s="1"/>
  <c r="AX16" i="80"/>
  <c r="S16" i="80" s="1"/>
  <c r="AC16" i="80" s="1"/>
  <c r="AB17" i="80" s="1"/>
  <c r="AX20" i="80"/>
  <c r="S20" i="80" s="1"/>
  <c r="AC20" i="80" s="1"/>
  <c r="AB21" i="80" s="1"/>
  <c r="AX21" i="80"/>
  <c r="S21" i="80" s="1"/>
  <c r="AC21" i="80" s="1"/>
  <c r="AB22" i="80" s="1"/>
  <c r="AX22" i="80"/>
  <c r="S22" i="80" s="1"/>
  <c r="AC22" i="80" s="1"/>
  <c r="AB23" i="80" s="1"/>
  <c r="AX26" i="80"/>
  <c r="S26" i="80" s="1"/>
  <c r="AC26" i="80" s="1"/>
  <c r="AB27" i="80" s="1"/>
  <c r="AX27" i="80"/>
  <c r="S27" i="80" s="1"/>
  <c r="AC27" i="80" s="1"/>
  <c r="AB28" i="80" s="1"/>
  <c r="AX28" i="80"/>
  <c r="S28" i="80" s="1"/>
  <c r="AC28" i="80" s="1"/>
  <c r="AB29" i="80" s="1"/>
  <c r="AX32" i="80"/>
  <c r="S32" i="80" s="1"/>
  <c r="AC32" i="80" s="1"/>
  <c r="AB33" i="80" s="1"/>
  <c r="AX33" i="80"/>
  <c r="S33" i="80" s="1"/>
  <c r="AC33" i="80" s="1"/>
  <c r="AB34" i="80" s="1"/>
  <c r="AX34" i="80"/>
  <c r="S34" i="80" s="1"/>
  <c r="AC34" i="80" s="1"/>
  <c r="AB35" i="80" s="1"/>
  <c r="AX38" i="80"/>
  <c r="S38" i="80" s="1"/>
  <c r="AC38" i="80" s="1"/>
  <c r="AB39" i="80" s="1"/>
  <c r="AX39" i="80"/>
  <c r="S39" i="80" s="1"/>
  <c r="AC39" i="80" s="1"/>
  <c r="AB40" i="80" s="1"/>
  <c r="AX40" i="80"/>
  <c r="S40" i="80" s="1"/>
  <c r="AC40" i="80" s="1"/>
  <c r="AB41" i="80" s="1"/>
  <c r="AX41" i="80"/>
  <c r="S41" i="80" s="1"/>
  <c r="AC41" i="80" s="1"/>
  <c r="AB42" i="80" s="1"/>
  <c r="AX42" i="80"/>
  <c r="S42" i="80" s="1"/>
  <c r="AC42" i="80" s="1"/>
  <c r="AB43" i="80" s="1"/>
  <c r="AX43" i="80"/>
  <c r="S43" i="80" s="1"/>
  <c r="AC43" i="80" s="1"/>
  <c r="AB44" i="80" s="1"/>
  <c r="AX44" i="80"/>
  <c r="S44" i="80" s="1"/>
  <c r="AC44" i="80" s="1"/>
  <c r="AB45" i="80" s="1"/>
  <c r="AX45" i="80"/>
  <c r="S45" i="80" s="1"/>
  <c r="AC45" i="80" s="1"/>
  <c r="AB46" i="80" s="1"/>
  <c r="AX46" i="80"/>
  <c r="S46" i="80" s="1"/>
  <c r="AC46" i="80" s="1"/>
  <c r="AB47" i="80" s="1"/>
  <c r="AX47" i="80"/>
  <c r="S47" i="80" s="1"/>
  <c r="AC47" i="80" s="1"/>
  <c r="AB48" i="80" s="1"/>
  <c r="AX48" i="80"/>
  <c r="S48" i="80" s="1"/>
  <c r="AC48" i="80" s="1"/>
  <c r="AB49" i="80" s="1"/>
  <c r="AX49" i="80"/>
  <c r="S49" i="80" s="1"/>
  <c r="AC49" i="80" s="1"/>
  <c r="AB50" i="80" s="1"/>
  <c r="AX50" i="80"/>
  <c r="S50" i="80" s="1"/>
  <c r="AC50" i="80" s="1"/>
  <c r="AB51" i="80" s="1"/>
  <c r="AX51" i="80"/>
  <c r="S51" i="80" s="1"/>
  <c r="AC51" i="80" s="1"/>
  <c r="AB52" i="80" s="1"/>
  <c r="AX52" i="80"/>
  <c r="S52" i="80" s="1"/>
  <c r="AC52" i="80" s="1"/>
  <c r="AB53" i="80" s="1"/>
  <c r="AX53" i="80"/>
  <c r="S53" i="80" s="1"/>
  <c r="AC53" i="80" s="1"/>
  <c r="AB54" i="80" s="1"/>
  <c r="AX54" i="80"/>
  <c r="S54" i="80" s="1"/>
  <c r="AC54" i="80" s="1"/>
  <c r="AB55" i="80" s="1"/>
  <c r="AX55" i="80"/>
  <c r="S55" i="80" s="1"/>
  <c r="AC55" i="80" s="1"/>
  <c r="AB56" i="80" s="1"/>
  <c r="AX56" i="80"/>
  <c r="S56" i="80" s="1"/>
  <c r="AC56" i="80" s="1"/>
  <c r="AB57" i="80" s="1"/>
  <c r="AX57" i="80"/>
  <c r="S57" i="80" s="1"/>
  <c r="AC57" i="80" s="1"/>
  <c r="AB58" i="80" s="1"/>
  <c r="AX58" i="80"/>
  <c r="S58" i="80" s="1"/>
  <c r="AC58" i="80" s="1"/>
  <c r="AB59" i="80" s="1"/>
  <c r="AX59" i="80"/>
  <c r="S59" i="80" s="1"/>
  <c r="AC59" i="80" s="1"/>
  <c r="AB60" i="80" s="1"/>
  <c r="AX60" i="80"/>
  <c r="S60" i="80" s="1"/>
  <c r="AC60" i="80" s="1"/>
  <c r="AB61" i="80" s="1"/>
  <c r="AX61" i="80"/>
  <c r="S61" i="80" s="1"/>
  <c r="AC61" i="80" s="1"/>
  <c r="AB62" i="80" s="1"/>
  <c r="AX62" i="80"/>
  <c r="S62" i="80" s="1"/>
  <c r="AC62" i="80" s="1"/>
  <c r="AB63" i="80" s="1"/>
  <c r="AX63" i="80"/>
  <c r="S63" i="80" s="1"/>
  <c r="AC63" i="80" s="1"/>
  <c r="AB64" i="80" s="1"/>
  <c r="AX67" i="80"/>
  <c r="S67" i="80" s="1"/>
  <c r="AC67" i="80" s="1"/>
  <c r="AB68" i="80" s="1"/>
  <c r="AX65" i="80"/>
  <c r="S65" i="80" s="1"/>
  <c r="AC65" i="80" s="1"/>
  <c r="AB66" i="80" s="1"/>
  <c r="AX66" i="80"/>
  <c r="S66" i="80" s="1"/>
  <c r="AC66" i="80" s="1"/>
  <c r="AB67" i="80" s="1"/>
  <c r="AX64" i="80"/>
  <c r="S64" i="80" s="1"/>
  <c r="AC64" i="80" s="1"/>
  <c r="AB65" i="80" s="1"/>
  <c r="AX68" i="80"/>
  <c r="S68" i="80" s="1"/>
  <c r="AC68" i="80" s="1"/>
  <c r="AB69" i="80" s="1"/>
  <c r="AK15" i="84"/>
  <c r="AT15" i="84" s="1"/>
  <c r="AJ15" i="84"/>
  <c r="AR68" i="80"/>
  <c r="AN69" i="79"/>
  <c r="AI69" i="79"/>
  <c r="AR67" i="43"/>
  <c r="AS11" i="84"/>
  <c r="AL11" i="84"/>
  <c r="AU11" i="84" s="1"/>
  <c r="AS29" i="84"/>
  <c r="AL29" i="84"/>
  <c r="AU29" i="84" s="1"/>
  <c r="AS47" i="84"/>
  <c r="AL47" i="84"/>
  <c r="AU47" i="84" s="1"/>
  <c r="AS67" i="84"/>
  <c r="AL67" i="84"/>
  <c r="AU67" i="84" s="1"/>
  <c r="AR68" i="46"/>
  <c r="AH70" i="45"/>
  <c r="AQ70" i="45" s="1"/>
  <c r="AJ12" i="84"/>
  <c r="AK12" i="84"/>
  <c r="AT12" i="84" s="1"/>
  <c r="AS31" i="84"/>
  <c r="AL31" i="84"/>
  <c r="AU31" i="84" s="1"/>
  <c r="AH71" i="73"/>
  <c r="AQ71" i="73" s="1"/>
  <c r="AN71" i="82"/>
  <c r="AI71" i="82"/>
  <c r="AS5" i="76"/>
  <c r="AL5" i="76"/>
  <c r="AU5" i="76" s="1"/>
  <c r="AR68" i="47"/>
  <c r="AH74" i="75"/>
  <c r="AQ74" i="75" s="1"/>
  <c r="AS66" i="84"/>
  <c r="AL66" i="84"/>
  <c r="AU66" i="84" s="1"/>
  <c r="AH66" i="32"/>
  <c r="AQ66" i="32" s="1"/>
  <c r="Y69" i="92"/>
  <c r="X69" i="92"/>
  <c r="AS16" i="84"/>
  <c r="AL16" i="84"/>
  <c r="AU16" i="84" s="1"/>
  <c r="AS34" i="84"/>
  <c r="AL34" i="84"/>
  <c r="AU34" i="84" s="1"/>
  <c r="AS52" i="84"/>
  <c r="AL52" i="84"/>
  <c r="AU52" i="84" s="1"/>
  <c r="Z70" i="45"/>
  <c r="AS43" i="84"/>
  <c r="AL43" i="84"/>
  <c r="AU43" i="84" s="1"/>
  <c r="AH69" i="94"/>
  <c r="AQ69" i="94" s="1"/>
  <c r="AJ18" i="84"/>
  <c r="AK18" i="84"/>
  <c r="AT18" i="84" s="1"/>
  <c r="AS68" i="84"/>
  <c r="AL68" i="84"/>
  <c r="AU68" i="84" s="1"/>
  <c r="Y68" i="48"/>
  <c r="X68" i="48"/>
  <c r="Z69" i="47"/>
  <c r="AS37" i="84"/>
  <c r="AL37" i="84"/>
  <c r="AU37" i="84" s="1"/>
  <c r="X72" i="86"/>
  <c r="Y72" i="86"/>
  <c r="X71" i="81"/>
  <c r="Y71" i="81"/>
  <c r="AS4" i="76"/>
  <c r="AS71" i="76" s="1"/>
  <c r="AL4" i="76"/>
  <c r="AU4" i="76" s="1"/>
  <c r="AU71" i="76" s="1"/>
  <c r="C11" i="76" s="1"/>
  <c r="F29" i="97" s="1"/>
  <c r="AS51" i="84"/>
  <c r="AL51" i="84"/>
  <c r="AU51" i="84" s="1"/>
  <c r="AE72" i="89"/>
  <c r="W73" i="89"/>
  <c r="AG72" i="89"/>
  <c r="AP72" i="89" s="1"/>
  <c r="AF72" i="89"/>
  <c r="AO72" i="89" s="1"/>
  <c r="AR65" i="32"/>
  <c r="AG66" i="32"/>
  <c r="AP66" i="32" s="1"/>
  <c r="AF66" i="32"/>
  <c r="AO66" i="32" s="1"/>
  <c r="AE66" i="32"/>
  <c r="W67" i="32"/>
  <c r="AH67" i="37"/>
  <c r="AQ67" i="37" s="1"/>
  <c r="AR67" i="31"/>
  <c r="AS17" i="84"/>
  <c r="AL17" i="84"/>
  <c r="AU17" i="84" s="1"/>
  <c r="AS35" i="84"/>
  <c r="AL35" i="84"/>
  <c r="AU35" i="84" s="1"/>
  <c r="AS53" i="84"/>
  <c r="AL53" i="84"/>
  <c r="AU53" i="84" s="1"/>
  <c r="AS4" i="36"/>
  <c r="AL4" i="36"/>
  <c r="AU4" i="36" s="1"/>
  <c r="AE67" i="90"/>
  <c r="W68" i="90"/>
  <c r="AG67" i="90"/>
  <c r="AP67" i="90" s="1"/>
  <c r="AF67" i="90"/>
  <c r="AO67" i="90" s="1"/>
  <c r="AK24" i="84"/>
  <c r="AT24" i="84" s="1"/>
  <c r="AJ24" i="84"/>
  <c r="AS48" i="84"/>
  <c r="AL48" i="84"/>
  <c r="AU48" i="84" s="1"/>
  <c r="AS7" i="84"/>
  <c r="AL7" i="84"/>
  <c r="AU7" i="84" s="1"/>
  <c r="AS49" i="84"/>
  <c r="AL49" i="84"/>
  <c r="AU49" i="84" s="1"/>
  <c r="Z71" i="73"/>
  <c r="X70" i="85"/>
  <c r="Y70" i="85"/>
  <c r="AJ8" i="84"/>
  <c r="AN70" i="81"/>
  <c r="AI70" i="81"/>
  <c r="AJ20" i="84"/>
  <c r="AK20" i="84"/>
  <c r="AT20" i="84" s="1"/>
  <c r="W70" i="46"/>
  <c r="AF69" i="46"/>
  <c r="AO69" i="46" s="1"/>
  <c r="AG69" i="46"/>
  <c r="AP69" i="46" s="1"/>
  <c r="AE69" i="46"/>
  <c r="AS33" i="84"/>
  <c r="AL33" i="84"/>
  <c r="AU33" i="84" s="1"/>
  <c r="AN68" i="74"/>
  <c r="AI68" i="74"/>
  <c r="AR70" i="73"/>
  <c r="AH68" i="31"/>
  <c r="AQ68" i="31" s="1"/>
  <c r="AS32" i="84"/>
  <c r="AL32" i="84"/>
  <c r="AU32" i="84" s="1"/>
  <c r="AS50" i="84"/>
  <c r="AL50" i="84"/>
  <c r="AU50" i="84" s="1"/>
  <c r="AS65" i="84"/>
  <c r="AL65" i="84"/>
  <c r="AU65" i="84" s="1"/>
  <c r="Y72" i="33"/>
  <c r="X72" i="33"/>
  <c r="AR71" i="89"/>
  <c r="AX69" i="80"/>
  <c r="S69" i="80" s="1"/>
  <c r="AC69" i="80" s="1"/>
  <c r="AG69" i="80"/>
  <c r="AP69" i="80" s="1"/>
  <c r="AP71" i="80" s="1"/>
  <c r="AF69" i="80"/>
  <c r="AO69" i="80" s="1"/>
  <c r="AO71" i="80" s="1"/>
  <c r="AE69" i="80"/>
  <c r="AS39" i="84"/>
  <c r="AL39" i="84"/>
  <c r="AU39" i="84" s="1"/>
  <c r="AR68" i="42"/>
  <c r="AR67" i="91"/>
  <c r="Z68" i="31"/>
  <c r="Y66" i="44"/>
  <c r="X66" i="44"/>
  <c r="Z74" i="75"/>
  <c r="AH69" i="46"/>
  <c r="AQ69" i="46" s="1"/>
  <c r="AR64" i="29"/>
  <c r="AG69" i="38"/>
  <c r="AP69" i="38" s="1"/>
  <c r="AF69" i="38"/>
  <c r="AO69" i="38" s="1"/>
  <c r="AE69" i="38"/>
  <c r="W70" i="38"/>
  <c r="Y69" i="74"/>
  <c r="X69" i="74"/>
  <c r="AF68" i="39"/>
  <c r="AO68" i="39" s="1"/>
  <c r="AG68" i="39"/>
  <c r="AP68" i="39" s="1"/>
  <c r="W69" i="39"/>
  <c r="AE68" i="39"/>
  <c r="AI70" i="30"/>
  <c r="AN70" i="30"/>
  <c r="AS22" i="84"/>
  <c r="AL22" i="84"/>
  <c r="AU22" i="84" s="1"/>
  <c r="AS40" i="84"/>
  <c r="AL40" i="84"/>
  <c r="AU40" i="84" s="1"/>
  <c r="AS58" i="84"/>
  <c r="AL58" i="84"/>
  <c r="AU58" i="84" s="1"/>
  <c r="Y71" i="26"/>
  <c r="X71" i="26"/>
  <c r="AR69" i="45"/>
  <c r="AH68" i="91"/>
  <c r="AQ68" i="91" s="1"/>
  <c r="AN64" i="88"/>
  <c r="AI64" i="88"/>
  <c r="Z69" i="94"/>
  <c r="AT71" i="36"/>
  <c r="W69" i="77"/>
  <c r="AF68" i="77"/>
  <c r="AO68" i="77" s="1"/>
  <c r="AG68" i="77"/>
  <c r="AP68" i="77" s="1"/>
  <c r="AE68" i="77"/>
  <c r="AJ30" i="84"/>
  <c r="AK30" i="84"/>
  <c r="AT30" i="84" s="1"/>
  <c r="AH67" i="96"/>
  <c r="AQ67" i="96" s="1"/>
  <c r="AI67" i="48"/>
  <c r="AN67" i="48"/>
  <c r="AL69" i="36"/>
  <c r="AU69" i="36" s="1"/>
  <c r="AR69" i="36"/>
  <c r="AR71" i="36" s="1"/>
  <c r="AI69" i="85"/>
  <c r="AN69" i="85"/>
  <c r="AJ13" i="84"/>
  <c r="AS61" i="84"/>
  <c r="AL61" i="84"/>
  <c r="AU61" i="84" s="1"/>
  <c r="X71" i="34"/>
  <c r="Y71" i="34"/>
  <c r="Y70" i="25"/>
  <c r="X70" i="25"/>
  <c r="AJ9" i="84"/>
  <c r="AK9" i="84"/>
  <c r="AT9" i="84" s="1"/>
  <c r="AR66" i="96"/>
  <c r="AS10" i="84"/>
  <c r="AL10" i="84"/>
  <c r="AU10" i="84" s="1"/>
  <c r="AS64" i="84"/>
  <c r="AL64" i="84"/>
  <c r="AU64" i="84" s="1"/>
  <c r="AS71" i="36"/>
  <c r="W70" i="41"/>
  <c r="AE69" i="41"/>
  <c r="AG69" i="41"/>
  <c r="AP69" i="41" s="1"/>
  <c r="AF69" i="41"/>
  <c r="AO69" i="41" s="1"/>
  <c r="AS21" i="84"/>
  <c r="AL21" i="84"/>
  <c r="AU21" i="84" s="1"/>
  <c r="AS57" i="84"/>
  <c r="AL57" i="84"/>
  <c r="AU57" i="84" s="1"/>
  <c r="AN67" i="40"/>
  <c r="AI67" i="40"/>
  <c r="AH65" i="29"/>
  <c r="AQ65" i="29" s="1"/>
  <c r="AI68" i="92"/>
  <c r="AN68" i="92"/>
  <c r="X71" i="30"/>
  <c r="Y71" i="30"/>
  <c r="AI65" i="44"/>
  <c r="AN65" i="44"/>
  <c r="AJ14" i="84"/>
  <c r="AK14" i="84"/>
  <c r="AT14" i="84" s="1"/>
  <c r="AS38" i="84"/>
  <c r="AL38" i="84"/>
  <c r="AU38" i="84" s="1"/>
  <c r="AS56" i="84"/>
  <c r="AL56" i="84"/>
  <c r="AU56" i="84" s="1"/>
  <c r="AI71" i="33"/>
  <c r="AN71" i="33"/>
  <c r="AB4" i="84"/>
  <c r="AJ3" i="84"/>
  <c r="AS27" i="84"/>
  <c r="AL27" i="84"/>
  <c r="AU27" i="84" s="1"/>
  <c r="AS45" i="84"/>
  <c r="AL45" i="84"/>
  <c r="AU45" i="84" s="1"/>
  <c r="AS63" i="84"/>
  <c r="AL63" i="84"/>
  <c r="AU63" i="84" s="1"/>
  <c r="AS55" i="84"/>
  <c r="AL55" i="84"/>
  <c r="AU55" i="84" s="1"/>
  <c r="AH72" i="89"/>
  <c r="AQ72" i="89" s="1"/>
  <c r="AH70" i="27"/>
  <c r="AQ70" i="27" s="1"/>
  <c r="AN70" i="26"/>
  <c r="AI70" i="26"/>
  <c r="Z67" i="37"/>
  <c r="AS4" i="28"/>
  <c r="AS71" i="28" s="1"/>
  <c r="AL4" i="28"/>
  <c r="AU4" i="28" s="1"/>
  <c r="AU71" i="28" s="1"/>
  <c r="C11" i="28" s="1"/>
  <c r="AU71" i="36"/>
  <c r="C11" i="36" s="1"/>
  <c r="AJ5" i="84"/>
  <c r="AK5" i="84"/>
  <c r="AT5" i="84" s="1"/>
  <c r="AS23" i="84"/>
  <c r="AL23" i="84"/>
  <c r="AU23" i="84" s="1"/>
  <c r="AS41" i="84"/>
  <c r="AL41" i="84"/>
  <c r="AU41" i="84" s="1"/>
  <c r="AS59" i="84"/>
  <c r="AL59" i="84"/>
  <c r="AU59" i="84" s="1"/>
  <c r="AH68" i="93"/>
  <c r="AQ68" i="93" s="1"/>
  <c r="AH68" i="43"/>
  <c r="AQ68" i="43" s="1"/>
  <c r="Z68" i="91"/>
  <c r="Y71" i="78"/>
  <c r="X71" i="78"/>
  <c r="AJ36" i="84"/>
  <c r="AK36" i="84"/>
  <c r="AT36" i="84" s="1"/>
  <c r="AS54" i="84"/>
  <c r="AL54" i="84"/>
  <c r="AU54" i="84" s="1"/>
  <c r="AR66" i="37"/>
  <c r="Z67" i="96"/>
  <c r="X71" i="95"/>
  <c r="Y71" i="95"/>
  <c r="AR73" i="75"/>
  <c r="AJ19" i="84"/>
  <c r="AH69" i="42"/>
  <c r="AQ69" i="42" s="1"/>
  <c r="Y72" i="82"/>
  <c r="X72" i="82"/>
  <c r="Z72" i="82" s="1"/>
  <c r="AN70" i="34"/>
  <c r="AI70" i="34"/>
  <c r="Y68" i="35"/>
  <c r="X68" i="35"/>
  <c r="Z68" i="35" s="1"/>
  <c r="AN69" i="25"/>
  <c r="AI69" i="25"/>
  <c r="Z72" i="33" l="1"/>
  <c r="Z71" i="26"/>
  <c r="Z72" i="86"/>
  <c r="Z71" i="78"/>
  <c r="AG71" i="78" s="1"/>
  <c r="AP71" i="78" s="1"/>
  <c r="W73" i="82"/>
  <c r="AG72" i="82"/>
  <c r="AP72" i="82" s="1"/>
  <c r="AF72" i="82"/>
  <c r="AO72" i="82" s="1"/>
  <c r="AE72" i="82"/>
  <c r="AE72" i="33"/>
  <c r="W73" i="33"/>
  <c r="AG72" i="33"/>
  <c r="AP72" i="33" s="1"/>
  <c r="AF72" i="33"/>
  <c r="AO72" i="33" s="1"/>
  <c r="AE71" i="78"/>
  <c r="W72" i="78"/>
  <c r="AF71" i="26"/>
  <c r="AO71" i="26" s="1"/>
  <c r="AG71" i="26"/>
  <c r="AP71" i="26" s="1"/>
  <c r="W72" i="26"/>
  <c r="AE71" i="26"/>
  <c r="AK6" i="80"/>
  <c r="AT6" i="80" s="1"/>
  <c r="AG72" i="86"/>
  <c r="AP72" i="86" s="1"/>
  <c r="AE72" i="86"/>
  <c r="AF72" i="86"/>
  <c r="AO72" i="86" s="1"/>
  <c r="W73" i="86"/>
  <c r="AS14" i="84"/>
  <c r="AL14" i="84"/>
  <c r="AU14" i="84" s="1"/>
  <c r="AS30" i="84"/>
  <c r="AL30" i="84"/>
  <c r="AU30" i="84" s="1"/>
  <c r="AG74" i="75"/>
  <c r="AP74" i="75" s="1"/>
  <c r="AF74" i="75"/>
  <c r="AO74" i="75" s="1"/>
  <c r="AE74" i="75"/>
  <c r="W75" i="75"/>
  <c r="AH70" i="85"/>
  <c r="AQ70" i="85" s="1"/>
  <c r="AI72" i="89"/>
  <c r="AN72" i="89"/>
  <c r="AH71" i="81"/>
  <c r="AQ71" i="81" s="1"/>
  <c r="AH69" i="92"/>
  <c r="AQ69" i="92" s="1"/>
  <c r="AQ71" i="92" s="1"/>
  <c r="AZ3" i="92"/>
  <c r="AX7" i="92" s="1"/>
  <c r="S7" i="92" s="1"/>
  <c r="AC7" i="92" s="1"/>
  <c r="AB8" i="92" s="1"/>
  <c r="AX6" i="92"/>
  <c r="S6" i="92" s="1"/>
  <c r="AC6" i="92" s="1"/>
  <c r="AB7" i="92" s="1"/>
  <c r="AX8" i="92"/>
  <c r="S8" i="92" s="1"/>
  <c r="AC8" i="92" s="1"/>
  <c r="AB9" i="92" s="1"/>
  <c r="AX9" i="92"/>
  <c r="S9" i="92" s="1"/>
  <c r="AC9" i="92" s="1"/>
  <c r="AB10" i="92" s="1"/>
  <c r="AX12" i="92"/>
  <c r="S12" i="92" s="1"/>
  <c r="AC12" i="92" s="1"/>
  <c r="AB13" i="92" s="1"/>
  <c r="AX13" i="92"/>
  <c r="S13" i="92" s="1"/>
  <c r="AC13" i="92" s="1"/>
  <c r="AB14" i="92" s="1"/>
  <c r="AX14" i="92"/>
  <c r="S14" i="92" s="1"/>
  <c r="AC14" i="92" s="1"/>
  <c r="AB15" i="92" s="1"/>
  <c r="AX15" i="92"/>
  <c r="S15" i="92" s="1"/>
  <c r="AC15" i="92" s="1"/>
  <c r="AB16" i="92" s="1"/>
  <c r="AX16" i="92"/>
  <c r="S16" i="92" s="1"/>
  <c r="AC16" i="92" s="1"/>
  <c r="AB17" i="92" s="1"/>
  <c r="AX17" i="92"/>
  <c r="S17" i="92" s="1"/>
  <c r="AC17" i="92" s="1"/>
  <c r="AB18" i="92" s="1"/>
  <c r="AX18" i="92"/>
  <c r="S18" i="92" s="1"/>
  <c r="AC18" i="92" s="1"/>
  <c r="AB19" i="92" s="1"/>
  <c r="AX19" i="92"/>
  <c r="S19" i="92" s="1"/>
  <c r="AC19" i="92" s="1"/>
  <c r="AB20" i="92" s="1"/>
  <c r="AX20" i="92"/>
  <c r="S20" i="92" s="1"/>
  <c r="AC20" i="92" s="1"/>
  <c r="AB21" i="92" s="1"/>
  <c r="AX21" i="92"/>
  <c r="S21" i="92" s="1"/>
  <c r="AC21" i="92" s="1"/>
  <c r="AB22" i="92" s="1"/>
  <c r="AX22" i="92"/>
  <c r="S22" i="92" s="1"/>
  <c r="AC22" i="92" s="1"/>
  <c r="AB23" i="92" s="1"/>
  <c r="AX23" i="92"/>
  <c r="S23" i="92" s="1"/>
  <c r="AC23" i="92" s="1"/>
  <c r="AB24" i="92" s="1"/>
  <c r="AX24" i="92"/>
  <c r="S24" i="92" s="1"/>
  <c r="AC24" i="92" s="1"/>
  <c r="AB25" i="92" s="1"/>
  <c r="AX25" i="92"/>
  <c r="S25" i="92" s="1"/>
  <c r="AC25" i="92" s="1"/>
  <c r="AB26" i="92" s="1"/>
  <c r="AX26" i="92"/>
  <c r="S26" i="92" s="1"/>
  <c r="AC26" i="92" s="1"/>
  <c r="AB27" i="92" s="1"/>
  <c r="AX27" i="92"/>
  <c r="S27" i="92" s="1"/>
  <c r="AC27" i="92" s="1"/>
  <c r="AB28" i="92" s="1"/>
  <c r="AX28" i="92"/>
  <c r="S28" i="92" s="1"/>
  <c r="AC28" i="92" s="1"/>
  <c r="AB29" i="92" s="1"/>
  <c r="AX29" i="92"/>
  <c r="S29" i="92" s="1"/>
  <c r="AC29" i="92" s="1"/>
  <c r="AB30" i="92" s="1"/>
  <c r="AX30" i="92"/>
  <c r="S30" i="92" s="1"/>
  <c r="AC30" i="92" s="1"/>
  <c r="AB31" i="92" s="1"/>
  <c r="AX31" i="92"/>
  <c r="S31" i="92" s="1"/>
  <c r="AC31" i="92" s="1"/>
  <c r="AB32" i="92" s="1"/>
  <c r="AX32" i="92"/>
  <c r="S32" i="92" s="1"/>
  <c r="AC32" i="92" s="1"/>
  <c r="AB33" i="92" s="1"/>
  <c r="AX33" i="92"/>
  <c r="S33" i="92" s="1"/>
  <c r="AC33" i="92" s="1"/>
  <c r="AB34" i="92" s="1"/>
  <c r="AX34" i="92"/>
  <c r="S34" i="92" s="1"/>
  <c r="AC34" i="92" s="1"/>
  <c r="AB35" i="92" s="1"/>
  <c r="AX35" i="92"/>
  <c r="S35" i="92" s="1"/>
  <c r="AC35" i="92" s="1"/>
  <c r="AB36" i="92" s="1"/>
  <c r="AX36" i="92"/>
  <c r="S36" i="92" s="1"/>
  <c r="AC36" i="92" s="1"/>
  <c r="AB37" i="92" s="1"/>
  <c r="AX37" i="92"/>
  <c r="S37" i="92" s="1"/>
  <c r="AC37" i="92" s="1"/>
  <c r="AB38" i="92" s="1"/>
  <c r="AX38" i="92"/>
  <c r="S38" i="92" s="1"/>
  <c r="AC38" i="92" s="1"/>
  <c r="AB39" i="92" s="1"/>
  <c r="AX39" i="92"/>
  <c r="S39" i="92" s="1"/>
  <c r="AC39" i="92" s="1"/>
  <c r="AB40" i="92" s="1"/>
  <c r="AX40" i="92"/>
  <c r="S40" i="92" s="1"/>
  <c r="AC40" i="92" s="1"/>
  <c r="AB41" i="92" s="1"/>
  <c r="AX41" i="92"/>
  <c r="S41" i="92" s="1"/>
  <c r="AC41" i="92" s="1"/>
  <c r="AB42" i="92" s="1"/>
  <c r="AX42" i="92"/>
  <c r="S42" i="92" s="1"/>
  <c r="AC42" i="92" s="1"/>
  <c r="AB43" i="92" s="1"/>
  <c r="AX43" i="92"/>
  <c r="S43" i="92" s="1"/>
  <c r="AC43" i="92" s="1"/>
  <c r="AB44" i="92" s="1"/>
  <c r="AX44" i="92"/>
  <c r="S44" i="92" s="1"/>
  <c r="AC44" i="92" s="1"/>
  <c r="AB45" i="92" s="1"/>
  <c r="AX45" i="92"/>
  <c r="S45" i="92" s="1"/>
  <c r="AC45" i="92" s="1"/>
  <c r="AB46" i="92" s="1"/>
  <c r="AX46" i="92"/>
  <c r="S46" i="92" s="1"/>
  <c r="AC46" i="92" s="1"/>
  <c r="AB47" i="92" s="1"/>
  <c r="AX47" i="92"/>
  <c r="S47" i="92" s="1"/>
  <c r="AC47" i="92" s="1"/>
  <c r="AB48" i="92" s="1"/>
  <c r="AX48" i="92"/>
  <c r="S48" i="92" s="1"/>
  <c r="AC48" i="92" s="1"/>
  <c r="AB49" i="92" s="1"/>
  <c r="AX49" i="92"/>
  <c r="S49" i="92" s="1"/>
  <c r="AC49" i="92" s="1"/>
  <c r="AB50" i="92" s="1"/>
  <c r="AX50" i="92"/>
  <c r="S50" i="92" s="1"/>
  <c r="AC50" i="92" s="1"/>
  <c r="AB51" i="92" s="1"/>
  <c r="AX51" i="92"/>
  <c r="S51" i="92" s="1"/>
  <c r="AC51" i="92" s="1"/>
  <c r="AB52" i="92" s="1"/>
  <c r="AX52" i="92"/>
  <c r="S52" i="92" s="1"/>
  <c r="AC52" i="92" s="1"/>
  <c r="AB53" i="92" s="1"/>
  <c r="AX53" i="92"/>
  <c r="S53" i="92" s="1"/>
  <c r="AC53" i="92" s="1"/>
  <c r="AB54" i="92" s="1"/>
  <c r="AX54" i="92"/>
  <c r="S54" i="92" s="1"/>
  <c r="AC54" i="92" s="1"/>
  <c r="AB55" i="92" s="1"/>
  <c r="AX55" i="92"/>
  <c r="S55" i="92" s="1"/>
  <c r="AC55" i="92" s="1"/>
  <c r="AB56" i="92" s="1"/>
  <c r="AX56" i="92"/>
  <c r="S56" i="92" s="1"/>
  <c r="AC56" i="92" s="1"/>
  <c r="AB57" i="92" s="1"/>
  <c r="AX57" i="92"/>
  <c r="S57" i="92" s="1"/>
  <c r="AC57" i="92" s="1"/>
  <c r="AB58" i="92" s="1"/>
  <c r="AX58" i="92"/>
  <c r="S58" i="92" s="1"/>
  <c r="AC58" i="92" s="1"/>
  <c r="AB59" i="92" s="1"/>
  <c r="AX59" i="92"/>
  <c r="S59" i="92" s="1"/>
  <c r="AC59" i="92" s="1"/>
  <c r="AB60" i="92" s="1"/>
  <c r="AX60" i="92"/>
  <c r="S60" i="92" s="1"/>
  <c r="AC60" i="92" s="1"/>
  <c r="AB61" i="92" s="1"/>
  <c r="AX61" i="92"/>
  <c r="S61" i="92" s="1"/>
  <c r="AC61" i="92" s="1"/>
  <c r="AB62" i="92" s="1"/>
  <c r="AX62" i="92"/>
  <c r="S62" i="92" s="1"/>
  <c r="AC62" i="92" s="1"/>
  <c r="AB63" i="92" s="1"/>
  <c r="AX63" i="92"/>
  <c r="S63" i="92" s="1"/>
  <c r="AC63" i="92" s="1"/>
  <c r="AB64" i="92" s="1"/>
  <c r="AX65" i="92"/>
  <c r="S65" i="92" s="1"/>
  <c r="AC65" i="92" s="1"/>
  <c r="AB66" i="92" s="1"/>
  <c r="AX66" i="92"/>
  <c r="S66" i="92" s="1"/>
  <c r="AC66" i="92" s="1"/>
  <c r="AB67" i="92" s="1"/>
  <c r="AX64" i="92"/>
  <c r="S64" i="92" s="1"/>
  <c r="AC64" i="92" s="1"/>
  <c r="AB65" i="92" s="1"/>
  <c r="AX67" i="92"/>
  <c r="S67" i="92" s="1"/>
  <c r="AC67" i="92" s="1"/>
  <c r="AB68" i="92" s="1"/>
  <c r="AX68" i="92"/>
  <c r="S68" i="92" s="1"/>
  <c r="AC68" i="92" s="1"/>
  <c r="AB69" i="92" s="1"/>
  <c r="AS12" i="84"/>
  <c r="AL12" i="84"/>
  <c r="AU12" i="84" s="1"/>
  <c r="AS15" i="84"/>
  <c r="AL15" i="84"/>
  <c r="AU15" i="84" s="1"/>
  <c r="AK68" i="80"/>
  <c r="AT68" i="80" s="1"/>
  <c r="AJ68" i="80"/>
  <c r="AJ59" i="80"/>
  <c r="AK59" i="80"/>
  <c r="AT59" i="80" s="1"/>
  <c r="AJ53" i="80"/>
  <c r="AK53" i="80"/>
  <c r="AT53" i="80" s="1"/>
  <c r="AJ47" i="80"/>
  <c r="AK47" i="80"/>
  <c r="AT47" i="80" s="1"/>
  <c r="AJ41" i="80"/>
  <c r="AK41" i="80"/>
  <c r="AT41" i="80" s="1"/>
  <c r="AK35" i="80"/>
  <c r="AT35" i="80" s="1"/>
  <c r="AK29" i="80"/>
  <c r="AT29" i="80" s="1"/>
  <c r="AK23" i="80"/>
  <c r="AT23" i="80" s="1"/>
  <c r="AK17" i="80"/>
  <c r="AT17" i="80" s="1"/>
  <c r="AK11" i="80"/>
  <c r="AT11" i="80" s="1"/>
  <c r="AJ5" i="80"/>
  <c r="AK5" i="80"/>
  <c r="AT5" i="80" s="1"/>
  <c r="W71" i="79"/>
  <c r="AG70" i="79"/>
  <c r="AP70" i="79" s="1"/>
  <c r="AF70" i="79"/>
  <c r="AO70" i="79" s="1"/>
  <c r="AE70" i="79"/>
  <c r="X71" i="27"/>
  <c r="Y71" i="27"/>
  <c r="Z71" i="27" s="1"/>
  <c r="AR70" i="26"/>
  <c r="AR68" i="92"/>
  <c r="AR67" i="40"/>
  <c r="AH71" i="34"/>
  <c r="AQ71" i="34" s="1"/>
  <c r="AR69" i="85"/>
  <c r="AI68" i="77"/>
  <c r="AN68" i="77"/>
  <c r="AG69" i="94"/>
  <c r="AP69" i="94" s="1"/>
  <c r="AF69" i="94"/>
  <c r="AO69" i="94" s="1"/>
  <c r="W70" i="94"/>
  <c r="AE69" i="94"/>
  <c r="Y70" i="38"/>
  <c r="X70" i="38"/>
  <c r="AH66" i="44"/>
  <c r="AQ66" i="44" s="1"/>
  <c r="AI69" i="46"/>
  <c r="AN69" i="46"/>
  <c r="AS20" i="84"/>
  <c r="AL20" i="84"/>
  <c r="AU20" i="84" s="1"/>
  <c r="Z70" i="85"/>
  <c r="Z71" i="81"/>
  <c r="AG69" i="47"/>
  <c r="AP69" i="47" s="1"/>
  <c r="AE69" i="47"/>
  <c r="AF69" i="47"/>
  <c r="AO69" i="47" s="1"/>
  <c r="W70" i="47"/>
  <c r="AR69" i="79"/>
  <c r="AJ64" i="80"/>
  <c r="AK64" i="80"/>
  <c r="AT64" i="80" s="1"/>
  <c r="AK58" i="80"/>
  <c r="AT58" i="80" s="1"/>
  <c r="AJ58" i="80"/>
  <c r="AK52" i="80"/>
  <c r="AT52" i="80" s="1"/>
  <c r="AJ52" i="80"/>
  <c r="AK46" i="80"/>
  <c r="AT46" i="80" s="1"/>
  <c r="AJ46" i="80"/>
  <c r="AK40" i="80"/>
  <c r="AT40" i="80" s="1"/>
  <c r="AJ40" i="80"/>
  <c r="AK34" i="80"/>
  <c r="AT34" i="80" s="1"/>
  <c r="AJ34" i="80"/>
  <c r="AK28" i="80"/>
  <c r="AT28" i="80" s="1"/>
  <c r="AJ28" i="80"/>
  <c r="AK22" i="80"/>
  <c r="AT22" i="80" s="1"/>
  <c r="AJ22" i="80"/>
  <c r="AK16" i="80"/>
  <c r="AT16" i="80" s="1"/>
  <c r="AJ16" i="80"/>
  <c r="AJ10" i="80"/>
  <c r="AK10" i="80"/>
  <c r="AT10" i="80" s="1"/>
  <c r="AJ3" i="80"/>
  <c r="AB4" i="80"/>
  <c r="AN69" i="83"/>
  <c r="AI69" i="83"/>
  <c r="AR70" i="95"/>
  <c r="AH65" i="88"/>
  <c r="AQ65" i="88" s="1"/>
  <c r="AI70" i="27"/>
  <c r="AN70" i="27"/>
  <c r="Y69" i="93"/>
  <c r="X69" i="93"/>
  <c r="AF67" i="37"/>
  <c r="AO67" i="37" s="1"/>
  <c r="AE67" i="37"/>
  <c r="W68" i="37"/>
  <c r="AG67" i="37"/>
  <c r="AP67" i="37" s="1"/>
  <c r="AS9" i="84"/>
  <c r="AL9" i="84"/>
  <c r="AU9" i="84" s="1"/>
  <c r="Z71" i="34"/>
  <c r="AR64" i="88"/>
  <c r="AN69" i="38"/>
  <c r="AI69" i="38"/>
  <c r="AR70" i="81"/>
  <c r="AG71" i="73"/>
  <c r="AP71" i="73" s="1"/>
  <c r="AF71" i="73"/>
  <c r="AO71" i="73" s="1"/>
  <c r="AE71" i="73"/>
  <c r="W72" i="73"/>
  <c r="X68" i="90"/>
  <c r="Y68" i="90"/>
  <c r="X67" i="32"/>
  <c r="Y67" i="32"/>
  <c r="Z67" i="32" s="1"/>
  <c r="AH68" i="48"/>
  <c r="AQ68" i="48" s="1"/>
  <c r="AS18" i="84"/>
  <c r="AL18" i="84"/>
  <c r="AU18" i="84" s="1"/>
  <c r="Z69" i="92"/>
  <c r="AR71" i="82"/>
  <c r="AK69" i="80"/>
  <c r="AT69" i="80" s="1"/>
  <c r="AJ69" i="80"/>
  <c r="AS69" i="80" s="1"/>
  <c r="AJ63" i="80"/>
  <c r="AK63" i="80"/>
  <c r="AT63" i="80" s="1"/>
  <c r="AJ57" i="80"/>
  <c r="AK57" i="80"/>
  <c r="AT57" i="80" s="1"/>
  <c r="AJ51" i="80"/>
  <c r="AK51" i="80"/>
  <c r="AT51" i="80" s="1"/>
  <c r="AJ45" i="80"/>
  <c r="AK45" i="80"/>
  <c r="AT45" i="80" s="1"/>
  <c r="AJ39" i="80"/>
  <c r="AK39" i="80"/>
  <c r="AT39" i="80" s="1"/>
  <c r="AJ33" i="80"/>
  <c r="AK33" i="80"/>
  <c r="AT33" i="80" s="1"/>
  <c r="AJ27" i="80"/>
  <c r="AK27" i="80"/>
  <c r="AT27" i="80" s="1"/>
  <c r="AJ21" i="80"/>
  <c r="AK21" i="80"/>
  <c r="AT21" i="80" s="1"/>
  <c r="AJ15" i="80"/>
  <c r="AK15" i="80"/>
  <c r="AT15" i="80" s="1"/>
  <c r="AJ9" i="80"/>
  <c r="AK9" i="80"/>
  <c r="AT9" i="80" s="1"/>
  <c r="AR71" i="86"/>
  <c r="Z65" i="88"/>
  <c r="AH71" i="95"/>
  <c r="AQ71" i="95" s="1"/>
  <c r="AS5" i="84"/>
  <c r="AL5" i="84"/>
  <c r="AU5" i="84" s="1"/>
  <c r="AR65" i="44"/>
  <c r="AH68" i="35"/>
  <c r="AQ68" i="35" s="1"/>
  <c r="Z71" i="95"/>
  <c r="AS3" i="84"/>
  <c r="AL3" i="84"/>
  <c r="AU3" i="84" s="1"/>
  <c r="AI69" i="41"/>
  <c r="AN69" i="41"/>
  <c r="AH70" i="25"/>
  <c r="AQ70" i="25" s="1"/>
  <c r="AR70" i="30"/>
  <c r="AH69" i="74"/>
  <c r="AQ69" i="74" s="1"/>
  <c r="Z66" i="44"/>
  <c r="AR68" i="74"/>
  <c r="AS24" i="84"/>
  <c r="AL24" i="84"/>
  <c r="AU24" i="84" s="1"/>
  <c r="AI67" i="90"/>
  <c r="AN67" i="90"/>
  <c r="AN66" i="32"/>
  <c r="AI66" i="32"/>
  <c r="AH72" i="86"/>
  <c r="AQ72" i="86" s="1"/>
  <c r="AK65" i="80"/>
  <c r="AT65" i="80" s="1"/>
  <c r="AJ65" i="80"/>
  <c r="AJ62" i="80"/>
  <c r="AK62" i="80"/>
  <c r="AT62" i="80" s="1"/>
  <c r="AJ56" i="80"/>
  <c r="AK56" i="80"/>
  <c r="AT56" i="80" s="1"/>
  <c r="AJ50" i="80"/>
  <c r="AK50" i="80"/>
  <c r="AT50" i="80" s="1"/>
  <c r="AJ44" i="80"/>
  <c r="AK44" i="80"/>
  <c r="AT44" i="80" s="1"/>
  <c r="AX37" i="80"/>
  <c r="S37" i="80" s="1"/>
  <c r="AC37" i="80" s="1"/>
  <c r="AB38" i="80" s="1"/>
  <c r="AX31" i="80"/>
  <c r="S31" i="80" s="1"/>
  <c r="AC31" i="80" s="1"/>
  <c r="AB32" i="80" s="1"/>
  <c r="AX25" i="80"/>
  <c r="S25" i="80" s="1"/>
  <c r="AC25" i="80" s="1"/>
  <c r="AB26" i="80" s="1"/>
  <c r="AX19" i="80"/>
  <c r="S19" i="80" s="1"/>
  <c r="AC19" i="80" s="1"/>
  <c r="AB20" i="80" s="1"/>
  <c r="AX13" i="80"/>
  <c r="S13" i="80" s="1"/>
  <c r="AC13" i="80" s="1"/>
  <c r="AB14" i="80" s="1"/>
  <c r="AX7" i="80"/>
  <c r="S7" i="80" s="1"/>
  <c r="AC7" i="80" s="1"/>
  <c r="AB8" i="80" s="1"/>
  <c r="X70" i="83"/>
  <c r="Y70" i="83"/>
  <c r="AI69" i="42"/>
  <c r="AN69" i="42"/>
  <c r="AS6" i="84"/>
  <c r="AL6" i="84"/>
  <c r="AU6" i="84" s="1"/>
  <c r="AH68" i="40"/>
  <c r="AQ68" i="40" s="1"/>
  <c r="X66" i="29"/>
  <c r="Y66" i="29"/>
  <c r="AN68" i="93"/>
  <c r="AI68" i="93"/>
  <c r="AR71" i="33"/>
  <c r="AS19" i="84"/>
  <c r="AL19" i="84"/>
  <c r="AU19" i="84" s="1"/>
  <c r="AE67" i="96"/>
  <c r="W68" i="96"/>
  <c r="AG67" i="96"/>
  <c r="AP67" i="96" s="1"/>
  <c r="AF67" i="96"/>
  <c r="AO67" i="96" s="1"/>
  <c r="AS36" i="84"/>
  <c r="AL36" i="84"/>
  <c r="AU36" i="84" s="1"/>
  <c r="AJ4" i="84"/>
  <c r="AK4" i="84"/>
  <c r="AT4" i="84" s="1"/>
  <c r="AT71" i="84" s="1"/>
  <c r="AH71" i="30"/>
  <c r="AQ71" i="30" s="1"/>
  <c r="AI68" i="39"/>
  <c r="AN68" i="39"/>
  <c r="W69" i="31"/>
  <c r="AE68" i="31"/>
  <c r="AG68" i="31"/>
  <c r="AP68" i="31" s="1"/>
  <c r="AF68" i="31"/>
  <c r="AO68" i="31" s="1"/>
  <c r="AS8" i="84"/>
  <c r="AL8" i="84"/>
  <c r="AU8" i="84" s="1"/>
  <c r="Z68" i="48"/>
  <c r="AG70" i="45"/>
  <c r="AP70" i="45" s="1"/>
  <c r="W71" i="45"/>
  <c r="AF70" i="45"/>
  <c r="AO70" i="45" s="1"/>
  <c r="AE70" i="45"/>
  <c r="AJ67" i="80"/>
  <c r="AK67" i="80"/>
  <c r="AT67" i="80" s="1"/>
  <c r="AK61" i="80"/>
  <c r="AT61" i="80" s="1"/>
  <c r="AJ61" i="80"/>
  <c r="AK55" i="80"/>
  <c r="AT55" i="80" s="1"/>
  <c r="AJ55" i="80"/>
  <c r="AK49" i="80"/>
  <c r="AT49" i="80" s="1"/>
  <c r="AJ49" i="80"/>
  <c r="AK43" i="80"/>
  <c r="AT43" i="80" s="1"/>
  <c r="AJ43" i="80"/>
  <c r="AX36" i="80"/>
  <c r="S36" i="80" s="1"/>
  <c r="AC36" i="80" s="1"/>
  <c r="AB37" i="80" s="1"/>
  <c r="AX30" i="80"/>
  <c r="S30" i="80" s="1"/>
  <c r="AC30" i="80" s="1"/>
  <c r="AB31" i="80" s="1"/>
  <c r="AX24" i="80"/>
  <c r="S24" i="80" s="1"/>
  <c r="AC24" i="80" s="1"/>
  <c r="AB25" i="80" s="1"/>
  <c r="AX18" i="80"/>
  <c r="S18" i="80" s="1"/>
  <c r="AC18" i="80" s="1"/>
  <c r="AB19" i="80" s="1"/>
  <c r="AX12" i="80"/>
  <c r="S12" i="80" s="1"/>
  <c r="AC12" i="80" s="1"/>
  <c r="AB13" i="80" s="1"/>
  <c r="AX6" i="80"/>
  <c r="S6" i="80" s="1"/>
  <c r="AC6" i="80" s="1"/>
  <c r="AB7" i="80" s="1"/>
  <c r="AG69" i="87"/>
  <c r="AP69" i="87" s="1"/>
  <c r="AF69" i="87"/>
  <c r="AO69" i="87" s="1"/>
  <c r="AE69" i="87"/>
  <c r="W70" i="87"/>
  <c r="AR67" i="35"/>
  <c r="AR70" i="78"/>
  <c r="Y69" i="43"/>
  <c r="X69" i="43"/>
  <c r="AN65" i="29"/>
  <c r="AI65" i="29"/>
  <c r="AR70" i="34"/>
  <c r="AR69" i="25"/>
  <c r="AH72" i="82"/>
  <c r="AQ72" i="82" s="1"/>
  <c r="AG68" i="91"/>
  <c r="AP68" i="91" s="1"/>
  <c r="AF68" i="91"/>
  <c r="AO68" i="91" s="1"/>
  <c r="W69" i="91"/>
  <c r="AE68" i="91"/>
  <c r="W69" i="35"/>
  <c r="AG68" i="35"/>
  <c r="AP68" i="35" s="1"/>
  <c r="AF68" i="35"/>
  <c r="AO68" i="35" s="1"/>
  <c r="AE68" i="35"/>
  <c r="AH71" i="78"/>
  <c r="AQ71" i="78" s="1"/>
  <c r="Z71" i="30"/>
  <c r="X70" i="41"/>
  <c r="Y70" i="41"/>
  <c r="Z70" i="41" s="1"/>
  <c r="Z70" i="25"/>
  <c r="AS13" i="84"/>
  <c r="AL13" i="84"/>
  <c r="AU13" i="84" s="1"/>
  <c r="AR67" i="48"/>
  <c r="X69" i="77"/>
  <c r="Y69" i="77"/>
  <c r="Z69" i="77" s="1"/>
  <c r="AH71" i="26"/>
  <c r="AQ71" i="26" s="1"/>
  <c r="X69" i="39"/>
  <c r="Y69" i="39"/>
  <c r="Z69" i="74"/>
  <c r="AI69" i="80"/>
  <c r="AN69" i="80"/>
  <c r="AN71" i="80" s="1"/>
  <c r="AH72" i="33"/>
  <c r="AQ72" i="33" s="1"/>
  <c r="Y70" i="46"/>
  <c r="X70" i="46"/>
  <c r="X73" i="89"/>
  <c r="Y73" i="89"/>
  <c r="Z73" i="89" s="1"/>
  <c r="AJ66" i="80"/>
  <c r="AK66" i="80"/>
  <c r="AT66" i="80" s="1"/>
  <c r="AJ60" i="80"/>
  <c r="AK60" i="80"/>
  <c r="AT60" i="80" s="1"/>
  <c r="AJ54" i="80"/>
  <c r="AK54" i="80"/>
  <c r="AT54" i="80" s="1"/>
  <c r="AJ48" i="80"/>
  <c r="AK48" i="80"/>
  <c r="AT48" i="80" s="1"/>
  <c r="AJ42" i="80"/>
  <c r="AK42" i="80"/>
  <c r="AT42" i="80" s="1"/>
  <c r="AX35" i="80"/>
  <c r="S35" i="80" s="1"/>
  <c r="AC35" i="80" s="1"/>
  <c r="AB36" i="80" s="1"/>
  <c r="AX29" i="80"/>
  <c r="S29" i="80" s="1"/>
  <c r="AC29" i="80" s="1"/>
  <c r="AB30" i="80" s="1"/>
  <c r="AX23" i="80"/>
  <c r="S23" i="80" s="1"/>
  <c r="AC23" i="80" s="1"/>
  <c r="AB24" i="80" s="1"/>
  <c r="AX17" i="80"/>
  <c r="S17" i="80" s="1"/>
  <c r="AC17" i="80" s="1"/>
  <c r="AB18" i="80" s="1"/>
  <c r="AX11" i="80"/>
  <c r="S11" i="80" s="1"/>
  <c r="AC11" i="80" s="1"/>
  <c r="AB12" i="80" s="1"/>
  <c r="AS26" i="84"/>
  <c r="AL26" i="84"/>
  <c r="AU26" i="84" s="1"/>
  <c r="X70" i="42"/>
  <c r="Z70" i="42" s="1"/>
  <c r="Y70" i="42"/>
  <c r="AN68" i="43"/>
  <c r="AI68" i="43"/>
  <c r="AH70" i="79"/>
  <c r="AQ70" i="79" s="1"/>
  <c r="Z68" i="40"/>
  <c r="Z69" i="93" l="1"/>
  <c r="Z70" i="38"/>
  <c r="AX11" i="92"/>
  <c r="S11" i="92" s="1"/>
  <c r="AC11" i="92" s="1"/>
  <c r="AB12" i="92" s="1"/>
  <c r="AF71" i="78"/>
  <c r="AO71" i="78" s="1"/>
  <c r="AX10" i="92"/>
  <c r="S10" i="92" s="1"/>
  <c r="AC10" i="92" s="1"/>
  <c r="AB11" i="92" s="1"/>
  <c r="AF73" i="89"/>
  <c r="AO73" i="89" s="1"/>
  <c r="W74" i="89"/>
  <c r="AG73" i="89"/>
  <c r="AP73" i="89" s="1"/>
  <c r="AE73" i="89"/>
  <c r="AJ8" i="92"/>
  <c r="AK8" i="92"/>
  <c r="AT8" i="92" s="1"/>
  <c r="AE69" i="77"/>
  <c r="AG69" i="77"/>
  <c r="AP69" i="77" s="1"/>
  <c r="AF69" i="77"/>
  <c r="AO69" i="77" s="1"/>
  <c r="W70" i="77"/>
  <c r="W70" i="93"/>
  <c r="AG69" i="93"/>
  <c r="AP69" i="93" s="1"/>
  <c r="AF69" i="93"/>
  <c r="AO69" i="93" s="1"/>
  <c r="AE69" i="93"/>
  <c r="W71" i="38"/>
  <c r="AG70" i="38"/>
  <c r="AP70" i="38" s="1"/>
  <c r="AF70" i="38"/>
  <c r="AO70" i="38" s="1"/>
  <c r="AE70" i="38"/>
  <c r="AG71" i="27"/>
  <c r="AP71" i="27" s="1"/>
  <c r="AF71" i="27"/>
  <c r="AO71" i="27" s="1"/>
  <c r="AE71" i="27"/>
  <c r="W72" i="27"/>
  <c r="AE70" i="41"/>
  <c r="AG70" i="41"/>
  <c r="AP70" i="41" s="1"/>
  <c r="AF70" i="41"/>
  <c r="AO70" i="41" s="1"/>
  <c r="W71" i="41"/>
  <c r="W68" i="32"/>
  <c r="AG67" i="32"/>
  <c r="AP67" i="32" s="1"/>
  <c r="AF67" i="32"/>
  <c r="AO67" i="32" s="1"/>
  <c r="AE67" i="32"/>
  <c r="AE70" i="42"/>
  <c r="AG70" i="42"/>
  <c r="AP70" i="42" s="1"/>
  <c r="W71" i="42"/>
  <c r="AF70" i="42"/>
  <c r="AO70" i="42" s="1"/>
  <c r="AR69" i="80"/>
  <c r="AR71" i="80" s="1"/>
  <c r="AL69" i="80"/>
  <c r="AU69" i="80" s="1"/>
  <c r="AK7" i="80"/>
  <c r="AT7" i="80" s="1"/>
  <c r="AJ7" i="80"/>
  <c r="AS61" i="80"/>
  <c r="AL61" i="80"/>
  <c r="AU61" i="80" s="1"/>
  <c r="AR68" i="39"/>
  <c r="AK8" i="80"/>
  <c r="AT8" i="80" s="1"/>
  <c r="AJ8" i="80"/>
  <c r="AR67" i="90"/>
  <c r="AS10" i="80"/>
  <c r="AL10" i="80"/>
  <c r="AU10" i="80" s="1"/>
  <c r="AS64" i="80"/>
  <c r="AL64" i="80"/>
  <c r="AU64" i="80" s="1"/>
  <c r="AN69" i="47"/>
  <c r="AI69" i="47"/>
  <c r="Y70" i="94"/>
  <c r="X70" i="94"/>
  <c r="AJ65" i="92"/>
  <c r="AK65" i="92"/>
  <c r="AT65" i="92" s="1"/>
  <c r="AJ61" i="92"/>
  <c r="AK61" i="92"/>
  <c r="AT61" i="92" s="1"/>
  <c r="AJ55" i="92"/>
  <c r="AK55" i="92"/>
  <c r="AT55" i="92" s="1"/>
  <c r="AJ49" i="92"/>
  <c r="AK49" i="92"/>
  <c r="AT49" i="92" s="1"/>
  <c r="AJ43" i="92"/>
  <c r="AK43" i="92"/>
  <c r="AT43" i="92" s="1"/>
  <c r="AJ37" i="92"/>
  <c r="AK37" i="92"/>
  <c r="AT37" i="92" s="1"/>
  <c r="AJ31" i="92"/>
  <c r="AK31" i="92"/>
  <c r="AT31" i="92" s="1"/>
  <c r="AK25" i="92"/>
  <c r="AT25" i="92" s="1"/>
  <c r="AJ25" i="92"/>
  <c r="AK19" i="92"/>
  <c r="AT19" i="92" s="1"/>
  <c r="AJ19" i="92"/>
  <c r="AK13" i="92"/>
  <c r="AT13" i="92" s="1"/>
  <c r="AJ13" i="92"/>
  <c r="AK7" i="92"/>
  <c r="AT7" i="92" s="1"/>
  <c r="AJ7" i="92"/>
  <c r="AR72" i="89"/>
  <c r="AN72" i="86"/>
  <c r="AI72" i="86"/>
  <c r="X72" i="26"/>
  <c r="Y72" i="26"/>
  <c r="AI72" i="33"/>
  <c r="AN72" i="33"/>
  <c r="AJ30" i="80"/>
  <c r="AK30" i="80"/>
  <c r="AT30" i="80" s="1"/>
  <c r="AH69" i="43"/>
  <c r="AQ69" i="43" s="1"/>
  <c r="AS43" i="80"/>
  <c r="AL43" i="80"/>
  <c r="AU43" i="80" s="1"/>
  <c r="AJ36" i="80"/>
  <c r="AK36" i="80"/>
  <c r="AT36" i="80" s="1"/>
  <c r="AS54" i="80"/>
  <c r="AL54" i="80"/>
  <c r="AU54" i="80" s="1"/>
  <c r="AH73" i="89"/>
  <c r="AQ73" i="89" s="1"/>
  <c r="W70" i="74"/>
  <c r="AG69" i="74"/>
  <c r="AP69" i="74" s="1"/>
  <c r="AF69" i="74"/>
  <c r="AO69" i="74" s="1"/>
  <c r="AE69" i="74"/>
  <c r="AH70" i="41"/>
  <c r="AQ70" i="41" s="1"/>
  <c r="X69" i="35"/>
  <c r="Y69" i="35"/>
  <c r="AK13" i="80"/>
  <c r="AT13" i="80" s="1"/>
  <c r="AJ13" i="80"/>
  <c r="X71" i="45"/>
  <c r="Z71" i="45" s="1"/>
  <c r="Y71" i="45"/>
  <c r="AS4" i="84"/>
  <c r="AL4" i="84"/>
  <c r="AU4" i="84" s="1"/>
  <c r="X68" i="96"/>
  <c r="Y68" i="96"/>
  <c r="AR68" i="93"/>
  <c r="AJ14" i="80"/>
  <c r="AK14" i="80"/>
  <c r="AT14" i="80" s="1"/>
  <c r="AS44" i="80"/>
  <c r="AL44" i="80"/>
  <c r="AU44" i="80" s="1"/>
  <c r="AS62" i="80"/>
  <c r="AL62" i="80"/>
  <c r="AU62" i="80" s="1"/>
  <c r="AR69" i="41"/>
  <c r="AF65" i="88"/>
  <c r="AO65" i="88" s="1"/>
  <c r="W66" i="88"/>
  <c r="AG65" i="88"/>
  <c r="AP65" i="88" s="1"/>
  <c r="AE65" i="88"/>
  <c r="AS15" i="80"/>
  <c r="AL15" i="80"/>
  <c r="AU15" i="80" s="1"/>
  <c r="AS33" i="80"/>
  <c r="AL33" i="80"/>
  <c r="AU33" i="80" s="1"/>
  <c r="AS51" i="80"/>
  <c r="AL51" i="80"/>
  <c r="AU51" i="80" s="1"/>
  <c r="AH67" i="32"/>
  <c r="AQ67" i="32" s="1"/>
  <c r="Y72" i="73"/>
  <c r="X72" i="73"/>
  <c r="AR69" i="38"/>
  <c r="AH69" i="93"/>
  <c r="AQ69" i="93" s="1"/>
  <c r="AR69" i="83"/>
  <c r="AS16" i="80"/>
  <c r="AL16" i="80"/>
  <c r="AU16" i="80" s="1"/>
  <c r="AS34" i="80"/>
  <c r="AL34" i="80"/>
  <c r="AU34" i="80" s="1"/>
  <c r="AS52" i="80"/>
  <c r="AL52" i="80"/>
  <c r="AU52" i="80" s="1"/>
  <c r="AR69" i="46"/>
  <c r="AH70" i="38"/>
  <c r="AQ70" i="38" s="1"/>
  <c r="AH71" i="27"/>
  <c r="AQ71" i="27" s="1"/>
  <c r="X71" i="79"/>
  <c r="Y71" i="79"/>
  <c r="Z71" i="79" s="1"/>
  <c r="AJ17" i="80"/>
  <c r="AJ35" i="80"/>
  <c r="AS53" i="80"/>
  <c r="AL53" i="80"/>
  <c r="AU53" i="80" s="1"/>
  <c r="AJ67" i="92"/>
  <c r="AK67" i="92"/>
  <c r="AT67" i="92" s="1"/>
  <c r="AK60" i="92"/>
  <c r="AT60" i="92" s="1"/>
  <c r="AJ60" i="92"/>
  <c r="AK54" i="92"/>
  <c r="AT54" i="92" s="1"/>
  <c r="AJ54" i="92"/>
  <c r="AK48" i="92"/>
  <c r="AT48" i="92" s="1"/>
  <c r="AJ48" i="92"/>
  <c r="AK42" i="92"/>
  <c r="AT42" i="92" s="1"/>
  <c r="AJ42" i="92"/>
  <c r="AK36" i="92"/>
  <c r="AT36" i="92" s="1"/>
  <c r="AJ36" i="92"/>
  <c r="AK30" i="92"/>
  <c r="AT30" i="92" s="1"/>
  <c r="AJ30" i="92"/>
  <c r="AJ24" i="92"/>
  <c r="AK24" i="92"/>
  <c r="AT24" i="92" s="1"/>
  <c r="AJ18" i="92"/>
  <c r="AK18" i="92"/>
  <c r="AT18" i="92" s="1"/>
  <c r="AJ12" i="92"/>
  <c r="AK12" i="92"/>
  <c r="AT12" i="92" s="1"/>
  <c r="AX5" i="92"/>
  <c r="S5" i="92" s="1"/>
  <c r="AC5" i="92" s="1"/>
  <c r="AB6" i="92" s="1"/>
  <c r="Y75" i="75"/>
  <c r="Z75" i="75" s="1"/>
  <c r="X75" i="75"/>
  <c r="AI72" i="82"/>
  <c r="AN72" i="82"/>
  <c r="W69" i="40"/>
  <c r="AF68" i="40"/>
  <c r="AO68" i="40" s="1"/>
  <c r="AE68" i="40"/>
  <c r="AG68" i="40"/>
  <c r="AP68" i="40" s="1"/>
  <c r="AR68" i="43"/>
  <c r="AN68" i="91"/>
  <c r="AI68" i="91"/>
  <c r="Z69" i="43"/>
  <c r="Y70" i="87"/>
  <c r="X70" i="87"/>
  <c r="AK19" i="80"/>
  <c r="AT19" i="80" s="1"/>
  <c r="AJ19" i="80"/>
  <c r="AS49" i="80"/>
  <c r="AL49" i="80"/>
  <c r="AU49" i="80" s="1"/>
  <c r="AI68" i="31"/>
  <c r="AN68" i="31"/>
  <c r="AN67" i="96"/>
  <c r="AI67" i="96"/>
  <c r="AR69" i="42"/>
  <c r="AJ20" i="80"/>
  <c r="AK20" i="80"/>
  <c r="AT20" i="80" s="1"/>
  <c r="AS65" i="80"/>
  <c r="AL65" i="80"/>
  <c r="AU65" i="80" s="1"/>
  <c r="AU71" i="84"/>
  <c r="C11" i="84" s="1"/>
  <c r="F37" i="97" s="1"/>
  <c r="AN71" i="73"/>
  <c r="AI71" i="73"/>
  <c r="W72" i="81"/>
  <c r="AG71" i="81"/>
  <c r="AP71" i="81" s="1"/>
  <c r="AE71" i="81"/>
  <c r="AF71" i="81"/>
  <c r="AO71" i="81" s="1"/>
  <c r="AK66" i="92"/>
  <c r="AT66" i="92" s="1"/>
  <c r="AJ66" i="92"/>
  <c r="AJ59" i="92"/>
  <c r="AK59" i="92"/>
  <c r="AT59" i="92" s="1"/>
  <c r="AJ53" i="92"/>
  <c r="AK53" i="92"/>
  <c r="AT53" i="92" s="1"/>
  <c r="AJ47" i="92"/>
  <c r="AK47" i="92"/>
  <c r="AT47" i="92" s="1"/>
  <c r="AJ41" i="92"/>
  <c r="AK41" i="92"/>
  <c r="AT41" i="92" s="1"/>
  <c r="AJ35" i="92"/>
  <c r="AK35" i="92"/>
  <c r="AT35" i="92" s="1"/>
  <c r="AJ29" i="92"/>
  <c r="AK29" i="92"/>
  <c r="AT29" i="92" s="1"/>
  <c r="AJ23" i="92"/>
  <c r="AK23" i="92"/>
  <c r="AT23" i="92" s="1"/>
  <c r="AJ17" i="92"/>
  <c r="AK17" i="92"/>
  <c r="AT17" i="92" s="1"/>
  <c r="AJ11" i="92"/>
  <c r="AK11" i="92"/>
  <c r="AT11" i="92" s="1"/>
  <c r="AN74" i="75"/>
  <c r="AI74" i="75"/>
  <c r="AJ12" i="80"/>
  <c r="AK12" i="80"/>
  <c r="AT12" i="80" s="1"/>
  <c r="AS42" i="80"/>
  <c r="AL42" i="80"/>
  <c r="AU42" i="80" s="1"/>
  <c r="AS60" i="80"/>
  <c r="AL60" i="80"/>
  <c r="AU60" i="80" s="1"/>
  <c r="AH70" i="46"/>
  <c r="AQ70" i="46" s="1"/>
  <c r="AH69" i="39"/>
  <c r="AQ69" i="39" s="1"/>
  <c r="AG71" i="30"/>
  <c r="AP71" i="30" s="1"/>
  <c r="AF71" i="30"/>
  <c r="AO71" i="30" s="1"/>
  <c r="AE71" i="30"/>
  <c r="W72" i="30"/>
  <c r="AI68" i="35"/>
  <c r="AN68" i="35"/>
  <c r="AN69" i="87"/>
  <c r="AI69" i="87"/>
  <c r="AK25" i="80"/>
  <c r="AT25" i="80" s="1"/>
  <c r="AJ25" i="80"/>
  <c r="AS67" i="80"/>
  <c r="AL67" i="80"/>
  <c r="AU67" i="80" s="1"/>
  <c r="AE68" i="48"/>
  <c r="W69" i="48"/>
  <c r="AG68" i="48"/>
  <c r="AP68" i="48" s="1"/>
  <c r="AF68" i="48"/>
  <c r="AO68" i="48" s="1"/>
  <c r="AJ26" i="80"/>
  <c r="AK26" i="80"/>
  <c r="AT26" i="80" s="1"/>
  <c r="AS50" i="80"/>
  <c r="AL50" i="80"/>
  <c r="AU50" i="80" s="1"/>
  <c r="AR66" i="32"/>
  <c r="AS71" i="84"/>
  <c r="AS21" i="80"/>
  <c r="AL21" i="80"/>
  <c r="AU21" i="80" s="1"/>
  <c r="AS39" i="80"/>
  <c r="AL39" i="80"/>
  <c r="AU39" i="80" s="1"/>
  <c r="AS57" i="80"/>
  <c r="AL57" i="80"/>
  <c r="AU57" i="80" s="1"/>
  <c r="AJ4" i="80"/>
  <c r="AK4" i="80"/>
  <c r="AT4" i="80" s="1"/>
  <c r="AS22" i="80"/>
  <c r="AL22" i="80"/>
  <c r="AU22" i="80" s="1"/>
  <c r="AS40" i="80"/>
  <c r="AL40" i="80"/>
  <c r="AU40" i="80" s="1"/>
  <c r="AS58" i="80"/>
  <c r="AL58" i="80"/>
  <c r="AU58" i="80" s="1"/>
  <c r="AG70" i="85"/>
  <c r="AP70" i="85" s="1"/>
  <c r="AF70" i="85"/>
  <c r="AO70" i="85" s="1"/>
  <c r="AE70" i="85"/>
  <c r="W71" i="85"/>
  <c r="AI70" i="79"/>
  <c r="AN70" i="79"/>
  <c r="AS5" i="80"/>
  <c r="AL5" i="80"/>
  <c r="AU5" i="80" s="1"/>
  <c r="AJ23" i="80"/>
  <c r="AS41" i="80"/>
  <c r="AL41" i="80"/>
  <c r="AU41" i="80" s="1"/>
  <c r="AS59" i="80"/>
  <c r="AL59" i="80"/>
  <c r="AU59" i="80" s="1"/>
  <c r="AJ64" i="92"/>
  <c r="AK64" i="92"/>
  <c r="AT64" i="92" s="1"/>
  <c r="AJ58" i="92"/>
  <c r="AK58" i="92"/>
  <c r="AT58" i="92" s="1"/>
  <c r="AJ52" i="92"/>
  <c r="AK52" i="92"/>
  <c r="AT52" i="92" s="1"/>
  <c r="AJ46" i="92"/>
  <c r="AK46" i="92"/>
  <c r="AT46" i="92" s="1"/>
  <c r="AJ40" i="92"/>
  <c r="AK40" i="92"/>
  <c r="AT40" i="92" s="1"/>
  <c r="AJ34" i="92"/>
  <c r="AK34" i="92"/>
  <c r="AT34" i="92" s="1"/>
  <c r="AJ28" i="92"/>
  <c r="AK28" i="92"/>
  <c r="AT28" i="92" s="1"/>
  <c r="AJ22" i="92"/>
  <c r="AK22" i="92"/>
  <c r="AT22" i="92" s="1"/>
  <c r="AK16" i="92"/>
  <c r="AT16" i="92" s="1"/>
  <c r="AJ16" i="92"/>
  <c r="AJ10" i="92"/>
  <c r="AK10" i="92"/>
  <c r="AT10" i="92" s="1"/>
  <c r="AX4" i="92"/>
  <c r="S4" i="92" s="1"/>
  <c r="AC4" i="92" s="1"/>
  <c r="AB5" i="92" s="1"/>
  <c r="Y73" i="86"/>
  <c r="X73" i="86"/>
  <c r="Z73" i="86" s="1"/>
  <c r="AJ6" i="80"/>
  <c r="Z72" i="78"/>
  <c r="Y72" i="78"/>
  <c r="X72" i="78"/>
  <c r="AJ18" i="80"/>
  <c r="AK18" i="80"/>
  <c r="AT18" i="80" s="1"/>
  <c r="Z69" i="39"/>
  <c r="AR65" i="29"/>
  <c r="AK31" i="80"/>
  <c r="AT31" i="80" s="1"/>
  <c r="AJ31" i="80"/>
  <c r="AS55" i="80"/>
  <c r="AL55" i="80"/>
  <c r="AU55" i="80" s="1"/>
  <c r="AN70" i="45"/>
  <c r="AI70" i="45"/>
  <c r="Y69" i="31"/>
  <c r="X69" i="31"/>
  <c r="AH66" i="29"/>
  <c r="AQ66" i="29" s="1"/>
  <c r="AH70" i="83"/>
  <c r="AQ70" i="83" s="1"/>
  <c r="AJ32" i="80"/>
  <c r="AK32" i="80"/>
  <c r="AT32" i="80" s="1"/>
  <c r="AG71" i="95"/>
  <c r="AP71" i="95" s="1"/>
  <c r="AE71" i="95"/>
  <c r="AF71" i="95"/>
  <c r="AO71" i="95" s="1"/>
  <c r="W72" i="95"/>
  <c r="AG69" i="92"/>
  <c r="AP69" i="92" s="1"/>
  <c r="AP71" i="92" s="1"/>
  <c r="AF69" i="92"/>
  <c r="AO69" i="92" s="1"/>
  <c r="AO71" i="92" s="1"/>
  <c r="AE69" i="92"/>
  <c r="AX69" i="92"/>
  <c r="S69" i="92" s="1"/>
  <c r="AC69" i="92" s="1"/>
  <c r="AH68" i="90"/>
  <c r="AQ68" i="90" s="1"/>
  <c r="X68" i="37"/>
  <c r="Z68" i="37" s="1"/>
  <c r="Y68" i="37"/>
  <c r="AS3" i="80"/>
  <c r="AL3" i="80"/>
  <c r="AU3" i="80" s="1"/>
  <c r="Y70" i="47"/>
  <c r="X70" i="47"/>
  <c r="Z70" i="47" s="1"/>
  <c r="AN69" i="94"/>
  <c r="AI69" i="94"/>
  <c r="AR68" i="77"/>
  <c r="AS68" i="80"/>
  <c r="AL68" i="80"/>
  <c r="AU68" i="80" s="1"/>
  <c r="AJ69" i="92"/>
  <c r="AS69" i="92" s="1"/>
  <c r="AK63" i="92"/>
  <c r="AT63" i="92" s="1"/>
  <c r="AJ63" i="92"/>
  <c r="AK57" i="92"/>
  <c r="AT57" i="92" s="1"/>
  <c r="AJ57" i="92"/>
  <c r="AK51" i="92"/>
  <c r="AT51" i="92" s="1"/>
  <c r="AJ51" i="92"/>
  <c r="AK45" i="92"/>
  <c r="AT45" i="92" s="1"/>
  <c r="AJ45" i="92"/>
  <c r="AK39" i="92"/>
  <c r="AT39" i="92" s="1"/>
  <c r="AJ39" i="92"/>
  <c r="AK33" i="92"/>
  <c r="AT33" i="92" s="1"/>
  <c r="AJ33" i="92"/>
  <c r="AK27" i="92"/>
  <c r="AT27" i="92" s="1"/>
  <c r="AJ27" i="92"/>
  <c r="AJ21" i="92"/>
  <c r="AK21" i="92"/>
  <c r="AT21" i="92" s="1"/>
  <c r="AJ15" i="92"/>
  <c r="AK15" i="92"/>
  <c r="AT15" i="92" s="1"/>
  <c r="AK9" i="92"/>
  <c r="AT9" i="92" s="1"/>
  <c r="AJ9" i="92"/>
  <c r="AX3" i="92"/>
  <c r="S3" i="92" s="1"/>
  <c r="AC3" i="92" s="1"/>
  <c r="AN71" i="26"/>
  <c r="AI71" i="26"/>
  <c r="AN71" i="78"/>
  <c r="AI71" i="78"/>
  <c r="X69" i="91"/>
  <c r="Z69" i="91" s="1"/>
  <c r="Y69" i="91"/>
  <c r="AH70" i="42"/>
  <c r="AQ70" i="42" s="1"/>
  <c r="AJ24" i="80"/>
  <c r="AK24" i="80"/>
  <c r="AT24" i="80" s="1"/>
  <c r="AS48" i="80"/>
  <c r="AL48" i="80"/>
  <c r="AU48" i="80" s="1"/>
  <c r="AS66" i="80"/>
  <c r="AL66" i="80"/>
  <c r="AU66" i="80" s="1"/>
  <c r="Z70" i="46"/>
  <c r="AH69" i="77"/>
  <c r="AQ69" i="77" s="1"/>
  <c r="W71" i="25"/>
  <c r="AG70" i="25"/>
  <c r="AP70" i="25" s="1"/>
  <c r="AF70" i="25"/>
  <c r="AO70" i="25" s="1"/>
  <c r="AE70" i="25"/>
  <c r="AK37" i="80"/>
  <c r="AT37" i="80" s="1"/>
  <c r="AJ37" i="80"/>
  <c r="Z66" i="29"/>
  <c r="Z70" i="83"/>
  <c r="AJ38" i="80"/>
  <c r="AK38" i="80"/>
  <c r="AT38" i="80" s="1"/>
  <c r="AS56" i="80"/>
  <c r="AL56" i="80"/>
  <c r="AU56" i="80" s="1"/>
  <c r="AG66" i="44"/>
  <c r="AP66" i="44" s="1"/>
  <c r="AF66" i="44"/>
  <c r="AO66" i="44" s="1"/>
  <c r="AE66" i="44"/>
  <c r="W67" i="44"/>
  <c r="AS9" i="80"/>
  <c r="AL9" i="80"/>
  <c r="AU9" i="80" s="1"/>
  <c r="AS27" i="80"/>
  <c r="AL27" i="80"/>
  <c r="AU27" i="80" s="1"/>
  <c r="AS45" i="80"/>
  <c r="AL45" i="80"/>
  <c r="AU45" i="80" s="1"/>
  <c r="AS63" i="80"/>
  <c r="AL63" i="80"/>
  <c r="AU63" i="80" s="1"/>
  <c r="Z68" i="90"/>
  <c r="W72" i="34"/>
  <c r="AG71" i="34"/>
  <c r="AP71" i="34" s="1"/>
  <c r="AF71" i="34"/>
  <c r="AO71" i="34" s="1"/>
  <c r="AE71" i="34"/>
  <c r="AN67" i="37"/>
  <c r="AI67" i="37"/>
  <c r="AR70" i="27"/>
  <c r="AS28" i="80"/>
  <c r="AL28" i="80"/>
  <c r="AU28" i="80" s="1"/>
  <c r="AS46" i="80"/>
  <c r="AL46" i="80"/>
  <c r="AU46" i="80" s="1"/>
  <c r="AJ11" i="80"/>
  <c r="AJ29" i="80"/>
  <c r="AS47" i="80"/>
  <c r="AL47" i="80"/>
  <c r="AU47" i="80" s="1"/>
  <c r="AJ68" i="92"/>
  <c r="AK68" i="92"/>
  <c r="AT68" i="92" s="1"/>
  <c r="AJ62" i="92"/>
  <c r="AK62" i="92"/>
  <c r="AT62" i="92" s="1"/>
  <c r="AJ56" i="92"/>
  <c r="AK56" i="92"/>
  <c r="AT56" i="92" s="1"/>
  <c r="AJ50" i="92"/>
  <c r="AK50" i="92"/>
  <c r="AT50" i="92" s="1"/>
  <c r="AJ44" i="92"/>
  <c r="AK44" i="92"/>
  <c r="AT44" i="92" s="1"/>
  <c r="AJ38" i="92"/>
  <c r="AK38" i="92"/>
  <c r="AT38" i="92" s="1"/>
  <c r="AJ32" i="92"/>
  <c r="AK32" i="92"/>
  <c r="AT32" i="92" s="1"/>
  <c r="AJ26" i="92"/>
  <c r="AK26" i="92"/>
  <c r="AT26" i="92" s="1"/>
  <c r="AJ20" i="92"/>
  <c r="AK20" i="92"/>
  <c r="AT20" i="92" s="1"/>
  <c r="AJ14" i="92"/>
  <c r="AK14" i="92"/>
  <c r="AT14" i="92" s="1"/>
  <c r="Y73" i="33"/>
  <c r="Z73" i="33" s="1"/>
  <c r="X73" i="33"/>
  <c r="X73" i="82"/>
  <c r="Y73" i="82"/>
  <c r="Z72" i="26" l="1"/>
  <c r="Z69" i="31"/>
  <c r="Z72" i="73"/>
  <c r="AE72" i="73" s="1"/>
  <c r="W74" i="86"/>
  <c r="AF73" i="86"/>
  <c r="AO73" i="86" s="1"/>
  <c r="AE73" i="86"/>
  <c r="AG73" i="86"/>
  <c r="AP73" i="86" s="1"/>
  <c r="AE71" i="79"/>
  <c r="W72" i="79"/>
  <c r="AG71" i="79"/>
  <c r="AP71" i="79" s="1"/>
  <c r="AF71" i="79"/>
  <c r="AO71" i="79" s="1"/>
  <c r="AE69" i="31"/>
  <c r="AG69" i="31"/>
  <c r="AP69" i="31" s="1"/>
  <c r="AF69" i="31"/>
  <c r="AO69" i="31" s="1"/>
  <c r="W70" i="31"/>
  <c r="W73" i="73"/>
  <c r="AG72" i="73"/>
  <c r="AP72" i="73" s="1"/>
  <c r="AF72" i="73"/>
  <c r="AO72" i="73" s="1"/>
  <c r="W73" i="26"/>
  <c r="AE72" i="26"/>
  <c r="AG72" i="26"/>
  <c r="AP72" i="26" s="1"/>
  <c r="AF72" i="26"/>
  <c r="AO72" i="26" s="1"/>
  <c r="AS50" i="92"/>
  <c r="AL50" i="92"/>
  <c r="AU50" i="92" s="1"/>
  <c r="AH73" i="33"/>
  <c r="AQ73" i="33" s="1"/>
  <c r="AS20" i="92"/>
  <c r="AL20" i="92"/>
  <c r="AU20" i="92" s="1"/>
  <c r="AS38" i="92"/>
  <c r="AL38" i="92"/>
  <c r="AU38" i="92" s="1"/>
  <c r="AS56" i="92"/>
  <c r="AL56" i="92"/>
  <c r="AU56" i="92" s="1"/>
  <c r="AS37" i="80"/>
  <c r="AL37" i="80"/>
  <c r="AU37" i="80" s="1"/>
  <c r="Y71" i="25"/>
  <c r="X71" i="25"/>
  <c r="AE70" i="46"/>
  <c r="W71" i="46"/>
  <c r="AG70" i="46"/>
  <c r="AP70" i="46" s="1"/>
  <c r="AF70" i="46"/>
  <c r="AO70" i="46" s="1"/>
  <c r="AS24" i="80"/>
  <c r="AL24" i="80"/>
  <c r="AU24" i="80" s="1"/>
  <c r="AS39" i="92"/>
  <c r="AL39" i="92"/>
  <c r="AU39" i="92" s="1"/>
  <c r="AS57" i="92"/>
  <c r="AL57" i="92"/>
  <c r="AU57" i="92" s="1"/>
  <c r="AH70" i="47"/>
  <c r="AQ70" i="47" s="1"/>
  <c r="AH68" i="37"/>
  <c r="AQ68" i="37" s="1"/>
  <c r="AH72" i="78"/>
  <c r="AQ72" i="78" s="1"/>
  <c r="AR70" i="79"/>
  <c r="AT71" i="80"/>
  <c r="X69" i="48"/>
  <c r="Y69" i="48"/>
  <c r="AR69" i="87"/>
  <c r="AN71" i="30"/>
  <c r="AI71" i="30"/>
  <c r="AS12" i="80"/>
  <c r="AL12" i="80"/>
  <c r="AU12" i="80" s="1"/>
  <c r="AS17" i="92"/>
  <c r="AL17" i="92"/>
  <c r="AU17" i="92" s="1"/>
  <c r="AS35" i="92"/>
  <c r="AL35" i="92"/>
  <c r="AU35" i="92" s="1"/>
  <c r="AS53" i="92"/>
  <c r="AL53" i="92"/>
  <c r="AU53" i="92" s="1"/>
  <c r="AI71" i="81"/>
  <c r="AN71" i="81"/>
  <c r="W70" i="43"/>
  <c r="AG69" i="43"/>
  <c r="AP69" i="43" s="1"/>
  <c r="AF69" i="43"/>
  <c r="AO69" i="43" s="1"/>
  <c r="AE69" i="43"/>
  <c r="AI68" i="40"/>
  <c r="AN68" i="40"/>
  <c r="AH75" i="75"/>
  <c r="AQ75" i="75" s="1"/>
  <c r="AS36" i="92"/>
  <c r="AL36" i="92"/>
  <c r="AU36" i="92" s="1"/>
  <c r="AS54" i="92"/>
  <c r="AL54" i="92"/>
  <c r="AU54" i="92" s="1"/>
  <c r="AI65" i="88"/>
  <c r="AN65" i="88"/>
  <c r="AS14" i="80"/>
  <c r="AL14" i="80"/>
  <c r="AU14" i="80" s="1"/>
  <c r="AS43" i="92"/>
  <c r="AL43" i="92"/>
  <c r="AU43" i="92" s="1"/>
  <c r="AS61" i="92"/>
  <c r="AL61" i="92"/>
  <c r="AU61" i="92" s="1"/>
  <c r="AR69" i="47"/>
  <c r="Y71" i="38"/>
  <c r="X71" i="38"/>
  <c r="X70" i="77"/>
  <c r="Y70" i="77"/>
  <c r="AS8" i="92"/>
  <c r="AL8" i="92"/>
  <c r="AU8" i="92" s="1"/>
  <c r="AH73" i="82"/>
  <c r="AQ73" i="82" s="1"/>
  <c r="AS32" i="92"/>
  <c r="AL32" i="92"/>
  <c r="AU32" i="92" s="1"/>
  <c r="AS29" i="80"/>
  <c r="AL29" i="80"/>
  <c r="AU29" i="80" s="1"/>
  <c r="AH69" i="91"/>
  <c r="AQ69" i="91" s="1"/>
  <c r="AB4" i="92"/>
  <c r="AJ3" i="92"/>
  <c r="AS21" i="92"/>
  <c r="AL21" i="92"/>
  <c r="AU21" i="92" s="1"/>
  <c r="AF68" i="37"/>
  <c r="AO68" i="37" s="1"/>
  <c r="AG68" i="37"/>
  <c r="AP68" i="37" s="1"/>
  <c r="W69" i="37"/>
  <c r="AE68" i="37"/>
  <c r="AR70" i="45"/>
  <c r="AJ5" i="92"/>
  <c r="AK5" i="92"/>
  <c r="AT5" i="92" s="1"/>
  <c r="AS22" i="92"/>
  <c r="AL22" i="92"/>
  <c r="AU22" i="92" s="1"/>
  <c r="AS40" i="92"/>
  <c r="AL40" i="92"/>
  <c r="AU40" i="92" s="1"/>
  <c r="AS58" i="92"/>
  <c r="AL58" i="92"/>
  <c r="AU58" i="92" s="1"/>
  <c r="AS4" i="80"/>
  <c r="AL4" i="80"/>
  <c r="AU4" i="80" s="1"/>
  <c r="AI68" i="48"/>
  <c r="AN68" i="48"/>
  <c r="AR74" i="75"/>
  <c r="AR67" i="96"/>
  <c r="AS19" i="80"/>
  <c r="AL19" i="80"/>
  <c r="AU19" i="80" s="1"/>
  <c r="AR68" i="91"/>
  <c r="AS18" i="92"/>
  <c r="AL18" i="92"/>
  <c r="AU18" i="92" s="1"/>
  <c r="X70" i="74"/>
  <c r="Y70" i="74"/>
  <c r="AS30" i="80"/>
  <c r="AL30" i="80"/>
  <c r="AU30" i="80" s="1"/>
  <c r="AR72" i="86"/>
  <c r="AS13" i="92"/>
  <c r="AL13" i="92"/>
  <c r="AU13" i="92" s="1"/>
  <c r="AI69" i="93"/>
  <c r="AN69" i="93"/>
  <c r="AI73" i="89"/>
  <c r="AN73" i="89"/>
  <c r="AG73" i="33"/>
  <c r="AP73" i="33" s="1"/>
  <c r="AF73" i="33"/>
  <c r="AO73" i="33" s="1"/>
  <c r="AE73" i="33"/>
  <c r="W74" i="33"/>
  <c r="AS26" i="92"/>
  <c r="AL26" i="92"/>
  <c r="AU26" i="92" s="1"/>
  <c r="AS44" i="92"/>
  <c r="AL44" i="92"/>
  <c r="AU44" i="92" s="1"/>
  <c r="AS62" i="92"/>
  <c r="AL62" i="92"/>
  <c r="AU62" i="92" s="1"/>
  <c r="AS11" i="80"/>
  <c r="AL11" i="80"/>
  <c r="AU11" i="80" s="1"/>
  <c r="Y67" i="44"/>
  <c r="Z67" i="44" s="1"/>
  <c r="X67" i="44"/>
  <c r="AI70" i="25"/>
  <c r="AN70" i="25"/>
  <c r="W70" i="91"/>
  <c r="AE69" i="91"/>
  <c r="AF69" i="91"/>
  <c r="AO69" i="91" s="1"/>
  <c r="AG69" i="91"/>
  <c r="AP69" i="91" s="1"/>
  <c r="AS9" i="92"/>
  <c r="AL9" i="92"/>
  <c r="AU9" i="92" s="1"/>
  <c r="AS27" i="92"/>
  <c r="AL27" i="92"/>
  <c r="AU27" i="92" s="1"/>
  <c r="AS45" i="92"/>
  <c r="AL45" i="92"/>
  <c r="AU45" i="92" s="1"/>
  <c r="AS63" i="92"/>
  <c r="AL63" i="92"/>
  <c r="AU63" i="92" s="1"/>
  <c r="AF70" i="47"/>
  <c r="AO70" i="47" s="1"/>
  <c r="W71" i="47"/>
  <c r="AE70" i="47"/>
  <c r="AG70" i="47"/>
  <c r="AP70" i="47" s="1"/>
  <c r="AN69" i="92"/>
  <c r="AN71" i="92" s="1"/>
  <c r="AI69" i="92"/>
  <c r="AN71" i="95"/>
  <c r="AI71" i="95"/>
  <c r="W73" i="78"/>
  <c r="AG72" i="78"/>
  <c r="AP72" i="78" s="1"/>
  <c r="AF72" i="78"/>
  <c r="AO72" i="78" s="1"/>
  <c r="AE72" i="78"/>
  <c r="AS23" i="80"/>
  <c r="AL23" i="80"/>
  <c r="AU23" i="80" s="1"/>
  <c r="X71" i="85"/>
  <c r="Y71" i="85"/>
  <c r="AS26" i="80"/>
  <c r="AL26" i="80"/>
  <c r="AU26" i="80" s="1"/>
  <c r="AS23" i="92"/>
  <c r="AL23" i="92"/>
  <c r="AU23" i="92" s="1"/>
  <c r="AS41" i="92"/>
  <c r="AL41" i="92"/>
  <c r="AU41" i="92" s="1"/>
  <c r="AS59" i="92"/>
  <c r="AL59" i="92"/>
  <c r="AU59" i="92" s="1"/>
  <c r="W76" i="75"/>
  <c r="AG75" i="75"/>
  <c r="AP75" i="75" s="1"/>
  <c r="AF75" i="75"/>
  <c r="AO75" i="75" s="1"/>
  <c r="AE75" i="75"/>
  <c r="AS42" i="92"/>
  <c r="AL42" i="92"/>
  <c r="AU42" i="92" s="1"/>
  <c r="AS60" i="92"/>
  <c r="AL60" i="92"/>
  <c r="AU60" i="92" s="1"/>
  <c r="AS35" i="80"/>
  <c r="AL35" i="80"/>
  <c r="AU35" i="80" s="1"/>
  <c r="AH69" i="35"/>
  <c r="AQ69" i="35" s="1"/>
  <c r="AS31" i="92"/>
  <c r="AL31" i="92"/>
  <c r="AU31" i="92" s="1"/>
  <c r="AS49" i="92"/>
  <c r="AL49" i="92"/>
  <c r="AU49" i="92" s="1"/>
  <c r="AS65" i="92"/>
  <c r="AL65" i="92"/>
  <c r="AU65" i="92" s="1"/>
  <c r="AS8" i="80"/>
  <c r="AL8" i="80"/>
  <c r="AU8" i="80" s="1"/>
  <c r="AS7" i="80"/>
  <c r="AL7" i="80"/>
  <c r="AU7" i="80" s="1"/>
  <c r="X71" i="42"/>
  <c r="Y71" i="42"/>
  <c r="AN70" i="41"/>
  <c r="AI70" i="41"/>
  <c r="AI70" i="38"/>
  <c r="AN70" i="38"/>
  <c r="AR67" i="37"/>
  <c r="X72" i="34"/>
  <c r="Y72" i="34"/>
  <c r="AN66" i="44"/>
  <c r="AI66" i="44"/>
  <c r="AS38" i="80"/>
  <c r="AL38" i="80"/>
  <c r="AU38" i="80" s="1"/>
  <c r="AR71" i="78"/>
  <c r="AE69" i="39"/>
  <c r="W70" i="39"/>
  <c r="AG69" i="39"/>
  <c r="AP69" i="39" s="1"/>
  <c r="AF69" i="39"/>
  <c r="AO69" i="39" s="1"/>
  <c r="AS6" i="80"/>
  <c r="AL6" i="80"/>
  <c r="AU6" i="80" s="1"/>
  <c r="AS10" i="92"/>
  <c r="AL10" i="92"/>
  <c r="AU10" i="92" s="1"/>
  <c r="AS28" i="92"/>
  <c r="AL28" i="92"/>
  <c r="AU28" i="92" s="1"/>
  <c r="AS46" i="92"/>
  <c r="AL46" i="92"/>
  <c r="AU46" i="92" s="1"/>
  <c r="AS64" i="92"/>
  <c r="AL64" i="92"/>
  <c r="AU64" i="92" s="1"/>
  <c r="AN70" i="85"/>
  <c r="AI70" i="85"/>
  <c r="AR68" i="35"/>
  <c r="AS66" i="92"/>
  <c r="AL66" i="92"/>
  <c r="AU66" i="92" s="1"/>
  <c r="X72" i="81"/>
  <c r="Y72" i="81"/>
  <c r="AH70" i="87"/>
  <c r="AQ70" i="87" s="1"/>
  <c r="Y69" i="40"/>
  <c r="X69" i="40"/>
  <c r="AJ6" i="92"/>
  <c r="AK6" i="92"/>
  <c r="AT6" i="92" s="1"/>
  <c r="AS24" i="92"/>
  <c r="AL24" i="92"/>
  <c r="AU24" i="92" s="1"/>
  <c r="AS17" i="80"/>
  <c r="AL17" i="80"/>
  <c r="AU17" i="80" s="1"/>
  <c r="X66" i="88"/>
  <c r="Y66" i="88"/>
  <c r="AH71" i="45"/>
  <c r="AQ71" i="45" s="1"/>
  <c r="Z69" i="35"/>
  <c r="AI69" i="74"/>
  <c r="AN69" i="74"/>
  <c r="AR72" i="33"/>
  <c r="AS19" i="92"/>
  <c r="AL19" i="92"/>
  <c r="AU19" i="92" s="1"/>
  <c r="AH70" i="94"/>
  <c r="AQ70" i="94" s="1"/>
  <c r="X68" i="32"/>
  <c r="Y68" i="32"/>
  <c r="AS14" i="92"/>
  <c r="AL14" i="92"/>
  <c r="AU14" i="92" s="1"/>
  <c r="AG68" i="90"/>
  <c r="AP68" i="90" s="1"/>
  <c r="AE68" i="90"/>
  <c r="W69" i="90"/>
  <c r="AF68" i="90"/>
  <c r="AO68" i="90" s="1"/>
  <c r="AF70" i="83"/>
  <c r="AO70" i="83" s="1"/>
  <c r="AG70" i="83"/>
  <c r="AP70" i="83" s="1"/>
  <c r="AE70" i="83"/>
  <c r="W71" i="83"/>
  <c r="AS33" i="92"/>
  <c r="AL33" i="92"/>
  <c r="AU33" i="92" s="1"/>
  <c r="AS51" i="92"/>
  <c r="AL51" i="92"/>
  <c r="AU51" i="92" s="1"/>
  <c r="AR69" i="94"/>
  <c r="AH69" i="31"/>
  <c r="AQ69" i="31" s="1"/>
  <c r="AH73" i="86"/>
  <c r="AQ73" i="86" s="1"/>
  <c r="AS16" i="92"/>
  <c r="AL16" i="92"/>
  <c r="AU16" i="92" s="1"/>
  <c r="AS25" i="80"/>
  <c r="AL25" i="80"/>
  <c r="AU25" i="80" s="1"/>
  <c r="AS11" i="92"/>
  <c r="AL11" i="92"/>
  <c r="AU11" i="92" s="1"/>
  <c r="AS29" i="92"/>
  <c r="AL29" i="92"/>
  <c r="AU29" i="92" s="1"/>
  <c r="AS47" i="92"/>
  <c r="AL47" i="92"/>
  <c r="AU47" i="92" s="1"/>
  <c r="AR71" i="73"/>
  <c r="AS20" i="80"/>
  <c r="AL20" i="80"/>
  <c r="AU20" i="80" s="1"/>
  <c r="AR68" i="31"/>
  <c r="AS30" i="92"/>
  <c r="AL30" i="92"/>
  <c r="AU30" i="92" s="1"/>
  <c r="AS48" i="92"/>
  <c r="AL48" i="92"/>
  <c r="AU48" i="92" s="1"/>
  <c r="AH72" i="73"/>
  <c r="AQ72" i="73" s="1"/>
  <c r="AH68" i="96"/>
  <c r="AQ68" i="96" s="1"/>
  <c r="W72" i="45"/>
  <c r="AF71" i="45"/>
  <c r="AO71" i="45" s="1"/>
  <c r="AE71" i="45"/>
  <c r="AG71" i="45"/>
  <c r="AP71" i="45" s="1"/>
  <c r="AS36" i="80"/>
  <c r="AL36" i="80"/>
  <c r="AU36" i="80" s="1"/>
  <c r="AS37" i="92"/>
  <c r="AL37" i="92"/>
  <c r="AU37" i="92" s="1"/>
  <c r="AS55" i="92"/>
  <c r="AL55" i="92"/>
  <c r="AU55" i="92" s="1"/>
  <c r="AN70" i="42"/>
  <c r="AI70" i="42"/>
  <c r="X72" i="27"/>
  <c r="Z72" i="27" s="1"/>
  <c r="Y72" i="27"/>
  <c r="AI69" i="77"/>
  <c r="AN69" i="77"/>
  <c r="Y74" i="89"/>
  <c r="X74" i="89"/>
  <c r="AS68" i="92"/>
  <c r="AL68" i="92"/>
  <c r="AU68" i="92" s="1"/>
  <c r="Z73" i="82"/>
  <c r="AI71" i="34"/>
  <c r="AN71" i="34"/>
  <c r="W67" i="29"/>
  <c r="AG66" i="29"/>
  <c r="AP66" i="29" s="1"/>
  <c r="AF66" i="29"/>
  <c r="AO66" i="29" s="1"/>
  <c r="AE66" i="29"/>
  <c r="AR71" i="26"/>
  <c r="AS15" i="92"/>
  <c r="AL15" i="92"/>
  <c r="AU15" i="92" s="1"/>
  <c r="AK69" i="92"/>
  <c r="AT69" i="92" s="1"/>
  <c r="X72" i="95"/>
  <c r="Z72" i="95" s="1"/>
  <c r="Y72" i="95"/>
  <c r="AS32" i="80"/>
  <c r="AL32" i="80"/>
  <c r="AU32" i="80" s="1"/>
  <c r="AS31" i="80"/>
  <c r="AL31" i="80"/>
  <c r="AU31" i="80" s="1"/>
  <c r="AS18" i="80"/>
  <c r="AS71" i="80" s="1"/>
  <c r="AL18" i="80"/>
  <c r="AU18" i="80" s="1"/>
  <c r="AS34" i="92"/>
  <c r="AL34" i="92"/>
  <c r="AU34" i="92" s="1"/>
  <c r="AS52" i="92"/>
  <c r="AL52" i="92"/>
  <c r="AU52" i="92" s="1"/>
  <c r="Z72" i="30"/>
  <c r="Y72" i="30"/>
  <c r="X72" i="30"/>
  <c r="Z70" i="87"/>
  <c r="AR72" i="82"/>
  <c r="AS12" i="92"/>
  <c r="AL12" i="92"/>
  <c r="AU12" i="92" s="1"/>
  <c r="AS67" i="92"/>
  <c r="AL67" i="92"/>
  <c r="AU67" i="92" s="1"/>
  <c r="AH71" i="79"/>
  <c r="AQ71" i="79" s="1"/>
  <c r="Z68" i="96"/>
  <c r="AS13" i="80"/>
  <c r="AL13" i="80"/>
  <c r="AU13" i="80" s="1"/>
  <c r="AH72" i="26"/>
  <c r="AQ72" i="26" s="1"/>
  <c r="AS7" i="92"/>
  <c r="AL7" i="92"/>
  <c r="AU7" i="92" s="1"/>
  <c r="AS25" i="92"/>
  <c r="AL25" i="92"/>
  <c r="AU25" i="92" s="1"/>
  <c r="Z70" i="94"/>
  <c r="AI67" i="32"/>
  <c r="AN67" i="32"/>
  <c r="X71" i="41"/>
  <c r="Z71" i="41" s="1"/>
  <c r="Y71" i="41"/>
  <c r="AN71" i="27"/>
  <c r="AI71" i="27"/>
  <c r="X70" i="93"/>
  <c r="Y70" i="93"/>
  <c r="Z71" i="25" l="1"/>
  <c r="Z74" i="89"/>
  <c r="Z68" i="32"/>
  <c r="AG68" i="32" s="1"/>
  <c r="AP68" i="32" s="1"/>
  <c r="Z71" i="85"/>
  <c r="W72" i="85" s="1"/>
  <c r="AU71" i="80"/>
  <c r="C11" i="80" s="1"/>
  <c r="F33" i="97" s="1"/>
  <c r="AE74" i="89"/>
  <c r="W75" i="89"/>
  <c r="AG74" i="89"/>
  <c r="AP74" i="89" s="1"/>
  <c r="AF74" i="89"/>
  <c r="AO74" i="89" s="1"/>
  <c r="AF68" i="32"/>
  <c r="AO68" i="32" s="1"/>
  <c r="AE68" i="32"/>
  <c r="W69" i="32"/>
  <c r="AG71" i="85"/>
  <c r="AP71" i="85" s="1"/>
  <c r="AF71" i="85"/>
  <c r="AO71" i="85" s="1"/>
  <c r="AE71" i="85"/>
  <c r="W73" i="95"/>
  <c r="AG72" i="95"/>
  <c r="AP72" i="95" s="1"/>
  <c r="AF72" i="95"/>
  <c r="AO72" i="95" s="1"/>
  <c r="AE72" i="95"/>
  <c r="W68" i="44"/>
  <c r="AG67" i="44"/>
  <c r="AP67" i="44" s="1"/>
  <c r="AF67" i="44"/>
  <c r="AO67" i="44" s="1"/>
  <c r="AE67" i="44"/>
  <c r="AE71" i="25"/>
  <c r="W72" i="25"/>
  <c r="AG71" i="25"/>
  <c r="AP71" i="25" s="1"/>
  <c r="AF71" i="25"/>
  <c r="AO71" i="25" s="1"/>
  <c r="AG71" i="41"/>
  <c r="AP71" i="41" s="1"/>
  <c r="AF71" i="41"/>
  <c r="AO71" i="41" s="1"/>
  <c r="W72" i="41"/>
  <c r="AE71" i="41"/>
  <c r="AH69" i="40"/>
  <c r="AQ69" i="40" s="1"/>
  <c r="AQ71" i="40" s="1"/>
  <c r="AZ3" i="40"/>
  <c r="AX4" i="40" s="1"/>
  <c r="S4" i="40" s="1"/>
  <c r="AC4" i="40" s="1"/>
  <c r="AB5" i="40" s="1"/>
  <c r="AX10" i="40"/>
  <c r="S10" i="40" s="1"/>
  <c r="AC10" i="40" s="1"/>
  <c r="AB11" i="40" s="1"/>
  <c r="AX11" i="40"/>
  <c r="S11" i="40" s="1"/>
  <c r="AC11" i="40" s="1"/>
  <c r="AB12" i="40" s="1"/>
  <c r="AX12" i="40"/>
  <c r="S12" i="40" s="1"/>
  <c r="AC12" i="40" s="1"/>
  <c r="AB13" i="40" s="1"/>
  <c r="AX13" i="40"/>
  <c r="S13" i="40" s="1"/>
  <c r="AC13" i="40" s="1"/>
  <c r="AB14" i="40" s="1"/>
  <c r="AX14" i="40"/>
  <c r="S14" i="40" s="1"/>
  <c r="AC14" i="40" s="1"/>
  <c r="AB15" i="40" s="1"/>
  <c r="AX15" i="40"/>
  <c r="S15" i="40" s="1"/>
  <c r="AC15" i="40" s="1"/>
  <c r="AB16" i="40" s="1"/>
  <c r="AX16" i="40"/>
  <c r="S16" i="40" s="1"/>
  <c r="AC16" i="40" s="1"/>
  <c r="AB17" i="40" s="1"/>
  <c r="AX17" i="40"/>
  <c r="S17" i="40" s="1"/>
  <c r="AC17" i="40" s="1"/>
  <c r="AB18" i="40" s="1"/>
  <c r="AX18" i="40"/>
  <c r="S18" i="40" s="1"/>
  <c r="AC18" i="40" s="1"/>
  <c r="AB19" i="40" s="1"/>
  <c r="AX19" i="40"/>
  <c r="S19" i="40" s="1"/>
  <c r="AC19" i="40" s="1"/>
  <c r="AB20" i="40" s="1"/>
  <c r="AX20" i="40"/>
  <c r="S20" i="40" s="1"/>
  <c r="AC20" i="40" s="1"/>
  <c r="AB21" i="40" s="1"/>
  <c r="AX21" i="40"/>
  <c r="S21" i="40" s="1"/>
  <c r="AC21" i="40" s="1"/>
  <c r="AB22" i="40" s="1"/>
  <c r="AX22" i="40"/>
  <c r="S22" i="40" s="1"/>
  <c r="AC22" i="40" s="1"/>
  <c r="AB23" i="40" s="1"/>
  <c r="AX23" i="40"/>
  <c r="S23" i="40" s="1"/>
  <c r="AC23" i="40" s="1"/>
  <c r="AB24" i="40" s="1"/>
  <c r="AX24" i="40"/>
  <c r="S24" i="40" s="1"/>
  <c r="AC24" i="40" s="1"/>
  <c r="AB25" i="40" s="1"/>
  <c r="AX25" i="40"/>
  <c r="S25" i="40" s="1"/>
  <c r="AC25" i="40" s="1"/>
  <c r="AB26" i="40" s="1"/>
  <c r="AX26" i="40"/>
  <c r="S26" i="40" s="1"/>
  <c r="AC26" i="40" s="1"/>
  <c r="AB27" i="40" s="1"/>
  <c r="AX27" i="40"/>
  <c r="S27" i="40" s="1"/>
  <c r="AC27" i="40" s="1"/>
  <c r="AB28" i="40" s="1"/>
  <c r="AX28" i="40"/>
  <c r="S28" i="40" s="1"/>
  <c r="AC28" i="40" s="1"/>
  <c r="AB29" i="40" s="1"/>
  <c r="AX29" i="40"/>
  <c r="S29" i="40" s="1"/>
  <c r="AC29" i="40" s="1"/>
  <c r="AB30" i="40" s="1"/>
  <c r="AX30" i="40"/>
  <c r="S30" i="40" s="1"/>
  <c r="AC30" i="40" s="1"/>
  <c r="AB31" i="40" s="1"/>
  <c r="AX31" i="40"/>
  <c r="S31" i="40" s="1"/>
  <c r="AC31" i="40" s="1"/>
  <c r="AB32" i="40" s="1"/>
  <c r="AX32" i="40"/>
  <c r="S32" i="40" s="1"/>
  <c r="AC32" i="40" s="1"/>
  <c r="AB33" i="40" s="1"/>
  <c r="AX33" i="40"/>
  <c r="S33" i="40" s="1"/>
  <c r="AC33" i="40" s="1"/>
  <c r="AB34" i="40" s="1"/>
  <c r="AX34" i="40"/>
  <c r="S34" i="40" s="1"/>
  <c r="AC34" i="40" s="1"/>
  <c r="AB35" i="40" s="1"/>
  <c r="AX35" i="40"/>
  <c r="S35" i="40" s="1"/>
  <c r="AC35" i="40" s="1"/>
  <c r="AB36" i="40" s="1"/>
  <c r="AX36" i="40"/>
  <c r="S36" i="40" s="1"/>
  <c r="AC36" i="40" s="1"/>
  <c r="AB37" i="40" s="1"/>
  <c r="AX37" i="40"/>
  <c r="S37" i="40" s="1"/>
  <c r="AC37" i="40" s="1"/>
  <c r="AB38" i="40" s="1"/>
  <c r="AX38" i="40"/>
  <c r="S38" i="40" s="1"/>
  <c r="AC38" i="40" s="1"/>
  <c r="AB39" i="40" s="1"/>
  <c r="AX39" i="40"/>
  <c r="S39" i="40" s="1"/>
  <c r="AC39" i="40" s="1"/>
  <c r="AB40" i="40" s="1"/>
  <c r="AX40" i="40"/>
  <c r="S40" i="40" s="1"/>
  <c r="AC40" i="40" s="1"/>
  <c r="AB41" i="40" s="1"/>
  <c r="AX41" i="40"/>
  <c r="S41" i="40" s="1"/>
  <c r="AC41" i="40" s="1"/>
  <c r="AB42" i="40" s="1"/>
  <c r="AX42" i="40"/>
  <c r="S42" i="40" s="1"/>
  <c r="AC42" i="40" s="1"/>
  <c r="AB43" i="40" s="1"/>
  <c r="AX43" i="40"/>
  <c r="S43" i="40" s="1"/>
  <c r="AC43" i="40" s="1"/>
  <c r="AB44" i="40" s="1"/>
  <c r="AX44" i="40"/>
  <c r="S44" i="40" s="1"/>
  <c r="AC44" i="40" s="1"/>
  <c r="AB45" i="40" s="1"/>
  <c r="AX45" i="40"/>
  <c r="S45" i="40" s="1"/>
  <c r="AC45" i="40" s="1"/>
  <c r="AB46" i="40" s="1"/>
  <c r="AX46" i="40"/>
  <c r="S46" i="40" s="1"/>
  <c r="AC46" i="40" s="1"/>
  <c r="AB47" i="40" s="1"/>
  <c r="AX47" i="40"/>
  <c r="S47" i="40" s="1"/>
  <c r="AC47" i="40" s="1"/>
  <c r="AB48" i="40" s="1"/>
  <c r="AX48" i="40"/>
  <c r="S48" i="40" s="1"/>
  <c r="AC48" i="40" s="1"/>
  <c r="AB49" i="40" s="1"/>
  <c r="AX49" i="40"/>
  <c r="S49" i="40" s="1"/>
  <c r="AC49" i="40" s="1"/>
  <c r="AB50" i="40" s="1"/>
  <c r="AX50" i="40"/>
  <c r="S50" i="40" s="1"/>
  <c r="AC50" i="40" s="1"/>
  <c r="AB51" i="40" s="1"/>
  <c r="AX51" i="40"/>
  <c r="S51" i="40" s="1"/>
  <c r="AC51" i="40" s="1"/>
  <c r="AB52" i="40" s="1"/>
  <c r="AX52" i="40"/>
  <c r="S52" i="40" s="1"/>
  <c r="AC52" i="40" s="1"/>
  <c r="AB53" i="40" s="1"/>
  <c r="AX53" i="40"/>
  <c r="S53" i="40" s="1"/>
  <c r="AC53" i="40" s="1"/>
  <c r="AB54" i="40" s="1"/>
  <c r="AX54" i="40"/>
  <c r="S54" i="40" s="1"/>
  <c r="AC54" i="40" s="1"/>
  <c r="AB55" i="40" s="1"/>
  <c r="AX55" i="40"/>
  <c r="S55" i="40" s="1"/>
  <c r="AC55" i="40" s="1"/>
  <c r="AB56" i="40" s="1"/>
  <c r="AX56" i="40"/>
  <c r="S56" i="40" s="1"/>
  <c r="AC56" i="40" s="1"/>
  <c r="AB57" i="40" s="1"/>
  <c r="AX57" i="40"/>
  <c r="S57" i="40" s="1"/>
  <c r="AC57" i="40" s="1"/>
  <c r="AB58" i="40" s="1"/>
  <c r="AX58" i="40"/>
  <c r="S58" i="40" s="1"/>
  <c r="AC58" i="40" s="1"/>
  <c r="AB59" i="40" s="1"/>
  <c r="AX59" i="40"/>
  <c r="S59" i="40" s="1"/>
  <c r="AC59" i="40" s="1"/>
  <c r="AB60" i="40" s="1"/>
  <c r="AX60" i="40"/>
  <c r="S60" i="40" s="1"/>
  <c r="AC60" i="40" s="1"/>
  <c r="AB61" i="40" s="1"/>
  <c r="AX61" i="40"/>
  <c r="S61" i="40" s="1"/>
  <c r="AC61" i="40" s="1"/>
  <c r="AB62" i="40" s="1"/>
  <c r="AX62" i="40"/>
  <c r="S62" i="40" s="1"/>
  <c r="AC62" i="40" s="1"/>
  <c r="AB63" i="40" s="1"/>
  <c r="AX63" i="40"/>
  <c r="S63" i="40" s="1"/>
  <c r="AC63" i="40" s="1"/>
  <c r="AB64" i="40" s="1"/>
  <c r="AX65" i="40"/>
  <c r="S65" i="40" s="1"/>
  <c r="AC65" i="40" s="1"/>
  <c r="AB66" i="40" s="1"/>
  <c r="AX64" i="40"/>
  <c r="S64" i="40" s="1"/>
  <c r="AC64" i="40" s="1"/>
  <c r="AB65" i="40" s="1"/>
  <c r="AX66" i="40"/>
  <c r="S66" i="40" s="1"/>
  <c r="AC66" i="40" s="1"/>
  <c r="AB67" i="40" s="1"/>
  <c r="AX67" i="40"/>
  <c r="S67" i="40" s="1"/>
  <c r="AC67" i="40" s="1"/>
  <c r="AB68" i="40" s="1"/>
  <c r="AX68" i="40"/>
  <c r="S68" i="40" s="1"/>
  <c r="AC68" i="40" s="1"/>
  <c r="AB69" i="40" s="1"/>
  <c r="AI75" i="75"/>
  <c r="AN75" i="75"/>
  <c r="AR69" i="93"/>
  <c r="Y69" i="37"/>
  <c r="X69" i="37"/>
  <c r="Z69" i="37" s="1"/>
  <c r="AJ4" i="92"/>
  <c r="AK4" i="92"/>
  <c r="AT4" i="92" s="1"/>
  <c r="AT71" i="92" s="1"/>
  <c r="AH70" i="77"/>
  <c r="AQ70" i="77" s="1"/>
  <c r="X70" i="43"/>
  <c r="Y70" i="43"/>
  <c r="AI66" i="29"/>
  <c r="AN66" i="29"/>
  <c r="AR70" i="42"/>
  <c r="X71" i="83"/>
  <c r="Y71" i="83"/>
  <c r="Z69" i="40"/>
  <c r="AN69" i="39"/>
  <c r="AI69" i="39"/>
  <c r="AR66" i="44"/>
  <c r="AH71" i="42"/>
  <c r="AQ71" i="42" s="1"/>
  <c r="AL69" i="92"/>
  <c r="AU69" i="92" s="1"/>
  <c r="AR69" i="92"/>
  <c r="AR71" i="92" s="1"/>
  <c r="AS5" i="92"/>
  <c r="AL5" i="92"/>
  <c r="AU5" i="92" s="1"/>
  <c r="Z70" i="77"/>
  <c r="AR68" i="40"/>
  <c r="AI72" i="26"/>
  <c r="AN72" i="26"/>
  <c r="AN69" i="31"/>
  <c r="AI69" i="31"/>
  <c r="AH70" i="93"/>
  <c r="AQ70" i="93" s="1"/>
  <c r="W73" i="30"/>
  <c r="AG72" i="30"/>
  <c r="AP72" i="30" s="1"/>
  <c r="AF72" i="30"/>
  <c r="AO72" i="30" s="1"/>
  <c r="AE72" i="30"/>
  <c r="AH72" i="95"/>
  <c r="AQ72" i="95" s="1"/>
  <c r="AI72" i="78"/>
  <c r="AN72" i="78"/>
  <c r="Y71" i="47"/>
  <c r="X71" i="47"/>
  <c r="AI69" i="91"/>
  <c r="AN69" i="91"/>
  <c r="AN73" i="33"/>
  <c r="AI73" i="33"/>
  <c r="AR71" i="27"/>
  <c r="AR67" i="32"/>
  <c r="AF73" i="82"/>
  <c r="AO73" i="82" s="1"/>
  <c r="AE73" i="82"/>
  <c r="W74" i="82"/>
  <c r="AG73" i="82"/>
  <c r="AP73" i="82" s="1"/>
  <c r="AN70" i="83"/>
  <c r="AI70" i="83"/>
  <c r="X69" i="90"/>
  <c r="Y69" i="90"/>
  <c r="AH68" i="32"/>
  <c r="AQ68" i="32" s="1"/>
  <c r="AR69" i="74"/>
  <c r="Z71" i="42"/>
  <c r="AH71" i="85"/>
  <c r="AQ71" i="85" s="1"/>
  <c r="X70" i="91"/>
  <c r="Y70" i="91"/>
  <c r="AH70" i="74"/>
  <c r="AQ70" i="74" s="1"/>
  <c r="AH71" i="38"/>
  <c r="AQ71" i="38" s="1"/>
  <c r="AR65" i="88"/>
  <c r="AI69" i="43"/>
  <c r="AN69" i="43"/>
  <c r="AR71" i="81"/>
  <c r="Z73" i="73"/>
  <c r="Y73" i="73"/>
  <c r="X73" i="73"/>
  <c r="AI73" i="86"/>
  <c r="AN73" i="86"/>
  <c r="W73" i="27"/>
  <c r="AG72" i="27"/>
  <c r="AP72" i="27" s="1"/>
  <c r="AF72" i="27"/>
  <c r="AO72" i="27" s="1"/>
  <c r="AE72" i="27"/>
  <c r="AI71" i="79"/>
  <c r="AN71" i="79"/>
  <c r="Z70" i="93"/>
  <c r="AR71" i="34"/>
  <c r="W71" i="94"/>
  <c r="AG70" i="94"/>
  <c r="AP70" i="94" s="1"/>
  <c r="AF70" i="94"/>
  <c r="AO70" i="94" s="1"/>
  <c r="AE70" i="94"/>
  <c r="W69" i="96"/>
  <c r="AG68" i="96"/>
  <c r="AP68" i="96" s="1"/>
  <c r="AF68" i="96"/>
  <c r="AO68" i="96" s="1"/>
  <c r="AE68" i="96"/>
  <c r="W71" i="87"/>
  <c r="AG70" i="87"/>
  <c r="AP70" i="87" s="1"/>
  <c r="AF70" i="87"/>
  <c r="AO70" i="87" s="1"/>
  <c r="AE70" i="87"/>
  <c r="AR69" i="77"/>
  <c r="AN68" i="90"/>
  <c r="AI68" i="90"/>
  <c r="AF69" i="35"/>
  <c r="AO69" i="35" s="1"/>
  <c r="AE69" i="35"/>
  <c r="W70" i="35"/>
  <c r="AG69" i="35"/>
  <c r="AP69" i="35" s="1"/>
  <c r="AH72" i="81"/>
  <c r="AQ72" i="81" s="1"/>
  <c r="AR70" i="85"/>
  <c r="AR70" i="38"/>
  <c r="Z70" i="74"/>
  <c r="AR68" i="48"/>
  <c r="X71" i="46"/>
  <c r="Z71" i="46" s="1"/>
  <c r="Y71" i="46"/>
  <c r="X73" i="26"/>
  <c r="Z73" i="26" s="1"/>
  <c r="Y73" i="26"/>
  <c r="AH72" i="30"/>
  <c r="AQ72" i="30" s="1"/>
  <c r="AI71" i="45"/>
  <c r="AN71" i="45"/>
  <c r="AH66" i="88"/>
  <c r="AQ66" i="88" s="1"/>
  <c r="Z72" i="81"/>
  <c r="AH72" i="34"/>
  <c r="AQ72" i="34" s="1"/>
  <c r="AR70" i="41"/>
  <c r="Y76" i="75"/>
  <c r="X76" i="75"/>
  <c r="X73" i="78"/>
  <c r="Y73" i="78"/>
  <c r="AI70" i="47"/>
  <c r="AN70" i="47"/>
  <c r="AR70" i="25"/>
  <c r="AR73" i="89"/>
  <c r="AN68" i="37"/>
  <c r="AI68" i="37"/>
  <c r="Z71" i="38"/>
  <c r="AH69" i="48"/>
  <c r="AQ69" i="48" s="1"/>
  <c r="AQ71" i="48" s="1"/>
  <c r="AZ3" i="48"/>
  <c r="AX3" i="48" s="1"/>
  <c r="S3" i="48" s="1"/>
  <c r="AC3" i="48" s="1"/>
  <c r="AX7" i="48"/>
  <c r="S7" i="48" s="1"/>
  <c r="AC7" i="48" s="1"/>
  <c r="AB8" i="48" s="1"/>
  <c r="AX9" i="48"/>
  <c r="S9" i="48" s="1"/>
  <c r="AC9" i="48" s="1"/>
  <c r="AB10" i="48" s="1"/>
  <c r="AX10" i="48"/>
  <c r="S10" i="48" s="1"/>
  <c r="AC10" i="48" s="1"/>
  <c r="AB11" i="48" s="1"/>
  <c r="AX11" i="48"/>
  <c r="S11" i="48" s="1"/>
  <c r="AC11" i="48" s="1"/>
  <c r="AB12" i="48" s="1"/>
  <c r="AX12" i="48"/>
  <c r="S12" i="48" s="1"/>
  <c r="AC12" i="48" s="1"/>
  <c r="AB13" i="48" s="1"/>
  <c r="AX13" i="48"/>
  <c r="S13" i="48" s="1"/>
  <c r="AC13" i="48" s="1"/>
  <c r="AB14" i="48" s="1"/>
  <c r="AX14" i="48"/>
  <c r="S14" i="48" s="1"/>
  <c r="AC14" i="48" s="1"/>
  <c r="AB15" i="48" s="1"/>
  <c r="AX15" i="48"/>
  <c r="S15" i="48" s="1"/>
  <c r="AC15" i="48" s="1"/>
  <c r="AB16" i="48" s="1"/>
  <c r="AX16" i="48"/>
  <c r="S16" i="48" s="1"/>
  <c r="AC16" i="48" s="1"/>
  <c r="AB17" i="48" s="1"/>
  <c r="AX17" i="48"/>
  <c r="S17" i="48" s="1"/>
  <c r="AC17" i="48" s="1"/>
  <c r="AB18" i="48" s="1"/>
  <c r="AX18" i="48"/>
  <c r="S18" i="48" s="1"/>
  <c r="AC18" i="48" s="1"/>
  <c r="AB19" i="48" s="1"/>
  <c r="AX19" i="48"/>
  <c r="S19" i="48" s="1"/>
  <c r="AC19" i="48" s="1"/>
  <c r="AB20" i="48" s="1"/>
  <c r="AX20" i="48"/>
  <c r="S20" i="48" s="1"/>
  <c r="AC20" i="48" s="1"/>
  <c r="AB21" i="48" s="1"/>
  <c r="AX21" i="48"/>
  <c r="S21" i="48" s="1"/>
  <c r="AC21" i="48" s="1"/>
  <c r="AB22" i="48" s="1"/>
  <c r="AX22" i="48"/>
  <c r="S22" i="48" s="1"/>
  <c r="AC22" i="48" s="1"/>
  <c r="AB23" i="48" s="1"/>
  <c r="AX23" i="48"/>
  <c r="S23" i="48" s="1"/>
  <c r="AC23" i="48" s="1"/>
  <c r="AB24" i="48" s="1"/>
  <c r="AX24" i="48"/>
  <c r="S24" i="48" s="1"/>
  <c r="AC24" i="48" s="1"/>
  <c r="AB25" i="48" s="1"/>
  <c r="AX25" i="48"/>
  <c r="S25" i="48" s="1"/>
  <c r="AC25" i="48" s="1"/>
  <c r="AB26" i="48" s="1"/>
  <c r="AX26" i="48"/>
  <c r="S26" i="48" s="1"/>
  <c r="AC26" i="48" s="1"/>
  <c r="AB27" i="48" s="1"/>
  <c r="AX27" i="48"/>
  <c r="S27" i="48" s="1"/>
  <c r="AC27" i="48" s="1"/>
  <c r="AB28" i="48" s="1"/>
  <c r="AX28" i="48"/>
  <c r="S28" i="48" s="1"/>
  <c r="AC28" i="48" s="1"/>
  <c r="AB29" i="48" s="1"/>
  <c r="AX29" i="48"/>
  <c r="S29" i="48" s="1"/>
  <c r="AC29" i="48" s="1"/>
  <c r="AB30" i="48" s="1"/>
  <c r="AX30" i="48"/>
  <c r="S30" i="48" s="1"/>
  <c r="AC30" i="48" s="1"/>
  <c r="AB31" i="48" s="1"/>
  <c r="AX31" i="48"/>
  <c r="S31" i="48" s="1"/>
  <c r="AC31" i="48" s="1"/>
  <c r="AB32" i="48" s="1"/>
  <c r="AX32" i="48"/>
  <c r="S32" i="48" s="1"/>
  <c r="AC32" i="48" s="1"/>
  <c r="AB33" i="48" s="1"/>
  <c r="AX33" i="48"/>
  <c r="S33" i="48" s="1"/>
  <c r="AC33" i="48" s="1"/>
  <c r="AB34" i="48" s="1"/>
  <c r="AX34" i="48"/>
  <c r="S34" i="48" s="1"/>
  <c r="AC34" i="48" s="1"/>
  <c r="AB35" i="48" s="1"/>
  <c r="AX35" i="48"/>
  <c r="S35" i="48" s="1"/>
  <c r="AC35" i="48" s="1"/>
  <c r="AB36" i="48" s="1"/>
  <c r="AX36" i="48"/>
  <c r="S36" i="48" s="1"/>
  <c r="AC36" i="48" s="1"/>
  <c r="AB37" i="48" s="1"/>
  <c r="AX37" i="48"/>
  <c r="S37" i="48" s="1"/>
  <c r="AC37" i="48" s="1"/>
  <c r="AB38" i="48" s="1"/>
  <c r="AX38" i="48"/>
  <c r="S38" i="48" s="1"/>
  <c r="AC38" i="48" s="1"/>
  <c r="AB39" i="48" s="1"/>
  <c r="AX39" i="48"/>
  <c r="S39" i="48" s="1"/>
  <c r="AC39" i="48" s="1"/>
  <c r="AB40" i="48" s="1"/>
  <c r="AX40" i="48"/>
  <c r="S40" i="48" s="1"/>
  <c r="AC40" i="48" s="1"/>
  <c r="AB41" i="48" s="1"/>
  <c r="AX41" i="48"/>
  <c r="S41" i="48" s="1"/>
  <c r="AC41" i="48" s="1"/>
  <c r="AB42" i="48" s="1"/>
  <c r="AX42" i="48"/>
  <c r="S42" i="48" s="1"/>
  <c r="AC42" i="48" s="1"/>
  <c r="AB43" i="48" s="1"/>
  <c r="AX43" i="48"/>
  <c r="S43" i="48" s="1"/>
  <c r="AC43" i="48" s="1"/>
  <c r="AB44" i="48" s="1"/>
  <c r="AX44" i="48"/>
  <c r="S44" i="48" s="1"/>
  <c r="AC44" i="48" s="1"/>
  <c r="AB45" i="48" s="1"/>
  <c r="AX45" i="48"/>
  <c r="S45" i="48" s="1"/>
  <c r="AC45" i="48" s="1"/>
  <c r="AB46" i="48" s="1"/>
  <c r="AX46" i="48"/>
  <c r="S46" i="48" s="1"/>
  <c r="AC46" i="48" s="1"/>
  <c r="AB47" i="48" s="1"/>
  <c r="AX47" i="48"/>
  <c r="S47" i="48" s="1"/>
  <c r="AC47" i="48" s="1"/>
  <c r="AB48" i="48" s="1"/>
  <c r="AX48" i="48"/>
  <c r="S48" i="48" s="1"/>
  <c r="AC48" i="48" s="1"/>
  <c r="AB49" i="48" s="1"/>
  <c r="AX49" i="48"/>
  <c r="S49" i="48" s="1"/>
  <c r="AC49" i="48" s="1"/>
  <c r="AB50" i="48" s="1"/>
  <c r="AX50" i="48"/>
  <c r="S50" i="48" s="1"/>
  <c r="AC50" i="48" s="1"/>
  <c r="AB51" i="48" s="1"/>
  <c r="AX51" i="48"/>
  <c r="S51" i="48" s="1"/>
  <c r="AC51" i="48" s="1"/>
  <c r="AB52" i="48" s="1"/>
  <c r="AX52" i="48"/>
  <c r="S52" i="48" s="1"/>
  <c r="AC52" i="48" s="1"/>
  <c r="AB53" i="48" s="1"/>
  <c r="AX53" i="48"/>
  <c r="S53" i="48" s="1"/>
  <c r="AC53" i="48" s="1"/>
  <c r="AB54" i="48" s="1"/>
  <c r="AX54" i="48"/>
  <c r="S54" i="48" s="1"/>
  <c r="AC54" i="48" s="1"/>
  <c r="AB55" i="48" s="1"/>
  <c r="AX55" i="48"/>
  <c r="S55" i="48" s="1"/>
  <c r="AC55" i="48" s="1"/>
  <c r="AB56" i="48" s="1"/>
  <c r="AX56" i="48"/>
  <c r="S56" i="48" s="1"/>
  <c r="AC56" i="48" s="1"/>
  <c r="AB57" i="48" s="1"/>
  <c r="AX57" i="48"/>
  <c r="S57" i="48" s="1"/>
  <c r="AC57" i="48" s="1"/>
  <c r="AB58" i="48" s="1"/>
  <c r="AX58" i="48"/>
  <c r="S58" i="48" s="1"/>
  <c r="AC58" i="48" s="1"/>
  <c r="AB59" i="48" s="1"/>
  <c r="AX59" i="48"/>
  <c r="S59" i="48" s="1"/>
  <c r="AC59" i="48" s="1"/>
  <c r="AB60" i="48" s="1"/>
  <c r="AX60" i="48"/>
  <c r="S60" i="48" s="1"/>
  <c r="AC60" i="48" s="1"/>
  <c r="AB61" i="48" s="1"/>
  <c r="AX61" i="48"/>
  <c r="S61" i="48" s="1"/>
  <c r="AC61" i="48" s="1"/>
  <c r="AB62" i="48" s="1"/>
  <c r="AX62" i="48"/>
  <c r="S62" i="48" s="1"/>
  <c r="AC62" i="48" s="1"/>
  <c r="AB63" i="48" s="1"/>
  <c r="AX63" i="48"/>
  <c r="S63" i="48" s="1"/>
  <c r="AC63" i="48" s="1"/>
  <c r="AB64" i="48" s="1"/>
  <c r="AX64" i="48"/>
  <c r="S64" i="48" s="1"/>
  <c r="AC64" i="48" s="1"/>
  <c r="AB65" i="48" s="1"/>
  <c r="AX65" i="48"/>
  <c r="S65" i="48" s="1"/>
  <c r="AC65" i="48" s="1"/>
  <c r="AB66" i="48" s="1"/>
  <c r="AX66" i="48"/>
  <c r="S66" i="48" s="1"/>
  <c r="AC66" i="48" s="1"/>
  <c r="AB67" i="48" s="1"/>
  <c r="AX67" i="48"/>
  <c r="S67" i="48" s="1"/>
  <c r="AC67" i="48" s="1"/>
  <c r="AB68" i="48" s="1"/>
  <c r="AX68" i="48"/>
  <c r="S68" i="48" s="1"/>
  <c r="AC68" i="48" s="1"/>
  <c r="AB69" i="48" s="1"/>
  <c r="AN70" i="46"/>
  <c r="AI70" i="46"/>
  <c r="AI72" i="73"/>
  <c r="AN72" i="73"/>
  <c r="X70" i="31"/>
  <c r="Z70" i="31" s="1"/>
  <c r="Y70" i="31"/>
  <c r="X72" i="45"/>
  <c r="Y72" i="45"/>
  <c r="AH71" i="41"/>
  <c r="AQ71" i="41" s="1"/>
  <c r="X67" i="29"/>
  <c r="Y67" i="29"/>
  <c r="AH74" i="89"/>
  <c r="AQ74" i="89" s="1"/>
  <c r="AH72" i="27"/>
  <c r="AQ72" i="27" s="1"/>
  <c r="Z66" i="88"/>
  <c r="AS6" i="92"/>
  <c r="AL6" i="92"/>
  <c r="AU6" i="92" s="1"/>
  <c r="X70" i="39"/>
  <c r="Z70" i="39" s="1"/>
  <c r="Y70" i="39"/>
  <c r="Z72" i="34"/>
  <c r="AR71" i="95"/>
  <c r="AH67" i="44"/>
  <c r="AQ67" i="44" s="1"/>
  <c r="X74" i="33"/>
  <c r="Y74" i="33"/>
  <c r="AS3" i="92"/>
  <c r="AL3" i="92"/>
  <c r="AU3" i="92" s="1"/>
  <c r="AR71" i="30"/>
  <c r="Z69" i="48"/>
  <c r="AH71" i="25"/>
  <c r="AQ71" i="25" s="1"/>
  <c r="X72" i="79"/>
  <c r="Z72" i="79" s="1"/>
  <c r="Y72" i="79"/>
  <c r="Y74" i="86"/>
  <c r="X74" i="86"/>
  <c r="AX8" i="48" l="1"/>
  <c r="S8" i="48" s="1"/>
  <c r="AC8" i="48" s="1"/>
  <c r="AB9" i="48" s="1"/>
  <c r="AX3" i="40"/>
  <c r="S3" i="40" s="1"/>
  <c r="AC3" i="40" s="1"/>
  <c r="AX6" i="48"/>
  <c r="S6" i="48" s="1"/>
  <c r="AC6" i="48" s="1"/>
  <c r="AB7" i="48" s="1"/>
  <c r="Z69" i="90"/>
  <c r="AX9" i="40"/>
  <c r="S9" i="40" s="1"/>
  <c r="AC9" i="40" s="1"/>
  <c r="AB10" i="40" s="1"/>
  <c r="AX5" i="48"/>
  <c r="S5" i="48" s="1"/>
  <c r="AC5" i="48" s="1"/>
  <c r="AB6" i="48" s="1"/>
  <c r="AX8" i="40"/>
  <c r="S8" i="40" s="1"/>
  <c r="AC8" i="40" s="1"/>
  <c r="AB9" i="40" s="1"/>
  <c r="Z70" i="43"/>
  <c r="AX7" i="40"/>
  <c r="S7" i="40" s="1"/>
  <c r="AC7" i="40" s="1"/>
  <c r="AB8" i="40" s="1"/>
  <c r="Z74" i="86"/>
  <c r="AX4" i="48"/>
  <c r="S4" i="48" s="1"/>
  <c r="AC4" i="48" s="1"/>
  <c r="AB5" i="48" s="1"/>
  <c r="AJ5" i="48" s="1"/>
  <c r="AX5" i="40"/>
  <c r="S5" i="40" s="1"/>
  <c r="AC5" i="40" s="1"/>
  <c r="AB6" i="40" s="1"/>
  <c r="AK5" i="40"/>
  <c r="AT5" i="40" s="1"/>
  <c r="W70" i="90"/>
  <c r="AG69" i="90"/>
  <c r="AP69" i="90" s="1"/>
  <c r="AF69" i="90"/>
  <c r="AO69" i="90" s="1"/>
  <c r="AE69" i="90"/>
  <c r="AG70" i="31"/>
  <c r="AP70" i="31" s="1"/>
  <c r="W71" i="31"/>
  <c r="AF70" i="31"/>
  <c r="AO70" i="31" s="1"/>
  <c r="AE70" i="31"/>
  <c r="AG72" i="79"/>
  <c r="AP72" i="79" s="1"/>
  <c r="AF72" i="79"/>
  <c r="AO72" i="79" s="1"/>
  <c r="AE72" i="79"/>
  <c r="W73" i="79"/>
  <c r="AJ3" i="48"/>
  <c r="AB4" i="48"/>
  <c r="AF70" i="43"/>
  <c r="AO70" i="43" s="1"/>
  <c r="AE70" i="43"/>
  <c r="W71" i="43"/>
  <c r="AG70" i="43"/>
  <c r="AP70" i="43" s="1"/>
  <c r="AF70" i="39"/>
  <c r="AO70" i="39" s="1"/>
  <c r="AE70" i="39"/>
  <c r="W71" i="39"/>
  <c r="AG70" i="39"/>
  <c r="AP70" i="39" s="1"/>
  <c r="AE74" i="86"/>
  <c r="W75" i="86"/>
  <c r="AG74" i="86"/>
  <c r="AP74" i="86" s="1"/>
  <c r="AF74" i="86"/>
  <c r="AO74" i="86" s="1"/>
  <c r="AK63" i="48"/>
  <c r="AT63" i="48" s="1"/>
  <c r="AJ63" i="48"/>
  <c r="AH71" i="83"/>
  <c r="AQ71" i="83" s="1"/>
  <c r="AJ68" i="40"/>
  <c r="AK68" i="40"/>
  <c r="AT68" i="40" s="1"/>
  <c r="AJ62" i="40"/>
  <c r="AK62" i="40"/>
  <c r="AT62" i="40" s="1"/>
  <c r="AJ56" i="40"/>
  <c r="AK56" i="40"/>
  <c r="AT56" i="40" s="1"/>
  <c r="AJ38" i="40"/>
  <c r="AK38" i="40"/>
  <c r="AT38" i="40" s="1"/>
  <c r="AJ14" i="40"/>
  <c r="AK14" i="40"/>
  <c r="AT14" i="40" s="1"/>
  <c r="AK8" i="40"/>
  <c r="AT8" i="40" s="1"/>
  <c r="AJ8" i="40"/>
  <c r="AK27" i="48"/>
  <c r="AT27" i="48" s="1"/>
  <c r="AJ27" i="48"/>
  <c r="AH73" i="78"/>
  <c r="AQ73" i="78" s="1"/>
  <c r="AG71" i="46"/>
  <c r="AP71" i="46" s="1"/>
  <c r="AE71" i="46"/>
  <c r="W72" i="46"/>
  <c r="AF71" i="46"/>
  <c r="AO71" i="46" s="1"/>
  <c r="AR68" i="90"/>
  <c r="AI72" i="27"/>
  <c r="AN72" i="27"/>
  <c r="AJ44" i="40"/>
  <c r="AK44" i="40"/>
  <c r="AT44" i="40" s="1"/>
  <c r="AE72" i="34"/>
  <c r="W73" i="34"/>
  <c r="AG72" i="34"/>
  <c r="AP72" i="34" s="1"/>
  <c r="AF72" i="34"/>
  <c r="AO72" i="34" s="1"/>
  <c r="AE66" i="88"/>
  <c r="W67" i="88"/>
  <c r="AG66" i="88"/>
  <c r="AP66" i="88" s="1"/>
  <c r="AF66" i="88"/>
  <c r="AO66" i="88" s="1"/>
  <c r="AH67" i="29"/>
  <c r="AQ67" i="29" s="1"/>
  <c r="AJ68" i="48"/>
  <c r="AK68" i="48"/>
  <c r="AT68" i="48" s="1"/>
  <c r="AJ62" i="48"/>
  <c r="AK62" i="48"/>
  <c r="AT62" i="48" s="1"/>
  <c r="AJ56" i="48"/>
  <c r="AK56" i="48"/>
  <c r="AT56" i="48" s="1"/>
  <c r="AJ50" i="48"/>
  <c r="AK50" i="48"/>
  <c r="AT50" i="48" s="1"/>
  <c r="AJ44" i="48"/>
  <c r="AK44" i="48"/>
  <c r="AT44" i="48" s="1"/>
  <c r="AJ38" i="48"/>
  <c r="AK38" i="48"/>
  <c r="AT38" i="48" s="1"/>
  <c r="AJ32" i="48"/>
  <c r="AK32" i="48"/>
  <c r="AT32" i="48" s="1"/>
  <c r="AJ26" i="48"/>
  <c r="AK26" i="48"/>
  <c r="AT26" i="48" s="1"/>
  <c r="AJ20" i="48"/>
  <c r="AK20" i="48"/>
  <c r="AT20" i="48" s="1"/>
  <c r="AJ14" i="48"/>
  <c r="AK14" i="48"/>
  <c r="AT14" i="48" s="1"/>
  <c r="AJ8" i="48"/>
  <c r="AK8" i="48"/>
  <c r="AT8" i="48" s="1"/>
  <c r="Z73" i="78"/>
  <c r="AR71" i="45"/>
  <c r="X69" i="96"/>
  <c r="Y69" i="96"/>
  <c r="AH73" i="73"/>
  <c r="AQ73" i="73" s="1"/>
  <c r="AR69" i="43"/>
  <c r="AH69" i="90"/>
  <c r="AQ69" i="90" s="1"/>
  <c r="Y74" i="82"/>
  <c r="X74" i="82"/>
  <c r="Z71" i="83"/>
  <c r="AH70" i="43"/>
  <c r="AQ70" i="43" s="1"/>
  <c r="AK67" i="40"/>
  <c r="AT67" i="40" s="1"/>
  <c r="AJ67" i="40"/>
  <c r="AK61" i="40"/>
  <c r="AT61" i="40" s="1"/>
  <c r="AJ61" i="40"/>
  <c r="AK55" i="40"/>
  <c r="AT55" i="40" s="1"/>
  <c r="AJ55" i="40"/>
  <c r="AJ49" i="40"/>
  <c r="AK49" i="40"/>
  <c r="AT49" i="40" s="1"/>
  <c r="AK43" i="40"/>
  <c r="AT43" i="40" s="1"/>
  <c r="AJ43" i="40"/>
  <c r="AK37" i="40"/>
  <c r="AT37" i="40" s="1"/>
  <c r="AJ37" i="40"/>
  <c r="AK31" i="40"/>
  <c r="AT31" i="40" s="1"/>
  <c r="AJ31" i="40"/>
  <c r="AK25" i="40"/>
  <c r="AT25" i="40" s="1"/>
  <c r="AJ25" i="40"/>
  <c r="AK19" i="40"/>
  <c r="AT19" i="40" s="1"/>
  <c r="AJ19" i="40"/>
  <c r="AK13" i="40"/>
  <c r="AT13" i="40" s="1"/>
  <c r="AJ13" i="40"/>
  <c r="AX6" i="40"/>
  <c r="S6" i="40" s="1"/>
  <c r="AC6" i="40" s="1"/>
  <c r="AB7" i="40" s="1"/>
  <c r="AN71" i="41"/>
  <c r="AI71" i="41"/>
  <c r="X72" i="85"/>
  <c r="Y72" i="85"/>
  <c r="Z72" i="85" s="1"/>
  <c r="AK51" i="48"/>
  <c r="AT51" i="48" s="1"/>
  <c r="AJ51" i="48"/>
  <c r="AJ9" i="48"/>
  <c r="AK9" i="48"/>
  <c r="AT9" i="48" s="1"/>
  <c r="X71" i="94"/>
  <c r="Y71" i="94"/>
  <c r="AH71" i="47"/>
  <c r="AQ71" i="47" s="1"/>
  <c r="AJ32" i="40"/>
  <c r="AK32" i="40"/>
  <c r="AT32" i="40" s="1"/>
  <c r="Z67" i="29"/>
  <c r="AJ67" i="48"/>
  <c r="AK67" i="48"/>
  <c r="AT67" i="48" s="1"/>
  <c r="AJ61" i="48"/>
  <c r="AK61" i="48"/>
  <c r="AT61" i="48" s="1"/>
  <c r="AJ55" i="48"/>
  <c r="AK55" i="48"/>
  <c r="AT55" i="48" s="1"/>
  <c r="AJ49" i="48"/>
  <c r="AK49" i="48"/>
  <c r="AT49" i="48" s="1"/>
  <c r="AJ43" i="48"/>
  <c r="AK43" i="48"/>
  <c r="AT43" i="48" s="1"/>
  <c r="AJ37" i="48"/>
  <c r="AK37" i="48"/>
  <c r="AT37" i="48" s="1"/>
  <c r="AJ31" i="48"/>
  <c r="AK31" i="48"/>
  <c r="AT31" i="48" s="1"/>
  <c r="AJ25" i="48"/>
  <c r="AK25" i="48"/>
  <c r="AT25" i="48" s="1"/>
  <c r="AJ19" i="48"/>
  <c r="AK19" i="48"/>
  <c r="AT19" i="48" s="1"/>
  <c r="AJ13" i="48"/>
  <c r="AK13" i="48"/>
  <c r="AT13" i="48" s="1"/>
  <c r="AJ7" i="48"/>
  <c r="AK7" i="48"/>
  <c r="AT7" i="48" s="1"/>
  <c r="AF71" i="38"/>
  <c r="AO71" i="38" s="1"/>
  <c r="AE71" i="38"/>
  <c r="W72" i="38"/>
  <c r="AG71" i="38"/>
  <c r="AP71" i="38" s="1"/>
  <c r="AH76" i="75"/>
  <c r="AQ76" i="75" s="1"/>
  <c r="AH73" i="26"/>
  <c r="AQ73" i="26" s="1"/>
  <c r="Y71" i="87"/>
  <c r="X71" i="87"/>
  <c r="AI70" i="94"/>
  <c r="AN70" i="94"/>
  <c r="AI73" i="82"/>
  <c r="AN73" i="82"/>
  <c r="AR73" i="33"/>
  <c r="Z71" i="47"/>
  <c r="X73" i="30"/>
  <c r="Y73" i="30"/>
  <c r="Z73" i="30" s="1"/>
  <c r="AR69" i="31"/>
  <c r="AG70" i="77"/>
  <c r="AP70" i="77" s="1"/>
  <c r="AF70" i="77"/>
  <c r="AO70" i="77" s="1"/>
  <c r="AE70" i="77"/>
  <c r="W71" i="77"/>
  <c r="AR69" i="39"/>
  <c r="AJ65" i="40"/>
  <c r="AK65" i="40"/>
  <c r="AT65" i="40" s="1"/>
  <c r="AJ60" i="40"/>
  <c r="AK60" i="40"/>
  <c r="AT60" i="40" s="1"/>
  <c r="AK54" i="40"/>
  <c r="AT54" i="40" s="1"/>
  <c r="AJ54" i="40"/>
  <c r="AK48" i="40"/>
  <c r="AT48" i="40" s="1"/>
  <c r="AJ48" i="40"/>
  <c r="AK42" i="40"/>
  <c r="AT42" i="40" s="1"/>
  <c r="AJ42" i="40"/>
  <c r="AK36" i="40"/>
  <c r="AT36" i="40" s="1"/>
  <c r="AJ36" i="40"/>
  <c r="AK30" i="40"/>
  <c r="AT30" i="40" s="1"/>
  <c r="AJ30" i="40"/>
  <c r="AK24" i="40"/>
  <c r="AT24" i="40" s="1"/>
  <c r="AJ24" i="40"/>
  <c r="AK18" i="40"/>
  <c r="AT18" i="40" s="1"/>
  <c r="AJ18" i="40"/>
  <c r="AK12" i="40"/>
  <c r="AT12" i="40" s="1"/>
  <c r="AJ12" i="40"/>
  <c r="AK6" i="40"/>
  <c r="AT6" i="40" s="1"/>
  <c r="Y73" i="95"/>
  <c r="X73" i="95"/>
  <c r="Z73" i="95" s="1"/>
  <c r="AK39" i="48"/>
  <c r="AT39" i="48" s="1"/>
  <c r="AJ39" i="48"/>
  <c r="AK15" i="48"/>
  <c r="AT15" i="48" s="1"/>
  <c r="AJ15" i="48"/>
  <c r="W70" i="37"/>
  <c r="AG69" i="37"/>
  <c r="AP69" i="37" s="1"/>
  <c r="AF69" i="37"/>
  <c r="AO69" i="37" s="1"/>
  <c r="AE69" i="37"/>
  <c r="AJ50" i="40"/>
  <c r="AK50" i="40"/>
  <c r="AT50" i="40" s="1"/>
  <c r="AK66" i="48"/>
  <c r="AT66" i="48" s="1"/>
  <c r="AJ66" i="48"/>
  <c r="AK48" i="48"/>
  <c r="AT48" i="48" s="1"/>
  <c r="AJ48" i="48"/>
  <c r="AK42" i="48"/>
  <c r="AT42" i="48" s="1"/>
  <c r="AJ42" i="48"/>
  <c r="AK24" i="48"/>
  <c r="AT24" i="48" s="1"/>
  <c r="AJ24" i="48"/>
  <c r="AK18" i="48"/>
  <c r="AT18" i="48" s="1"/>
  <c r="AJ18" i="48"/>
  <c r="AK12" i="48"/>
  <c r="AT12" i="48" s="1"/>
  <c r="AJ12" i="48"/>
  <c r="AK6" i="48"/>
  <c r="AT6" i="48" s="1"/>
  <c r="AJ6" i="48"/>
  <c r="AR68" i="37"/>
  <c r="AF73" i="26"/>
  <c r="AO73" i="26" s="1"/>
  <c r="AE73" i="26"/>
  <c r="W74" i="26"/>
  <c r="AG73" i="26"/>
  <c r="AP73" i="26" s="1"/>
  <c r="AE70" i="74"/>
  <c r="W71" i="74"/>
  <c r="AG70" i="74"/>
  <c r="AP70" i="74" s="1"/>
  <c r="AF70" i="74"/>
  <c r="AO70" i="74" s="1"/>
  <c r="Y70" i="35"/>
  <c r="X70" i="35"/>
  <c r="AI68" i="96"/>
  <c r="AN68" i="96"/>
  <c r="AF70" i="93"/>
  <c r="AO70" i="93" s="1"/>
  <c r="AE70" i="93"/>
  <c r="W71" i="93"/>
  <c r="AG70" i="93"/>
  <c r="AP70" i="93" s="1"/>
  <c r="AF73" i="73"/>
  <c r="AO73" i="73" s="1"/>
  <c r="AE73" i="73"/>
  <c r="W74" i="73"/>
  <c r="AG73" i="73"/>
  <c r="AP73" i="73" s="1"/>
  <c r="AH70" i="91"/>
  <c r="AQ70" i="91" s="1"/>
  <c r="AR70" i="83"/>
  <c r="AS4" i="92"/>
  <c r="AS71" i="92" s="1"/>
  <c r="AL4" i="92"/>
  <c r="AU4" i="92" s="1"/>
  <c r="AU71" i="92" s="1"/>
  <c r="C11" i="92" s="1"/>
  <c r="F45" i="97" s="1"/>
  <c r="AJ66" i="40"/>
  <c r="AK66" i="40"/>
  <c r="AT66" i="40" s="1"/>
  <c r="AJ59" i="40"/>
  <c r="AK59" i="40"/>
  <c r="AT59" i="40" s="1"/>
  <c r="AJ53" i="40"/>
  <c r="AK53" i="40"/>
  <c r="AT53" i="40" s="1"/>
  <c r="AJ47" i="40"/>
  <c r="AK47" i="40"/>
  <c r="AT47" i="40" s="1"/>
  <c r="AJ41" i="40"/>
  <c r="AK41" i="40"/>
  <c r="AT41" i="40" s="1"/>
  <c r="AJ35" i="40"/>
  <c r="AK35" i="40"/>
  <c r="AT35" i="40" s="1"/>
  <c r="AJ29" i="40"/>
  <c r="AK29" i="40"/>
  <c r="AT29" i="40" s="1"/>
  <c r="AJ23" i="40"/>
  <c r="AK23" i="40"/>
  <c r="AT23" i="40" s="1"/>
  <c r="AJ17" i="40"/>
  <c r="AK17" i="40"/>
  <c r="AT17" i="40" s="1"/>
  <c r="AJ11" i="40"/>
  <c r="AK11" i="40"/>
  <c r="AT11" i="40" s="1"/>
  <c r="AB4" i="40"/>
  <c r="AJ3" i="40"/>
  <c r="X72" i="41"/>
  <c r="Y72" i="41"/>
  <c r="Y72" i="25"/>
  <c r="Z72" i="25"/>
  <c r="X72" i="25"/>
  <c r="Y68" i="44"/>
  <c r="X68" i="44"/>
  <c r="AI71" i="85"/>
  <c r="AN71" i="85"/>
  <c r="Y75" i="89"/>
  <c r="X75" i="89"/>
  <c r="AK45" i="48"/>
  <c r="AT45" i="48" s="1"/>
  <c r="AJ45" i="48"/>
  <c r="AK21" i="48"/>
  <c r="AT21" i="48" s="1"/>
  <c r="AJ21" i="48"/>
  <c r="AR73" i="86"/>
  <c r="AJ20" i="40"/>
  <c r="AK20" i="40"/>
  <c r="AT20" i="40" s="1"/>
  <c r="AH72" i="45"/>
  <c r="AQ72" i="45" s="1"/>
  <c r="AK60" i="48"/>
  <c r="AT60" i="48" s="1"/>
  <c r="AJ60" i="48"/>
  <c r="AK30" i="48"/>
  <c r="AT30" i="48" s="1"/>
  <c r="AJ30" i="48"/>
  <c r="AG69" i="48"/>
  <c r="AP69" i="48" s="1"/>
  <c r="AP71" i="48" s="1"/>
  <c r="AF69" i="48"/>
  <c r="AO69" i="48" s="1"/>
  <c r="AO71" i="48" s="1"/>
  <c r="AE69" i="48"/>
  <c r="AX69" i="48"/>
  <c r="S69" i="48" s="1"/>
  <c r="AC69" i="48" s="1"/>
  <c r="AJ69" i="48" s="1"/>
  <c r="AS69" i="48" s="1"/>
  <c r="AH74" i="33"/>
  <c r="AQ74" i="33" s="1"/>
  <c r="Z72" i="45"/>
  <c r="AR70" i="46"/>
  <c r="AJ65" i="48"/>
  <c r="AK65" i="48"/>
  <c r="AT65" i="48" s="1"/>
  <c r="AJ59" i="48"/>
  <c r="AK59" i="48"/>
  <c r="AT59" i="48" s="1"/>
  <c r="AJ53" i="48"/>
  <c r="AK53" i="48"/>
  <c r="AT53" i="48" s="1"/>
  <c r="AJ47" i="48"/>
  <c r="AK47" i="48"/>
  <c r="AT47" i="48" s="1"/>
  <c r="AJ41" i="48"/>
  <c r="AK41" i="48"/>
  <c r="AT41" i="48" s="1"/>
  <c r="AJ35" i="48"/>
  <c r="AK35" i="48"/>
  <c r="AT35" i="48" s="1"/>
  <c r="AJ29" i="48"/>
  <c r="AK29" i="48"/>
  <c r="AT29" i="48" s="1"/>
  <c r="AJ23" i="48"/>
  <c r="AK23" i="48"/>
  <c r="AT23" i="48" s="1"/>
  <c r="AJ17" i="48"/>
  <c r="AK17" i="48"/>
  <c r="AT17" i="48" s="1"/>
  <c r="AJ11" i="48"/>
  <c r="AK11" i="48"/>
  <c r="AT11" i="48" s="1"/>
  <c r="AR70" i="47"/>
  <c r="Z76" i="75"/>
  <c r="AI69" i="35"/>
  <c r="AN69" i="35"/>
  <c r="AI70" i="87"/>
  <c r="AN70" i="87"/>
  <c r="X73" i="27"/>
  <c r="Z73" i="27" s="1"/>
  <c r="Y73" i="27"/>
  <c r="Z70" i="91"/>
  <c r="AG71" i="42"/>
  <c r="AP71" i="42" s="1"/>
  <c r="AF71" i="42"/>
  <c r="AO71" i="42" s="1"/>
  <c r="W72" i="42"/>
  <c r="AE71" i="42"/>
  <c r="AR72" i="78"/>
  <c r="AI72" i="30"/>
  <c r="AN72" i="30"/>
  <c r="AF69" i="40"/>
  <c r="AO69" i="40" s="1"/>
  <c r="AO71" i="40" s="1"/>
  <c r="AE69" i="40"/>
  <c r="AG69" i="40"/>
  <c r="AP69" i="40" s="1"/>
  <c r="AP71" i="40" s="1"/>
  <c r="AX69" i="40"/>
  <c r="S69" i="40" s="1"/>
  <c r="AC69" i="40" s="1"/>
  <c r="AJ69" i="40" s="1"/>
  <c r="AS69" i="40" s="1"/>
  <c r="AH69" i="37"/>
  <c r="AQ69" i="37" s="1"/>
  <c r="AR75" i="75"/>
  <c r="AK64" i="40"/>
  <c r="AT64" i="40" s="1"/>
  <c r="AJ64" i="40"/>
  <c r="AK58" i="40"/>
  <c r="AT58" i="40" s="1"/>
  <c r="AJ58" i="40"/>
  <c r="AK52" i="40"/>
  <c r="AT52" i="40" s="1"/>
  <c r="AJ52" i="40"/>
  <c r="AK46" i="40"/>
  <c r="AT46" i="40" s="1"/>
  <c r="AJ46" i="40"/>
  <c r="AK40" i="40"/>
  <c r="AT40" i="40" s="1"/>
  <c r="AJ40" i="40"/>
  <c r="AJ34" i="40"/>
  <c r="AK34" i="40"/>
  <c r="AT34" i="40" s="1"/>
  <c r="AK28" i="40"/>
  <c r="AT28" i="40" s="1"/>
  <c r="AJ28" i="40"/>
  <c r="AK22" i="40"/>
  <c r="AT22" i="40" s="1"/>
  <c r="AJ22" i="40"/>
  <c r="AJ16" i="40"/>
  <c r="AK16" i="40"/>
  <c r="AT16" i="40" s="1"/>
  <c r="AJ10" i="40"/>
  <c r="AK10" i="40"/>
  <c r="AT10" i="40" s="1"/>
  <c r="AI71" i="25"/>
  <c r="AN71" i="25"/>
  <c r="AI72" i="95"/>
  <c r="AN72" i="95"/>
  <c r="X69" i="32"/>
  <c r="Y69" i="32"/>
  <c r="Z69" i="32" s="1"/>
  <c r="AH70" i="31"/>
  <c r="AQ70" i="31" s="1"/>
  <c r="AK57" i="48"/>
  <c r="AT57" i="48" s="1"/>
  <c r="AJ57" i="48"/>
  <c r="AK33" i="48"/>
  <c r="AT33" i="48" s="1"/>
  <c r="AJ33" i="48"/>
  <c r="AE72" i="81"/>
  <c r="W73" i="81"/>
  <c r="AG72" i="81"/>
  <c r="AP72" i="81" s="1"/>
  <c r="AF72" i="81"/>
  <c r="AO72" i="81" s="1"/>
  <c r="AJ26" i="40"/>
  <c r="AK26" i="40"/>
  <c r="AT26" i="40" s="1"/>
  <c r="AH72" i="79"/>
  <c r="AQ72" i="79" s="1"/>
  <c r="AH70" i="39"/>
  <c r="AQ70" i="39" s="1"/>
  <c r="AR72" i="73"/>
  <c r="AK54" i="48"/>
  <c r="AT54" i="48" s="1"/>
  <c r="AJ54" i="48"/>
  <c r="AK36" i="48"/>
  <c r="AT36" i="48" s="1"/>
  <c r="AJ36" i="48"/>
  <c r="AH74" i="86"/>
  <c r="AQ74" i="86" s="1"/>
  <c r="Z74" i="33"/>
  <c r="AJ64" i="48"/>
  <c r="AK64" i="48"/>
  <c r="AT64" i="48" s="1"/>
  <c r="AJ58" i="48"/>
  <c r="AK58" i="48"/>
  <c r="AT58" i="48" s="1"/>
  <c r="AJ52" i="48"/>
  <c r="AK52" i="48"/>
  <c r="AT52" i="48" s="1"/>
  <c r="AJ46" i="48"/>
  <c r="AK46" i="48"/>
  <c r="AT46" i="48" s="1"/>
  <c r="AJ40" i="48"/>
  <c r="AK40" i="48"/>
  <c r="AT40" i="48" s="1"/>
  <c r="AJ34" i="48"/>
  <c r="AK34" i="48"/>
  <c r="AT34" i="48" s="1"/>
  <c r="AJ28" i="48"/>
  <c r="AK28" i="48"/>
  <c r="AT28" i="48" s="1"/>
  <c r="AJ22" i="48"/>
  <c r="AK22" i="48"/>
  <c r="AT22" i="48" s="1"/>
  <c r="AJ16" i="48"/>
  <c r="AK16" i="48"/>
  <c r="AT16" i="48" s="1"/>
  <c r="AJ10" i="48"/>
  <c r="AK10" i="48"/>
  <c r="AT10" i="48" s="1"/>
  <c r="AH71" i="46"/>
  <c r="AQ71" i="46" s="1"/>
  <c r="AR71" i="79"/>
  <c r="AR69" i="91"/>
  <c r="AR72" i="26"/>
  <c r="AR66" i="29"/>
  <c r="AK69" i="40"/>
  <c r="AT69" i="40" s="1"/>
  <c r="AJ63" i="40"/>
  <c r="AK63" i="40"/>
  <c r="AT63" i="40" s="1"/>
  <c r="AJ57" i="40"/>
  <c r="AK57" i="40"/>
  <c r="AT57" i="40" s="1"/>
  <c r="AK51" i="40"/>
  <c r="AT51" i="40" s="1"/>
  <c r="AJ51" i="40"/>
  <c r="AK45" i="40"/>
  <c r="AT45" i="40" s="1"/>
  <c r="AJ45" i="40"/>
  <c r="AK39" i="40"/>
  <c r="AT39" i="40" s="1"/>
  <c r="AJ39" i="40"/>
  <c r="AK33" i="40"/>
  <c r="AT33" i="40" s="1"/>
  <c r="AJ33" i="40"/>
  <c r="AK27" i="40"/>
  <c r="AT27" i="40" s="1"/>
  <c r="AJ27" i="40"/>
  <c r="AK21" i="40"/>
  <c r="AT21" i="40" s="1"/>
  <c r="AJ21" i="40"/>
  <c r="AK15" i="40"/>
  <c r="AT15" i="40" s="1"/>
  <c r="AJ15" i="40"/>
  <c r="AJ9" i="40"/>
  <c r="AK9" i="40"/>
  <c r="AT9" i="40" s="1"/>
  <c r="AI67" i="44"/>
  <c r="AN67" i="44"/>
  <c r="AI68" i="32"/>
  <c r="AN68" i="32"/>
  <c r="AN74" i="89"/>
  <c r="AI74" i="89"/>
  <c r="AJ6" i="40" l="1"/>
  <c r="AK5" i="48"/>
  <c r="AT5" i="48" s="1"/>
  <c r="Z72" i="41"/>
  <c r="AJ5" i="40"/>
  <c r="AE73" i="30"/>
  <c r="W74" i="30"/>
  <c r="AG73" i="30"/>
  <c r="AP73" i="30" s="1"/>
  <c r="AF73" i="30"/>
  <c r="AO73" i="30" s="1"/>
  <c r="W73" i="41"/>
  <c r="AE72" i="41"/>
  <c r="AF72" i="41"/>
  <c r="AO72" i="41" s="1"/>
  <c r="AG72" i="41"/>
  <c r="AP72" i="41" s="1"/>
  <c r="AS10" i="40"/>
  <c r="AL10" i="40"/>
  <c r="AU10" i="40" s="1"/>
  <c r="X72" i="42"/>
  <c r="Z72" i="42" s="1"/>
  <c r="Y72" i="42"/>
  <c r="AS60" i="48"/>
  <c r="AL60" i="48"/>
  <c r="AU60" i="48" s="1"/>
  <c r="AJ4" i="40"/>
  <c r="AK4" i="40"/>
  <c r="AT4" i="40" s="1"/>
  <c r="AS23" i="40"/>
  <c r="AL23" i="40"/>
  <c r="AU23" i="40" s="1"/>
  <c r="AS59" i="40"/>
  <c r="AL59" i="40"/>
  <c r="AU59" i="40" s="1"/>
  <c r="AH70" i="35"/>
  <c r="AQ70" i="35" s="1"/>
  <c r="AS15" i="48"/>
  <c r="AL15" i="48"/>
  <c r="AU15" i="48" s="1"/>
  <c r="AH71" i="87"/>
  <c r="AQ71" i="87" s="1"/>
  <c r="AE72" i="85"/>
  <c r="W73" i="85"/>
  <c r="AF72" i="85"/>
  <c r="AO72" i="85" s="1"/>
  <c r="AG72" i="85"/>
  <c r="AP72" i="85" s="1"/>
  <c r="AH74" i="82"/>
  <c r="AQ74" i="82" s="1"/>
  <c r="AS14" i="48"/>
  <c r="AL14" i="48"/>
  <c r="AU14" i="48" s="1"/>
  <c r="AS32" i="48"/>
  <c r="AL32" i="48"/>
  <c r="AU32" i="48" s="1"/>
  <c r="AS50" i="48"/>
  <c r="AL50" i="48"/>
  <c r="AU50" i="48" s="1"/>
  <c r="AS68" i="48"/>
  <c r="AL68" i="48"/>
  <c r="AU68" i="48" s="1"/>
  <c r="AS44" i="40"/>
  <c r="AL44" i="40"/>
  <c r="AU44" i="40" s="1"/>
  <c r="AS63" i="48"/>
  <c r="AL63" i="48"/>
  <c r="AU63" i="48" s="1"/>
  <c r="AN74" i="86"/>
  <c r="AI74" i="86"/>
  <c r="AS3" i="48"/>
  <c r="AL3" i="48"/>
  <c r="AU3" i="48" s="1"/>
  <c r="AN70" i="31"/>
  <c r="AI70" i="31"/>
  <c r="AE72" i="45"/>
  <c r="W73" i="45"/>
  <c r="AG72" i="45"/>
  <c r="AP72" i="45" s="1"/>
  <c r="AF72" i="45"/>
  <c r="AO72" i="45" s="1"/>
  <c r="AG72" i="25"/>
  <c r="AP72" i="25" s="1"/>
  <c r="AF72" i="25"/>
  <c r="AO72" i="25" s="1"/>
  <c r="AE72" i="25"/>
  <c r="W73" i="25"/>
  <c r="AS41" i="40"/>
  <c r="AL41" i="40"/>
  <c r="AU41" i="40" s="1"/>
  <c r="Y71" i="74"/>
  <c r="X71" i="74"/>
  <c r="Z71" i="74" s="1"/>
  <c r="AS50" i="40"/>
  <c r="AL50" i="40"/>
  <c r="AU50" i="40" s="1"/>
  <c r="AF73" i="95"/>
  <c r="AO73" i="95" s="1"/>
  <c r="AE73" i="95"/>
  <c r="W74" i="95"/>
  <c r="AG73" i="95"/>
  <c r="AP73" i="95" s="1"/>
  <c r="AS51" i="48"/>
  <c r="AL51" i="48"/>
  <c r="AU51" i="48" s="1"/>
  <c r="AS19" i="40"/>
  <c r="AL19" i="40"/>
  <c r="AU19" i="40" s="1"/>
  <c r="AS37" i="40"/>
  <c r="AL37" i="40"/>
  <c r="AU37" i="40" s="1"/>
  <c r="AS55" i="40"/>
  <c r="AL55" i="40"/>
  <c r="AU55" i="40" s="1"/>
  <c r="AS56" i="40"/>
  <c r="AL56" i="40"/>
  <c r="AU56" i="40" s="1"/>
  <c r="AR74" i="89"/>
  <c r="AS27" i="40"/>
  <c r="AL27" i="40"/>
  <c r="AU27" i="40" s="1"/>
  <c r="AS45" i="40"/>
  <c r="AL45" i="40"/>
  <c r="AU45" i="40" s="1"/>
  <c r="AS10" i="48"/>
  <c r="AL10" i="48"/>
  <c r="AU10" i="48" s="1"/>
  <c r="AS28" i="48"/>
  <c r="AL28" i="48"/>
  <c r="AU28" i="48" s="1"/>
  <c r="AS46" i="48"/>
  <c r="AL46" i="48"/>
  <c r="AU46" i="48" s="1"/>
  <c r="AS64" i="48"/>
  <c r="AL64" i="48"/>
  <c r="AU64" i="48" s="1"/>
  <c r="AS26" i="40"/>
  <c r="AL26" i="40"/>
  <c r="AU26" i="40" s="1"/>
  <c r="AS33" i="48"/>
  <c r="AL33" i="48"/>
  <c r="AU33" i="48" s="1"/>
  <c r="AS52" i="40"/>
  <c r="AL52" i="40"/>
  <c r="AU52" i="40" s="1"/>
  <c r="AR72" i="30"/>
  <c r="AS23" i="48"/>
  <c r="AL23" i="48"/>
  <c r="AU23" i="48" s="1"/>
  <c r="AS41" i="48"/>
  <c r="AL41" i="48"/>
  <c r="AU41" i="48" s="1"/>
  <c r="AS59" i="48"/>
  <c r="AL59" i="48"/>
  <c r="AU59" i="48" s="1"/>
  <c r="AN69" i="48"/>
  <c r="AN71" i="48" s="1"/>
  <c r="AI69" i="48"/>
  <c r="AS45" i="48"/>
  <c r="AL45" i="48"/>
  <c r="AU45" i="48" s="1"/>
  <c r="AR71" i="85"/>
  <c r="X71" i="93"/>
  <c r="Y71" i="93"/>
  <c r="AI70" i="74"/>
  <c r="AN70" i="74"/>
  <c r="AS18" i="48"/>
  <c r="AL18" i="48"/>
  <c r="AU18" i="48" s="1"/>
  <c r="AS48" i="48"/>
  <c r="AL48" i="48"/>
  <c r="AU48" i="48" s="1"/>
  <c r="AI69" i="37"/>
  <c r="AN69" i="37"/>
  <c r="AS6" i="40"/>
  <c r="AL6" i="40"/>
  <c r="AU6" i="40" s="1"/>
  <c r="AS24" i="40"/>
  <c r="AL24" i="40"/>
  <c r="AU24" i="40" s="1"/>
  <c r="AS42" i="40"/>
  <c r="AL42" i="40"/>
  <c r="AU42" i="40" s="1"/>
  <c r="X71" i="77"/>
  <c r="Y71" i="77"/>
  <c r="AS7" i="48"/>
  <c r="AL7" i="48"/>
  <c r="AU7" i="48" s="1"/>
  <c r="AS25" i="48"/>
  <c r="AL25" i="48"/>
  <c r="AU25" i="48" s="1"/>
  <c r="AS43" i="48"/>
  <c r="AL43" i="48"/>
  <c r="AU43" i="48" s="1"/>
  <c r="AS61" i="48"/>
  <c r="AL61" i="48"/>
  <c r="AU61" i="48" s="1"/>
  <c r="AS32" i="40"/>
  <c r="AL32" i="40"/>
  <c r="AU32" i="40" s="1"/>
  <c r="AR71" i="41"/>
  <c r="Y72" i="46"/>
  <c r="X72" i="46"/>
  <c r="Z72" i="46" s="1"/>
  <c r="AS57" i="40"/>
  <c r="AL57" i="40"/>
  <c r="AU57" i="40" s="1"/>
  <c r="AI72" i="81"/>
  <c r="AN72" i="81"/>
  <c r="AE73" i="27"/>
  <c r="W74" i="27"/>
  <c r="AG73" i="27"/>
  <c r="AP73" i="27" s="1"/>
  <c r="AF73" i="27"/>
  <c r="AO73" i="27" s="1"/>
  <c r="AS63" i="40"/>
  <c r="AL63" i="40"/>
  <c r="AU63" i="40" s="1"/>
  <c r="AS16" i="40"/>
  <c r="AL16" i="40"/>
  <c r="AU16" i="40" s="1"/>
  <c r="AR70" i="87"/>
  <c r="AS20" i="40"/>
  <c r="AL20" i="40"/>
  <c r="AU20" i="40" s="1"/>
  <c r="AH68" i="44"/>
  <c r="AQ68" i="44" s="1"/>
  <c r="AS11" i="40"/>
  <c r="AL11" i="40"/>
  <c r="AU11" i="40" s="1"/>
  <c r="AS29" i="40"/>
  <c r="AL29" i="40"/>
  <c r="AU29" i="40" s="1"/>
  <c r="AS47" i="40"/>
  <c r="AL47" i="40"/>
  <c r="AU47" i="40" s="1"/>
  <c r="AS66" i="40"/>
  <c r="AL66" i="40"/>
  <c r="AU66" i="40" s="1"/>
  <c r="Y74" i="73"/>
  <c r="X74" i="73"/>
  <c r="AI70" i="93"/>
  <c r="AN70" i="93"/>
  <c r="Z70" i="35"/>
  <c r="AS39" i="48"/>
  <c r="AL39" i="48"/>
  <c r="AU39" i="48" s="1"/>
  <c r="AS60" i="40"/>
  <c r="AL60" i="40"/>
  <c r="AU60" i="40" s="1"/>
  <c r="Z71" i="87"/>
  <c r="AH71" i="94"/>
  <c r="AQ71" i="94" s="1"/>
  <c r="AS25" i="40"/>
  <c r="AL25" i="40"/>
  <c r="AU25" i="40" s="1"/>
  <c r="AS43" i="40"/>
  <c r="AL43" i="40"/>
  <c r="AU43" i="40" s="1"/>
  <c r="AS61" i="40"/>
  <c r="AL61" i="40"/>
  <c r="AU61" i="40" s="1"/>
  <c r="Z74" i="82"/>
  <c r="AE73" i="78"/>
  <c r="AG73" i="78"/>
  <c r="AP73" i="78" s="1"/>
  <c r="W74" i="78"/>
  <c r="AF73" i="78"/>
  <c r="AO73" i="78" s="1"/>
  <c r="AS20" i="48"/>
  <c r="AL20" i="48"/>
  <c r="AU20" i="48" s="1"/>
  <c r="AS38" i="48"/>
  <c r="AL38" i="48"/>
  <c r="AU38" i="48" s="1"/>
  <c r="AS56" i="48"/>
  <c r="AL56" i="48"/>
  <c r="AU56" i="48" s="1"/>
  <c r="X67" i="88"/>
  <c r="Z67" i="88" s="1"/>
  <c r="Y67" i="88"/>
  <c r="X73" i="34"/>
  <c r="Y73" i="34"/>
  <c r="AR72" i="27"/>
  <c r="AN71" i="46"/>
  <c r="AI71" i="46"/>
  <c r="AS14" i="40"/>
  <c r="AL14" i="40"/>
  <c r="AU14" i="40" s="1"/>
  <c r="AS62" i="40"/>
  <c r="AL62" i="40"/>
  <c r="AU62" i="40" s="1"/>
  <c r="X71" i="39"/>
  <c r="Y71" i="39"/>
  <c r="Z71" i="43"/>
  <c r="X71" i="43"/>
  <c r="Y71" i="43"/>
  <c r="X73" i="79"/>
  <c r="Y73" i="79"/>
  <c r="AR67" i="44"/>
  <c r="AS15" i="40"/>
  <c r="AL15" i="40"/>
  <c r="AU15" i="40" s="1"/>
  <c r="AS16" i="48"/>
  <c r="AL16" i="48"/>
  <c r="AU16" i="48" s="1"/>
  <c r="AS34" i="48"/>
  <c r="AL34" i="48"/>
  <c r="AU34" i="48" s="1"/>
  <c r="AS52" i="48"/>
  <c r="AL52" i="48"/>
  <c r="AU52" i="48" s="1"/>
  <c r="AS57" i="48"/>
  <c r="AL57" i="48"/>
  <c r="AU57" i="48" s="1"/>
  <c r="AS22" i="40"/>
  <c r="AL22" i="40"/>
  <c r="AU22" i="40" s="1"/>
  <c r="AS40" i="40"/>
  <c r="AL40" i="40"/>
  <c r="AU40" i="40" s="1"/>
  <c r="AS58" i="40"/>
  <c r="AL58" i="40"/>
  <c r="AU58" i="40" s="1"/>
  <c r="AF70" i="91"/>
  <c r="AO70" i="91" s="1"/>
  <c r="AE70" i="91"/>
  <c r="W71" i="91"/>
  <c r="AG70" i="91"/>
  <c r="AP70" i="91" s="1"/>
  <c r="AS11" i="48"/>
  <c r="AL11" i="48"/>
  <c r="AU11" i="48" s="1"/>
  <c r="AS29" i="48"/>
  <c r="AL29" i="48"/>
  <c r="AU29" i="48" s="1"/>
  <c r="AS47" i="48"/>
  <c r="AL47" i="48"/>
  <c r="AU47" i="48" s="1"/>
  <c r="AS65" i="48"/>
  <c r="AL65" i="48"/>
  <c r="AU65" i="48" s="1"/>
  <c r="AH75" i="89"/>
  <c r="AQ75" i="89" s="1"/>
  <c r="AH72" i="41"/>
  <c r="AQ72" i="41" s="1"/>
  <c r="AI73" i="73"/>
  <c r="AN73" i="73"/>
  <c r="AS6" i="48"/>
  <c r="AL6" i="48"/>
  <c r="AU6" i="48" s="1"/>
  <c r="AS24" i="48"/>
  <c r="AL24" i="48"/>
  <c r="AU24" i="48" s="1"/>
  <c r="AS66" i="48"/>
  <c r="AL66" i="48"/>
  <c r="AU66" i="48" s="1"/>
  <c r="AS12" i="40"/>
  <c r="AL12" i="40"/>
  <c r="AU12" i="40" s="1"/>
  <c r="AS30" i="40"/>
  <c r="AL30" i="40"/>
  <c r="AU30" i="40" s="1"/>
  <c r="AS48" i="40"/>
  <c r="AL48" i="40"/>
  <c r="AU48" i="40" s="1"/>
  <c r="AN70" i="77"/>
  <c r="AI70" i="77"/>
  <c r="AH73" i="30"/>
  <c r="AQ73" i="30" s="1"/>
  <c r="AR73" i="82"/>
  <c r="Y72" i="38"/>
  <c r="X72" i="38"/>
  <c r="AS13" i="48"/>
  <c r="AL13" i="48"/>
  <c r="AU13" i="48" s="1"/>
  <c r="AS31" i="48"/>
  <c r="AL31" i="48"/>
  <c r="AU31" i="48" s="1"/>
  <c r="AS49" i="48"/>
  <c r="AL49" i="48"/>
  <c r="AU49" i="48" s="1"/>
  <c r="AS67" i="48"/>
  <c r="AL67" i="48"/>
  <c r="AU67" i="48" s="1"/>
  <c r="Z71" i="94"/>
  <c r="AK69" i="48"/>
  <c r="AT69" i="48" s="1"/>
  <c r="AJ7" i="40"/>
  <c r="AK7" i="40"/>
  <c r="AT7" i="40" s="1"/>
  <c r="AI72" i="34"/>
  <c r="AN72" i="34"/>
  <c r="AS27" i="48"/>
  <c r="AL27" i="48"/>
  <c r="AU27" i="48" s="1"/>
  <c r="AI70" i="43"/>
  <c r="AN70" i="43"/>
  <c r="AN72" i="79"/>
  <c r="AI72" i="79"/>
  <c r="Y71" i="31"/>
  <c r="X71" i="31"/>
  <c r="Z70" i="90"/>
  <c r="X70" i="90"/>
  <c r="Y70" i="90"/>
  <c r="AR72" i="95"/>
  <c r="AS33" i="40"/>
  <c r="AL33" i="40"/>
  <c r="AU33" i="40" s="1"/>
  <c r="AR68" i="32"/>
  <c r="AS54" i="48"/>
  <c r="AL54" i="48"/>
  <c r="AU54" i="48" s="1"/>
  <c r="AI69" i="40"/>
  <c r="AN69" i="40"/>
  <c r="AN71" i="40" s="1"/>
  <c r="AR69" i="35"/>
  <c r="Z68" i="44"/>
  <c r="AS17" i="40"/>
  <c r="AL17" i="40"/>
  <c r="AU17" i="40" s="1"/>
  <c r="AS35" i="40"/>
  <c r="AL35" i="40"/>
  <c r="AU35" i="40" s="1"/>
  <c r="AS53" i="40"/>
  <c r="AL53" i="40"/>
  <c r="AU53" i="40" s="1"/>
  <c r="Y74" i="26"/>
  <c r="X74" i="26"/>
  <c r="AH73" i="95"/>
  <c r="AQ73" i="95" s="1"/>
  <c r="AS65" i="40"/>
  <c r="AL65" i="40"/>
  <c r="AU65" i="40" s="1"/>
  <c r="AI71" i="38"/>
  <c r="AN71" i="38"/>
  <c r="AE67" i="29"/>
  <c r="W68" i="29"/>
  <c r="AG67" i="29"/>
  <c r="AP67" i="29" s="1"/>
  <c r="AF67" i="29"/>
  <c r="AO67" i="29" s="1"/>
  <c r="AS13" i="40"/>
  <c r="AL13" i="40"/>
  <c r="AU13" i="40" s="1"/>
  <c r="AS31" i="40"/>
  <c r="AL31" i="40"/>
  <c r="AU31" i="40" s="1"/>
  <c r="AS67" i="40"/>
  <c r="AL67" i="40"/>
  <c r="AU67" i="40" s="1"/>
  <c r="AH69" i="96"/>
  <c r="AQ69" i="96" s="1"/>
  <c r="AQ71" i="96" s="1"/>
  <c r="AZ3" i="96"/>
  <c r="AX6" i="96" s="1"/>
  <c r="S6" i="96" s="1"/>
  <c r="AC6" i="96" s="1"/>
  <c r="AB7" i="96" s="1"/>
  <c r="AX4" i="96"/>
  <c r="S4" i="96" s="1"/>
  <c r="AC4" i="96" s="1"/>
  <c r="AB5" i="96" s="1"/>
  <c r="AX5" i="96"/>
  <c r="S5" i="96" s="1"/>
  <c r="AC5" i="96" s="1"/>
  <c r="AB6" i="96" s="1"/>
  <c r="AX8" i="96"/>
  <c r="S8" i="96" s="1"/>
  <c r="AC8" i="96" s="1"/>
  <c r="AB9" i="96" s="1"/>
  <c r="AX9" i="96"/>
  <c r="S9" i="96" s="1"/>
  <c r="AC9" i="96" s="1"/>
  <c r="AB10" i="96" s="1"/>
  <c r="AX10" i="96"/>
  <c r="S10" i="96" s="1"/>
  <c r="AC10" i="96" s="1"/>
  <c r="AB11" i="96" s="1"/>
  <c r="AX11" i="96"/>
  <c r="S11" i="96" s="1"/>
  <c r="AC11" i="96" s="1"/>
  <c r="AB12" i="96" s="1"/>
  <c r="AX14" i="96"/>
  <c r="S14" i="96" s="1"/>
  <c r="AC14" i="96" s="1"/>
  <c r="AB15" i="96" s="1"/>
  <c r="AX15" i="96"/>
  <c r="S15" i="96" s="1"/>
  <c r="AC15" i="96" s="1"/>
  <c r="AB16" i="96" s="1"/>
  <c r="AX16" i="96"/>
  <c r="S16" i="96" s="1"/>
  <c r="AC16" i="96" s="1"/>
  <c r="AB17" i="96" s="1"/>
  <c r="AX17" i="96"/>
  <c r="S17" i="96" s="1"/>
  <c r="AC17" i="96" s="1"/>
  <c r="AB18" i="96" s="1"/>
  <c r="AX20" i="96"/>
  <c r="S20" i="96" s="1"/>
  <c r="AC20" i="96" s="1"/>
  <c r="AB21" i="96" s="1"/>
  <c r="AX21" i="96"/>
  <c r="S21" i="96" s="1"/>
  <c r="AC21" i="96" s="1"/>
  <c r="AB22" i="96" s="1"/>
  <c r="AX22" i="96"/>
  <c r="S22" i="96" s="1"/>
  <c r="AC22" i="96" s="1"/>
  <c r="AB23" i="96" s="1"/>
  <c r="AX23" i="96"/>
  <c r="S23" i="96" s="1"/>
  <c r="AC23" i="96" s="1"/>
  <c r="AB24" i="96" s="1"/>
  <c r="AX26" i="96"/>
  <c r="S26" i="96" s="1"/>
  <c r="AC26" i="96" s="1"/>
  <c r="AB27" i="96" s="1"/>
  <c r="AX27" i="96"/>
  <c r="S27" i="96" s="1"/>
  <c r="AC27" i="96" s="1"/>
  <c r="AB28" i="96" s="1"/>
  <c r="AX28" i="96"/>
  <c r="S28" i="96" s="1"/>
  <c r="AC28" i="96" s="1"/>
  <c r="AB29" i="96" s="1"/>
  <c r="AX29" i="96"/>
  <c r="S29" i="96" s="1"/>
  <c r="AC29" i="96" s="1"/>
  <c r="AB30" i="96" s="1"/>
  <c r="AX32" i="96"/>
  <c r="S32" i="96" s="1"/>
  <c r="AC32" i="96" s="1"/>
  <c r="AB33" i="96" s="1"/>
  <c r="AX33" i="96"/>
  <c r="S33" i="96" s="1"/>
  <c r="AC33" i="96" s="1"/>
  <c r="AB34" i="96" s="1"/>
  <c r="AX34" i="96"/>
  <c r="S34" i="96" s="1"/>
  <c r="AC34" i="96" s="1"/>
  <c r="AB35" i="96" s="1"/>
  <c r="AX35" i="96"/>
  <c r="S35" i="96" s="1"/>
  <c r="AC35" i="96" s="1"/>
  <c r="AB36" i="96" s="1"/>
  <c r="AX38" i="96"/>
  <c r="S38" i="96" s="1"/>
  <c r="AC38" i="96" s="1"/>
  <c r="AB39" i="96" s="1"/>
  <c r="AX39" i="96"/>
  <c r="S39" i="96" s="1"/>
  <c r="AC39" i="96" s="1"/>
  <c r="AB40" i="96" s="1"/>
  <c r="AX40" i="96"/>
  <c r="S40" i="96" s="1"/>
  <c r="AC40" i="96" s="1"/>
  <c r="AB41" i="96" s="1"/>
  <c r="AX41" i="96"/>
  <c r="S41" i="96" s="1"/>
  <c r="AC41" i="96" s="1"/>
  <c r="AB42" i="96" s="1"/>
  <c r="AX44" i="96"/>
  <c r="S44" i="96" s="1"/>
  <c r="AC44" i="96" s="1"/>
  <c r="AB45" i="96" s="1"/>
  <c r="AX45" i="96"/>
  <c r="S45" i="96" s="1"/>
  <c r="AC45" i="96" s="1"/>
  <c r="AB46" i="96" s="1"/>
  <c r="AX46" i="96"/>
  <c r="S46" i="96" s="1"/>
  <c r="AC46" i="96" s="1"/>
  <c r="AB47" i="96" s="1"/>
  <c r="AX47" i="96"/>
  <c r="S47" i="96" s="1"/>
  <c r="AC47" i="96" s="1"/>
  <c r="AB48" i="96" s="1"/>
  <c r="AX50" i="96"/>
  <c r="S50" i="96" s="1"/>
  <c r="AC50" i="96" s="1"/>
  <c r="AB51" i="96" s="1"/>
  <c r="AX51" i="96"/>
  <c r="S51" i="96" s="1"/>
  <c r="AC51" i="96" s="1"/>
  <c r="AB52" i="96" s="1"/>
  <c r="AX52" i="96"/>
  <c r="S52" i="96" s="1"/>
  <c r="AC52" i="96" s="1"/>
  <c r="AB53" i="96" s="1"/>
  <c r="AX53" i="96"/>
  <c r="S53" i="96" s="1"/>
  <c r="AC53" i="96" s="1"/>
  <c r="AB54" i="96" s="1"/>
  <c r="AX56" i="96"/>
  <c r="S56" i="96" s="1"/>
  <c r="AC56" i="96" s="1"/>
  <c r="AB57" i="96" s="1"/>
  <c r="AX57" i="96"/>
  <c r="S57" i="96" s="1"/>
  <c r="AC57" i="96" s="1"/>
  <c r="AB58" i="96" s="1"/>
  <c r="AX58" i="96"/>
  <c r="S58" i="96" s="1"/>
  <c r="AC58" i="96" s="1"/>
  <c r="AB59" i="96" s="1"/>
  <c r="AX59" i="96"/>
  <c r="S59" i="96" s="1"/>
  <c r="AC59" i="96" s="1"/>
  <c r="AB60" i="96" s="1"/>
  <c r="AX61" i="96"/>
  <c r="S61" i="96" s="1"/>
  <c r="AC61" i="96" s="1"/>
  <c r="AB62" i="96" s="1"/>
  <c r="AX62" i="96"/>
  <c r="S62" i="96" s="1"/>
  <c r="AC62" i="96" s="1"/>
  <c r="AB63" i="96" s="1"/>
  <c r="AX63" i="96"/>
  <c r="S63" i="96" s="1"/>
  <c r="AC63" i="96" s="1"/>
  <c r="AB64" i="96" s="1"/>
  <c r="AX64" i="96"/>
  <c r="S64" i="96" s="1"/>
  <c r="AC64" i="96" s="1"/>
  <c r="AB65" i="96" s="1"/>
  <c r="AX65" i="96"/>
  <c r="S65" i="96" s="1"/>
  <c r="AC65" i="96" s="1"/>
  <c r="AB66" i="96" s="1"/>
  <c r="AX67" i="96"/>
  <c r="S67" i="96" s="1"/>
  <c r="AC67" i="96" s="1"/>
  <c r="AB68" i="96" s="1"/>
  <c r="AX68" i="96"/>
  <c r="S68" i="96" s="1"/>
  <c r="AC68" i="96" s="1"/>
  <c r="AB69" i="96" s="1"/>
  <c r="AS8" i="48"/>
  <c r="AL8" i="48"/>
  <c r="AU8" i="48" s="1"/>
  <c r="AS26" i="48"/>
  <c r="AL26" i="48"/>
  <c r="AU26" i="48" s="1"/>
  <c r="AS44" i="48"/>
  <c r="AL44" i="48"/>
  <c r="AU44" i="48" s="1"/>
  <c r="AS62" i="48"/>
  <c r="AL62" i="48"/>
  <c r="AU62" i="48" s="1"/>
  <c r="AI66" i="88"/>
  <c r="AN66" i="88"/>
  <c r="AS38" i="40"/>
  <c r="AL38" i="40"/>
  <c r="AU38" i="40" s="1"/>
  <c r="AS68" i="40"/>
  <c r="AL68" i="40"/>
  <c r="AU68" i="40" s="1"/>
  <c r="AN70" i="39"/>
  <c r="AI70" i="39"/>
  <c r="AG69" i="32"/>
  <c r="AP69" i="32" s="1"/>
  <c r="AP71" i="32" s="1"/>
  <c r="AF69" i="32"/>
  <c r="AO69" i="32" s="1"/>
  <c r="AO71" i="32" s="1"/>
  <c r="AE69" i="32"/>
  <c r="AX69" i="32"/>
  <c r="S69" i="32" s="1"/>
  <c r="AC69" i="32" s="1"/>
  <c r="AS9" i="40"/>
  <c r="AL9" i="40"/>
  <c r="AU9" i="40" s="1"/>
  <c r="W75" i="33"/>
  <c r="AG74" i="33"/>
  <c r="AP74" i="33" s="1"/>
  <c r="AF74" i="33"/>
  <c r="AO74" i="33" s="1"/>
  <c r="AE74" i="33"/>
  <c r="AS36" i="48"/>
  <c r="AL36" i="48"/>
  <c r="AU36" i="48" s="1"/>
  <c r="AS34" i="40"/>
  <c r="AL34" i="40"/>
  <c r="AU34" i="40" s="1"/>
  <c r="AS51" i="40"/>
  <c r="AL51" i="40"/>
  <c r="AU51" i="40" s="1"/>
  <c r="AR71" i="25"/>
  <c r="AN71" i="42"/>
  <c r="AI71" i="42"/>
  <c r="AS30" i="48"/>
  <c r="AL30" i="48"/>
  <c r="AU30" i="48" s="1"/>
  <c r="AS21" i="40"/>
  <c r="AL21" i="40"/>
  <c r="AU21" i="40" s="1"/>
  <c r="AS39" i="40"/>
  <c r="AL39" i="40"/>
  <c r="AU39" i="40" s="1"/>
  <c r="AS22" i="48"/>
  <c r="AL22" i="48"/>
  <c r="AU22" i="48" s="1"/>
  <c r="AS40" i="48"/>
  <c r="AL40" i="48"/>
  <c r="AU40" i="48" s="1"/>
  <c r="AS58" i="48"/>
  <c r="AL58" i="48"/>
  <c r="AU58" i="48" s="1"/>
  <c r="X73" i="81"/>
  <c r="Z73" i="81" s="1"/>
  <c r="Y73" i="81"/>
  <c r="AH69" i="32"/>
  <c r="AQ69" i="32" s="1"/>
  <c r="AQ71" i="32" s="1"/>
  <c r="AZ3" i="32"/>
  <c r="AX5" i="32" s="1"/>
  <c r="S5" i="32" s="1"/>
  <c r="AC5" i="32" s="1"/>
  <c r="AB6" i="32" s="1"/>
  <c r="AX22" i="32"/>
  <c r="S22" i="32" s="1"/>
  <c r="AC22" i="32" s="1"/>
  <c r="AB23" i="32" s="1"/>
  <c r="AX46" i="32"/>
  <c r="S46" i="32" s="1"/>
  <c r="AC46" i="32" s="1"/>
  <c r="AB47" i="32" s="1"/>
  <c r="AX52" i="32"/>
  <c r="S52" i="32" s="1"/>
  <c r="AC52" i="32" s="1"/>
  <c r="AB53" i="32" s="1"/>
  <c r="AX58" i="32"/>
  <c r="S58" i="32" s="1"/>
  <c r="AC58" i="32" s="1"/>
  <c r="AB59" i="32" s="1"/>
  <c r="AS28" i="40"/>
  <c r="AL28" i="40"/>
  <c r="AU28" i="40" s="1"/>
  <c r="AS46" i="40"/>
  <c r="AL46" i="40"/>
  <c r="AU46" i="40" s="1"/>
  <c r="AS64" i="40"/>
  <c r="AL64" i="40"/>
  <c r="AU64" i="40" s="1"/>
  <c r="AH73" i="27"/>
  <c r="AQ73" i="27" s="1"/>
  <c r="AE76" i="75"/>
  <c r="W77" i="75"/>
  <c r="AG76" i="75"/>
  <c r="AP76" i="75" s="1"/>
  <c r="AF76" i="75"/>
  <c r="AO76" i="75" s="1"/>
  <c r="AS17" i="48"/>
  <c r="AL17" i="48"/>
  <c r="AU17" i="48" s="1"/>
  <c r="AS35" i="48"/>
  <c r="AL35" i="48"/>
  <c r="AU35" i="48" s="1"/>
  <c r="AS53" i="48"/>
  <c r="AL53" i="48"/>
  <c r="AU53" i="48" s="1"/>
  <c r="AS21" i="48"/>
  <c r="AL21" i="48"/>
  <c r="AU21" i="48" s="1"/>
  <c r="Z75" i="89"/>
  <c r="AH72" i="25"/>
  <c r="AQ72" i="25" s="1"/>
  <c r="AS3" i="40"/>
  <c r="AL3" i="40"/>
  <c r="AU3" i="40" s="1"/>
  <c r="AR68" i="96"/>
  <c r="AN73" i="26"/>
  <c r="AI73" i="26"/>
  <c r="AS12" i="48"/>
  <c r="AL12" i="48"/>
  <c r="AU12" i="48" s="1"/>
  <c r="AS42" i="48"/>
  <c r="AL42" i="48"/>
  <c r="AU42" i="48" s="1"/>
  <c r="Y70" i="37"/>
  <c r="X70" i="37"/>
  <c r="AS18" i="40"/>
  <c r="AL18" i="40"/>
  <c r="AU18" i="40" s="1"/>
  <c r="AS36" i="40"/>
  <c r="AL36" i="40"/>
  <c r="AU36" i="40" s="1"/>
  <c r="AS54" i="40"/>
  <c r="AL54" i="40"/>
  <c r="AU54" i="40" s="1"/>
  <c r="AE71" i="47"/>
  <c r="W72" i="47"/>
  <c r="AG71" i="47"/>
  <c r="AP71" i="47" s="1"/>
  <c r="AF71" i="47"/>
  <c r="AO71" i="47" s="1"/>
  <c r="AR70" i="94"/>
  <c r="AS19" i="48"/>
  <c r="AL19" i="48"/>
  <c r="AU19" i="48" s="1"/>
  <c r="AS37" i="48"/>
  <c r="AL37" i="48"/>
  <c r="AU37" i="48" s="1"/>
  <c r="AS55" i="48"/>
  <c r="AL55" i="48"/>
  <c r="AU55" i="48" s="1"/>
  <c r="AS9" i="48"/>
  <c r="AL9" i="48"/>
  <c r="AU9" i="48" s="1"/>
  <c r="AH72" i="85"/>
  <c r="AQ72" i="85" s="1"/>
  <c r="AS49" i="40"/>
  <c r="AL49" i="40"/>
  <c r="AU49" i="40" s="1"/>
  <c r="AG71" i="83"/>
  <c r="AP71" i="83" s="1"/>
  <c r="AE71" i="83"/>
  <c r="W72" i="83"/>
  <c r="AF71" i="83"/>
  <c r="AO71" i="83" s="1"/>
  <c r="Z69" i="96"/>
  <c r="AS8" i="40"/>
  <c r="AL8" i="40"/>
  <c r="AU8" i="40" s="1"/>
  <c r="AS5" i="48"/>
  <c r="AL5" i="48"/>
  <c r="AU5" i="48" s="1"/>
  <c r="X75" i="86"/>
  <c r="Y75" i="86"/>
  <c r="AJ4" i="48"/>
  <c r="AK4" i="48"/>
  <c r="AT4" i="48" s="1"/>
  <c r="AT71" i="48" s="1"/>
  <c r="AI69" i="90"/>
  <c r="AN69" i="90"/>
  <c r="AS5" i="40"/>
  <c r="AL5" i="40"/>
  <c r="AU5" i="40" s="1"/>
  <c r="AX16" i="32" l="1"/>
  <c r="S16" i="32" s="1"/>
  <c r="AC16" i="32" s="1"/>
  <c r="AB17" i="32" s="1"/>
  <c r="AX10" i="32"/>
  <c r="S10" i="32" s="1"/>
  <c r="AC10" i="32" s="1"/>
  <c r="AB11" i="32" s="1"/>
  <c r="AX40" i="32"/>
  <c r="S40" i="32" s="1"/>
  <c r="AC40" i="32" s="1"/>
  <c r="AB41" i="32" s="1"/>
  <c r="AX34" i="32"/>
  <c r="S34" i="32" s="1"/>
  <c r="AC34" i="32" s="1"/>
  <c r="AB35" i="32" s="1"/>
  <c r="AX3" i="96"/>
  <c r="S3" i="96" s="1"/>
  <c r="AC3" i="96" s="1"/>
  <c r="AX65" i="32"/>
  <c r="S65" i="32" s="1"/>
  <c r="AC65" i="32" s="1"/>
  <c r="AB66" i="32" s="1"/>
  <c r="AX28" i="32"/>
  <c r="S28" i="32" s="1"/>
  <c r="AC28" i="32" s="1"/>
  <c r="AB29" i="32" s="1"/>
  <c r="AK6" i="32"/>
  <c r="AT6" i="32" s="1"/>
  <c r="AK7" i="96"/>
  <c r="AT7" i="96" s="1"/>
  <c r="AG71" i="74"/>
  <c r="AP71" i="74" s="1"/>
  <c r="AF71" i="74"/>
  <c r="AO71" i="74" s="1"/>
  <c r="AE71" i="74"/>
  <c r="W72" i="74"/>
  <c r="AK59" i="32"/>
  <c r="AT59" i="32" s="1"/>
  <c r="AK23" i="32"/>
  <c r="AT23" i="32" s="1"/>
  <c r="AJ65" i="96"/>
  <c r="AK65" i="96"/>
  <c r="AT65" i="96" s="1"/>
  <c r="AJ23" i="96"/>
  <c r="AK23" i="96"/>
  <c r="AT23" i="96" s="1"/>
  <c r="AG71" i="43"/>
  <c r="AP71" i="43" s="1"/>
  <c r="AF71" i="43"/>
  <c r="AO71" i="43" s="1"/>
  <c r="AE71" i="43"/>
  <c r="W72" i="43"/>
  <c r="AI72" i="85"/>
  <c r="AN72" i="85"/>
  <c r="AS4" i="40"/>
  <c r="AL4" i="40"/>
  <c r="AU4" i="40" s="1"/>
  <c r="X73" i="41"/>
  <c r="Y73" i="41"/>
  <c r="Z73" i="41" s="1"/>
  <c r="X72" i="83"/>
  <c r="Y72" i="83"/>
  <c r="AK66" i="32"/>
  <c r="AT66" i="32" s="1"/>
  <c r="AK35" i="32"/>
  <c r="AT35" i="32" s="1"/>
  <c r="AJ59" i="96"/>
  <c r="AK59" i="96"/>
  <c r="AT59" i="96" s="1"/>
  <c r="AJ41" i="96"/>
  <c r="AK41" i="96"/>
  <c r="AT41" i="96" s="1"/>
  <c r="AJ5" i="96"/>
  <c r="AK5" i="96"/>
  <c r="AT5" i="96" s="1"/>
  <c r="AH74" i="26"/>
  <c r="AQ74" i="26" s="1"/>
  <c r="AR70" i="93"/>
  <c r="W73" i="46"/>
  <c r="AF72" i="46"/>
  <c r="AO72" i="46" s="1"/>
  <c r="AE72" i="46"/>
  <c r="AG72" i="46"/>
  <c r="AP72" i="46" s="1"/>
  <c r="AH70" i="37"/>
  <c r="AQ70" i="37" s="1"/>
  <c r="AX63" i="32"/>
  <c r="S63" i="32" s="1"/>
  <c r="AC63" i="32" s="1"/>
  <c r="AB64" i="32" s="1"/>
  <c r="AX57" i="32"/>
  <c r="S57" i="32" s="1"/>
  <c r="AC57" i="32" s="1"/>
  <c r="AB58" i="32" s="1"/>
  <c r="AX39" i="32"/>
  <c r="S39" i="32" s="1"/>
  <c r="AC39" i="32" s="1"/>
  <c r="AB40" i="32" s="1"/>
  <c r="AX33" i="32"/>
  <c r="S33" i="32" s="1"/>
  <c r="AC33" i="32" s="1"/>
  <c r="AB34" i="32" s="1"/>
  <c r="AX27" i="32"/>
  <c r="S27" i="32" s="1"/>
  <c r="AC27" i="32" s="1"/>
  <c r="AB28" i="32" s="1"/>
  <c r="AX21" i="32"/>
  <c r="S21" i="32" s="1"/>
  <c r="AC21" i="32" s="1"/>
  <c r="AB22" i="32" s="1"/>
  <c r="AX15" i="32"/>
  <c r="S15" i="32" s="1"/>
  <c r="AC15" i="32" s="1"/>
  <c r="AB16" i="32" s="1"/>
  <c r="AX9" i="32"/>
  <c r="S9" i="32" s="1"/>
  <c r="AC9" i="32" s="1"/>
  <c r="AB10" i="32" s="1"/>
  <c r="AX3" i="32"/>
  <c r="S3" i="32" s="1"/>
  <c r="AC3" i="32" s="1"/>
  <c r="AR71" i="42"/>
  <c r="AN69" i="32"/>
  <c r="AN71" i="32" s="1"/>
  <c r="AI69" i="32"/>
  <c r="AJ64" i="96"/>
  <c r="AK64" i="96"/>
  <c r="AT64" i="96" s="1"/>
  <c r="AJ58" i="96"/>
  <c r="AK58" i="96"/>
  <c r="AT58" i="96" s="1"/>
  <c r="AJ52" i="96"/>
  <c r="AK52" i="96"/>
  <c r="AT52" i="96" s="1"/>
  <c r="AJ46" i="96"/>
  <c r="AK46" i="96"/>
  <c r="AT46" i="96" s="1"/>
  <c r="AJ40" i="96"/>
  <c r="AK40" i="96"/>
  <c r="AT40" i="96" s="1"/>
  <c r="AJ34" i="96"/>
  <c r="AK34" i="96"/>
  <c r="AT34" i="96" s="1"/>
  <c r="AJ28" i="96"/>
  <c r="AK28" i="96"/>
  <c r="AT28" i="96" s="1"/>
  <c r="AJ22" i="96"/>
  <c r="AK22" i="96"/>
  <c r="AT22" i="96" s="1"/>
  <c r="AJ16" i="96"/>
  <c r="AK16" i="96"/>
  <c r="AT16" i="96" s="1"/>
  <c r="AJ10" i="96"/>
  <c r="AK10" i="96"/>
  <c r="AT10" i="96" s="1"/>
  <c r="AB4" i="96"/>
  <c r="AJ3" i="96"/>
  <c r="X68" i="29"/>
  <c r="Y68" i="29"/>
  <c r="Z68" i="29" s="1"/>
  <c r="AL69" i="40"/>
  <c r="AU69" i="40" s="1"/>
  <c r="AR69" i="40"/>
  <c r="AR71" i="40" s="1"/>
  <c r="AH71" i="31"/>
  <c r="AQ71" i="31" s="1"/>
  <c r="AR70" i="43"/>
  <c r="AS7" i="40"/>
  <c r="AL7" i="40"/>
  <c r="AU7" i="40" s="1"/>
  <c r="AR73" i="73"/>
  <c r="AH73" i="34"/>
  <c r="AQ73" i="34" s="1"/>
  <c r="Y74" i="78"/>
  <c r="X74" i="78"/>
  <c r="AH74" i="73"/>
  <c r="AQ74" i="73" s="1"/>
  <c r="AR72" i="81"/>
  <c r="AH71" i="93"/>
  <c r="AQ71" i="93" s="1"/>
  <c r="AL69" i="48"/>
  <c r="AU69" i="48" s="1"/>
  <c r="AR69" i="48"/>
  <c r="AR71" i="48" s="1"/>
  <c r="X74" i="95"/>
  <c r="Y74" i="95"/>
  <c r="AN72" i="25"/>
  <c r="AI72" i="25"/>
  <c r="X73" i="45"/>
  <c r="Y73" i="45"/>
  <c r="Z73" i="45" s="1"/>
  <c r="AR74" i="86"/>
  <c r="AK41" i="32"/>
  <c r="AT41" i="32" s="1"/>
  <c r="AK11" i="32"/>
  <c r="AT11" i="32" s="1"/>
  <c r="AJ47" i="96"/>
  <c r="AK47" i="96"/>
  <c r="AT47" i="96" s="1"/>
  <c r="AK29" i="96"/>
  <c r="AT29" i="96" s="1"/>
  <c r="AJ29" i="96"/>
  <c r="AE70" i="90"/>
  <c r="W71" i="90"/>
  <c r="AG70" i="90"/>
  <c r="AP70" i="90" s="1"/>
  <c r="AF70" i="90"/>
  <c r="AO70" i="90" s="1"/>
  <c r="AH72" i="38"/>
  <c r="AQ72" i="38" s="1"/>
  <c r="Y73" i="25"/>
  <c r="X73" i="25"/>
  <c r="AI76" i="75"/>
  <c r="AN76" i="75"/>
  <c r="AX56" i="32"/>
  <c r="S56" i="32" s="1"/>
  <c r="AC56" i="32" s="1"/>
  <c r="AB57" i="32" s="1"/>
  <c r="AX38" i="32"/>
  <c r="S38" i="32" s="1"/>
  <c r="AC38" i="32" s="1"/>
  <c r="AB39" i="32" s="1"/>
  <c r="AX32" i="32"/>
  <c r="S32" i="32" s="1"/>
  <c r="AC32" i="32" s="1"/>
  <c r="AB33" i="32" s="1"/>
  <c r="AX26" i="32"/>
  <c r="S26" i="32" s="1"/>
  <c r="AC26" i="32" s="1"/>
  <c r="AB27" i="32" s="1"/>
  <c r="AX20" i="32"/>
  <c r="S20" i="32" s="1"/>
  <c r="AC20" i="32" s="1"/>
  <c r="AB21" i="32" s="1"/>
  <c r="AX14" i="32"/>
  <c r="S14" i="32" s="1"/>
  <c r="AC14" i="32" s="1"/>
  <c r="AB15" i="32" s="1"/>
  <c r="AX8" i="32"/>
  <c r="S8" i="32" s="1"/>
  <c r="AC8" i="32" s="1"/>
  <c r="AB9" i="32" s="1"/>
  <c r="AX4" i="32"/>
  <c r="S4" i="32" s="1"/>
  <c r="AC4" i="32" s="1"/>
  <c r="AB5" i="32" s="1"/>
  <c r="AK63" i="96"/>
  <c r="AT63" i="96" s="1"/>
  <c r="AJ63" i="96"/>
  <c r="AK57" i="96"/>
  <c r="AT57" i="96" s="1"/>
  <c r="AJ57" i="96"/>
  <c r="AJ51" i="96"/>
  <c r="AK51" i="96"/>
  <c r="AT51" i="96" s="1"/>
  <c r="AJ45" i="96"/>
  <c r="AK45" i="96"/>
  <c r="AT45" i="96" s="1"/>
  <c r="AJ39" i="96"/>
  <c r="AK39" i="96"/>
  <c r="AT39" i="96" s="1"/>
  <c r="AJ33" i="96"/>
  <c r="AK33" i="96"/>
  <c r="AT33" i="96" s="1"/>
  <c r="AJ27" i="96"/>
  <c r="AK27" i="96"/>
  <c r="AT27" i="96" s="1"/>
  <c r="AJ21" i="96"/>
  <c r="AK21" i="96"/>
  <c r="AT21" i="96" s="1"/>
  <c r="AJ15" i="96"/>
  <c r="AK15" i="96"/>
  <c r="AT15" i="96" s="1"/>
  <c r="AJ9" i="96"/>
  <c r="AK9" i="96"/>
  <c r="AT9" i="96" s="1"/>
  <c r="AI67" i="29"/>
  <c r="AN67" i="29"/>
  <c r="Z74" i="26"/>
  <c r="Z72" i="38"/>
  <c r="AH73" i="79"/>
  <c r="AQ73" i="79" s="1"/>
  <c r="AH71" i="39"/>
  <c r="AQ71" i="39" s="1"/>
  <c r="AR71" i="46"/>
  <c r="Z73" i="34"/>
  <c r="AH71" i="77"/>
  <c r="AQ71" i="77" s="1"/>
  <c r="Z71" i="93"/>
  <c r="AI73" i="95"/>
  <c r="AN73" i="95"/>
  <c r="AN72" i="45"/>
  <c r="AI72" i="45"/>
  <c r="AK53" i="32"/>
  <c r="AT53" i="32" s="1"/>
  <c r="AK29" i="32"/>
  <c r="AT29" i="32" s="1"/>
  <c r="AG73" i="81"/>
  <c r="AP73" i="81" s="1"/>
  <c r="AF73" i="81"/>
  <c r="AO73" i="81" s="1"/>
  <c r="AE73" i="81"/>
  <c r="W74" i="81"/>
  <c r="AJ17" i="96"/>
  <c r="AK17" i="96"/>
  <c r="AT17" i="96" s="1"/>
  <c r="AS71" i="40"/>
  <c r="AX45" i="32"/>
  <c r="S45" i="32" s="1"/>
  <c r="AC45" i="32" s="1"/>
  <c r="AB46" i="32" s="1"/>
  <c r="AX64" i="32"/>
  <c r="S64" i="32" s="1"/>
  <c r="AC64" i="32" s="1"/>
  <c r="AB65" i="32" s="1"/>
  <c r="AX50" i="32"/>
  <c r="S50" i="32" s="1"/>
  <c r="AC50" i="32" s="1"/>
  <c r="AB51" i="32" s="1"/>
  <c r="AX61" i="32"/>
  <c r="S61" i="32" s="1"/>
  <c r="AC61" i="32" s="1"/>
  <c r="AB62" i="32" s="1"/>
  <c r="AX49" i="32"/>
  <c r="S49" i="32" s="1"/>
  <c r="AC49" i="32" s="1"/>
  <c r="AB50" i="32" s="1"/>
  <c r="AX37" i="32"/>
  <c r="S37" i="32" s="1"/>
  <c r="AC37" i="32" s="1"/>
  <c r="AB38" i="32" s="1"/>
  <c r="AX31" i="32"/>
  <c r="S31" i="32" s="1"/>
  <c r="AC31" i="32" s="1"/>
  <c r="AB32" i="32" s="1"/>
  <c r="AX19" i="32"/>
  <c r="S19" i="32" s="1"/>
  <c r="AC19" i="32" s="1"/>
  <c r="AB20" i="32" s="1"/>
  <c r="AX13" i="32"/>
  <c r="S13" i="32" s="1"/>
  <c r="AC13" i="32" s="1"/>
  <c r="AB14" i="32" s="1"/>
  <c r="AX7" i="32"/>
  <c r="S7" i="32" s="1"/>
  <c r="AC7" i="32" s="1"/>
  <c r="AB8" i="32" s="1"/>
  <c r="Y75" i="33"/>
  <c r="X75" i="33"/>
  <c r="AJ68" i="96"/>
  <c r="AK68" i="96"/>
  <c r="AT68" i="96" s="1"/>
  <c r="AJ62" i="96"/>
  <c r="AK62" i="96"/>
  <c r="AT62" i="96" s="1"/>
  <c r="AX55" i="96"/>
  <c r="S55" i="96" s="1"/>
  <c r="AC55" i="96" s="1"/>
  <c r="AB56" i="96" s="1"/>
  <c r="AX49" i="96"/>
  <c r="S49" i="96" s="1"/>
  <c r="AC49" i="96" s="1"/>
  <c r="AB50" i="96" s="1"/>
  <c r="AX43" i="96"/>
  <c r="S43" i="96" s="1"/>
  <c r="AC43" i="96" s="1"/>
  <c r="AB44" i="96" s="1"/>
  <c r="AX37" i="96"/>
  <c r="S37" i="96" s="1"/>
  <c r="AC37" i="96" s="1"/>
  <c r="AB38" i="96" s="1"/>
  <c r="AX31" i="96"/>
  <c r="S31" i="96" s="1"/>
  <c r="AC31" i="96" s="1"/>
  <c r="AB32" i="96" s="1"/>
  <c r="AX25" i="96"/>
  <c r="S25" i="96" s="1"/>
  <c r="AC25" i="96" s="1"/>
  <c r="AB26" i="96" s="1"/>
  <c r="AX19" i="96"/>
  <c r="S19" i="96" s="1"/>
  <c r="AC19" i="96" s="1"/>
  <c r="AB20" i="96" s="1"/>
  <c r="AX13" i="96"/>
  <c r="S13" i="96" s="1"/>
  <c r="AC13" i="96" s="1"/>
  <c r="AB14" i="96" s="1"/>
  <c r="AX7" i="96"/>
  <c r="S7" i="96" s="1"/>
  <c r="AC7" i="96" s="1"/>
  <c r="AB8" i="96" s="1"/>
  <c r="AE68" i="44"/>
  <c r="W69" i="44"/>
  <c r="AG68" i="44"/>
  <c r="AP68" i="44" s="1"/>
  <c r="AF68" i="44"/>
  <c r="AO68" i="44" s="1"/>
  <c r="Z71" i="31"/>
  <c r="AF71" i="94"/>
  <c r="AO71" i="94" s="1"/>
  <c r="AE71" i="94"/>
  <c r="AG71" i="94"/>
  <c r="AP71" i="94" s="1"/>
  <c r="W72" i="94"/>
  <c r="Z73" i="79"/>
  <c r="Z71" i="39"/>
  <c r="Z74" i="73"/>
  <c r="Z71" i="77"/>
  <c r="AR70" i="31"/>
  <c r="AN71" i="47"/>
  <c r="AI71" i="47"/>
  <c r="AK47" i="32"/>
  <c r="AT47" i="32" s="1"/>
  <c r="AK17" i="32"/>
  <c r="AT17" i="32" s="1"/>
  <c r="AJ53" i="96"/>
  <c r="AK53" i="96"/>
  <c r="AT53" i="96" s="1"/>
  <c r="AJ11" i="96"/>
  <c r="AK11" i="96"/>
  <c r="AT11" i="96" s="1"/>
  <c r="AH71" i="74"/>
  <c r="AQ71" i="74" s="1"/>
  <c r="AS4" i="48"/>
  <c r="AS71" i="48" s="1"/>
  <c r="AL4" i="48"/>
  <c r="AU4" i="48" s="1"/>
  <c r="AI71" i="83"/>
  <c r="AN71" i="83"/>
  <c r="AG75" i="89"/>
  <c r="AP75" i="89" s="1"/>
  <c r="W76" i="89"/>
  <c r="AF75" i="89"/>
  <c r="AO75" i="89" s="1"/>
  <c r="AE75" i="89"/>
  <c r="Y77" i="75"/>
  <c r="X77" i="75"/>
  <c r="AX51" i="32"/>
  <c r="S51" i="32" s="1"/>
  <c r="AC51" i="32" s="1"/>
  <c r="AB52" i="32" s="1"/>
  <c r="AR73" i="26"/>
  <c r="AX62" i="32"/>
  <c r="S62" i="32" s="1"/>
  <c r="AC62" i="32" s="1"/>
  <c r="AB63" i="32" s="1"/>
  <c r="AX44" i="32"/>
  <c r="S44" i="32" s="1"/>
  <c r="AC44" i="32" s="1"/>
  <c r="AB45" i="32" s="1"/>
  <c r="AH75" i="86"/>
  <c r="AQ75" i="86" s="1"/>
  <c r="AF69" i="96"/>
  <c r="AO69" i="96" s="1"/>
  <c r="AO71" i="96" s="1"/>
  <c r="AE69" i="96"/>
  <c r="AK69" i="96" s="1"/>
  <c r="AT69" i="96" s="1"/>
  <c r="AX69" i="96"/>
  <c r="S69" i="96" s="1"/>
  <c r="AC69" i="96" s="1"/>
  <c r="AJ69" i="96" s="1"/>
  <c r="AS69" i="96" s="1"/>
  <c r="AG69" i="96"/>
  <c r="AP69" i="96" s="1"/>
  <c r="AP71" i="96" s="1"/>
  <c r="Z70" i="37"/>
  <c r="AX66" i="32"/>
  <c r="S66" i="32" s="1"/>
  <c r="AC66" i="32" s="1"/>
  <c r="AB67" i="32" s="1"/>
  <c r="AX55" i="32"/>
  <c r="S55" i="32" s="1"/>
  <c r="AC55" i="32" s="1"/>
  <c r="AB56" i="32" s="1"/>
  <c r="AX43" i="32"/>
  <c r="S43" i="32" s="1"/>
  <c r="AC43" i="32" s="1"/>
  <c r="AB44" i="32" s="1"/>
  <c r="AX25" i="32"/>
  <c r="S25" i="32" s="1"/>
  <c r="AC25" i="32" s="1"/>
  <c r="AB26" i="32" s="1"/>
  <c r="Z75" i="86"/>
  <c r="X72" i="47"/>
  <c r="Z72" i="47" s="1"/>
  <c r="Y72" i="47"/>
  <c r="AX67" i="32"/>
  <c r="S67" i="32" s="1"/>
  <c r="AC67" i="32" s="1"/>
  <c r="AB68" i="32" s="1"/>
  <c r="AX60" i="32"/>
  <c r="S60" i="32" s="1"/>
  <c r="AC60" i="32" s="1"/>
  <c r="AB61" i="32" s="1"/>
  <c r="AX54" i="32"/>
  <c r="S54" i="32" s="1"/>
  <c r="AC54" i="32" s="1"/>
  <c r="AB55" i="32" s="1"/>
  <c r="AX48" i="32"/>
  <c r="S48" i="32" s="1"/>
  <c r="AC48" i="32" s="1"/>
  <c r="AB49" i="32" s="1"/>
  <c r="AX42" i="32"/>
  <c r="S42" i="32" s="1"/>
  <c r="AC42" i="32" s="1"/>
  <c r="AB43" i="32" s="1"/>
  <c r="AX36" i="32"/>
  <c r="S36" i="32" s="1"/>
  <c r="AC36" i="32" s="1"/>
  <c r="AB37" i="32" s="1"/>
  <c r="AX30" i="32"/>
  <c r="S30" i="32" s="1"/>
  <c r="AC30" i="32" s="1"/>
  <c r="AB31" i="32" s="1"/>
  <c r="AX24" i="32"/>
  <c r="S24" i="32" s="1"/>
  <c r="AC24" i="32" s="1"/>
  <c r="AB25" i="32" s="1"/>
  <c r="AX18" i="32"/>
  <c r="S18" i="32" s="1"/>
  <c r="AC18" i="32" s="1"/>
  <c r="AB19" i="32" s="1"/>
  <c r="AX12" i="32"/>
  <c r="S12" i="32" s="1"/>
  <c r="AC12" i="32" s="1"/>
  <c r="AB13" i="32" s="1"/>
  <c r="AX6" i="32"/>
  <c r="S6" i="32" s="1"/>
  <c r="AC6" i="32" s="1"/>
  <c r="AB7" i="32" s="1"/>
  <c r="AR70" i="39"/>
  <c r="AX66" i="96"/>
  <c r="S66" i="96" s="1"/>
  <c r="AC66" i="96" s="1"/>
  <c r="AB67" i="96" s="1"/>
  <c r="AX60" i="96"/>
  <c r="S60" i="96" s="1"/>
  <c r="AC60" i="96" s="1"/>
  <c r="AB61" i="96" s="1"/>
  <c r="AX54" i="96"/>
  <c r="S54" i="96" s="1"/>
  <c r="AC54" i="96" s="1"/>
  <c r="AB55" i="96" s="1"/>
  <c r="AX48" i="96"/>
  <c r="S48" i="96" s="1"/>
  <c r="AC48" i="96" s="1"/>
  <c r="AB49" i="96" s="1"/>
  <c r="AX42" i="96"/>
  <c r="S42" i="96" s="1"/>
  <c r="AC42" i="96" s="1"/>
  <c r="AB43" i="96" s="1"/>
  <c r="AX36" i="96"/>
  <c r="S36" i="96" s="1"/>
  <c r="AC36" i="96" s="1"/>
  <c r="AB37" i="96" s="1"/>
  <c r="AX30" i="96"/>
  <c r="S30" i="96" s="1"/>
  <c r="AC30" i="96" s="1"/>
  <c r="AB31" i="96" s="1"/>
  <c r="AX24" i="96"/>
  <c r="S24" i="96" s="1"/>
  <c r="AC24" i="96" s="1"/>
  <c r="AB25" i="96" s="1"/>
  <c r="AX18" i="96"/>
  <c r="S18" i="96" s="1"/>
  <c r="AC18" i="96" s="1"/>
  <c r="AB19" i="96" s="1"/>
  <c r="AX12" i="96"/>
  <c r="S12" i="96" s="1"/>
  <c r="AC12" i="96" s="1"/>
  <c r="AB13" i="96" s="1"/>
  <c r="AR71" i="38"/>
  <c r="AR72" i="79"/>
  <c r="AR70" i="77"/>
  <c r="X71" i="91"/>
  <c r="Y71" i="91"/>
  <c r="AH67" i="88"/>
  <c r="AQ67" i="88" s="1"/>
  <c r="AI73" i="78"/>
  <c r="AN73" i="78"/>
  <c r="AG70" i="35"/>
  <c r="AP70" i="35" s="1"/>
  <c r="AF70" i="35"/>
  <c r="AO70" i="35" s="1"/>
  <c r="AE70" i="35"/>
  <c r="W71" i="35"/>
  <c r="X74" i="27"/>
  <c r="Y74" i="27"/>
  <c r="Z74" i="27" s="1"/>
  <c r="AH72" i="46"/>
  <c r="AQ72" i="46" s="1"/>
  <c r="AH72" i="42"/>
  <c r="AQ72" i="42" s="1"/>
  <c r="AI72" i="41"/>
  <c r="AN72" i="41"/>
  <c r="Y74" i="30"/>
  <c r="X74" i="30"/>
  <c r="Z74" i="30" s="1"/>
  <c r="AK35" i="96"/>
  <c r="AT35" i="96" s="1"/>
  <c r="AJ35" i="96"/>
  <c r="AR69" i="90"/>
  <c r="AX68" i="32"/>
  <c r="S68" i="32" s="1"/>
  <c r="AC68" i="32" s="1"/>
  <c r="AB69" i="32" s="1"/>
  <c r="AX59" i="32"/>
  <c r="S59" i="32" s="1"/>
  <c r="AC59" i="32" s="1"/>
  <c r="AB60" i="32" s="1"/>
  <c r="AX53" i="32"/>
  <c r="S53" i="32" s="1"/>
  <c r="AC53" i="32" s="1"/>
  <c r="AB54" i="32" s="1"/>
  <c r="AX47" i="32"/>
  <c r="S47" i="32" s="1"/>
  <c r="AC47" i="32" s="1"/>
  <c r="AB48" i="32" s="1"/>
  <c r="AX41" i="32"/>
  <c r="S41" i="32" s="1"/>
  <c r="AC41" i="32" s="1"/>
  <c r="AB42" i="32" s="1"/>
  <c r="AX35" i="32"/>
  <c r="S35" i="32" s="1"/>
  <c r="AC35" i="32" s="1"/>
  <c r="AB36" i="32" s="1"/>
  <c r="AX29" i="32"/>
  <c r="S29" i="32" s="1"/>
  <c r="AC29" i="32" s="1"/>
  <c r="AB30" i="32" s="1"/>
  <c r="AX23" i="32"/>
  <c r="S23" i="32" s="1"/>
  <c r="AC23" i="32" s="1"/>
  <c r="AB24" i="32" s="1"/>
  <c r="AX17" i="32"/>
  <c r="S17" i="32" s="1"/>
  <c r="AC17" i="32" s="1"/>
  <c r="AB18" i="32" s="1"/>
  <c r="AX11" i="32"/>
  <c r="S11" i="32" s="1"/>
  <c r="AC11" i="32" s="1"/>
  <c r="AB12" i="32" s="1"/>
  <c r="AH73" i="81"/>
  <c r="AQ73" i="81" s="1"/>
  <c r="AI74" i="33"/>
  <c r="AN74" i="33"/>
  <c r="AR66" i="88"/>
  <c r="AK66" i="96"/>
  <c r="AT66" i="96" s="1"/>
  <c r="AJ66" i="96"/>
  <c r="AK60" i="96"/>
  <c r="AT60" i="96" s="1"/>
  <c r="AJ60" i="96"/>
  <c r="AK54" i="96"/>
  <c r="AT54" i="96" s="1"/>
  <c r="AK48" i="96"/>
  <c r="AT48" i="96" s="1"/>
  <c r="AJ42" i="96"/>
  <c r="AK42" i="96"/>
  <c r="AT42" i="96" s="1"/>
  <c r="AK36" i="96"/>
  <c r="AT36" i="96" s="1"/>
  <c r="AK30" i="96"/>
  <c r="AT30" i="96" s="1"/>
  <c r="AJ24" i="96"/>
  <c r="AK24" i="96"/>
  <c r="AT24" i="96" s="1"/>
  <c r="AK18" i="96"/>
  <c r="AT18" i="96" s="1"/>
  <c r="AK12" i="96"/>
  <c r="AT12" i="96" s="1"/>
  <c r="AK6" i="96"/>
  <c r="AT6" i="96" s="1"/>
  <c r="AJ6" i="96"/>
  <c r="AH70" i="90"/>
  <c r="AQ70" i="90" s="1"/>
  <c r="AR72" i="34"/>
  <c r="AN70" i="91"/>
  <c r="AI70" i="91"/>
  <c r="AH71" i="43"/>
  <c r="AQ71" i="43" s="1"/>
  <c r="AG67" i="88"/>
  <c r="AP67" i="88" s="1"/>
  <c r="W68" i="88"/>
  <c r="AF67" i="88"/>
  <c r="AO67" i="88" s="1"/>
  <c r="AE67" i="88"/>
  <c r="AG74" i="82"/>
  <c r="AP74" i="82" s="1"/>
  <c r="AF74" i="82"/>
  <c r="AO74" i="82" s="1"/>
  <c r="AE74" i="82"/>
  <c r="W75" i="82"/>
  <c r="AE71" i="87"/>
  <c r="W72" i="87"/>
  <c r="AG71" i="87"/>
  <c r="AP71" i="87" s="1"/>
  <c r="AF71" i="87"/>
  <c r="AO71" i="87" s="1"/>
  <c r="AI73" i="27"/>
  <c r="AN73" i="27"/>
  <c r="AR69" i="37"/>
  <c r="AR70" i="74"/>
  <c r="AU71" i="48"/>
  <c r="C11" i="48" s="1"/>
  <c r="X73" i="85"/>
  <c r="Y73" i="85"/>
  <c r="AT71" i="40"/>
  <c r="W73" i="42"/>
  <c r="AE72" i="42"/>
  <c r="AG72" i="42"/>
  <c r="AP72" i="42" s="1"/>
  <c r="AF72" i="42"/>
  <c r="AO72" i="42" s="1"/>
  <c r="AI73" i="30"/>
  <c r="AN73" i="30"/>
  <c r="Z73" i="85" l="1"/>
  <c r="AJ30" i="96"/>
  <c r="AU71" i="40"/>
  <c r="C11" i="40" s="1"/>
  <c r="AG73" i="45"/>
  <c r="AP73" i="45" s="1"/>
  <c r="AF73" i="45"/>
  <c r="AO73" i="45" s="1"/>
  <c r="AE73" i="45"/>
  <c r="W74" i="45"/>
  <c r="AG74" i="30"/>
  <c r="AP74" i="30" s="1"/>
  <c r="AF74" i="30"/>
  <c r="AO74" i="30" s="1"/>
  <c r="AE74" i="30"/>
  <c r="W75" i="30"/>
  <c r="AG74" i="27"/>
  <c r="AP74" i="27" s="1"/>
  <c r="AF74" i="27"/>
  <c r="AO74" i="27" s="1"/>
  <c r="AE74" i="27"/>
  <c r="W75" i="27"/>
  <c r="AE73" i="41"/>
  <c r="AG73" i="41"/>
  <c r="AP73" i="41" s="1"/>
  <c r="W74" i="41"/>
  <c r="AF73" i="41"/>
  <c r="AO73" i="41" s="1"/>
  <c r="AG68" i="29"/>
  <c r="AP68" i="29" s="1"/>
  <c r="AF68" i="29"/>
  <c r="AO68" i="29" s="1"/>
  <c r="AE68" i="29"/>
  <c r="W69" i="29"/>
  <c r="AG73" i="85"/>
  <c r="AP73" i="85" s="1"/>
  <c r="AF73" i="85"/>
  <c r="AO73" i="85" s="1"/>
  <c r="AE73" i="85"/>
  <c r="W74" i="85"/>
  <c r="AJ69" i="32"/>
  <c r="AS69" i="32" s="1"/>
  <c r="AK69" i="32"/>
  <c r="AT69" i="32" s="1"/>
  <c r="AH71" i="91"/>
  <c r="AQ71" i="91" s="1"/>
  <c r="AS11" i="96"/>
  <c r="AL11" i="96"/>
  <c r="AU11" i="96" s="1"/>
  <c r="AN71" i="94"/>
  <c r="AI71" i="94"/>
  <c r="AK62" i="32"/>
  <c r="AT62" i="32" s="1"/>
  <c r="AJ62" i="32"/>
  <c r="AJ29" i="32"/>
  <c r="AR67" i="29"/>
  <c r="AS39" i="96"/>
  <c r="AL39" i="96"/>
  <c r="AU39" i="96" s="1"/>
  <c r="AJ57" i="32"/>
  <c r="AK57" i="32"/>
  <c r="AT57" i="32" s="1"/>
  <c r="AH74" i="78"/>
  <c r="AQ74" i="78" s="1"/>
  <c r="AS3" i="96"/>
  <c r="AL3" i="96"/>
  <c r="AU3" i="96" s="1"/>
  <c r="AJ28" i="32"/>
  <c r="AK28" i="32"/>
  <c r="AT28" i="32" s="1"/>
  <c r="AR72" i="85"/>
  <c r="AI72" i="42"/>
  <c r="AN72" i="42"/>
  <c r="AI71" i="87"/>
  <c r="AN71" i="87"/>
  <c r="AN67" i="88"/>
  <c r="AI67" i="88"/>
  <c r="AJ18" i="96"/>
  <c r="AJ36" i="96"/>
  <c r="AJ54" i="96"/>
  <c r="AJ36" i="32"/>
  <c r="AK36" i="32"/>
  <c r="AT36" i="32" s="1"/>
  <c r="AN70" i="35"/>
  <c r="AI70" i="35"/>
  <c r="Z71" i="91"/>
  <c r="AJ43" i="96"/>
  <c r="AK43" i="96"/>
  <c r="AT43" i="96" s="1"/>
  <c r="AJ37" i="32"/>
  <c r="AK37" i="32"/>
  <c r="AT37" i="32" s="1"/>
  <c r="AK56" i="32"/>
  <c r="AT56" i="32" s="1"/>
  <c r="AJ56" i="32"/>
  <c r="AJ45" i="32"/>
  <c r="AK45" i="32"/>
  <c r="AT45" i="32" s="1"/>
  <c r="AR71" i="47"/>
  <c r="AF71" i="39"/>
  <c r="AO71" i="39" s="1"/>
  <c r="W72" i="39"/>
  <c r="AE71" i="39"/>
  <c r="AG71" i="39"/>
  <c r="AP71" i="39" s="1"/>
  <c r="AI68" i="44"/>
  <c r="AN68" i="44"/>
  <c r="AJ38" i="96"/>
  <c r="AK38" i="96"/>
  <c r="AT38" i="96" s="1"/>
  <c r="AK14" i="32"/>
  <c r="AT14" i="32" s="1"/>
  <c r="AJ14" i="32"/>
  <c r="AJ51" i="32"/>
  <c r="AK51" i="32"/>
  <c r="AT51" i="32" s="1"/>
  <c r="AR73" i="95"/>
  <c r="AS63" i="96"/>
  <c r="AL63" i="96"/>
  <c r="AU63" i="96" s="1"/>
  <c r="AJ15" i="32"/>
  <c r="AK15" i="32"/>
  <c r="AT15" i="32" s="1"/>
  <c r="AS47" i="96"/>
  <c r="AL47" i="96"/>
  <c r="AU47" i="96" s="1"/>
  <c r="AJ4" i="96"/>
  <c r="AK4" i="96"/>
  <c r="AT4" i="96" s="1"/>
  <c r="AS22" i="96"/>
  <c r="AL22" i="96"/>
  <c r="AU22" i="96" s="1"/>
  <c r="AS40" i="96"/>
  <c r="AL40" i="96"/>
  <c r="AU40" i="96" s="1"/>
  <c r="AS58" i="96"/>
  <c r="AL58" i="96"/>
  <c r="AU58" i="96" s="1"/>
  <c r="AJ34" i="32"/>
  <c r="AK34" i="32"/>
  <c r="AT34" i="32" s="1"/>
  <c r="AS41" i="96"/>
  <c r="AL41" i="96"/>
  <c r="AU41" i="96" s="1"/>
  <c r="AJ66" i="32"/>
  <c r="AH73" i="41"/>
  <c r="AQ73" i="41" s="1"/>
  <c r="AJ59" i="32"/>
  <c r="AK44" i="32"/>
  <c r="AT44" i="32" s="1"/>
  <c r="AJ44" i="32"/>
  <c r="AH77" i="75"/>
  <c r="AQ77" i="75" s="1"/>
  <c r="AK32" i="96"/>
  <c r="AT32" i="96" s="1"/>
  <c r="AJ32" i="96"/>
  <c r="AS62" i="96"/>
  <c r="AL62" i="96"/>
  <c r="AU62" i="96" s="1"/>
  <c r="AS17" i="96"/>
  <c r="AL17" i="96"/>
  <c r="AU17" i="96" s="1"/>
  <c r="AS21" i="96"/>
  <c r="AL21" i="96"/>
  <c r="AU21" i="96" s="1"/>
  <c r="AR73" i="27"/>
  <c r="AS6" i="96"/>
  <c r="AL6" i="96"/>
  <c r="AU6" i="96" s="1"/>
  <c r="AJ7" i="32"/>
  <c r="AK7" i="32"/>
  <c r="AT7" i="32" s="1"/>
  <c r="AJ43" i="32"/>
  <c r="AK43" i="32"/>
  <c r="AT43" i="32" s="1"/>
  <c r="AG72" i="47"/>
  <c r="AP72" i="47" s="1"/>
  <c r="AE72" i="47"/>
  <c r="W73" i="47"/>
  <c r="AF72" i="47"/>
  <c r="AO72" i="47" s="1"/>
  <c r="AJ67" i="32"/>
  <c r="AK67" i="32"/>
  <c r="AT67" i="32" s="1"/>
  <c r="AJ63" i="32"/>
  <c r="AK63" i="32"/>
  <c r="AT63" i="32" s="1"/>
  <c r="Z77" i="75"/>
  <c r="AS53" i="96"/>
  <c r="AL53" i="96"/>
  <c r="AU53" i="96" s="1"/>
  <c r="W74" i="79"/>
  <c r="AG73" i="79"/>
  <c r="AP73" i="79" s="1"/>
  <c r="AF73" i="79"/>
  <c r="AO73" i="79" s="1"/>
  <c r="AE73" i="79"/>
  <c r="W72" i="31"/>
  <c r="AE71" i="31"/>
  <c r="AG71" i="31"/>
  <c r="AP71" i="31" s="1"/>
  <c r="AF71" i="31"/>
  <c r="AO71" i="31" s="1"/>
  <c r="AJ8" i="96"/>
  <c r="AK8" i="96"/>
  <c r="AT8" i="96" s="1"/>
  <c r="AJ44" i="96"/>
  <c r="AK44" i="96"/>
  <c r="AT44" i="96" s="1"/>
  <c r="AS68" i="96"/>
  <c r="AL68" i="96"/>
  <c r="AU68" i="96" s="1"/>
  <c r="AK20" i="32"/>
  <c r="AT20" i="32" s="1"/>
  <c r="AJ20" i="32"/>
  <c r="AK65" i="32"/>
  <c r="AT65" i="32" s="1"/>
  <c r="AJ65" i="32"/>
  <c r="X74" i="81"/>
  <c r="Y74" i="81"/>
  <c r="Z74" i="81" s="1"/>
  <c r="AJ53" i="32"/>
  <c r="AG71" i="93"/>
  <c r="AP71" i="93" s="1"/>
  <c r="AF71" i="93"/>
  <c r="AO71" i="93" s="1"/>
  <c r="AE71" i="93"/>
  <c r="W72" i="93"/>
  <c r="AG73" i="34"/>
  <c r="AP73" i="34" s="1"/>
  <c r="AF73" i="34"/>
  <c r="AO73" i="34" s="1"/>
  <c r="AE73" i="34"/>
  <c r="W74" i="34"/>
  <c r="AS9" i="96"/>
  <c r="AL9" i="96"/>
  <c r="AU9" i="96" s="1"/>
  <c r="AS27" i="96"/>
  <c r="AL27" i="96"/>
  <c r="AU27" i="96" s="1"/>
  <c r="AS45" i="96"/>
  <c r="AL45" i="96"/>
  <c r="AU45" i="96" s="1"/>
  <c r="AJ21" i="32"/>
  <c r="AK21" i="32"/>
  <c r="AT21" i="32" s="1"/>
  <c r="AR76" i="75"/>
  <c r="X71" i="90"/>
  <c r="Y71" i="90"/>
  <c r="AJ11" i="32"/>
  <c r="AH74" i="95"/>
  <c r="AQ74" i="95" s="1"/>
  <c r="Z74" i="78"/>
  <c r="AJ3" i="32"/>
  <c r="AB4" i="32"/>
  <c r="AJ40" i="32"/>
  <c r="AK40" i="32"/>
  <c r="AT40" i="32" s="1"/>
  <c r="Y73" i="46"/>
  <c r="X73" i="46"/>
  <c r="Z73" i="46" s="1"/>
  <c r="X72" i="43"/>
  <c r="Z72" i="43" s="1"/>
  <c r="Y72" i="43"/>
  <c r="AS23" i="96"/>
  <c r="AL23" i="96"/>
  <c r="AU23" i="96" s="1"/>
  <c r="AJ31" i="32"/>
  <c r="AK31" i="32"/>
  <c r="AT31" i="32" s="1"/>
  <c r="Y75" i="82"/>
  <c r="X75" i="82"/>
  <c r="AS24" i="96"/>
  <c r="AL24" i="96"/>
  <c r="AU24" i="96" s="1"/>
  <c r="AS42" i="96"/>
  <c r="AL42" i="96"/>
  <c r="AU42" i="96" s="1"/>
  <c r="AR74" i="33"/>
  <c r="AJ12" i="32"/>
  <c r="AK12" i="32"/>
  <c r="AT12" i="32" s="1"/>
  <c r="AJ48" i="32"/>
  <c r="AK48" i="32"/>
  <c r="AT48" i="32" s="1"/>
  <c r="AS35" i="96"/>
  <c r="AL35" i="96"/>
  <c r="AU35" i="96" s="1"/>
  <c r="AR72" i="41"/>
  <c r="AH74" i="27"/>
  <c r="AQ74" i="27" s="1"/>
  <c r="AJ19" i="96"/>
  <c r="AK19" i="96"/>
  <c r="AT19" i="96" s="1"/>
  <c r="AJ55" i="96"/>
  <c r="AK55" i="96"/>
  <c r="AT55" i="96" s="1"/>
  <c r="AJ13" i="32"/>
  <c r="AK13" i="32"/>
  <c r="AT13" i="32" s="1"/>
  <c r="AJ49" i="32"/>
  <c r="AK49" i="32"/>
  <c r="AT49" i="32" s="1"/>
  <c r="AH72" i="47"/>
  <c r="AQ72" i="47" s="1"/>
  <c r="AF70" i="37"/>
  <c r="AO70" i="37" s="1"/>
  <c r="AE70" i="37"/>
  <c r="AG70" i="37"/>
  <c r="AP70" i="37" s="1"/>
  <c r="W71" i="37"/>
  <c r="AN75" i="89"/>
  <c r="AI75" i="89"/>
  <c r="AR71" i="83"/>
  <c r="AJ17" i="32"/>
  <c r="Y72" i="94"/>
  <c r="X72" i="94"/>
  <c r="Z72" i="94" s="1"/>
  <c r="AJ14" i="96"/>
  <c r="AK14" i="96"/>
  <c r="AT14" i="96" s="1"/>
  <c r="AJ50" i="96"/>
  <c r="AK50" i="96"/>
  <c r="AT50" i="96" s="1"/>
  <c r="AH75" i="33"/>
  <c r="AQ75" i="33" s="1"/>
  <c r="AK32" i="32"/>
  <c r="AT32" i="32" s="1"/>
  <c r="AJ32" i="32"/>
  <c r="AJ46" i="32"/>
  <c r="AK46" i="32"/>
  <c r="AT46" i="32" s="1"/>
  <c r="AN73" i="81"/>
  <c r="AI73" i="81"/>
  <c r="AG72" i="38"/>
  <c r="AP72" i="38" s="1"/>
  <c r="AF72" i="38"/>
  <c r="AO72" i="38" s="1"/>
  <c r="AE72" i="38"/>
  <c r="W73" i="38"/>
  <c r="AJ27" i="32"/>
  <c r="AK27" i="32"/>
  <c r="AT27" i="32" s="1"/>
  <c r="AH73" i="25"/>
  <c r="AQ73" i="25" s="1"/>
  <c r="AI70" i="90"/>
  <c r="AN70" i="90"/>
  <c r="AH73" i="45"/>
  <c r="AQ73" i="45" s="1"/>
  <c r="Z74" i="95"/>
  <c r="AS10" i="96"/>
  <c r="AL10" i="96"/>
  <c r="AU10" i="96" s="1"/>
  <c r="AS28" i="96"/>
  <c r="AL28" i="96"/>
  <c r="AU28" i="96" s="1"/>
  <c r="AS46" i="96"/>
  <c r="AL46" i="96"/>
  <c r="AU46" i="96" s="1"/>
  <c r="AS64" i="96"/>
  <c r="AL64" i="96"/>
  <c r="AU64" i="96" s="1"/>
  <c r="AK10" i="32"/>
  <c r="AT10" i="32" s="1"/>
  <c r="AJ10" i="32"/>
  <c r="AJ58" i="32"/>
  <c r="AK58" i="32"/>
  <c r="AT58" i="32" s="1"/>
  <c r="AS59" i="96"/>
  <c r="AL59" i="96"/>
  <c r="AU59" i="96" s="1"/>
  <c r="AJ7" i="96"/>
  <c r="AH73" i="85"/>
  <c r="AQ73" i="85" s="1"/>
  <c r="X72" i="87"/>
  <c r="Y72" i="87"/>
  <c r="X71" i="35"/>
  <c r="Y71" i="35"/>
  <c r="AK68" i="32"/>
  <c r="AT68" i="32" s="1"/>
  <c r="AJ68" i="32"/>
  <c r="AG74" i="73"/>
  <c r="AP74" i="73" s="1"/>
  <c r="AF74" i="73"/>
  <c r="AO74" i="73" s="1"/>
  <c r="AE74" i="73"/>
  <c r="W75" i="73"/>
  <c r="X69" i="44"/>
  <c r="Y69" i="44"/>
  <c r="AK9" i="32"/>
  <c r="AT9" i="32" s="1"/>
  <c r="AJ9" i="32"/>
  <c r="AS60" i="96"/>
  <c r="AL60" i="96"/>
  <c r="AU60" i="96" s="1"/>
  <c r="AJ13" i="96"/>
  <c r="AK13" i="96"/>
  <c r="AT13" i="96" s="1"/>
  <c r="AR73" i="30"/>
  <c r="X68" i="88"/>
  <c r="Y68" i="88"/>
  <c r="AS66" i="96"/>
  <c r="AL66" i="96"/>
  <c r="AU66" i="96" s="1"/>
  <c r="AJ18" i="32"/>
  <c r="AK18" i="32"/>
  <c r="AT18" i="32" s="1"/>
  <c r="AJ25" i="96"/>
  <c r="AK25" i="96"/>
  <c r="AT25" i="96" s="1"/>
  <c r="AJ61" i="96"/>
  <c r="AK61" i="96"/>
  <c r="AT61" i="96" s="1"/>
  <c r="AJ19" i="32"/>
  <c r="AK19" i="32"/>
  <c r="AT19" i="32" s="1"/>
  <c r="AJ55" i="32"/>
  <c r="AK55" i="32"/>
  <c r="AT55" i="32" s="1"/>
  <c r="AG75" i="86"/>
  <c r="AP75" i="86" s="1"/>
  <c r="W76" i="86"/>
  <c r="AF75" i="86"/>
  <c r="AO75" i="86" s="1"/>
  <c r="AE75" i="86"/>
  <c r="AJ20" i="96"/>
  <c r="AK20" i="96"/>
  <c r="AT20" i="96" s="1"/>
  <c r="AJ56" i="96"/>
  <c r="AK56" i="96"/>
  <c r="AT56" i="96" s="1"/>
  <c r="AJ38" i="32"/>
  <c r="AK38" i="32"/>
  <c r="AT38" i="32" s="1"/>
  <c r="AR72" i="45"/>
  <c r="AF74" i="26"/>
  <c r="AO74" i="26" s="1"/>
  <c r="AG74" i="26"/>
  <c r="AP74" i="26" s="1"/>
  <c r="W75" i="26"/>
  <c r="AE74" i="26"/>
  <c r="AS15" i="96"/>
  <c r="AL15" i="96"/>
  <c r="AU15" i="96" s="1"/>
  <c r="AS33" i="96"/>
  <c r="AL33" i="96"/>
  <c r="AU33" i="96" s="1"/>
  <c r="AS51" i="96"/>
  <c r="AL51" i="96"/>
  <c r="AU51" i="96" s="1"/>
  <c r="AJ33" i="32"/>
  <c r="AK33" i="32"/>
  <c r="AT33" i="32" s="1"/>
  <c r="AS29" i="96"/>
  <c r="AL29" i="96"/>
  <c r="AU29" i="96" s="1"/>
  <c r="AH68" i="29"/>
  <c r="AQ68" i="29" s="1"/>
  <c r="AL69" i="32"/>
  <c r="AU69" i="32" s="1"/>
  <c r="AR69" i="32"/>
  <c r="AR71" i="32" s="1"/>
  <c r="AJ16" i="32"/>
  <c r="AK16" i="32"/>
  <c r="AT16" i="32" s="1"/>
  <c r="AJ64" i="32"/>
  <c r="AK64" i="32"/>
  <c r="AT64" i="32" s="1"/>
  <c r="AJ35" i="32"/>
  <c r="AH72" i="83"/>
  <c r="AQ72" i="83" s="1"/>
  <c r="AN71" i="43"/>
  <c r="AI71" i="43"/>
  <c r="AS65" i="96"/>
  <c r="AL65" i="96"/>
  <c r="AU65" i="96" s="1"/>
  <c r="Y72" i="74"/>
  <c r="Z72" i="74" s="1"/>
  <c r="X72" i="74"/>
  <c r="AJ30" i="32"/>
  <c r="AK30" i="32"/>
  <c r="AT30" i="32" s="1"/>
  <c r="AJ37" i="96"/>
  <c r="AK37" i="96"/>
  <c r="AT37" i="96" s="1"/>
  <c r="AI69" i="96"/>
  <c r="AN69" i="96"/>
  <c r="AN71" i="96" s="1"/>
  <c r="AJ8" i="32"/>
  <c r="AK8" i="32"/>
  <c r="AT8" i="32" s="1"/>
  <c r="AJ42" i="32"/>
  <c r="AK42" i="32"/>
  <c r="AT42" i="32" s="1"/>
  <c r="AJ49" i="96"/>
  <c r="AK49" i="96"/>
  <c r="AT49" i="96" s="1"/>
  <c r="X73" i="42"/>
  <c r="Y73" i="42"/>
  <c r="AN74" i="82"/>
  <c r="AI74" i="82"/>
  <c r="AJ54" i="32"/>
  <c r="AK54" i="32"/>
  <c r="AT54" i="32" s="1"/>
  <c r="AR70" i="91"/>
  <c r="AJ12" i="96"/>
  <c r="AS30" i="96"/>
  <c r="AL30" i="96"/>
  <c r="AU30" i="96" s="1"/>
  <c r="AJ48" i="96"/>
  <c r="AJ24" i="32"/>
  <c r="AK24" i="32"/>
  <c r="AT24" i="32" s="1"/>
  <c r="AJ60" i="32"/>
  <c r="AK60" i="32"/>
  <c r="AT60" i="32" s="1"/>
  <c r="AH74" i="30"/>
  <c r="AQ74" i="30" s="1"/>
  <c r="AR73" i="78"/>
  <c r="AJ31" i="96"/>
  <c r="AK31" i="96"/>
  <c r="AT31" i="96" s="1"/>
  <c r="AJ67" i="96"/>
  <c r="AK67" i="96"/>
  <c r="AT67" i="96" s="1"/>
  <c r="AJ25" i="32"/>
  <c r="AK25" i="32"/>
  <c r="AT25" i="32" s="1"/>
  <c r="AJ61" i="32"/>
  <c r="AK61" i="32"/>
  <c r="AT61" i="32" s="1"/>
  <c r="AK26" i="32"/>
  <c r="AT26" i="32" s="1"/>
  <c r="AJ26" i="32"/>
  <c r="AJ52" i="32"/>
  <c r="AK52" i="32"/>
  <c r="AT52" i="32" s="1"/>
  <c r="Y76" i="89"/>
  <c r="Z76" i="89" s="1"/>
  <c r="X76" i="89"/>
  <c r="AJ47" i="32"/>
  <c r="W72" i="77"/>
  <c r="AF71" i="77"/>
  <c r="AO71" i="77" s="1"/>
  <c r="AG71" i="77"/>
  <c r="AP71" i="77" s="1"/>
  <c r="AE71" i="77"/>
  <c r="AJ26" i="96"/>
  <c r="AK26" i="96"/>
  <c r="AT26" i="96" s="1"/>
  <c r="Z75" i="33"/>
  <c r="AK50" i="32"/>
  <c r="AT50" i="32" s="1"/>
  <c r="AJ50" i="32"/>
  <c r="AS57" i="96"/>
  <c r="AL57" i="96"/>
  <c r="AU57" i="96" s="1"/>
  <c r="AK5" i="32"/>
  <c r="AT5" i="32" s="1"/>
  <c r="AJ5" i="32"/>
  <c r="AJ39" i="32"/>
  <c r="AK39" i="32"/>
  <c r="AT39" i="32" s="1"/>
  <c r="Z73" i="25"/>
  <c r="AJ41" i="32"/>
  <c r="AR72" i="25"/>
  <c r="AS16" i="96"/>
  <c r="AL16" i="96"/>
  <c r="AU16" i="96" s="1"/>
  <c r="AS34" i="96"/>
  <c r="AL34" i="96"/>
  <c r="AU34" i="96" s="1"/>
  <c r="AS52" i="96"/>
  <c r="AL52" i="96"/>
  <c r="AU52" i="96" s="1"/>
  <c r="AJ22" i="32"/>
  <c r="AK22" i="32"/>
  <c r="AT22" i="32" s="1"/>
  <c r="AI72" i="46"/>
  <c r="AN72" i="46"/>
  <c r="AS5" i="96"/>
  <c r="AL5" i="96"/>
  <c r="AU5" i="96" s="1"/>
  <c r="Z72" i="83"/>
  <c r="AJ23" i="32"/>
  <c r="AN71" i="74"/>
  <c r="AI71" i="74"/>
  <c r="AJ6" i="32"/>
  <c r="AG72" i="94" l="1"/>
  <c r="AP72" i="94" s="1"/>
  <c r="AF72" i="94"/>
  <c r="AO72" i="94" s="1"/>
  <c r="W73" i="94"/>
  <c r="AE72" i="94"/>
  <c r="AF76" i="89"/>
  <c r="AO76" i="89" s="1"/>
  <c r="W77" i="89"/>
  <c r="AG76" i="89"/>
  <c r="AP76" i="89" s="1"/>
  <c r="AE76" i="89"/>
  <c r="W75" i="81"/>
  <c r="AG74" i="81"/>
  <c r="AP74" i="81" s="1"/>
  <c r="AF74" i="81"/>
  <c r="AO74" i="81" s="1"/>
  <c r="AE74" i="81"/>
  <c r="AR71" i="74"/>
  <c r="AH71" i="35"/>
  <c r="AQ71" i="35" s="1"/>
  <c r="Y69" i="29"/>
  <c r="X69" i="29"/>
  <c r="AR72" i="46"/>
  <c r="W74" i="25"/>
  <c r="AG73" i="25"/>
  <c r="AP73" i="25" s="1"/>
  <c r="AF73" i="25"/>
  <c r="AO73" i="25" s="1"/>
  <c r="AE73" i="25"/>
  <c r="AI71" i="77"/>
  <c r="AN71" i="77"/>
  <c r="AH76" i="89"/>
  <c r="AQ76" i="89" s="1"/>
  <c r="AS67" i="96"/>
  <c r="AL67" i="96"/>
  <c r="AU67" i="96" s="1"/>
  <c r="AS42" i="32"/>
  <c r="AL42" i="32"/>
  <c r="AU42" i="32" s="1"/>
  <c r="AS37" i="96"/>
  <c r="AL37" i="96"/>
  <c r="AU37" i="96" s="1"/>
  <c r="AS33" i="32"/>
  <c r="AL33" i="32"/>
  <c r="AU33" i="32" s="1"/>
  <c r="AS61" i="96"/>
  <c r="AL61" i="96"/>
  <c r="AU61" i="96" s="1"/>
  <c r="Z71" i="35"/>
  <c r="AG74" i="95"/>
  <c r="AP74" i="95" s="1"/>
  <c r="AE74" i="95"/>
  <c r="AF74" i="95"/>
  <c r="AO74" i="95" s="1"/>
  <c r="W75" i="95"/>
  <c r="AS32" i="32"/>
  <c r="AL32" i="32"/>
  <c r="AU32" i="32" s="1"/>
  <c r="AS49" i="32"/>
  <c r="AL49" i="32"/>
  <c r="AU49" i="32" s="1"/>
  <c r="AS19" i="96"/>
  <c r="AL19" i="96"/>
  <c r="AU19" i="96" s="1"/>
  <c r="AS31" i="32"/>
  <c r="AL31" i="32"/>
  <c r="AU31" i="32" s="1"/>
  <c r="AH73" i="46"/>
  <c r="AQ73" i="46" s="1"/>
  <c r="AS3" i="32"/>
  <c r="AL3" i="32"/>
  <c r="AU3" i="32" s="1"/>
  <c r="AS44" i="96"/>
  <c r="AL44" i="96"/>
  <c r="AU44" i="96" s="1"/>
  <c r="Y74" i="79"/>
  <c r="X74" i="79"/>
  <c r="AS59" i="32"/>
  <c r="AL59" i="32"/>
  <c r="AU59" i="32" s="1"/>
  <c r="AS66" i="32"/>
  <c r="AL66" i="32"/>
  <c r="AU66" i="32" s="1"/>
  <c r="AS4" i="96"/>
  <c r="AL4" i="96"/>
  <c r="AU4" i="96" s="1"/>
  <c r="AS36" i="32"/>
  <c r="AL36" i="32"/>
  <c r="AU36" i="32" s="1"/>
  <c r="AR71" i="94"/>
  <c r="Y74" i="85"/>
  <c r="X74" i="85"/>
  <c r="AN68" i="29"/>
  <c r="AI68" i="29"/>
  <c r="Y74" i="45"/>
  <c r="X74" i="45"/>
  <c r="AS41" i="32"/>
  <c r="AL41" i="32"/>
  <c r="AU41" i="32" s="1"/>
  <c r="AS60" i="32"/>
  <c r="AL60" i="32"/>
  <c r="AU60" i="32" s="1"/>
  <c r="Y76" i="86"/>
  <c r="X76" i="86"/>
  <c r="Z76" i="86" s="1"/>
  <c r="AS50" i="32"/>
  <c r="AL50" i="32"/>
  <c r="AU50" i="32" s="1"/>
  <c r="AS24" i="32"/>
  <c r="AL24" i="32"/>
  <c r="AU24" i="32" s="1"/>
  <c r="AH73" i="42"/>
  <c r="AQ73" i="42" s="1"/>
  <c r="AS16" i="32"/>
  <c r="AL16" i="32"/>
  <c r="AU16" i="32" s="1"/>
  <c r="AN74" i="26"/>
  <c r="AI74" i="26"/>
  <c r="AS20" i="96"/>
  <c r="AL20" i="96"/>
  <c r="AU20" i="96" s="1"/>
  <c r="AS13" i="96"/>
  <c r="AL13" i="96"/>
  <c r="AU13" i="96" s="1"/>
  <c r="AH69" i="44"/>
  <c r="AQ69" i="44" s="1"/>
  <c r="AQ71" i="44" s="1"/>
  <c r="AZ3" i="44"/>
  <c r="AX3" i="44" s="1"/>
  <c r="S3" i="44" s="1"/>
  <c r="AC3" i="44" s="1"/>
  <c r="AX9" i="44"/>
  <c r="S9" i="44" s="1"/>
  <c r="AC9" i="44" s="1"/>
  <c r="AB10" i="44" s="1"/>
  <c r="AX15" i="44"/>
  <c r="S15" i="44" s="1"/>
  <c r="AC15" i="44" s="1"/>
  <c r="AB16" i="44" s="1"/>
  <c r="AX21" i="44"/>
  <c r="S21" i="44" s="1"/>
  <c r="AC21" i="44" s="1"/>
  <c r="AB22" i="44" s="1"/>
  <c r="AX27" i="44"/>
  <c r="S27" i="44" s="1"/>
  <c r="AC27" i="44" s="1"/>
  <c r="AB28" i="44" s="1"/>
  <c r="AX33" i="44"/>
  <c r="S33" i="44" s="1"/>
  <c r="AC33" i="44" s="1"/>
  <c r="AB34" i="44" s="1"/>
  <c r="AX39" i="44"/>
  <c r="S39" i="44" s="1"/>
  <c r="AC39" i="44" s="1"/>
  <c r="AB40" i="44" s="1"/>
  <c r="AX45" i="44"/>
  <c r="S45" i="44" s="1"/>
  <c r="AC45" i="44" s="1"/>
  <c r="AB46" i="44" s="1"/>
  <c r="AX51" i="44"/>
  <c r="S51" i="44" s="1"/>
  <c r="AC51" i="44" s="1"/>
  <c r="AB52" i="44" s="1"/>
  <c r="AX57" i="44"/>
  <c r="S57" i="44" s="1"/>
  <c r="AC57" i="44" s="1"/>
  <c r="AB58" i="44" s="1"/>
  <c r="AX63" i="44"/>
  <c r="S63" i="44" s="1"/>
  <c r="AC63" i="44" s="1"/>
  <c r="AB64" i="44" s="1"/>
  <c r="AS58" i="32"/>
  <c r="AL58" i="32"/>
  <c r="AU58" i="32" s="1"/>
  <c r="AR70" i="90"/>
  <c r="X71" i="37"/>
  <c r="Y71" i="37"/>
  <c r="AS12" i="32"/>
  <c r="AL12" i="32"/>
  <c r="AU12" i="32" s="1"/>
  <c r="AG74" i="78"/>
  <c r="AP74" i="78" s="1"/>
  <c r="AF74" i="78"/>
  <c r="AO74" i="78" s="1"/>
  <c r="AE74" i="78"/>
  <c r="W75" i="78"/>
  <c r="AS11" i="32"/>
  <c r="AL11" i="32"/>
  <c r="AU11" i="32" s="1"/>
  <c r="AS53" i="32"/>
  <c r="AL53" i="32"/>
  <c r="AU53" i="32" s="1"/>
  <c r="AS20" i="32"/>
  <c r="AL20" i="32"/>
  <c r="AU20" i="32" s="1"/>
  <c r="X72" i="31"/>
  <c r="Y72" i="31"/>
  <c r="AS67" i="32"/>
  <c r="AL67" i="32"/>
  <c r="AU67" i="32" s="1"/>
  <c r="AN71" i="39"/>
  <c r="AI71" i="39"/>
  <c r="AS45" i="32"/>
  <c r="AL45" i="32"/>
  <c r="AU45" i="32" s="1"/>
  <c r="AS43" i="96"/>
  <c r="AL43" i="96"/>
  <c r="AU43" i="96" s="1"/>
  <c r="AS54" i="96"/>
  <c r="AL54" i="96"/>
  <c r="AU54" i="96" s="1"/>
  <c r="AR71" i="87"/>
  <c r="AS28" i="32"/>
  <c r="AL28" i="32"/>
  <c r="AU28" i="32" s="1"/>
  <c r="AN73" i="85"/>
  <c r="AI73" i="85"/>
  <c r="AN73" i="41"/>
  <c r="AI73" i="41"/>
  <c r="AN73" i="45"/>
  <c r="AI73" i="45"/>
  <c r="AS47" i="32"/>
  <c r="AL47" i="32"/>
  <c r="AU47" i="32" s="1"/>
  <c r="AS8" i="32"/>
  <c r="AL8" i="32"/>
  <c r="AU8" i="32" s="1"/>
  <c r="AS55" i="32"/>
  <c r="AL55" i="32"/>
  <c r="AU55" i="32" s="1"/>
  <c r="AS25" i="96"/>
  <c r="AL25" i="96"/>
  <c r="AU25" i="96" s="1"/>
  <c r="AH68" i="88"/>
  <c r="AQ68" i="88" s="1"/>
  <c r="Z69" i="44"/>
  <c r="AS68" i="32"/>
  <c r="AL68" i="32"/>
  <c r="AU68" i="32" s="1"/>
  <c r="AH72" i="87"/>
  <c r="AQ72" i="87" s="1"/>
  <c r="AS10" i="32"/>
  <c r="AL10" i="32"/>
  <c r="AU10" i="32" s="1"/>
  <c r="AS27" i="32"/>
  <c r="AL27" i="32"/>
  <c r="AU27" i="32" s="1"/>
  <c r="AR73" i="81"/>
  <c r="AS50" i="96"/>
  <c r="AL50" i="96"/>
  <c r="AU50" i="96" s="1"/>
  <c r="AS17" i="32"/>
  <c r="AL17" i="32"/>
  <c r="AU17" i="32" s="1"/>
  <c r="AS13" i="32"/>
  <c r="AL13" i="32"/>
  <c r="AU13" i="32" s="1"/>
  <c r="AH75" i="82"/>
  <c r="AQ75" i="82" s="1"/>
  <c r="AE73" i="46"/>
  <c r="W74" i="46"/>
  <c r="AG73" i="46"/>
  <c r="AP73" i="46" s="1"/>
  <c r="AF73" i="46"/>
  <c r="AO73" i="46" s="1"/>
  <c r="AS21" i="32"/>
  <c r="AL21" i="32"/>
  <c r="AU21" i="32" s="1"/>
  <c r="AS8" i="96"/>
  <c r="AL8" i="96"/>
  <c r="AU8" i="96" s="1"/>
  <c r="AI73" i="79"/>
  <c r="AN73" i="79"/>
  <c r="AS43" i="32"/>
  <c r="AL43" i="32"/>
  <c r="AU43" i="32" s="1"/>
  <c r="AS38" i="96"/>
  <c r="AL38" i="96"/>
  <c r="AU38" i="96" s="1"/>
  <c r="Z72" i="39"/>
  <c r="X72" i="39"/>
  <c r="Y72" i="39"/>
  <c r="AS56" i="32"/>
  <c r="AL56" i="32"/>
  <c r="AU56" i="32" s="1"/>
  <c r="AG71" i="91"/>
  <c r="AP71" i="91" s="1"/>
  <c r="AF71" i="91"/>
  <c r="AO71" i="91" s="1"/>
  <c r="W72" i="91"/>
  <c r="AE71" i="91"/>
  <c r="AS36" i="96"/>
  <c r="AL36" i="96"/>
  <c r="AU36" i="96" s="1"/>
  <c r="X75" i="30"/>
  <c r="Y75" i="30"/>
  <c r="AS26" i="96"/>
  <c r="AL26" i="96"/>
  <c r="AU26" i="96" s="1"/>
  <c r="AS26" i="32"/>
  <c r="AL26" i="32"/>
  <c r="AU26" i="32" s="1"/>
  <c r="AS12" i="96"/>
  <c r="AL12" i="96"/>
  <c r="AU12" i="96" s="1"/>
  <c r="AS56" i="96"/>
  <c r="AL56" i="96"/>
  <c r="AU56" i="96" s="1"/>
  <c r="AN72" i="38"/>
  <c r="AI72" i="38"/>
  <c r="AH72" i="94"/>
  <c r="AQ72" i="94" s="1"/>
  <c r="AK4" i="32"/>
  <c r="AT4" i="32" s="1"/>
  <c r="AT71" i="32" s="1"/>
  <c r="AJ4" i="32"/>
  <c r="AN73" i="34"/>
  <c r="AI73" i="34"/>
  <c r="AS65" i="32"/>
  <c r="AL65" i="32"/>
  <c r="AU65" i="32" s="1"/>
  <c r="AI71" i="31"/>
  <c r="AN71" i="31"/>
  <c r="AN72" i="47"/>
  <c r="AI72" i="47"/>
  <c r="AT71" i="96"/>
  <c r="AS37" i="32"/>
  <c r="AL37" i="32"/>
  <c r="AU37" i="32" s="1"/>
  <c r="X74" i="41"/>
  <c r="Y74" i="41"/>
  <c r="AS23" i="32"/>
  <c r="AL23" i="32"/>
  <c r="AU23" i="32" s="1"/>
  <c r="AG72" i="83"/>
  <c r="AP72" i="83" s="1"/>
  <c r="W73" i="83"/>
  <c r="AF72" i="83"/>
  <c r="AO72" i="83" s="1"/>
  <c r="AE72" i="83"/>
  <c r="AS39" i="32"/>
  <c r="AL39" i="32"/>
  <c r="AU39" i="32" s="1"/>
  <c r="AR71" i="43"/>
  <c r="AS5" i="32"/>
  <c r="AL5" i="32"/>
  <c r="AU5" i="32" s="1"/>
  <c r="AE75" i="33"/>
  <c r="W76" i="33"/>
  <c r="AG75" i="33"/>
  <c r="AP75" i="33" s="1"/>
  <c r="AF75" i="33"/>
  <c r="AO75" i="33" s="1"/>
  <c r="AS54" i="32"/>
  <c r="AL54" i="32"/>
  <c r="AU54" i="32" s="1"/>
  <c r="AH72" i="74"/>
  <c r="AQ72" i="74" s="1"/>
  <c r="AS35" i="32"/>
  <c r="AL35" i="32"/>
  <c r="AU35" i="32" s="1"/>
  <c r="X75" i="26"/>
  <c r="Z75" i="26" s="1"/>
  <c r="Y75" i="26"/>
  <c r="AS38" i="32"/>
  <c r="AL38" i="32"/>
  <c r="AU38" i="32" s="1"/>
  <c r="AN75" i="86"/>
  <c r="AI75" i="86"/>
  <c r="Z68" i="88"/>
  <c r="Z72" i="87"/>
  <c r="AS7" i="96"/>
  <c r="AL7" i="96"/>
  <c r="AU7" i="96" s="1"/>
  <c r="AH71" i="90"/>
  <c r="AQ71" i="90" s="1"/>
  <c r="X72" i="93"/>
  <c r="Z72" i="93" s="1"/>
  <c r="Y72" i="93"/>
  <c r="AH74" i="81"/>
  <c r="AQ74" i="81" s="1"/>
  <c r="AG77" i="75"/>
  <c r="AP77" i="75" s="1"/>
  <c r="AF77" i="75"/>
  <c r="AO77" i="75" s="1"/>
  <c r="AE77" i="75"/>
  <c r="W78" i="75"/>
  <c r="Z73" i="47"/>
  <c r="Y73" i="47"/>
  <c r="X73" i="47"/>
  <c r="AS32" i="96"/>
  <c r="AL32" i="96"/>
  <c r="AU32" i="96" s="1"/>
  <c r="AR70" i="35"/>
  <c r="AS18" i="96"/>
  <c r="AL18" i="96"/>
  <c r="AU18" i="96" s="1"/>
  <c r="AR72" i="42"/>
  <c r="AS29" i="32"/>
  <c r="AL29" i="32"/>
  <c r="AU29" i="32" s="1"/>
  <c r="Z75" i="27"/>
  <c r="Y75" i="27"/>
  <c r="X75" i="27"/>
  <c r="AN74" i="30"/>
  <c r="AI74" i="30"/>
  <c r="W73" i="74"/>
  <c r="AG72" i="74"/>
  <c r="AP72" i="74" s="1"/>
  <c r="AF72" i="74"/>
  <c r="AO72" i="74" s="1"/>
  <c r="AE72" i="74"/>
  <c r="AS64" i="32"/>
  <c r="AL64" i="32"/>
  <c r="AU64" i="32" s="1"/>
  <c r="AN74" i="73"/>
  <c r="AI74" i="73"/>
  <c r="AS46" i="32"/>
  <c r="AL46" i="32"/>
  <c r="AU46" i="32" s="1"/>
  <c r="AR75" i="89"/>
  <c r="AS48" i="32"/>
  <c r="AL48" i="32"/>
  <c r="AU48" i="32" s="1"/>
  <c r="W73" i="43"/>
  <c r="AG72" i="43"/>
  <c r="AP72" i="43" s="1"/>
  <c r="AF72" i="43"/>
  <c r="AO72" i="43" s="1"/>
  <c r="AE72" i="43"/>
  <c r="AS63" i="32"/>
  <c r="AL63" i="32"/>
  <c r="AU63" i="32" s="1"/>
  <c r="AS14" i="32"/>
  <c r="AL14" i="32"/>
  <c r="AU14" i="32" s="1"/>
  <c r="AS22" i="32"/>
  <c r="AL22" i="32"/>
  <c r="AU22" i="32" s="1"/>
  <c r="AS61" i="32"/>
  <c r="AL61" i="32"/>
  <c r="AU61" i="32" s="1"/>
  <c r="AS31" i="96"/>
  <c r="AS71" i="96" s="1"/>
  <c r="AL31" i="96"/>
  <c r="AU31" i="96" s="1"/>
  <c r="AS48" i="96"/>
  <c r="AL48" i="96"/>
  <c r="AU48" i="96" s="1"/>
  <c r="Z73" i="42"/>
  <c r="AS30" i="32"/>
  <c r="AL30" i="32"/>
  <c r="AU30" i="32" s="1"/>
  <c r="AS6" i="32"/>
  <c r="AL6" i="32"/>
  <c r="AU6" i="32" s="1"/>
  <c r="X72" i="77"/>
  <c r="Z72" i="77" s="1"/>
  <c r="Y72" i="77"/>
  <c r="AS52" i="32"/>
  <c r="AL52" i="32"/>
  <c r="AU52" i="32" s="1"/>
  <c r="AS25" i="32"/>
  <c r="AL25" i="32"/>
  <c r="AU25" i="32" s="1"/>
  <c r="AR74" i="82"/>
  <c r="AS49" i="96"/>
  <c r="AL49" i="96"/>
  <c r="AU49" i="96" s="1"/>
  <c r="AL69" i="96"/>
  <c r="AU69" i="96" s="1"/>
  <c r="AR69" i="96"/>
  <c r="AR71" i="96" s="1"/>
  <c r="AS19" i="32"/>
  <c r="AL19" i="32"/>
  <c r="AU19" i="32" s="1"/>
  <c r="AS18" i="32"/>
  <c r="AL18" i="32"/>
  <c r="AU18" i="32" s="1"/>
  <c r="AS9" i="32"/>
  <c r="AL9" i="32"/>
  <c r="AU9" i="32" s="1"/>
  <c r="Y75" i="73"/>
  <c r="X75" i="73"/>
  <c r="Y73" i="38"/>
  <c r="X73" i="38"/>
  <c r="Z73" i="38" s="1"/>
  <c r="AS14" i="96"/>
  <c r="AL14" i="96"/>
  <c r="AU14" i="96" s="1"/>
  <c r="AN70" i="37"/>
  <c r="AI70" i="37"/>
  <c r="AS55" i="96"/>
  <c r="AL55" i="96"/>
  <c r="AU55" i="96" s="1"/>
  <c r="Z75" i="82"/>
  <c r="AH72" i="43"/>
  <c r="AQ72" i="43" s="1"/>
  <c r="AS40" i="32"/>
  <c r="AL40" i="32"/>
  <c r="AU40" i="32" s="1"/>
  <c r="Z71" i="90"/>
  <c r="X74" i="34"/>
  <c r="Z74" i="34" s="1"/>
  <c r="Y74" i="34"/>
  <c r="AN71" i="93"/>
  <c r="AI71" i="93"/>
  <c r="AS7" i="32"/>
  <c r="AL7" i="32"/>
  <c r="AU7" i="32" s="1"/>
  <c r="AS44" i="32"/>
  <c r="AL44" i="32"/>
  <c r="AU44" i="32" s="1"/>
  <c r="AS34" i="32"/>
  <c r="AL34" i="32"/>
  <c r="AU34" i="32" s="1"/>
  <c r="AS15" i="32"/>
  <c r="AL15" i="32"/>
  <c r="AU15" i="32" s="1"/>
  <c r="AS51" i="32"/>
  <c r="AL51" i="32"/>
  <c r="AU51" i="32" s="1"/>
  <c r="AR68" i="44"/>
  <c r="AR67" i="88"/>
  <c r="AS57" i="32"/>
  <c r="AL57" i="32"/>
  <c r="AU57" i="32" s="1"/>
  <c r="AS62" i="32"/>
  <c r="AL62" i="32"/>
  <c r="AU62" i="32" s="1"/>
  <c r="AN74" i="27"/>
  <c r="AI74" i="27"/>
  <c r="Z74" i="85" l="1"/>
  <c r="Z69" i="29"/>
  <c r="AU71" i="96"/>
  <c r="C11" i="96" s="1"/>
  <c r="F49" i="97" s="1"/>
  <c r="W75" i="85"/>
  <c r="AG74" i="85"/>
  <c r="AP74" i="85" s="1"/>
  <c r="AF74" i="85"/>
  <c r="AO74" i="85" s="1"/>
  <c r="AE74" i="85"/>
  <c r="W70" i="29"/>
  <c r="AG69" i="29"/>
  <c r="AP69" i="29" s="1"/>
  <c r="AF69" i="29"/>
  <c r="AO69" i="29" s="1"/>
  <c r="AE69" i="29"/>
  <c r="AB4" i="44"/>
  <c r="AJ3" i="44"/>
  <c r="W73" i="93"/>
  <c r="AG72" i="93"/>
  <c r="AP72" i="93" s="1"/>
  <c r="AE72" i="93"/>
  <c r="AF72" i="93"/>
  <c r="AO72" i="93" s="1"/>
  <c r="W73" i="39"/>
  <c r="AG72" i="39"/>
  <c r="AP72" i="39" s="1"/>
  <c r="AF72" i="39"/>
  <c r="AO72" i="39" s="1"/>
  <c r="AE72" i="39"/>
  <c r="AR73" i="45"/>
  <c r="AN74" i="78"/>
  <c r="AI74" i="78"/>
  <c r="AK52" i="44"/>
  <c r="AT52" i="44" s="1"/>
  <c r="AK46" i="44"/>
  <c r="AT46" i="44" s="1"/>
  <c r="AK40" i="44"/>
  <c r="AT40" i="44" s="1"/>
  <c r="AK34" i="44"/>
  <c r="AT34" i="44" s="1"/>
  <c r="AK28" i="44"/>
  <c r="AT28" i="44" s="1"/>
  <c r="AK22" i="44"/>
  <c r="AT22" i="44" s="1"/>
  <c r="AK16" i="44"/>
  <c r="AT16" i="44" s="1"/>
  <c r="AK10" i="44"/>
  <c r="AT10" i="44" s="1"/>
  <c r="AR68" i="29"/>
  <c r="Y75" i="95"/>
  <c r="Z75" i="95" s="1"/>
  <c r="X75" i="95"/>
  <c r="AH75" i="73"/>
  <c r="AQ75" i="73" s="1"/>
  <c r="AI72" i="74"/>
  <c r="AN72" i="74"/>
  <c r="AK64" i="44"/>
  <c r="AT64" i="44" s="1"/>
  <c r="AR71" i="93"/>
  <c r="X73" i="43"/>
  <c r="Y73" i="43"/>
  <c r="AH75" i="27"/>
  <c r="AQ75" i="27" s="1"/>
  <c r="Y78" i="75"/>
  <c r="X78" i="75"/>
  <c r="AI72" i="83"/>
  <c r="AN72" i="83"/>
  <c r="AH71" i="37"/>
  <c r="AQ71" i="37" s="1"/>
  <c r="AX68" i="44"/>
  <c r="S68" i="44" s="1"/>
  <c r="AC68" i="44" s="1"/>
  <c r="AB69" i="44" s="1"/>
  <c r="AX62" i="44"/>
  <c r="S62" i="44" s="1"/>
  <c r="AC62" i="44" s="1"/>
  <c r="AB63" i="44" s="1"/>
  <c r="AX56" i="44"/>
  <c r="S56" i="44" s="1"/>
  <c r="AC56" i="44" s="1"/>
  <c r="AB57" i="44" s="1"/>
  <c r="AX50" i="44"/>
  <c r="S50" i="44" s="1"/>
  <c r="AC50" i="44" s="1"/>
  <c r="AB51" i="44" s="1"/>
  <c r="AX44" i="44"/>
  <c r="S44" i="44" s="1"/>
  <c r="AC44" i="44" s="1"/>
  <c r="AB45" i="44" s="1"/>
  <c r="AX38" i="44"/>
  <c r="S38" i="44" s="1"/>
  <c r="AC38" i="44" s="1"/>
  <c r="AB39" i="44" s="1"/>
  <c r="AX32" i="44"/>
  <c r="S32" i="44" s="1"/>
  <c r="AC32" i="44" s="1"/>
  <c r="AB33" i="44" s="1"/>
  <c r="AX26" i="44"/>
  <c r="S26" i="44" s="1"/>
  <c r="AC26" i="44" s="1"/>
  <c r="AB27" i="44" s="1"/>
  <c r="AX20" i="44"/>
  <c r="S20" i="44" s="1"/>
  <c r="AC20" i="44" s="1"/>
  <c r="AB21" i="44" s="1"/>
  <c r="AX14" i="44"/>
  <c r="S14" i="44" s="1"/>
  <c r="AC14" i="44" s="1"/>
  <c r="AB15" i="44" s="1"/>
  <c r="AX8" i="44"/>
  <c r="S8" i="44" s="1"/>
  <c r="AC8" i="44" s="1"/>
  <c r="AB9" i="44" s="1"/>
  <c r="AX4" i="44"/>
  <c r="S4" i="44" s="1"/>
  <c r="AC4" i="44" s="1"/>
  <c r="AB5" i="44" s="1"/>
  <c r="AR74" i="26"/>
  <c r="X75" i="81"/>
  <c r="Y75" i="81"/>
  <c r="AN72" i="94"/>
  <c r="AI72" i="94"/>
  <c r="AI75" i="33"/>
  <c r="AN75" i="33"/>
  <c r="AR73" i="79"/>
  <c r="AK58" i="44"/>
  <c r="AT58" i="44" s="1"/>
  <c r="W76" i="82"/>
  <c r="AG75" i="82"/>
  <c r="AP75" i="82" s="1"/>
  <c r="AF75" i="82"/>
  <c r="AO75" i="82" s="1"/>
  <c r="AE75" i="82"/>
  <c r="Z75" i="73"/>
  <c r="AH72" i="77"/>
  <c r="AQ72" i="77" s="1"/>
  <c r="AE73" i="42"/>
  <c r="W74" i="42"/>
  <c r="AG73" i="42"/>
  <c r="AP73" i="42" s="1"/>
  <c r="AF73" i="42"/>
  <c r="AO73" i="42" s="1"/>
  <c r="AR74" i="73"/>
  <c r="AN77" i="75"/>
  <c r="AI77" i="75"/>
  <c r="AG72" i="87"/>
  <c r="AP72" i="87" s="1"/>
  <c r="AF72" i="87"/>
  <c r="AO72" i="87" s="1"/>
  <c r="AE72" i="87"/>
  <c r="W73" i="87"/>
  <c r="AR72" i="47"/>
  <c r="AR73" i="34"/>
  <c r="X74" i="46"/>
  <c r="Y74" i="46"/>
  <c r="AR73" i="41"/>
  <c r="Z71" i="37"/>
  <c r="AX64" i="44"/>
  <c r="S64" i="44" s="1"/>
  <c r="AC64" i="44" s="1"/>
  <c r="AB65" i="44" s="1"/>
  <c r="AX61" i="44"/>
  <c r="S61" i="44" s="1"/>
  <c r="AC61" i="44" s="1"/>
  <c r="AB62" i="44" s="1"/>
  <c r="AX55" i="44"/>
  <c r="S55" i="44" s="1"/>
  <c r="AC55" i="44" s="1"/>
  <c r="AB56" i="44" s="1"/>
  <c r="AX49" i="44"/>
  <c r="S49" i="44" s="1"/>
  <c r="AC49" i="44" s="1"/>
  <c r="AB50" i="44" s="1"/>
  <c r="AX43" i="44"/>
  <c r="S43" i="44" s="1"/>
  <c r="AC43" i="44" s="1"/>
  <c r="AB44" i="44" s="1"/>
  <c r="AX37" i="44"/>
  <c r="S37" i="44" s="1"/>
  <c r="AC37" i="44" s="1"/>
  <c r="AB38" i="44" s="1"/>
  <c r="AX31" i="44"/>
  <c r="S31" i="44" s="1"/>
  <c r="AC31" i="44" s="1"/>
  <c r="AB32" i="44" s="1"/>
  <c r="AX25" i="44"/>
  <c r="S25" i="44" s="1"/>
  <c r="AC25" i="44" s="1"/>
  <c r="AB26" i="44" s="1"/>
  <c r="AX19" i="44"/>
  <c r="S19" i="44" s="1"/>
  <c r="AC19" i="44" s="1"/>
  <c r="AB20" i="44" s="1"/>
  <c r="AX13" i="44"/>
  <c r="S13" i="44" s="1"/>
  <c r="AC13" i="44" s="1"/>
  <c r="AB14" i="44" s="1"/>
  <c r="AX7" i="44"/>
  <c r="S7" i="44" s="1"/>
  <c r="AC7" i="44" s="1"/>
  <c r="AB8" i="44" s="1"/>
  <c r="AH76" i="86"/>
  <c r="AQ76" i="86" s="1"/>
  <c r="AH74" i="85"/>
  <c r="AQ74" i="85" s="1"/>
  <c r="AN74" i="95"/>
  <c r="AI74" i="95"/>
  <c r="Y74" i="25"/>
  <c r="X74" i="25"/>
  <c r="AI76" i="89"/>
  <c r="AN76" i="89"/>
  <c r="AG71" i="90"/>
  <c r="AP71" i="90" s="1"/>
  <c r="AE71" i="90"/>
  <c r="W72" i="90"/>
  <c r="AF71" i="90"/>
  <c r="AO71" i="90" s="1"/>
  <c r="AH73" i="38"/>
  <c r="AQ73" i="38" s="1"/>
  <c r="AE72" i="77"/>
  <c r="AG72" i="77"/>
  <c r="AP72" i="77" s="1"/>
  <c r="AF72" i="77"/>
  <c r="AO72" i="77" s="1"/>
  <c r="W73" i="77"/>
  <c r="AI72" i="43"/>
  <c r="AN72" i="43"/>
  <c r="W76" i="27"/>
  <c r="AG75" i="27"/>
  <c r="AP75" i="27" s="1"/>
  <c r="AF75" i="27"/>
  <c r="AO75" i="27" s="1"/>
  <c r="AE75" i="27"/>
  <c r="AH73" i="47"/>
  <c r="AQ73" i="47" s="1"/>
  <c r="AF68" i="88"/>
  <c r="AO68" i="88" s="1"/>
  <c r="W69" i="88"/>
  <c r="AG68" i="88"/>
  <c r="AP68" i="88" s="1"/>
  <c r="AE68" i="88"/>
  <c r="AH75" i="26"/>
  <c r="AQ75" i="26" s="1"/>
  <c r="X73" i="83"/>
  <c r="Y73" i="83"/>
  <c r="AH74" i="41"/>
  <c r="AQ74" i="41" s="1"/>
  <c r="AN71" i="91"/>
  <c r="AI71" i="91"/>
  <c r="AN73" i="46"/>
  <c r="AI73" i="46"/>
  <c r="AH72" i="31"/>
  <c r="AQ72" i="31" s="1"/>
  <c r="AX65" i="44"/>
  <c r="S65" i="44" s="1"/>
  <c r="AC65" i="44" s="1"/>
  <c r="AB66" i="44" s="1"/>
  <c r="AX60" i="44"/>
  <c r="S60" i="44" s="1"/>
  <c r="AC60" i="44" s="1"/>
  <c r="AB61" i="44" s="1"/>
  <c r="AX54" i="44"/>
  <c r="S54" i="44" s="1"/>
  <c r="AC54" i="44" s="1"/>
  <c r="AB55" i="44" s="1"/>
  <c r="AX48" i="44"/>
  <c r="S48" i="44" s="1"/>
  <c r="AC48" i="44" s="1"/>
  <c r="AB49" i="44" s="1"/>
  <c r="AX42" i="44"/>
  <c r="S42" i="44" s="1"/>
  <c r="AC42" i="44" s="1"/>
  <c r="AB43" i="44" s="1"/>
  <c r="AX36" i="44"/>
  <c r="S36" i="44" s="1"/>
  <c r="AC36" i="44" s="1"/>
  <c r="AB37" i="44" s="1"/>
  <c r="AX30" i="44"/>
  <c r="S30" i="44" s="1"/>
  <c r="AC30" i="44" s="1"/>
  <c r="AB31" i="44" s="1"/>
  <c r="AX24" i="44"/>
  <c r="S24" i="44" s="1"/>
  <c r="AC24" i="44" s="1"/>
  <c r="AB25" i="44" s="1"/>
  <c r="AX18" i="44"/>
  <c r="S18" i="44" s="1"/>
  <c r="AC18" i="44" s="1"/>
  <c r="AB19" i="44" s="1"/>
  <c r="AX12" i="44"/>
  <c r="S12" i="44" s="1"/>
  <c r="AC12" i="44" s="1"/>
  <c r="AB13" i="44" s="1"/>
  <c r="AX6" i="44"/>
  <c r="S6" i="44" s="1"/>
  <c r="AC6" i="44" s="1"/>
  <c r="AB7" i="44" s="1"/>
  <c r="W77" i="86"/>
  <c r="AF76" i="86"/>
  <c r="AO76" i="86" s="1"/>
  <c r="AG76" i="86"/>
  <c r="AP76" i="86" s="1"/>
  <c r="AE76" i="86"/>
  <c r="AH74" i="45"/>
  <c r="AQ74" i="45" s="1"/>
  <c r="AH74" i="79"/>
  <c r="AQ74" i="79" s="1"/>
  <c r="AR71" i="77"/>
  <c r="AI74" i="81"/>
  <c r="AN74" i="81"/>
  <c r="Y73" i="94"/>
  <c r="X73" i="94"/>
  <c r="Z73" i="94" s="1"/>
  <c r="AH74" i="34"/>
  <c r="AQ74" i="34" s="1"/>
  <c r="X73" i="74"/>
  <c r="Y73" i="74"/>
  <c r="AR75" i="86"/>
  <c r="W76" i="26"/>
  <c r="AE75" i="26"/>
  <c r="AG75" i="26"/>
  <c r="AP75" i="26" s="1"/>
  <c r="AF75" i="26"/>
  <c r="AO75" i="26" s="1"/>
  <c r="Z74" i="41"/>
  <c r="AS4" i="32"/>
  <c r="AS71" i="32" s="1"/>
  <c r="AL4" i="32"/>
  <c r="AU4" i="32" s="1"/>
  <c r="AU71" i="32" s="1"/>
  <c r="C11" i="32" s="1"/>
  <c r="AH75" i="30"/>
  <c r="AQ75" i="30" s="1"/>
  <c r="AG69" i="44"/>
  <c r="AP69" i="44" s="1"/>
  <c r="AP71" i="44" s="1"/>
  <c r="AF69" i="44"/>
  <c r="AO69" i="44" s="1"/>
  <c r="AO71" i="44" s="1"/>
  <c r="AE69" i="44"/>
  <c r="AX69" i="44"/>
  <c r="S69" i="44" s="1"/>
  <c r="AC69" i="44" s="1"/>
  <c r="AR73" i="85"/>
  <c r="AR71" i="39"/>
  <c r="Z72" i="31"/>
  <c r="AX67" i="44"/>
  <c r="S67" i="44" s="1"/>
  <c r="AC67" i="44" s="1"/>
  <c r="AB68" i="44" s="1"/>
  <c r="AX59" i="44"/>
  <c r="S59" i="44" s="1"/>
  <c r="AC59" i="44" s="1"/>
  <c r="AB60" i="44" s="1"/>
  <c r="AX53" i="44"/>
  <c r="S53" i="44" s="1"/>
  <c r="AC53" i="44" s="1"/>
  <c r="AB54" i="44" s="1"/>
  <c r="AX47" i="44"/>
  <c r="S47" i="44" s="1"/>
  <c r="AC47" i="44" s="1"/>
  <c r="AB48" i="44" s="1"/>
  <c r="AX41" i="44"/>
  <c r="S41" i="44" s="1"/>
  <c r="AC41" i="44" s="1"/>
  <c r="AB42" i="44" s="1"/>
  <c r="AX35" i="44"/>
  <c r="S35" i="44" s="1"/>
  <c r="AC35" i="44" s="1"/>
  <c r="AB36" i="44" s="1"/>
  <c r="AX29" i="44"/>
  <c r="S29" i="44" s="1"/>
  <c r="AC29" i="44" s="1"/>
  <c r="AB30" i="44" s="1"/>
  <c r="AX23" i="44"/>
  <c r="S23" i="44" s="1"/>
  <c r="AC23" i="44" s="1"/>
  <c r="AB24" i="44" s="1"/>
  <c r="AX17" i="44"/>
  <c r="S17" i="44" s="1"/>
  <c r="AC17" i="44" s="1"/>
  <c r="AB18" i="44" s="1"/>
  <c r="AX11" i="44"/>
  <c r="S11" i="44" s="1"/>
  <c r="AC11" i="44" s="1"/>
  <c r="AB12" i="44" s="1"/>
  <c r="AX5" i="44"/>
  <c r="S5" i="44" s="1"/>
  <c r="AC5" i="44" s="1"/>
  <c r="AB6" i="44" s="1"/>
  <c r="W72" i="35"/>
  <c r="AG71" i="35"/>
  <c r="AP71" i="35" s="1"/>
  <c r="AF71" i="35"/>
  <c r="AO71" i="35" s="1"/>
  <c r="AE71" i="35"/>
  <c r="AI73" i="25"/>
  <c r="AN73" i="25"/>
  <c r="AR74" i="27"/>
  <c r="W75" i="34"/>
  <c r="AG74" i="34"/>
  <c r="AP74" i="34" s="1"/>
  <c r="AF74" i="34"/>
  <c r="AO74" i="34" s="1"/>
  <c r="AE74" i="34"/>
  <c r="AR70" i="37"/>
  <c r="W74" i="38"/>
  <c r="AG73" i="38"/>
  <c r="AP73" i="38" s="1"/>
  <c r="AF73" i="38"/>
  <c r="AO73" i="38" s="1"/>
  <c r="AE73" i="38"/>
  <c r="AR74" i="30"/>
  <c r="AF73" i="47"/>
  <c r="AO73" i="47" s="1"/>
  <c r="W74" i="47"/>
  <c r="AE73" i="47"/>
  <c r="AG73" i="47"/>
  <c r="AP73" i="47" s="1"/>
  <c r="AH72" i="93"/>
  <c r="AQ72" i="93" s="1"/>
  <c r="Y76" i="33"/>
  <c r="Z76" i="33" s="1"/>
  <c r="X76" i="33"/>
  <c r="AR71" i="31"/>
  <c r="AR72" i="38"/>
  <c r="Z75" i="30"/>
  <c r="Y72" i="91"/>
  <c r="X72" i="91"/>
  <c r="AH72" i="39"/>
  <c r="AQ72" i="39" s="1"/>
  <c r="X75" i="78"/>
  <c r="Y75" i="78"/>
  <c r="Z75" i="78" s="1"/>
  <c r="AX66" i="44"/>
  <c r="S66" i="44" s="1"/>
  <c r="AC66" i="44" s="1"/>
  <c r="AB67" i="44" s="1"/>
  <c r="AX58" i="44"/>
  <c r="S58" i="44" s="1"/>
  <c r="AC58" i="44" s="1"/>
  <c r="AB59" i="44" s="1"/>
  <c r="AX52" i="44"/>
  <c r="S52" i="44" s="1"/>
  <c r="AC52" i="44" s="1"/>
  <c r="AB53" i="44" s="1"/>
  <c r="AX46" i="44"/>
  <c r="S46" i="44" s="1"/>
  <c r="AC46" i="44" s="1"/>
  <c r="AB47" i="44" s="1"/>
  <c r="AX40" i="44"/>
  <c r="S40" i="44" s="1"/>
  <c r="AC40" i="44" s="1"/>
  <c r="AB41" i="44" s="1"/>
  <c r="AX34" i="44"/>
  <c r="S34" i="44" s="1"/>
  <c r="AC34" i="44" s="1"/>
  <c r="AB35" i="44" s="1"/>
  <c r="AX28" i="44"/>
  <c r="S28" i="44" s="1"/>
  <c r="AC28" i="44" s="1"/>
  <c r="AB29" i="44" s="1"/>
  <c r="AX22" i="44"/>
  <c r="S22" i="44" s="1"/>
  <c r="AC22" i="44" s="1"/>
  <c r="AB23" i="44" s="1"/>
  <c r="AX16" i="44"/>
  <c r="S16" i="44" s="1"/>
  <c r="AC16" i="44" s="1"/>
  <c r="AB17" i="44" s="1"/>
  <c r="AX10" i="44"/>
  <c r="S10" i="44" s="1"/>
  <c r="AC10" i="44" s="1"/>
  <c r="AB11" i="44" s="1"/>
  <c r="Z74" i="45"/>
  <c r="Z74" i="79"/>
  <c r="AH69" i="29"/>
  <c r="AQ69" i="29" s="1"/>
  <c r="X77" i="89"/>
  <c r="Z77" i="89" s="1"/>
  <c r="Y77" i="89"/>
  <c r="Z73" i="43" l="1"/>
  <c r="Z74" i="25"/>
  <c r="W74" i="94"/>
  <c r="AG73" i="94"/>
  <c r="AP73" i="94" s="1"/>
  <c r="AF73" i="94"/>
  <c r="AO73" i="94" s="1"/>
  <c r="AE73" i="94"/>
  <c r="W76" i="78"/>
  <c r="AF75" i="78"/>
  <c r="AO75" i="78" s="1"/>
  <c r="AE75" i="78"/>
  <c r="AG75" i="78"/>
  <c r="AP75" i="78" s="1"/>
  <c r="AE74" i="25"/>
  <c r="W75" i="25"/>
  <c r="AG74" i="25"/>
  <c r="AP74" i="25" s="1"/>
  <c r="AF74" i="25"/>
  <c r="AO74" i="25" s="1"/>
  <c r="AF73" i="43"/>
  <c r="AO73" i="43" s="1"/>
  <c r="AE73" i="43"/>
  <c r="W74" i="43"/>
  <c r="AG73" i="43"/>
  <c r="AP73" i="43" s="1"/>
  <c r="W76" i="95"/>
  <c r="AG75" i="95"/>
  <c r="AP75" i="95" s="1"/>
  <c r="AF75" i="95"/>
  <c r="AO75" i="95" s="1"/>
  <c r="AE75" i="95"/>
  <c r="AH73" i="83"/>
  <c r="AQ73" i="83" s="1"/>
  <c r="AK18" i="44"/>
  <c r="AT18" i="44" s="1"/>
  <c r="AJ18" i="44"/>
  <c r="AJ62" i="44"/>
  <c r="AK62" i="44"/>
  <c r="AT62" i="44" s="1"/>
  <c r="AH74" i="46"/>
  <c r="AQ74" i="46" s="1"/>
  <c r="X70" i="29"/>
  <c r="Y70" i="29"/>
  <c r="Z70" i="29" s="1"/>
  <c r="W75" i="45"/>
  <c r="AG74" i="45"/>
  <c r="AP74" i="45" s="1"/>
  <c r="AF74" i="45"/>
  <c r="AO74" i="45" s="1"/>
  <c r="AE74" i="45"/>
  <c r="AJ41" i="44"/>
  <c r="AK41" i="44"/>
  <c r="AT41" i="44" s="1"/>
  <c r="AH75" i="78"/>
  <c r="AQ75" i="78" s="1"/>
  <c r="AI73" i="47"/>
  <c r="AN73" i="47"/>
  <c r="AI73" i="38"/>
  <c r="AN73" i="38"/>
  <c r="AK24" i="44"/>
  <c r="AT24" i="44" s="1"/>
  <c r="AJ24" i="44"/>
  <c r="AK60" i="44"/>
  <c r="AT60" i="44" s="1"/>
  <c r="AJ60" i="44"/>
  <c r="AG74" i="41"/>
  <c r="AP74" i="41" s="1"/>
  <c r="AF74" i="41"/>
  <c r="AO74" i="41" s="1"/>
  <c r="W75" i="41"/>
  <c r="AE74" i="41"/>
  <c r="AJ25" i="44"/>
  <c r="AK25" i="44"/>
  <c r="AT25" i="44" s="1"/>
  <c r="AJ61" i="44"/>
  <c r="AK61" i="44"/>
  <c r="AT61" i="44" s="1"/>
  <c r="Z73" i="83"/>
  <c r="AI68" i="88"/>
  <c r="AN68" i="88"/>
  <c r="AN71" i="90"/>
  <c r="AI71" i="90"/>
  <c r="AJ32" i="44"/>
  <c r="AK32" i="44"/>
  <c r="AT32" i="44" s="1"/>
  <c r="AJ65" i="44"/>
  <c r="AK65" i="44"/>
  <c r="AT65" i="44" s="1"/>
  <c r="Z74" i="46"/>
  <c r="Y73" i="87"/>
  <c r="X73" i="87"/>
  <c r="AI73" i="42"/>
  <c r="AN73" i="42"/>
  <c r="W76" i="73"/>
  <c r="AG75" i="73"/>
  <c r="AP75" i="73" s="1"/>
  <c r="AF75" i="73"/>
  <c r="AO75" i="73" s="1"/>
  <c r="AE75" i="73"/>
  <c r="AR72" i="94"/>
  <c r="AK33" i="44"/>
  <c r="AT33" i="44" s="1"/>
  <c r="AJ33" i="44"/>
  <c r="AK69" i="44"/>
  <c r="AT69" i="44" s="1"/>
  <c r="AJ69" i="44"/>
  <c r="AS69" i="44" s="1"/>
  <c r="AR72" i="74"/>
  <c r="AH75" i="95"/>
  <c r="AQ75" i="95" s="1"/>
  <c r="AJ10" i="44"/>
  <c r="AJ28" i="44"/>
  <c r="AJ46" i="44"/>
  <c r="AJ4" i="44"/>
  <c r="AK4" i="44"/>
  <c r="AT4" i="44" s="1"/>
  <c r="AI74" i="85"/>
  <c r="AN74" i="85"/>
  <c r="AE77" i="89"/>
  <c r="AF77" i="89"/>
  <c r="AO77" i="89" s="1"/>
  <c r="W78" i="89"/>
  <c r="AG77" i="89"/>
  <c r="AP77" i="89" s="1"/>
  <c r="AG76" i="33"/>
  <c r="AP76" i="33" s="1"/>
  <c r="AF76" i="33"/>
  <c r="AO76" i="33" s="1"/>
  <c r="AE76" i="33"/>
  <c r="W77" i="33"/>
  <c r="Y76" i="82"/>
  <c r="X76" i="82"/>
  <c r="AJ11" i="44"/>
  <c r="AK11" i="44"/>
  <c r="AT11" i="44" s="1"/>
  <c r="AJ47" i="44"/>
  <c r="AK47" i="44"/>
  <c r="AT47" i="44" s="1"/>
  <c r="AH72" i="91"/>
  <c r="AQ72" i="91" s="1"/>
  <c r="AI74" i="34"/>
  <c r="AN74" i="34"/>
  <c r="AK30" i="44"/>
  <c r="AT30" i="44" s="1"/>
  <c r="AJ30" i="44"/>
  <c r="AJ68" i="44"/>
  <c r="AK68" i="44"/>
  <c r="AT68" i="44" s="1"/>
  <c r="AJ31" i="44"/>
  <c r="AK31" i="44"/>
  <c r="AT31" i="44" s="1"/>
  <c r="AK66" i="44"/>
  <c r="AT66" i="44" s="1"/>
  <c r="AJ66" i="44"/>
  <c r="AR73" i="46"/>
  <c r="AR74" i="95"/>
  <c r="AJ38" i="44"/>
  <c r="AK38" i="44"/>
  <c r="AT38" i="44" s="1"/>
  <c r="AF71" i="37"/>
  <c r="AO71" i="37" s="1"/>
  <c r="AG71" i="37"/>
  <c r="AP71" i="37" s="1"/>
  <c r="W72" i="37"/>
  <c r="AE71" i="37"/>
  <c r="AN72" i="87"/>
  <c r="AI72" i="87"/>
  <c r="AI75" i="82"/>
  <c r="AN75" i="82"/>
  <c r="AJ58" i="44"/>
  <c r="AJ5" i="44"/>
  <c r="AK5" i="44"/>
  <c r="AT5" i="44" s="1"/>
  <c r="AK39" i="44"/>
  <c r="AT39" i="44" s="1"/>
  <c r="AJ39" i="44"/>
  <c r="AR72" i="83"/>
  <c r="AI72" i="93"/>
  <c r="AN72" i="93"/>
  <c r="AI69" i="29"/>
  <c r="AN69" i="29"/>
  <c r="AJ35" i="44"/>
  <c r="AK35" i="44"/>
  <c r="AT35" i="44" s="1"/>
  <c r="Y75" i="34"/>
  <c r="X75" i="34"/>
  <c r="AJ19" i="44"/>
  <c r="AK19" i="44"/>
  <c r="AT19" i="44" s="1"/>
  <c r="AR75" i="33"/>
  <c r="AK36" i="44"/>
  <c r="AT36" i="44" s="1"/>
  <c r="AJ36" i="44"/>
  <c r="AR74" i="81"/>
  <c r="Y77" i="86"/>
  <c r="X77" i="86"/>
  <c r="X76" i="27"/>
  <c r="Z76" i="27" s="1"/>
  <c r="Y76" i="27"/>
  <c r="AJ8" i="44"/>
  <c r="AK8" i="44"/>
  <c r="AT8" i="44" s="1"/>
  <c r="AJ44" i="44"/>
  <c r="AK44" i="44"/>
  <c r="AT44" i="44" s="1"/>
  <c r="AJ9" i="44"/>
  <c r="AK9" i="44"/>
  <c r="AT9" i="44" s="1"/>
  <c r="AK45" i="44"/>
  <c r="AT45" i="44" s="1"/>
  <c r="AJ45" i="44"/>
  <c r="AH78" i="75"/>
  <c r="AQ78" i="75" s="1"/>
  <c r="AJ16" i="44"/>
  <c r="AJ34" i="44"/>
  <c r="AJ52" i="44"/>
  <c r="AN72" i="39"/>
  <c r="AI72" i="39"/>
  <c r="AE74" i="79"/>
  <c r="W75" i="79"/>
  <c r="AG74" i="79"/>
  <c r="AP74" i="79" s="1"/>
  <c r="AF74" i="79"/>
  <c r="AO74" i="79" s="1"/>
  <c r="X76" i="26"/>
  <c r="Z76" i="26" s="1"/>
  <c r="Y76" i="26"/>
  <c r="AJ55" i="44"/>
  <c r="AK55" i="44"/>
  <c r="AT55" i="44" s="1"/>
  <c r="X73" i="77"/>
  <c r="Z73" i="77" s="1"/>
  <c r="Y73" i="77"/>
  <c r="AJ26" i="44"/>
  <c r="AK26" i="44"/>
  <c r="AT26" i="44" s="1"/>
  <c r="AK27" i="44"/>
  <c r="AT27" i="44" s="1"/>
  <c r="AJ27" i="44"/>
  <c r="X73" i="39"/>
  <c r="Z73" i="39" s="1"/>
  <c r="Y73" i="39"/>
  <c r="AJ53" i="44"/>
  <c r="AK53" i="44"/>
  <c r="AT53" i="44" s="1"/>
  <c r="AJ59" i="44"/>
  <c r="AK59" i="44"/>
  <c r="AT59" i="44" s="1"/>
  <c r="Z72" i="91"/>
  <c r="AH76" i="33"/>
  <c r="AQ76" i="33" s="1"/>
  <c r="AR73" i="25"/>
  <c r="AK6" i="44"/>
  <c r="AT6" i="44" s="1"/>
  <c r="AJ6" i="44"/>
  <c r="AK42" i="44"/>
  <c r="AT42" i="44" s="1"/>
  <c r="AJ42" i="44"/>
  <c r="AI75" i="26"/>
  <c r="AN75" i="26"/>
  <c r="AH73" i="74"/>
  <c r="AQ73" i="74" s="1"/>
  <c r="AJ7" i="44"/>
  <c r="AK7" i="44"/>
  <c r="AT7" i="44" s="1"/>
  <c r="AJ43" i="44"/>
  <c r="AK43" i="44"/>
  <c r="AT43" i="44" s="1"/>
  <c r="AR71" i="91"/>
  <c r="Y69" i="88"/>
  <c r="X69" i="88"/>
  <c r="Z69" i="88" s="1"/>
  <c r="AI72" i="77"/>
  <c r="AN72" i="77"/>
  <c r="AR76" i="89"/>
  <c r="AJ14" i="44"/>
  <c r="AK14" i="44"/>
  <c r="AT14" i="44" s="1"/>
  <c r="AJ50" i="44"/>
  <c r="AK50" i="44"/>
  <c r="AT50" i="44" s="1"/>
  <c r="AH75" i="81"/>
  <c r="AQ75" i="81" s="1"/>
  <c r="AK15" i="44"/>
  <c r="AT15" i="44" s="1"/>
  <c r="AJ15" i="44"/>
  <c r="AK51" i="44"/>
  <c r="AT51" i="44" s="1"/>
  <c r="AJ51" i="44"/>
  <c r="AR74" i="78"/>
  <c r="AK54" i="44"/>
  <c r="AT54" i="44" s="1"/>
  <c r="AJ54" i="44"/>
  <c r="Y74" i="42"/>
  <c r="X74" i="42"/>
  <c r="Z74" i="42" s="1"/>
  <c r="AK63" i="44"/>
  <c r="AT63" i="44" s="1"/>
  <c r="AJ63" i="44"/>
  <c r="AH73" i="43"/>
  <c r="AQ73" i="43" s="1"/>
  <c r="AS3" i="44"/>
  <c r="AL3" i="44"/>
  <c r="AU3" i="44" s="1"/>
  <c r="AJ17" i="44"/>
  <c r="AK17" i="44"/>
  <c r="AT17" i="44" s="1"/>
  <c r="Y74" i="47"/>
  <c r="X74" i="47"/>
  <c r="Z74" i="47" s="1"/>
  <c r="Y72" i="35"/>
  <c r="X72" i="35"/>
  <c r="AE72" i="31"/>
  <c r="AG72" i="31"/>
  <c r="AP72" i="31" s="1"/>
  <c r="AF72" i="31"/>
  <c r="AO72" i="31" s="1"/>
  <c r="W73" i="31"/>
  <c r="AN69" i="44"/>
  <c r="AN71" i="44" s="1"/>
  <c r="AI69" i="44"/>
  <c r="AJ37" i="44"/>
  <c r="AK37" i="44"/>
  <c r="AT37" i="44" s="1"/>
  <c r="AJ23" i="44"/>
  <c r="AK23" i="44"/>
  <c r="AT23" i="44" s="1"/>
  <c r="AH77" i="89"/>
  <c r="AQ77" i="89" s="1"/>
  <c r="AJ29" i="44"/>
  <c r="AK29" i="44"/>
  <c r="AT29" i="44" s="1"/>
  <c r="AJ67" i="44"/>
  <c r="AK67" i="44"/>
  <c r="AT67" i="44" s="1"/>
  <c r="W76" i="30"/>
  <c r="AG75" i="30"/>
  <c r="AP75" i="30" s="1"/>
  <c r="AF75" i="30"/>
  <c r="AO75" i="30" s="1"/>
  <c r="AE75" i="30"/>
  <c r="Y74" i="38"/>
  <c r="X74" i="38"/>
  <c r="Z74" i="38" s="1"/>
  <c r="AI71" i="35"/>
  <c r="AN71" i="35"/>
  <c r="AK12" i="44"/>
  <c r="AT12" i="44" s="1"/>
  <c r="AJ12" i="44"/>
  <c r="AK48" i="44"/>
  <c r="AT48" i="44" s="1"/>
  <c r="AJ48" i="44"/>
  <c r="Z73" i="74"/>
  <c r="AH73" i="94"/>
  <c r="AQ73" i="94" s="1"/>
  <c r="AI76" i="86"/>
  <c r="AN76" i="86"/>
  <c r="AJ13" i="44"/>
  <c r="AK13" i="44"/>
  <c r="AT13" i="44" s="1"/>
  <c r="AJ49" i="44"/>
  <c r="AK49" i="44"/>
  <c r="AT49" i="44" s="1"/>
  <c r="AI75" i="27"/>
  <c r="AN75" i="27"/>
  <c r="AR72" i="43"/>
  <c r="Y72" i="90"/>
  <c r="Z72" i="90" s="1"/>
  <c r="X72" i="90"/>
  <c r="AH74" i="25"/>
  <c r="AQ74" i="25" s="1"/>
  <c r="AJ20" i="44"/>
  <c r="AK20" i="44"/>
  <c r="AT20" i="44" s="1"/>
  <c r="AJ56" i="44"/>
  <c r="AK56" i="44"/>
  <c r="AT56" i="44" s="1"/>
  <c r="AR77" i="75"/>
  <c r="Z75" i="81"/>
  <c r="AK21" i="44"/>
  <c r="AT21" i="44" s="1"/>
  <c r="AJ21" i="44"/>
  <c r="AK57" i="44"/>
  <c r="AT57" i="44" s="1"/>
  <c r="AJ57" i="44"/>
  <c r="Z78" i="75"/>
  <c r="AJ64" i="44"/>
  <c r="AJ22" i="44"/>
  <c r="AJ40" i="44"/>
  <c r="X73" i="93"/>
  <c r="Y73" i="93"/>
  <c r="Z73" i="93" s="1"/>
  <c r="X75" i="85"/>
  <c r="Y75" i="85"/>
  <c r="AE70" i="29" l="1"/>
  <c r="W71" i="29"/>
  <c r="AG70" i="29"/>
  <c r="AP70" i="29" s="1"/>
  <c r="AF70" i="29"/>
  <c r="AO70" i="29" s="1"/>
  <c r="AG74" i="42"/>
  <c r="AP74" i="42" s="1"/>
  <c r="AF74" i="42"/>
  <c r="AO74" i="42" s="1"/>
  <c r="AE74" i="42"/>
  <c r="W75" i="42"/>
  <c r="W73" i="90"/>
  <c r="AG72" i="90"/>
  <c r="AP72" i="90" s="1"/>
  <c r="AF72" i="90"/>
  <c r="AO72" i="90" s="1"/>
  <c r="AE72" i="90"/>
  <c r="AF73" i="93"/>
  <c r="AO73" i="93" s="1"/>
  <c r="AE73" i="93"/>
  <c r="W74" i="93"/>
  <c r="AG73" i="93"/>
  <c r="AP73" i="93" s="1"/>
  <c r="AG69" i="88"/>
  <c r="AP69" i="88" s="1"/>
  <c r="AP71" i="88" s="1"/>
  <c r="AF69" i="88"/>
  <c r="AO69" i="88" s="1"/>
  <c r="AO71" i="88" s="1"/>
  <c r="AE69" i="88"/>
  <c r="AX69" i="88"/>
  <c r="S69" i="88" s="1"/>
  <c r="AC69" i="88" s="1"/>
  <c r="AS52" i="44"/>
  <c r="AL52" i="44"/>
  <c r="AU52" i="44" s="1"/>
  <c r="AE76" i="27"/>
  <c r="W77" i="27"/>
  <c r="AG76" i="27"/>
  <c r="AP76" i="27" s="1"/>
  <c r="AF76" i="27"/>
  <c r="AO76" i="27" s="1"/>
  <c r="AH75" i="34"/>
  <c r="AQ75" i="34" s="1"/>
  <c r="AR72" i="87"/>
  <c r="AS68" i="44"/>
  <c r="AL68" i="44"/>
  <c r="AU68" i="44" s="1"/>
  <c r="Y77" i="33"/>
  <c r="X77" i="33"/>
  <c r="AS4" i="44"/>
  <c r="AL4" i="44"/>
  <c r="AU4" i="44" s="1"/>
  <c r="AH73" i="87"/>
  <c r="AQ73" i="87" s="1"/>
  <c r="AF73" i="83"/>
  <c r="AO73" i="83" s="1"/>
  <c r="W74" i="83"/>
  <c r="AG73" i="83"/>
  <c r="AP73" i="83" s="1"/>
  <c r="AE73" i="83"/>
  <c r="AS24" i="44"/>
  <c r="AL24" i="44"/>
  <c r="AU24" i="44" s="1"/>
  <c r="AS41" i="44"/>
  <c r="AL41" i="44"/>
  <c r="AU41" i="44" s="1"/>
  <c r="X74" i="43"/>
  <c r="Z74" i="43" s="1"/>
  <c r="Y74" i="43"/>
  <c r="Y75" i="25"/>
  <c r="Z75" i="25" s="1"/>
  <c r="X75" i="25"/>
  <c r="Y76" i="78"/>
  <c r="X76" i="78"/>
  <c r="Z76" i="78" s="1"/>
  <c r="AS40" i="44"/>
  <c r="AL40" i="44"/>
  <c r="AU40" i="44" s="1"/>
  <c r="AH75" i="85"/>
  <c r="AQ75" i="85" s="1"/>
  <c r="AS22" i="44"/>
  <c r="AL22" i="44"/>
  <c r="AU22" i="44" s="1"/>
  <c r="AH72" i="35"/>
  <c r="AQ72" i="35" s="1"/>
  <c r="AS51" i="44"/>
  <c r="AL51" i="44"/>
  <c r="AU51" i="44" s="1"/>
  <c r="AS14" i="44"/>
  <c r="AL14" i="44"/>
  <c r="AU14" i="44" s="1"/>
  <c r="AS53" i="44"/>
  <c r="AL53" i="44"/>
  <c r="AU53" i="44" s="1"/>
  <c r="AS55" i="44"/>
  <c r="AL55" i="44"/>
  <c r="AU55" i="44" s="1"/>
  <c r="AS34" i="44"/>
  <c r="AL34" i="44"/>
  <c r="AU34" i="44" s="1"/>
  <c r="AS44" i="44"/>
  <c r="AL44" i="44"/>
  <c r="AU44" i="44" s="1"/>
  <c r="AH77" i="86"/>
  <c r="AQ77" i="86" s="1"/>
  <c r="AS66" i="44"/>
  <c r="AL66" i="44"/>
  <c r="AU66" i="44" s="1"/>
  <c r="AS30" i="44"/>
  <c r="AL30" i="44"/>
  <c r="AU30" i="44" s="1"/>
  <c r="AS11" i="44"/>
  <c r="AL11" i="44"/>
  <c r="AU11" i="44" s="1"/>
  <c r="AN76" i="33"/>
  <c r="AI76" i="33"/>
  <c r="AS46" i="44"/>
  <c r="AL46" i="44"/>
  <c r="AU46" i="44" s="1"/>
  <c r="AS33" i="44"/>
  <c r="AL33" i="44"/>
  <c r="AU33" i="44" s="1"/>
  <c r="AS32" i="44"/>
  <c r="AL32" i="44"/>
  <c r="AU32" i="44" s="1"/>
  <c r="Y75" i="41"/>
  <c r="X75" i="41"/>
  <c r="Z75" i="41" s="1"/>
  <c r="AI74" i="45"/>
  <c r="AN74" i="45"/>
  <c r="AH70" i="29"/>
  <c r="AQ70" i="29" s="1"/>
  <c r="AI73" i="43"/>
  <c r="AN73" i="43"/>
  <c r="AI74" i="25"/>
  <c r="AN74" i="25"/>
  <c r="AI73" i="94"/>
  <c r="AN73" i="94"/>
  <c r="AS21" i="44"/>
  <c r="AL21" i="44"/>
  <c r="AU21" i="44" s="1"/>
  <c r="AS13" i="44"/>
  <c r="AL13" i="44"/>
  <c r="AU13" i="44" s="1"/>
  <c r="AS67" i="44"/>
  <c r="AL67" i="44"/>
  <c r="AU67" i="44" s="1"/>
  <c r="AN72" i="31"/>
  <c r="AI72" i="31"/>
  <c r="AS43" i="44"/>
  <c r="AL43" i="44"/>
  <c r="AU43" i="44" s="1"/>
  <c r="AR69" i="29"/>
  <c r="Z75" i="85"/>
  <c r="AS64" i="44"/>
  <c r="AL64" i="44"/>
  <c r="AU64" i="44" s="1"/>
  <c r="AE75" i="81"/>
  <c r="W76" i="81"/>
  <c r="AG75" i="81"/>
  <c r="AP75" i="81" s="1"/>
  <c r="AF75" i="81"/>
  <c r="AO75" i="81" s="1"/>
  <c r="AS20" i="44"/>
  <c r="AL20" i="44"/>
  <c r="AU20" i="44" s="1"/>
  <c r="AH72" i="90"/>
  <c r="AQ72" i="90" s="1"/>
  <c r="AR75" i="27"/>
  <c r="AR76" i="86"/>
  <c r="AE73" i="74"/>
  <c r="W74" i="74"/>
  <c r="AG73" i="74"/>
  <c r="AP73" i="74" s="1"/>
  <c r="AF73" i="74"/>
  <c r="AO73" i="74" s="1"/>
  <c r="AR71" i="35"/>
  <c r="AS29" i="44"/>
  <c r="AL29" i="44"/>
  <c r="AU29" i="44" s="1"/>
  <c r="AS17" i="44"/>
  <c r="AL17" i="44"/>
  <c r="AU17" i="44" s="1"/>
  <c r="AS7" i="44"/>
  <c r="AL7" i="44"/>
  <c r="AU7" i="44" s="1"/>
  <c r="AS26" i="44"/>
  <c r="AL26" i="44"/>
  <c r="AU26" i="44" s="1"/>
  <c r="X75" i="79"/>
  <c r="Z75" i="79" s="1"/>
  <c r="Y75" i="79"/>
  <c r="AS16" i="44"/>
  <c r="AL16" i="44"/>
  <c r="AU16" i="44" s="1"/>
  <c r="AS45" i="44"/>
  <c r="AL45" i="44"/>
  <c r="AU45" i="44" s="1"/>
  <c r="Z75" i="34"/>
  <c r="AR72" i="93"/>
  <c r="AS5" i="44"/>
  <c r="AL5" i="44"/>
  <c r="AU5" i="44" s="1"/>
  <c r="AN71" i="37"/>
  <c r="AI71" i="37"/>
  <c r="AS38" i="44"/>
  <c r="AL38" i="44"/>
  <c r="AU38" i="44" s="1"/>
  <c r="AH76" i="82"/>
  <c r="AQ76" i="82" s="1"/>
  <c r="AN77" i="89"/>
  <c r="AI77" i="89"/>
  <c r="AS28" i="44"/>
  <c r="AL28" i="44"/>
  <c r="AU28" i="44" s="1"/>
  <c r="Z73" i="87"/>
  <c r="AR71" i="90"/>
  <c r="AS61" i="44"/>
  <c r="AL61" i="44"/>
  <c r="AU61" i="44" s="1"/>
  <c r="AL69" i="44"/>
  <c r="AU69" i="44" s="1"/>
  <c r="AR69" i="44"/>
  <c r="AR71" i="44" s="1"/>
  <c r="AH74" i="42"/>
  <c r="AQ74" i="42" s="1"/>
  <c r="W79" i="75"/>
  <c r="AG78" i="75"/>
  <c r="AP78" i="75" s="1"/>
  <c r="AF78" i="75"/>
  <c r="AO78" i="75" s="1"/>
  <c r="AE78" i="75"/>
  <c r="AS48" i="44"/>
  <c r="AL48" i="44"/>
  <c r="AU48" i="44" s="1"/>
  <c r="AH74" i="38"/>
  <c r="AQ74" i="38" s="1"/>
  <c r="AS23" i="44"/>
  <c r="AL23" i="44"/>
  <c r="AU23" i="44" s="1"/>
  <c r="X73" i="31"/>
  <c r="Y73" i="31"/>
  <c r="Z72" i="35"/>
  <c r="AS54" i="44"/>
  <c r="AL54" i="44"/>
  <c r="AU54" i="44" s="1"/>
  <c r="AS15" i="44"/>
  <c r="AL15" i="44"/>
  <c r="AU15" i="44" s="1"/>
  <c r="AR75" i="26"/>
  <c r="W73" i="91"/>
  <c r="AE72" i="91"/>
  <c r="AF72" i="91"/>
  <c r="AO72" i="91" s="1"/>
  <c r="AG72" i="91"/>
  <c r="AP72" i="91" s="1"/>
  <c r="AH73" i="39"/>
  <c r="AQ73" i="39" s="1"/>
  <c r="AH76" i="26"/>
  <c r="AQ76" i="26" s="1"/>
  <c r="AI74" i="79"/>
  <c r="AN74" i="79"/>
  <c r="AS8" i="44"/>
  <c r="AL8" i="44"/>
  <c r="AU8" i="44" s="1"/>
  <c r="Z77" i="86"/>
  <c r="AS58" i="44"/>
  <c r="AL58" i="44"/>
  <c r="AU58" i="44" s="1"/>
  <c r="AS10" i="44"/>
  <c r="AL10" i="44"/>
  <c r="AU10" i="44" s="1"/>
  <c r="Y76" i="73"/>
  <c r="X76" i="73"/>
  <c r="AG74" i="46"/>
  <c r="AP74" i="46" s="1"/>
  <c r="AE74" i="46"/>
  <c r="W75" i="46"/>
  <c r="AF74" i="46"/>
  <c r="AO74" i="46" s="1"/>
  <c r="AR73" i="38"/>
  <c r="AS62" i="44"/>
  <c r="AL62" i="44"/>
  <c r="AU62" i="44" s="1"/>
  <c r="X76" i="95"/>
  <c r="Y76" i="95"/>
  <c r="Z76" i="95" s="1"/>
  <c r="AI75" i="78"/>
  <c r="AN75" i="78"/>
  <c r="AE74" i="47"/>
  <c r="W75" i="47"/>
  <c r="AG74" i="47"/>
  <c r="AP74" i="47" s="1"/>
  <c r="AF74" i="47"/>
  <c r="AO74" i="47" s="1"/>
  <c r="AS36" i="44"/>
  <c r="AL36" i="44"/>
  <c r="AU36" i="44" s="1"/>
  <c r="AH73" i="93"/>
  <c r="AQ73" i="93" s="1"/>
  <c r="AS57" i="44"/>
  <c r="AL57" i="44"/>
  <c r="AU57" i="44" s="1"/>
  <c r="AS49" i="44"/>
  <c r="AL49" i="44"/>
  <c r="AU49" i="44" s="1"/>
  <c r="X76" i="30"/>
  <c r="Y76" i="30"/>
  <c r="AH74" i="47"/>
  <c r="AQ74" i="47" s="1"/>
  <c r="AS63" i="44"/>
  <c r="AL63" i="44"/>
  <c r="AU63" i="44" s="1"/>
  <c r="AS42" i="44"/>
  <c r="AL42" i="44"/>
  <c r="AU42" i="44" s="1"/>
  <c r="AF73" i="39"/>
  <c r="AO73" i="39" s="1"/>
  <c r="W74" i="39"/>
  <c r="AG73" i="39"/>
  <c r="AP73" i="39" s="1"/>
  <c r="AE73" i="39"/>
  <c r="AH73" i="77"/>
  <c r="AQ73" i="77" s="1"/>
  <c r="AF76" i="26"/>
  <c r="AO76" i="26" s="1"/>
  <c r="AE76" i="26"/>
  <c r="W77" i="26"/>
  <c r="AG76" i="26"/>
  <c r="AP76" i="26" s="1"/>
  <c r="AR72" i="39"/>
  <c r="AS35" i="44"/>
  <c r="AL35" i="44"/>
  <c r="AU35" i="44" s="1"/>
  <c r="X72" i="37"/>
  <c r="Z72" i="37" s="1"/>
  <c r="Y72" i="37"/>
  <c r="AS31" i="44"/>
  <c r="AL31" i="44"/>
  <c r="AU31" i="44" s="1"/>
  <c r="AR74" i="34"/>
  <c r="Z76" i="82"/>
  <c r="AR74" i="85"/>
  <c r="AS25" i="44"/>
  <c r="AL25" i="44"/>
  <c r="AU25" i="44" s="1"/>
  <c r="AS60" i="44"/>
  <c r="AL60" i="44"/>
  <c r="AU60" i="44" s="1"/>
  <c r="AS18" i="44"/>
  <c r="AL18" i="44"/>
  <c r="AU18" i="44" s="1"/>
  <c r="AS56" i="44"/>
  <c r="AL56" i="44"/>
  <c r="AU56" i="44" s="1"/>
  <c r="AI75" i="30"/>
  <c r="AN75" i="30"/>
  <c r="AH69" i="88"/>
  <c r="AQ69" i="88" s="1"/>
  <c r="AQ71" i="88" s="1"/>
  <c r="AZ3" i="88"/>
  <c r="AX4" i="88" s="1"/>
  <c r="S4" i="88" s="1"/>
  <c r="AC4" i="88" s="1"/>
  <c r="AB5" i="88" s="1"/>
  <c r="AX8" i="88"/>
  <c r="S8" i="88" s="1"/>
  <c r="AC8" i="88" s="1"/>
  <c r="AB9" i="88" s="1"/>
  <c r="AX20" i="88"/>
  <c r="S20" i="88" s="1"/>
  <c r="AC20" i="88" s="1"/>
  <c r="AB21" i="88" s="1"/>
  <c r="AX38" i="88"/>
  <c r="S38" i="88" s="1"/>
  <c r="AC38" i="88" s="1"/>
  <c r="AB39" i="88" s="1"/>
  <c r="AX44" i="88"/>
  <c r="S44" i="88" s="1"/>
  <c r="AC44" i="88" s="1"/>
  <c r="AB45" i="88" s="1"/>
  <c r="AX50" i="88"/>
  <c r="S50" i="88" s="1"/>
  <c r="AC50" i="88" s="1"/>
  <c r="AB51" i="88" s="1"/>
  <c r="AX56" i="88"/>
  <c r="S56" i="88" s="1"/>
  <c r="AC56" i="88" s="1"/>
  <c r="AB57" i="88" s="1"/>
  <c r="AS6" i="44"/>
  <c r="AL6" i="44"/>
  <c r="AU6" i="44" s="1"/>
  <c r="AS12" i="44"/>
  <c r="AL12" i="44"/>
  <c r="AU12" i="44" s="1"/>
  <c r="AF74" i="38"/>
  <c r="AO74" i="38" s="1"/>
  <c r="AE74" i="38"/>
  <c r="W75" i="38"/>
  <c r="AG74" i="38"/>
  <c r="AP74" i="38" s="1"/>
  <c r="AS37" i="44"/>
  <c r="AL37" i="44"/>
  <c r="AU37" i="44" s="1"/>
  <c r="AS50" i="44"/>
  <c r="AL50" i="44"/>
  <c r="AU50" i="44" s="1"/>
  <c r="AR72" i="77"/>
  <c r="AS59" i="44"/>
  <c r="AL59" i="44"/>
  <c r="AU59" i="44" s="1"/>
  <c r="AS27" i="44"/>
  <c r="AL27" i="44"/>
  <c r="AU27" i="44" s="1"/>
  <c r="AG73" i="77"/>
  <c r="AP73" i="77" s="1"/>
  <c r="AF73" i="77"/>
  <c r="AO73" i="77" s="1"/>
  <c r="AE73" i="77"/>
  <c r="W74" i="77"/>
  <c r="AS9" i="44"/>
  <c r="AL9" i="44"/>
  <c r="AU9" i="44" s="1"/>
  <c r="AH76" i="27"/>
  <c r="AQ76" i="27" s="1"/>
  <c r="AS19" i="44"/>
  <c r="AL19" i="44"/>
  <c r="AU19" i="44" s="1"/>
  <c r="AS39" i="44"/>
  <c r="AL39" i="44"/>
  <c r="AU39" i="44" s="1"/>
  <c r="AR75" i="82"/>
  <c r="AS47" i="44"/>
  <c r="AL47" i="44"/>
  <c r="AU47" i="44" s="1"/>
  <c r="X78" i="89"/>
  <c r="Y78" i="89"/>
  <c r="Z78" i="89" s="1"/>
  <c r="AT71" i="44"/>
  <c r="AI75" i="73"/>
  <c r="AN75" i="73"/>
  <c r="AR73" i="42"/>
  <c r="AS65" i="44"/>
  <c r="AL65" i="44"/>
  <c r="AU65" i="44" s="1"/>
  <c r="AR68" i="88"/>
  <c r="AN74" i="41"/>
  <c r="AI74" i="41"/>
  <c r="AR73" i="47"/>
  <c r="Y75" i="45"/>
  <c r="X75" i="45"/>
  <c r="Z75" i="45" s="1"/>
  <c r="AI75" i="95"/>
  <c r="AN75" i="95"/>
  <c r="Y74" i="94"/>
  <c r="X74" i="94"/>
  <c r="AX14" i="88" l="1"/>
  <c r="S14" i="88" s="1"/>
  <c r="AC14" i="88" s="1"/>
  <c r="AB15" i="88" s="1"/>
  <c r="AS71" i="44"/>
  <c r="AX68" i="88"/>
  <c r="S68" i="88" s="1"/>
  <c r="AC68" i="88" s="1"/>
  <c r="AB69" i="88" s="1"/>
  <c r="AX32" i="88"/>
  <c r="S32" i="88" s="1"/>
  <c r="AC32" i="88" s="1"/>
  <c r="AB33" i="88" s="1"/>
  <c r="AU71" i="44"/>
  <c r="C11" i="44" s="1"/>
  <c r="Z74" i="94"/>
  <c r="AX62" i="88"/>
  <c r="S62" i="88" s="1"/>
  <c r="AC62" i="88" s="1"/>
  <c r="AB63" i="88" s="1"/>
  <c r="AX26" i="88"/>
  <c r="S26" i="88" s="1"/>
  <c r="AC26" i="88" s="1"/>
  <c r="AB27" i="88" s="1"/>
  <c r="Z77" i="33"/>
  <c r="AG77" i="33" s="1"/>
  <c r="AP77" i="33" s="1"/>
  <c r="AG78" i="89"/>
  <c r="AP78" i="89" s="1"/>
  <c r="AE78" i="89"/>
  <c r="W79" i="89"/>
  <c r="AF78" i="89"/>
  <c r="AO78" i="89" s="1"/>
  <c r="AK5" i="88"/>
  <c r="AT5" i="88" s="1"/>
  <c r="W77" i="95"/>
  <c r="AF76" i="95"/>
  <c r="AO76" i="95" s="1"/>
  <c r="AE76" i="95"/>
  <c r="AG76" i="95"/>
  <c r="AP76" i="95" s="1"/>
  <c r="AF74" i="94"/>
  <c r="AO74" i="94" s="1"/>
  <c r="AE74" i="94"/>
  <c r="AG74" i="94"/>
  <c r="AP74" i="94" s="1"/>
  <c r="W75" i="94"/>
  <c r="W78" i="33"/>
  <c r="AF77" i="33"/>
  <c r="AO77" i="33" s="1"/>
  <c r="AE77" i="33"/>
  <c r="AR74" i="25"/>
  <c r="W76" i="41"/>
  <c r="AE75" i="41"/>
  <c r="AG75" i="41"/>
  <c r="AP75" i="41" s="1"/>
  <c r="AF75" i="41"/>
  <c r="AO75" i="41" s="1"/>
  <c r="AF76" i="78"/>
  <c r="AO76" i="78" s="1"/>
  <c r="AE76" i="78"/>
  <c r="AG76" i="78"/>
  <c r="AP76" i="78" s="1"/>
  <c r="W77" i="78"/>
  <c r="AG74" i="43"/>
  <c r="AP74" i="43" s="1"/>
  <c r="AF74" i="43"/>
  <c r="AO74" i="43" s="1"/>
  <c r="AE74" i="43"/>
  <c r="W75" i="43"/>
  <c r="Y74" i="93"/>
  <c r="X74" i="93"/>
  <c r="AK63" i="88"/>
  <c r="AT63" i="88" s="1"/>
  <c r="AK33" i="88"/>
  <c r="AT33" i="88" s="1"/>
  <c r="AI72" i="91"/>
  <c r="AN72" i="91"/>
  <c r="AH73" i="31"/>
  <c r="AQ73" i="31" s="1"/>
  <c r="AR77" i="89"/>
  <c r="Y74" i="74"/>
  <c r="Z74" i="74"/>
  <c r="X74" i="74"/>
  <c r="AR75" i="95"/>
  <c r="AR74" i="41"/>
  <c r="AH78" i="89"/>
  <c r="AQ78" i="89" s="1"/>
  <c r="Y74" i="77"/>
  <c r="X74" i="77"/>
  <c r="AX65" i="88"/>
  <c r="S65" i="88" s="1"/>
  <c r="AC65" i="88" s="1"/>
  <c r="AB66" i="88" s="1"/>
  <c r="AX61" i="88"/>
  <c r="S61" i="88" s="1"/>
  <c r="AC61" i="88" s="1"/>
  <c r="AB62" i="88" s="1"/>
  <c r="AX55" i="88"/>
  <c r="S55" i="88" s="1"/>
  <c r="AC55" i="88" s="1"/>
  <c r="AB56" i="88" s="1"/>
  <c r="AX49" i="88"/>
  <c r="S49" i="88" s="1"/>
  <c r="AC49" i="88" s="1"/>
  <c r="AB50" i="88" s="1"/>
  <c r="AX43" i="88"/>
  <c r="S43" i="88" s="1"/>
  <c r="AC43" i="88" s="1"/>
  <c r="AB44" i="88" s="1"/>
  <c r="AX37" i="88"/>
  <c r="S37" i="88" s="1"/>
  <c r="AC37" i="88" s="1"/>
  <c r="AB38" i="88" s="1"/>
  <c r="AX31" i="88"/>
  <c r="S31" i="88" s="1"/>
  <c r="AC31" i="88" s="1"/>
  <c r="AB32" i="88" s="1"/>
  <c r="AX25" i="88"/>
  <c r="S25" i="88" s="1"/>
  <c r="AC25" i="88" s="1"/>
  <c r="AB26" i="88" s="1"/>
  <c r="AX19" i="88"/>
  <c r="S19" i="88" s="1"/>
  <c r="AC19" i="88" s="1"/>
  <c r="AB20" i="88" s="1"/>
  <c r="AX13" i="88"/>
  <c r="S13" i="88" s="1"/>
  <c r="AC13" i="88" s="1"/>
  <c r="AB14" i="88" s="1"/>
  <c r="AX7" i="88"/>
  <c r="S7" i="88" s="1"/>
  <c r="AC7" i="88" s="1"/>
  <c r="AB8" i="88" s="1"/>
  <c r="AN73" i="39"/>
  <c r="AI73" i="39"/>
  <c r="AH76" i="95"/>
  <c r="AQ76" i="95" s="1"/>
  <c r="AE77" i="86"/>
  <c r="W78" i="86"/>
  <c r="AG77" i="86"/>
  <c r="AP77" i="86" s="1"/>
  <c r="AF77" i="86"/>
  <c r="AO77" i="86" s="1"/>
  <c r="Z73" i="31"/>
  <c r="AI73" i="74"/>
  <c r="AN73" i="74"/>
  <c r="AR72" i="31"/>
  <c r="AR76" i="33"/>
  <c r="AH75" i="25"/>
  <c r="AQ75" i="25" s="1"/>
  <c r="AN69" i="88"/>
  <c r="AN71" i="88" s="1"/>
  <c r="AI69" i="88"/>
  <c r="AI73" i="93"/>
  <c r="AN73" i="93"/>
  <c r="X73" i="90"/>
  <c r="Y73" i="90"/>
  <c r="AI74" i="38"/>
  <c r="AN74" i="38"/>
  <c r="AK45" i="88"/>
  <c r="AT45" i="88" s="1"/>
  <c r="AK21" i="88"/>
  <c r="AT21" i="88" s="1"/>
  <c r="AH76" i="73"/>
  <c r="AQ76" i="73" s="1"/>
  <c r="AH75" i="45"/>
  <c r="AQ75" i="45" s="1"/>
  <c r="AN73" i="77"/>
  <c r="AI73" i="77"/>
  <c r="AX64" i="88"/>
  <c r="S64" i="88" s="1"/>
  <c r="AC64" i="88" s="1"/>
  <c r="AB65" i="88" s="1"/>
  <c r="AX60" i="88"/>
  <c r="S60" i="88" s="1"/>
  <c r="AC60" i="88" s="1"/>
  <c r="AB61" i="88" s="1"/>
  <c r="AX54" i="88"/>
  <c r="S54" i="88" s="1"/>
  <c r="AC54" i="88" s="1"/>
  <c r="AB55" i="88" s="1"/>
  <c r="AX48" i="88"/>
  <c r="S48" i="88" s="1"/>
  <c r="AC48" i="88" s="1"/>
  <c r="AB49" i="88" s="1"/>
  <c r="AX42" i="88"/>
  <c r="S42" i="88" s="1"/>
  <c r="AC42" i="88" s="1"/>
  <c r="AB43" i="88" s="1"/>
  <c r="AX36" i="88"/>
  <c r="S36" i="88" s="1"/>
  <c r="AC36" i="88" s="1"/>
  <c r="AB37" i="88" s="1"/>
  <c r="AX30" i="88"/>
  <c r="S30" i="88" s="1"/>
  <c r="AC30" i="88" s="1"/>
  <c r="AB31" i="88" s="1"/>
  <c r="AX24" i="88"/>
  <c r="S24" i="88" s="1"/>
  <c r="AC24" i="88" s="1"/>
  <c r="AB25" i="88" s="1"/>
  <c r="AX18" i="88"/>
  <c r="S18" i="88" s="1"/>
  <c r="AC18" i="88" s="1"/>
  <c r="AB19" i="88" s="1"/>
  <c r="AX12" i="88"/>
  <c r="S12" i="88" s="1"/>
  <c r="AC12" i="88" s="1"/>
  <c r="AB13" i="88" s="1"/>
  <c r="AX6" i="88"/>
  <c r="S6" i="88" s="1"/>
  <c r="AC6" i="88" s="1"/>
  <c r="AB7" i="88" s="1"/>
  <c r="AF76" i="82"/>
  <c r="AO76" i="82" s="1"/>
  <c r="AE76" i="82"/>
  <c r="W77" i="82"/>
  <c r="AG76" i="82"/>
  <c r="AP76" i="82" s="1"/>
  <c r="AH72" i="37"/>
  <c r="AQ72" i="37" s="1"/>
  <c r="Z75" i="47"/>
  <c r="X75" i="47"/>
  <c r="Y75" i="47"/>
  <c r="Z76" i="73"/>
  <c r="X73" i="91"/>
  <c r="Z73" i="91" s="1"/>
  <c r="Y73" i="91"/>
  <c r="AE75" i="85"/>
  <c r="W76" i="85"/>
  <c r="AG75" i="85"/>
  <c r="AP75" i="85" s="1"/>
  <c r="AF75" i="85"/>
  <c r="AO75" i="85" s="1"/>
  <c r="AR73" i="43"/>
  <c r="AG75" i="25"/>
  <c r="AP75" i="25" s="1"/>
  <c r="AF75" i="25"/>
  <c r="AO75" i="25" s="1"/>
  <c r="AE75" i="25"/>
  <c r="W76" i="25"/>
  <c r="Z74" i="83"/>
  <c r="X74" i="83"/>
  <c r="Y74" i="83"/>
  <c r="X77" i="27"/>
  <c r="Z77" i="27" s="1"/>
  <c r="Y77" i="27"/>
  <c r="AJ69" i="88"/>
  <c r="AS69" i="88" s="1"/>
  <c r="AK69" i="88"/>
  <c r="AT69" i="88" s="1"/>
  <c r="AK39" i="88"/>
  <c r="AT39" i="88" s="1"/>
  <c r="AK15" i="88"/>
  <c r="AT15" i="88" s="1"/>
  <c r="AH74" i="94"/>
  <c r="AQ74" i="94" s="1"/>
  <c r="AX67" i="88"/>
  <c r="S67" i="88" s="1"/>
  <c r="AC67" i="88" s="1"/>
  <c r="AB68" i="88" s="1"/>
  <c r="AX59" i="88"/>
  <c r="S59" i="88" s="1"/>
  <c r="AC59" i="88" s="1"/>
  <c r="AB60" i="88" s="1"/>
  <c r="AX53" i="88"/>
  <c r="S53" i="88" s="1"/>
  <c r="AC53" i="88" s="1"/>
  <c r="AB54" i="88" s="1"/>
  <c r="AX47" i="88"/>
  <c r="S47" i="88" s="1"/>
  <c r="AC47" i="88" s="1"/>
  <c r="AB48" i="88" s="1"/>
  <c r="AX41" i="88"/>
  <c r="S41" i="88" s="1"/>
  <c r="AC41" i="88" s="1"/>
  <c r="AB42" i="88" s="1"/>
  <c r="AX35" i="88"/>
  <c r="S35" i="88" s="1"/>
  <c r="AC35" i="88" s="1"/>
  <c r="AB36" i="88" s="1"/>
  <c r="AX29" i="88"/>
  <c r="S29" i="88" s="1"/>
  <c r="AC29" i="88" s="1"/>
  <c r="AB30" i="88" s="1"/>
  <c r="AX23" i="88"/>
  <c r="S23" i="88" s="1"/>
  <c r="AC23" i="88" s="1"/>
  <c r="AB24" i="88" s="1"/>
  <c r="AX17" i="88"/>
  <c r="S17" i="88" s="1"/>
  <c r="AC17" i="88" s="1"/>
  <c r="AB18" i="88" s="1"/>
  <c r="AX11" i="88"/>
  <c r="S11" i="88" s="1"/>
  <c r="AC11" i="88" s="1"/>
  <c r="AB12" i="88" s="1"/>
  <c r="AX5" i="88"/>
  <c r="S5" i="88" s="1"/>
  <c r="AC5" i="88" s="1"/>
  <c r="AB6" i="88" s="1"/>
  <c r="AR75" i="30"/>
  <c r="W73" i="37"/>
  <c r="AG72" i="37"/>
  <c r="AP72" i="37" s="1"/>
  <c r="AF72" i="37"/>
  <c r="AO72" i="37" s="1"/>
  <c r="AE72" i="37"/>
  <c r="X74" i="39"/>
  <c r="Y74" i="39"/>
  <c r="Z74" i="39" s="1"/>
  <c r="AI74" i="47"/>
  <c r="AN74" i="47"/>
  <c r="X75" i="46"/>
  <c r="Y75" i="46"/>
  <c r="Y79" i="75"/>
  <c r="X79" i="75"/>
  <c r="Z79" i="75" s="1"/>
  <c r="W74" i="87"/>
  <c r="AG73" i="87"/>
  <c r="AP73" i="87" s="1"/>
  <c r="AF73" i="87"/>
  <c r="AO73" i="87" s="1"/>
  <c r="AE73" i="87"/>
  <c r="AR71" i="37"/>
  <c r="AE75" i="34"/>
  <c r="W76" i="34"/>
  <c r="AG75" i="34"/>
  <c r="AP75" i="34" s="1"/>
  <c r="AF75" i="34"/>
  <c r="AO75" i="34" s="1"/>
  <c r="AH75" i="79"/>
  <c r="AQ75" i="79" s="1"/>
  <c r="AR74" i="45"/>
  <c r="AI76" i="27"/>
  <c r="AN76" i="27"/>
  <c r="AI72" i="90"/>
  <c r="AN72" i="90"/>
  <c r="Y75" i="42"/>
  <c r="X75" i="42"/>
  <c r="Z75" i="42" s="1"/>
  <c r="AK51" i="88"/>
  <c r="AT51" i="88" s="1"/>
  <c r="AK27" i="88"/>
  <c r="AT27" i="88" s="1"/>
  <c r="AR75" i="73"/>
  <c r="AX58" i="88"/>
  <c r="S58" i="88" s="1"/>
  <c r="AC58" i="88" s="1"/>
  <c r="AB59" i="88" s="1"/>
  <c r="AX46" i="88"/>
  <c r="S46" i="88" s="1"/>
  <c r="AC46" i="88" s="1"/>
  <c r="AB47" i="88" s="1"/>
  <c r="AX34" i="88"/>
  <c r="S34" i="88" s="1"/>
  <c r="AC34" i="88" s="1"/>
  <c r="AB35" i="88" s="1"/>
  <c r="AX28" i="88"/>
  <c r="S28" i="88" s="1"/>
  <c r="AC28" i="88" s="1"/>
  <c r="AB29" i="88" s="1"/>
  <c r="AX22" i="88"/>
  <c r="S22" i="88" s="1"/>
  <c r="AC22" i="88" s="1"/>
  <c r="AB23" i="88" s="1"/>
  <c r="AX16" i="88"/>
  <c r="S16" i="88" s="1"/>
  <c r="AC16" i="88" s="1"/>
  <c r="AB17" i="88" s="1"/>
  <c r="AX10" i="88"/>
  <c r="S10" i="88" s="1"/>
  <c r="AC10" i="88" s="1"/>
  <c r="AB11" i="88" s="1"/>
  <c r="AX3" i="88"/>
  <c r="S3" i="88" s="1"/>
  <c r="AC3" i="88" s="1"/>
  <c r="Y77" i="26"/>
  <c r="X77" i="26"/>
  <c r="AH76" i="30"/>
  <c r="AQ76" i="30" s="1"/>
  <c r="AN74" i="46"/>
  <c r="AI74" i="46"/>
  <c r="AF72" i="35"/>
  <c r="AO72" i="35" s="1"/>
  <c r="AE72" i="35"/>
  <c r="W73" i="35"/>
  <c r="AG72" i="35"/>
  <c r="AP72" i="35" s="1"/>
  <c r="AG75" i="79"/>
  <c r="AP75" i="79" s="1"/>
  <c r="AF75" i="79"/>
  <c r="AO75" i="79" s="1"/>
  <c r="AE75" i="79"/>
  <c r="W76" i="79"/>
  <c r="X76" i="81"/>
  <c r="Y76" i="81"/>
  <c r="AR73" i="94"/>
  <c r="AH75" i="41"/>
  <c r="AQ75" i="41" s="1"/>
  <c r="AH76" i="78"/>
  <c r="AQ76" i="78" s="1"/>
  <c r="AN74" i="42"/>
  <c r="AI74" i="42"/>
  <c r="Z71" i="29"/>
  <c r="X71" i="29"/>
  <c r="Y71" i="29"/>
  <c r="AK57" i="88"/>
  <c r="AT57" i="88" s="1"/>
  <c r="AK9" i="88"/>
  <c r="AT9" i="88" s="1"/>
  <c r="AE75" i="45"/>
  <c r="W76" i="45"/>
  <c r="AG75" i="45"/>
  <c r="AP75" i="45" s="1"/>
  <c r="AF75" i="45"/>
  <c r="AO75" i="45" s="1"/>
  <c r="AX66" i="88"/>
  <c r="S66" i="88" s="1"/>
  <c r="AC66" i="88" s="1"/>
  <c r="AB67" i="88" s="1"/>
  <c r="AX52" i="88"/>
  <c r="S52" i="88" s="1"/>
  <c r="AC52" i="88" s="1"/>
  <c r="AB53" i="88" s="1"/>
  <c r="AX40" i="88"/>
  <c r="S40" i="88" s="1"/>
  <c r="AC40" i="88" s="1"/>
  <c r="AB41" i="88" s="1"/>
  <c r="X75" i="38"/>
  <c r="Y75" i="38"/>
  <c r="AX63" i="88"/>
  <c r="S63" i="88" s="1"/>
  <c r="AC63" i="88" s="1"/>
  <c r="AB64" i="88" s="1"/>
  <c r="AX57" i="88"/>
  <c r="S57" i="88" s="1"/>
  <c r="AC57" i="88" s="1"/>
  <c r="AB58" i="88" s="1"/>
  <c r="AX51" i="88"/>
  <c r="S51" i="88" s="1"/>
  <c r="AC51" i="88" s="1"/>
  <c r="AB52" i="88" s="1"/>
  <c r="AX45" i="88"/>
  <c r="S45" i="88" s="1"/>
  <c r="AC45" i="88" s="1"/>
  <c r="AB46" i="88" s="1"/>
  <c r="AX39" i="88"/>
  <c r="S39" i="88" s="1"/>
  <c r="AC39" i="88" s="1"/>
  <c r="AB40" i="88" s="1"/>
  <c r="AX33" i="88"/>
  <c r="S33" i="88" s="1"/>
  <c r="AC33" i="88" s="1"/>
  <c r="AB34" i="88" s="1"/>
  <c r="AX27" i="88"/>
  <c r="S27" i="88" s="1"/>
  <c r="AC27" i="88" s="1"/>
  <c r="AB28" i="88" s="1"/>
  <c r="AX21" i="88"/>
  <c r="S21" i="88" s="1"/>
  <c r="AC21" i="88" s="1"/>
  <c r="AB22" i="88" s="1"/>
  <c r="AX15" i="88"/>
  <c r="S15" i="88" s="1"/>
  <c r="AC15" i="88" s="1"/>
  <c r="AB16" i="88" s="1"/>
  <c r="AX9" i="88"/>
  <c r="S9" i="88" s="1"/>
  <c r="AC9" i="88" s="1"/>
  <c r="AB10" i="88" s="1"/>
  <c r="AN76" i="26"/>
  <c r="AI76" i="26"/>
  <c r="Z76" i="30"/>
  <c r="AR75" i="78"/>
  <c r="AR74" i="79"/>
  <c r="AI78" i="75"/>
  <c r="AN78" i="75"/>
  <c r="AI75" i="81"/>
  <c r="AN75" i="81"/>
  <c r="AH74" i="43"/>
  <c r="AQ74" i="43" s="1"/>
  <c r="AN73" i="83"/>
  <c r="AI73" i="83"/>
  <c r="AH77" i="33"/>
  <c r="AQ77" i="33" s="1"/>
  <c r="AI70" i="29"/>
  <c r="AN70" i="29"/>
  <c r="Z74" i="77" l="1"/>
  <c r="Z77" i="26"/>
  <c r="AJ57" i="88"/>
  <c r="W75" i="77"/>
  <c r="AF74" i="77"/>
  <c r="AO74" i="77" s="1"/>
  <c r="AE74" i="77"/>
  <c r="AG74" i="77"/>
  <c r="AP74" i="77" s="1"/>
  <c r="AF77" i="26"/>
  <c r="AO77" i="26" s="1"/>
  <c r="AG77" i="26"/>
  <c r="AP77" i="26" s="1"/>
  <c r="W78" i="26"/>
  <c r="AE77" i="26"/>
  <c r="AE79" i="75"/>
  <c r="AX79" i="75"/>
  <c r="S79" i="75" s="1"/>
  <c r="AC79" i="75" s="1"/>
  <c r="AF79" i="75"/>
  <c r="AO79" i="75" s="1"/>
  <c r="AO81" i="75" s="1"/>
  <c r="AG79" i="75"/>
  <c r="AP79" i="75" s="1"/>
  <c r="AP81" i="75" s="1"/>
  <c r="AJ64" i="88"/>
  <c r="AK64" i="88"/>
  <c r="AT64" i="88" s="1"/>
  <c r="AK6" i="88"/>
  <c r="AT6" i="88" s="1"/>
  <c r="AJ6" i="88"/>
  <c r="AG77" i="27"/>
  <c r="AP77" i="27" s="1"/>
  <c r="AF77" i="27"/>
  <c r="AO77" i="27" s="1"/>
  <c r="AE77" i="27"/>
  <c r="W78" i="27"/>
  <c r="AN75" i="25"/>
  <c r="AI75" i="25"/>
  <c r="X77" i="82"/>
  <c r="Z77" i="82" s="1"/>
  <c r="Y77" i="82"/>
  <c r="AR73" i="93"/>
  <c r="Y78" i="86"/>
  <c r="X78" i="86"/>
  <c r="AK26" i="88"/>
  <c r="AT26" i="88" s="1"/>
  <c r="AJ26" i="88"/>
  <c r="AK62" i="88"/>
  <c r="AT62" i="88" s="1"/>
  <c r="AJ62" i="88"/>
  <c r="AH74" i="93"/>
  <c r="AQ74" i="93" s="1"/>
  <c r="Y78" i="33"/>
  <c r="X78" i="33"/>
  <c r="AR78" i="75"/>
  <c r="AR76" i="26"/>
  <c r="AJ34" i="88"/>
  <c r="AK34" i="88"/>
  <c r="AT34" i="88" s="1"/>
  <c r="AJ9" i="88"/>
  <c r="AR74" i="42"/>
  <c r="X76" i="79"/>
  <c r="Y76" i="79"/>
  <c r="X73" i="35"/>
  <c r="Y73" i="35"/>
  <c r="AK35" i="88"/>
  <c r="AT35" i="88" s="1"/>
  <c r="AJ35" i="88"/>
  <c r="AJ27" i="88"/>
  <c r="AI73" i="87"/>
  <c r="AN73" i="87"/>
  <c r="AR74" i="47"/>
  <c r="AJ12" i="88"/>
  <c r="AK12" i="88"/>
  <c r="AT12" i="88" s="1"/>
  <c r="AJ48" i="88"/>
  <c r="AK48" i="88"/>
  <c r="AT48" i="88" s="1"/>
  <c r="AJ39" i="88"/>
  <c r="AF76" i="73"/>
  <c r="AO76" i="73" s="1"/>
  <c r="AE76" i="73"/>
  <c r="W77" i="73"/>
  <c r="AG76" i="73"/>
  <c r="AP76" i="73" s="1"/>
  <c r="AI76" i="82"/>
  <c r="AN76" i="82"/>
  <c r="AJ31" i="88"/>
  <c r="AK31" i="88"/>
  <c r="AT31" i="88" s="1"/>
  <c r="AJ65" i="88"/>
  <c r="AK65" i="88"/>
  <c r="AT65" i="88" s="1"/>
  <c r="AR74" i="38"/>
  <c r="AL69" i="88"/>
  <c r="AU69" i="88" s="1"/>
  <c r="AR69" i="88"/>
  <c r="AR71" i="88" s="1"/>
  <c r="AR73" i="74"/>
  <c r="AI77" i="86"/>
  <c r="AN77" i="86"/>
  <c r="AR73" i="39"/>
  <c r="AJ32" i="88"/>
  <c r="AK32" i="88"/>
  <c r="AT32" i="88" s="1"/>
  <c r="AJ66" i="88"/>
  <c r="AK66" i="88"/>
  <c r="AT66" i="88" s="1"/>
  <c r="AR72" i="91"/>
  <c r="Y75" i="94"/>
  <c r="X75" i="94"/>
  <c r="AJ28" i="88"/>
  <c r="AK28" i="88"/>
  <c r="AT28" i="88" s="1"/>
  <c r="AJ42" i="88"/>
  <c r="AK42" i="88"/>
  <c r="AT42" i="88" s="1"/>
  <c r="AJ61" i="88"/>
  <c r="AK61" i="88"/>
  <c r="AT61" i="88" s="1"/>
  <c r="AJ40" i="88"/>
  <c r="AK40" i="88"/>
  <c r="AT40" i="88" s="1"/>
  <c r="AH75" i="38"/>
  <c r="AQ75" i="38" s="1"/>
  <c r="AN75" i="79"/>
  <c r="AI75" i="79"/>
  <c r="AI72" i="35"/>
  <c r="AN72" i="35"/>
  <c r="AJ3" i="88"/>
  <c r="AB4" i="88"/>
  <c r="AJ47" i="88"/>
  <c r="AK47" i="88"/>
  <c r="AT47" i="88" s="1"/>
  <c r="AR72" i="90"/>
  <c r="AJ18" i="88"/>
  <c r="AK18" i="88"/>
  <c r="AT18" i="88" s="1"/>
  <c r="AJ54" i="88"/>
  <c r="AK54" i="88"/>
  <c r="AT54" i="88" s="1"/>
  <c r="AH74" i="83"/>
  <c r="AQ74" i="83" s="1"/>
  <c r="Y76" i="85"/>
  <c r="X76" i="85"/>
  <c r="AJ37" i="88"/>
  <c r="AK37" i="88"/>
  <c r="AT37" i="88" s="1"/>
  <c r="AR73" i="77"/>
  <c r="AG73" i="31"/>
  <c r="AP73" i="31" s="1"/>
  <c r="W74" i="31"/>
  <c r="AF73" i="31"/>
  <c r="AO73" i="31" s="1"/>
  <c r="AE73" i="31"/>
  <c r="AJ38" i="88"/>
  <c r="AK38" i="88"/>
  <c r="AT38" i="88" s="1"/>
  <c r="AH74" i="77"/>
  <c r="AQ74" i="77" s="1"/>
  <c r="AH74" i="74"/>
  <c r="AQ74" i="74" s="1"/>
  <c r="Z74" i="93"/>
  <c r="X77" i="78"/>
  <c r="Y77" i="78"/>
  <c r="AI77" i="33"/>
  <c r="AN77" i="33"/>
  <c r="AI76" i="95"/>
  <c r="AN76" i="95"/>
  <c r="Y79" i="89"/>
  <c r="X79" i="89"/>
  <c r="AE76" i="30"/>
  <c r="W77" i="30"/>
  <c r="AG76" i="30"/>
  <c r="AP76" i="30" s="1"/>
  <c r="AF76" i="30"/>
  <c r="AO76" i="30" s="1"/>
  <c r="AG71" i="29"/>
  <c r="AP71" i="29" s="1"/>
  <c r="AF71" i="29"/>
  <c r="AO71" i="29" s="1"/>
  <c r="AE71" i="29"/>
  <c r="W72" i="29"/>
  <c r="W76" i="42"/>
  <c r="AG75" i="42"/>
  <c r="AP75" i="42" s="1"/>
  <c r="AF75" i="42"/>
  <c r="AO75" i="42" s="1"/>
  <c r="AE75" i="42"/>
  <c r="AR70" i="29"/>
  <c r="AR73" i="83"/>
  <c r="AJ10" i="88"/>
  <c r="AK10" i="88"/>
  <c r="AT10" i="88" s="1"/>
  <c r="AJ46" i="88"/>
  <c r="AK46" i="88"/>
  <c r="AT46" i="88" s="1"/>
  <c r="Z75" i="38"/>
  <c r="AS57" i="88"/>
  <c r="AL57" i="88"/>
  <c r="AU57" i="88" s="1"/>
  <c r="AJ11" i="88"/>
  <c r="AK11" i="88"/>
  <c r="AT11" i="88" s="1"/>
  <c r="AJ59" i="88"/>
  <c r="AK59" i="88"/>
  <c r="AT59" i="88" s="1"/>
  <c r="AJ51" i="88"/>
  <c r="Y76" i="34"/>
  <c r="X76" i="34"/>
  <c r="AH74" i="39"/>
  <c r="AQ74" i="39" s="1"/>
  <c r="X73" i="37"/>
  <c r="Z73" i="37" s="1"/>
  <c r="Y73" i="37"/>
  <c r="AJ24" i="88"/>
  <c r="AK24" i="88"/>
  <c r="AT24" i="88" s="1"/>
  <c r="AJ60" i="88"/>
  <c r="AK60" i="88"/>
  <c r="AT60" i="88" s="1"/>
  <c r="AF74" i="83"/>
  <c r="AO74" i="83" s="1"/>
  <c r="AE74" i="83"/>
  <c r="AG74" i="83"/>
  <c r="AP74" i="83" s="1"/>
  <c r="W75" i="83"/>
  <c r="AI75" i="85"/>
  <c r="AN75" i="85"/>
  <c r="AH75" i="47"/>
  <c r="AQ75" i="47" s="1"/>
  <c r="AJ7" i="88"/>
  <c r="AK7" i="88"/>
  <c r="AT7" i="88" s="1"/>
  <c r="AJ43" i="88"/>
  <c r="AK43" i="88"/>
  <c r="AT43" i="88" s="1"/>
  <c r="AJ21" i="88"/>
  <c r="AH73" i="90"/>
  <c r="AQ73" i="90" s="1"/>
  <c r="AJ8" i="88"/>
  <c r="AK8" i="88"/>
  <c r="AT8" i="88" s="1"/>
  <c r="AK44" i="88"/>
  <c r="AT44" i="88" s="1"/>
  <c r="AJ44" i="88"/>
  <c r="AG74" i="74"/>
  <c r="AP74" i="74" s="1"/>
  <c r="AF74" i="74"/>
  <c r="AO74" i="74" s="1"/>
  <c r="AE74" i="74"/>
  <c r="W75" i="74"/>
  <c r="AJ33" i="88"/>
  <c r="X75" i="43"/>
  <c r="Y75" i="43"/>
  <c r="AI75" i="41"/>
  <c r="AN75" i="41"/>
  <c r="AJ67" i="88"/>
  <c r="AK67" i="88"/>
  <c r="AT67" i="88" s="1"/>
  <c r="AJ29" i="88"/>
  <c r="AK29" i="88"/>
  <c r="AT29" i="88" s="1"/>
  <c r="AH79" i="75"/>
  <c r="AQ79" i="75" s="1"/>
  <c r="AQ81" i="75" s="1"/>
  <c r="AZ3" i="75"/>
  <c r="AX6" i="75" s="1"/>
  <c r="S6" i="75" s="1"/>
  <c r="AC6" i="75" s="1"/>
  <c r="AB7" i="75" s="1"/>
  <c r="AX5" i="75"/>
  <c r="S5" i="75" s="1"/>
  <c r="AC5" i="75" s="1"/>
  <c r="AB6" i="75" s="1"/>
  <c r="AX8" i="75"/>
  <c r="S8" i="75" s="1"/>
  <c r="AC8" i="75" s="1"/>
  <c r="AB9" i="75" s="1"/>
  <c r="AX9" i="75"/>
  <c r="S9" i="75" s="1"/>
  <c r="AC9" i="75" s="1"/>
  <c r="AB10" i="75" s="1"/>
  <c r="AX10" i="75"/>
  <c r="S10" i="75" s="1"/>
  <c r="AC10" i="75" s="1"/>
  <c r="AB11" i="75" s="1"/>
  <c r="AX11" i="75"/>
  <c r="S11" i="75" s="1"/>
  <c r="AC11" i="75" s="1"/>
  <c r="AB12" i="75" s="1"/>
  <c r="AX12" i="75"/>
  <c r="S12" i="75" s="1"/>
  <c r="AC12" i="75" s="1"/>
  <c r="AB13" i="75" s="1"/>
  <c r="AX13" i="75"/>
  <c r="S13" i="75" s="1"/>
  <c r="AC13" i="75" s="1"/>
  <c r="AB14" i="75" s="1"/>
  <c r="AX14" i="75"/>
  <c r="S14" i="75" s="1"/>
  <c r="AC14" i="75" s="1"/>
  <c r="AB15" i="75" s="1"/>
  <c r="AX15" i="75"/>
  <c r="S15" i="75" s="1"/>
  <c r="AC15" i="75" s="1"/>
  <c r="AB16" i="75" s="1"/>
  <c r="AX16" i="75"/>
  <c r="S16" i="75" s="1"/>
  <c r="AC16" i="75" s="1"/>
  <c r="AB17" i="75" s="1"/>
  <c r="AX17" i="75"/>
  <c r="S17" i="75" s="1"/>
  <c r="AC17" i="75" s="1"/>
  <c r="AB18" i="75" s="1"/>
  <c r="AX18" i="75"/>
  <c r="S18" i="75" s="1"/>
  <c r="AC18" i="75" s="1"/>
  <c r="AB19" i="75" s="1"/>
  <c r="AX19" i="75"/>
  <c r="S19" i="75" s="1"/>
  <c r="AC19" i="75" s="1"/>
  <c r="AB20" i="75" s="1"/>
  <c r="AX20" i="75"/>
  <c r="S20" i="75" s="1"/>
  <c r="AC20" i="75" s="1"/>
  <c r="AB21" i="75" s="1"/>
  <c r="AX21" i="75"/>
  <c r="S21" i="75" s="1"/>
  <c r="AC21" i="75" s="1"/>
  <c r="AB22" i="75" s="1"/>
  <c r="AX22" i="75"/>
  <c r="S22" i="75" s="1"/>
  <c r="AC22" i="75" s="1"/>
  <c r="AB23" i="75" s="1"/>
  <c r="AX23" i="75"/>
  <c r="S23" i="75" s="1"/>
  <c r="AC23" i="75" s="1"/>
  <c r="AB24" i="75" s="1"/>
  <c r="AX24" i="75"/>
  <c r="S24" i="75" s="1"/>
  <c r="AC24" i="75" s="1"/>
  <c r="AB25" i="75" s="1"/>
  <c r="AX25" i="75"/>
  <c r="S25" i="75" s="1"/>
  <c r="AC25" i="75" s="1"/>
  <c r="AB26" i="75" s="1"/>
  <c r="AX26" i="75"/>
  <c r="S26" i="75" s="1"/>
  <c r="AC26" i="75" s="1"/>
  <c r="AB27" i="75" s="1"/>
  <c r="AX27" i="75"/>
  <c r="S27" i="75" s="1"/>
  <c r="AC27" i="75" s="1"/>
  <c r="AB28" i="75" s="1"/>
  <c r="AX28" i="75"/>
  <c r="S28" i="75" s="1"/>
  <c r="AC28" i="75" s="1"/>
  <c r="AB29" i="75" s="1"/>
  <c r="AX29" i="75"/>
  <c r="S29" i="75" s="1"/>
  <c r="AC29" i="75" s="1"/>
  <c r="AB30" i="75" s="1"/>
  <c r="AX30" i="75"/>
  <c r="S30" i="75" s="1"/>
  <c r="AC30" i="75" s="1"/>
  <c r="AB31" i="75" s="1"/>
  <c r="AX31" i="75"/>
  <c r="S31" i="75" s="1"/>
  <c r="AC31" i="75" s="1"/>
  <c r="AB32" i="75" s="1"/>
  <c r="AX32" i="75"/>
  <c r="S32" i="75" s="1"/>
  <c r="AC32" i="75" s="1"/>
  <c r="AB33" i="75" s="1"/>
  <c r="AX33" i="75"/>
  <c r="S33" i="75" s="1"/>
  <c r="AC33" i="75" s="1"/>
  <c r="AB34" i="75" s="1"/>
  <c r="AX34" i="75"/>
  <c r="S34" i="75" s="1"/>
  <c r="AC34" i="75" s="1"/>
  <c r="AB35" i="75" s="1"/>
  <c r="AX35" i="75"/>
  <c r="S35" i="75" s="1"/>
  <c r="AC35" i="75" s="1"/>
  <c r="AB36" i="75" s="1"/>
  <c r="AX36" i="75"/>
  <c r="S36" i="75" s="1"/>
  <c r="AC36" i="75" s="1"/>
  <c r="AB37" i="75" s="1"/>
  <c r="AX37" i="75"/>
  <c r="S37" i="75" s="1"/>
  <c r="AC37" i="75" s="1"/>
  <c r="AB38" i="75" s="1"/>
  <c r="AX38" i="75"/>
  <c r="S38" i="75" s="1"/>
  <c r="AC38" i="75" s="1"/>
  <c r="AB39" i="75" s="1"/>
  <c r="AX39" i="75"/>
  <c r="S39" i="75" s="1"/>
  <c r="AC39" i="75" s="1"/>
  <c r="AB40" i="75" s="1"/>
  <c r="AX40" i="75"/>
  <c r="S40" i="75" s="1"/>
  <c r="AC40" i="75" s="1"/>
  <c r="AB41" i="75" s="1"/>
  <c r="AX41" i="75"/>
  <c r="S41" i="75" s="1"/>
  <c r="AC41" i="75" s="1"/>
  <c r="AB42" i="75" s="1"/>
  <c r="AX42" i="75"/>
  <c r="S42" i="75" s="1"/>
  <c r="AC42" i="75" s="1"/>
  <c r="AB43" i="75" s="1"/>
  <c r="AX43" i="75"/>
  <c r="S43" i="75" s="1"/>
  <c r="AC43" i="75" s="1"/>
  <c r="AB44" i="75" s="1"/>
  <c r="AX44" i="75"/>
  <c r="S44" i="75" s="1"/>
  <c r="AC44" i="75" s="1"/>
  <c r="AB45" i="75" s="1"/>
  <c r="AX45" i="75"/>
  <c r="S45" i="75" s="1"/>
  <c r="AC45" i="75" s="1"/>
  <c r="AB46" i="75" s="1"/>
  <c r="AX46" i="75"/>
  <c r="S46" i="75" s="1"/>
  <c r="AC46" i="75" s="1"/>
  <c r="AB47" i="75" s="1"/>
  <c r="AX47" i="75"/>
  <c r="S47" i="75" s="1"/>
  <c r="AC47" i="75" s="1"/>
  <c r="AB48" i="75" s="1"/>
  <c r="AX48" i="75"/>
  <c r="S48" i="75" s="1"/>
  <c r="AC48" i="75" s="1"/>
  <c r="AB49" i="75" s="1"/>
  <c r="AX49" i="75"/>
  <c r="S49" i="75" s="1"/>
  <c r="AC49" i="75" s="1"/>
  <c r="AB50" i="75" s="1"/>
  <c r="AX50" i="75"/>
  <c r="S50" i="75" s="1"/>
  <c r="AC50" i="75" s="1"/>
  <c r="AB51" i="75" s="1"/>
  <c r="AX51" i="75"/>
  <c r="S51" i="75" s="1"/>
  <c r="AC51" i="75" s="1"/>
  <c r="AB52" i="75" s="1"/>
  <c r="AX52" i="75"/>
  <c r="S52" i="75" s="1"/>
  <c r="AC52" i="75" s="1"/>
  <c r="AB53" i="75" s="1"/>
  <c r="AX53" i="75"/>
  <c r="S53" i="75" s="1"/>
  <c r="AC53" i="75" s="1"/>
  <c r="AB54" i="75" s="1"/>
  <c r="AX54" i="75"/>
  <c r="S54" i="75" s="1"/>
  <c r="AC54" i="75" s="1"/>
  <c r="AB55" i="75" s="1"/>
  <c r="AX55" i="75"/>
  <c r="S55" i="75" s="1"/>
  <c r="AC55" i="75" s="1"/>
  <c r="AB56" i="75" s="1"/>
  <c r="AX56" i="75"/>
  <c r="S56" i="75" s="1"/>
  <c r="AC56" i="75" s="1"/>
  <c r="AB57" i="75" s="1"/>
  <c r="AX57" i="75"/>
  <c r="S57" i="75" s="1"/>
  <c r="AC57" i="75" s="1"/>
  <c r="AB58" i="75" s="1"/>
  <c r="AX58" i="75"/>
  <c r="S58" i="75" s="1"/>
  <c r="AC58" i="75" s="1"/>
  <c r="AB59" i="75" s="1"/>
  <c r="AX59" i="75"/>
  <c r="S59" i="75" s="1"/>
  <c r="AC59" i="75" s="1"/>
  <c r="AB60" i="75" s="1"/>
  <c r="AX60" i="75"/>
  <c r="S60" i="75" s="1"/>
  <c r="AC60" i="75" s="1"/>
  <c r="AB61" i="75" s="1"/>
  <c r="AX61" i="75"/>
  <c r="S61" i="75" s="1"/>
  <c r="AC61" i="75" s="1"/>
  <c r="AB62" i="75" s="1"/>
  <c r="AX62" i="75"/>
  <c r="S62" i="75" s="1"/>
  <c r="AC62" i="75" s="1"/>
  <c r="AB63" i="75" s="1"/>
  <c r="AX63" i="75"/>
  <c r="S63" i="75" s="1"/>
  <c r="AC63" i="75" s="1"/>
  <c r="AB64" i="75" s="1"/>
  <c r="AX64" i="75"/>
  <c r="S64" i="75" s="1"/>
  <c r="AC64" i="75" s="1"/>
  <c r="AB65" i="75" s="1"/>
  <c r="AX65" i="75"/>
  <c r="S65" i="75" s="1"/>
  <c r="AC65" i="75" s="1"/>
  <c r="AB66" i="75" s="1"/>
  <c r="AX66" i="75"/>
  <c r="S66" i="75" s="1"/>
  <c r="AC66" i="75" s="1"/>
  <c r="AB67" i="75" s="1"/>
  <c r="AX67" i="75"/>
  <c r="S67" i="75" s="1"/>
  <c r="AC67" i="75" s="1"/>
  <c r="AB68" i="75" s="1"/>
  <c r="AX68" i="75"/>
  <c r="S68" i="75" s="1"/>
  <c r="AC68" i="75" s="1"/>
  <c r="AB69" i="75" s="1"/>
  <c r="AX69" i="75"/>
  <c r="S69" i="75" s="1"/>
  <c r="AC69" i="75" s="1"/>
  <c r="AB70" i="75" s="1"/>
  <c r="AX70" i="75"/>
  <c r="S70" i="75" s="1"/>
  <c r="AC70" i="75" s="1"/>
  <c r="AB71" i="75" s="1"/>
  <c r="AX71" i="75"/>
  <c r="S71" i="75" s="1"/>
  <c r="AC71" i="75" s="1"/>
  <c r="AB72" i="75" s="1"/>
  <c r="AX72" i="75"/>
  <c r="S72" i="75" s="1"/>
  <c r="AC72" i="75" s="1"/>
  <c r="AB73" i="75" s="1"/>
  <c r="AX73" i="75"/>
  <c r="S73" i="75" s="1"/>
  <c r="AC73" i="75" s="1"/>
  <c r="AB74" i="75" s="1"/>
  <c r="AX74" i="75"/>
  <c r="S74" i="75" s="1"/>
  <c r="AC74" i="75" s="1"/>
  <c r="AB75" i="75" s="1"/>
  <c r="AX76" i="75"/>
  <c r="S76" i="75" s="1"/>
  <c r="AC76" i="75" s="1"/>
  <c r="AB77" i="75" s="1"/>
  <c r="AX77" i="75"/>
  <c r="S77" i="75" s="1"/>
  <c r="AC77" i="75" s="1"/>
  <c r="AB78" i="75" s="1"/>
  <c r="AX75" i="75"/>
  <c r="S75" i="75" s="1"/>
  <c r="AC75" i="75" s="1"/>
  <c r="AB76" i="75" s="1"/>
  <c r="AX78" i="75"/>
  <c r="S78" i="75" s="1"/>
  <c r="AC78" i="75" s="1"/>
  <c r="AB79" i="75" s="1"/>
  <c r="AF73" i="91"/>
  <c r="AO73" i="91" s="1"/>
  <c r="AE73" i="91"/>
  <c r="W74" i="91"/>
  <c r="AG73" i="91"/>
  <c r="AP73" i="91" s="1"/>
  <c r="AJ52" i="88"/>
  <c r="AK52" i="88"/>
  <c r="AT52" i="88" s="1"/>
  <c r="AH76" i="81"/>
  <c r="AQ76" i="81" s="1"/>
  <c r="AJ30" i="88"/>
  <c r="AK30" i="88"/>
  <c r="AT30" i="88" s="1"/>
  <c r="AJ68" i="88"/>
  <c r="AK68" i="88"/>
  <c r="AT68" i="88" s="1"/>
  <c r="AG75" i="47"/>
  <c r="AP75" i="47" s="1"/>
  <c r="W76" i="47"/>
  <c r="AF75" i="47"/>
  <c r="AO75" i="47" s="1"/>
  <c r="AE75" i="47"/>
  <c r="AJ13" i="88"/>
  <c r="AK13" i="88"/>
  <c r="AT13" i="88" s="1"/>
  <c r="AJ49" i="88"/>
  <c r="AK49" i="88"/>
  <c r="AT49" i="88" s="1"/>
  <c r="Z73" i="90"/>
  <c r="AJ14" i="88"/>
  <c r="AK14" i="88"/>
  <c r="AT14" i="88" s="1"/>
  <c r="AJ50" i="88"/>
  <c r="AK50" i="88"/>
  <c r="AT50" i="88" s="1"/>
  <c r="AN74" i="94"/>
  <c r="AI74" i="94"/>
  <c r="Y77" i="95"/>
  <c r="X77" i="95"/>
  <c r="AN78" i="89"/>
  <c r="AI78" i="89"/>
  <c r="AJ25" i="88"/>
  <c r="AK25" i="88"/>
  <c r="AT25" i="88" s="1"/>
  <c r="AJ16" i="88"/>
  <c r="AK16" i="88"/>
  <c r="AT16" i="88" s="1"/>
  <c r="AJ41" i="88"/>
  <c r="AK41" i="88"/>
  <c r="AT41" i="88" s="1"/>
  <c r="X76" i="45"/>
  <c r="Z76" i="45" s="1"/>
  <c r="Y76" i="45"/>
  <c r="AR74" i="46"/>
  <c r="AK17" i="88"/>
  <c r="AT17" i="88" s="1"/>
  <c r="AJ17" i="88"/>
  <c r="AH75" i="42"/>
  <c r="AQ75" i="42" s="1"/>
  <c r="AR76" i="27"/>
  <c r="AI75" i="34"/>
  <c r="AN75" i="34"/>
  <c r="AH75" i="46"/>
  <c r="AQ75" i="46" s="1"/>
  <c r="AF74" i="39"/>
  <c r="AO74" i="39" s="1"/>
  <c r="AG74" i="39"/>
  <c r="AP74" i="39" s="1"/>
  <c r="W75" i="39"/>
  <c r="AE74" i="39"/>
  <c r="AR75" i="81"/>
  <c r="AJ22" i="88"/>
  <c r="AK22" i="88"/>
  <c r="AT22" i="88" s="1"/>
  <c r="AJ58" i="88"/>
  <c r="AK58" i="88"/>
  <c r="AT58" i="88" s="1"/>
  <c r="AK53" i="88"/>
  <c r="AT53" i="88" s="1"/>
  <c r="AJ53" i="88"/>
  <c r="AI75" i="45"/>
  <c r="AN75" i="45"/>
  <c r="AH71" i="29"/>
  <c r="AQ71" i="29" s="1"/>
  <c r="Z76" i="81"/>
  <c r="AH77" i="26"/>
  <c r="AQ77" i="26" s="1"/>
  <c r="AJ23" i="88"/>
  <c r="AK23" i="88"/>
  <c r="AT23" i="88" s="1"/>
  <c r="Y74" i="87"/>
  <c r="Z74" i="87" s="1"/>
  <c r="X74" i="87"/>
  <c r="Z75" i="46"/>
  <c r="AI72" i="37"/>
  <c r="AN72" i="37"/>
  <c r="AJ36" i="88"/>
  <c r="AK36" i="88"/>
  <c r="AT36" i="88" s="1"/>
  <c r="AJ15" i="88"/>
  <c r="AH77" i="27"/>
  <c r="AQ77" i="27" s="1"/>
  <c r="Y76" i="25"/>
  <c r="X76" i="25"/>
  <c r="AH73" i="91"/>
  <c r="AQ73" i="91" s="1"/>
  <c r="AJ19" i="88"/>
  <c r="AK19" i="88"/>
  <c r="AT19" i="88" s="1"/>
  <c r="AJ55" i="88"/>
  <c r="AK55" i="88"/>
  <c r="AT55" i="88" s="1"/>
  <c r="AJ45" i="88"/>
  <c r="AJ20" i="88"/>
  <c r="AK20" i="88"/>
  <c r="AT20" i="88" s="1"/>
  <c r="AJ56" i="88"/>
  <c r="AK56" i="88"/>
  <c r="AT56" i="88" s="1"/>
  <c r="AJ63" i="88"/>
  <c r="AN74" i="43"/>
  <c r="AI74" i="43"/>
  <c r="AN76" i="78"/>
  <c r="AI76" i="78"/>
  <c r="Y76" i="41"/>
  <c r="Z76" i="41" s="1"/>
  <c r="X76" i="41"/>
  <c r="AJ5" i="88"/>
  <c r="AX3" i="75" l="1"/>
  <c r="S3" i="75" s="1"/>
  <c r="AC3" i="75" s="1"/>
  <c r="Z77" i="95"/>
  <c r="AX4" i="75"/>
  <c r="S4" i="75" s="1"/>
  <c r="AC4" i="75" s="1"/>
  <c r="AB5" i="75" s="1"/>
  <c r="AX7" i="75"/>
  <c r="S7" i="75" s="1"/>
  <c r="AC7" i="75" s="1"/>
  <c r="AB8" i="75" s="1"/>
  <c r="Z79" i="89"/>
  <c r="AF73" i="37"/>
  <c r="AO73" i="37" s="1"/>
  <c r="AE73" i="37"/>
  <c r="AG73" i="37"/>
  <c r="AP73" i="37" s="1"/>
  <c r="W74" i="37"/>
  <c r="AF79" i="89"/>
  <c r="AO79" i="89" s="1"/>
  <c r="W80" i="89"/>
  <c r="AE79" i="89"/>
  <c r="AG79" i="89"/>
  <c r="AP79" i="89" s="1"/>
  <c r="AE77" i="95"/>
  <c r="AG77" i="95"/>
  <c r="AP77" i="95" s="1"/>
  <c r="W78" i="95"/>
  <c r="AF77" i="95"/>
  <c r="AO77" i="95" s="1"/>
  <c r="AE76" i="41"/>
  <c r="AG76" i="41"/>
  <c r="AP76" i="41" s="1"/>
  <c r="W77" i="41"/>
  <c r="AF76" i="41"/>
  <c r="AO76" i="41" s="1"/>
  <c r="AE74" i="87"/>
  <c r="W75" i="87"/>
  <c r="AG74" i="87"/>
  <c r="AP74" i="87" s="1"/>
  <c r="AF74" i="87"/>
  <c r="AO74" i="87" s="1"/>
  <c r="AK7" i="75"/>
  <c r="AT7" i="75" s="1"/>
  <c r="AR76" i="78"/>
  <c r="AI74" i="39"/>
  <c r="AN74" i="39"/>
  <c r="AK69" i="75"/>
  <c r="AT69" i="75" s="1"/>
  <c r="AJ69" i="75"/>
  <c r="AK15" i="75"/>
  <c r="AT15" i="75" s="1"/>
  <c r="AJ15" i="75"/>
  <c r="AE73" i="90"/>
  <c r="W74" i="90"/>
  <c r="AF73" i="90"/>
  <c r="AO73" i="90" s="1"/>
  <c r="AG73" i="90"/>
  <c r="AP73" i="90" s="1"/>
  <c r="AN75" i="47"/>
  <c r="AI75" i="47"/>
  <c r="AN73" i="91"/>
  <c r="AI73" i="91"/>
  <c r="AK57" i="75"/>
  <c r="AT57" i="75" s="1"/>
  <c r="AJ57" i="75"/>
  <c r="AK27" i="75"/>
  <c r="AT27" i="75" s="1"/>
  <c r="AJ27" i="75"/>
  <c r="AK5" i="75"/>
  <c r="AT5" i="75" s="1"/>
  <c r="AJ5" i="75"/>
  <c r="Y75" i="74"/>
  <c r="Z75" i="74" s="1"/>
  <c r="X75" i="74"/>
  <c r="Z76" i="42"/>
  <c r="X76" i="42"/>
  <c r="Y76" i="42"/>
  <c r="AS18" i="88"/>
  <c r="AL18" i="88"/>
  <c r="AU18" i="88" s="1"/>
  <c r="AS3" i="88"/>
  <c r="AL3" i="88"/>
  <c r="AU3" i="88" s="1"/>
  <c r="AH75" i="94"/>
  <c r="AQ75" i="94" s="1"/>
  <c r="AR77" i="86"/>
  <c r="AR76" i="82"/>
  <c r="AS6" i="88"/>
  <c r="AL6" i="88"/>
  <c r="AU6" i="88" s="1"/>
  <c r="AS19" i="88"/>
  <c r="AL19" i="88"/>
  <c r="AU19" i="88" s="1"/>
  <c r="AH76" i="25"/>
  <c r="AQ76" i="25" s="1"/>
  <c r="AR72" i="37"/>
  <c r="AS23" i="88"/>
  <c r="AL23" i="88"/>
  <c r="AU23" i="88" s="1"/>
  <c r="AR78" i="89"/>
  <c r="AS30" i="88"/>
  <c r="AL30" i="88"/>
  <c r="AU30" i="88" s="1"/>
  <c r="AJ74" i="75"/>
  <c r="AK74" i="75"/>
  <c r="AT74" i="75" s="1"/>
  <c r="AJ68" i="75"/>
  <c r="AK68" i="75"/>
  <c r="AT68" i="75" s="1"/>
  <c r="AJ62" i="75"/>
  <c r="AK62" i="75"/>
  <c r="AT62" i="75" s="1"/>
  <c r="AJ56" i="75"/>
  <c r="AK56" i="75"/>
  <c r="AT56" i="75" s="1"/>
  <c r="AJ50" i="75"/>
  <c r="AK50" i="75"/>
  <c r="AT50" i="75" s="1"/>
  <c r="AJ44" i="75"/>
  <c r="AK44" i="75"/>
  <c r="AT44" i="75" s="1"/>
  <c r="AJ38" i="75"/>
  <c r="AK38" i="75"/>
  <c r="AT38" i="75" s="1"/>
  <c r="AJ32" i="75"/>
  <c r="AK32" i="75"/>
  <c r="AT32" i="75" s="1"/>
  <c r="AJ26" i="75"/>
  <c r="AK26" i="75"/>
  <c r="AT26" i="75" s="1"/>
  <c r="AJ20" i="75"/>
  <c r="AK20" i="75"/>
  <c r="AT20" i="75" s="1"/>
  <c r="AJ14" i="75"/>
  <c r="AK14" i="75"/>
  <c r="AT14" i="75" s="1"/>
  <c r="AJ8" i="75"/>
  <c r="AK8" i="75"/>
  <c r="AT8" i="75" s="1"/>
  <c r="AR75" i="41"/>
  <c r="AR75" i="85"/>
  <c r="AH76" i="34"/>
  <c r="AQ76" i="34" s="1"/>
  <c r="AS46" i="88"/>
  <c r="AL46" i="88"/>
  <c r="AU46" i="88" s="1"/>
  <c r="AH77" i="78"/>
  <c r="AQ77" i="78" s="1"/>
  <c r="X74" i="31"/>
  <c r="Y74" i="31"/>
  <c r="AH76" i="85"/>
  <c r="AQ76" i="85" s="1"/>
  <c r="AS61" i="88"/>
  <c r="AL61" i="88"/>
  <c r="AU61" i="88" s="1"/>
  <c r="AH73" i="35"/>
  <c r="AQ73" i="35" s="1"/>
  <c r="AS26" i="88"/>
  <c r="AL26" i="88"/>
  <c r="AU26" i="88" s="1"/>
  <c r="AI79" i="75"/>
  <c r="AN79" i="75"/>
  <c r="AN81" i="75" s="1"/>
  <c r="AS58" i="88"/>
  <c r="AL58" i="88"/>
  <c r="AU58" i="88" s="1"/>
  <c r="AS17" i="88"/>
  <c r="AL17" i="88"/>
  <c r="AU17" i="88" s="1"/>
  <c r="AR74" i="94"/>
  <c r="AK63" i="75"/>
  <c r="AT63" i="75" s="1"/>
  <c r="AJ63" i="75"/>
  <c r="AK33" i="75"/>
  <c r="AT33" i="75" s="1"/>
  <c r="AJ33" i="75"/>
  <c r="AJ9" i="75"/>
  <c r="AK9" i="75"/>
  <c r="AT9" i="75" s="1"/>
  <c r="AS7" i="88"/>
  <c r="AL7" i="88"/>
  <c r="AU7" i="88" s="1"/>
  <c r="AH73" i="37"/>
  <c r="AQ73" i="37" s="1"/>
  <c r="AS59" i="88"/>
  <c r="AL59" i="88"/>
  <c r="AU59" i="88" s="1"/>
  <c r="AS37" i="88"/>
  <c r="AL37" i="88"/>
  <c r="AU37" i="88" s="1"/>
  <c r="AS66" i="88"/>
  <c r="AL66" i="88"/>
  <c r="AU66" i="88" s="1"/>
  <c r="AS39" i="88"/>
  <c r="AL39" i="88"/>
  <c r="AU39" i="88" s="1"/>
  <c r="AG76" i="81"/>
  <c r="AP76" i="81" s="1"/>
  <c r="AF76" i="81"/>
  <c r="AO76" i="81" s="1"/>
  <c r="AE76" i="81"/>
  <c r="W77" i="81"/>
  <c r="X75" i="39"/>
  <c r="Y75" i="39"/>
  <c r="Z75" i="39" s="1"/>
  <c r="AS5" i="88"/>
  <c r="AL5" i="88"/>
  <c r="AU5" i="88" s="1"/>
  <c r="AR74" i="43"/>
  <c r="AS20" i="88"/>
  <c r="AL20" i="88"/>
  <c r="AU20" i="88" s="1"/>
  <c r="W76" i="46"/>
  <c r="AF75" i="46"/>
  <c r="AO75" i="46" s="1"/>
  <c r="AE75" i="46"/>
  <c r="AG75" i="46"/>
  <c r="AP75" i="46" s="1"/>
  <c r="AR75" i="45"/>
  <c r="AS22" i="88"/>
  <c r="AL22" i="88"/>
  <c r="AU22" i="88" s="1"/>
  <c r="AS41" i="88"/>
  <c r="AL41" i="88"/>
  <c r="AU41" i="88" s="1"/>
  <c r="AS49" i="88"/>
  <c r="AL49" i="88"/>
  <c r="AU49" i="88" s="1"/>
  <c r="Y76" i="47"/>
  <c r="X76" i="47"/>
  <c r="AS52" i="88"/>
  <c r="AL52" i="88"/>
  <c r="AU52" i="88" s="1"/>
  <c r="AJ79" i="75"/>
  <c r="AS79" i="75" s="1"/>
  <c r="AK79" i="75"/>
  <c r="AT79" i="75" s="1"/>
  <c r="AJ73" i="75"/>
  <c r="AK73" i="75"/>
  <c r="AT73" i="75" s="1"/>
  <c r="AJ67" i="75"/>
  <c r="AK67" i="75"/>
  <c r="AT67" i="75" s="1"/>
  <c r="AJ61" i="75"/>
  <c r="AK61" i="75"/>
  <c r="AT61" i="75" s="1"/>
  <c r="AJ55" i="75"/>
  <c r="AK55" i="75"/>
  <c r="AT55" i="75" s="1"/>
  <c r="AJ49" i="75"/>
  <c r="AK49" i="75"/>
  <c r="AT49" i="75" s="1"/>
  <c r="AJ43" i="75"/>
  <c r="AK43" i="75"/>
  <c r="AT43" i="75" s="1"/>
  <c r="AJ37" i="75"/>
  <c r="AK37" i="75"/>
  <c r="AT37" i="75" s="1"/>
  <c r="AJ31" i="75"/>
  <c r="AK31" i="75"/>
  <c r="AT31" i="75" s="1"/>
  <c r="AJ25" i="75"/>
  <c r="AK25" i="75"/>
  <c r="AT25" i="75" s="1"/>
  <c r="AJ19" i="75"/>
  <c r="AK19" i="75"/>
  <c r="AT19" i="75" s="1"/>
  <c r="AJ13" i="75"/>
  <c r="AK13" i="75"/>
  <c r="AT13" i="75" s="1"/>
  <c r="AN74" i="74"/>
  <c r="AI74" i="74"/>
  <c r="AS8" i="88"/>
  <c r="AL8" i="88"/>
  <c r="AU8" i="88" s="1"/>
  <c r="AS21" i="88"/>
  <c r="AL21" i="88"/>
  <c r="AU21" i="88" s="1"/>
  <c r="X75" i="83"/>
  <c r="Y75" i="83"/>
  <c r="AS60" i="88"/>
  <c r="AL60" i="88"/>
  <c r="AU60" i="88" s="1"/>
  <c r="AS11" i="88"/>
  <c r="AL11" i="88"/>
  <c r="AU11" i="88" s="1"/>
  <c r="AI75" i="42"/>
  <c r="AN75" i="42"/>
  <c r="X72" i="29"/>
  <c r="Y72" i="29"/>
  <c r="Z72" i="29" s="1"/>
  <c r="Z77" i="78"/>
  <c r="AR72" i="35"/>
  <c r="Z75" i="94"/>
  <c r="AS32" i="88"/>
  <c r="AL32" i="88"/>
  <c r="AU32" i="88" s="1"/>
  <c r="AS65" i="88"/>
  <c r="AL65" i="88"/>
  <c r="AU65" i="88" s="1"/>
  <c r="AS48" i="88"/>
  <c r="AL48" i="88"/>
  <c r="AU48" i="88" s="1"/>
  <c r="AR73" i="87"/>
  <c r="Z73" i="35"/>
  <c r="AS9" i="88"/>
  <c r="AL9" i="88"/>
  <c r="AU9" i="88" s="1"/>
  <c r="X78" i="27"/>
  <c r="Y78" i="27"/>
  <c r="Z78" i="27" s="1"/>
  <c r="AN77" i="26"/>
  <c r="AI77" i="26"/>
  <c r="AI74" i="77"/>
  <c r="AN74" i="77"/>
  <c r="AS56" i="88"/>
  <c r="AL56" i="88"/>
  <c r="AU56" i="88" s="1"/>
  <c r="AS25" i="88"/>
  <c r="AL25" i="88"/>
  <c r="AU25" i="88" s="1"/>
  <c r="AK75" i="75"/>
  <c r="AT75" i="75" s="1"/>
  <c r="AJ75" i="75"/>
  <c r="AK51" i="75"/>
  <c r="AT51" i="75" s="1"/>
  <c r="AJ51" i="75"/>
  <c r="AK21" i="75"/>
  <c r="AT21" i="75" s="1"/>
  <c r="AJ21" i="75"/>
  <c r="AH76" i="41"/>
  <c r="AQ76" i="41" s="1"/>
  <c r="AS45" i="88"/>
  <c r="AL45" i="88"/>
  <c r="AU45" i="88" s="1"/>
  <c r="Z76" i="25"/>
  <c r="AS15" i="88"/>
  <c r="AL15" i="88"/>
  <c r="AU15" i="88" s="1"/>
  <c r="AH74" i="87"/>
  <c r="AQ74" i="87" s="1"/>
  <c r="AS53" i="88"/>
  <c r="AL53" i="88"/>
  <c r="AU53" i="88" s="1"/>
  <c r="AH77" i="95"/>
  <c r="AQ77" i="95" s="1"/>
  <c r="AS50" i="88"/>
  <c r="AL50" i="88"/>
  <c r="AU50" i="88" s="1"/>
  <c r="AJ76" i="75"/>
  <c r="AK76" i="75"/>
  <c r="AT76" i="75" s="1"/>
  <c r="AK72" i="75"/>
  <c r="AT72" i="75" s="1"/>
  <c r="AJ72" i="75"/>
  <c r="AK66" i="75"/>
  <c r="AT66" i="75" s="1"/>
  <c r="AJ66" i="75"/>
  <c r="AK60" i="75"/>
  <c r="AT60" i="75" s="1"/>
  <c r="AJ60" i="75"/>
  <c r="AK54" i="75"/>
  <c r="AT54" i="75" s="1"/>
  <c r="AJ54" i="75"/>
  <c r="AK48" i="75"/>
  <c r="AT48" i="75" s="1"/>
  <c r="AJ48" i="75"/>
  <c r="AK42" i="75"/>
  <c r="AT42" i="75" s="1"/>
  <c r="AJ42" i="75"/>
  <c r="AK36" i="75"/>
  <c r="AT36" i="75" s="1"/>
  <c r="AJ36" i="75"/>
  <c r="AK30" i="75"/>
  <c r="AT30" i="75" s="1"/>
  <c r="AJ30" i="75"/>
  <c r="AK24" i="75"/>
  <c r="AT24" i="75" s="1"/>
  <c r="AJ24" i="75"/>
  <c r="AK18" i="75"/>
  <c r="AT18" i="75" s="1"/>
  <c r="AJ18" i="75"/>
  <c r="AK12" i="75"/>
  <c r="AT12" i="75" s="1"/>
  <c r="AJ12" i="75"/>
  <c r="AK6" i="75"/>
  <c r="AT6" i="75" s="1"/>
  <c r="AJ6" i="75"/>
  <c r="AS29" i="88"/>
  <c r="AL29" i="88"/>
  <c r="AU29" i="88" s="1"/>
  <c r="AH75" i="43"/>
  <c r="AQ75" i="43" s="1"/>
  <c r="Z76" i="34"/>
  <c r="AS10" i="88"/>
  <c r="AL10" i="88"/>
  <c r="AU10" i="88" s="1"/>
  <c r="AN71" i="29"/>
  <c r="AI71" i="29"/>
  <c r="X77" i="30"/>
  <c r="Z77" i="30" s="1"/>
  <c r="Y77" i="30"/>
  <c r="AR76" i="95"/>
  <c r="AG74" i="93"/>
  <c r="AP74" i="93" s="1"/>
  <c r="AF74" i="93"/>
  <c r="AO74" i="93" s="1"/>
  <c r="AE74" i="93"/>
  <c r="W75" i="93"/>
  <c r="AS38" i="88"/>
  <c r="AL38" i="88"/>
  <c r="AU38" i="88" s="1"/>
  <c r="Z76" i="85"/>
  <c r="AR75" i="79"/>
  <c r="AS42" i="88"/>
  <c r="AL42" i="88"/>
  <c r="AU42" i="88" s="1"/>
  <c r="Y77" i="73"/>
  <c r="X77" i="73"/>
  <c r="Z77" i="73" s="1"/>
  <c r="AS27" i="88"/>
  <c r="AL27" i="88"/>
  <c r="AU27" i="88" s="1"/>
  <c r="AH78" i="33"/>
  <c r="AQ78" i="33" s="1"/>
  <c r="AH78" i="86"/>
  <c r="AQ78" i="86" s="1"/>
  <c r="AH77" i="82"/>
  <c r="AQ77" i="82" s="1"/>
  <c r="AN77" i="27"/>
  <c r="AI77" i="27"/>
  <c r="AS64" i="88"/>
  <c r="AL64" i="88"/>
  <c r="AU64" i="88" s="1"/>
  <c r="AG76" i="45"/>
  <c r="AP76" i="45" s="1"/>
  <c r="W77" i="45"/>
  <c r="AF76" i="45"/>
  <c r="AO76" i="45" s="1"/>
  <c r="AE76" i="45"/>
  <c r="AK45" i="75"/>
  <c r="AT45" i="75" s="1"/>
  <c r="AJ45" i="75"/>
  <c r="AR75" i="34"/>
  <c r="AS16" i="88"/>
  <c r="AL16" i="88"/>
  <c r="AU16" i="88" s="1"/>
  <c r="AS13" i="88"/>
  <c r="AL13" i="88"/>
  <c r="AU13" i="88" s="1"/>
  <c r="AK78" i="75"/>
  <c r="AT78" i="75" s="1"/>
  <c r="AJ78" i="75"/>
  <c r="AJ71" i="75"/>
  <c r="AK71" i="75"/>
  <c r="AT71" i="75" s="1"/>
  <c r="AJ65" i="75"/>
  <c r="AK65" i="75"/>
  <c r="AT65" i="75" s="1"/>
  <c r="AJ59" i="75"/>
  <c r="AK59" i="75"/>
  <c r="AT59" i="75" s="1"/>
  <c r="AJ53" i="75"/>
  <c r="AK53" i="75"/>
  <c r="AT53" i="75" s="1"/>
  <c r="AJ47" i="75"/>
  <c r="AK47" i="75"/>
  <c r="AT47" i="75" s="1"/>
  <c r="AJ41" i="75"/>
  <c r="AK41" i="75"/>
  <c r="AT41" i="75" s="1"/>
  <c r="AJ35" i="75"/>
  <c r="AK35" i="75"/>
  <c r="AT35" i="75" s="1"/>
  <c r="AJ29" i="75"/>
  <c r="AK29" i="75"/>
  <c r="AT29" i="75" s="1"/>
  <c r="AJ23" i="75"/>
  <c r="AK23" i="75"/>
  <c r="AT23" i="75" s="1"/>
  <c r="AJ17" i="75"/>
  <c r="AK17" i="75"/>
  <c r="AT17" i="75" s="1"/>
  <c r="AK11" i="75"/>
  <c r="AT11" i="75" s="1"/>
  <c r="AJ11" i="75"/>
  <c r="AB4" i="75"/>
  <c r="AJ3" i="75"/>
  <c r="Z75" i="43"/>
  <c r="AS43" i="88"/>
  <c r="AL43" i="88"/>
  <c r="AU43" i="88" s="1"/>
  <c r="AN74" i="83"/>
  <c r="AI74" i="83"/>
  <c r="AS24" i="88"/>
  <c r="AL24" i="88"/>
  <c r="AU24" i="88" s="1"/>
  <c r="AS51" i="88"/>
  <c r="AL51" i="88"/>
  <c r="AU51" i="88" s="1"/>
  <c r="AI76" i="30"/>
  <c r="AN76" i="30"/>
  <c r="AN73" i="31"/>
  <c r="AI73" i="31"/>
  <c r="AS54" i="88"/>
  <c r="AL54" i="88"/>
  <c r="AU54" i="88" s="1"/>
  <c r="AS47" i="88"/>
  <c r="AL47" i="88"/>
  <c r="AU47" i="88" s="1"/>
  <c r="AS31" i="88"/>
  <c r="AL31" i="88"/>
  <c r="AU31" i="88" s="1"/>
  <c r="AI76" i="73"/>
  <c r="AN76" i="73"/>
  <c r="AS12" i="88"/>
  <c r="AL12" i="88"/>
  <c r="AU12" i="88" s="1"/>
  <c r="AS35" i="88"/>
  <c r="AL35" i="88"/>
  <c r="AU35" i="88" s="1"/>
  <c r="AH76" i="79"/>
  <c r="AQ76" i="79" s="1"/>
  <c r="AS34" i="88"/>
  <c r="AL34" i="88"/>
  <c r="AU34" i="88" s="1"/>
  <c r="AG77" i="82"/>
  <c r="AP77" i="82" s="1"/>
  <c r="AF77" i="82"/>
  <c r="AO77" i="82" s="1"/>
  <c r="AE77" i="82"/>
  <c r="W78" i="82"/>
  <c r="X78" i="26"/>
  <c r="Y78" i="26"/>
  <c r="AK39" i="75"/>
  <c r="AT39" i="75" s="1"/>
  <c r="AJ39" i="75"/>
  <c r="AS63" i="88"/>
  <c r="AL63" i="88"/>
  <c r="AU63" i="88" s="1"/>
  <c r="AS55" i="88"/>
  <c r="AL55" i="88"/>
  <c r="AU55" i="88" s="1"/>
  <c r="AS36" i="88"/>
  <c r="AL36" i="88"/>
  <c r="AU36" i="88" s="1"/>
  <c r="AH76" i="45"/>
  <c r="AQ76" i="45" s="1"/>
  <c r="AS14" i="88"/>
  <c r="AL14" i="88"/>
  <c r="AU14" i="88" s="1"/>
  <c r="AS68" i="88"/>
  <c r="AL68" i="88"/>
  <c r="AU68" i="88" s="1"/>
  <c r="Y74" i="91"/>
  <c r="X74" i="91"/>
  <c r="AJ77" i="75"/>
  <c r="AK77" i="75"/>
  <c r="AT77" i="75" s="1"/>
  <c r="AJ70" i="75"/>
  <c r="AK70" i="75"/>
  <c r="AT70" i="75" s="1"/>
  <c r="AJ64" i="75"/>
  <c r="AK64" i="75"/>
  <c r="AT64" i="75" s="1"/>
  <c r="AJ58" i="75"/>
  <c r="AK58" i="75"/>
  <c r="AT58" i="75" s="1"/>
  <c r="AJ52" i="75"/>
  <c r="AK52" i="75"/>
  <c r="AT52" i="75" s="1"/>
  <c r="AJ46" i="75"/>
  <c r="AK46" i="75"/>
  <c r="AT46" i="75" s="1"/>
  <c r="AJ40" i="75"/>
  <c r="AK40" i="75"/>
  <c r="AT40" i="75" s="1"/>
  <c r="AJ34" i="75"/>
  <c r="AK34" i="75"/>
  <c r="AT34" i="75" s="1"/>
  <c r="AJ28" i="75"/>
  <c r="AK28" i="75"/>
  <c r="AT28" i="75" s="1"/>
  <c r="AJ22" i="75"/>
  <c r="AK22" i="75"/>
  <c r="AT22" i="75" s="1"/>
  <c r="AJ16" i="75"/>
  <c r="AK16" i="75"/>
  <c r="AT16" i="75" s="1"/>
  <c r="AJ10" i="75"/>
  <c r="AK10" i="75"/>
  <c r="AT10" i="75" s="1"/>
  <c r="AS67" i="88"/>
  <c r="AL67" i="88"/>
  <c r="AU67" i="88" s="1"/>
  <c r="AS33" i="88"/>
  <c r="AL33" i="88"/>
  <c r="AU33" i="88" s="1"/>
  <c r="AS44" i="88"/>
  <c r="AL44" i="88"/>
  <c r="AU44" i="88" s="1"/>
  <c r="AG75" i="38"/>
  <c r="AP75" i="38" s="1"/>
  <c r="AF75" i="38"/>
  <c r="AO75" i="38" s="1"/>
  <c r="AE75" i="38"/>
  <c r="W76" i="38"/>
  <c r="AH79" i="89"/>
  <c r="AQ79" i="89" s="1"/>
  <c r="AR77" i="33"/>
  <c r="AK4" i="88"/>
  <c r="AT4" i="88" s="1"/>
  <c r="AT71" i="88" s="1"/>
  <c r="AJ4" i="88"/>
  <c r="AS40" i="88"/>
  <c r="AL40" i="88"/>
  <c r="AU40" i="88" s="1"/>
  <c r="AS28" i="88"/>
  <c r="AL28" i="88"/>
  <c r="AU28" i="88" s="1"/>
  <c r="Z76" i="79"/>
  <c r="Z78" i="33"/>
  <c r="AS62" i="88"/>
  <c r="AL62" i="88"/>
  <c r="AU62" i="88" s="1"/>
  <c r="Z78" i="86"/>
  <c r="AR75" i="25"/>
  <c r="X75" i="77"/>
  <c r="Y75" i="77"/>
  <c r="Z74" i="91" l="1"/>
  <c r="AJ7" i="75"/>
  <c r="W79" i="27"/>
  <c r="AG78" i="27"/>
  <c r="AP78" i="27" s="1"/>
  <c r="AF78" i="27"/>
  <c r="AO78" i="27" s="1"/>
  <c r="AE78" i="27"/>
  <c r="AG77" i="73"/>
  <c r="AP77" i="73" s="1"/>
  <c r="AF77" i="73"/>
  <c r="AO77" i="73" s="1"/>
  <c r="AE77" i="73"/>
  <c r="W78" i="73"/>
  <c r="W73" i="29"/>
  <c r="AG72" i="29"/>
  <c r="AP72" i="29" s="1"/>
  <c r="AF72" i="29"/>
  <c r="AO72" i="29" s="1"/>
  <c r="AE72" i="29"/>
  <c r="W76" i="39"/>
  <c r="AG75" i="39"/>
  <c r="AP75" i="39" s="1"/>
  <c r="AF75" i="39"/>
  <c r="AO75" i="39" s="1"/>
  <c r="AE75" i="39"/>
  <c r="W76" i="74"/>
  <c r="AG75" i="74"/>
  <c r="AP75" i="74" s="1"/>
  <c r="AF75" i="74"/>
  <c r="AO75" i="74" s="1"/>
  <c r="AE75" i="74"/>
  <c r="AG77" i="30"/>
  <c r="AP77" i="30" s="1"/>
  <c r="AF77" i="30"/>
  <c r="AO77" i="30" s="1"/>
  <c r="AE77" i="30"/>
  <c r="W78" i="30"/>
  <c r="AG74" i="91"/>
  <c r="AP74" i="91" s="1"/>
  <c r="AF74" i="91"/>
  <c r="AO74" i="91" s="1"/>
  <c r="W75" i="91"/>
  <c r="AE74" i="91"/>
  <c r="AR79" i="75"/>
  <c r="AR81" i="75" s="1"/>
  <c r="AL79" i="75"/>
  <c r="AU79" i="75" s="1"/>
  <c r="AE76" i="42"/>
  <c r="W77" i="42"/>
  <c r="AG76" i="42"/>
  <c r="AP76" i="42" s="1"/>
  <c r="AF76" i="42"/>
  <c r="AO76" i="42" s="1"/>
  <c r="AS27" i="75"/>
  <c r="AL27" i="75"/>
  <c r="AU27" i="75" s="1"/>
  <c r="AR75" i="47"/>
  <c r="AI73" i="90"/>
  <c r="AN73" i="90"/>
  <c r="AG76" i="34"/>
  <c r="AP76" i="34" s="1"/>
  <c r="AF76" i="34"/>
  <c r="AO76" i="34" s="1"/>
  <c r="AE76" i="34"/>
  <c r="W77" i="34"/>
  <c r="AS72" i="75"/>
  <c r="AL72" i="75"/>
  <c r="AU72" i="75" s="1"/>
  <c r="AG78" i="86"/>
  <c r="AP78" i="86" s="1"/>
  <c r="W79" i="86"/>
  <c r="AF78" i="86"/>
  <c r="AO78" i="86" s="1"/>
  <c r="AE78" i="86"/>
  <c r="AS10" i="75"/>
  <c r="AL10" i="75"/>
  <c r="AU10" i="75" s="1"/>
  <c r="AS28" i="75"/>
  <c r="AL28" i="75"/>
  <c r="AU28" i="75" s="1"/>
  <c r="AS46" i="75"/>
  <c r="AL46" i="75"/>
  <c r="AU46" i="75" s="1"/>
  <c r="AS64" i="75"/>
  <c r="AL64" i="75"/>
  <c r="AU64" i="75" s="1"/>
  <c r="AN77" i="82"/>
  <c r="AI77" i="82"/>
  <c r="AR74" i="83"/>
  <c r="AJ4" i="75"/>
  <c r="AK4" i="75"/>
  <c r="AT4" i="75" s="1"/>
  <c r="AT81" i="75" s="1"/>
  <c r="AS23" i="75"/>
  <c r="AL23" i="75"/>
  <c r="AU23" i="75" s="1"/>
  <c r="AS41" i="75"/>
  <c r="AL41" i="75"/>
  <c r="AU41" i="75" s="1"/>
  <c r="AS59" i="75"/>
  <c r="AL59" i="75"/>
  <c r="AU59" i="75" s="1"/>
  <c r="X77" i="45"/>
  <c r="Y77" i="45"/>
  <c r="Z77" i="45" s="1"/>
  <c r="AG76" i="85"/>
  <c r="AP76" i="85" s="1"/>
  <c r="AF76" i="85"/>
  <c r="AO76" i="85" s="1"/>
  <c r="AE76" i="85"/>
  <c r="W77" i="85"/>
  <c r="AH78" i="27"/>
  <c r="AQ78" i="27" s="1"/>
  <c r="AH72" i="29"/>
  <c r="AQ72" i="29" s="1"/>
  <c r="AS13" i="75"/>
  <c r="AL13" i="75"/>
  <c r="AU13" i="75" s="1"/>
  <c r="AS31" i="75"/>
  <c r="AL31" i="75"/>
  <c r="AU31" i="75" s="1"/>
  <c r="AS49" i="75"/>
  <c r="AL49" i="75"/>
  <c r="AU49" i="75" s="1"/>
  <c r="AS67" i="75"/>
  <c r="AL67" i="75"/>
  <c r="AU67" i="75" s="1"/>
  <c r="AH75" i="39"/>
  <c r="AQ75" i="39" s="1"/>
  <c r="AS33" i="75"/>
  <c r="AL33" i="75"/>
  <c r="AU33" i="75" s="1"/>
  <c r="AS14" i="75"/>
  <c r="AL14" i="75"/>
  <c r="AU14" i="75" s="1"/>
  <c r="AS32" i="75"/>
  <c r="AL32" i="75"/>
  <c r="AU32" i="75" s="1"/>
  <c r="AS50" i="75"/>
  <c r="AL50" i="75"/>
  <c r="AU50" i="75" s="1"/>
  <c r="AS68" i="75"/>
  <c r="AL68" i="75"/>
  <c r="AU68" i="75" s="1"/>
  <c r="AH75" i="74"/>
  <c r="AQ75" i="74" s="1"/>
  <c r="AS15" i="75"/>
  <c r="AL15" i="75"/>
  <c r="AU15" i="75" s="1"/>
  <c r="AI77" i="95"/>
  <c r="AN77" i="95"/>
  <c r="X74" i="37"/>
  <c r="Y74" i="37"/>
  <c r="AN74" i="93"/>
  <c r="AI74" i="93"/>
  <c r="AS9" i="75"/>
  <c r="AL9" i="75"/>
  <c r="AU9" i="75" s="1"/>
  <c r="Y76" i="38"/>
  <c r="X76" i="38"/>
  <c r="AR76" i="30"/>
  <c r="AS11" i="75"/>
  <c r="AL11" i="75"/>
  <c r="AU11" i="75" s="1"/>
  <c r="AS45" i="75"/>
  <c r="AL45" i="75"/>
  <c r="AU45" i="75" s="1"/>
  <c r="AR71" i="29"/>
  <c r="AS6" i="75"/>
  <c r="AL6" i="75"/>
  <c r="AU6" i="75" s="1"/>
  <c r="AS24" i="75"/>
  <c r="AL24" i="75"/>
  <c r="AU24" i="75" s="1"/>
  <c r="AS42" i="75"/>
  <c r="AL42" i="75"/>
  <c r="AU42" i="75" s="1"/>
  <c r="AS60" i="75"/>
  <c r="AL60" i="75"/>
  <c r="AU60" i="75" s="1"/>
  <c r="W77" i="25"/>
  <c r="AG76" i="25"/>
  <c r="AP76" i="25" s="1"/>
  <c r="AF76" i="25"/>
  <c r="AO76" i="25" s="1"/>
  <c r="AE76" i="25"/>
  <c r="AS75" i="75"/>
  <c r="AL75" i="75"/>
  <c r="AU75" i="75" s="1"/>
  <c r="AG75" i="94"/>
  <c r="AP75" i="94" s="1"/>
  <c r="AF75" i="94"/>
  <c r="AO75" i="94" s="1"/>
  <c r="W76" i="94"/>
  <c r="AE75" i="94"/>
  <c r="AH76" i="47"/>
  <c r="AQ76" i="47" s="1"/>
  <c r="AI75" i="46"/>
  <c r="AN75" i="46"/>
  <c r="AS57" i="75"/>
  <c r="AL57" i="75"/>
  <c r="AU57" i="75" s="1"/>
  <c r="X75" i="87"/>
  <c r="Z75" i="87" s="1"/>
  <c r="Y75" i="87"/>
  <c r="AN76" i="41"/>
  <c r="AI76" i="41"/>
  <c r="AS78" i="75"/>
  <c r="AL78" i="75"/>
  <c r="AU78" i="75" s="1"/>
  <c r="AH77" i="73"/>
  <c r="AQ77" i="73" s="1"/>
  <c r="AS36" i="75"/>
  <c r="AL36" i="75"/>
  <c r="AU36" i="75" s="1"/>
  <c r="AS51" i="75"/>
  <c r="AL51" i="75"/>
  <c r="AU51" i="75" s="1"/>
  <c r="AR74" i="39"/>
  <c r="AS16" i="75"/>
  <c r="AL16" i="75"/>
  <c r="AU16" i="75" s="1"/>
  <c r="AS19" i="75"/>
  <c r="AL19" i="75"/>
  <c r="AU19" i="75" s="1"/>
  <c r="AS37" i="75"/>
  <c r="AL37" i="75"/>
  <c r="AU37" i="75" s="1"/>
  <c r="AS55" i="75"/>
  <c r="AL55" i="75"/>
  <c r="AU55" i="75" s="1"/>
  <c r="AS73" i="75"/>
  <c r="AL73" i="75"/>
  <c r="AU73" i="75" s="1"/>
  <c r="X77" i="81"/>
  <c r="Y77" i="81"/>
  <c r="Z77" i="81" s="1"/>
  <c r="AS63" i="75"/>
  <c r="AL63" i="75"/>
  <c r="AU63" i="75" s="1"/>
  <c r="AS20" i="75"/>
  <c r="AL20" i="75"/>
  <c r="AU20" i="75" s="1"/>
  <c r="AS38" i="75"/>
  <c r="AL38" i="75"/>
  <c r="AU38" i="75" s="1"/>
  <c r="AS56" i="75"/>
  <c r="AL56" i="75"/>
  <c r="AU56" i="75" s="1"/>
  <c r="AS74" i="75"/>
  <c r="AL74" i="75"/>
  <c r="AU74" i="75" s="1"/>
  <c r="AS69" i="75"/>
  <c r="AL69" i="75"/>
  <c r="AU69" i="75" s="1"/>
  <c r="AI74" i="87"/>
  <c r="AN74" i="87"/>
  <c r="AI79" i="89"/>
  <c r="AN79" i="89"/>
  <c r="AS39" i="75"/>
  <c r="AL39" i="75"/>
  <c r="AU39" i="75" s="1"/>
  <c r="Y78" i="82"/>
  <c r="X78" i="82"/>
  <c r="AS3" i="75"/>
  <c r="AL3" i="75"/>
  <c r="AU3" i="75" s="1"/>
  <c r="AS18" i="75"/>
  <c r="AL18" i="75"/>
  <c r="AU18" i="75" s="1"/>
  <c r="AH75" i="77"/>
  <c r="AQ75" i="77" s="1"/>
  <c r="AN75" i="38"/>
  <c r="AI75" i="38"/>
  <c r="AS34" i="75"/>
  <c r="AL34" i="75"/>
  <c r="AU34" i="75" s="1"/>
  <c r="AS70" i="75"/>
  <c r="AL70" i="75"/>
  <c r="AU70" i="75" s="1"/>
  <c r="AH78" i="26"/>
  <c r="AQ78" i="26" s="1"/>
  <c r="AS29" i="75"/>
  <c r="AL29" i="75"/>
  <c r="AU29" i="75" s="1"/>
  <c r="AS65" i="75"/>
  <c r="AL65" i="75"/>
  <c r="AU65" i="75" s="1"/>
  <c r="AR74" i="77"/>
  <c r="Z75" i="77"/>
  <c r="AS4" i="88"/>
  <c r="AS71" i="88" s="1"/>
  <c r="AL4" i="88"/>
  <c r="AU4" i="88" s="1"/>
  <c r="AU71" i="88" s="1"/>
  <c r="C11" i="88" s="1"/>
  <c r="F41" i="97" s="1"/>
  <c r="Z78" i="26"/>
  <c r="AR76" i="73"/>
  <c r="AN76" i="45"/>
  <c r="AI76" i="45"/>
  <c r="AS12" i="75"/>
  <c r="AL12" i="75"/>
  <c r="AU12" i="75" s="1"/>
  <c r="AS30" i="75"/>
  <c r="AL30" i="75"/>
  <c r="AU30" i="75" s="1"/>
  <c r="AS48" i="75"/>
  <c r="AL48" i="75"/>
  <c r="AU48" i="75" s="1"/>
  <c r="AS66" i="75"/>
  <c r="AL66" i="75"/>
  <c r="AU66" i="75" s="1"/>
  <c r="AS21" i="75"/>
  <c r="AL21" i="75"/>
  <c r="AU21" i="75" s="1"/>
  <c r="AR77" i="26"/>
  <c r="AR75" i="42"/>
  <c r="AH75" i="83"/>
  <c r="AQ75" i="83" s="1"/>
  <c r="AR74" i="74"/>
  <c r="Z76" i="47"/>
  <c r="AH74" i="31"/>
  <c r="AQ74" i="31" s="1"/>
  <c r="AS5" i="75"/>
  <c r="AL5" i="75"/>
  <c r="AU5" i="75" s="1"/>
  <c r="AR73" i="91"/>
  <c r="AS7" i="75"/>
  <c r="AL7" i="75"/>
  <c r="AU7" i="75" s="1"/>
  <c r="X78" i="95"/>
  <c r="Y78" i="95"/>
  <c r="AN73" i="37"/>
  <c r="AI73" i="37"/>
  <c r="AH74" i="91"/>
  <c r="AQ74" i="91" s="1"/>
  <c r="AH77" i="30"/>
  <c r="AQ77" i="30" s="1"/>
  <c r="AS54" i="75"/>
  <c r="AL54" i="75"/>
  <c r="AU54" i="75" s="1"/>
  <c r="AS52" i="75"/>
  <c r="AL52" i="75"/>
  <c r="AU52" i="75" s="1"/>
  <c r="AS47" i="75"/>
  <c r="AL47" i="75"/>
  <c r="AU47" i="75" s="1"/>
  <c r="AS76" i="75"/>
  <c r="AL76" i="75"/>
  <c r="AU76" i="75" s="1"/>
  <c r="AE78" i="33"/>
  <c r="W79" i="33"/>
  <c r="AG78" i="33"/>
  <c r="AP78" i="33" s="1"/>
  <c r="AF78" i="33"/>
  <c r="AO78" i="33" s="1"/>
  <c r="W77" i="79"/>
  <c r="AG76" i="79"/>
  <c r="AP76" i="79" s="1"/>
  <c r="AF76" i="79"/>
  <c r="AO76" i="79" s="1"/>
  <c r="AE76" i="79"/>
  <c r="AS22" i="75"/>
  <c r="AL22" i="75"/>
  <c r="AU22" i="75" s="1"/>
  <c r="AS40" i="75"/>
  <c r="AL40" i="75"/>
  <c r="AU40" i="75" s="1"/>
  <c r="AS58" i="75"/>
  <c r="AL58" i="75"/>
  <c r="AU58" i="75" s="1"/>
  <c r="AS77" i="75"/>
  <c r="AL77" i="75"/>
  <c r="AU77" i="75" s="1"/>
  <c r="AR73" i="31"/>
  <c r="W76" i="43"/>
  <c r="AG75" i="43"/>
  <c r="AP75" i="43" s="1"/>
  <c r="AF75" i="43"/>
  <c r="AO75" i="43" s="1"/>
  <c r="AE75" i="43"/>
  <c r="AS17" i="75"/>
  <c r="AL17" i="75"/>
  <c r="AU17" i="75" s="1"/>
  <c r="AS35" i="75"/>
  <c r="AL35" i="75"/>
  <c r="AU35" i="75" s="1"/>
  <c r="AS53" i="75"/>
  <c r="AL53" i="75"/>
  <c r="AU53" i="75" s="1"/>
  <c r="AS71" i="75"/>
  <c r="AL71" i="75"/>
  <c r="AU71" i="75" s="1"/>
  <c r="AR77" i="27"/>
  <c r="X75" i="93"/>
  <c r="Y75" i="93"/>
  <c r="Z75" i="93" s="1"/>
  <c r="AG73" i="35"/>
  <c r="AP73" i="35" s="1"/>
  <c r="AF73" i="35"/>
  <c r="AO73" i="35" s="1"/>
  <c r="AE73" i="35"/>
  <c r="W74" i="35"/>
  <c r="AG77" i="78"/>
  <c r="AP77" i="78" s="1"/>
  <c r="AF77" i="78"/>
  <c r="AO77" i="78" s="1"/>
  <c r="W78" i="78"/>
  <c r="AE77" i="78"/>
  <c r="Z75" i="83"/>
  <c r="AS25" i="75"/>
  <c r="AL25" i="75"/>
  <c r="AU25" i="75" s="1"/>
  <c r="AS43" i="75"/>
  <c r="AL43" i="75"/>
  <c r="AU43" i="75" s="1"/>
  <c r="AS61" i="75"/>
  <c r="AL61" i="75"/>
  <c r="AU61" i="75" s="1"/>
  <c r="Y76" i="46"/>
  <c r="X76" i="46"/>
  <c r="Z76" i="46" s="1"/>
  <c r="AN76" i="81"/>
  <c r="AI76" i="81"/>
  <c r="Z74" i="31"/>
  <c r="AS8" i="75"/>
  <c r="AL8" i="75"/>
  <c r="AU8" i="75" s="1"/>
  <c r="AS26" i="75"/>
  <c r="AL26" i="75"/>
  <c r="AU26" i="75" s="1"/>
  <c r="AS44" i="75"/>
  <c r="AL44" i="75"/>
  <c r="AU44" i="75" s="1"/>
  <c r="AS62" i="75"/>
  <c r="AL62" i="75"/>
  <c r="AU62" i="75" s="1"/>
  <c r="AH76" i="42"/>
  <c r="AQ76" i="42" s="1"/>
  <c r="Z74" i="90"/>
  <c r="X74" i="90"/>
  <c r="Y74" i="90"/>
  <c r="Y77" i="41"/>
  <c r="X77" i="41"/>
  <c r="Z77" i="41" s="1"/>
  <c r="Z80" i="89"/>
  <c r="X80" i="89"/>
  <c r="Y80" i="89"/>
  <c r="Z78" i="95" l="1"/>
  <c r="W78" i="45"/>
  <c r="AF77" i="45"/>
  <c r="AO77" i="45" s="1"/>
  <c r="AE77" i="45"/>
  <c r="AG77" i="45"/>
  <c r="AP77" i="45" s="1"/>
  <c r="W78" i="81"/>
  <c r="AG77" i="81"/>
  <c r="AP77" i="81" s="1"/>
  <c r="AF77" i="81"/>
  <c r="AO77" i="81" s="1"/>
  <c r="AE77" i="81"/>
  <c r="AG78" i="95"/>
  <c r="AP78" i="95" s="1"/>
  <c r="W79" i="95"/>
  <c r="AF78" i="95"/>
  <c r="AO78" i="95" s="1"/>
  <c r="AE78" i="95"/>
  <c r="AE76" i="46"/>
  <c r="W77" i="46"/>
  <c r="AG76" i="46"/>
  <c r="AP76" i="46" s="1"/>
  <c r="AF76" i="46"/>
  <c r="AO76" i="46" s="1"/>
  <c r="AE75" i="77"/>
  <c r="AG75" i="77"/>
  <c r="AP75" i="77" s="1"/>
  <c r="AF75" i="77"/>
  <c r="AO75" i="77" s="1"/>
  <c r="W76" i="77"/>
  <c r="X76" i="94"/>
  <c r="Z76" i="94" s="1"/>
  <c r="Y76" i="94"/>
  <c r="AN78" i="86"/>
  <c r="AI78" i="86"/>
  <c r="AR73" i="90"/>
  <c r="AH77" i="41"/>
  <c r="AQ77" i="41" s="1"/>
  <c r="Y79" i="33"/>
  <c r="Z79" i="33" s="1"/>
  <c r="X79" i="33"/>
  <c r="AF76" i="47"/>
  <c r="AO76" i="47" s="1"/>
  <c r="W77" i="47"/>
  <c r="AG76" i="47"/>
  <c r="AP76" i="47" s="1"/>
  <c r="AE76" i="47"/>
  <c r="AH77" i="81"/>
  <c r="AQ77" i="81" s="1"/>
  <c r="AR74" i="93"/>
  <c r="AR77" i="95"/>
  <c r="X77" i="85"/>
  <c r="Z77" i="85" s="1"/>
  <c r="Y77" i="85"/>
  <c r="AH77" i="45"/>
  <c r="AQ77" i="45" s="1"/>
  <c r="AR77" i="82"/>
  <c r="X77" i="34"/>
  <c r="Y77" i="34"/>
  <c r="Z77" i="34" s="1"/>
  <c r="AN74" i="91"/>
  <c r="AI74" i="91"/>
  <c r="X78" i="30"/>
  <c r="Y78" i="30"/>
  <c r="X73" i="29"/>
  <c r="Z73" i="29" s="1"/>
  <c r="Y73" i="29"/>
  <c r="AI78" i="27"/>
  <c r="AN78" i="27"/>
  <c r="X76" i="43"/>
  <c r="Y76" i="43"/>
  <c r="AH78" i="95"/>
  <c r="AQ78" i="95" s="1"/>
  <c r="AG75" i="87"/>
  <c r="AP75" i="87" s="1"/>
  <c r="AF75" i="87"/>
  <c r="AO75" i="87" s="1"/>
  <c r="AE75" i="87"/>
  <c r="W76" i="87"/>
  <c r="W75" i="31"/>
  <c r="AE74" i="31"/>
  <c r="AG74" i="31"/>
  <c r="AP74" i="31" s="1"/>
  <c r="AF74" i="31"/>
  <c r="AO74" i="31" s="1"/>
  <c r="AG75" i="83"/>
  <c r="AP75" i="83" s="1"/>
  <c r="AE75" i="83"/>
  <c r="AF75" i="83"/>
  <c r="AO75" i="83" s="1"/>
  <c r="W76" i="83"/>
  <c r="AH75" i="93"/>
  <c r="AQ75" i="93" s="1"/>
  <c r="AI75" i="43"/>
  <c r="AN75" i="43"/>
  <c r="AI78" i="33"/>
  <c r="AN78" i="33"/>
  <c r="AR76" i="41"/>
  <c r="AH76" i="38"/>
  <c r="AQ76" i="38" s="1"/>
  <c r="Y79" i="86"/>
  <c r="X79" i="86"/>
  <c r="Z79" i="86" s="1"/>
  <c r="AN76" i="34"/>
  <c r="AI76" i="34"/>
  <c r="Y77" i="42"/>
  <c r="X77" i="42"/>
  <c r="AN77" i="30"/>
  <c r="AI77" i="30"/>
  <c r="X76" i="39"/>
  <c r="Z76" i="39" s="1"/>
  <c r="Y76" i="39"/>
  <c r="Y77" i="25"/>
  <c r="X77" i="25"/>
  <c r="AN76" i="85"/>
  <c r="AI76" i="85"/>
  <c r="AI76" i="42"/>
  <c r="AN76" i="42"/>
  <c r="Y75" i="91"/>
  <c r="X75" i="91"/>
  <c r="Z75" i="91" s="1"/>
  <c r="X76" i="74"/>
  <c r="Y76" i="74"/>
  <c r="Z76" i="74" s="1"/>
  <c r="AI72" i="29"/>
  <c r="AN72" i="29"/>
  <c r="Y78" i="73"/>
  <c r="Z78" i="73" s="1"/>
  <c r="X78" i="73"/>
  <c r="AE80" i="89"/>
  <c r="AG80" i="89"/>
  <c r="AP80" i="89" s="1"/>
  <c r="AF80" i="89"/>
  <c r="AO80" i="89" s="1"/>
  <c r="W81" i="89"/>
  <c r="AG77" i="41"/>
  <c r="AP77" i="41" s="1"/>
  <c r="AF77" i="41"/>
  <c r="AO77" i="41" s="1"/>
  <c r="W78" i="41"/>
  <c r="AE77" i="41"/>
  <c r="X74" i="35"/>
  <c r="Y74" i="35"/>
  <c r="Z74" i="35" s="1"/>
  <c r="Z77" i="79"/>
  <c r="X77" i="79"/>
  <c r="Y77" i="79"/>
  <c r="AR73" i="37"/>
  <c r="AR75" i="38"/>
  <c r="AR75" i="46"/>
  <c r="AN75" i="94"/>
  <c r="AI75" i="94"/>
  <c r="Z76" i="38"/>
  <c r="AH74" i="37"/>
  <c r="AQ74" i="37" s="1"/>
  <c r="AS4" i="75"/>
  <c r="AS81" i="75" s="1"/>
  <c r="AL4" i="75"/>
  <c r="AU4" i="75" s="1"/>
  <c r="AU81" i="75" s="1"/>
  <c r="C11" i="75" s="1"/>
  <c r="F28" i="97" s="1"/>
  <c r="AN77" i="73"/>
  <c r="AI77" i="73"/>
  <c r="AG74" i="90"/>
  <c r="AP74" i="90" s="1"/>
  <c r="AE74" i="90"/>
  <c r="AF74" i="90"/>
  <c r="AO74" i="90" s="1"/>
  <c r="W75" i="90"/>
  <c r="AR76" i="81"/>
  <c r="W76" i="93"/>
  <c r="AG75" i="93"/>
  <c r="AP75" i="93" s="1"/>
  <c r="AF75" i="93"/>
  <c r="AO75" i="93" s="1"/>
  <c r="AE75" i="93"/>
  <c r="W79" i="26"/>
  <c r="AE78" i="26"/>
  <c r="AG78" i="26"/>
  <c r="AP78" i="26" s="1"/>
  <c r="AF78" i="26"/>
  <c r="AO78" i="26" s="1"/>
  <c r="AH78" i="82"/>
  <c r="AQ78" i="82" s="1"/>
  <c r="AR79" i="89"/>
  <c r="AN77" i="78"/>
  <c r="AI77" i="78"/>
  <c r="AN73" i="35"/>
  <c r="AI73" i="35"/>
  <c r="AH80" i="89"/>
  <c r="AQ80" i="89" s="1"/>
  <c r="AH74" i="90"/>
  <c r="AQ74" i="90" s="1"/>
  <c r="AH76" i="46"/>
  <c r="AQ76" i="46" s="1"/>
  <c r="Y78" i="78"/>
  <c r="X78" i="78"/>
  <c r="AI76" i="79"/>
  <c r="AN76" i="79"/>
  <c r="AR76" i="45"/>
  <c r="Z78" i="82"/>
  <c r="AR74" i="87"/>
  <c r="AH75" i="87"/>
  <c r="AQ75" i="87" s="1"/>
  <c r="AI76" i="25"/>
  <c r="AN76" i="25"/>
  <c r="Z74" i="37"/>
  <c r="AI75" i="74"/>
  <c r="AN75" i="74"/>
  <c r="AI75" i="39"/>
  <c r="AN75" i="39"/>
  <c r="Y79" i="27"/>
  <c r="X79" i="27"/>
  <c r="Z79" i="27" s="1"/>
  <c r="Z77" i="25" l="1"/>
  <c r="W75" i="35"/>
  <c r="AG74" i="35"/>
  <c r="AP74" i="35" s="1"/>
  <c r="AF74" i="35"/>
  <c r="AO74" i="35" s="1"/>
  <c r="AE74" i="35"/>
  <c r="AE77" i="25"/>
  <c r="W78" i="25"/>
  <c r="AG77" i="25"/>
  <c r="AP77" i="25" s="1"/>
  <c r="AF77" i="25"/>
  <c r="AO77" i="25" s="1"/>
  <c r="W80" i="86"/>
  <c r="AF79" i="86"/>
  <c r="AO79" i="86" s="1"/>
  <c r="AE79" i="86"/>
  <c r="AG79" i="86"/>
  <c r="AP79" i="86" s="1"/>
  <c r="W78" i="34"/>
  <c r="AG77" i="34"/>
  <c r="AP77" i="34" s="1"/>
  <c r="AF77" i="34"/>
  <c r="AO77" i="34" s="1"/>
  <c r="AE77" i="34"/>
  <c r="AE76" i="74"/>
  <c r="W77" i="74"/>
  <c r="AG76" i="74"/>
  <c r="AP76" i="74" s="1"/>
  <c r="AF76" i="74"/>
  <c r="AO76" i="74" s="1"/>
  <c r="AI78" i="26"/>
  <c r="AN78" i="26"/>
  <c r="W77" i="38"/>
  <c r="AG76" i="38"/>
  <c r="AP76" i="38" s="1"/>
  <c r="AF76" i="38"/>
  <c r="AO76" i="38" s="1"/>
  <c r="AE76" i="38"/>
  <c r="AN80" i="89"/>
  <c r="AI80" i="89"/>
  <c r="AH77" i="42"/>
  <c r="AQ77" i="42" s="1"/>
  <c r="Y76" i="87"/>
  <c r="X76" i="87"/>
  <c r="AH78" i="30"/>
  <c r="AQ78" i="30" s="1"/>
  <c r="X77" i="47"/>
  <c r="Z77" i="47" s="1"/>
  <c r="Y77" i="47"/>
  <c r="AR78" i="86"/>
  <c r="X76" i="77"/>
  <c r="Y76" i="77"/>
  <c r="Y79" i="95"/>
  <c r="X79" i="95"/>
  <c r="X78" i="81"/>
  <c r="Z78" i="81" s="1"/>
  <c r="Y78" i="81"/>
  <c r="AR75" i="39"/>
  <c r="AH78" i="78"/>
  <c r="AQ78" i="78" s="1"/>
  <c r="AH79" i="27"/>
  <c r="AQ79" i="27" s="1"/>
  <c r="AQ81" i="27" s="1"/>
  <c r="AZ3" i="27"/>
  <c r="AX5" i="27" s="1"/>
  <c r="S5" i="27" s="1"/>
  <c r="AC5" i="27" s="1"/>
  <c r="AB6" i="27" s="1"/>
  <c r="AX40" i="27"/>
  <c r="S40" i="27" s="1"/>
  <c r="AC40" i="27" s="1"/>
  <c r="AB41" i="27" s="1"/>
  <c r="AX75" i="27"/>
  <c r="S75" i="27" s="1"/>
  <c r="AC75" i="27" s="1"/>
  <c r="AB76" i="27" s="1"/>
  <c r="AR75" i="74"/>
  <c r="Z78" i="78"/>
  <c r="AR77" i="78"/>
  <c r="X76" i="93"/>
  <c r="Y76" i="93"/>
  <c r="Z76" i="93" s="1"/>
  <c r="AN74" i="90"/>
  <c r="AI74" i="90"/>
  <c r="AR75" i="94"/>
  <c r="AH74" i="35"/>
  <c r="AQ74" i="35" s="1"/>
  <c r="AH78" i="73"/>
  <c r="AQ78" i="73" s="1"/>
  <c r="AH76" i="74"/>
  <c r="AQ76" i="74" s="1"/>
  <c r="AR76" i="42"/>
  <c r="AR75" i="43"/>
  <c r="X76" i="83"/>
  <c r="Y76" i="83"/>
  <c r="AN75" i="87"/>
  <c r="AI75" i="87"/>
  <c r="AR78" i="27"/>
  <c r="Z78" i="30"/>
  <c r="X77" i="46"/>
  <c r="Z77" i="46" s="1"/>
  <c r="Y77" i="46"/>
  <c r="W79" i="82"/>
  <c r="AG78" i="82"/>
  <c r="AP78" i="82" s="1"/>
  <c r="AF78" i="82"/>
  <c r="AO78" i="82" s="1"/>
  <c r="AE78" i="82"/>
  <c r="AF74" i="37"/>
  <c r="AO74" i="37" s="1"/>
  <c r="AG74" i="37"/>
  <c r="AP74" i="37" s="1"/>
  <c r="W75" i="37"/>
  <c r="AE74" i="37"/>
  <c r="Y79" i="26"/>
  <c r="X79" i="26"/>
  <c r="X81" i="89"/>
  <c r="Y81" i="89"/>
  <c r="AR76" i="85"/>
  <c r="AH76" i="39"/>
  <c r="AQ76" i="39" s="1"/>
  <c r="Z77" i="42"/>
  <c r="AI74" i="31"/>
  <c r="AN74" i="31"/>
  <c r="AR74" i="91"/>
  <c r="AH79" i="33"/>
  <c r="AQ79" i="33" s="1"/>
  <c r="AI76" i="46"/>
  <c r="AN76" i="46"/>
  <c r="AI77" i="81"/>
  <c r="AN77" i="81"/>
  <c r="AI77" i="45"/>
  <c r="AN77" i="45"/>
  <c r="AE79" i="27"/>
  <c r="AX79" i="27"/>
  <c r="S79" i="27" s="1"/>
  <c r="AC79" i="27" s="1"/>
  <c r="AG79" i="27"/>
  <c r="AP79" i="27" s="1"/>
  <c r="AP81" i="27" s="1"/>
  <c r="AF79" i="27"/>
  <c r="AO79" i="27" s="1"/>
  <c r="AO81" i="27" s="1"/>
  <c r="AI75" i="93"/>
  <c r="AN75" i="93"/>
  <c r="AR77" i="73"/>
  <c r="AN77" i="41"/>
  <c r="AI77" i="41"/>
  <c r="W79" i="73"/>
  <c r="AG78" i="73"/>
  <c r="AP78" i="73" s="1"/>
  <c r="AE78" i="73"/>
  <c r="AF78" i="73"/>
  <c r="AO78" i="73" s="1"/>
  <c r="AH75" i="91"/>
  <c r="AQ75" i="91" s="1"/>
  <c r="AF76" i="39"/>
  <c r="AO76" i="39" s="1"/>
  <c r="W77" i="39"/>
  <c r="AG76" i="39"/>
  <c r="AP76" i="39" s="1"/>
  <c r="AE76" i="39"/>
  <c r="AR76" i="34"/>
  <c r="AN75" i="83"/>
  <c r="AI75" i="83"/>
  <c r="AH73" i="29"/>
  <c r="AQ73" i="29" s="1"/>
  <c r="AH77" i="85"/>
  <c r="AQ77" i="85" s="1"/>
  <c r="AI76" i="47"/>
  <c r="AN76" i="47"/>
  <c r="AH76" i="94"/>
  <c r="AQ76" i="94" s="1"/>
  <c r="AN75" i="77"/>
  <c r="AI75" i="77"/>
  <c r="AN78" i="95"/>
  <c r="AI78" i="95"/>
  <c r="AR76" i="25"/>
  <c r="AR76" i="79"/>
  <c r="Y75" i="90"/>
  <c r="X75" i="90"/>
  <c r="Z75" i="90" s="1"/>
  <c r="AH77" i="79"/>
  <c r="AQ77" i="79" s="1"/>
  <c r="AH77" i="25"/>
  <c r="AQ77" i="25" s="1"/>
  <c r="AR77" i="30"/>
  <c r="X75" i="31"/>
  <c r="Y75" i="31"/>
  <c r="AH76" i="43"/>
  <c r="AQ76" i="43" s="1"/>
  <c r="AE73" i="29"/>
  <c r="W74" i="29"/>
  <c r="AG73" i="29"/>
  <c r="AP73" i="29" s="1"/>
  <c r="AF73" i="29"/>
  <c r="AO73" i="29" s="1"/>
  <c r="W78" i="85"/>
  <c r="AG77" i="85"/>
  <c r="AP77" i="85" s="1"/>
  <c r="AF77" i="85"/>
  <c r="AO77" i="85" s="1"/>
  <c r="AE77" i="85"/>
  <c r="AG79" i="33"/>
  <c r="AP79" i="33" s="1"/>
  <c r="AF79" i="33"/>
  <c r="AO79" i="33" s="1"/>
  <c r="AE79" i="33"/>
  <c r="W80" i="33"/>
  <c r="W77" i="94"/>
  <c r="AG76" i="94"/>
  <c r="AP76" i="94" s="1"/>
  <c r="AF76" i="94"/>
  <c r="AO76" i="94" s="1"/>
  <c r="AE76" i="94"/>
  <c r="AR73" i="35"/>
  <c r="AE77" i="79"/>
  <c r="W78" i="79"/>
  <c r="AG77" i="79"/>
  <c r="AP77" i="79" s="1"/>
  <c r="AF77" i="79"/>
  <c r="AO77" i="79" s="1"/>
  <c r="X78" i="41"/>
  <c r="Z78" i="41" s="1"/>
  <c r="Y78" i="41"/>
  <c r="AR72" i="29"/>
  <c r="W76" i="91"/>
  <c r="AE75" i="91"/>
  <c r="AF75" i="91"/>
  <c r="AO75" i="91" s="1"/>
  <c r="AG75" i="91"/>
  <c r="AP75" i="91" s="1"/>
  <c r="AH79" i="86"/>
  <c r="AQ79" i="86" s="1"/>
  <c r="AR78" i="33"/>
  <c r="Z76" i="43"/>
  <c r="AH77" i="34"/>
  <c r="AQ77" i="34" s="1"/>
  <c r="X78" i="45"/>
  <c r="Y78" i="45"/>
  <c r="AX70" i="27" l="1"/>
  <c r="S70" i="27" s="1"/>
  <c r="AC70" i="27" s="1"/>
  <c r="AB71" i="27" s="1"/>
  <c r="AX34" i="27"/>
  <c r="S34" i="27" s="1"/>
  <c r="AC34" i="27" s="1"/>
  <c r="AB35" i="27" s="1"/>
  <c r="AX64" i="27"/>
  <c r="S64" i="27" s="1"/>
  <c r="AC64" i="27" s="1"/>
  <c r="AB65" i="27" s="1"/>
  <c r="AX28" i="27"/>
  <c r="S28" i="27" s="1"/>
  <c r="AC28" i="27" s="1"/>
  <c r="AB29" i="27" s="1"/>
  <c r="AX58" i="27"/>
  <c r="S58" i="27" s="1"/>
  <c r="AC58" i="27" s="1"/>
  <c r="AB59" i="27" s="1"/>
  <c r="AX22" i="27"/>
  <c r="S22" i="27" s="1"/>
  <c r="AC22" i="27" s="1"/>
  <c r="AB23" i="27" s="1"/>
  <c r="AX52" i="27"/>
  <c r="S52" i="27" s="1"/>
  <c r="AC52" i="27" s="1"/>
  <c r="AB53" i="27" s="1"/>
  <c r="AX16" i="27"/>
  <c r="S16" i="27" s="1"/>
  <c r="AC16" i="27" s="1"/>
  <c r="AB17" i="27" s="1"/>
  <c r="AX46" i="27"/>
  <c r="S46" i="27" s="1"/>
  <c r="AC46" i="27" s="1"/>
  <c r="AB47" i="27" s="1"/>
  <c r="AX10" i="27"/>
  <c r="S10" i="27" s="1"/>
  <c r="AC10" i="27" s="1"/>
  <c r="AB11" i="27" s="1"/>
  <c r="AK6" i="27"/>
  <c r="AT6" i="27" s="1"/>
  <c r="AF76" i="93"/>
  <c r="AO76" i="93" s="1"/>
  <c r="AE76" i="93"/>
  <c r="W77" i="93"/>
  <c r="AG76" i="93"/>
  <c r="AP76" i="93" s="1"/>
  <c r="AN74" i="37"/>
  <c r="AI74" i="37"/>
  <c r="AK65" i="27"/>
  <c r="AT65" i="27" s="1"/>
  <c r="AK41" i="27"/>
  <c r="AT41" i="27" s="1"/>
  <c r="AK23" i="27"/>
  <c r="AT23" i="27" s="1"/>
  <c r="AE78" i="81"/>
  <c r="W79" i="81"/>
  <c r="AG78" i="81"/>
  <c r="AP78" i="81" s="1"/>
  <c r="AF78" i="81"/>
  <c r="AO78" i="81" s="1"/>
  <c r="AH76" i="77"/>
  <c r="AQ76" i="77" s="1"/>
  <c r="AE77" i="47"/>
  <c r="W78" i="47"/>
  <c r="AG77" i="47"/>
  <c r="AP77" i="47" s="1"/>
  <c r="AF77" i="47"/>
  <c r="AO77" i="47" s="1"/>
  <c r="AH76" i="87"/>
  <c r="AQ76" i="87" s="1"/>
  <c r="AN79" i="33"/>
  <c r="AI79" i="33"/>
  <c r="AI73" i="29"/>
  <c r="AN73" i="29"/>
  <c r="AR75" i="77"/>
  <c r="AI76" i="39"/>
  <c r="AN76" i="39"/>
  <c r="AH81" i="89"/>
  <c r="AQ81" i="89" s="1"/>
  <c r="W79" i="30"/>
  <c r="AG78" i="30"/>
  <c r="AP78" i="30" s="1"/>
  <c r="AF78" i="30"/>
  <c r="AO78" i="30" s="1"/>
  <c r="AE78" i="30"/>
  <c r="AH76" i="83"/>
  <c r="AQ76" i="83" s="1"/>
  <c r="W79" i="78"/>
  <c r="AG78" i="78"/>
  <c r="AP78" i="78" s="1"/>
  <c r="AF78" i="78"/>
  <c r="AO78" i="78" s="1"/>
  <c r="AE78" i="78"/>
  <c r="AX78" i="27"/>
  <c r="S78" i="27" s="1"/>
  <c r="AC78" i="27" s="1"/>
  <c r="AB79" i="27" s="1"/>
  <c r="AX69" i="27"/>
  <c r="S69" i="27" s="1"/>
  <c r="AC69" i="27" s="1"/>
  <c r="AB70" i="27" s="1"/>
  <c r="AX63" i="27"/>
  <c r="S63" i="27" s="1"/>
  <c r="AC63" i="27" s="1"/>
  <c r="AB64" i="27" s="1"/>
  <c r="AX57" i="27"/>
  <c r="S57" i="27" s="1"/>
  <c r="AC57" i="27" s="1"/>
  <c r="AB58" i="27" s="1"/>
  <c r="AX51" i="27"/>
  <c r="S51" i="27" s="1"/>
  <c r="AC51" i="27" s="1"/>
  <c r="AB52" i="27" s="1"/>
  <c r="AX45" i="27"/>
  <c r="S45" i="27" s="1"/>
  <c r="AC45" i="27" s="1"/>
  <c r="AB46" i="27" s="1"/>
  <c r="AX39" i="27"/>
  <c r="S39" i="27" s="1"/>
  <c r="AC39" i="27" s="1"/>
  <c r="AB40" i="27" s="1"/>
  <c r="AX33" i="27"/>
  <c r="S33" i="27" s="1"/>
  <c r="AC33" i="27" s="1"/>
  <c r="AB34" i="27" s="1"/>
  <c r="AX27" i="27"/>
  <c r="S27" i="27" s="1"/>
  <c r="AC27" i="27" s="1"/>
  <c r="AB28" i="27" s="1"/>
  <c r="AX21" i="27"/>
  <c r="S21" i="27" s="1"/>
  <c r="AC21" i="27" s="1"/>
  <c r="AB22" i="27" s="1"/>
  <c r="AX15" i="27"/>
  <c r="S15" i="27" s="1"/>
  <c r="AC15" i="27" s="1"/>
  <c r="AB16" i="27" s="1"/>
  <c r="AX9" i="27"/>
  <c r="S9" i="27" s="1"/>
  <c r="AC9" i="27" s="1"/>
  <c r="AB10" i="27" s="1"/>
  <c r="AX4" i="27"/>
  <c r="S4" i="27" s="1"/>
  <c r="AC4" i="27" s="1"/>
  <c r="AB5" i="27" s="1"/>
  <c r="AH78" i="81"/>
  <c r="AQ78" i="81" s="1"/>
  <c r="Z76" i="77"/>
  <c r="Y80" i="86"/>
  <c r="X80" i="86"/>
  <c r="AI74" i="35"/>
  <c r="AN74" i="35"/>
  <c r="AR76" i="46"/>
  <c r="AR74" i="90"/>
  <c r="AK53" i="27"/>
  <c r="AT53" i="27" s="1"/>
  <c r="AK35" i="27"/>
  <c r="AT35" i="27" s="1"/>
  <c r="AK17" i="27"/>
  <c r="AT17" i="27" s="1"/>
  <c r="AI77" i="25"/>
  <c r="AN77" i="25"/>
  <c r="X78" i="79"/>
  <c r="Y78" i="79"/>
  <c r="Z78" i="79" s="1"/>
  <c r="X78" i="85"/>
  <c r="Y78" i="85"/>
  <c r="AH75" i="31"/>
  <c r="AQ75" i="31" s="1"/>
  <c r="AR75" i="83"/>
  <c r="Y79" i="73"/>
  <c r="X79" i="73"/>
  <c r="Z79" i="73" s="1"/>
  <c r="AR75" i="93"/>
  <c r="AR77" i="45"/>
  <c r="Z81" i="89"/>
  <c r="X75" i="37"/>
  <c r="Y75" i="37"/>
  <c r="Z76" i="83"/>
  <c r="AX76" i="27"/>
  <c r="S76" i="27" s="1"/>
  <c r="AC76" i="27" s="1"/>
  <c r="AB77" i="27" s="1"/>
  <c r="AX68" i="27"/>
  <c r="S68" i="27" s="1"/>
  <c r="AC68" i="27" s="1"/>
  <c r="AB69" i="27" s="1"/>
  <c r="AX62" i="27"/>
  <c r="S62" i="27" s="1"/>
  <c r="AC62" i="27" s="1"/>
  <c r="AB63" i="27" s="1"/>
  <c r="AX56" i="27"/>
  <c r="S56" i="27" s="1"/>
  <c r="AC56" i="27" s="1"/>
  <c r="AB57" i="27" s="1"/>
  <c r="AX50" i="27"/>
  <c r="S50" i="27" s="1"/>
  <c r="AC50" i="27" s="1"/>
  <c r="AB51" i="27" s="1"/>
  <c r="AX44" i="27"/>
  <c r="S44" i="27" s="1"/>
  <c r="AC44" i="27" s="1"/>
  <c r="AB45" i="27" s="1"/>
  <c r="AX38" i="27"/>
  <c r="S38" i="27" s="1"/>
  <c r="AC38" i="27" s="1"/>
  <c r="AB39" i="27" s="1"/>
  <c r="AX32" i="27"/>
  <c r="S32" i="27" s="1"/>
  <c r="AC32" i="27" s="1"/>
  <c r="AB33" i="27" s="1"/>
  <c r="AX26" i="27"/>
  <c r="S26" i="27" s="1"/>
  <c r="AC26" i="27" s="1"/>
  <c r="AB27" i="27" s="1"/>
  <c r="AX20" i="27"/>
  <c r="S20" i="27" s="1"/>
  <c r="AC20" i="27" s="1"/>
  <c r="AB21" i="27" s="1"/>
  <c r="AX14" i="27"/>
  <c r="S14" i="27" s="1"/>
  <c r="AC14" i="27" s="1"/>
  <c r="AB15" i="27" s="1"/>
  <c r="AX8" i="27"/>
  <c r="S8" i="27" s="1"/>
  <c r="AC8" i="27" s="1"/>
  <c r="AB9" i="27" s="1"/>
  <c r="AX3" i="27"/>
  <c r="S3" i="27" s="1"/>
  <c r="AC3" i="27" s="1"/>
  <c r="AH79" i="95"/>
  <c r="AQ79" i="95" s="1"/>
  <c r="AQ81" i="95" s="1"/>
  <c r="AZ3" i="95"/>
  <c r="AX3" i="95" s="1"/>
  <c r="S3" i="95" s="1"/>
  <c r="AC3" i="95" s="1"/>
  <c r="AX7" i="95"/>
  <c r="S7" i="95" s="1"/>
  <c r="AC7" i="95" s="1"/>
  <c r="AB8" i="95" s="1"/>
  <c r="AX10" i="95"/>
  <c r="S10" i="95" s="1"/>
  <c r="AC10" i="95" s="1"/>
  <c r="AB11" i="95" s="1"/>
  <c r="AX11" i="95"/>
  <c r="S11" i="95" s="1"/>
  <c r="AC11" i="95" s="1"/>
  <c r="AB12" i="95" s="1"/>
  <c r="AX13" i="95"/>
  <c r="S13" i="95" s="1"/>
  <c r="AC13" i="95" s="1"/>
  <c r="AB14" i="95" s="1"/>
  <c r="AX16" i="95"/>
  <c r="S16" i="95" s="1"/>
  <c r="AC16" i="95" s="1"/>
  <c r="AB17" i="95" s="1"/>
  <c r="AX17" i="95"/>
  <c r="S17" i="95" s="1"/>
  <c r="AC17" i="95" s="1"/>
  <c r="AB18" i="95" s="1"/>
  <c r="AX19" i="95"/>
  <c r="S19" i="95" s="1"/>
  <c r="AC19" i="95" s="1"/>
  <c r="AB20" i="95" s="1"/>
  <c r="AX22" i="95"/>
  <c r="S22" i="95" s="1"/>
  <c r="AC22" i="95" s="1"/>
  <c r="AB23" i="95" s="1"/>
  <c r="AX23" i="95"/>
  <c r="S23" i="95" s="1"/>
  <c r="AC23" i="95" s="1"/>
  <c r="AB24" i="95" s="1"/>
  <c r="AX24" i="95"/>
  <c r="S24" i="95" s="1"/>
  <c r="AC24" i="95" s="1"/>
  <c r="AB25" i="95" s="1"/>
  <c r="AX25" i="95"/>
  <c r="S25" i="95" s="1"/>
  <c r="AC25" i="95" s="1"/>
  <c r="AB26" i="95" s="1"/>
  <c r="AX26" i="95"/>
  <c r="S26" i="95" s="1"/>
  <c r="AC26" i="95" s="1"/>
  <c r="AB27" i="95" s="1"/>
  <c r="AX27" i="95"/>
  <c r="S27" i="95" s="1"/>
  <c r="AC27" i="95" s="1"/>
  <c r="AB28" i="95" s="1"/>
  <c r="AX28" i="95"/>
  <c r="S28" i="95" s="1"/>
  <c r="AC28" i="95" s="1"/>
  <c r="AB29" i="95" s="1"/>
  <c r="AX29" i="95"/>
  <c r="S29" i="95" s="1"/>
  <c r="AC29" i="95" s="1"/>
  <c r="AB30" i="95" s="1"/>
  <c r="AX30" i="95"/>
  <c r="S30" i="95" s="1"/>
  <c r="AC30" i="95" s="1"/>
  <c r="AB31" i="95" s="1"/>
  <c r="AX31" i="95"/>
  <c r="S31" i="95" s="1"/>
  <c r="AC31" i="95" s="1"/>
  <c r="AB32" i="95" s="1"/>
  <c r="AX32" i="95"/>
  <c r="S32" i="95" s="1"/>
  <c r="AC32" i="95" s="1"/>
  <c r="AB33" i="95" s="1"/>
  <c r="AX33" i="95"/>
  <c r="S33" i="95" s="1"/>
  <c r="AC33" i="95" s="1"/>
  <c r="AB34" i="95" s="1"/>
  <c r="AX34" i="95"/>
  <c r="S34" i="95" s="1"/>
  <c r="AC34" i="95" s="1"/>
  <c r="AB35" i="95" s="1"/>
  <c r="AX35" i="95"/>
  <c r="S35" i="95" s="1"/>
  <c r="AC35" i="95" s="1"/>
  <c r="AB36" i="95" s="1"/>
  <c r="AX36" i="95"/>
  <c r="S36" i="95" s="1"/>
  <c r="AC36" i="95" s="1"/>
  <c r="AB37" i="95" s="1"/>
  <c r="AX37" i="95"/>
  <c r="S37" i="95" s="1"/>
  <c r="AC37" i="95" s="1"/>
  <c r="AB38" i="95" s="1"/>
  <c r="AX38" i="95"/>
  <c r="S38" i="95" s="1"/>
  <c r="AC38" i="95" s="1"/>
  <c r="AB39" i="95" s="1"/>
  <c r="AX39" i="95"/>
  <c r="S39" i="95" s="1"/>
  <c r="AC39" i="95" s="1"/>
  <c r="AB40" i="95" s="1"/>
  <c r="AX40" i="95"/>
  <c r="S40" i="95" s="1"/>
  <c r="AC40" i="95" s="1"/>
  <c r="AB41" i="95" s="1"/>
  <c r="AX41" i="95"/>
  <c r="S41" i="95" s="1"/>
  <c r="AC41" i="95" s="1"/>
  <c r="AB42" i="95" s="1"/>
  <c r="AX42" i="95"/>
  <c r="S42" i="95" s="1"/>
  <c r="AC42" i="95" s="1"/>
  <c r="AB43" i="95" s="1"/>
  <c r="AX43" i="95"/>
  <c r="S43" i="95" s="1"/>
  <c r="AC43" i="95" s="1"/>
  <c r="AB44" i="95" s="1"/>
  <c r="AX44" i="95"/>
  <c r="S44" i="95" s="1"/>
  <c r="AC44" i="95" s="1"/>
  <c r="AB45" i="95" s="1"/>
  <c r="AX45" i="95"/>
  <c r="S45" i="95" s="1"/>
  <c r="AC45" i="95" s="1"/>
  <c r="AB46" i="95" s="1"/>
  <c r="AX46" i="95"/>
  <c r="S46" i="95" s="1"/>
  <c r="AC46" i="95" s="1"/>
  <c r="AB47" i="95" s="1"/>
  <c r="AX47" i="95"/>
  <c r="S47" i="95" s="1"/>
  <c r="AC47" i="95" s="1"/>
  <c r="AB48" i="95" s="1"/>
  <c r="AX48" i="95"/>
  <c r="S48" i="95" s="1"/>
  <c r="AC48" i="95" s="1"/>
  <c r="AB49" i="95" s="1"/>
  <c r="AX49" i="95"/>
  <c r="S49" i="95" s="1"/>
  <c r="AC49" i="95" s="1"/>
  <c r="AB50" i="95" s="1"/>
  <c r="AX50" i="95"/>
  <c r="S50" i="95" s="1"/>
  <c r="AC50" i="95" s="1"/>
  <c r="AB51" i="95" s="1"/>
  <c r="AX51" i="95"/>
  <c r="S51" i="95" s="1"/>
  <c r="AC51" i="95" s="1"/>
  <c r="AB52" i="95" s="1"/>
  <c r="AX52" i="95"/>
  <c r="S52" i="95" s="1"/>
  <c r="AC52" i="95" s="1"/>
  <c r="AB53" i="95" s="1"/>
  <c r="AX53" i="95"/>
  <c r="S53" i="95" s="1"/>
  <c r="AC53" i="95" s="1"/>
  <c r="AB54" i="95" s="1"/>
  <c r="AX54" i="95"/>
  <c r="S54" i="95" s="1"/>
  <c r="AC54" i="95" s="1"/>
  <c r="AB55" i="95" s="1"/>
  <c r="AX55" i="95"/>
  <c r="S55" i="95" s="1"/>
  <c r="AC55" i="95" s="1"/>
  <c r="AB56" i="95" s="1"/>
  <c r="AX56" i="95"/>
  <c r="S56" i="95" s="1"/>
  <c r="AC56" i="95" s="1"/>
  <c r="AB57" i="95" s="1"/>
  <c r="AX57" i="95"/>
  <c r="S57" i="95" s="1"/>
  <c r="AC57" i="95" s="1"/>
  <c r="AB58" i="95" s="1"/>
  <c r="AX58" i="95"/>
  <c r="S58" i="95" s="1"/>
  <c r="AC58" i="95" s="1"/>
  <c r="AB59" i="95" s="1"/>
  <c r="AX59" i="95"/>
  <c r="S59" i="95" s="1"/>
  <c r="AC59" i="95" s="1"/>
  <c r="AB60" i="95" s="1"/>
  <c r="AX60" i="95"/>
  <c r="S60" i="95" s="1"/>
  <c r="AC60" i="95" s="1"/>
  <c r="AB61" i="95" s="1"/>
  <c r="AX61" i="95"/>
  <c r="S61" i="95" s="1"/>
  <c r="AC61" i="95" s="1"/>
  <c r="AB62" i="95" s="1"/>
  <c r="AX62" i="95"/>
  <c r="S62" i="95" s="1"/>
  <c r="AC62" i="95" s="1"/>
  <c r="AB63" i="95" s="1"/>
  <c r="AX63" i="95"/>
  <c r="S63" i="95" s="1"/>
  <c r="AC63" i="95" s="1"/>
  <c r="AB64" i="95" s="1"/>
  <c r="AX64" i="95"/>
  <c r="S64" i="95" s="1"/>
  <c r="AC64" i="95" s="1"/>
  <c r="AB65" i="95" s="1"/>
  <c r="AX65" i="95"/>
  <c r="S65" i="95" s="1"/>
  <c r="AC65" i="95" s="1"/>
  <c r="AB66" i="95" s="1"/>
  <c r="AX66" i="95"/>
  <c r="S66" i="95" s="1"/>
  <c r="AC66" i="95" s="1"/>
  <c r="AB67" i="95" s="1"/>
  <c r="AX67" i="95"/>
  <c r="S67" i="95" s="1"/>
  <c r="AC67" i="95" s="1"/>
  <c r="AB68" i="95" s="1"/>
  <c r="AX68" i="95"/>
  <c r="S68" i="95" s="1"/>
  <c r="AC68" i="95" s="1"/>
  <c r="AB69" i="95" s="1"/>
  <c r="AX69" i="95"/>
  <c r="S69" i="95" s="1"/>
  <c r="AC69" i="95" s="1"/>
  <c r="AB70" i="95" s="1"/>
  <c r="AX70" i="95"/>
  <c r="S70" i="95" s="1"/>
  <c r="AC70" i="95" s="1"/>
  <c r="AB71" i="95" s="1"/>
  <c r="AX71" i="95"/>
  <c r="S71" i="95" s="1"/>
  <c r="AC71" i="95" s="1"/>
  <c r="AB72" i="95" s="1"/>
  <c r="AX72" i="95"/>
  <c r="S72" i="95" s="1"/>
  <c r="AC72" i="95" s="1"/>
  <c r="AB73" i="95" s="1"/>
  <c r="AX73" i="95"/>
  <c r="S73" i="95" s="1"/>
  <c r="AC73" i="95" s="1"/>
  <c r="AB74" i="95" s="1"/>
  <c r="AX78" i="95"/>
  <c r="S78" i="95" s="1"/>
  <c r="AC78" i="95" s="1"/>
  <c r="AB79" i="95" s="1"/>
  <c r="AX75" i="95"/>
  <c r="S75" i="95" s="1"/>
  <c r="AC75" i="95" s="1"/>
  <c r="AB76" i="95" s="1"/>
  <c r="AX76" i="95"/>
  <c r="S76" i="95" s="1"/>
  <c r="AC76" i="95" s="1"/>
  <c r="AB77" i="95" s="1"/>
  <c r="AX77" i="95"/>
  <c r="S77" i="95" s="1"/>
  <c r="AC77" i="95" s="1"/>
  <c r="AB78" i="95" s="1"/>
  <c r="AX74" i="95"/>
  <c r="S74" i="95" s="1"/>
  <c r="AC74" i="95" s="1"/>
  <c r="AB75" i="95" s="1"/>
  <c r="Z76" i="87"/>
  <c r="AR80" i="89"/>
  <c r="X77" i="38"/>
  <c r="Y77" i="38"/>
  <c r="Y77" i="74"/>
  <c r="X77" i="74"/>
  <c r="X78" i="34"/>
  <c r="Y78" i="34"/>
  <c r="W76" i="90"/>
  <c r="AG75" i="90"/>
  <c r="AP75" i="90" s="1"/>
  <c r="AF75" i="90"/>
  <c r="AO75" i="90" s="1"/>
  <c r="AE75" i="90"/>
  <c r="AG77" i="46"/>
  <c r="AP77" i="46" s="1"/>
  <c r="W78" i="46"/>
  <c r="AF77" i="46"/>
  <c r="AO77" i="46" s="1"/>
  <c r="AE77" i="46"/>
  <c r="AK76" i="27"/>
  <c r="AT76" i="27" s="1"/>
  <c r="AJ76" i="27"/>
  <c r="AK47" i="27"/>
  <c r="AT47" i="27" s="1"/>
  <c r="AK29" i="27"/>
  <c r="AT29" i="27" s="1"/>
  <c r="AK11" i="27"/>
  <c r="AT11" i="27" s="1"/>
  <c r="AI75" i="91"/>
  <c r="AN75" i="91"/>
  <c r="AH78" i="41"/>
  <c r="AQ78" i="41" s="1"/>
  <c r="AI77" i="79"/>
  <c r="AN77" i="79"/>
  <c r="Z75" i="31"/>
  <c r="AR76" i="47"/>
  <c r="Y77" i="39"/>
  <c r="X77" i="39"/>
  <c r="Z77" i="39" s="1"/>
  <c r="AR77" i="41"/>
  <c r="AR74" i="31"/>
  <c r="AH79" i="26"/>
  <c r="AQ79" i="26" s="1"/>
  <c r="Y79" i="82"/>
  <c r="X79" i="82"/>
  <c r="Z79" i="82" s="1"/>
  <c r="AH76" i="93"/>
  <c r="AQ76" i="93" s="1"/>
  <c r="AX73" i="27"/>
  <c r="S73" i="27" s="1"/>
  <c r="AC73" i="27" s="1"/>
  <c r="AB74" i="27" s="1"/>
  <c r="AX67" i="27"/>
  <c r="S67" i="27" s="1"/>
  <c r="AC67" i="27" s="1"/>
  <c r="AB68" i="27" s="1"/>
  <c r="AX61" i="27"/>
  <c r="S61" i="27" s="1"/>
  <c r="AC61" i="27" s="1"/>
  <c r="AB62" i="27" s="1"/>
  <c r="AX55" i="27"/>
  <c r="S55" i="27" s="1"/>
  <c r="AC55" i="27" s="1"/>
  <c r="AB56" i="27" s="1"/>
  <c r="AX49" i="27"/>
  <c r="S49" i="27" s="1"/>
  <c r="AC49" i="27" s="1"/>
  <c r="AB50" i="27" s="1"/>
  <c r="AX43" i="27"/>
  <c r="S43" i="27" s="1"/>
  <c r="AC43" i="27" s="1"/>
  <c r="AB44" i="27" s="1"/>
  <c r="AX37" i="27"/>
  <c r="S37" i="27" s="1"/>
  <c r="AC37" i="27" s="1"/>
  <c r="AB38" i="27" s="1"/>
  <c r="AX31" i="27"/>
  <c r="S31" i="27" s="1"/>
  <c r="AC31" i="27" s="1"/>
  <c r="AB32" i="27" s="1"/>
  <c r="AX25" i="27"/>
  <c r="S25" i="27" s="1"/>
  <c r="AC25" i="27" s="1"/>
  <c r="AB26" i="27" s="1"/>
  <c r="AX19" i="27"/>
  <c r="S19" i="27" s="1"/>
  <c r="AC19" i="27" s="1"/>
  <c r="AB20" i="27" s="1"/>
  <c r="AX13" i="27"/>
  <c r="S13" i="27" s="1"/>
  <c r="AC13" i="27" s="1"/>
  <c r="AB14" i="27" s="1"/>
  <c r="AX7" i="27"/>
  <c r="S7" i="27" s="1"/>
  <c r="AC7" i="27" s="1"/>
  <c r="AB8" i="27" s="1"/>
  <c r="AI76" i="74"/>
  <c r="AN76" i="74"/>
  <c r="X80" i="33"/>
  <c r="Y80" i="33"/>
  <c r="Z80" i="33" s="1"/>
  <c r="X74" i="29"/>
  <c r="Y74" i="29"/>
  <c r="AI79" i="27"/>
  <c r="AN79" i="27"/>
  <c r="AN81" i="27" s="1"/>
  <c r="AK71" i="27"/>
  <c r="AT71" i="27" s="1"/>
  <c r="AH75" i="90"/>
  <c r="AQ75" i="90" s="1"/>
  <c r="AG77" i="42"/>
  <c r="AP77" i="42" s="1"/>
  <c r="AF77" i="42"/>
  <c r="AO77" i="42" s="1"/>
  <c r="AE77" i="42"/>
  <c r="W78" i="42"/>
  <c r="AR75" i="87"/>
  <c r="AX74" i="27"/>
  <c r="S74" i="27" s="1"/>
  <c r="AC74" i="27" s="1"/>
  <c r="AB75" i="27" s="1"/>
  <c r="AX72" i="27"/>
  <c r="S72" i="27" s="1"/>
  <c r="AC72" i="27" s="1"/>
  <c r="AB73" i="27" s="1"/>
  <c r="AX66" i="27"/>
  <c r="S66" i="27" s="1"/>
  <c r="AC66" i="27" s="1"/>
  <c r="AB67" i="27" s="1"/>
  <c r="AX60" i="27"/>
  <c r="S60" i="27" s="1"/>
  <c r="AC60" i="27" s="1"/>
  <c r="AB61" i="27" s="1"/>
  <c r="AX54" i="27"/>
  <c r="S54" i="27" s="1"/>
  <c r="AC54" i="27" s="1"/>
  <c r="AB55" i="27" s="1"/>
  <c r="AX48" i="27"/>
  <c r="S48" i="27" s="1"/>
  <c r="AC48" i="27" s="1"/>
  <c r="AB49" i="27" s="1"/>
  <c r="AX42" i="27"/>
  <c r="S42" i="27" s="1"/>
  <c r="AC42" i="27" s="1"/>
  <c r="AB43" i="27" s="1"/>
  <c r="AX36" i="27"/>
  <c r="S36" i="27" s="1"/>
  <c r="AC36" i="27" s="1"/>
  <c r="AB37" i="27" s="1"/>
  <c r="AX30" i="27"/>
  <c r="S30" i="27" s="1"/>
  <c r="AC30" i="27" s="1"/>
  <c r="AB31" i="27" s="1"/>
  <c r="AX24" i="27"/>
  <c r="S24" i="27" s="1"/>
  <c r="AC24" i="27" s="1"/>
  <c r="AB25" i="27" s="1"/>
  <c r="AX18" i="27"/>
  <c r="S18" i="27" s="1"/>
  <c r="AC18" i="27" s="1"/>
  <c r="AB19" i="27" s="1"/>
  <c r="AX12" i="27"/>
  <c r="S12" i="27" s="1"/>
  <c r="AC12" i="27" s="1"/>
  <c r="AB13" i="27" s="1"/>
  <c r="AX6" i="27"/>
  <c r="S6" i="27" s="1"/>
  <c r="AC6" i="27" s="1"/>
  <c r="AB7" i="27" s="1"/>
  <c r="Z79" i="95"/>
  <c r="AI76" i="38"/>
  <c r="AN76" i="38"/>
  <c r="AR78" i="26"/>
  <c r="AI77" i="34"/>
  <c r="AN77" i="34"/>
  <c r="AI79" i="86"/>
  <c r="AN79" i="86"/>
  <c r="AI76" i="94"/>
  <c r="AN76" i="94"/>
  <c r="AK59" i="27"/>
  <c r="AT59" i="27" s="1"/>
  <c r="AH78" i="45"/>
  <c r="AQ78" i="45" s="1"/>
  <c r="W79" i="41"/>
  <c r="AE78" i="41"/>
  <c r="AG78" i="41"/>
  <c r="AP78" i="41" s="1"/>
  <c r="AF78" i="41"/>
  <c r="AO78" i="41" s="1"/>
  <c r="Y77" i="94"/>
  <c r="X77" i="94"/>
  <c r="AI77" i="85"/>
  <c r="AN77" i="85"/>
  <c r="AR77" i="81"/>
  <c r="Z78" i="45"/>
  <c r="AF76" i="43"/>
  <c r="AO76" i="43" s="1"/>
  <c r="AE76" i="43"/>
  <c r="W77" i="43"/>
  <c r="AG76" i="43"/>
  <c r="AP76" i="43" s="1"/>
  <c r="Y76" i="91"/>
  <c r="X76" i="91"/>
  <c r="Z76" i="91" s="1"/>
  <c r="AR78" i="95"/>
  <c r="AI78" i="73"/>
  <c r="AN78" i="73"/>
  <c r="Z79" i="26"/>
  <c r="AI78" i="82"/>
  <c r="AN78" i="82"/>
  <c r="AH77" i="46"/>
  <c r="AQ77" i="46" s="1"/>
  <c r="AX77" i="27"/>
  <c r="S77" i="27" s="1"/>
  <c r="AC77" i="27" s="1"/>
  <c r="AB78" i="27" s="1"/>
  <c r="AX71" i="27"/>
  <c r="S71" i="27" s="1"/>
  <c r="AC71" i="27" s="1"/>
  <c r="AB72" i="27" s="1"/>
  <c r="AX65" i="27"/>
  <c r="S65" i="27" s="1"/>
  <c r="AC65" i="27" s="1"/>
  <c r="AB66" i="27" s="1"/>
  <c r="AX59" i="27"/>
  <c r="S59" i="27" s="1"/>
  <c r="AC59" i="27" s="1"/>
  <c r="AB60" i="27" s="1"/>
  <c r="AX53" i="27"/>
  <c r="S53" i="27" s="1"/>
  <c r="AC53" i="27" s="1"/>
  <c r="AB54" i="27" s="1"/>
  <c r="AX47" i="27"/>
  <c r="S47" i="27" s="1"/>
  <c r="AC47" i="27" s="1"/>
  <c r="AB48" i="27" s="1"/>
  <c r="AX41" i="27"/>
  <c r="S41" i="27" s="1"/>
  <c r="AC41" i="27" s="1"/>
  <c r="AB42" i="27" s="1"/>
  <c r="AX35" i="27"/>
  <c r="S35" i="27" s="1"/>
  <c r="AC35" i="27" s="1"/>
  <c r="AB36" i="27" s="1"/>
  <c r="AX29" i="27"/>
  <c r="S29" i="27" s="1"/>
  <c r="AC29" i="27" s="1"/>
  <c r="AB30" i="27" s="1"/>
  <c r="AX23" i="27"/>
  <c r="S23" i="27" s="1"/>
  <c r="AC23" i="27" s="1"/>
  <c r="AB24" i="27" s="1"/>
  <c r="AX17" i="27"/>
  <c r="S17" i="27" s="1"/>
  <c r="AC17" i="27" s="1"/>
  <c r="AB18" i="27" s="1"/>
  <c r="AX11" i="27"/>
  <c r="S11" i="27" s="1"/>
  <c r="AC11" i="27" s="1"/>
  <c r="AB12" i="27" s="1"/>
  <c r="AH77" i="47"/>
  <c r="AQ77" i="47" s="1"/>
  <c r="Y78" i="25"/>
  <c r="X78" i="25"/>
  <c r="Z78" i="25" s="1"/>
  <c r="X75" i="35"/>
  <c r="Y75" i="35"/>
  <c r="Z80" i="86" l="1"/>
  <c r="Z74" i="29"/>
  <c r="AX5" i="95"/>
  <c r="S5" i="95" s="1"/>
  <c r="AC5" i="95" s="1"/>
  <c r="AB6" i="95" s="1"/>
  <c r="AG78" i="79"/>
  <c r="AP78" i="79" s="1"/>
  <c r="AF78" i="79"/>
  <c r="AO78" i="79" s="1"/>
  <c r="AE78" i="79"/>
  <c r="W79" i="79"/>
  <c r="AE80" i="86"/>
  <c r="W81" i="86"/>
  <c r="AG80" i="86"/>
  <c r="AP80" i="86" s="1"/>
  <c r="AF80" i="86"/>
  <c r="AO80" i="86" s="1"/>
  <c r="AB4" i="95"/>
  <c r="AJ3" i="95"/>
  <c r="AG74" i="29"/>
  <c r="AP74" i="29" s="1"/>
  <c r="AF74" i="29"/>
  <c r="AO74" i="29" s="1"/>
  <c r="AE74" i="29"/>
  <c r="W75" i="29"/>
  <c r="W81" i="33"/>
  <c r="AG80" i="33"/>
  <c r="AP80" i="33" s="1"/>
  <c r="AF80" i="33"/>
  <c r="AO80" i="33" s="1"/>
  <c r="AE80" i="33"/>
  <c r="AJ42" i="27"/>
  <c r="AK42" i="27"/>
  <c r="AT42" i="27" s="1"/>
  <c r="X77" i="43"/>
  <c r="Y77" i="43"/>
  <c r="AK55" i="27"/>
  <c r="AT55" i="27" s="1"/>
  <c r="AJ55" i="27"/>
  <c r="AK50" i="27"/>
  <c r="AT50" i="27" s="1"/>
  <c r="AJ50" i="27"/>
  <c r="AF79" i="82"/>
  <c r="AO79" i="82" s="1"/>
  <c r="AE79" i="82"/>
  <c r="W80" i="82"/>
  <c r="AG79" i="82"/>
  <c r="AP79" i="82" s="1"/>
  <c r="AK68" i="95"/>
  <c r="AT68" i="95" s="1"/>
  <c r="AJ68" i="95"/>
  <c r="AK44" i="95"/>
  <c r="AT44" i="95" s="1"/>
  <c r="AJ44" i="95"/>
  <c r="AJ32" i="95"/>
  <c r="AK32" i="95"/>
  <c r="AT32" i="95" s="1"/>
  <c r="AK14" i="95"/>
  <c r="AT14" i="95" s="1"/>
  <c r="AJ33" i="27"/>
  <c r="AK33" i="27"/>
  <c r="AT33" i="27" s="1"/>
  <c r="AG81" i="89"/>
  <c r="AP81" i="89" s="1"/>
  <c r="AF81" i="89"/>
  <c r="AO81" i="89" s="1"/>
  <c r="AE81" i="89"/>
  <c r="W82" i="89"/>
  <c r="AF79" i="73"/>
  <c r="AO79" i="73" s="1"/>
  <c r="AE79" i="73"/>
  <c r="W80" i="73"/>
  <c r="AG79" i="73"/>
  <c r="AP79" i="73" s="1"/>
  <c r="AR76" i="39"/>
  <c r="AJ12" i="27"/>
  <c r="AK12" i="27"/>
  <c r="AT12" i="27" s="1"/>
  <c r="AJ48" i="27"/>
  <c r="AK48" i="27"/>
  <c r="AT48" i="27" s="1"/>
  <c r="AR78" i="82"/>
  <c r="AH76" i="91"/>
  <c r="AQ76" i="91" s="1"/>
  <c r="AI76" i="43"/>
  <c r="AN76" i="43"/>
  <c r="AR77" i="85"/>
  <c r="AI78" i="41"/>
  <c r="AN78" i="41"/>
  <c r="AK25" i="27"/>
  <c r="AT25" i="27" s="1"/>
  <c r="AJ25" i="27"/>
  <c r="AK61" i="27"/>
  <c r="AT61" i="27" s="1"/>
  <c r="AJ61" i="27"/>
  <c r="AH80" i="33"/>
  <c r="AQ80" i="33" s="1"/>
  <c r="AK20" i="27"/>
  <c r="AT20" i="27" s="1"/>
  <c r="AJ20" i="27"/>
  <c r="AK56" i="27"/>
  <c r="AT56" i="27" s="1"/>
  <c r="AJ56" i="27"/>
  <c r="AS76" i="27"/>
  <c r="AL76" i="27"/>
  <c r="AU76" i="27" s="1"/>
  <c r="AJ75" i="95"/>
  <c r="AK75" i="95"/>
  <c r="AT75" i="95" s="1"/>
  <c r="AJ73" i="95"/>
  <c r="AK73" i="95"/>
  <c r="AT73" i="95" s="1"/>
  <c r="AJ67" i="95"/>
  <c r="AK67" i="95"/>
  <c r="AT67" i="95" s="1"/>
  <c r="AJ61" i="95"/>
  <c r="AK61" i="95"/>
  <c r="AT61" i="95" s="1"/>
  <c r="AK55" i="95"/>
  <c r="AT55" i="95" s="1"/>
  <c r="AJ55" i="95"/>
  <c r="AJ49" i="95"/>
  <c r="AK49" i="95"/>
  <c r="AT49" i="95" s="1"/>
  <c r="AJ43" i="95"/>
  <c r="AK43" i="95"/>
  <c r="AT43" i="95" s="1"/>
  <c r="AJ37" i="95"/>
  <c r="AK37" i="95"/>
  <c r="AT37" i="95" s="1"/>
  <c r="AJ31" i="95"/>
  <c r="AK31" i="95"/>
  <c r="AT31" i="95" s="1"/>
  <c r="AJ25" i="95"/>
  <c r="AK25" i="95"/>
  <c r="AT25" i="95" s="1"/>
  <c r="AX18" i="95"/>
  <c r="S18" i="95" s="1"/>
  <c r="AC18" i="95" s="1"/>
  <c r="AB19" i="95" s="1"/>
  <c r="AX12" i="95"/>
  <c r="S12" i="95" s="1"/>
  <c r="AC12" i="95" s="1"/>
  <c r="AB13" i="95" s="1"/>
  <c r="AX6" i="95"/>
  <c r="S6" i="95" s="1"/>
  <c r="AC6" i="95" s="1"/>
  <c r="AB7" i="95" s="1"/>
  <c r="AB4" i="27"/>
  <c r="AJ3" i="27"/>
  <c r="AJ39" i="27"/>
  <c r="AK39" i="27"/>
  <c r="AT39" i="27" s="1"/>
  <c r="AK77" i="27"/>
  <c r="AT77" i="27" s="1"/>
  <c r="AJ77" i="27"/>
  <c r="AH78" i="79"/>
  <c r="AQ78" i="79" s="1"/>
  <c r="AJ35" i="27"/>
  <c r="AK34" i="27"/>
  <c r="AT34" i="27" s="1"/>
  <c r="AJ34" i="27"/>
  <c r="AK70" i="27"/>
  <c r="AT70" i="27" s="1"/>
  <c r="AJ70" i="27"/>
  <c r="Y79" i="78"/>
  <c r="X79" i="78"/>
  <c r="AI78" i="30"/>
  <c r="AN78" i="30"/>
  <c r="X79" i="81"/>
  <c r="Y79" i="81"/>
  <c r="AJ65" i="27"/>
  <c r="X77" i="93"/>
  <c r="Y77" i="93"/>
  <c r="Z77" i="93" s="1"/>
  <c r="AJ78" i="27"/>
  <c r="AK78" i="27"/>
  <c r="AT78" i="27" s="1"/>
  <c r="AK14" i="27"/>
  <c r="AT14" i="27" s="1"/>
  <c r="AJ14" i="27"/>
  <c r="AF77" i="39"/>
  <c r="AO77" i="39" s="1"/>
  <c r="AG77" i="39"/>
  <c r="AP77" i="39" s="1"/>
  <c r="W78" i="39"/>
  <c r="AE77" i="39"/>
  <c r="AK74" i="95"/>
  <c r="AT74" i="95" s="1"/>
  <c r="AJ74" i="95"/>
  <c r="AJ50" i="95"/>
  <c r="AK50" i="95"/>
  <c r="AT50" i="95" s="1"/>
  <c r="AJ26" i="95"/>
  <c r="AK26" i="95"/>
  <c r="AT26" i="95" s="1"/>
  <c r="AK28" i="27"/>
  <c r="AT28" i="27" s="1"/>
  <c r="AJ28" i="27"/>
  <c r="AJ18" i="27"/>
  <c r="AK18" i="27"/>
  <c r="AT18" i="27" s="1"/>
  <c r="AJ54" i="27"/>
  <c r="AK54" i="27"/>
  <c r="AT54" i="27" s="1"/>
  <c r="AF79" i="26"/>
  <c r="AO79" i="26" s="1"/>
  <c r="AE79" i="26"/>
  <c r="W80" i="26"/>
  <c r="AG79" i="26"/>
  <c r="AP79" i="26" s="1"/>
  <c r="AH77" i="94"/>
  <c r="AQ77" i="94" s="1"/>
  <c r="AR79" i="86"/>
  <c r="AR76" i="38"/>
  <c r="AK31" i="27"/>
  <c r="AT31" i="27" s="1"/>
  <c r="AJ31" i="27"/>
  <c r="AK67" i="27"/>
  <c r="AT67" i="27" s="1"/>
  <c r="AJ67" i="27"/>
  <c r="X78" i="42"/>
  <c r="Y78" i="42"/>
  <c r="AR79" i="27"/>
  <c r="AR81" i="27" s="1"/>
  <c r="AK26" i="27"/>
  <c r="AT26" i="27" s="1"/>
  <c r="AJ26" i="27"/>
  <c r="AK62" i="27"/>
  <c r="AT62" i="27" s="1"/>
  <c r="AJ62" i="27"/>
  <c r="AJ11" i="27"/>
  <c r="AI75" i="90"/>
  <c r="AN75" i="90"/>
  <c r="AH78" i="34"/>
  <c r="AQ78" i="34" s="1"/>
  <c r="AH77" i="38"/>
  <c r="AQ77" i="38" s="1"/>
  <c r="AK78" i="95"/>
  <c r="AT78" i="95" s="1"/>
  <c r="AJ78" i="95"/>
  <c r="AJ72" i="95"/>
  <c r="AK72" i="95"/>
  <c r="AT72" i="95" s="1"/>
  <c r="AJ66" i="95"/>
  <c r="AK66" i="95"/>
  <c r="AT66" i="95" s="1"/>
  <c r="AJ60" i="95"/>
  <c r="AK60" i="95"/>
  <c r="AT60" i="95" s="1"/>
  <c r="AJ54" i="95"/>
  <c r="AK54" i="95"/>
  <c r="AT54" i="95" s="1"/>
  <c r="AJ48" i="95"/>
  <c r="AK48" i="95"/>
  <c r="AT48" i="95" s="1"/>
  <c r="AJ42" i="95"/>
  <c r="AK42" i="95"/>
  <c r="AT42" i="95" s="1"/>
  <c r="AJ36" i="95"/>
  <c r="AK36" i="95"/>
  <c r="AT36" i="95" s="1"/>
  <c r="AJ30" i="95"/>
  <c r="AK30" i="95"/>
  <c r="AT30" i="95" s="1"/>
  <c r="AJ24" i="95"/>
  <c r="AK24" i="95"/>
  <c r="AT24" i="95" s="1"/>
  <c r="AJ18" i="95"/>
  <c r="AK18" i="95"/>
  <c r="AT18" i="95" s="1"/>
  <c r="AJ12" i="95"/>
  <c r="AK12" i="95"/>
  <c r="AT12" i="95" s="1"/>
  <c r="AJ6" i="95"/>
  <c r="AK6" i="95"/>
  <c r="AT6" i="95" s="1"/>
  <c r="AK9" i="27"/>
  <c r="AT9" i="27" s="1"/>
  <c r="AJ9" i="27"/>
  <c r="AJ45" i="27"/>
  <c r="AK45" i="27"/>
  <c r="AT45" i="27" s="1"/>
  <c r="AF76" i="83"/>
  <c r="AO76" i="83" s="1"/>
  <c r="AE76" i="83"/>
  <c r="W77" i="83"/>
  <c r="AG76" i="83"/>
  <c r="AP76" i="83" s="1"/>
  <c r="AG76" i="77"/>
  <c r="AP76" i="77" s="1"/>
  <c r="AF76" i="77"/>
  <c r="AO76" i="77" s="1"/>
  <c r="W77" i="77"/>
  <c r="AE76" i="77"/>
  <c r="AJ5" i="27"/>
  <c r="AK5" i="27"/>
  <c r="AT5" i="27" s="1"/>
  <c r="AK40" i="27"/>
  <c r="AT40" i="27" s="1"/>
  <c r="AJ40" i="27"/>
  <c r="AK79" i="27"/>
  <c r="AT79" i="27" s="1"/>
  <c r="AJ79" i="27"/>
  <c r="AS79" i="27" s="1"/>
  <c r="AI78" i="81"/>
  <c r="AN78" i="81"/>
  <c r="AI76" i="93"/>
  <c r="AN76" i="93"/>
  <c r="AK32" i="27"/>
  <c r="AT32" i="27" s="1"/>
  <c r="AJ32" i="27"/>
  <c r="AK68" i="27"/>
  <c r="AT68" i="27" s="1"/>
  <c r="AJ68" i="27"/>
  <c r="AE75" i="31"/>
  <c r="AG75" i="31"/>
  <c r="AP75" i="31" s="1"/>
  <c r="AF75" i="31"/>
  <c r="AO75" i="31" s="1"/>
  <c r="W76" i="31"/>
  <c r="AJ29" i="27"/>
  <c r="Z78" i="34"/>
  <c r="Z77" i="38"/>
  <c r="AJ77" i="95"/>
  <c r="AK77" i="95"/>
  <c r="AT77" i="95" s="1"/>
  <c r="AK71" i="95"/>
  <c r="AT71" i="95" s="1"/>
  <c r="AJ71" i="95"/>
  <c r="AK65" i="95"/>
  <c r="AT65" i="95" s="1"/>
  <c r="AJ65" i="95"/>
  <c r="AK59" i="95"/>
  <c r="AT59" i="95" s="1"/>
  <c r="AJ59" i="95"/>
  <c r="AK53" i="95"/>
  <c r="AT53" i="95" s="1"/>
  <c r="AJ53" i="95"/>
  <c r="AJ47" i="95"/>
  <c r="AK47" i="95"/>
  <c r="AT47" i="95" s="1"/>
  <c r="AJ41" i="95"/>
  <c r="AK41" i="95"/>
  <c r="AT41" i="95" s="1"/>
  <c r="AJ35" i="95"/>
  <c r="AK35" i="95"/>
  <c r="AT35" i="95" s="1"/>
  <c r="AJ29" i="95"/>
  <c r="AK29" i="95"/>
  <c r="AT29" i="95" s="1"/>
  <c r="AK23" i="95"/>
  <c r="AT23" i="95" s="1"/>
  <c r="AJ23" i="95"/>
  <c r="AJ17" i="95"/>
  <c r="AK17" i="95"/>
  <c r="AT17" i="95" s="1"/>
  <c r="AJ11" i="95"/>
  <c r="AK11" i="95"/>
  <c r="AT11" i="95" s="1"/>
  <c r="AJ15" i="27"/>
  <c r="AK15" i="27"/>
  <c r="AT15" i="27" s="1"/>
  <c r="AJ51" i="27"/>
  <c r="AK51" i="27"/>
  <c r="AT51" i="27" s="1"/>
  <c r="AJ53" i="27"/>
  <c r="AK10" i="27"/>
  <c r="AT10" i="27" s="1"/>
  <c r="AJ10" i="27"/>
  <c r="AK46" i="27"/>
  <c r="AT46" i="27" s="1"/>
  <c r="AJ46" i="27"/>
  <c r="AI78" i="78"/>
  <c r="AN78" i="78"/>
  <c r="Z78" i="47"/>
  <c r="Y78" i="47"/>
  <c r="X78" i="47"/>
  <c r="AJ23" i="27"/>
  <c r="AR74" i="37"/>
  <c r="AR76" i="94"/>
  <c r="X76" i="90"/>
  <c r="Y76" i="90"/>
  <c r="AJ56" i="95"/>
  <c r="AK56" i="95"/>
  <c r="AT56" i="95" s="1"/>
  <c r="AJ30" i="27"/>
  <c r="AK30" i="27"/>
  <c r="AT30" i="27" s="1"/>
  <c r="AJ66" i="27"/>
  <c r="AK66" i="27"/>
  <c r="AT66" i="27" s="1"/>
  <c r="AR78" i="73"/>
  <c r="Z77" i="94"/>
  <c r="AR77" i="34"/>
  <c r="AK7" i="27"/>
  <c r="AT7" i="27" s="1"/>
  <c r="AJ7" i="27"/>
  <c r="AK43" i="27"/>
  <c r="AT43" i="27" s="1"/>
  <c r="AJ43" i="27"/>
  <c r="AJ75" i="27"/>
  <c r="AK75" i="27"/>
  <c r="AT75" i="27" s="1"/>
  <c r="AH74" i="29"/>
  <c r="AQ74" i="29" s="1"/>
  <c r="AR76" i="74"/>
  <c r="AK38" i="27"/>
  <c r="AT38" i="27" s="1"/>
  <c r="AJ38" i="27"/>
  <c r="AK74" i="27"/>
  <c r="AT74" i="27" s="1"/>
  <c r="AJ74" i="27"/>
  <c r="AH79" i="82"/>
  <c r="AQ79" i="82" s="1"/>
  <c r="AH77" i="39"/>
  <c r="AQ77" i="39" s="1"/>
  <c r="AN77" i="46"/>
  <c r="AI77" i="46"/>
  <c r="AH77" i="74"/>
  <c r="AQ77" i="74" s="1"/>
  <c r="AJ76" i="95"/>
  <c r="AK76" i="95"/>
  <c r="AT76" i="95" s="1"/>
  <c r="AJ70" i="95"/>
  <c r="AK70" i="95"/>
  <c r="AT70" i="95" s="1"/>
  <c r="AJ64" i="95"/>
  <c r="AK64" i="95"/>
  <c r="AT64" i="95" s="1"/>
  <c r="AJ58" i="95"/>
  <c r="AK58" i="95"/>
  <c r="AT58" i="95" s="1"/>
  <c r="AJ52" i="95"/>
  <c r="AK52" i="95"/>
  <c r="AT52" i="95" s="1"/>
  <c r="AJ46" i="95"/>
  <c r="AK46" i="95"/>
  <c r="AT46" i="95" s="1"/>
  <c r="AJ40" i="95"/>
  <c r="AK40" i="95"/>
  <c r="AT40" i="95" s="1"/>
  <c r="AJ34" i="95"/>
  <c r="AK34" i="95"/>
  <c r="AT34" i="95" s="1"/>
  <c r="AJ28" i="95"/>
  <c r="AK28" i="95"/>
  <c r="AT28" i="95" s="1"/>
  <c r="AX21" i="95"/>
  <c r="S21" i="95" s="1"/>
  <c r="AC21" i="95" s="1"/>
  <c r="AB22" i="95" s="1"/>
  <c r="AX15" i="95"/>
  <c r="S15" i="95" s="1"/>
  <c r="AC15" i="95" s="1"/>
  <c r="AB16" i="95" s="1"/>
  <c r="AX9" i="95"/>
  <c r="S9" i="95" s="1"/>
  <c r="AC9" i="95" s="1"/>
  <c r="AB10" i="95" s="1"/>
  <c r="AX4" i="95"/>
  <c r="S4" i="95" s="1"/>
  <c r="AC4" i="95" s="1"/>
  <c r="AB5" i="95" s="1"/>
  <c r="AJ21" i="27"/>
  <c r="AK21" i="27"/>
  <c r="AT21" i="27" s="1"/>
  <c r="AJ57" i="27"/>
  <c r="AK57" i="27"/>
  <c r="AT57" i="27" s="1"/>
  <c r="AH75" i="37"/>
  <c r="AQ75" i="37" s="1"/>
  <c r="AH78" i="85"/>
  <c r="AQ78" i="85" s="1"/>
  <c r="AR77" i="25"/>
  <c r="AR74" i="35"/>
  <c r="AK16" i="27"/>
  <c r="AT16" i="27" s="1"/>
  <c r="AJ16" i="27"/>
  <c r="AK52" i="27"/>
  <c r="AT52" i="27" s="1"/>
  <c r="AJ52" i="27"/>
  <c r="AR73" i="29"/>
  <c r="AI77" i="47"/>
  <c r="AN77" i="47"/>
  <c r="AG78" i="25"/>
  <c r="AP78" i="25" s="1"/>
  <c r="AF78" i="25"/>
  <c r="AO78" i="25" s="1"/>
  <c r="AE78" i="25"/>
  <c r="W79" i="25"/>
  <c r="AK19" i="27"/>
  <c r="AT19" i="27" s="1"/>
  <c r="AJ19" i="27"/>
  <c r="AR75" i="91"/>
  <c r="Y78" i="46"/>
  <c r="Z78" i="46" s="1"/>
  <c r="X78" i="46"/>
  <c r="W77" i="87"/>
  <c r="AG76" i="87"/>
  <c r="AP76" i="87" s="1"/>
  <c r="AF76" i="87"/>
  <c r="AO76" i="87" s="1"/>
  <c r="AE76" i="87"/>
  <c r="AK62" i="95"/>
  <c r="AT62" i="95" s="1"/>
  <c r="AJ62" i="95"/>
  <c r="AK38" i="95"/>
  <c r="AT38" i="95" s="1"/>
  <c r="AJ38" i="95"/>
  <c r="AK20" i="95"/>
  <c r="AT20" i="95" s="1"/>
  <c r="AK8" i="95"/>
  <c r="AT8" i="95" s="1"/>
  <c r="AJ69" i="27"/>
  <c r="AK69" i="27"/>
  <c r="AT69" i="27" s="1"/>
  <c r="AK64" i="27"/>
  <c r="AT64" i="27" s="1"/>
  <c r="AJ64" i="27"/>
  <c r="AH75" i="35"/>
  <c r="AQ75" i="35" s="1"/>
  <c r="AJ24" i="27"/>
  <c r="AK24" i="27"/>
  <c r="AT24" i="27" s="1"/>
  <c r="AJ60" i="27"/>
  <c r="AK60" i="27"/>
  <c r="AT60" i="27" s="1"/>
  <c r="AF76" i="91"/>
  <c r="AO76" i="91" s="1"/>
  <c r="AE76" i="91"/>
  <c r="W77" i="91"/>
  <c r="AG76" i="91"/>
  <c r="AP76" i="91" s="1"/>
  <c r="AE78" i="45"/>
  <c r="W79" i="45"/>
  <c r="AG78" i="45"/>
  <c r="AP78" i="45" s="1"/>
  <c r="AF78" i="45"/>
  <c r="AO78" i="45" s="1"/>
  <c r="Y79" i="41"/>
  <c r="X79" i="41"/>
  <c r="AJ59" i="27"/>
  <c r="AX79" i="95"/>
  <c r="S79" i="95" s="1"/>
  <c r="AC79" i="95" s="1"/>
  <c r="AJ79" i="95" s="1"/>
  <c r="AS79" i="95" s="1"/>
  <c r="AF79" i="95"/>
  <c r="AO79" i="95" s="1"/>
  <c r="AO81" i="95" s="1"/>
  <c r="AE79" i="95"/>
  <c r="AK79" i="95" s="1"/>
  <c r="AT79" i="95" s="1"/>
  <c r="AG79" i="95"/>
  <c r="AP79" i="95" s="1"/>
  <c r="AP81" i="95" s="1"/>
  <c r="AK37" i="27"/>
  <c r="AT37" i="27" s="1"/>
  <c r="AJ37" i="27"/>
  <c r="AK73" i="27"/>
  <c r="AT73" i="27" s="1"/>
  <c r="AJ73" i="27"/>
  <c r="AN77" i="42"/>
  <c r="AI77" i="42"/>
  <c r="Z75" i="35"/>
  <c r="AH78" i="25"/>
  <c r="AQ78" i="25" s="1"/>
  <c r="AJ36" i="27"/>
  <c r="AK36" i="27"/>
  <c r="AT36" i="27" s="1"/>
  <c r="AJ72" i="27"/>
  <c r="AK72" i="27"/>
  <c r="AT72" i="27" s="1"/>
  <c r="AK13" i="27"/>
  <c r="AT13" i="27" s="1"/>
  <c r="AJ13" i="27"/>
  <c r="AK49" i="27"/>
  <c r="AT49" i="27" s="1"/>
  <c r="AJ49" i="27"/>
  <c r="AJ71" i="27"/>
  <c r="AK8" i="27"/>
  <c r="AT8" i="27" s="1"/>
  <c r="AJ8" i="27"/>
  <c r="AK44" i="27"/>
  <c r="AT44" i="27" s="1"/>
  <c r="AJ44" i="27"/>
  <c r="AR77" i="79"/>
  <c r="AJ47" i="27"/>
  <c r="Z77" i="74"/>
  <c r="AJ69" i="95"/>
  <c r="AK69" i="95"/>
  <c r="AT69" i="95" s="1"/>
  <c r="AJ63" i="95"/>
  <c r="AK63" i="95"/>
  <c r="AT63" i="95" s="1"/>
  <c r="AJ57" i="95"/>
  <c r="AK57" i="95"/>
  <c r="AT57" i="95" s="1"/>
  <c r="AJ51" i="95"/>
  <c r="AK51" i="95"/>
  <c r="AT51" i="95" s="1"/>
  <c r="AJ45" i="95"/>
  <c r="AK45" i="95"/>
  <c r="AT45" i="95" s="1"/>
  <c r="AJ39" i="95"/>
  <c r="AK39" i="95"/>
  <c r="AT39" i="95" s="1"/>
  <c r="AJ33" i="95"/>
  <c r="AK33" i="95"/>
  <c r="AT33" i="95" s="1"/>
  <c r="AJ27" i="95"/>
  <c r="AK27" i="95"/>
  <c r="AT27" i="95" s="1"/>
  <c r="AX20" i="95"/>
  <c r="S20" i="95" s="1"/>
  <c r="AC20" i="95" s="1"/>
  <c r="AB21" i="95" s="1"/>
  <c r="AX14" i="95"/>
  <c r="S14" i="95" s="1"/>
  <c r="AC14" i="95" s="1"/>
  <c r="AB15" i="95" s="1"/>
  <c r="AX8" i="95"/>
  <c r="S8" i="95" s="1"/>
  <c r="AC8" i="95" s="1"/>
  <c r="AB9" i="95" s="1"/>
  <c r="AJ27" i="27"/>
  <c r="AK27" i="27"/>
  <c r="AT27" i="27" s="1"/>
  <c r="AJ63" i="27"/>
  <c r="AK63" i="27"/>
  <c r="AT63" i="27" s="1"/>
  <c r="Z75" i="37"/>
  <c r="AH79" i="73"/>
  <c r="AQ79" i="73" s="1"/>
  <c r="Z78" i="85"/>
  <c r="AJ17" i="27"/>
  <c r="AH80" i="86"/>
  <c r="AQ80" i="86" s="1"/>
  <c r="AK22" i="27"/>
  <c r="AT22" i="27" s="1"/>
  <c r="AJ22" i="27"/>
  <c r="AK58" i="27"/>
  <c r="AT58" i="27" s="1"/>
  <c r="AJ58" i="27"/>
  <c r="X79" i="30"/>
  <c r="Z79" i="30" s="1"/>
  <c r="Y79" i="30"/>
  <c r="AR79" i="33"/>
  <c r="AJ41" i="27"/>
  <c r="AJ6" i="27"/>
  <c r="Z78" i="42" l="1"/>
  <c r="AF78" i="42" s="1"/>
  <c r="AO78" i="42" s="1"/>
  <c r="AL79" i="27"/>
  <c r="AU79" i="27" s="1"/>
  <c r="Z77" i="43"/>
  <c r="AG77" i="43" s="1"/>
  <c r="AP77" i="43" s="1"/>
  <c r="AG77" i="93"/>
  <c r="AP77" i="93" s="1"/>
  <c r="AF77" i="93"/>
  <c r="AO77" i="93" s="1"/>
  <c r="AE77" i="93"/>
  <c r="W78" i="93"/>
  <c r="AF77" i="43"/>
  <c r="AO77" i="43" s="1"/>
  <c r="AE77" i="43"/>
  <c r="W78" i="43"/>
  <c r="W79" i="42"/>
  <c r="AG78" i="42"/>
  <c r="AP78" i="42" s="1"/>
  <c r="AE78" i="42"/>
  <c r="W79" i="46"/>
  <c r="AF78" i="46"/>
  <c r="AO78" i="46" s="1"/>
  <c r="AG78" i="46"/>
  <c r="AP78" i="46" s="1"/>
  <c r="AE78" i="46"/>
  <c r="AR77" i="47"/>
  <c r="AS21" i="27"/>
  <c r="AL21" i="27"/>
  <c r="AU21" i="27" s="1"/>
  <c r="AS65" i="95"/>
  <c r="AL65" i="95"/>
  <c r="AU65" i="95" s="1"/>
  <c r="AF77" i="38"/>
  <c r="AO77" i="38" s="1"/>
  <c r="AE77" i="38"/>
  <c r="W78" i="38"/>
  <c r="AG77" i="38"/>
  <c r="AP77" i="38" s="1"/>
  <c r="AS40" i="27"/>
  <c r="AL40" i="27"/>
  <c r="AU40" i="27" s="1"/>
  <c r="X77" i="77"/>
  <c r="Y77" i="77"/>
  <c r="AS78" i="95"/>
  <c r="AL78" i="95"/>
  <c r="AU78" i="95" s="1"/>
  <c r="AS67" i="27"/>
  <c r="AL67" i="27"/>
  <c r="AU67" i="27" s="1"/>
  <c r="AI77" i="39"/>
  <c r="AN77" i="39"/>
  <c r="AS65" i="27"/>
  <c r="AL65" i="27"/>
  <c r="AU65" i="27" s="1"/>
  <c r="AH79" i="78"/>
  <c r="AQ79" i="78" s="1"/>
  <c r="AK4" i="27"/>
  <c r="AT4" i="27" s="1"/>
  <c r="AT81" i="27" s="1"/>
  <c r="AJ4" i="27"/>
  <c r="Y80" i="73"/>
  <c r="X80" i="73"/>
  <c r="X81" i="33"/>
  <c r="Y81" i="33"/>
  <c r="AS3" i="95"/>
  <c r="AL3" i="95"/>
  <c r="AU3" i="95" s="1"/>
  <c r="AN80" i="86"/>
  <c r="AI80" i="86"/>
  <c r="AS17" i="27"/>
  <c r="AL17" i="27"/>
  <c r="AU17" i="27" s="1"/>
  <c r="AJ9" i="95"/>
  <c r="AK9" i="95"/>
  <c r="AT9" i="95" s="1"/>
  <c r="AS33" i="95"/>
  <c r="AL33" i="95"/>
  <c r="AU33" i="95" s="1"/>
  <c r="AS51" i="95"/>
  <c r="AL51" i="95"/>
  <c r="AU51" i="95" s="1"/>
  <c r="AS69" i="95"/>
  <c r="AL69" i="95"/>
  <c r="AU69" i="95" s="1"/>
  <c r="AS49" i="27"/>
  <c r="AL49" i="27"/>
  <c r="AU49" i="27" s="1"/>
  <c r="AS37" i="27"/>
  <c r="AL37" i="27"/>
  <c r="AU37" i="27" s="1"/>
  <c r="AS59" i="27"/>
  <c r="AL59" i="27"/>
  <c r="AU59" i="27" s="1"/>
  <c r="AN76" i="91"/>
  <c r="AI76" i="91"/>
  <c r="AJ20" i="95"/>
  <c r="Y79" i="25"/>
  <c r="X79" i="25"/>
  <c r="AJ5" i="95"/>
  <c r="AK5" i="95"/>
  <c r="AT5" i="95" s="1"/>
  <c r="AS7" i="27"/>
  <c r="AL7" i="27"/>
  <c r="AU7" i="27" s="1"/>
  <c r="AS56" i="95"/>
  <c r="AL56" i="95"/>
  <c r="AU56" i="95" s="1"/>
  <c r="AS53" i="27"/>
  <c r="AL53" i="27"/>
  <c r="AU53" i="27" s="1"/>
  <c r="AS11" i="95"/>
  <c r="AL11" i="95"/>
  <c r="AU11" i="95" s="1"/>
  <c r="AS29" i="95"/>
  <c r="AL29" i="95"/>
  <c r="AU29" i="95" s="1"/>
  <c r="AS47" i="95"/>
  <c r="AL47" i="95"/>
  <c r="AU47" i="95" s="1"/>
  <c r="AE78" i="34"/>
  <c r="W79" i="34"/>
  <c r="AG78" i="34"/>
  <c r="AP78" i="34" s="1"/>
  <c r="AF78" i="34"/>
  <c r="AO78" i="34" s="1"/>
  <c r="AN75" i="31"/>
  <c r="AI75" i="31"/>
  <c r="AR76" i="93"/>
  <c r="AS6" i="95"/>
  <c r="AL6" i="95"/>
  <c r="AU6" i="95" s="1"/>
  <c r="AS24" i="95"/>
  <c r="AL24" i="95"/>
  <c r="AU24" i="95" s="1"/>
  <c r="AS42" i="95"/>
  <c r="AL42" i="95"/>
  <c r="AU42" i="95" s="1"/>
  <c r="AS60" i="95"/>
  <c r="AL60" i="95"/>
  <c r="AU60" i="95" s="1"/>
  <c r="AR75" i="90"/>
  <c r="AS54" i="27"/>
  <c r="AL54" i="27"/>
  <c r="AU54" i="27" s="1"/>
  <c r="AS26" i="95"/>
  <c r="AL26" i="95"/>
  <c r="AU26" i="95" s="1"/>
  <c r="X78" i="39"/>
  <c r="Y78" i="39"/>
  <c r="AS35" i="27"/>
  <c r="AL35" i="27"/>
  <c r="AU35" i="27" s="1"/>
  <c r="AS77" i="27"/>
  <c r="AL77" i="27"/>
  <c r="AU77" i="27" s="1"/>
  <c r="AJ7" i="95"/>
  <c r="AK7" i="95"/>
  <c r="AT7" i="95" s="1"/>
  <c r="AS31" i="95"/>
  <c r="AL31" i="95"/>
  <c r="AU31" i="95" s="1"/>
  <c r="AS49" i="95"/>
  <c r="AL49" i="95"/>
  <c r="AU49" i="95" s="1"/>
  <c r="AS67" i="95"/>
  <c r="AL67" i="95"/>
  <c r="AU67" i="95" s="1"/>
  <c r="AS25" i="27"/>
  <c r="AL25" i="27"/>
  <c r="AU25" i="27" s="1"/>
  <c r="AS12" i="27"/>
  <c r="AL12" i="27"/>
  <c r="AU12" i="27" s="1"/>
  <c r="AI79" i="73"/>
  <c r="AN79" i="73"/>
  <c r="AS32" i="95"/>
  <c r="AL32" i="95"/>
  <c r="AU32" i="95" s="1"/>
  <c r="AS55" i="27"/>
  <c r="AL55" i="27"/>
  <c r="AU55" i="27" s="1"/>
  <c r="AS42" i="27"/>
  <c r="AL42" i="27"/>
  <c r="AU42" i="27" s="1"/>
  <c r="AJ4" i="95"/>
  <c r="AK4" i="95"/>
  <c r="AT4" i="95" s="1"/>
  <c r="AS22" i="27"/>
  <c r="AL22" i="27"/>
  <c r="AU22" i="27" s="1"/>
  <c r="AS27" i="27"/>
  <c r="AL27" i="27"/>
  <c r="AU27" i="27" s="1"/>
  <c r="AS71" i="27"/>
  <c r="AL71" i="27"/>
  <c r="AU71" i="27" s="1"/>
  <c r="AS24" i="27"/>
  <c r="AL24" i="27"/>
  <c r="AU24" i="27" s="1"/>
  <c r="AG78" i="47"/>
  <c r="AP78" i="47" s="1"/>
  <c r="AE78" i="47"/>
  <c r="AF78" i="47"/>
  <c r="AO78" i="47" s="1"/>
  <c r="W79" i="47"/>
  <c r="AH79" i="30"/>
  <c r="AQ79" i="30" s="1"/>
  <c r="AE78" i="85"/>
  <c r="W79" i="85"/>
  <c r="AG78" i="85"/>
  <c r="AP78" i="85" s="1"/>
  <c r="AF78" i="85"/>
  <c r="AO78" i="85" s="1"/>
  <c r="W76" i="37"/>
  <c r="AG75" i="37"/>
  <c r="AP75" i="37" s="1"/>
  <c r="AF75" i="37"/>
  <c r="AO75" i="37" s="1"/>
  <c r="AE75" i="37"/>
  <c r="AJ15" i="95"/>
  <c r="AK15" i="95"/>
  <c r="AT15" i="95" s="1"/>
  <c r="AS44" i="27"/>
  <c r="AL44" i="27"/>
  <c r="AU44" i="27" s="1"/>
  <c r="AS36" i="27"/>
  <c r="AL36" i="27"/>
  <c r="AU36" i="27" s="1"/>
  <c r="AF75" i="35"/>
  <c r="AO75" i="35" s="1"/>
  <c r="AE75" i="35"/>
  <c r="W76" i="35"/>
  <c r="AG75" i="35"/>
  <c r="AP75" i="35" s="1"/>
  <c r="AH79" i="41"/>
  <c r="AQ79" i="41" s="1"/>
  <c r="X79" i="45"/>
  <c r="Y79" i="45"/>
  <c r="AS38" i="95"/>
  <c r="AL38" i="95"/>
  <c r="AU38" i="95" s="1"/>
  <c r="AN78" i="25"/>
  <c r="AI78" i="25"/>
  <c r="AK10" i="95"/>
  <c r="AT10" i="95" s="1"/>
  <c r="AJ10" i="95"/>
  <c r="AS34" i="95"/>
  <c r="AL34" i="95"/>
  <c r="AU34" i="95" s="1"/>
  <c r="AS52" i="95"/>
  <c r="AL52" i="95"/>
  <c r="AU52" i="95" s="1"/>
  <c r="AS70" i="95"/>
  <c r="AL70" i="95"/>
  <c r="AU70" i="95" s="1"/>
  <c r="AR78" i="78"/>
  <c r="AS53" i="95"/>
  <c r="AL53" i="95"/>
  <c r="AU53" i="95" s="1"/>
  <c r="AS71" i="95"/>
  <c r="AL71" i="95"/>
  <c r="AU71" i="95" s="1"/>
  <c r="AS29" i="27"/>
  <c r="AL29" i="27"/>
  <c r="AU29" i="27" s="1"/>
  <c r="AS68" i="27"/>
  <c r="AL68" i="27"/>
  <c r="AU68" i="27" s="1"/>
  <c r="AS11" i="27"/>
  <c r="AL11" i="27"/>
  <c r="AU11" i="27" s="1"/>
  <c r="AS31" i="27"/>
  <c r="AL31" i="27"/>
  <c r="AU31" i="27" s="1"/>
  <c r="AS78" i="27"/>
  <c r="AL78" i="27"/>
  <c r="AU78" i="27" s="1"/>
  <c r="AH79" i="81"/>
  <c r="AQ79" i="81" s="1"/>
  <c r="Z79" i="78"/>
  <c r="AJ13" i="95"/>
  <c r="AK13" i="95"/>
  <c r="AT13" i="95" s="1"/>
  <c r="AS55" i="95"/>
  <c r="AL55" i="95"/>
  <c r="AU55" i="95" s="1"/>
  <c r="AS56" i="27"/>
  <c r="AL56" i="27"/>
  <c r="AU56" i="27" s="1"/>
  <c r="AR76" i="43"/>
  <c r="AS44" i="95"/>
  <c r="AL44" i="95"/>
  <c r="AU44" i="95" s="1"/>
  <c r="X80" i="82"/>
  <c r="Y80" i="82"/>
  <c r="AI80" i="33"/>
  <c r="AN80" i="33"/>
  <c r="Z75" i="29"/>
  <c r="Y75" i="29"/>
  <c r="X75" i="29"/>
  <c r="X79" i="79"/>
  <c r="Y79" i="79"/>
  <c r="AS66" i="27"/>
  <c r="AL66" i="27"/>
  <c r="AU66" i="27" s="1"/>
  <c r="AH76" i="90"/>
  <c r="AQ76" i="90" s="1"/>
  <c r="AS23" i="27"/>
  <c r="AL23" i="27"/>
  <c r="AU23" i="27" s="1"/>
  <c r="AS46" i="27"/>
  <c r="AL46" i="27"/>
  <c r="AU46" i="27" s="1"/>
  <c r="AS51" i="27"/>
  <c r="AL51" i="27"/>
  <c r="AU51" i="27" s="1"/>
  <c r="AS17" i="95"/>
  <c r="AL17" i="95"/>
  <c r="AU17" i="95" s="1"/>
  <c r="AS35" i="95"/>
  <c r="AL35" i="95"/>
  <c r="AU35" i="95" s="1"/>
  <c r="AR78" i="81"/>
  <c r="AS5" i="27"/>
  <c r="AL5" i="27"/>
  <c r="AU5" i="27" s="1"/>
  <c r="AS45" i="27"/>
  <c r="AL45" i="27"/>
  <c r="AU45" i="27" s="1"/>
  <c r="AS12" i="95"/>
  <c r="AL12" i="95"/>
  <c r="AU12" i="95" s="1"/>
  <c r="AS30" i="95"/>
  <c r="AL30" i="95"/>
  <c r="AU30" i="95" s="1"/>
  <c r="AS48" i="95"/>
  <c r="AL48" i="95"/>
  <c r="AU48" i="95" s="1"/>
  <c r="AS66" i="95"/>
  <c r="AL66" i="95"/>
  <c r="AU66" i="95" s="1"/>
  <c r="AS62" i="27"/>
  <c r="AL62" i="27"/>
  <c r="AU62" i="27" s="1"/>
  <c r="Y80" i="26"/>
  <c r="X80" i="26"/>
  <c r="Z80" i="26" s="1"/>
  <c r="AS18" i="27"/>
  <c r="AL18" i="27"/>
  <c r="AU18" i="27" s="1"/>
  <c r="AS50" i="95"/>
  <c r="AL50" i="95"/>
  <c r="AU50" i="95" s="1"/>
  <c r="Z79" i="81"/>
  <c r="AS70" i="27"/>
  <c r="AL70" i="27"/>
  <c r="AU70" i="27" s="1"/>
  <c r="AJ19" i="95"/>
  <c r="AK19" i="95"/>
  <c r="AT19" i="95" s="1"/>
  <c r="AS37" i="95"/>
  <c r="AL37" i="95"/>
  <c r="AU37" i="95" s="1"/>
  <c r="AS73" i="95"/>
  <c r="AL73" i="95"/>
  <c r="AU73" i="95" s="1"/>
  <c r="X82" i="89"/>
  <c r="Y82" i="89"/>
  <c r="AS33" i="27"/>
  <c r="AL33" i="27"/>
  <c r="AU33" i="27" s="1"/>
  <c r="AI79" i="82"/>
  <c r="AN79" i="82"/>
  <c r="AN74" i="29"/>
  <c r="AI74" i="29"/>
  <c r="AN78" i="79"/>
  <c r="AI78" i="79"/>
  <c r="AS72" i="27"/>
  <c r="AL72" i="27"/>
  <c r="AU72" i="27" s="1"/>
  <c r="AS64" i="27"/>
  <c r="AL64" i="27"/>
  <c r="AU64" i="27" s="1"/>
  <c r="AI76" i="87"/>
  <c r="AN76" i="87"/>
  <c r="AS28" i="95"/>
  <c r="AL28" i="95"/>
  <c r="AU28" i="95" s="1"/>
  <c r="AS46" i="95"/>
  <c r="AL46" i="95"/>
  <c r="AU46" i="95" s="1"/>
  <c r="AS64" i="95"/>
  <c r="AL64" i="95"/>
  <c r="AU64" i="95" s="1"/>
  <c r="AS6" i="27"/>
  <c r="AL6" i="27"/>
  <c r="AU6" i="27" s="1"/>
  <c r="AS41" i="27"/>
  <c r="AL41" i="27"/>
  <c r="AU41" i="27" s="1"/>
  <c r="AS58" i="27"/>
  <c r="AL58" i="27"/>
  <c r="AU58" i="27" s="1"/>
  <c r="AS63" i="27"/>
  <c r="AL63" i="27"/>
  <c r="AU63" i="27" s="1"/>
  <c r="AG77" i="74"/>
  <c r="AP77" i="74" s="1"/>
  <c r="AF77" i="74"/>
  <c r="AO77" i="74" s="1"/>
  <c r="AE77" i="74"/>
  <c r="W78" i="74"/>
  <c r="AS8" i="27"/>
  <c r="AL8" i="27"/>
  <c r="AU8" i="27" s="1"/>
  <c r="AI79" i="95"/>
  <c r="AN79" i="95"/>
  <c r="AN81" i="95" s="1"/>
  <c r="Z79" i="41"/>
  <c r="AS60" i="27"/>
  <c r="AL60" i="27"/>
  <c r="AU60" i="27" s="1"/>
  <c r="AS62" i="95"/>
  <c r="AL62" i="95"/>
  <c r="AU62" i="95" s="1"/>
  <c r="Y77" i="87"/>
  <c r="X77" i="87"/>
  <c r="AS19" i="27"/>
  <c r="AL19" i="27"/>
  <c r="AU19" i="27" s="1"/>
  <c r="AS57" i="27"/>
  <c r="AL57" i="27"/>
  <c r="AU57" i="27" s="1"/>
  <c r="AJ22" i="95"/>
  <c r="AK22" i="95"/>
  <c r="AT22" i="95" s="1"/>
  <c r="AS40" i="95"/>
  <c r="AL40" i="95"/>
  <c r="AU40" i="95" s="1"/>
  <c r="AS58" i="95"/>
  <c r="AL58" i="95"/>
  <c r="AU58" i="95" s="1"/>
  <c r="AS76" i="95"/>
  <c r="AL76" i="95"/>
  <c r="AU76" i="95" s="1"/>
  <c r="AR77" i="46"/>
  <c r="AS74" i="27"/>
  <c r="AL74" i="27"/>
  <c r="AU74" i="27" s="1"/>
  <c r="AS75" i="27"/>
  <c r="AL75" i="27"/>
  <c r="AU75" i="27" s="1"/>
  <c r="Z76" i="90"/>
  <c r="AH78" i="47"/>
  <c r="AQ78" i="47" s="1"/>
  <c r="AS23" i="95"/>
  <c r="AL23" i="95"/>
  <c r="AU23" i="95" s="1"/>
  <c r="AS59" i="95"/>
  <c r="AL59" i="95"/>
  <c r="AU59" i="95" s="1"/>
  <c r="Y76" i="31"/>
  <c r="X76" i="31"/>
  <c r="AS32" i="27"/>
  <c r="AL32" i="27"/>
  <c r="AU32" i="27" s="1"/>
  <c r="AN76" i="77"/>
  <c r="AI76" i="77"/>
  <c r="AS9" i="27"/>
  <c r="AL9" i="27"/>
  <c r="AU9" i="27" s="1"/>
  <c r="AH78" i="42"/>
  <c r="AQ78" i="42" s="1"/>
  <c r="AN79" i="26"/>
  <c r="AI79" i="26"/>
  <c r="AS28" i="27"/>
  <c r="AL28" i="27"/>
  <c r="AU28" i="27" s="1"/>
  <c r="AS74" i="95"/>
  <c r="AL74" i="95"/>
  <c r="AU74" i="95" s="1"/>
  <c r="AH77" i="93"/>
  <c r="AQ77" i="93" s="1"/>
  <c r="AS39" i="27"/>
  <c r="AL39" i="27"/>
  <c r="AU39" i="27" s="1"/>
  <c r="AS20" i="27"/>
  <c r="AL20" i="27"/>
  <c r="AU20" i="27" s="1"/>
  <c r="AR78" i="41"/>
  <c r="AJ14" i="95"/>
  <c r="AS68" i="95"/>
  <c r="AL68" i="95"/>
  <c r="AU68" i="95" s="1"/>
  <c r="AH77" i="43"/>
  <c r="AQ77" i="43" s="1"/>
  <c r="X81" i="86"/>
  <c r="Y81" i="86"/>
  <c r="X77" i="91"/>
  <c r="Z77" i="91" s="1"/>
  <c r="Y77" i="91"/>
  <c r="AS38" i="27"/>
  <c r="AL38" i="27"/>
  <c r="AU38" i="27" s="1"/>
  <c r="AI76" i="83"/>
  <c r="AN76" i="83"/>
  <c r="AE79" i="30"/>
  <c r="W80" i="30"/>
  <c r="AG79" i="30"/>
  <c r="AP79" i="30" s="1"/>
  <c r="AF79" i="30"/>
  <c r="AO79" i="30" s="1"/>
  <c r="AJ21" i="95"/>
  <c r="AK21" i="95"/>
  <c r="AT21" i="95" s="1"/>
  <c r="AS39" i="95"/>
  <c r="AL39" i="95"/>
  <c r="AU39" i="95" s="1"/>
  <c r="AS57" i="95"/>
  <c r="AL57" i="95"/>
  <c r="AU57" i="95" s="1"/>
  <c r="AS13" i="27"/>
  <c r="AL13" i="27"/>
  <c r="AU13" i="27" s="1"/>
  <c r="AR77" i="42"/>
  <c r="AN78" i="45"/>
  <c r="AI78" i="45"/>
  <c r="AS69" i="27"/>
  <c r="AL69" i="27"/>
  <c r="AU69" i="27" s="1"/>
  <c r="AS52" i="27"/>
  <c r="AL52" i="27"/>
  <c r="AU52" i="27" s="1"/>
  <c r="AJ16" i="95"/>
  <c r="AK16" i="95"/>
  <c r="AT16" i="95" s="1"/>
  <c r="AS27" i="95"/>
  <c r="AL27" i="95"/>
  <c r="AU27" i="95" s="1"/>
  <c r="AS45" i="95"/>
  <c r="AL45" i="95"/>
  <c r="AU45" i="95" s="1"/>
  <c r="AS63" i="95"/>
  <c r="AL63" i="95"/>
  <c r="AU63" i="95" s="1"/>
  <c r="AS47" i="27"/>
  <c r="AL47" i="27"/>
  <c r="AU47" i="27" s="1"/>
  <c r="AS73" i="27"/>
  <c r="AL73" i="27"/>
  <c r="AU73" i="27" s="1"/>
  <c r="AJ8" i="95"/>
  <c r="AH78" i="46"/>
  <c r="AQ78" i="46" s="1"/>
  <c r="AS16" i="27"/>
  <c r="AL16" i="27"/>
  <c r="AU16" i="27" s="1"/>
  <c r="AS43" i="27"/>
  <c r="AL43" i="27"/>
  <c r="AU43" i="27" s="1"/>
  <c r="AG77" i="94"/>
  <c r="AP77" i="94" s="1"/>
  <c r="AF77" i="94"/>
  <c r="AO77" i="94" s="1"/>
  <c r="AE77" i="94"/>
  <c r="W78" i="94"/>
  <c r="AS30" i="27"/>
  <c r="AL30" i="27"/>
  <c r="AU30" i="27" s="1"/>
  <c r="AS10" i="27"/>
  <c r="AL10" i="27"/>
  <c r="AU10" i="27" s="1"/>
  <c r="AS15" i="27"/>
  <c r="AL15" i="27"/>
  <c r="AU15" i="27" s="1"/>
  <c r="AS41" i="95"/>
  <c r="AL41" i="95"/>
  <c r="AU41" i="95" s="1"/>
  <c r="AS77" i="95"/>
  <c r="AL77" i="95"/>
  <c r="AU77" i="95" s="1"/>
  <c r="X77" i="83"/>
  <c r="Y77" i="83"/>
  <c r="Z77" i="83" s="1"/>
  <c r="AS18" i="95"/>
  <c r="AL18" i="95"/>
  <c r="AU18" i="95" s="1"/>
  <c r="AS36" i="95"/>
  <c r="AL36" i="95"/>
  <c r="AU36" i="95" s="1"/>
  <c r="AS54" i="95"/>
  <c r="AL54" i="95"/>
  <c r="AU54" i="95" s="1"/>
  <c r="AS72" i="95"/>
  <c r="AL72" i="95"/>
  <c r="AU72" i="95" s="1"/>
  <c r="AS26" i="27"/>
  <c r="AL26" i="27"/>
  <c r="AU26" i="27" s="1"/>
  <c r="AS14" i="27"/>
  <c r="AL14" i="27"/>
  <c r="AU14" i="27" s="1"/>
  <c r="AR78" i="30"/>
  <c r="AS34" i="27"/>
  <c r="AL34" i="27"/>
  <c r="AU34" i="27" s="1"/>
  <c r="AS3" i="27"/>
  <c r="AL3" i="27"/>
  <c r="AU3" i="27" s="1"/>
  <c r="AS25" i="95"/>
  <c r="AL25" i="95"/>
  <c r="AU25" i="95" s="1"/>
  <c r="AS43" i="95"/>
  <c r="AL43" i="95"/>
  <c r="AU43" i="95" s="1"/>
  <c r="AS61" i="95"/>
  <c r="AL61" i="95"/>
  <c r="AU61" i="95" s="1"/>
  <c r="AS75" i="95"/>
  <c r="AL75" i="95"/>
  <c r="AU75" i="95" s="1"/>
  <c r="AS61" i="27"/>
  <c r="AL61" i="27"/>
  <c r="AU61" i="27" s="1"/>
  <c r="AS48" i="27"/>
  <c r="AL48" i="27"/>
  <c r="AU48" i="27" s="1"/>
  <c r="AN81" i="89"/>
  <c r="AI81" i="89"/>
  <c r="AS50" i="27"/>
  <c r="AL50" i="27"/>
  <c r="AU50" i="27" s="1"/>
  <c r="Z76" i="31" l="1"/>
  <c r="Z77" i="87"/>
  <c r="Z80" i="82"/>
  <c r="AG80" i="82" s="1"/>
  <c r="AP80" i="82" s="1"/>
  <c r="AG77" i="91"/>
  <c r="AP77" i="91" s="1"/>
  <c r="AF77" i="91"/>
  <c r="AO77" i="91" s="1"/>
  <c r="W78" i="91"/>
  <c r="AE77" i="91"/>
  <c r="W78" i="83"/>
  <c r="AG77" i="83"/>
  <c r="AP77" i="83" s="1"/>
  <c r="AF77" i="83"/>
  <c r="AO77" i="83" s="1"/>
  <c r="AE77" i="83"/>
  <c r="AG76" i="31"/>
  <c r="AP76" i="31" s="1"/>
  <c r="W77" i="31"/>
  <c r="AF76" i="31"/>
  <c r="AO76" i="31" s="1"/>
  <c r="AE76" i="31"/>
  <c r="AE77" i="87"/>
  <c r="W78" i="87"/>
  <c r="AG77" i="87"/>
  <c r="AP77" i="87" s="1"/>
  <c r="AF77" i="87"/>
  <c r="AO77" i="87" s="1"/>
  <c r="AF80" i="82"/>
  <c r="AO80" i="82" s="1"/>
  <c r="AE80" i="82"/>
  <c r="W81" i="82"/>
  <c r="AS14" i="95"/>
  <c r="AL14" i="95"/>
  <c r="AU14" i="95" s="1"/>
  <c r="W76" i="29"/>
  <c r="AG75" i="29"/>
  <c r="AP75" i="29" s="1"/>
  <c r="AF75" i="29"/>
  <c r="AO75" i="29" s="1"/>
  <c r="AE75" i="29"/>
  <c r="Y76" i="35"/>
  <c r="X76" i="35"/>
  <c r="AI78" i="85"/>
  <c r="AN78" i="85"/>
  <c r="Y79" i="47"/>
  <c r="X79" i="47"/>
  <c r="AS5" i="95"/>
  <c r="AL5" i="95"/>
  <c r="AU5" i="95" s="1"/>
  <c r="AH80" i="73"/>
  <c r="AQ80" i="73" s="1"/>
  <c r="AH77" i="83"/>
  <c r="AQ77" i="83" s="1"/>
  <c r="AS21" i="95"/>
  <c r="AL21" i="95"/>
  <c r="AU21" i="95" s="1"/>
  <c r="AR76" i="77"/>
  <c r="AS22" i="95"/>
  <c r="AL22" i="95"/>
  <c r="AU22" i="95" s="1"/>
  <c r="AE79" i="41"/>
  <c r="AG79" i="41"/>
  <c r="AP79" i="41" s="1"/>
  <c r="AF79" i="41"/>
  <c r="AO79" i="41" s="1"/>
  <c r="W80" i="41"/>
  <c r="Y78" i="74"/>
  <c r="X78" i="74"/>
  <c r="AR78" i="79"/>
  <c r="AH80" i="26"/>
  <c r="AQ80" i="26" s="1"/>
  <c r="AI75" i="35"/>
  <c r="AN75" i="35"/>
  <c r="X76" i="37"/>
  <c r="Y76" i="37"/>
  <c r="AT81" i="95"/>
  <c r="AH79" i="25"/>
  <c r="AQ79" i="25" s="1"/>
  <c r="AR77" i="39"/>
  <c r="AH77" i="77"/>
  <c r="AQ77" i="77" s="1"/>
  <c r="Y78" i="38"/>
  <c r="X78" i="38"/>
  <c r="X79" i="42"/>
  <c r="Y79" i="42"/>
  <c r="Y78" i="94"/>
  <c r="X78" i="94"/>
  <c r="AR78" i="45"/>
  <c r="AR76" i="83"/>
  <c r="AN77" i="74"/>
  <c r="AI77" i="74"/>
  <c r="AR76" i="87"/>
  <c r="AG79" i="81"/>
  <c r="AP79" i="81" s="1"/>
  <c r="AF79" i="81"/>
  <c r="AO79" i="81" s="1"/>
  <c r="AE79" i="81"/>
  <c r="W80" i="81"/>
  <c r="AH79" i="79"/>
  <c r="AQ79" i="79" s="1"/>
  <c r="AQ81" i="79" s="1"/>
  <c r="AX3" i="79"/>
  <c r="S3" i="79" s="1"/>
  <c r="AC3" i="79" s="1"/>
  <c r="AX4" i="79"/>
  <c r="S4" i="79" s="1"/>
  <c r="AC4" i="79" s="1"/>
  <c r="AB5" i="79" s="1"/>
  <c r="AZ3" i="79"/>
  <c r="AX6" i="79" s="1"/>
  <c r="S6" i="79" s="1"/>
  <c r="AC6" i="79" s="1"/>
  <c r="AB7" i="79" s="1"/>
  <c r="AX8" i="79"/>
  <c r="S8" i="79" s="1"/>
  <c r="AC8" i="79" s="1"/>
  <c r="AB9" i="79" s="1"/>
  <c r="AX9" i="79"/>
  <c r="S9" i="79" s="1"/>
  <c r="AC9" i="79" s="1"/>
  <c r="AB10" i="79" s="1"/>
  <c r="AX10" i="79"/>
  <c r="S10" i="79" s="1"/>
  <c r="AC10" i="79" s="1"/>
  <c r="AB11" i="79" s="1"/>
  <c r="AX11" i="79"/>
  <c r="S11" i="79" s="1"/>
  <c r="AC11" i="79" s="1"/>
  <c r="AB12" i="79" s="1"/>
  <c r="AX12" i="79"/>
  <c r="S12" i="79" s="1"/>
  <c r="AC12" i="79" s="1"/>
  <c r="AB13" i="79" s="1"/>
  <c r="AX13" i="79"/>
  <c r="S13" i="79" s="1"/>
  <c r="AC13" i="79" s="1"/>
  <c r="AB14" i="79" s="1"/>
  <c r="AX14" i="79"/>
  <c r="S14" i="79" s="1"/>
  <c r="AC14" i="79" s="1"/>
  <c r="AB15" i="79" s="1"/>
  <c r="AX15" i="79"/>
  <c r="S15" i="79" s="1"/>
  <c r="AC15" i="79" s="1"/>
  <c r="AB16" i="79" s="1"/>
  <c r="AX16" i="79"/>
  <c r="S16" i="79" s="1"/>
  <c r="AC16" i="79" s="1"/>
  <c r="AB17" i="79" s="1"/>
  <c r="AX17" i="79"/>
  <c r="S17" i="79" s="1"/>
  <c r="AC17" i="79" s="1"/>
  <c r="AB18" i="79" s="1"/>
  <c r="AX18" i="79"/>
  <c r="S18" i="79" s="1"/>
  <c r="AC18" i="79" s="1"/>
  <c r="AB19" i="79" s="1"/>
  <c r="AX19" i="79"/>
  <c r="S19" i="79" s="1"/>
  <c r="AC19" i="79" s="1"/>
  <c r="AB20" i="79" s="1"/>
  <c r="AX20" i="79"/>
  <c r="S20" i="79" s="1"/>
  <c r="AC20" i="79" s="1"/>
  <c r="AB21" i="79" s="1"/>
  <c r="AX21" i="79"/>
  <c r="S21" i="79" s="1"/>
  <c r="AC21" i="79" s="1"/>
  <c r="AB22" i="79" s="1"/>
  <c r="AX22" i="79"/>
  <c r="S22" i="79" s="1"/>
  <c r="AC22" i="79" s="1"/>
  <c r="AB23" i="79" s="1"/>
  <c r="AX23" i="79"/>
  <c r="S23" i="79" s="1"/>
  <c r="AC23" i="79" s="1"/>
  <c r="AB24" i="79" s="1"/>
  <c r="AX24" i="79"/>
  <c r="S24" i="79" s="1"/>
  <c r="AC24" i="79" s="1"/>
  <c r="AB25" i="79" s="1"/>
  <c r="AX25" i="79"/>
  <c r="S25" i="79" s="1"/>
  <c r="AC25" i="79" s="1"/>
  <c r="AB26" i="79" s="1"/>
  <c r="AX26" i="79"/>
  <c r="S26" i="79" s="1"/>
  <c r="AC26" i="79" s="1"/>
  <c r="AB27" i="79" s="1"/>
  <c r="AX27" i="79"/>
  <c r="S27" i="79" s="1"/>
  <c r="AC27" i="79" s="1"/>
  <c r="AB28" i="79" s="1"/>
  <c r="AX28" i="79"/>
  <c r="S28" i="79" s="1"/>
  <c r="AC28" i="79" s="1"/>
  <c r="AB29" i="79" s="1"/>
  <c r="AX29" i="79"/>
  <c r="S29" i="79" s="1"/>
  <c r="AC29" i="79" s="1"/>
  <c r="AB30" i="79" s="1"/>
  <c r="AX30" i="79"/>
  <c r="S30" i="79" s="1"/>
  <c r="AC30" i="79" s="1"/>
  <c r="AB31" i="79" s="1"/>
  <c r="AX31" i="79"/>
  <c r="S31" i="79" s="1"/>
  <c r="AC31" i="79" s="1"/>
  <c r="AB32" i="79" s="1"/>
  <c r="AX32" i="79"/>
  <c r="S32" i="79" s="1"/>
  <c r="AC32" i="79" s="1"/>
  <c r="AB33" i="79" s="1"/>
  <c r="AX33" i="79"/>
  <c r="S33" i="79" s="1"/>
  <c r="AC33" i="79" s="1"/>
  <c r="AB34" i="79" s="1"/>
  <c r="AX34" i="79"/>
  <c r="S34" i="79" s="1"/>
  <c r="AC34" i="79" s="1"/>
  <c r="AB35" i="79" s="1"/>
  <c r="AX35" i="79"/>
  <c r="S35" i="79" s="1"/>
  <c r="AC35" i="79" s="1"/>
  <c r="AB36" i="79" s="1"/>
  <c r="AX36" i="79"/>
  <c r="S36" i="79" s="1"/>
  <c r="AC36" i="79" s="1"/>
  <c r="AB37" i="79" s="1"/>
  <c r="AX37" i="79"/>
  <c r="S37" i="79" s="1"/>
  <c r="AC37" i="79" s="1"/>
  <c r="AB38" i="79" s="1"/>
  <c r="AX38" i="79"/>
  <c r="S38" i="79" s="1"/>
  <c r="AC38" i="79" s="1"/>
  <c r="AB39" i="79" s="1"/>
  <c r="AX39" i="79"/>
  <c r="S39" i="79" s="1"/>
  <c r="AC39" i="79" s="1"/>
  <c r="AB40" i="79" s="1"/>
  <c r="AX40" i="79"/>
  <c r="S40" i="79" s="1"/>
  <c r="AC40" i="79" s="1"/>
  <c r="AB41" i="79" s="1"/>
  <c r="AX41" i="79"/>
  <c r="S41" i="79" s="1"/>
  <c r="AC41" i="79" s="1"/>
  <c r="AB42" i="79" s="1"/>
  <c r="AX42" i="79"/>
  <c r="S42" i="79" s="1"/>
  <c r="AC42" i="79" s="1"/>
  <c r="AB43" i="79" s="1"/>
  <c r="AX43" i="79"/>
  <c r="S43" i="79" s="1"/>
  <c r="AC43" i="79" s="1"/>
  <c r="AB44" i="79" s="1"/>
  <c r="AX44" i="79"/>
  <c r="S44" i="79" s="1"/>
  <c r="AC44" i="79" s="1"/>
  <c r="AB45" i="79" s="1"/>
  <c r="AX45" i="79"/>
  <c r="S45" i="79" s="1"/>
  <c r="AC45" i="79" s="1"/>
  <c r="AB46" i="79" s="1"/>
  <c r="AX46" i="79"/>
  <c r="S46" i="79" s="1"/>
  <c r="AC46" i="79" s="1"/>
  <c r="AB47" i="79" s="1"/>
  <c r="AX47" i="79"/>
  <c r="S47" i="79" s="1"/>
  <c r="AC47" i="79" s="1"/>
  <c r="AB48" i="79" s="1"/>
  <c r="AX48" i="79"/>
  <c r="S48" i="79" s="1"/>
  <c r="AC48" i="79" s="1"/>
  <c r="AB49" i="79" s="1"/>
  <c r="AX49" i="79"/>
  <c r="S49" i="79" s="1"/>
  <c r="AC49" i="79" s="1"/>
  <c r="AB50" i="79" s="1"/>
  <c r="AX50" i="79"/>
  <c r="S50" i="79" s="1"/>
  <c r="AC50" i="79" s="1"/>
  <c r="AB51" i="79" s="1"/>
  <c r="AX51" i="79"/>
  <c r="S51" i="79" s="1"/>
  <c r="AC51" i="79" s="1"/>
  <c r="AB52" i="79" s="1"/>
  <c r="AX52" i="79"/>
  <c r="S52" i="79" s="1"/>
  <c r="AC52" i="79" s="1"/>
  <c r="AB53" i="79" s="1"/>
  <c r="AX53" i="79"/>
  <c r="S53" i="79" s="1"/>
  <c r="AC53" i="79" s="1"/>
  <c r="AB54" i="79" s="1"/>
  <c r="AX54" i="79"/>
  <c r="S54" i="79" s="1"/>
  <c r="AC54" i="79" s="1"/>
  <c r="AB55" i="79" s="1"/>
  <c r="AX55" i="79"/>
  <c r="S55" i="79" s="1"/>
  <c r="AC55" i="79" s="1"/>
  <c r="AB56" i="79" s="1"/>
  <c r="AX56" i="79"/>
  <c r="S56" i="79" s="1"/>
  <c r="AC56" i="79" s="1"/>
  <c r="AB57" i="79" s="1"/>
  <c r="AX57" i="79"/>
  <c r="S57" i="79" s="1"/>
  <c r="AC57" i="79" s="1"/>
  <c r="AB58" i="79" s="1"/>
  <c r="AX58" i="79"/>
  <c r="S58" i="79" s="1"/>
  <c r="AC58" i="79" s="1"/>
  <c r="AB59" i="79" s="1"/>
  <c r="AX59" i="79"/>
  <c r="S59" i="79" s="1"/>
  <c r="AC59" i="79" s="1"/>
  <c r="AB60" i="79" s="1"/>
  <c r="AX60" i="79"/>
  <c r="S60" i="79" s="1"/>
  <c r="AC60" i="79" s="1"/>
  <c r="AB61" i="79" s="1"/>
  <c r="AX61" i="79"/>
  <c r="S61" i="79" s="1"/>
  <c r="AC61" i="79" s="1"/>
  <c r="AB62" i="79" s="1"/>
  <c r="AX62" i="79"/>
  <c r="S62" i="79" s="1"/>
  <c r="AC62" i="79" s="1"/>
  <c r="AB63" i="79" s="1"/>
  <c r="AX63" i="79"/>
  <c r="S63" i="79" s="1"/>
  <c r="AC63" i="79" s="1"/>
  <c r="AB64" i="79" s="1"/>
  <c r="AX64" i="79"/>
  <c r="S64" i="79" s="1"/>
  <c r="AC64" i="79" s="1"/>
  <c r="AB65" i="79" s="1"/>
  <c r="AX65" i="79"/>
  <c r="S65" i="79" s="1"/>
  <c r="AC65" i="79" s="1"/>
  <c r="AB66" i="79" s="1"/>
  <c r="AX66" i="79"/>
  <c r="S66" i="79" s="1"/>
  <c r="AC66" i="79" s="1"/>
  <c r="AB67" i="79" s="1"/>
  <c r="AX67" i="79"/>
  <c r="S67" i="79" s="1"/>
  <c r="AC67" i="79" s="1"/>
  <c r="AB68" i="79" s="1"/>
  <c r="AX68" i="79"/>
  <c r="S68" i="79" s="1"/>
  <c r="AC68" i="79" s="1"/>
  <c r="AB69" i="79" s="1"/>
  <c r="AX69" i="79"/>
  <c r="S69" i="79" s="1"/>
  <c r="AC69" i="79" s="1"/>
  <c r="AB70" i="79" s="1"/>
  <c r="AX70" i="79"/>
  <c r="S70" i="79" s="1"/>
  <c r="AC70" i="79" s="1"/>
  <c r="AB71" i="79" s="1"/>
  <c r="AX71" i="79"/>
  <c r="S71" i="79" s="1"/>
  <c r="AC71" i="79" s="1"/>
  <c r="AB72" i="79" s="1"/>
  <c r="AX72" i="79"/>
  <c r="S72" i="79" s="1"/>
  <c r="AC72" i="79" s="1"/>
  <c r="AB73" i="79" s="1"/>
  <c r="AX73" i="79"/>
  <c r="S73" i="79" s="1"/>
  <c r="AC73" i="79" s="1"/>
  <c r="AB74" i="79" s="1"/>
  <c r="AX76" i="79"/>
  <c r="S76" i="79" s="1"/>
  <c r="AC76" i="79" s="1"/>
  <c r="AB77" i="79" s="1"/>
  <c r="AX75" i="79"/>
  <c r="S75" i="79" s="1"/>
  <c r="AC75" i="79" s="1"/>
  <c r="AB76" i="79" s="1"/>
  <c r="AX77" i="79"/>
  <c r="S77" i="79" s="1"/>
  <c r="AC77" i="79" s="1"/>
  <c r="AB78" i="79" s="1"/>
  <c r="AX74" i="79"/>
  <c r="S74" i="79" s="1"/>
  <c r="AC74" i="79" s="1"/>
  <c r="AB75" i="79" s="1"/>
  <c r="AX78" i="79"/>
  <c r="S78" i="79" s="1"/>
  <c r="AC78" i="79" s="1"/>
  <c r="AB79" i="79" s="1"/>
  <c r="AR80" i="33"/>
  <c r="AS10" i="95"/>
  <c r="AL10" i="95"/>
  <c r="AU10" i="95" s="1"/>
  <c r="AS15" i="95"/>
  <c r="AL15" i="95"/>
  <c r="AU15" i="95" s="1"/>
  <c r="AS4" i="95"/>
  <c r="AL4" i="95"/>
  <c r="AU4" i="95" s="1"/>
  <c r="AS9" i="95"/>
  <c r="AL9" i="95"/>
  <c r="AU9" i="95" s="1"/>
  <c r="Z80" i="73"/>
  <c r="Z77" i="77"/>
  <c r="AI77" i="38"/>
  <c r="AN77" i="38"/>
  <c r="Y79" i="46"/>
  <c r="X79" i="46"/>
  <c r="X78" i="93"/>
  <c r="Y78" i="93"/>
  <c r="AU81" i="27"/>
  <c r="C11" i="27" s="1"/>
  <c r="AI79" i="30"/>
  <c r="AN79" i="30"/>
  <c r="Z79" i="79"/>
  <c r="AS13" i="95"/>
  <c r="AL13" i="95"/>
  <c r="AU13" i="95" s="1"/>
  <c r="AH79" i="45"/>
  <c r="AQ79" i="45" s="1"/>
  <c r="AI75" i="37"/>
  <c r="AN75" i="37"/>
  <c r="AN78" i="47"/>
  <c r="AI78" i="47"/>
  <c r="X79" i="34"/>
  <c r="Y79" i="34"/>
  <c r="Z79" i="25"/>
  <c r="AS4" i="27"/>
  <c r="AS81" i="27" s="1"/>
  <c r="AL4" i="27"/>
  <c r="AU4" i="27" s="1"/>
  <c r="AI78" i="42"/>
  <c r="AN78" i="42"/>
  <c r="Y78" i="43"/>
  <c r="X78" i="43"/>
  <c r="AN77" i="93"/>
  <c r="AI77" i="93"/>
  <c r="AH77" i="87"/>
  <c r="AQ77" i="87" s="1"/>
  <c r="AR79" i="82"/>
  <c r="AN77" i="94"/>
  <c r="AI77" i="94"/>
  <c r="AH81" i="86"/>
  <c r="AQ81" i="86" s="1"/>
  <c r="Z81" i="86"/>
  <c r="AR79" i="26"/>
  <c r="AH82" i="89"/>
  <c r="AQ82" i="89" s="1"/>
  <c r="AH75" i="29"/>
  <c r="AQ75" i="29" s="1"/>
  <c r="AH80" i="82"/>
  <c r="AQ80" i="82" s="1"/>
  <c r="AF79" i="78"/>
  <c r="AO79" i="78" s="1"/>
  <c r="AE79" i="78"/>
  <c r="W80" i="78"/>
  <c r="AG79" i="78"/>
  <c r="AP79" i="78" s="1"/>
  <c r="AR78" i="25"/>
  <c r="Z79" i="45"/>
  <c r="AR79" i="73"/>
  <c r="AS7" i="95"/>
  <c r="AL7" i="95"/>
  <c r="AU7" i="95" s="1"/>
  <c r="AH78" i="39"/>
  <c r="AQ78" i="39" s="1"/>
  <c r="AR75" i="31"/>
  <c r="AI78" i="34"/>
  <c r="AN78" i="34"/>
  <c r="AS20" i="95"/>
  <c r="AL20" i="95"/>
  <c r="AU20" i="95" s="1"/>
  <c r="AH81" i="33"/>
  <c r="AQ81" i="33" s="1"/>
  <c r="AI78" i="46"/>
  <c r="AN78" i="46"/>
  <c r="AN77" i="43"/>
  <c r="AI77" i="43"/>
  <c r="AH77" i="91"/>
  <c r="AQ77" i="91" s="1"/>
  <c r="AS8" i="95"/>
  <c r="AS81" i="95" s="1"/>
  <c r="AL8" i="95"/>
  <c r="AU8" i="95" s="1"/>
  <c r="AS16" i="95"/>
  <c r="AL16" i="95"/>
  <c r="AU16" i="95" s="1"/>
  <c r="AL79" i="95"/>
  <c r="AU79" i="95" s="1"/>
  <c r="AR79" i="95"/>
  <c r="AR81" i="95" s="1"/>
  <c r="AR74" i="29"/>
  <c r="AF80" i="26"/>
  <c r="AO80" i="26" s="1"/>
  <c r="AG80" i="26"/>
  <c r="AP80" i="26" s="1"/>
  <c r="W81" i="26"/>
  <c r="AE80" i="26"/>
  <c r="AR81" i="89"/>
  <c r="X80" i="30"/>
  <c r="Z80" i="30" s="1"/>
  <c r="Y80" i="30"/>
  <c r="AH76" i="31"/>
  <c r="AQ76" i="31" s="1"/>
  <c r="AE76" i="90"/>
  <c r="W77" i="90"/>
  <c r="AG76" i="90"/>
  <c r="AP76" i="90" s="1"/>
  <c r="AF76" i="90"/>
  <c r="AO76" i="90" s="1"/>
  <c r="Z82" i="89"/>
  <c r="AS19" i="95"/>
  <c r="AL19" i="95"/>
  <c r="AU19" i="95" s="1"/>
  <c r="Y79" i="85"/>
  <c r="X79" i="85"/>
  <c r="Z78" i="39"/>
  <c r="AR76" i="91"/>
  <c r="AR80" i="86"/>
  <c r="Z81" i="33"/>
  <c r="Z78" i="93" l="1"/>
  <c r="Z79" i="46"/>
  <c r="AF79" i="46" s="1"/>
  <c r="AO79" i="46" s="1"/>
  <c r="AX5" i="79"/>
  <c r="S5" i="79" s="1"/>
  <c r="AC5" i="79" s="1"/>
  <c r="AB6" i="79" s="1"/>
  <c r="Z78" i="74"/>
  <c r="AG78" i="74" s="1"/>
  <c r="AP78" i="74" s="1"/>
  <c r="AU81" i="95"/>
  <c r="C11" i="95" s="1"/>
  <c r="F48" i="97" s="1"/>
  <c r="AE79" i="46"/>
  <c r="W80" i="46"/>
  <c r="AG79" i="46"/>
  <c r="AP79" i="46" s="1"/>
  <c r="AK7" i="79"/>
  <c r="AT7" i="79" s="1"/>
  <c r="W79" i="74"/>
  <c r="AE78" i="74"/>
  <c r="W79" i="93"/>
  <c r="AG78" i="93"/>
  <c r="AP78" i="93" s="1"/>
  <c r="AF78" i="93"/>
  <c r="AO78" i="93" s="1"/>
  <c r="AE78" i="93"/>
  <c r="AJ66" i="79"/>
  <c r="AK66" i="79"/>
  <c r="AT66" i="79" s="1"/>
  <c r="AJ54" i="79"/>
  <c r="AK54" i="79"/>
  <c r="AT54" i="79" s="1"/>
  <c r="AJ42" i="79"/>
  <c r="AK42" i="79"/>
  <c r="AT42" i="79" s="1"/>
  <c r="AJ24" i="79"/>
  <c r="AK24" i="79"/>
  <c r="AT24" i="79" s="1"/>
  <c r="AJ12" i="79"/>
  <c r="AK12" i="79"/>
  <c r="AT12" i="79" s="1"/>
  <c r="AR77" i="74"/>
  <c r="AH76" i="37"/>
  <c r="AQ76" i="37" s="1"/>
  <c r="AR78" i="85"/>
  <c r="Y77" i="31"/>
  <c r="X77" i="31"/>
  <c r="X77" i="90"/>
  <c r="Y77" i="90"/>
  <c r="AG79" i="45"/>
  <c r="AP79" i="45" s="1"/>
  <c r="AF79" i="45"/>
  <c r="AO79" i="45" s="1"/>
  <c r="AE79" i="45"/>
  <c r="W80" i="45"/>
  <c r="AJ72" i="79"/>
  <c r="AK72" i="79"/>
  <c r="AT72" i="79" s="1"/>
  <c r="AJ60" i="79"/>
  <c r="AK60" i="79"/>
  <c r="AT60" i="79" s="1"/>
  <c r="AJ48" i="79"/>
  <c r="AK48" i="79"/>
  <c r="AT48" i="79" s="1"/>
  <c r="AJ36" i="79"/>
  <c r="AK36" i="79"/>
  <c r="AT36" i="79" s="1"/>
  <c r="AJ18" i="79"/>
  <c r="AK18" i="79"/>
  <c r="AT18" i="79" s="1"/>
  <c r="AJ6" i="79"/>
  <c r="AK6" i="79"/>
  <c r="AT6" i="79" s="1"/>
  <c r="Z80" i="81"/>
  <c r="X80" i="81"/>
  <c r="Y80" i="81"/>
  <c r="AH78" i="94"/>
  <c r="AQ78" i="94" s="1"/>
  <c r="AH78" i="38"/>
  <c r="AQ78" i="38" s="1"/>
  <c r="AN79" i="41"/>
  <c r="AI79" i="41"/>
  <c r="X78" i="83"/>
  <c r="Y78" i="83"/>
  <c r="AI76" i="90"/>
  <c r="AN76" i="90"/>
  <c r="AG81" i="86"/>
  <c r="AP81" i="86" s="1"/>
  <c r="AE81" i="86"/>
  <c r="W82" i="86"/>
  <c r="AF81" i="86"/>
  <c r="AO81" i="86" s="1"/>
  <c r="AR77" i="94"/>
  <c r="W80" i="25"/>
  <c r="AG79" i="25"/>
  <c r="AP79" i="25" s="1"/>
  <c r="AF79" i="25"/>
  <c r="AO79" i="25" s="1"/>
  <c r="AE79" i="25"/>
  <c r="AJ78" i="79"/>
  <c r="AK78" i="79"/>
  <c r="AT78" i="79" s="1"/>
  <c r="AK71" i="79"/>
  <c r="AT71" i="79" s="1"/>
  <c r="AJ71" i="79"/>
  <c r="AK65" i="79"/>
  <c r="AT65" i="79" s="1"/>
  <c r="AJ65" i="79"/>
  <c r="AK59" i="79"/>
  <c r="AT59" i="79" s="1"/>
  <c r="AJ59" i="79"/>
  <c r="AJ53" i="79"/>
  <c r="AK53" i="79"/>
  <c r="AT53" i="79" s="1"/>
  <c r="AK47" i="79"/>
  <c r="AT47" i="79" s="1"/>
  <c r="AJ47" i="79"/>
  <c r="AK41" i="79"/>
  <c r="AT41" i="79" s="1"/>
  <c r="AJ41" i="79"/>
  <c r="AJ35" i="79"/>
  <c r="AK35" i="79"/>
  <c r="AT35" i="79" s="1"/>
  <c r="AK29" i="79"/>
  <c r="AT29" i="79" s="1"/>
  <c r="AJ29" i="79"/>
  <c r="AK23" i="79"/>
  <c r="AT23" i="79" s="1"/>
  <c r="AJ23" i="79"/>
  <c r="AJ17" i="79"/>
  <c r="AK17" i="79"/>
  <c r="AT17" i="79" s="1"/>
  <c r="AJ11" i="79"/>
  <c r="AK11" i="79"/>
  <c r="AT11" i="79" s="1"/>
  <c r="AN79" i="81"/>
  <c r="AI79" i="81"/>
  <c r="Z76" i="37"/>
  <c r="AH76" i="35"/>
  <c r="AQ76" i="35" s="1"/>
  <c r="AN80" i="82"/>
  <c r="AI80" i="82"/>
  <c r="X78" i="87"/>
  <c r="Y78" i="87"/>
  <c r="Z78" i="87" s="1"/>
  <c r="AN77" i="91"/>
  <c r="AI77" i="91"/>
  <c r="AR78" i="34"/>
  <c r="AI79" i="78"/>
  <c r="AN79" i="78"/>
  <c r="AH78" i="43"/>
  <c r="AQ78" i="43" s="1"/>
  <c r="AR79" i="30"/>
  <c r="AJ30" i="79"/>
  <c r="AK30" i="79"/>
  <c r="AT30" i="79" s="1"/>
  <c r="AE78" i="39"/>
  <c r="W79" i="39"/>
  <c r="AG78" i="39"/>
  <c r="AP78" i="39" s="1"/>
  <c r="AF78" i="39"/>
  <c r="AO78" i="39" s="1"/>
  <c r="AF82" i="89"/>
  <c r="AO82" i="89" s="1"/>
  <c r="W83" i="89"/>
  <c r="AG82" i="89"/>
  <c r="AP82" i="89" s="1"/>
  <c r="AE82" i="89"/>
  <c r="AH80" i="30"/>
  <c r="AQ80" i="30" s="1"/>
  <c r="Y81" i="26"/>
  <c r="X81" i="26"/>
  <c r="Z78" i="43"/>
  <c r="AR75" i="37"/>
  <c r="AJ76" i="79"/>
  <c r="AK76" i="79"/>
  <c r="AT76" i="79" s="1"/>
  <c r="AJ70" i="79"/>
  <c r="AK70" i="79"/>
  <c r="AT70" i="79" s="1"/>
  <c r="AJ64" i="79"/>
  <c r="AK64" i="79"/>
  <c r="AT64" i="79" s="1"/>
  <c r="AJ58" i="79"/>
  <c r="AK58" i="79"/>
  <c r="AT58" i="79" s="1"/>
  <c r="AJ52" i="79"/>
  <c r="AK52" i="79"/>
  <c r="AT52" i="79" s="1"/>
  <c r="AJ46" i="79"/>
  <c r="AK46" i="79"/>
  <c r="AT46" i="79" s="1"/>
  <c r="AJ40" i="79"/>
  <c r="AK40" i="79"/>
  <c r="AT40" i="79" s="1"/>
  <c r="AJ34" i="79"/>
  <c r="AK34" i="79"/>
  <c r="AT34" i="79" s="1"/>
  <c r="AJ28" i="79"/>
  <c r="AK28" i="79"/>
  <c r="AT28" i="79" s="1"/>
  <c r="AJ22" i="79"/>
  <c r="AK22" i="79"/>
  <c r="AT22" i="79" s="1"/>
  <c r="AJ16" i="79"/>
  <c r="AK16" i="79"/>
  <c r="AT16" i="79" s="1"/>
  <c r="AK10" i="79"/>
  <c r="AT10" i="79" s="1"/>
  <c r="AJ10" i="79"/>
  <c r="AJ5" i="79"/>
  <c r="AK5" i="79"/>
  <c r="AT5" i="79" s="1"/>
  <c r="Z78" i="94"/>
  <c r="Z78" i="38"/>
  <c r="AH79" i="47"/>
  <c r="AQ79" i="47" s="1"/>
  <c r="AQ81" i="47" s="1"/>
  <c r="AZ3" i="47"/>
  <c r="AX7" i="47" s="1"/>
  <c r="S7" i="47" s="1"/>
  <c r="AC7" i="47" s="1"/>
  <c r="AB8" i="47" s="1"/>
  <c r="AX6" i="47"/>
  <c r="S6" i="47" s="1"/>
  <c r="AC6" i="47" s="1"/>
  <c r="AB7" i="47" s="1"/>
  <c r="AX9" i="47"/>
  <c r="S9" i="47" s="1"/>
  <c r="AC9" i="47" s="1"/>
  <c r="AB10" i="47" s="1"/>
  <c r="AX10" i="47"/>
  <c r="S10" i="47" s="1"/>
  <c r="AC10" i="47" s="1"/>
  <c r="AB11" i="47" s="1"/>
  <c r="AX11" i="47"/>
  <c r="S11" i="47" s="1"/>
  <c r="AC11" i="47" s="1"/>
  <c r="AB12" i="47" s="1"/>
  <c r="AX12" i="47"/>
  <c r="S12" i="47" s="1"/>
  <c r="AC12" i="47" s="1"/>
  <c r="AB13" i="47" s="1"/>
  <c r="AX14" i="47"/>
  <c r="S14" i="47" s="1"/>
  <c r="AC14" i="47" s="1"/>
  <c r="AB15" i="47" s="1"/>
  <c r="AX15" i="47"/>
  <c r="S15" i="47" s="1"/>
  <c r="AC15" i="47" s="1"/>
  <c r="AB16" i="47" s="1"/>
  <c r="AX16" i="47"/>
  <c r="S16" i="47" s="1"/>
  <c r="AC16" i="47" s="1"/>
  <c r="AB17" i="47" s="1"/>
  <c r="AX17" i="47"/>
  <c r="S17" i="47" s="1"/>
  <c r="AC17" i="47" s="1"/>
  <c r="AB18" i="47" s="1"/>
  <c r="AX18" i="47"/>
  <c r="S18" i="47" s="1"/>
  <c r="AC18" i="47" s="1"/>
  <c r="AB19" i="47" s="1"/>
  <c r="AX19" i="47"/>
  <c r="S19" i="47" s="1"/>
  <c r="AC19" i="47" s="1"/>
  <c r="AB20" i="47" s="1"/>
  <c r="AX20" i="47"/>
  <c r="S20" i="47" s="1"/>
  <c r="AC20" i="47" s="1"/>
  <c r="AB21" i="47" s="1"/>
  <c r="AX21" i="47"/>
  <c r="S21" i="47" s="1"/>
  <c r="AC21" i="47" s="1"/>
  <c r="AB22" i="47" s="1"/>
  <c r="AX22" i="47"/>
  <c r="S22" i="47" s="1"/>
  <c r="AC22" i="47" s="1"/>
  <c r="AB23" i="47" s="1"/>
  <c r="AX23" i="47"/>
  <c r="S23" i="47" s="1"/>
  <c r="AC23" i="47" s="1"/>
  <c r="AB24" i="47" s="1"/>
  <c r="AX24" i="47"/>
  <c r="S24" i="47" s="1"/>
  <c r="AC24" i="47" s="1"/>
  <c r="AB25" i="47" s="1"/>
  <c r="AX25" i="47"/>
  <c r="S25" i="47" s="1"/>
  <c r="AC25" i="47" s="1"/>
  <c r="AB26" i="47" s="1"/>
  <c r="AX26" i="47"/>
  <c r="S26" i="47" s="1"/>
  <c r="AC26" i="47" s="1"/>
  <c r="AB27" i="47" s="1"/>
  <c r="AX27" i="47"/>
  <c r="S27" i="47" s="1"/>
  <c r="AC27" i="47" s="1"/>
  <c r="AB28" i="47" s="1"/>
  <c r="AX28" i="47"/>
  <c r="S28" i="47" s="1"/>
  <c r="AC28" i="47" s="1"/>
  <c r="AB29" i="47" s="1"/>
  <c r="AX29" i="47"/>
  <c r="S29" i="47" s="1"/>
  <c r="AC29" i="47" s="1"/>
  <c r="AB30" i="47" s="1"/>
  <c r="AX30" i="47"/>
  <c r="S30" i="47" s="1"/>
  <c r="AC30" i="47" s="1"/>
  <c r="AB31" i="47" s="1"/>
  <c r="AX31" i="47"/>
  <c r="S31" i="47" s="1"/>
  <c r="AC31" i="47" s="1"/>
  <c r="AB32" i="47" s="1"/>
  <c r="AX32" i="47"/>
  <c r="S32" i="47" s="1"/>
  <c r="AC32" i="47" s="1"/>
  <c r="AB33" i="47" s="1"/>
  <c r="AX33" i="47"/>
  <c r="S33" i="47" s="1"/>
  <c r="AC33" i="47" s="1"/>
  <c r="AB34" i="47" s="1"/>
  <c r="AX34" i="47"/>
  <c r="S34" i="47" s="1"/>
  <c r="AC34" i="47" s="1"/>
  <c r="AB35" i="47" s="1"/>
  <c r="AX35" i="47"/>
  <c r="S35" i="47" s="1"/>
  <c r="AC35" i="47" s="1"/>
  <c r="AB36" i="47" s="1"/>
  <c r="AX36" i="47"/>
  <c r="S36" i="47" s="1"/>
  <c r="AC36" i="47" s="1"/>
  <c r="AB37" i="47" s="1"/>
  <c r="AX37" i="47"/>
  <c r="S37" i="47" s="1"/>
  <c r="AC37" i="47" s="1"/>
  <c r="AB38" i="47" s="1"/>
  <c r="AX38" i="47"/>
  <c r="S38" i="47" s="1"/>
  <c r="AC38" i="47" s="1"/>
  <c r="AB39" i="47" s="1"/>
  <c r="AX39" i="47"/>
  <c r="S39" i="47" s="1"/>
  <c r="AC39" i="47" s="1"/>
  <c r="AB40" i="47" s="1"/>
  <c r="AX40" i="47"/>
  <c r="S40" i="47" s="1"/>
  <c r="AC40" i="47" s="1"/>
  <c r="AB41" i="47" s="1"/>
  <c r="AX41" i="47"/>
  <c r="S41" i="47" s="1"/>
  <c r="AC41" i="47" s="1"/>
  <c r="AB42" i="47" s="1"/>
  <c r="AX42" i="47"/>
  <c r="S42" i="47" s="1"/>
  <c r="AC42" i="47" s="1"/>
  <c r="AB43" i="47" s="1"/>
  <c r="AX43" i="47"/>
  <c r="S43" i="47" s="1"/>
  <c r="AC43" i="47" s="1"/>
  <c r="AB44" i="47" s="1"/>
  <c r="AX44" i="47"/>
  <c r="S44" i="47" s="1"/>
  <c r="AC44" i="47" s="1"/>
  <c r="AB45" i="47" s="1"/>
  <c r="AX45" i="47"/>
  <c r="S45" i="47" s="1"/>
  <c r="AC45" i="47" s="1"/>
  <c r="AB46" i="47" s="1"/>
  <c r="AX46" i="47"/>
  <c r="S46" i="47" s="1"/>
  <c r="AC46" i="47" s="1"/>
  <c r="AB47" i="47" s="1"/>
  <c r="AX47" i="47"/>
  <c r="S47" i="47" s="1"/>
  <c r="AC47" i="47" s="1"/>
  <c r="AB48" i="47" s="1"/>
  <c r="AX48" i="47"/>
  <c r="S48" i="47" s="1"/>
  <c r="AC48" i="47" s="1"/>
  <c r="AB49" i="47" s="1"/>
  <c r="AX49" i="47"/>
  <c r="S49" i="47" s="1"/>
  <c r="AC49" i="47" s="1"/>
  <c r="AB50" i="47" s="1"/>
  <c r="AX50" i="47"/>
  <c r="S50" i="47" s="1"/>
  <c r="AC50" i="47" s="1"/>
  <c r="AB51" i="47" s="1"/>
  <c r="AX51" i="47"/>
  <c r="S51" i="47" s="1"/>
  <c r="AC51" i="47" s="1"/>
  <c r="AB52" i="47" s="1"/>
  <c r="AX52" i="47"/>
  <c r="S52" i="47" s="1"/>
  <c r="AC52" i="47" s="1"/>
  <c r="AB53" i="47" s="1"/>
  <c r="AX53" i="47"/>
  <c r="S53" i="47" s="1"/>
  <c r="AC53" i="47" s="1"/>
  <c r="AB54" i="47" s="1"/>
  <c r="AX54" i="47"/>
  <c r="S54" i="47" s="1"/>
  <c r="AC54" i="47" s="1"/>
  <c r="AB55" i="47" s="1"/>
  <c r="AX55" i="47"/>
  <c r="S55" i="47" s="1"/>
  <c r="AC55" i="47" s="1"/>
  <c r="AB56" i="47" s="1"/>
  <c r="AX56" i="47"/>
  <c r="S56" i="47" s="1"/>
  <c r="AC56" i="47" s="1"/>
  <c r="AB57" i="47" s="1"/>
  <c r="AX57" i="47"/>
  <c r="S57" i="47" s="1"/>
  <c r="AC57" i="47" s="1"/>
  <c r="AB58" i="47" s="1"/>
  <c r="AX58" i="47"/>
  <c r="S58" i="47" s="1"/>
  <c r="AC58" i="47" s="1"/>
  <c r="AB59" i="47" s="1"/>
  <c r="AX59" i="47"/>
  <c r="S59" i="47" s="1"/>
  <c r="AC59" i="47" s="1"/>
  <c r="AB60" i="47" s="1"/>
  <c r="AX60" i="47"/>
  <c r="S60" i="47" s="1"/>
  <c r="AC60" i="47" s="1"/>
  <c r="AB61" i="47" s="1"/>
  <c r="AX61" i="47"/>
  <c r="S61" i="47" s="1"/>
  <c r="AC61" i="47" s="1"/>
  <c r="AB62" i="47" s="1"/>
  <c r="AX62" i="47"/>
  <c r="S62" i="47" s="1"/>
  <c r="AC62" i="47" s="1"/>
  <c r="AB63" i="47" s="1"/>
  <c r="AX63" i="47"/>
  <c r="S63" i="47" s="1"/>
  <c r="AC63" i="47" s="1"/>
  <c r="AB64" i="47" s="1"/>
  <c r="AX64" i="47"/>
  <c r="S64" i="47" s="1"/>
  <c r="AC64" i="47" s="1"/>
  <c r="AB65" i="47" s="1"/>
  <c r="AX65" i="47"/>
  <c r="S65" i="47" s="1"/>
  <c r="AC65" i="47" s="1"/>
  <c r="AB66" i="47" s="1"/>
  <c r="AX66" i="47"/>
  <c r="S66" i="47" s="1"/>
  <c r="AC66" i="47" s="1"/>
  <c r="AB67" i="47" s="1"/>
  <c r="AX67" i="47"/>
  <c r="S67" i="47" s="1"/>
  <c r="AC67" i="47" s="1"/>
  <c r="AB68" i="47" s="1"/>
  <c r="AX68" i="47"/>
  <c r="S68" i="47" s="1"/>
  <c r="AC68" i="47" s="1"/>
  <c r="AB69" i="47" s="1"/>
  <c r="AX69" i="47"/>
  <c r="S69" i="47" s="1"/>
  <c r="AC69" i="47" s="1"/>
  <c r="AB70" i="47" s="1"/>
  <c r="AX70" i="47"/>
  <c r="S70" i="47" s="1"/>
  <c r="AC70" i="47" s="1"/>
  <c r="AB71" i="47" s="1"/>
  <c r="AX71" i="47"/>
  <c r="S71" i="47" s="1"/>
  <c r="AC71" i="47" s="1"/>
  <c r="AB72" i="47" s="1"/>
  <c r="AX72" i="47"/>
  <c r="S72" i="47" s="1"/>
  <c r="AC72" i="47" s="1"/>
  <c r="AB73" i="47" s="1"/>
  <c r="AX73" i="47"/>
  <c r="S73" i="47" s="1"/>
  <c r="AC73" i="47" s="1"/>
  <c r="AB74" i="47" s="1"/>
  <c r="AX75" i="47"/>
  <c r="S75" i="47" s="1"/>
  <c r="AC75" i="47" s="1"/>
  <c r="AB76" i="47" s="1"/>
  <c r="AX74" i="47"/>
  <c r="S74" i="47" s="1"/>
  <c r="AC74" i="47" s="1"/>
  <c r="AB75" i="47" s="1"/>
  <c r="AX78" i="47"/>
  <c r="S78" i="47" s="1"/>
  <c r="AC78" i="47" s="1"/>
  <c r="AB79" i="47" s="1"/>
  <c r="AX77" i="47"/>
  <c r="S77" i="47" s="1"/>
  <c r="AC77" i="47" s="1"/>
  <c r="AB78" i="47" s="1"/>
  <c r="AX76" i="47"/>
  <c r="S76" i="47" s="1"/>
  <c r="AC76" i="47" s="1"/>
  <c r="AB77" i="47" s="1"/>
  <c r="X76" i="29"/>
  <c r="Y76" i="29"/>
  <c r="AI77" i="87"/>
  <c r="AN77" i="87"/>
  <c r="AN77" i="83"/>
  <c r="AI77" i="83"/>
  <c r="AN80" i="26"/>
  <c r="AI80" i="26"/>
  <c r="AH79" i="34"/>
  <c r="AQ79" i="34" s="1"/>
  <c r="AR77" i="38"/>
  <c r="AK77" i="79"/>
  <c r="AT77" i="79" s="1"/>
  <c r="AJ77" i="79"/>
  <c r="AJ69" i="79"/>
  <c r="AK69" i="79"/>
  <c r="AT69" i="79" s="1"/>
  <c r="AJ63" i="79"/>
  <c r="AK63" i="79"/>
  <c r="AT63" i="79" s="1"/>
  <c r="AJ57" i="79"/>
  <c r="AK57" i="79"/>
  <c r="AT57" i="79" s="1"/>
  <c r="AJ51" i="79"/>
  <c r="AK51" i="79"/>
  <c r="AT51" i="79" s="1"/>
  <c r="AJ45" i="79"/>
  <c r="AK45" i="79"/>
  <c r="AT45" i="79" s="1"/>
  <c r="AJ39" i="79"/>
  <c r="AK39" i="79"/>
  <c r="AT39" i="79" s="1"/>
  <c r="AJ33" i="79"/>
  <c r="AK33" i="79"/>
  <c r="AT33" i="79" s="1"/>
  <c r="AJ27" i="79"/>
  <c r="AK27" i="79"/>
  <c r="AT27" i="79" s="1"/>
  <c r="AJ21" i="79"/>
  <c r="AK21" i="79"/>
  <c r="AT21" i="79" s="1"/>
  <c r="AJ15" i="79"/>
  <c r="AK15" i="79"/>
  <c r="AT15" i="79" s="1"/>
  <c r="AK9" i="79"/>
  <c r="AT9" i="79" s="1"/>
  <c r="AJ9" i="79"/>
  <c r="AJ3" i="79"/>
  <c r="AB4" i="79"/>
  <c r="AR75" i="35"/>
  <c r="X80" i="41"/>
  <c r="Y80" i="41"/>
  <c r="Z76" i="35"/>
  <c r="AN76" i="31"/>
  <c r="AI76" i="31"/>
  <c r="Y78" i="91"/>
  <c r="X78" i="91"/>
  <c r="AR77" i="43"/>
  <c r="AE81" i="33"/>
  <c r="W82" i="33"/>
  <c r="AG81" i="33"/>
  <c r="AP81" i="33" s="1"/>
  <c r="AF81" i="33"/>
  <c r="AO81" i="33" s="1"/>
  <c r="AH79" i="85"/>
  <c r="AQ79" i="85" s="1"/>
  <c r="AG80" i="30"/>
  <c r="AP80" i="30" s="1"/>
  <c r="AF80" i="30"/>
  <c r="AO80" i="30" s="1"/>
  <c r="AE80" i="30"/>
  <c r="W81" i="30"/>
  <c r="AR78" i="46"/>
  <c r="AR77" i="93"/>
  <c r="AR78" i="42"/>
  <c r="Z79" i="34"/>
  <c r="AX79" i="79"/>
  <c r="S79" i="79" s="1"/>
  <c r="AC79" i="79" s="1"/>
  <c r="AJ79" i="79" s="1"/>
  <c r="AS79" i="79" s="1"/>
  <c r="AG79" i="79"/>
  <c r="AP79" i="79" s="1"/>
  <c r="AP81" i="79" s="1"/>
  <c r="AF79" i="79"/>
  <c r="AO79" i="79" s="1"/>
  <c r="AO81" i="79" s="1"/>
  <c r="AE79" i="79"/>
  <c r="W78" i="77"/>
  <c r="AF77" i="77"/>
  <c r="AO77" i="77" s="1"/>
  <c r="AG77" i="77"/>
  <c r="AP77" i="77" s="1"/>
  <c r="AE77" i="77"/>
  <c r="AK74" i="79"/>
  <c r="AT74" i="79" s="1"/>
  <c r="AJ74" i="79"/>
  <c r="AK68" i="79"/>
  <c r="AT68" i="79" s="1"/>
  <c r="AJ68" i="79"/>
  <c r="AK62" i="79"/>
  <c r="AT62" i="79" s="1"/>
  <c r="AJ62" i="79"/>
  <c r="AK56" i="79"/>
  <c r="AT56" i="79" s="1"/>
  <c r="AJ56" i="79"/>
  <c r="AK50" i="79"/>
  <c r="AT50" i="79" s="1"/>
  <c r="AJ50" i="79"/>
  <c r="AJ44" i="79"/>
  <c r="AK44" i="79"/>
  <c r="AT44" i="79" s="1"/>
  <c r="AK38" i="79"/>
  <c r="AT38" i="79" s="1"/>
  <c r="AJ38" i="79"/>
  <c r="AK32" i="79"/>
  <c r="AT32" i="79" s="1"/>
  <c r="AJ32" i="79"/>
  <c r="AJ26" i="79"/>
  <c r="AK26" i="79"/>
  <c r="AT26" i="79" s="1"/>
  <c r="AK20" i="79"/>
  <c r="AT20" i="79" s="1"/>
  <c r="AJ20" i="79"/>
  <c r="AK14" i="79"/>
  <c r="AT14" i="79" s="1"/>
  <c r="AJ14" i="79"/>
  <c r="AX7" i="79"/>
  <c r="S7" i="79" s="1"/>
  <c r="AC7" i="79" s="1"/>
  <c r="AB8" i="79" s="1"/>
  <c r="AH79" i="42"/>
  <c r="AQ79" i="42" s="1"/>
  <c r="Z79" i="47"/>
  <c r="AI75" i="29"/>
  <c r="AN75" i="29"/>
  <c r="AJ75" i="79"/>
  <c r="AK75" i="79"/>
  <c r="AT75" i="79" s="1"/>
  <c r="AH78" i="93"/>
  <c r="AQ78" i="93" s="1"/>
  <c r="Z79" i="85"/>
  <c r="Y80" i="78"/>
  <c r="X80" i="78"/>
  <c r="Z80" i="78" s="1"/>
  <c r="AR78" i="47"/>
  <c r="AH79" i="46"/>
  <c r="AQ79" i="46" s="1"/>
  <c r="AG80" i="73"/>
  <c r="AP80" i="73" s="1"/>
  <c r="AF80" i="73"/>
  <c r="AO80" i="73" s="1"/>
  <c r="AE80" i="73"/>
  <c r="W81" i="73"/>
  <c r="AK79" i="79"/>
  <c r="AT79" i="79" s="1"/>
  <c r="AJ73" i="79"/>
  <c r="AK73" i="79"/>
  <c r="AT73" i="79" s="1"/>
  <c r="AJ67" i="79"/>
  <c r="AK67" i="79"/>
  <c r="AT67" i="79" s="1"/>
  <c r="AJ61" i="79"/>
  <c r="AK61" i="79"/>
  <c r="AT61" i="79" s="1"/>
  <c r="AJ55" i="79"/>
  <c r="AK55" i="79"/>
  <c r="AT55" i="79" s="1"/>
  <c r="AJ49" i="79"/>
  <c r="AK49" i="79"/>
  <c r="AT49" i="79" s="1"/>
  <c r="AJ43" i="79"/>
  <c r="AK43" i="79"/>
  <c r="AT43" i="79" s="1"/>
  <c r="AJ37" i="79"/>
  <c r="AK37" i="79"/>
  <c r="AT37" i="79" s="1"/>
  <c r="AJ31" i="79"/>
  <c r="AK31" i="79"/>
  <c r="AT31" i="79" s="1"/>
  <c r="AJ25" i="79"/>
  <c r="AK25" i="79"/>
  <c r="AT25" i="79" s="1"/>
  <c r="AJ19" i="79"/>
  <c r="AK19" i="79"/>
  <c r="AT19" i="79" s="1"/>
  <c r="AJ13" i="79"/>
  <c r="AK13" i="79"/>
  <c r="AT13" i="79" s="1"/>
  <c r="Z79" i="42"/>
  <c r="AH78" i="74"/>
  <c r="AQ78" i="74" s="1"/>
  <c r="X81" i="82"/>
  <c r="Y81" i="82"/>
  <c r="AJ7" i="79" l="1"/>
  <c r="AX5" i="47"/>
  <c r="S5" i="47" s="1"/>
  <c r="AC5" i="47" s="1"/>
  <c r="AB6" i="47" s="1"/>
  <c r="AF78" i="74"/>
  <c r="AO78" i="74" s="1"/>
  <c r="AK8" i="47"/>
  <c r="AT8" i="47" s="1"/>
  <c r="AS68" i="79"/>
  <c r="AL68" i="79"/>
  <c r="AU68" i="79" s="1"/>
  <c r="AG76" i="35"/>
  <c r="AP76" i="35" s="1"/>
  <c r="AF76" i="35"/>
  <c r="AO76" i="35" s="1"/>
  <c r="AE76" i="35"/>
  <c r="W77" i="35"/>
  <c r="AJ67" i="47"/>
  <c r="AK67" i="47"/>
  <c r="AT67" i="47" s="1"/>
  <c r="AJ25" i="47"/>
  <c r="AK25" i="47"/>
  <c r="AT25" i="47" s="1"/>
  <c r="AK13" i="47"/>
  <c r="AT13" i="47" s="1"/>
  <c r="AN78" i="39"/>
  <c r="AI78" i="39"/>
  <c r="AS37" i="79"/>
  <c r="AL37" i="79"/>
  <c r="AU37" i="79" s="1"/>
  <c r="AS55" i="79"/>
  <c r="AL55" i="79"/>
  <c r="AU55" i="79" s="1"/>
  <c r="AS73" i="79"/>
  <c r="AL73" i="79"/>
  <c r="AU73" i="79" s="1"/>
  <c r="AG79" i="34"/>
  <c r="AP79" i="34" s="1"/>
  <c r="AF79" i="34"/>
  <c r="AO79" i="34" s="1"/>
  <c r="AE79" i="34"/>
  <c r="W80" i="34"/>
  <c r="AH78" i="91"/>
  <c r="AQ78" i="91" s="1"/>
  <c r="AS3" i="79"/>
  <c r="AL3" i="79"/>
  <c r="AU3" i="79" s="1"/>
  <c r="AS21" i="79"/>
  <c r="AL21" i="79"/>
  <c r="AU21" i="79" s="1"/>
  <c r="AS39" i="79"/>
  <c r="AL39" i="79"/>
  <c r="AU39" i="79" s="1"/>
  <c r="AS57" i="79"/>
  <c r="AL57" i="79"/>
  <c r="AU57" i="79" s="1"/>
  <c r="AJ78" i="47"/>
  <c r="AK78" i="47"/>
  <c r="AT78" i="47" s="1"/>
  <c r="AJ72" i="47"/>
  <c r="AK72" i="47"/>
  <c r="AT72" i="47" s="1"/>
  <c r="AJ66" i="47"/>
  <c r="AK66" i="47"/>
  <c r="AT66" i="47" s="1"/>
  <c r="AJ60" i="47"/>
  <c r="AK60" i="47"/>
  <c r="AT60" i="47" s="1"/>
  <c r="AJ54" i="47"/>
  <c r="AK54" i="47"/>
  <c r="AT54" i="47" s="1"/>
  <c r="AJ48" i="47"/>
  <c r="AK48" i="47"/>
  <c r="AT48" i="47" s="1"/>
  <c r="AJ42" i="47"/>
  <c r="AK42" i="47"/>
  <c r="AT42" i="47" s="1"/>
  <c r="AJ36" i="47"/>
  <c r="AK36" i="47"/>
  <c r="AT36" i="47" s="1"/>
  <c r="AJ30" i="47"/>
  <c r="AK30" i="47"/>
  <c r="AT30" i="47" s="1"/>
  <c r="AJ24" i="47"/>
  <c r="AK24" i="47"/>
  <c r="AT24" i="47" s="1"/>
  <c r="AJ18" i="47"/>
  <c r="AK18" i="47"/>
  <c r="AT18" i="47" s="1"/>
  <c r="AJ12" i="47"/>
  <c r="AK12" i="47"/>
  <c r="AT12" i="47" s="1"/>
  <c r="AJ6" i="47"/>
  <c r="AK6" i="47"/>
  <c r="AT6" i="47" s="1"/>
  <c r="W79" i="94"/>
  <c r="AG78" i="94"/>
  <c r="AP78" i="94" s="1"/>
  <c r="AF78" i="94"/>
  <c r="AO78" i="94" s="1"/>
  <c r="AE78" i="94"/>
  <c r="AS16" i="79"/>
  <c r="AL16" i="79"/>
  <c r="AU16" i="79" s="1"/>
  <c r="AS34" i="79"/>
  <c r="AL34" i="79"/>
  <c r="AU34" i="79" s="1"/>
  <c r="AS52" i="79"/>
  <c r="AL52" i="79"/>
  <c r="AU52" i="79" s="1"/>
  <c r="AS70" i="79"/>
  <c r="AL70" i="79"/>
  <c r="AU70" i="79" s="1"/>
  <c r="AH81" i="26"/>
  <c r="AQ81" i="26" s="1"/>
  <c r="AR80" i="82"/>
  <c r="AS71" i="79"/>
  <c r="AL71" i="79"/>
  <c r="AU71" i="79" s="1"/>
  <c r="Y82" i="86"/>
  <c r="X82" i="86"/>
  <c r="Z82" i="86" s="1"/>
  <c r="X80" i="45"/>
  <c r="Y80" i="45"/>
  <c r="AH77" i="90"/>
  <c r="AQ77" i="90" s="1"/>
  <c r="AI78" i="93"/>
  <c r="AN78" i="93"/>
  <c r="AN80" i="73"/>
  <c r="AI80" i="73"/>
  <c r="AS14" i="79"/>
  <c r="AL14" i="79"/>
  <c r="AU14" i="79" s="1"/>
  <c r="AS50" i="79"/>
  <c r="AL50" i="79"/>
  <c r="AU50" i="79" s="1"/>
  <c r="AJ73" i="47"/>
  <c r="AK73" i="47"/>
  <c r="AT73" i="47" s="1"/>
  <c r="AJ61" i="47"/>
  <c r="AK61" i="47"/>
  <c r="AT61" i="47" s="1"/>
  <c r="AJ31" i="47"/>
  <c r="AK31" i="47"/>
  <c r="AT31" i="47" s="1"/>
  <c r="AK7" i="47"/>
  <c r="AT7" i="47" s="1"/>
  <c r="AJ7" i="47"/>
  <c r="AG78" i="87"/>
  <c r="AP78" i="87" s="1"/>
  <c r="AF78" i="87"/>
  <c r="AO78" i="87" s="1"/>
  <c r="AE78" i="87"/>
  <c r="W79" i="87"/>
  <c r="AS11" i="79"/>
  <c r="AL11" i="79"/>
  <c r="AU11" i="79" s="1"/>
  <c r="AR76" i="90"/>
  <c r="AS36" i="79"/>
  <c r="AL36" i="79"/>
  <c r="AU36" i="79" s="1"/>
  <c r="AS72" i="79"/>
  <c r="AL72" i="79"/>
  <c r="AU72" i="79" s="1"/>
  <c r="AS24" i="79"/>
  <c r="AL24" i="79"/>
  <c r="AU24" i="79" s="1"/>
  <c r="AS19" i="79"/>
  <c r="AL19" i="79"/>
  <c r="AU19" i="79" s="1"/>
  <c r="AH81" i="82"/>
  <c r="AQ81" i="82" s="1"/>
  <c r="AS75" i="79"/>
  <c r="AL75" i="79"/>
  <c r="AU75" i="79" s="1"/>
  <c r="AS20" i="79"/>
  <c r="AL20" i="79"/>
  <c r="AU20" i="79" s="1"/>
  <c r="AS38" i="79"/>
  <c r="AL38" i="79"/>
  <c r="AU38" i="79" s="1"/>
  <c r="AS56" i="79"/>
  <c r="AL56" i="79"/>
  <c r="AU56" i="79" s="1"/>
  <c r="AS74" i="79"/>
  <c r="AL74" i="79"/>
  <c r="AU74" i="79" s="1"/>
  <c r="X78" i="77"/>
  <c r="Y78" i="77"/>
  <c r="AH80" i="41"/>
  <c r="AQ80" i="41" s="1"/>
  <c r="AS9" i="79"/>
  <c r="AL9" i="79"/>
  <c r="AU9" i="79" s="1"/>
  <c r="AR77" i="87"/>
  <c r="AJ71" i="47"/>
  <c r="AK71" i="47"/>
  <c r="AT71" i="47" s="1"/>
  <c r="AJ65" i="47"/>
  <c r="AK65" i="47"/>
  <c r="AT65" i="47" s="1"/>
  <c r="AJ59" i="47"/>
  <c r="AK59" i="47"/>
  <c r="AT59" i="47" s="1"/>
  <c r="AJ53" i="47"/>
  <c r="AK53" i="47"/>
  <c r="AT53" i="47" s="1"/>
  <c r="AJ47" i="47"/>
  <c r="AK47" i="47"/>
  <c r="AT47" i="47" s="1"/>
  <c r="AJ41" i="47"/>
  <c r="AK41" i="47"/>
  <c r="AT41" i="47" s="1"/>
  <c r="AJ35" i="47"/>
  <c r="AK35" i="47"/>
  <c r="AT35" i="47" s="1"/>
  <c r="AJ29" i="47"/>
  <c r="AK29" i="47"/>
  <c r="AT29" i="47" s="1"/>
  <c r="AJ23" i="47"/>
  <c r="AK23" i="47"/>
  <c r="AT23" i="47" s="1"/>
  <c r="AJ17" i="47"/>
  <c r="AK17" i="47"/>
  <c r="AT17" i="47" s="1"/>
  <c r="AJ11" i="47"/>
  <c r="AK11" i="47"/>
  <c r="AT11" i="47" s="1"/>
  <c r="AS30" i="79"/>
  <c r="AL30" i="79"/>
  <c r="AU30" i="79" s="1"/>
  <c r="AR77" i="91"/>
  <c r="AF76" i="37"/>
  <c r="AO76" i="37" s="1"/>
  <c r="AE76" i="37"/>
  <c r="AG76" i="37"/>
  <c r="AP76" i="37" s="1"/>
  <c r="W77" i="37"/>
  <c r="AS17" i="79"/>
  <c r="AL17" i="79"/>
  <c r="AU17" i="79" s="1"/>
  <c r="AS35" i="79"/>
  <c r="AL35" i="79"/>
  <c r="AU35" i="79" s="1"/>
  <c r="AS53" i="79"/>
  <c r="AL53" i="79"/>
  <c r="AU53" i="79" s="1"/>
  <c r="AH78" i="83"/>
  <c r="AQ78" i="83" s="1"/>
  <c r="AS6" i="79"/>
  <c r="AL6" i="79"/>
  <c r="AU6" i="79" s="1"/>
  <c r="AS48" i="79"/>
  <c r="AL48" i="79"/>
  <c r="AU48" i="79" s="1"/>
  <c r="AN79" i="45"/>
  <c r="AI79" i="45"/>
  <c r="Z77" i="90"/>
  <c r="AS42" i="79"/>
  <c r="AL42" i="79"/>
  <c r="AU42" i="79" s="1"/>
  <c r="AS32" i="79"/>
  <c r="AL32" i="79"/>
  <c r="AU32" i="79" s="1"/>
  <c r="AJ77" i="47"/>
  <c r="AK77" i="47"/>
  <c r="AT77" i="47" s="1"/>
  <c r="AJ55" i="47"/>
  <c r="AK55" i="47"/>
  <c r="AT55" i="47" s="1"/>
  <c r="AJ37" i="47"/>
  <c r="AK37" i="47"/>
  <c r="AT37" i="47" s="1"/>
  <c r="AK19" i="47"/>
  <c r="AT19" i="47" s="1"/>
  <c r="AJ19" i="47"/>
  <c r="AG78" i="38"/>
  <c r="AP78" i="38" s="1"/>
  <c r="AF78" i="38"/>
  <c r="AO78" i="38" s="1"/>
  <c r="AE78" i="38"/>
  <c r="W79" i="38"/>
  <c r="W79" i="43"/>
  <c r="AG78" i="43"/>
  <c r="AP78" i="43" s="1"/>
  <c r="AF78" i="43"/>
  <c r="AO78" i="43" s="1"/>
  <c r="AE78" i="43"/>
  <c r="X83" i="89"/>
  <c r="Z83" i="89" s="1"/>
  <c r="Y83" i="89"/>
  <c r="W81" i="81"/>
  <c r="AG80" i="81"/>
  <c r="AP80" i="81" s="1"/>
  <c r="AE80" i="81"/>
  <c r="AF80" i="81"/>
  <c r="AO80" i="81" s="1"/>
  <c r="AS66" i="79"/>
  <c r="AL66" i="79"/>
  <c r="AU66" i="79" s="1"/>
  <c r="Z81" i="82"/>
  <c r="AE79" i="42"/>
  <c r="W80" i="42"/>
  <c r="AG79" i="42"/>
  <c r="AP79" i="42" s="1"/>
  <c r="AF79" i="42"/>
  <c r="AO79" i="42" s="1"/>
  <c r="AS25" i="79"/>
  <c r="AL25" i="79"/>
  <c r="AU25" i="79" s="1"/>
  <c r="AS43" i="79"/>
  <c r="AL43" i="79"/>
  <c r="AU43" i="79" s="1"/>
  <c r="AS61" i="79"/>
  <c r="AL61" i="79"/>
  <c r="AU61" i="79" s="1"/>
  <c r="AI79" i="79"/>
  <c r="AN79" i="79"/>
  <c r="AN81" i="79" s="1"/>
  <c r="X81" i="30"/>
  <c r="Z81" i="30" s="1"/>
  <c r="Y81" i="30"/>
  <c r="Y82" i="33"/>
  <c r="Z82" i="33" s="1"/>
  <c r="X82" i="33"/>
  <c r="Z78" i="91"/>
  <c r="Z80" i="41"/>
  <c r="AS27" i="79"/>
  <c r="AL27" i="79"/>
  <c r="AU27" i="79" s="1"/>
  <c r="AS45" i="79"/>
  <c r="AL45" i="79"/>
  <c r="AU45" i="79" s="1"/>
  <c r="AS63" i="79"/>
  <c r="AL63" i="79"/>
  <c r="AU63" i="79" s="1"/>
  <c r="AR80" i="26"/>
  <c r="AJ75" i="47"/>
  <c r="AK75" i="47"/>
  <c r="AT75" i="47" s="1"/>
  <c r="AJ70" i="47"/>
  <c r="AK70" i="47"/>
  <c r="AT70" i="47" s="1"/>
  <c r="AJ64" i="47"/>
  <c r="AK64" i="47"/>
  <c r="AT64" i="47" s="1"/>
  <c r="AJ58" i="47"/>
  <c r="AK58" i="47"/>
  <c r="AT58" i="47" s="1"/>
  <c r="AJ52" i="47"/>
  <c r="AK52" i="47"/>
  <c r="AT52" i="47" s="1"/>
  <c r="AJ46" i="47"/>
  <c r="AK46" i="47"/>
  <c r="AT46" i="47" s="1"/>
  <c r="AJ40" i="47"/>
  <c r="AK40" i="47"/>
  <c r="AT40" i="47" s="1"/>
  <c r="AJ34" i="47"/>
  <c r="AK34" i="47"/>
  <c r="AT34" i="47" s="1"/>
  <c r="AJ28" i="47"/>
  <c r="AK28" i="47"/>
  <c r="AT28" i="47" s="1"/>
  <c r="AJ22" i="47"/>
  <c r="AK22" i="47"/>
  <c r="AT22" i="47" s="1"/>
  <c r="AJ16" i="47"/>
  <c r="AK16" i="47"/>
  <c r="AT16" i="47" s="1"/>
  <c r="AJ10" i="47"/>
  <c r="AK10" i="47"/>
  <c r="AT10" i="47" s="1"/>
  <c r="AX4" i="47"/>
  <c r="S4" i="47" s="1"/>
  <c r="AC4" i="47" s="1"/>
  <c r="AB5" i="47" s="1"/>
  <c r="AS5" i="79"/>
  <c r="AL5" i="79"/>
  <c r="AU5" i="79" s="1"/>
  <c r="AS22" i="79"/>
  <c r="AL22" i="79"/>
  <c r="AU22" i="79" s="1"/>
  <c r="AS40" i="79"/>
  <c r="AL40" i="79"/>
  <c r="AU40" i="79" s="1"/>
  <c r="AS58" i="79"/>
  <c r="AL58" i="79"/>
  <c r="AU58" i="79" s="1"/>
  <c r="AS76" i="79"/>
  <c r="AL76" i="79"/>
  <c r="AU76" i="79" s="1"/>
  <c r="Z81" i="26"/>
  <c r="AI82" i="89"/>
  <c r="AN82" i="89"/>
  <c r="AR79" i="81"/>
  <c r="AS23" i="79"/>
  <c r="AL23" i="79"/>
  <c r="AU23" i="79" s="1"/>
  <c r="AS41" i="79"/>
  <c r="AL41" i="79"/>
  <c r="AU41" i="79" s="1"/>
  <c r="AS59" i="79"/>
  <c r="AL59" i="79"/>
  <c r="AU59" i="79" s="1"/>
  <c r="Y80" i="25"/>
  <c r="X80" i="25"/>
  <c r="AN81" i="86"/>
  <c r="AI81" i="86"/>
  <c r="Z78" i="83"/>
  <c r="AH77" i="31"/>
  <c r="AQ77" i="31" s="1"/>
  <c r="X80" i="46"/>
  <c r="Y80" i="46"/>
  <c r="AG80" i="78"/>
  <c r="AP80" i="78" s="1"/>
  <c r="AF80" i="78"/>
  <c r="AO80" i="78" s="1"/>
  <c r="W81" i="78"/>
  <c r="AE80" i="78"/>
  <c r="AJ43" i="47"/>
  <c r="AK43" i="47"/>
  <c r="AT43" i="47" s="1"/>
  <c r="AI78" i="74"/>
  <c r="AN78" i="74"/>
  <c r="AG79" i="85"/>
  <c r="AP79" i="85" s="1"/>
  <c r="AF79" i="85"/>
  <c r="AO79" i="85" s="1"/>
  <c r="AE79" i="85"/>
  <c r="W80" i="85"/>
  <c r="AH80" i="78"/>
  <c r="AQ80" i="78" s="1"/>
  <c r="AR75" i="29"/>
  <c r="AS62" i="79"/>
  <c r="AL62" i="79"/>
  <c r="AU62" i="79" s="1"/>
  <c r="AI77" i="77"/>
  <c r="AN77" i="77"/>
  <c r="AN80" i="30"/>
  <c r="AI80" i="30"/>
  <c r="AI81" i="33"/>
  <c r="AN81" i="33"/>
  <c r="AR76" i="31"/>
  <c r="AH76" i="29"/>
  <c r="AQ76" i="29" s="1"/>
  <c r="AJ76" i="47"/>
  <c r="AK76" i="47"/>
  <c r="AT76" i="47" s="1"/>
  <c r="AJ69" i="47"/>
  <c r="AK69" i="47"/>
  <c r="AT69" i="47" s="1"/>
  <c r="AJ63" i="47"/>
  <c r="AK63" i="47"/>
  <c r="AT63" i="47" s="1"/>
  <c r="AJ57" i="47"/>
  <c r="AK57" i="47"/>
  <c r="AT57" i="47" s="1"/>
  <c r="AJ51" i="47"/>
  <c r="AK51" i="47"/>
  <c r="AT51" i="47" s="1"/>
  <c r="AJ45" i="47"/>
  <c r="AK45" i="47"/>
  <c r="AT45" i="47" s="1"/>
  <c r="AJ39" i="47"/>
  <c r="AK39" i="47"/>
  <c r="AT39" i="47" s="1"/>
  <c r="AJ33" i="47"/>
  <c r="AK33" i="47"/>
  <c r="AT33" i="47" s="1"/>
  <c r="AJ27" i="47"/>
  <c r="AK27" i="47"/>
  <c r="AT27" i="47" s="1"/>
  <c r="AJ21" i="47"/>
  <c r="AK21" i="47"/>
  <c r="AT21" i="47" s="1"/>
  <c r="AJ15" i="47"/>
  <c r="AK15" i="47"/>
  <c r="AT15" i="47" s="1"/>
  <c r="AX8" i="47"/>
  <c r="S8" i="47" s="1"/>
  <c r="AC8" i="47" s="1"/>
  <c r="AB9" i="47" s="1"/>
  <c r="AX3" i="47"/>
  <c r="S3" i="47" s="1"/>
  <c r="AC3" i="47" s="1"/>
  <c r="AS10" i="79"/>
  <c r="AL10" i="79"/>
  <c r="AU10" i="79" s="1"/>
  <c r="Z79" i="39"/>
  <c r="X79" i="39"/>
  <c r="Y79" i="39"/>
  <c r="AS78" i="79"/>
  <c r="AL78" i="79"/>
  <c r="AU78" i="79" s="1"/>
  <c r="AR79" i="41"/>
  <c r="AS18" i="79"/>
  <c r="AL18" i="79"/>
  <c r="AU18" i="79" s="1"/>
  <c r="AS60" i="79"/>
  <c r="AL60" i="79"/>
  <c r="AU60" i="79" s="1"/>
  <c r="AS12" i="79"/>
  <c r="AL12" i="79"/>
  <c r="AU12" i="79" s="1"/>
  <c r="AS54" i="79"/>
  <c r="AL54" i="79"/>
  <c r="AU54" i="79" s="1"/>
  <c r="Z79" i="74"/>
  <c r="X79" i="74"/>
  <c r="Y79" i="74"/>
  <c r="AJ4" i="79"/>
  <c r="AK4" i="79"/>
  <c r="AT4" i="79" s="1"/>
  <c r="AS77" i="79"/>
  <c r="AL77" i="79"/>
  <c r="AU77" i="79" s="1"/>
  <c r="AJ49" i="47"/>
  <c r="AK49" i="47"/>
  <c r="AT49" i="47" s="1"/>
  <c r="AS7" i="79"/>
  <c r="AL7" i="79"/>
  <c r="AU7" i="79" s="1"/>
  <c r="AS13" i="79"/>
  <c r="AL13" i="79"/>
  <c r="AU13" i="79" s="1"/>
  <c r="AS31" i="79"/>
  <c r="AL31" i="79"/>
  <c r="AU31" i="79" s="1"/>
  <c r="AS49" i="79"/>
  <c r="AL49" i="79"/>
  <c r="AU49" i="79" s="1"/>
  <c r="AS67" i="79"/>
  <c r="AL67" i="79"/>
  <c r="AU67" i="79" s="1"/>
  <c r="Y81" i="73"/>
  <c r="X81" i="73"/>
  <c r="AF79" i="47"/>
  <c r="AO79" i="47" s="1"/>
  <c r="AO81" i="47" s="1"/>
  <c r="AX79" i="47"/>
  <c r="S79" i="47" s="1"/>
  <c r="AC79" i="47" s="1"/>
  <c r="AJ79" i="47" s="1"/>
  <c r="AS79" i="47" s="1"/>
  <c r="AE79" i="47"/>
  <c r="AK79" i="47" s="1"/>
  <c r="AT79" i="47" s="1"/>
  <c r="AG79" i="47"/>
  <c r="AP79" i="47" s="1"/>
  <c r="AP81" i="47" s="1"/>
  <c r="AJ8" i="79"/>
  <c r="AK8" i="79"/>
  <c r="AT8" i="79" s="1"/>
  <c r="AS26" i="79"/>
  <c r="AL26" i="79"/>
  <c r="AU26" i="79" s="1"/>
  <c r="AS44" i="79"/>
  <c r="AL44" i="79"/>
  <c r="AU44" i="79" s="1"/>
  <c r="AS15" i="79"/>
  <c r="AL15" i="79"/>
  <c r="AU15" i="79" s="1"/>
  <c r="AS33" i="79"/>
  <c r="AL33" i="79"/>
  <c r="AU33" i="79" s="1"/>
  <c r="AS51" i="79"/>
  <c r="AL51" i="79"/>
  <c r="AU51" i="79" s="1"/>
  <c r="AS69" i="79"/>
  <c r="AL69" i="79"/>
  <c r="AU69" i="79" s="1"/>
  <c r="AR77" i="83"/>
  <c r="Z76" i="29"/>
  <c r="AJ74" i="47"/>
  <c r="AK74" i="47"/>
  <c r="AT74" i="47" s="1"/>
  <c r="AJ68" i="47"/>
  <c r="AK68" i="47"/>
  <c r="AT68" i="47" s="1"/>
  <c r="AJ62" i="47"/>
  <c r="AK62" i="47"/>
  <c r="AT62" i="47" s="1"/>
  <c r="AJ56" i="47"/>
  <c r="AK56" i="47"/>
  <c r="AT56" i="47" s="1"/>
  <c r="AJ50" i="47"/>
  <c r="AK50" i="47"/>
  <c r="AT50" i="47" s="1"/>
  <c r="AJ44" i="47"/>
  <c r="AK44" i="47"/>
  <c r="AT44" i="47" s="1"/>
  <c r="AJ38" i="47"/>
  <c r="AK38" i="47"/>
  <c r="AT38" i="47" s="1"/>
  <c r="AJ32" i="47"/>
  <c r="AK32" i="47"/>
  <c r="AT32" i="47" s="1"/>
  <c r="AJ26" i="47"/>
  <c r="AK26" i="47"/>
  <c r="AT26" i="47" s="1"/>
  <c r="AJ20" i="47"/>
  <c r="AK20" i="47"/>
  <c r="AT20" i="47" s="1"/>
  <c r="AX13" i="47"/>
  <c r="S13" i="47" s="1"/>
  <c r="AC13" i="47" s="1"/>
  <c r="AB14" i="47" s="1"/>
  <c r="AS28" i="79"/>
  <c r="AL28" i="79"/>
  <c r="AU28" i="79" s="1"/>
  <c r="AS46" i="79"/>
  <c r="AL46" i="79"/>
  <c r="AU46" i="79" s="1"/>
  <c r="AS64" i="79"/>
  <c r="AL64" i="79"/>
  <c r="AU64" i="79" s="1"/>
  <c r="AR79" i="78"/>
  <c r="AH78" i="87"/>
  <c r="AQ78" i="87" s="1"/>
  <c r="AS29" i="79"/>
  <c r="AL29" i="79"/>
  <c r="AU29" i="79" s="1"/>
  <c r="AS47" i="79"/>
  <c r="AL47" i="79"/>
  <c r="AU47" i="79" s="1"/>
  <c r="AS65" i="79"/>
  <c r="AL65" i="79"/>
  <c r="AU65" i="79" s="1"/>
  <c r="AI79" i="25"/>
  <c r="AN79" i="25"/>
  <c r="AH80" i="81"/>
  <c r="AQ80" i="81" s="1"/>
  <c r="Z77" i="31"/>
  <c r="X79" i="93"/>
  <c r="Y79" i="93"/>
  <c r="Z79" i="93" s="1"/>
  <c r="AI79" i="46"/>
  <c r="AN79" i="46"/>
  <c r="Z80" i="46" l="1"/>
  <c r="Z78" i="77"/>
  <c r="AE78" i="77" s="1"/>
  <c r="AG80" i="46"/>
  <c r="AP80" i="46" s="1"/>
  <c r="AE80" i="46"/>
  <c r="W81" i="46"/>
  <c r="AF80" i="46"/>
  <c r="AO80" i="46" s="1"/>
  <c r="AF78" i="77"/>
  <c r="AO78" i="77" s="1"/>
  <c r="W79" i="77"/>
  <c r="AG78" i="77"/>
  <c r="AP78" i="77" s="1"/>
  <c r="AG82" i="33"/>
  <c r="AP82" i="33" s="1"/>
  <c r="AF82" i="33"/>
  <c r="AO82" i="33" s="1"/>
  <c r="AE82" i="33"/>
  <c r="W83" i="33"/>
  <c r="AF79" i="93"/>
  <c r="AO79" i="93" s="1"/>
  <c r="AE79" i="93"/>
  <c r="W80" i="93"/>
  <c r="AG79" i="93"/>
  <c r="AP79" i="93" s="1"/>
  <c r="AJ14" i="47"/>
  <c r="AK14" i="47"/>
  <c r="AT14" i="47" s="1"/>
  <c r="AS50" i="47"/>
  <c r="AL50" i="47"/>
  <c r="AU50" i="47" s="1"/>
  <c r="AH81" i="73"/>
  <c r="AQ81" i="73" s="1"/>
  <c r="AF79" i="39"/>
  <c r="AO79" i="39" s="1"/>
  <c r="AO81" i="39" s="1"/>
  <c r="AE79" i="39"/>
  <c r="AX79" i="39"/>
  <c r="S79" i="39" s="1"/>
  <c r="AC79" i="39" s="1"/>
  <c r="AG79" i="39"/>
  <c r="AP79" i="39" s="1"/>
  <c r="AP81" i="39" s="1"/>
  <c r="AS15" i="47"/>
  <c r="AL15" i="47"/>
  <c r="AU15" i="47" s="1"/>
  <c r="AS33" i="47"/>
  <c r="AL33" i="47"/>
  <c r="AU33" i="47" s="1"/>
  <c r="AS51" i="47"/>
  <c r="AL51" i="47"/>
  <c r="AU51" i="47" s="1"/>
  <c r="AS69" i="47"/>
  <c r="AL69" i="47"/>
  <c r="AU69" i="47" s="1"/>
  <c r="AR80" i="30"/>
  <c r="AR81" i="86"/>
  <c r="AS34" i="47"/>
  <c r="AL34" i="47"/>
  <c r="AU34" i="47" s="1"/>
  <c r="AS70" i="47"/>
  <c r="AL70" i="47"/>
  <c r="AU70" i="47" s="1"/>
  <c r="W82" i="30"/>
  <c r="AG81" i="30"/>
  <c r="AP81" i="30" s="1"/>
  <c r="AF81" i="30"/>
  <c r="AO81" i="30" s="1"/>
  <c r="AE81" i="30"/>
  <c r="X80" i="42"/>
  <c r="Y80" i="42"/>
  <c r="AI80" i="81"/>
  <c r="AN80" i="81"/>
  <c r="AE83" i="89"/>
  <c r="W84" i="89"/>
  <c r="AG83" i="89"/>
  <c r="AP83" i="89" s="1"/>
  <c r="AF83" i="89"/>
  <c r="AO83" i="89" s="1"/>
  <c r="AS77" i="47"/>
  <c r="AL77" i="47"/>
  <c r="AU77" i="47" s="1"/>
  <c r="AR79" i="45"/>
  <c r="Z79" i="87"/>
  <c r="X79" i="87"/>
  <c r="Y79" i="87"/>
  <c r="W83" i="86"/>
  <c r="AF82" i="86"/>
  <c r="AO82" i="86" s="1"/>
  <c r="AE82" i="86"/>
  <c r="AG82" i="86"/>
  <c r="AP82" i="86" s="1"/>
  <c r="AI78" i="94"/>
  <c r="AN78" i="94"/>
  <c r="AS6" i="47"/>
  <c r="AL6" i="47"/>
  <c r="AU6" i="47" s="1"/>
  <c r="AS24" i="47"/>
  <c r="AL24" i="47"/>
  <c r="AU24" i="47" s="1"/>
  <c r="AS42" i="47"/>
  <c r="AL42" i="47"/>
  <c r="AU42" i="47" s="1"/>
  <c r="AS60" i="47"/>
  <c r="AL60" i="47"/>
  <c r="AU60" i="47" s="1"/>
  <c r="AS78" i="47"/>
  <c r="AL78" i="47"/>
  <c r="AU78" i="47" s="1"/>
  <c r="AH79" i="93"/>
  <c r="AQ79" i="93" s="1"/>
  <c r="AS8" i="79"/>
  <c r="AL8" i="79"/>
  <c r="AU8" i="79" s="1"/>
  <c r="AR78" i="74"/>
  <c r="AH82" i="33"/>
  <c r="AQ82" i="33" s="1"/>
  <c r="AI79" i="42"/>
  <c r="AN79" i="42"/>
  <c r="AI78" i="43"/>
  <c r="AN78" i="43"/>
  <c r="X79" i="38"/>
  <c r="Y79" i="38"/>
  <c r="AS23" i="47"/>
  <c r="AL23" i="47"/>
  <c r="AU23" i="47" s="1"/>
  <c r="AS41" i="47"/>
  <c r="AL41" i="47"/>
  <c r="AU41" i="47" s="1"/>
  <c r="AS59" i="47"/>
  <c r="AL59" i="47"/>
  <c r="AU59" i="47" s="1"/>
  <c r="AN78" i="87"/>
  <c r="AI78" i="87"/>
  <c r="AS31" i="47"/>
  <c r="AL31" i="47"/>
  <c r="AU31" i="47" s="1"/>
  <c r="AR78" i="93"/>
  <c r="AR78" i="39"/>
  <c r="AS68" i="47"/>
  <c r="AL68" i="47"/>
  <c r="AU68" i="47" s="1"/>
  <c r="X81" i="78"/>
  <c r="Y81" i="78"/>
  <c r="AS20" i="47"/>
  <c r="AL20" i="47"/>
  <c r="AU20" i="47" s="1"/>
  <c r="AS38" i="47"/>
  <c r="AL38" i="47"/>
  <c r="AU38" i="47" s="1"/>
  <c r="AS56" i="47"/>
  <c r="AL56" i="47"/>
  <c r="AU56" i="47" s="1"/>
  <c r="AS74" i="47"/>
  <c r="AL74" i="47"/>
  <c r="AU74" i="47" s="1"/>
  <c r="Z81" i="73"/>
  <c r="AS49" i="47"/>
  <c r="AL49" i="47"/>
  <c r="AU49" i="47" s="1"/>
  <c r="AH79" i="74"/>
  <c r="AQ79" i="74" s="1"/>
  <c r="AS21" i="47"/>
  <c r="AL21" i="47"/>
  <c r="AU21" i="47" s="1"/>
  <c r="AS39" i="47"/>
  <c r="AL39" i="47"/>
  <c r="AU39" i="47" s="1"/>
  <c r="AS57" i="47"/>
  <c r="AL57" i="47"/>
  <c r="AU57" i="47" s="1"/>
  <c r="AS76" i="47"/>
  <c r="AL76" i="47"/>
  <c r="AU76" i="47" s="1"/>
  <c r="Y80" i="85"/>
  <c r="X80" i="85"/>
  <c r="AH80" i="25"/>
  <c r="AQ80" i="25" s="1"/>
  <c r="AR82" i="89"/>
  <c r="AK5" i="47"/>
  <c r="AT5" i="47" s="1"/>
  <c r="AJ5" i="47"/>
  <c r="AS22" i="47"/>
  <c r="AL22" i="47"/>
  <c r="AU22" i="47" s="1"/>
  <c r="AS40" i="47"/>
  <c r="AL40" i="47"/>
  <c r="AU40" i="47" s="1"/>
  <c r="AS58" i="47"/>
  <c r="AL58" i="47"/>
  <c r="AU58" i="47" s="1"/>
  <c r="AS75" i="47"/>
  <c r="AL75" i="47"/>
  <c r="AU75" i="47" s="1"/>
  <c r="AL79" i="79"/>
  <c r="AU79" i="79" s="1"/>
  <c r="AR79" i="79"/>
  <c r="AR81" i="79" s="1"/>
  <c r="W82" i="82"/>
  <c r="AG81" i="82"/>
  <c r="AP81" i="82" s="1"/>
  <c r="AF81" i="82"/>
  <c r="AO81" i="82" s="1"/>
  <c r="AE81" i="82"/>
  <c r="AN78" i="38"/>
  <c r="AI78" i="38"/>
  <c r="AS37" i="47"/>
  <c r="AL37" i="47"/>
  <c r="AU37" i="47" s="1"/>
  <c r="AI76" i="37"/>
  <c r="AN76" i="37"/>
  <c r="AH80" i="45"/>
  <c r="AQ80" i="45" s="1"/>
  <c r="AS12" i="47"/>
  <c r="AL12" i="47"/>
  <c r="AU12" i="47" s="1"/>
  <c r="AS30" i="47"/>
  <c r="AL30" i="47"/>
  <c r="AU30" i="47" s="1"/>
  <c r="AS48" i="47"/>
  <c r="AL48" i="47"/>
  <c r="AU48" i="47" s="1"/>
  <c r="AS66" i="47"/>
  <c r="AL66" i="47"/>
  <c r="AU66" i="47" s="1"/>
  <c r="AS67" i="47"/>
  <c r="AL67" i="47"/>
  <c r="AU67" i="47" s="1"/>
  <c r="AI79" i="47"/>
  <c r="AN79" i="47"/>
  <c r="AN81" i="47" s="1"/>
  <c r="AE79" i="74"/>
  <c r="W80" i="74"/>
  <c r="AG79" i="74"/>
  <c r="AP79" i="74" s="1"/>
  <c r="AF79" i="74"/>
  <c r="AO79" i="74" s="1"/>
  <c r="AJ3" i="47"/>
  <c r="AB4" i="47"/>
  <c r="AR77" i="77"/>
  <c r="AN79" i="85"/>
  <c r="AI79" i="85"/>
  <c r="AS43" i="47"/>
  <c r="AL43" i="47"/>
  <c r="AU43" i="47" s="1"/>
  <c r="W82" i="26"/>
  <c r="AE81" i="26"/>
  <c r="AG81" i="26"/>
  <c r="AP81" i="26" s="1"/>
  <c r="AF81" i="26"/>
  <c r="AO81" i="26" s="1"/>
  <c r="Y81" i="81"/>
  <c r="X81" i="81"/>
  <c r="AS11" i="47"/>
  <c r="AL11" i="47"/>
  <c r="AU11" i="47" s="1"/>
  <c r="AS29" i="47"/>
  <c r="AL29" i="47"/>
  <c r="AU29" i="47" s="1"/>
  <c r="AS47" i="47"/>
  <c r="AL47" i="47"/>
  <c r="AU47" i="47" s="1"/>
  <c r="AS65" i="47"/>
  <c r="AL65" i="47"/>
  <c r="AU65" i="47" s="1"/>
  <c r="AS61" i="47"/>
  <c r="AL61" i="47"/>
  <c r="AU61" i="47" s="1"/>
  <c r="Z80" i="45"/>
  <c r="X80" i="34"/>
  <c r="Z80" i="34" s="1"/>
  <c r="Y80" i="34"/>
  <c r="W78" i="31"/>
  <c r="AE77" i="31"/>
  <c r="AG77" i="31"/>
  <c r="AP77" i="31" s="1"/>
  <c r="AF77" i="31"/>
  <c r="AO77" i="31" s="1"/>
  <c r="AR79" i="25"/>
  <c r="AS26" i="47"/>
  <c r="AL26" i="47"/>
  <c r="AU26" i="47" s="1"/>
  <c r="AS44" i="47"/>
  <c r="AL44" i="47"/>
  <c r="AU44" i="47" s="1"/>
  <c r="AS62" i="47"/>
  <c r="AL62" i="47"/>
  <c r="AU62" i="47" s="1"/>
  <c r="AJ9" i="47"/>
  <c r="AK9" i="47"/>
  <c r="AT9" i="47" s="1"/>
  <c r="AS27" i="47"/>
  <c r="AL27" i="47"/>
  <c r="AU27" i="47" s="1"/>
  <c r="AS45" i="47"/>
  <c r="AL45" i="47"/>
  <c r="AU45" i="47" s="1"/>
  <c r="AS63" i="47"/>
  <c r="AL63" i="47"/>
  <c r="AU63" i="47" s="1"/>
  <c r="AH80" i="46"/>
  <c r="AQ80" i="46" s="1"/>
  <c r="Z80" i="25"/>
  <c r="AS10" i="47"/>
  <c r="AL10" i="47"/>
  <c r="AU10" i="47" s="1"/>
  <c r="AS28" i="47"/>
  <c r="AL28" i="47"/>
  <c r="AU28" i="47" s="1"/>
  <c r="AS46" i="47"/>
  <c r="AL46" i="47"/>
  <c r="AU46" i="47" s="1"/>
  <c r="AS64" i="47"/>
  <c r="AL64" i="47"/>
  <c r="AU64" i="47" s="1"/>
  <c r="AS55" i="47"/>
  <c r="AL55" i="47"/>
  <c r="AU55" i="47" s="1"/>
  <c r="AS7" i="47"/>
  <c r="AL7" i="47"/>
  <c r="AU7" i="47" s="1"/>
  <c r="AR80" i="73"/>
  <c r="AH82" i="86"/>
  <c r="AQ82" i="86" s="1"/>
  <c r="Y79" i="94"/>
  <c r="X79" i="94"/>
  <c r="AS18" i="47"/>
  <c r="AL18" i="47"/>
  <c r="AU18" i="47" s="1"/>
  <c r="AS36" i="47"/>
  <c r="AL36" i="47"/>
  <c r="AU36" i="47" s="1"/>
  <c r="AS54" i="47"/>
  <c r="AL54" i="47"/>
  <c r="AU54" i="47" s="1"/>
  <c r="AS72" i="47"/>
  <c r="AL72" i="47"/>
  <c r="AU72" i="47" s="1"/>
  <c r="AN79" i="34"/>
  <c r="AI79" i="34"/>
  <c r="AJ13" i="47"/>
  <c r="Y77" i="35"/>
  <c r="X77" i="35"/>
  <c r="AS32" i="47"/>
  <c r="AL32" i="47"/>
  <c r="AU32" i="47" s="1"/>
  <c r="AS4" i="79"/>
  <c r="AS81" i="79" s="1"/>
  <c r="AL4" i="79"/>
  <c r="AU4" i="79" s="1"/>
  <c r="AU81" i="79" s="1"/>
  <c r="C11" i="79" s="1"/>
  <c r="F32" i="97" s="1"/>
  <c r="AS16" i="47"/>
  <c r="AL16" i="47"/>
  <c r="AU16" i="47" s="1"/>
  <c r="AS52" i="47"/>
  <c r="AL52" i="47"/>
  <c r="AU52" i="47" s="1"/>
  <c r="W79" i="91"/>
  <c r="AE78" i="91"/>
  <c r="AF78" i="91"/>
  <c r="AO78" i="91" s="1"/>
  <c r="AG78" i="91"/>
  <c r="AP78" i="91" s="1"/>
  <c r="AH78" i="77"/>
  <c r="AQ78" i="77" s="1"/>
  <c r="AS25" i="47"/>
  <c r="AL25" i="47"/>
  <c r="AU25" i="47" s="1"/>
  <c r="AE76" i="29"/>
  <c r="W77" i="29"/>
  <c r="AG76" i="29"/>
  <c r="AP76" i="29" s="1"/>
  <c r="AF76" i="29"/>
  <c r="AO76" i="29" s="1"/>
  <c r="AR79" i="46"/>
  <c r="AT81" i="79"/>
  <c r="AH79" i="39"/>
  <c r="AQ79" i="39" s="1"/>
  <c r="AQ81" i="39" s="1"/>
  <c r="AZ3" i="39"/>
  <c r="AX5" i="39" s="1"/>
  <c r="S5" i="39" s="1"/>
  <c r="AC5" i="39" s="1"/>
  <c r="AB6" i="39" s="1"/>
  <c r="AX7" i="39"/>
  <c r="S7" i="39" s="1"/>
  <c r="AC7" i="39" s="1"/>
  <c r="AB8" i="39" s="1"/>
  <c r="AX10" i="39"/>
  <c r="S10" i="39" s="1"/>
  <c r="AC10" i="39" s="1"/>
  <c r="AB11" i="39" s="1"/>
  <c r="AX12" i="39"/>
  <c r="S12" i="39" s="1"/>
  <c r="AC12" i="39" s="1"/>
  <c r="AB13" i="39" s="1"/>
  <c r="AX13" i="39"/>
  <c r="S13" i="39" s="1"/>
  <c r="AC13" i="39" s="1"/>
  <c r="AB14" i="39" s="1"/>
  <c r="AX14" i="39"/>
  <c r="S14" i="39" s="1"/>
  <c r="AC14" i="39" s="1"/>
  <c r="AB15" i="39" s="1"/>
  <c r="AX18" i="39"/>
  <c r="S18" i="39" s="1"/>
  <c r="AC18" i="39" s="1"/>
  <c r="AB19" i="39" s="1"/>
  <c r="AX19" i="39"/>
  <c r="S19" i="39" s="1"/>
  <c r="AC19" i="39" s="1"/>
  <c r="AB20" i="39" s="1"/>
  <c r="AX20" i="39"/>
  <c r="S20" i="39" s="1"/>
  <c r="AC20" i="39" s="1"/>
  <c r="AB21" i="39" s="1"/>
  <c r="AX21" i="39"/>
  <c r="S21" i="39" s="1"/>
  <c r="AC21" i="39" s="1"/>
  <c r="AB22" i="39" s="1"/>
  <c r="AX22" i="39"/>
  <c r="S22" i="39" s="1"/>
  <c r="AC22" i="39" s="1"/>
  <c r="AB23" i="39" s="1"/>
  <c r="AX24" i="39"/>
  <c r="S24" i="39" s="1"/>
  <c r="AC24" i="39" s="1"/>
  <c r="AB25" i="39" s="1"/>
  <c r="AX25" i="39"/>
  <c r="S25" i="39" s="1"/>
  <c r="AC25" i="39" s="1"/>
  <c r="AB26" i="39" s="1"/>
  <c r="AX26" i="39"/>
  <c r="S26" i="39" s="1"/>
  <c r="AC26" i="39" s="1"/>
  <c r="AB27" i="39" s="1"/>
  <c r="AX27" i="39"/>
  <c r="S27" i="39" s="1"/>
  <c r="AC27" i="39" s="1"/>
  <c r="AB28" i="39" s="1"/>
  <c r="AX28" i="39"/>
  <c r="S28" i="39" s="1"/>
  <c r="AC28" i="39" s="1"/>
  <c r="AB29" i="39" s="1"/>
  <c r="AX30" i="39"/>
  <c r="S30" i="39" s="1"/>
  <c r="AC30" i="39" s="1"/>
  <c r="AB31" i="39" s="1"/>
  <c r="AX31" i="39"/>
  <c r="S31" i="39" s="1"/>
  <c r="AC31" i="39" s="1"/>
  <c r="AB32" i="39" s="1"/>
  <c r="AX32" i="39"/>
  <c r="S32" i="39" s="1"/>
  <c r="AC32" i="39" s="1"/>
  <c r="AB33" i="39" s="1"/>
  <c r="AX33" i="39"/>
  <c r="S33" i="39" s="1"/>
  <c r="AC33" i="39" s="1"/>
  <c r="AB34" i="39" s="1"/>
  <c r="AX34" i="39"/>
  <c r="S34" i="39" s="1"/>
  <c r="AC34" i="39" s="1"/>
  <c r="AB35" i="39" s="1"/>
  <c r="AX35" i="39"/>
  <c r="S35" i="39" s="1"/>
  <c r="AC35" i="39" s="1"/>
  <c r="AB36" i="39" s="1"/>
  <c r="AX36" i="39"/>
  <c r="S36" i="39" s="1"/>
  <c r="AC36" i="39" s="1"/>
  <c r="AB37" i="39" s="1"/>
  <c r="AX37" i="39"/>
  <c r="S37" i="39" s="1"/>
  <c r="AC37" i="39" s="1"/>
  <c r="AB38" i="39" s="1"/>
  <c r="AX38" i="39"/>
  <c r="S38" i="39" s="1"/>
  <c r="AC38" i="39" s="1"/>
  <c r="AB39" i="39" s="1"/>
  <c r="AX39" i="39"/>
  <c r="S39" i="39" s="1"/>
  <c r="AC39" i="39" s="1"/>
  <c r="AB40" i="39" s="1"/>
  <c r="AX40" i="39"/>
  <c r="S40" i="39" s="1"/>
  <c r="AC40" i="39" s="1"/>
  <c r="AB41" i="39" s="1"/>
  <c r="AX41" i="39"/>
  <c r="S41" i="39" s="1"/>
  <c r="AC41" i="39" s="1"/>
  <c r="AB42" i="39" s="1"/>
  <c r="AX42" i="39"/>
  <c r="S42" i="39" s="1"/>
  <c r="AC42" i="39" s="1"/>
  <c r="AB43" i="39" s="1"/>
  <c r="AX43" i="39"/>
  <c r="S43" i="39" s="1"/>
  <c r="AC43" i="39" s="1"/>
  <c r="AB44" i="39" s="1"/>
  <c r="AX44" i="39"/>
  <c r="S44" i="39" s="1"/>
  <c r="AC44" i="39" s="1"/>
  <c r="AB45" i="39" s="1"/>
  <c r="AX45" i="39"/>
  <c r="S45" i="39" s="1"/>
  <c r="AC45" i="39" s="1"/>
  <c r="AB46" i="39" s="1"/>
  <c r="AX46" i="39"/>
  <c r="S46" i="39" s="1"/>
  <c r="AC46" i="39" s="1"/>
  <c r="AB47" i="39" s="1"/>
  <c r="AX47" i="39"/>
  <c r="S47" i="39" s="1"/>
  <c r="AC47" i="39" s="1"/>
  <c r="AB48" i="39" s="1"/>
  <c r="AX48" i="39"/>
  <c r="S48" i="39" s="1"/>
  <c r="AC48" i="39" s="1"/>
  <c r="AB49" i="39" s="1"/>
  <c r="AX49" i="39"/>
  <c r="S49" i="39" s="1"/>
  <c r="AC49" i="39" s="1"/>
  <c r="AB50" i="39" s="1"/>
  <c r="AX50" i="39"/>
  <c r="S50" i="39" s="1"/>
  <c r="AC50" i="39" s="1"/>
  <c r="AB51" i="39" s="1"/>
  <c r="AX51" i="39"/>
  <c r="S51" i="39" s="1"/>
  <c r="AC51" i="39" s="1"/>
  <c r="AB52" i="39" s="1"/>
  <c r="AX52" i="39"/>
  <c r="S52" i="39" s="1"/>
  <c r="AC52" i="39" s="1"/>
  <c r="AB53" i="39" s="1"/>
  <c r="AX53" i="39"/>
  <c r="S53" i="39" s="1"/>
  <c r="AC53" i="39" s="1"/>
  <c r="AB54" i="39" s="1"/>
  <c r="AX54" i="39"/>
  <c r="S54" i="39" s="1"/>
  <c r="AC54" i="39" s="1"/>
  <c r="AB55" i="39" s="1"/>
  <c r="AX55" i="39"/>
  <c r="S55" i="39" s="1"/>
  <c r="AC55" i="39" s="1"/>
  <c r="AB56" i="39" s="1"/>
  <c r="AX56" i="39"/>
  <c r="S56" i="39" s="1"/>
  <c r="AC56" i="39" s="1"/>
  <c r="AB57" i="39" s="1"/>
  <c r="AX57" i="39"/>
  <c r="S57" i="39" s="1"/>
  <c r="AC57" i="39" s="1"/>
  <c r="AB58" i="39" s="1"/>
  <c r="AX58" i="39"/>
  <c r="S58" i="39" s="1"/>
  <c r="AC58" i="39" s="1"/>
  <c r="AB59" i="39" s="1"/>
  <c r="AX59" i="39"/>
  <c r="S59" i="39" s="1"/>
  <c r="AC59" i="39" s="1"/>
  <c r="AB60" i="39" s="1"/>
  <c r="AX60" i="39"/>
  <c r="S60" i="39" s="1"/>
  <c r="AC60" i="39" s="1"/>
  <c r="AB61" i="39" s="1"/>
  <c r="AX61" i="39"/>
  <c r="S61" i="39" s="1"/>
  <c r="AC61" i="39" s="1"/>
  <c r="AB62" i="39" s="1"/>
  <c r="AX62" i="39"/>
  <c r="S62" i="39" s="1"/>
  <c r="AC62" i="39" s="1"/>
  <c r="AB63" i="39" s="1"/>
  <c r="AX63" i="39"/>
  <c r="S63" i="39" s="1"/>
  <c r="AC63" i="39" s="1"/>
  <c r="AB64" i="39" s="1"/>
  <c r="AX64" i="39"/>
  <c r="S64" i="39" s="1"/>
  <c r="AC64" i="39" s="1"/>
  <c r="AB65" i="39" s="1"/>
  <c r="AX65" i="39"/>
  <c r="S65" i="39" s="1"/>
  <c r="AC65" i="39" s="1"/>
  <c r="AB66" i="39" s="1"/>
  <c r="AX66" i="39"/>
  <c r="S66" i="39" s="1"/>
  <c r="AC66" i="39" s="1"/>
  <c r="AB67" i="39" s="1"/>
  <c r="AX67" i="39"/>
  <c r="S67" i="39" s="1"/>
  <c r="AC67" i="39" s="1"/>
  <c r="AB68" i="39" s="1"/>
  <c r="AX68" i="39"/>
  <c r="S68" i="39" s="1"/>
  <c r="AC68" i="39" s="1"/>
  <c r="AB69" i="39" s="1"/>
  <c r="AX69" i="39"/>
  <c r="S69" i="39" s="1"/>
  <c r="AC69" i="39" s="1"/>
  <c r="AB70" i="39" s="1"/>
  <c r="AX70" i="39"/>
  <c r="S70" i="39" s="1"/>
  <c r="AC70" i="39" s="1"/>
  <c r="AB71" i="39" s="1"/>
  <c r="AX71" i="39"/>
  <c r="S71" i="39" s="1"/>
  <c r="AC71" i="39" s="1"/>
  <c r="AB72" i="39" s="1"/>
  <c r="AX72" i="39"/>
  <c r="S72" i="39" s="1"/>
  <c r="AC72" i="39" s="1"/>
  <c r="AB73" i="39" s="1"/>
  <c r="AX73" i="39"/>
  <c r="S73" i="39" s="1"/>
  <c r="AC73" i="39" s="1"/>
  <c r="AB74" i="39" s="1"/>
  <c r="AX74" i="39"/>
  <c r="S74" i="39" s="1"/>
  <c r="AC74" i="39" s="1"/>
  <c r="AB75" i="39" s="1"/>
  <c r="AX76" i="39"/>
  <c r="S76" i="39" s="1"/>
  <c r="AC76" i="39" s="1"/>
  <c r="AB77" i="39" s="1"/>
  <c r="AX75" i="39"/>
  <c r="S75" i="39" s="1"/>
  <c r="AC75" i="39" s="1"/>
  <c r="AB76" i="39" s="1"/>
  <c r="AX77" i="39"/>
  <c r="S77" i="39" s="1"/>
  <c r="AC77" i="39" s="1"/>
  <c r="AB78" i="39" s="1"/>
  <c r="AX78" i="39"/>
  <c r="S78" i="39" s="1"/>
  <c r="AC78" i="39" s="1"/>
  <c r="AB79" i="39" s="1"/>
  <c r="AR81" i="33"/>
  <c r="AN80" i="78"/>
  <c r="AI80" i="78"/>
  <c r="W79" i="83"/>
  <c r="AF78" i="83"/>
  <c r="AO78" i="83" s="1"/>
  <c r="AE78" i="83"/>
  <c r="AG78" i="83"/>
  <c r="AP78" i="83" s="1"/>
  <c r="AG80" i="41"/>
  <c r="AP80" i="41" s="1"/>
  <c r="AF80" i="41"/>
  <c r="AO80" i="41" s="1"/>
  <c r="W81" i="41"/>
  <c r="AE80" i="41"/>
  <c r="AH81" i="30"/>
  <c r="AQ81" i="30" s="1"/>
  <c r="AH83" i="89"/>
  <c r="AQ83" i="89" s="1"/>
  <c r="X79" i="43"/>
  <c r="Z79" i="43" s="1"/>
  <c r="Y79" i="43"/>
  <c r="AS19" i="47"/>
  <c r="AL19" i="47"/>
  <c r="AU19" i="47" s="1"/>
  <c r="AG77" i="90"/>
  <c r="AP77" i="90" s="1"/>
  <c r="AE77" i="90"/>
  <c r="W78" i="90"/>
  <c r="AF77" i="90"/>
  <c r="AO77" i="90" s="1"/>
  <c r="Y77" i="37"/>
  <c r="X77" i="37"/>
  <c r="AS17" i="47"/>
  <c r="AL17" i="47"/>
  <c r="AU17" i="47" s="1"/>
  <c r="AS35" i="47"/>
  <c r="AL35" i="47"/>
  <c r="AU35" i="47" s="1"/>
  <c r="AS53" i="47"/>
  <c r="AL53" i="47"/>
  <c r="AU53" i="47" s="1"/>
  <c r="AS71" i="47"/>
  <c r="AL71" i="47"/>
  <c r="AU71" i="47" s="1"/>
  <c r="AS73" i="47"/>
  <c r="AL73" i="47"/>
  <c r="AU73" i="47" s="1"/>
  <c r="AN76" i="35"/>
  <c r="AI76" i="35"/>
  <c r="AJ8" i="47"/>
  <c r="AX6" i="39" l="1"/>
  <c r="S6" i="39" s="1"/>
  <c r="AC6" i="39" s="1"/>
  <c r="AB7" i="39" s="1"/>
  <c r="AX4" i="39"/>
  <c r="S4" i="39" s="1"/>
  <c r="AC4" i="39" s="1"/>
  <c r="AB5" i="39" s="1"/>
  <c r="AX16" i="39"/>
  <c r="S16" i="39" s="1"/>
  <c r="AC16" i="39" s="1"/>
  <c r="AB17" i="39" s="1"/>
  <c r="AX9" i="39"/>
  <c r="S9" i="39" s="1"/>
  <c r="AC9" i="39" s="1"/>
  <c r="AB10" i="39" s="1"/>
  <c r="AX3" i="39"/>
  <c r="S3" i="39" s="1"/>
  <c r="AC3" i="39" s="1"/>
  <c r="Z77" i="35"/>
  <c r="Z77" i="37"/>
  <c r="AX15" i="39"/>
  <c r="S15" i="39" s="1"/>
  <c r="AC15" i="39" s="1"/>
  <c r="AB16" i="39" s="1"/>
  <c r="AX8" i="39"/>
  <c r="S8" i="39" s="1"/>
  <c r="AC8" i="39" s="1"/>
  <c r="AB9" i="39" s="1"/>
  <c r="AF77" i="37"/>
  <c r="AO77" i="37" s="1"/>
  <c r="AG77" i="37"/>
  <c r="AP77" i="37" s="1"/>
  <c r="AE77" i="37"/>
  <c r="W78" i="37"/>
  <c r="AJ6" i="39"/>
  <c r="AK6" i="39"/>
  <c r="AT6" i="39" s="1"/>
  <c r="W78" i="35"/>
  <c r="AG77" i="35"/>
  <c r="AP77" i="35" s="1"/>
  <c r="AF77" i="35"/>
  <c r="AO77" i="35" s="1"/>
  <c r="AE77" i="35"/>
  <c r="X81" i="41"/>
  <c r="Y81" i="41"/>
  <c r="Z81" i="41" s="1"/>
  <c r="AJ79" i="39"/>
  <c r="AS79" i="39" s="1"/>
  <c r="AK79" i="39"/>
  <c r="AT79" i="39" s="1"/>
  <c r="AJ73" i="39"/>
  <c r="AK73" i="39"/>
  <c r="AT73" i="39" s="1"/>
  <c r="AJ67" i="39"/>
  <c r="AK67" i="39"/>
  <c r="AT67" i="39" s="1"/>
  <c r="AK61" i="39"/>
  <c r="AT61" i="39" s="1"/>
  <c r="AJ61" i="39"/>
  <c r="AK55" i="39"/>
  <c r="AT55" i="39" s="1"/>
  <c r="AJ55" i="39"/>
  <c r="AK49" i="39"/>
  <c r="AT49" i="39" s="1"/>
  <c r="AJ49" i="39"/>
  <c r="AK43" i="39"/>
  <c r="AT43" i="39" s="1"/>
  <c r="AJ43" i="39"/>
  <c r="AK37" i="39"/>
  <c r="AT37" i="39" s="1"/>
  <c r="AJ37" i="39"/>
  <c r="AK31" i="39"/>
  <c r="AT31" i="39" s="1"/>
  <c r="AJ31" i="39"/>
  <c r="AK25" i="39"/>
  <c r="AT25" i="39" s="1"/>
  <c r="AJ25" i="39"/>
  <c r="AK19" i="39"/>
  <c r="AT19" i="39" s="1"/>
  <c r="AJ19" i="39"/>
  <c r="AK13" i="39"/>
  <c r="AT13" i="39" s="1"/>
  <c r="AJ13" i="39"/>
  <c r="AK7" i="39"/>
  <c r="AT7" i="39" s="1"/>
  <c r="AJ7" i="39"/>
  <c r="X77" i="29"/>
  <c r="Y77" i="29"/>
  <c r="Z77" i="29" s="1"/>
  <c r="AH79" i="94"/>
  <c r="AQ79" i="94" s="1"/>
  <c r="X78" i="31"/>
  <c r="Y78" i="31"/>
  <c r="AS3" i="47"/>
  <c r="AL3" i="47"/>
  <c r="AU3" i="47" s="1"/>
  <c r="AI81" i="82"/>
  <c r="AN81" i="82"/>
  <c r="AH80" i="85"/>
  <c r="AQ80" i="85" s="1"/>
  <c r="W82" i="73"/>
  <c r="AG81" i="73"/>
  <c r="AP81" i="73" s="1"/>
  <c r="AF81" i="73"/>
  <c r="AO81" i="73" s="1"/>
  <c r="AE81" i="73"/>
  <c r="AH79" i="38"/>
  <c r="AQ79" i="38" s="1"/>
  <c r="Z83" i="86"/>
  <c r="Y83" i="86"/>
  <c r="X83" i="86"/>
  <c r="AI83" i="89"/>
  <c r="AN83" i="89"/>
  <c r="AI81" i="30"/>
  <c r="AN81" i="30"/>
  <c r="X80" i="93"/>
  <c r="Y80" i="93"/>
  <c r="AN78" i="77"/>
  <c r="AI78" i="77"/>
  <c r="Z79" i="83"/>
  <c r="X79" i="83"/>
  <c r="Y79" i="83"/>
  <c r="AJ78" i="39"/>
  <c r="AK78" i="39"/>
  <c r="AT78" i="39" s="1"/>
  <c r="AJ72" i="39"/>
  <c r="AK72" i="39"/>
  <c r="AT72" i="39" s="1"/>
  <c r="AJ66" i="39"/>
  <c r="AK66" i="39"/>
  <c r="AT66" i="39" s="1"/>
  <c r="AJ60" i="39"/>
  <c r="AK60" i="39"/>
  <c r="AT60" i="39" s="1"/>
  <c r="AJ54" i="39"/>
  <c r="AK54" i="39"/>
  <c r="AT54" i="39" s="1"/>
  <c r="AJ48" i="39"/>
  <c r="AK48" i="39"/>
  <c r="AT48" i="39" s="1"/>
  <c r="AJ42" i="39"/>
  <c r="AK42" i="39"/>
  <c r="AT42" i="39" s="1"/>
  <c r="AJ36" i="39"/>
  <c r="AK36" i="39"/>
  <c r="AT36" i="39" s="1"/>
  <c r="AX29" i="39"/>
  <c r="S29" i="39" s="1"/>
  <c r="AC29" i="39" s="1"/>
  <c r="AB30" i="39" s="1"/>
  <c r="AX23" i="39"/>
  <c r="S23" i="39" s="1"/>
  <c r="AC23" i="39" s="1"/>
  <c r="AB24" i="39" s="1"/>
  <c r="AX17" i="39"/>
  <c r="S17" i="39" s="1"/>
  <c r="AC17" i="39" s="1"/>
  <c r="AB18" i="39" s="1"/>
  <c r="AX11" i="39"/>
  <c r="S11" i="39" s="1"/>
  <c r="AC11" i="39" s="1"/>
  <c r="AB12" i="39" s="1"/>
  <c r="AI76" i="29"/>
  <c r="AN76" i="29"/>
  <c r="X79" i="91"/>
  <c r="Y79" i="91"/>
  <c r="Z79" i="91" s="1"/>
  <c r="AS13" i="47"/>
  <c r="AL13" i="47"/>
  <c r="AU13" i="47" s="1"/>
  <c r="AR79" i="85"/>
  <c r="AL79" i="47"/>
  <c r="AU79" i="47" s="1"/>
  <c r="AR79" i="47"/>
  <c r="AR81" i="47" s="1"/>
  <c r="AR76" i="37"/>
  <c r="Z79" i="38"/>
  <c r="AR78" i="94"/>
  <c r="AI79" i="93"/>
  <c r="AN79" i="93"/>
  <c r="AR80" i="78"/>
  <c r="AJ76" i="39"/>
  <c r="AK76" i="39"/>
  <c r="AT76" i="39" s="1"/>
  <c r="AK71" i="39"/>
  <c r="AT71" i="39" s="1"/>
  <c r="AJ71" i="39"/>
  <c r="AK65" i="39"/>
  <c r="AT65" i="39" s="1"/>
  <c r="AJ65" i="39"/>
  <c r="AK59" i="39"/>
  <c r="AT59" i="39" s="1"/>
  <c r="AJ59" i="39"/>
  <c r="AK53" i="39"/>
  <c r="AT53" i="39" s="1"/>
  <c r="AJ53" i="39"/>
  <c r="AK47" i="39"/>
  <c r="AT47" i="39" s="1"/>
  <c r="AJ47" i="39"/>
  <c r="AK41" i="39"/>
  <c r="AT41" i="39" s="1"/>
  <c r="AJ41" i="39"/>
  <c r="AK35" i="39"/>
  <c r="AT35" i="39" s="1"/>
  <c r="AJ35" i="39"/>
  <c r="AK29" i="39"/>
  <c r="AT29" i="39" s="1"/>
  <c r="AJ29" i="39"/>
  <c r="AK23" i="39"/>
  <c r="AT23" i="39" s="1"/>
  <c r="AK17" i="39"/>
  <c r="AT17" i="39" s="1"/>
  <c r="AJ17" i="39"/>
  <c r="AJ11" i="39"/>
  <c r="AK11" i="39"/>
  <c r="AT11" i="39" s="1"/>
  <c r="AR79" i="34"/>
  <c r="Z79" i="94"/>
  <c r="AH80" i="34"/>
  <c r="AQ80" i="34" s="1"/>
  <c r="AI81" i="26"/>
  <c r="AN81" i="26"/>
  <c r="Z80" i="85"/>
  <c r="AH79" i="87"/>
  <c r="AQ79" i="87" s="1"/>
  <c r="AQ81" i="87" s="1"/>
  <c r="AZ3" i="87"/>
  <c r="AX3" i="87" s="1"/>
  <c r="S3" i="87" s="1"/>
  <c r="AC3" i="87" s="1"/>
  <c r="AX11" i="87"/>
  <c r="S11" i="87" s="1"/>
  <c r="AC11" i="87" s="1"/>
  <c r="AB12" i="87" s="1"/>
  <c r="AX13" i="87"/>
  <c r="S13" i="87" s="1"/>
  <c r="AC13" i="87" s="1"/>
  <c r="AB14" i="87" s="1"/>
  <c r="AX16" i="87"/>
  <c r="S16" i="87" s="1"/>
  <c r="AC16" i="87" s="1"/>
  <c r="AB17" i="87" s="1"/>
  <c r="AX17" i="87"/>
  <c r="S17" i="87" s="1"/>
  <c r="AC17" i="87" s="1"/>
  <c r="AB18" i="87" s="1"/>
  <c r="AX18" i="87"/>
  <c r="S18" i="87" s="1"/>
  <c r="AC18" i="87" s="1"/>
  <c r="AB19" i="87" s="1"/>
  <c r="AX19" i="87"/>
  <c r="S19" i="87" s="1"/>
  <c r="AC19" i="87" s="1"/>
  <c r="AB20" i="87" s="1"/>
  <c r="AX20" i="87"/>
  <c r="S20" i="87" s="1"/>
  <c r="AC20" i="87" s="1"/>
  <c r="AB21" i="87" s="1"/>
  <c r="AX21" i="87"/>
  <c r="S21" i="87" s="1"/>
  <c r="AC21" i="87" s="1"/>
  <c r="AB22" i="87" s="1"/>
  <c r="AX22" i="87"/>
  <c r="S22" i="87" s="1"/>
  <c r="AC22" i="87" s="1"/>
  <c r="AB23" i="87" s="1"/>
  <c r="AX23" i="87"/>
  <c r="S23" i="87" s="1"/>
  <c r="AC23" i="87" s="1"/>
  <c r="AB24" i="87" s="1"/>
  <c r="AX24" i="87"/>
  <c r="S24" i="87" s="1"/>
  <c r="AC24" i="87" s="1"/>
  <c r="AB25" i="87" s="1"/>
  <c r="AX25" i="87"/>
  <c r="S25" i="87" s="1"/>
  <c r="AC25" i="87" s="1"/>
  <c r="AB26" i="87" s="1"/>
  <c r="AX26" i="87"/>
  <c r="S26" i="87" s="1"/>
  <c r="AC26" i="87" s="1"/>
  <c r="AB27" i="87" s="1"/>
  <c r="AX27" i="87"/>
  <c r="S27" i="87" s="1"/>
  <c r="AC27" i="87" s="1"/>
  <c r="AB28" i="87" s="1"/>
  <c r="AX28" i="87"/>
  <c r="S28" i="87" s="1"/>
  <c r="AC28" i="87" s="1"/>
  <c r="AB29" i="87" s="1"/>
  <c r="AX29" i="87"/>
  <c r="S29" i="87" s="1"/>
  <c r="AC29" i="87" s="1"/>
  <c r="AB30" i="87" s="1"/>
  <c r="AX30" i="87"/>
  <c r="S30" i="87" s="1"/>
  <c r="AC30" i="87" s="1"/>
  <c r="AB31" i="87" s="1"/>
  <c r="AX31" i="87"/>
  <c r="S31" i="87" s="1"/>
  <c r="AC31" i="87" s="1"/>
  <c r="AB32" i="87" s="1"/>
  <c r="AX32" i="87"/>
  <c r="S32" i="87" s="1"/>
  <c r="AC32" i="87" s="1"/>
  <c r="AB33" i="87" s="1"/>
  <c r="AX33" i="87"/>
  <c r="S33" i="87" s="1"/>
  <c r="AC33" i="87" s="1"/>
  <c r="AB34" i="87" s="1"/>
  <c r="AX34" i="87"/>
  <c r="S34" i="87" s="1"/>
  <c r="AC34" i="87" s="1"/>
  <c r="AB35" i="87" s="1"/>
  <c r="AX35" i="87"/>
  <c r="S35" i="87" s="1"/>
  <c r="AC35" i="87" s="1"/>
  <c r="AB36" i="87" s="1"/>
  <c r="AX36" i="87"/>
  <c r="S36" i="87" s="1"/>
  <c r="AC36" i="87" s="1"/>
  <c r="AB37" i="87" s="1"/>
  <c r="AX37" i="87"/>
  <c r="S37" i="87" s="1"/>
  <c r="AC37" i="87" s="1"/>
  <c r="AB38" i="87" s="1"/>
  <c r="AX38" i="87"/>
  <c r="S38" i="87" s="1"/>
  <c r="AC38" i="87" s="1"/>
  <c r="AB39" i="87" s="1"/>
  <c r="AX39" i="87"/>
  <c r="S39" i="87" s="1"/>
  <c r="AC39" i="87" s="1"/>
  <c r="AB40" i="87" s="1"/>
  <c r="AX40" i="87"/>
  <c r="S40" i="87" s="1"/>
  <c r="AC40" i="87" s="1"/>
  <c r="AB41" i="87" s="1"/>
  <c r="AX41" i="87"/>
  <c r="S41" i="87" s="1"/>
  <c r="AC41" i="87" s="1"/>
  <c r="AB42" i="87" s="1"/>
  <c r="AX42" i="87"/>
  <c r="S42" i="87" s="1"/>
  <c r="AC42" i="87" s="1"/>
  <c r="AB43" i="87" s="1"/>
  <c r="AX43" i="87"/>
  <c r="S43" i="87" s="1"/>
  <c r="AC43" i="87" s="1"/>
  <c r="AB44" i="87" s="1"/>
  <c r="AX44" i="87"/>
  <c r="S44" i="87" s="1"/>
  <c r="AC44" i="87" s="1"/>
  <c r="AB45" i="87" s="1"/>
  <c r="AX45" i="87"/>
  <c r="S45" i="87" s="1"/>
  <c r="AC45" i="87" s="1"/>
  <c r="AB46" i="87" s="1"/>
  <c r="AX46" i="87"/>
  <c r="S46" i="87" s="1"/>
  <c r="AC46" i="87" s="1"/>
  <c r="AB47" i="87" s="1"/>
  <c r="AX47" i="87"/>
  <c r="S47" i="87" s="1"/>
  <c r="AC47" i="87" s="1"/>
  <c r="AB48" i="87" s="1"/>
  <c r="AX48" i="87"/>
  <c r="S48" i="87" s="1"/>
  <c r="AC48" i="87" s="1"/>
  <c r="AB49" i="87" s="1"/>
  <c r="AX49" i="87"/>
  <c r="S49" i="87" s="1"/>
  <c r="AC49" i="87" s="1"/>
  <c r="AB50" i="87" s="1"/>
  <c r="AX50" i="87"/>
  <c r="S50" i="87" s="1"/>
  <c r="AC50" i="87" s="1"/>
  <c r="AB51" i="87" s="1"/>
  <c r="AX51" i="87"/>
  <c r="S51" i="87" s="1"/>
  <c r="AC51" i="87" s="1"/>
  <c r="AB52" i="87" s="1"/>
  <c r="AX52" i="87"/>
  <c r="S52" i="87" s="1"/>
  <c r="AC52" i="87" s="1"/>
  <c r="AB53" i="87" s="1"/>
  <c r="AX53" i="87"/>
  <c r="S53" i="87" s="1"/>
  <c r="AC53" i="87" s="1"/>
  <c r="AB54" i="87" s="1"/>
  <c r="AX54" i="87"/>
  <c r="S54" i="87" s="1"/>
  <c r="AC54" i="87" s="1"/>
  <c r="AB55" i="87" s="1"/>
  <c r="AX55" i="87"/>
  <c r="S55" i="87" s="1"/>
  <c r="AC55" i="87" s="1"/>
  <c r="AB56" i="87" s="1"/>
  <c r="AX56" i="87"/>
  <c r="S56" i="87" s="1"/>
  <c r="AC56" i="87" s="1"/>
  <c r="AB57" i="87" s="1"/>
  <c r="AX57" i="87"/>
  <c r="S57" i="87" s="1"/>
  <c r="AC57" i="87" s="1"/>
  <c r="AB58" i="87" s="1"/>
  <c r="AX58" i="87"/>
  <c r="S58" i="87" s="1"/>
  <c r="AC58" i="87" s="1"/>
  <c r="AB59" i="87" s="1"/>
  <c r="AX59" i="87"/>
  <c r="S59" i="87" s="1"/>
  <c r="AC59" i="87" s="1"/>
  <c r="AB60" i="87" s="1"/>
  <c r="AX60" i="87"/>
  <c r="S60" i="87" s="1"/>
  <c r="AC60" i="87" s="1"/>
  <c r="AB61" i="87" s="1"/>
  <c r="AX61" i="87"/>
  <c r="S61" i="87" s="1"/>
  <c r="AC61" i="87" s="1"/>
  <c r="AB62" i="87" s="1"/>
  <c r="AX62" i="87"/>
  <c r="S62" i="87" s="1"/>
  <c r="AC62" i="87" s="1"/>
  <c r="AB63" i="87" s="1"/>
  <c r="AX63" i="87"/>
  <c r="S63" i="87" s="1"/>
  <c r="AC63" i="87" s="1"/>
  <c r="AB64" i="87" s="1"/>
  <c r="AX64" i="87"/>
  <c r="S64" i="87" s="1"/>
  <c r="AC64" i="87" s="1"/>
  <c r="AB65" i="87" s="1"/>
  <c r="AX65" i="87"/>
  <c r="S65" i="87" s="1"/>
  <c r="AC65" i="87" s="1"/>
  <c r="AB66" i="87" s="1"/>
  <c r="AX66" i="87"/>
  <c r="S66" i="87" s="1"/>
  <c r="AC66" i="87" s="1"/>
  <c r="AB67" i="87" s="1"/>
  <c r="AX67" i="87"/>
  <c r="S67" i="87" s="1"/>
  <c r="AC67" i="87" s="1"/>
  <c r="AB68" i="87" s="1"/>
  <c r="AX68" i="87"/>
  <c r="S68" i="87" s="1"/>
  <c r="AC68" i="87" s="1"/>
  <c r="AB69" i="87" s="1"/>
  <c r="AX69" i="87"/>
  <c r="S69" i="87" s="1"/>
  <c r="AC69" i="87" s="1"/>
  <c r="AB70" i="87" s="1"/>
  <c r="AX70" i="87"/>
  <c r="S70" i="87" s="1"/>
  <c r="AC70" i="87" s="1"/>
  <c r="AB71" i="87" s="1"/>
  <c r="AX71" i="87"/>
  <c r="S71" i="87" s="1"/>
  <c r="AC71" i="87" s="1"/>
  <c r="AB72" i="87" s="1"/>
  <c r="AX72" i="87"/>
  <c r="S72" i="87" s="1"/>
  <c r="AC72" i="87" s="1"/>
  <c r="AB73" i="87" s="1"/>
  <c r="AX73" i="87"/>
  <c r="S73" i="87" s="1"/>
  <c r="AC73" i="87" s="1"/>
  <c r="AB74" i="87" s="1"/>
  <c r="AX78" i="87"/>
  <c r="S78" i="87" s="1"/>
  <c r="AC78" i="87" s="1"/>
  <c r="AB79" i="87" s="1"/>
  <c r="AX77" i="87"/>
  <c r="S77" i="87" s="1"/>
  <c r="AC77" i="87" s="1"/>
  <c r="AB78" i="87" s="1"/>
  <c r="AX76" i="87"/>
  <c r="S76" i="87" s="1"/>
  <c r="AC76" i="87" s="1"/>
  <c r="AB77" i="87" s="1"/>
  <c r="AX74" i="87"/>
  <c r="S74" i="87" s="1"/>
  <c r="AC74" i="87" s="1"/>
  <c r="AB75" i="87" s="1"/>
  <c r="AX75" i="87"/>
  <c r="S75" i="87" s="1"/>
  <c r="AC75" i="87" s="1"/>
  <c r="AB76" i="87" s="1"/>
  <c r="AR80" i="81"/>
  <c r="AJ77" i="39"/>
  <c r="AK77" i="39"/>
  <c r="AT77" i="39" s="1"/>
  <c r="AJ70" i="39"/>
  <c r="AK70" i="39"/>
  <c r="AT70" i="39" s="1"/>
  <c r="AK64" i="39"/>
  <c r="AT64" i="39" s="1"/>
  <c r="AJ64" i="39"/>
  <c r="AK58" i="39"/>
  <c r="AT58" i="39" s="1"/>
  <c r="AJ58" i="39"/>
  <c r="AK52" i="39"/>
  <c r="AT52" i="39" s="1"/>
  <c r="AJ52" i="39"/>
  <c r="AK46" i="39"/>
  <c r="AT46" i="39" s="1"/>
  <c r="AJ46" i="39"/>
  <c r="AK40" i="39"/>
  <c r="AT40" i="39" s="1"/>
  <c r="AJ40" i="39"/>
  <c r="AK34" i="39"/>
  <c r="AT34" i="39" s="1"/>
  <c r="AJ34" i="39"/>
  <c r="AK28" i="39"/>
  <c r="AT28" i="39" s="1"/>
  <c r="AJ28" i="39"/>
  <c r="AK22" i="39"/>
  <c r="AT22" i="39" s="1"/>
  <c r="AJ22" i="39"/>
  <c r="AK16" i="39"/>
  <c r="AT16" i="39" s="1"/>
  <c r="AJ16" i="39"/>
  <c r="AK10" i="39"/>
  <c r="AT10" i="39" s="1"/>
  <c r="AJ10" i="39"/>
  <c r="AJ5" i="39"/>
  <c r="AK5" i="39"/>
  <c r="AT5" i="39" s="1"/>
  <c r="W81" i="34"/>
  <c r="AG80" i="34"/>
  <c r="AP80" i="34" s="1"/>
  <c r="AF80" i="34"/>
  <c r="AO80" i="34" s="1"/>
  <c r="AE80" i="34"/>
  <c r="AH81" i="81"/>
  <c r="AQ81" i="81" s="1"/>
  <c r="AS5" i="47"/>
  <c r="AL5" i="47"/>
  <c r="AU5" i="47" s="1"/>
  <c r="AR78" i="87"/>
  <c r="AR78" i="43"/>
  <c r="AI82" i="86"/>
  <c r="AN82" i="86"/>
  <c r="AX79" i="87"/>
  <c r="S79" i="87" s="1"/>
  <c r="AC79" i="87" s="1"/>
  <c r="AG79" i="87"/>
  <c r="AP79" i="87" s="1"/>
  <c r="AP81" i="87" s="1"/>
  <c r="AF79" i="87"/>
  <c r="AO79" i="87" s="1"/>
  <c r="AO81" i="87" s="1"/>
  <c r="AE79" i="87"/>
  <c r="AS14" i="47"/>
  <c r="AL14" i="47"/>
  <c r="AU14" i="47" s="1"/>
  <c r="Y81" i="46"/>
  <c r="X81" i="46"/>
  <c r="AS8" i="47"/>
  <c r="AL8" i="47"/>
  <c r="AU8" i="47" s="1"/>
  <c r="Y78" i="90"/>
  <c r="X78" i="90"/>
  <c r="AH79" i="43"/>
  <c r="AQ79" i="43" s="1"/>
  <c r="AQ81" i="43" s="1"/>
  <c r="AZ3" i="43"/>
  <c r="AX4" i="43" s="1"/>
  <c r="S4" i="43" s="1"/>
  <c r="AC4" i="43" s="1"/>
  <c r="AB5" i="43" s="1"/>
  <c r="AX16" i="43"/>
  <c r="S16" i="43" s="1"/>
  <c r="AC16" i="43" s="1"/>
  <c r="AB17" i="43" s="1"/>
  <c r="AX23" i="43"/>
  <c r="S23" i="43" s="1"/>
  <c r="AC23" i="43" s="1"/>
  <c r="AB24" i="43" s="1"/>
  <c r="AX25" i="43"/>
  <c r="S25" i="43" s="1"/>
  <c r="AC25" i="43" s="1"/>
  <c r="AB26" i="43" s="1"/>
  <c r="AX28" i="43"/>
  <c r="S28" i="43" s="1"/>
  <c r="AC28" i="43" s="1"/>
  <c r="AB29" i="43" s="1"/>
  <c r="AX29" i="43"/>
  <c r="S29" i="43" s="1"/>
  <c r="AC29" i="43" s="1"/>
  <c r="AB30" i="43" s="1"/>
  <c r="AX32" i="43"/>
  <c r="S32" i="43" s="1"/>
  <c r="AC32" i="43" s="1"/>
  <c r="AB33" i="43" s="1"/>
  <c r="AX33" i="43"/>
  <c r="S33" i="43" s="1"/>
  <c r="AC33" i="43" s="1"/>
  <c r="AB34" i="43" s="1"/>
  <c r="AX34" i="43"/>
  <c r="S34" i="43" s="1"/>
  <c r="AC34" i="43" s="1"/>
  <c r="AB35" i="43" s="1"/>
  <c r="AX35" i="43"/>
  <c r="S35" i="43" s="1"/>
  <c r="AC35" i="43" s="1"/>
  <c r="AB36" i="43" s="1"/>
  <c r="AX38" i="43"/>
  <c r="S38" i="43" s="1"/>
  <c r="AC38" i="43" s="1"/>
  <c r="AB39" i="43" s="1"/>
  <c r="AX39" i="43"/>
  <c r="S39" i="43" s="1"/>
  <c r="AC39" i="43" s="1"/>
  <c r="AB40" i="43" s="1"/>
  <c r="AX40" i="43"/>
  <c r="S40" i="43" s="1"/>
  <c r="AC40" i="43" s="1"/>
  <c r="AB41" i="43" s="1"/>
  <c r="AX41" i="43"/>
  <c r="S41" i="43" s="1"/>
  <c r="AC41" i="43" s="1"/>
  <c r="AB42" i="43" s="1"/>
  <c r="AX44" i="43"/>
  <c r="S44" i="43" s="1"/>
  <c r="AC44" i="43" s="1"/>
  <c r="AB45" i="43" s="1"/>
  <c r="AX45" i="43"/>
  <c r="S45" i="43" s="1"/>
  <c r="AC45" i="43" s="1"/>
  <c r="AB46" i="43" s="1"/>
  <c r="AX46" i="43"/>
  <c r="S46" i="43" s="1"/>
  <c r="AC46" i="43" s="1"/>
  <c r="AB47" i="43" s="1"/>
  <c r="AX47" i="43"/>
  <c r="S47" i="43" s="1"/>
  <c r="AC47" i="43" s="1"/>
  <c r="AB48" i="43" s="1"/>
  <c r="AX50" i="43"/>
  <c r="S50" i="43" s="1"/>
  <c r="AC50" i="43" s="1"/>
  <c r="AB51" i="43" s="1"/>
  <c r="AX51" i="43"/>
  <c r="S51" i="43" s="1"/>
  <c r="AC51" i="43" s="1"/>
  <c r="AB52" i="43" s="1"/>
  <c r="AX52" i="43"/>
  <c r="S52" i="43" s="1"/>
  <c r="AC52" i="43" s="1"/>
  <c r="AB53" i="43" s="1"/>
  <c r="AX53" i="43"/>
  <c r="S53" i="43" s="1"/>
  <c r="AC53" i="43" s="1"/>
  <c r="AB54" i="43" s="1"/>
  <c r="AX54" i="43"/>
  <c r="S54" i="43" s="1"/>
  <c r="AC54" i="43" s="1"/>
  <c r="AB55" i="43" s="1"/>
  <c r="AX55" i="43"/>
  <c r="S55" i="43" s="1"/>
  <c r="AC55" i="43" s="1"/>
  <c r="AB56" i="43" s="1"/>
  <c r="AX56" i="43"/>
  <c r="S56" i="43" s="1"/>
  <c r="AC56" i="43" s="1"/>
  <c r="AB57" i="43" s="1"/>
  <c r="AX57" i="43"/>
  <c r="S57" i="43" s="1"/>
  <c r="AC57" i="43" s="1"/>
  <c r="AB58" i="43" s="1"/>
  <c r="AX58" i="43"/>
  <c r="S58" i="43" s="1"/>
  <c r="AC58" i="43" s="1"/>
  <c r="AB59" i="43" s="1"/>
  <c r="AX59" i="43"/>
  <c r="S59" i="43" s="1"/>
  <c r="AC59" i="43" s="1"/>
  <c r="AB60" i="43" s="1"/>
  <c r="AX60" i="43"/>
  <c r="S60" i="43" s="1"/>
  <c r="AC60" i="43" s="1"/>
  <c r="AB61" i="43" s="1"/>
  <c r="AX61" i="43"/>
  <c r="S61" i="43" s="1"/>
  <c r="AC61" i="43" s="1"/>
  <c r="AB62" i="43" s="1"/>
  <c r="AX62" i="43"/>
  <c r="S62" i="43" s="1"/>
  <c r="AC62" i="43" s="1"/>
  <c r="AB63" i="43" s="1"/>
  <c r="AX63" i="43"/>
  <c r="S63" i="43" s="1"/>
  <c r="AC63" i="43" s="1"/>
  <c r="AB64" i="43" s="1"/>
  <c r="AX64" i="43"/>
  <c r="S64" i="43" s="1"/>
  <c r="AC64" i="43" s="1"/>
  <c r="AB65" i="43" s="1"/>
  <c r="AX65" i="43"/>
  <c r="S65" i="43" s="1"/>
  <c r="AC65" i="43" s="1"/>
  <c r="AB66" i="43" s="1"/>
  <c r="AX66" i="43"/>
  <c r="S66" i="43" s="1"/>
  <c r="AC66" i="43" s="1"/>
  <c r="AB67" i="43" s="1"/>
  <c r="AX67" i="43"/>
  <c r="S67" i="43" s="1"/>
  <c r="AC67" i="43" s="1"/>
  <c r="AB68" i="43" s="1"/>
  <c r="AX68" i="43"/>
  <c r="S68" i="43" s="1"/>
  <c r="AC68" i="43" s="1"/>
  <c r="AB69" i="43" s="1"/>
  <c r="AX69" i="43"/>
  <c r="S69" i="43" s="1"/>
  <c r="AC69" i="43" s="1"/>
  <c r="AB70" i="43" s="1"/>
  <c r="AX70" i="43"/>
  <c r="S70" i="43" s="1"/>
  <c r="AC70" i="43" s="1"/>
  <c r="AB71" i="43" s="1"/>
  <c r="AX71" i="43"/>
  <c r="S71" i="43" s="1"/>
  <c r="AC71" i="43" s="1"/>
  <c r="AB72" i="43" s="1"/>
  <c r="AX72" i="43"/>
  <c r="S72" i="43" s="1"/>
  <c r="AC72" i="43" s="1"/>
  <c r="AB73" i="43" s="1"/>
  <c r="AX73" i="43"/>
  <c r="S73" i="43" s="1"/>
  <c r="AC73" i="43" s="1"/>
  <c r="AB74" i="43" s="1"/>
  <c r="AX75" i="43"/>
  <c r="S75" i="43" s="1"/>
  <c r="AC75" i="43" s="1"/>
  <c r="AB76" i="43" s="1"/>
  <c r="AX76" i="43"/>
  <c r="S76" i="43" s="1"/>
  <c r="AC76" i="43" s="1"/>
  <c r="AB77" i="43" s="1"/>
  <c r="AX74" i="43"/>
  <c r="S74" i="43" s="1"/>
  <c r="AC74" i="43" s="1"/>
  <c r="AB75" i="43" s="1"/>
  <c r="AX77" i="43"/>
  <c r="S77" i="43" s="1"/>
  <c r="AC77" i="43" s="1"/>
  <c r="AB78" i="43" s="1"/>
  <c r="AX78" i="43"/>
  <c r="S78" i="43" s="1"/>
  <c r="AC78" i="43" s="1"/>
  <c r="AB79" i="43" s="1"/>
  <c r="AN80" i="41"/>
  <c r="AI80" i="41"/>
  <c r="AJ75" i="39"/>
  <c r="AK75" i="39"/>
  <c r="AT75" i="39" s="1"/>
  <c r="AJ69" i="39"/>
  <c r="AK69" i="39"/>
  <c r="AT69" i="39" s="1"/>
  <c r="AJ63" i="39"/>
  <c r="AK63" i="39"/>
  <c r="AT63" i="39" s="1"/>
  <c r="AJ57" i="39"/>
  <c r="AK57" i="39"/>
  <c r="AT57" i="39" s="1"/>
  <c r="AJ51" i="39"/>
  <c r="AK51" i="39"/>
  <c r="AT51" i="39" s="1"/>
  <c r="AJ45" i="39"/>
  <c r="AK45" i="39"/>
  <c r="AT45" i="39" s="1"/>
  <c r="AJ39" i="39"/>
  <c r="AK39" i="39"/>
  <c r="AT39" i="39" s="1"/>
  <c r="AJ33" i="39"/>
  <c r="AK33" i="39"/>
  <c r="AT33" i="39" s="1"/>
  <c r="AJ27" i="39"/>
  <c r="AK27" i="39"/>
  <c r="AT27" i="39" s="1"/>
  <c r="AJ21" i="39"/>
  <c r="AK21" i="39"/>
  <c r="AT21" i="39" s="1"/>
  <c r="AJ15" i="39"/>
  <c r="AK15" i="39"/>
  <c r="AT15" i="39" s="1"/>
  <c r="AK9" i="39"/>
  <c r="AT9" i="39" s="1"/>
  <c r="AJ9" i="39"/>
  <c r="AB4" i="39"/>
  <c r="AJ3" i="39"/>
  <c r="AH77" i="35"/>
  <c r="AQ77" i="35" s="1"/>
  <c r="AE80" i="25"/>
  <c r="W81" i="25"/>
  <c r="AG80" i="25"/>
  <c r="AP80" i="25" s="1"/>
  <c r="AF80" i="25"/>
  <c r="AO80" i="25" s="1"/>
  <c r="AI77" i="31"/>
  <c r="AN77" i="31"/>
  <c r="W81" i="45"/>
  <c r="AG80" i="45"/>
  <c r="AP80" i="45" s="1"/>
  <c r="AF80" i="45"/>
  <c r="AO80" i="45" s="1"/>
  <c r="AE80" i="45"/>
  <c r="X82" i="26"/>
  <c r="Y82" i="26"/>
  <c r="Y80" i="74"/>
  <c r="Z80" i="74" s="1"/>
  <c r="X80" i="74"/>
  <c r="AR78" i="38"/>
  <c r="Y82" i="82"/>
  <c r="X82" i="82"/>
  <c r="AH81" i="78"/>
  <c r="AQ81" i="78" s="1"/>
  <c r="AH80" i="42"/>
  <c r="AQ80" i="42" s="1"/>
  <c r="X82" i="30"/>
  <c r="Z82" i="30" s="1"/>
  <c r="Y82" i="30"/>
  <c r="Y83" i="33"/>
  <c r="Z83" i="33" s="1"/>
  <c r="X83" i="33"/>
  <c r="X79" i="77"/>
  <c r="Y79" i="77"/>
  <c r="Z79" i="77" s="1"/>
  <c r="AN80" i="46"/>
  <c r="AI80" i="46"/>
  <c r="AR76" i="35"/>
  <c r="AH77" i="37"/>
  <c r="AQ77" i="37" s="1"/>
  <c r="AN77" i="90"/>
  <c r="AI77" i="90"/>
  <c r="AF79" i="43"/>
  <c r="AO79" i="43" s="1"/>
  <c r="AO81" i="43" s="1"/>
  <c r="AE79" i="43"/>
  <c r="AX79" i="43"/>
  <c r="S79" i="43" s="1"/>
  <c r="AC79" i="43" s="1"/>
  <c r="AG79" i="43"/>
  <c r="AP79" i="43" s="1"/>
  <c r="AP81" i="43" s="1"/>
  <c r="AN78" i="83"/>
  <c r="AI78" i="83"/>
  <c r="AJ74" i="39"/>
  <c r="AK74" i="39"/>
  <c r="AT74" i="39" s="1"/>
  <c r="AJ68" i="39"/>
  <c r="AK68" i="39"/>
  <c r="AT68" i="39" s="1"/>
  <c r="AK62" i="39"/>
  <c r="AT62" i="39" s="1"/>
  <c r="AJ62" i="39"/>
  <c r="AK56" i="39"/>
  <c r="AT56" i="39" s="1"/>
  <c r="AJ56" i="39"/>
  <c r="AK50" i="39"/>
  <c r="AT50" i="39" s="1"/>
  <c r="AJ50" i="39"/>
  <c r="AK44" i="39"/>
  <c r="AT44" i="39" s="1"/>
  <c r="AJ44" i="39"/>
  <c r="AK38" i="39"/>
  <c r="AT38" i="39" s="1"/>
  <c r="AJ38" i="39"/>
  <c r="AK32" i="39"/>
  <c r="AT32" i="39" s="1"/>
  <c r="AJ32" i="39"/>
  <c r="AK26" i="39"/>
  <c r="AT26" i="39" s="1"/>
  <c r="AJ26" i="39"/>
  <c r="AK20" i="39"/>
  <c r="AT20" i="39" s="1"/>
  <c r="AJ20" i="39"/>
  <c r="AK14" i="39"/>
  <c r="AT14" i="39" s="1"/>
  <c r="AJ14" i="39"/>
  <c r="AK8" i="39"/>
  <c r="AT8" i="39" s="1"/>
  <c r="AJ8" i="39"/>
  <c r="AI78" i="91"/>
  <c r="AN78" i="91"/>
  <c r="AS9" i="47"/>
  <c r="AL9" i="47"/>
  <c r="AU9" i="47" s="1"/>
  <c r="Z81" i="81"/>
  <c r="AJ4" i="47"/>
  <c r="AK4" i="47"/>
  <c r="AT4" i="47" s="1"/>
  <c r="AT81" i="47" s="1"/>
  <c r="AI79" i="74"/>
  <c r="AN79" i="74"/>
  <c r="Z81" i="78"/>
  <c r="AR79" i="42"/>
  <c r="X84" i="89"/>
  <c r="Y84" i="89"/>
  <c r="Z80" i="42"/>
  <c r="AN79" i="39"/>
  <c r="AN81" i="39" s="1"/>
  <c r="AI79" i="39"/>
  <c r="AN82" i="33"/>
  <c r="AI82" i="33"/>
  <c r="AX17" i="43" l="1"/>
  <c r="S17" i="43" s="1"/>
  <c r="AC17" i="43" s="1"/>
  <c r="AB18" i="43" s="1"/>
  <c r="AX5" i="43"/>
  <c r="S5" i="43" s="1"/>
  <c r="AC5" i="43" s="1"/>
  <c r="AB6" i="43" s="1"/>
  <c r="AJ23" i="39"/>
  <c r="Z80" i="93"/>
  <c r="Z82" i="82"/>
  <c r="AX13" i="43"/>
  <c r="S13" i="43" s="1"/>
  <c r="AC13" i="43" s="1"/>
  <c r="AB14" i="43" s="1"/>
  <c r="AX11" i="43"/>
  <c r="S11" i="43" s="1"/>
  <c r="AC11" i="43" s="1"/>
  <c r="AB12" i="43" s="1"/>
  <c r="AX49" i="43"/>
  <c r="S49" i="43" s="1"/>
  <c r="AC49" i="43" s="1"/>
  <c r="AB50" i="43" s="1"/>
  <c r="AX43" i="43"/>
  <c r="S43" i="43" s="1"/>
  <c r="AC43" i="43" s="1"/>
  <c r="AB44" i="43" s="1"/>
  <c r="AX37" i="43"/>
  <c r="S37" i="43" s="1"/>
  <c r="AC37" i="43" s="1"/>
  <c r="AB38" i="43" s="1"/>
  <c r="AX31" i="43"/>
  <c r="S31" i="43" s="1"/>
  <c r="AC31" i="43" s="1"/>
  <c r="AB32" i="43" s="1"/>
  <c r="AX22" i="43"/>
  <c r="S22" i="43" s="1"/>
  <c r="AC22" i="43" s="1"/>
  <c r="AB23" i="43" s="1"/>
  <c r="AX10" i="43"/>
  <c r="S10" i="43" s="1"/>
  <c r="AC10" i="43" s="1"/>
  <c r="AB11" i="43" s="1"/>
  <c r="Z78" i="90"/>
  <c r="AX10" i="87"/>
  <c r="S10" i="87" s="1"/>
  <c r="AC10" i="87" s="1"/>
  <c r="AB11" i="87" s="1"/>
  <c r="AX48" i="43"/>
  <c r="S48" i="43" s="1"/>
  <c r="AC48" i="43" s="1"/>
  <c r="AB49" i="43" s="1"/>
  <c r="AX42" i="43"/>
  <c r="S42" i="43" s="1"/>
  <c r="AC42" i="43" s="1"/>
  <c r="AB43" i="43" s="1"/>
  <c r="AX36" i="43"/>
  <c r="S36" i="43" s="1"/>
  <c r="AC36" i="43" s="1"/>
  <c r="AB37" i="43" s="1"/>
  <c r="AX30" i="43"/>
  <c r="S30" i="43" s="1"/>
  <c r="AC30" i="43" s="1"/>
  <c r="AB31" i="43" s="1"/>
  <c r="AX19" i="43"/>
  <c r="S19" i="43" s="1"/>
  <c r="AC19" i="43" s="1"/>
  <c r="AB20" i="43" s="1"/>
  <c r="AX7" i="43"/>
  <c r="S7" i="43" s="1"/>
  <c r="AC7" i="43" s="1"/>
  <c r="AB8" i="43" s="1"/>
  <c r="AX7" i="87"/>
  <c r="S7" i="87" s="1"/>
  <c r="AC7" i="87" s="1"/>
  <c r="AB8" i="87" s="1"/>
  <c r="W82" i="41"/>
  <c r="AE81" i="41"/>
  <c r="AF81" i="41"/>
  <c r="AO81" i="41" s="1"/>
  <c r="AG81" i="41"/>
  <c r="AP81" i="41" s="1"/>
  <c r="W79" i="90"/>
  <c r="AG78" i="90"/>
  <c r="AP78" i="90" s="1"/>
  <c r="AF78" i="90"/>
  <c r="AO78" i="90" s="1"/>
  <c r="AE78" i="90"/>
  <c r="AG80" i="74"/>
  <c r="AP80" i="74" s="1"/>
  <c r="AF80" i="74"/>
  <c r="AO80" i="74" s="1"/>
  <c r="AE80" i="74"/>
  <c r="W81" i="74"/>
  <c r="AB4" i="87"/>
  <c r="AJ3" i="87"/>
  <c r="AG80" i="93"/>
  <c r="AP80" i="93" s="1"/>
  <c r="AF80" i="93"/>
  <c r="AO80" i="93" s="1"/>
  <c r="AE80" i="93"/>
  <c r="W81" i="93"/>
  <c r="W84" i="33"/>
  <c r="AG83" i="33"/>
  <c r="AP83" i="33" s="1"/>
  <c r="AF83" i="33"/>
  <c r="AO83" i="33" s="1"/>
  <c r="AE83" i="33"/>
  <c r="AJ5" i="43"/>
  <c r="AK5" i="43"/>
  <c r="AT5" i="43" s="1"/>
  <c r="AF79" i="91"/>
  <c r="AO79" i="91" s="1"/>
  <c r="AO81" i="91" s="1"/>
  <c r="AE79" i="91"/>
  <c r="AX79" i="91"/>
  <c r="S79" i="91" s="1"/>
  <c r="AC79" i="91" s="1"/>
  <c r="AG79" i="91"/>
  <c r="AP79" i="91" s="1"/>
  <c r="AP81" i="91" s="1"/>
  <c r="AF82" i="82"/>
  <c r="AO82" i="82" s="1"/>
  <c r="AE82" i="82"/>
  <c r="W83" i="82"/>
  <c r="AG82" i="82"/>
  <c r="AP82" i="82" s="1"/>
  <c r="AE81" i="81"/>
  <c r="W82" i="81"/>
  <c r="AG81" i="81"/>
  <c r="AP81" i="81" s="1"/>
  <c r="AF81" i="81"/>
  <c r="AO81" i="81" s="1"/>
  <c r="AK68" i="43"/>
  <c r="AT68" i="43" s="1"/>
  <c r="AJ68" i="43"/>
  <c r="AK50" i="43"/>
  <c r="AT50" i="43" s="1"/>
  <c r="AJ50" i="43"/>
  <c r="AK20" i="43"/>
  <c r="AT20" i="43" s="1"/>
  <c r="AH81" i="46"/>
  <c r="AQ81" i="46" s="1"/>
  <c r="AJ74" i="87"/>
  <c r="AK74" i="87"/>
  <c r="AT74" i="87" s="1"/>
  <c r="AJ56" i="87"/>
  <c r="AK56" i="87"/>
  <c r="AT56" i="87" s="1"/>
  <c r="AJ38" i="87"/>
  <c r="AK38" i="87"/>
  <c r="AT38" i="87" s="1"/>
  <c r="AJ26" i="87"/>
  <c r="AK26" i="87"/>
  <c r="AT26" i="87" s="1"/>
  <c r="AK14" i="87"/>
  <c r="AT14" i="87" s="1"/>
  <c r="AS29" i="39"/>
  <c r="AL29" i="39"/>
  <c r="AU29" i="39" s="1"/>
  <c r="AS65" i="39"/>
  <c r="AL65" i="39"/>
  <c r="AU65" i="39" s="1"/>
  <c r="W80" i="38"/>
  <c r="AG79" i="38"/>
  <c r="AP79" i="38" s="1"/>
  <c r="AF79" i="38"/>
  <c r="AO79" i="38" s="1"/>
  <c r="AE79" i="38"/>
  <c r="AF79" i="83"/>
  <c r="AO79" i="83" s="1"/>
  <c r="AO81" i="83" s="1"/>
  <c r="AX79" i="83"/>
  <c r="S79" i="83" s="1"/>
  <c r="AC79" i="83" s="1"/>
  <c r="AG79" i="83"/>
  <c r="AP79" i="83" s="1"/>
  <c r="AP81" i="83" s="1"/>
  <c r="AE79" i="83"/>
  <c r="AE83" i="86"/>
  <c r="W84" i="86"/>
  <c r="AG83" i="86"/>
  <c r="AP83" i="86" s="1"/>
  <c r="AF83" i="86"/>
  <c r="AO83" i="86" s="1"/>
  <c r="AI81" i="73"/>
  <c r="AN81" i="73"/>
  <c r="AG77" i="29"/>
  <c r="AP77" i="29" s="1"/>
  <c r="AF77" i="29"/>
  <c r="AO77" i="29" s="1"/>
  <c r="AE77" i="29"/>
  <c r="W78" i="29"/>
  <c r="AS73" i="39"/>
  <c r="AL73" i="39"/>
  <c r="AU73" i="39" s="1"/>
  <c r="AI77" i="35"/>
  <c r="AN77" i="35"/>
  <c r="AS6" i="39"/>
  <c r="AL6" i="39"/>
  <c r="AU6" i="39" s="1"/>
  <c r="AG80" i="42"/>
  <c r="AP80" i="42" s="1"/>
  <c r="AF80" i="42"/>
  <c r="AO80" i="42" s="1"/>
  <c r="AE80" i="42"/>
  <c r="W81" i="42"/>
  <c r="W82" i="78"/>
  <c r="AG81" i="78"/>
  <c r="AP81" i="78" s="1"/>
  <c r="AF81" i="78"/>
  <c r="AO81" i="78" s="1"/>
  <c r="AE81" i="78"/>
  <c r="AS14" i="39"/>
  <c r="AL14" i="39"/>
  <c r="AU14" i="39" s="1"/>
  <c r="AS32" i="39"/>
  <c r="AL32" i="39"/>
  <c r="AU32" i="39" s="1"/>
  <c r="AS50" i="39"/>
  <c r="AL50" i="39"/>
  <c r="AU50" i="39" s="1"/>
  <c r="AH83" i="33"/>
  <c r="AQ83" i="33" s="1"/>
  <c r="AJ79" i="43"/>
  <c r="AS79" i="43" s="1"/>
  <c r="AK79" i="43"/>
  <c r="AT79" i="43" s="1"/>
  <c r="AJ73" i="43"/>
  <c r="AK73" i="43"/>
  <c r="AT73" i="43" s="1"/>
  <c r="AJ67" i="43"/>
  <c r="AK67" i="43"/>
  <c r="AT67" i="43" s="1"/>
  <c r="AJ61" i="43"/>
  <c r="AK61" i="43"/>
  <c r="AT61" i="43" s="1"/>
  <c r="AJ55" i="43"/>
  <c r="AK55" i="43"/>
  <c r="AT55" i="43" s="1"/>
  <c r="AJ49" i="43"/>
  <c r="AK49" i="43"/>
  <c r="AT49" i="43" s="1"/>
  <c r="AJ43" i="43"/>
  <c r="AK43" i="43"/>
  <c r="AT43" i="43" s="1"/>
  <c r="AJ37" i="43"/>
  <c r="AK37" i="43"/>
  <c r="AT37" i="43" s="1"/>
  <c r="AJ31" i="43"/>
  <c r="AK31" i="43"/>
  <c r="AT31" i="43" s="1"/>
  <c r="AX24" i="43"/>
  <c r="S24" i="43" s="1"/>
  <c r="AC24" i="43" s="1"/>
  <c r="AB25" i="43" s="1"/>
  <c r="AX18" i="43"/>
  <c r="S18" i="43" s="1"/>
  <c r="AC18" i="43" s="1"/>
  <c r="AB19" i="43" s="1"/>
  <c r="AX12" i="43"/>
  <c r="S12" i="43" s="1"/>
  <c r="AC12" i="43" s="1"/>
  <c r="AB13" i="43" s="1"/>
  <c r="AX6" i="43"/>
  <c r="S6" i="43" s="1"/>
  <c r="AC6" i="43" s="1"/>
  <c r="AB7" i="43" s="1"/>
  <c r="AH78" i="90"/>
  <c r="AQ78" i="90" s="1"/>
  <c r="AS16" i="39"/>
  <c r="AL16" i="39"/>
  <c r="AU16" i="39" s="1"/>
  <c r="AS34" i="39"/>
  <c r="AL34" i="39"/>
  <c r="AU34" i="39" s="1"/>
  <c r="AS52" i="39"/>
  <c r="AL52" i="39"/>
  <c r="AU52" i="39" s="1"/>
  <c r="AK76" i="87"/>
  <c r="AT76" i="87" s="1"/>
  <c r="AJ76" i="87"/>
  <c r="AK73" i="87"/>
  <c r="AT73" i="87" s="1"/>
  <c r="AJ73" i="87"/>
  <c r="AK67" i="87"/>
  <c r="AT67" i="87" s="1"/>
  <c r="AJ67" i="87"/>
  <c r="AK61" i="87"/>
  <c r="AT61" i="87" s="1"/>
  <c r="AJ61" i="87"/>
  <c r="AK55" i="87"/>
  <c r="AT55" i="87" s="1"/>
  <c r="AJ55" i="87"/>
  <c r="AK49" i="87"/>
  <c r="AT49" i="87" s="1"/>
  <c r="AJ49" i="87"/>
  <c r="AK43" i="87"/>
  <c r="AT43" i="87" s="1"/>
  <c r="AJ43" i="87"/>
  <c r="AK37" i="87"/>
  <c r="AT37" i="87" s="1"/>
  <c r="AJ37" i="87"/>
  <c r="AJ31" i="87"/>
  <c r="AK31" i="87"/>
  <c r="AT31" i="87" s="1"/>
  <c r="AK25" i="87"/>
  <c r="AT25" i="87" s="1"/>
  <c r="AJ25" i="87"/>
  <c r="AK19" i="87"/>
  <c r="AT19" i="87" s="1"/>
  <c r="AJ19" i="87"/>
  <c r="AX12" i="87"/>
  <c r="S12" i="87" s="1"/>
  <c r="AC12" i="87" s="1"/>
  <c r="AB13" i="87" s="1"/>
  <c r="AX6" i="87"/>
  <c r="S6" i="87" s="1"/>
  <c r="AC6" i="87" s="1"/>
  <c r="AB7" i="87" s="1"/>
  <c r="W81" i="85"/>
  <c r="AG80" i="85"/>
  <c r="AP80" i="85" s="1"/>
  <c r="AF80" i="85"/>
  <c r="AO80" i="85" s="1"/>
  <c r="AE80" i="85"/>
  <c r="AS11" i="39"/>
  <c r="AL11" i="39"/>
  <c r="AU11" i="39" s="1"/>
  <c r="AR76" i="29"/>
  <c r="AS36" i="39"/>
  <c r="AL36" i="39"/>
  <c r="AU36" i="39" s="1"/>
  <c r="AS54" i="39"/>
  <c r="AL54" i="39"/>
  <c r="AU54" i="39" s="1"/>
  <c r="AS72" i="39"/>
  <c r="AL72" i="39"/>
  <c r="AU72" i="39" s="1"/>
  <c r="AR78" i="77"/>
  <c r="AR81" i="30"/>
  <c r="AS7" i="39"/>
  <c r="AL7" i="39"/>
  <c r="AU7" i="39" s="1"/>
  <c r="AS25" i="39"/>
  <c r="AL25" i="39"/>
  <c r="AU25" i="39" s="1"/>
  <c r="AS43" i="39"/>
  <c r="AL43" i="39"/>
  <c r="AU43" i="39" s="1"/>
  <c r="AS61" i="39"/>
  <c r="AL61" i="39"/>
  <c r="AU61" i="39" s="1"/>
  <c r="AK74" i="43"/>
  <c r="AT74" i="43" s="1"/>
  <c r="AJ74" i="43"/>
  <c r="AK26" i="43"/>
  <c r="AT26" i="43" s="1"/>
  <c r="AR80" i="46"/>
  <c r="AH82" i="26"/>
  <c r="AQ82" i="26" s="1"/>
  <c r="Y81" i="45"/>
  <c r="X81" i="45"/>
  <c r="Y81" i="25"/>
  <c r="X81" i="25"/>
  <c r="AS15" i="39"/>
  <c r="AL15" i="39"/>
  <c r="AU15" i="39" s="1"/>
  <c r="AS33" i="39"/>
  <c r="AL33" i="39"/>
  <c r="AU33" i="39" s="1"/>
  <c r="AS51" i="39"/>
  <c r="AL51" i="39"/>
  <c r="AU51" i="39" s="1"/>
  <c r="AS69" i="39"/>
  <c r="AL69" i="39"/>
  <c r="AU69" i="39" s="1"/>
  <c r="AJ78" i="43"/>
  <c r="AK78" i="43"/>
  <c r="AT78" i="43" s="1"/>
  <c r="AJ72" i="43"/>
  <c r="AK72" i="43"/>
  <c r="AT72" i="43" s="1"/>
  <c r="AJ66" i="43"/>
  <c r="AK66" i="43"/>
  <c r="AT66" i="43" s="1"/>
  <c r="AJ60" i="43"/>
  <c r="AK60" i="43"/>
  <c r="AT60" i="43" s="1"/>
  <c r="AJ54" i="43"/>
  <c r="AK54" i="43"/>
  <c r="AT54" i="43" s="1"/>
  <c r="AJ48" i="43"/>
  <c r="AK48" i="43"/>
  <c r="AT48" i="43" s="1"/>
  <c r="AJ42" i="43"/>
  <c r="AK42" i="43"/>
  <c r="AT42" i="43" s="1"/>
  <c r="AJ36" i="43"/>
  <c r="AK36" i="43"/>
  <c r="AT36" i="43" s="1"/>
  <c r="AJ30" i="43"/>
  <c r="AK30" i="43"/>
  <c r="AT30" i="43" s="1"/>
  <c r="AJ24" i="43"/>
  <c r="AK24" i="43"/>
  <c r="AT24" i="43" s="1"/>
  <c r="AK18" i="43"/>
  <c r="AT18" i="43" s="1"/>
  <c r="AK12" i="43"/>
  <c r="AT12" i="43" s="1"/>
  <c r="AJ6" i="43"/>
  <c r="AK6" i="43"/>
  <c r="AT6" i="43" s="1"/>
  <c r="Z81" i="46"/>
  <c r="Y81" i="34"/>
  <c r="X81" i="34"/>
  <c r="AS70" i="39"/>
  <c r="AL70" i="39"/>
  <c r="AU70" i="39" s="1"/>
  <c r="AK75" i="87"/>
  <c r="AT75" i="87" s="1"/>
  <c r="AJ75" i="87"/>
  <c r="AK72" i="87"/>
  <c r="AT72" i="87" s="1"/>
  <c r="AJ72" i="87"/>
  <c r="AK66" i="87"/>
  <c r="AT66" i="87" s="1"/>
  <c r="AJ66" i="87"/>
  <c r="AK60" i="87"/>
  <c r="AT60" i="87" s="1"/>
  <c r="AJ60" i="87"/>
  <c r="AK54" i="87"/>
  <c r="AT54" i="87" s="1"/>
  <c r="AJ54" i="87"/>
  <c r="AK48" i="87"/>
  <c r="AT48" i="87" s="1"/>
  <c r="AJ48" i="87"/>
  <c r="AK42" i="87"/>
  <c r="AT42" i="87" s="1"/>
  <c r="AJ42" i="87"/>
  <c r="AK36" i="87"/>
  <c r="AT36" i="87" s="1"/>
  <c r="AJ36" i="87"/>
  <c r="AK30" i="87"/>
  <c r="AT30" i="87" s="1"/>
  <c r="AJ30" i="87"/>
  <c r="AK24" i="87"/>
  <c r="AT24" i="87" s="1"/>
  <c r="AJ24" i="87"/>
  <c r="AK18" i="87"/>
  <c r="AT18" i="87" s="1"/>
  <c r="AJ18" i="87"/>
  <c r="AK12" i="87"/>
  <c r="AT12" i="87" s="1"/>
  <c r="AX5" i="87"/>
  <c r="S5" i="87" s="1"/>
  <c r="AC5" i="87" s="1"/>
  <c r="AB6" i="87" s="1"/>
  <c r="AS17" i="39"/>
  <c r="AL17" i="39"/>
  <c r="AU17" i="39" s="1"/>
  <c r="AS35" i="39"/>
  <c r="AL35" i="39"/>
  <c r="AU35" i="39" s="1"/>
  <c r="AS53" i="39"/>
  <c r="AL53" i="39"/>
  <c r="AU53" i="39" s="1"/>
  <c r="AS71" i="39"/>
  <c r="AL71" i="39"/>
  <c r="AU71" i="39" s="1"/>
  <c r="AJ12" i="39"/>
  <c r="AK12" i="39"/>
  <c r="AT12" i="39" s="1"/>
  <c r="Y78" i="37"/>
  <c r="X78" i="37"/>
  <c r="Z78" i="37" s="1"/>
  <c r="AG79" i="77"/>
  <c r="AP79" i="77" s="1"/>
  <c r="AF79" i="77"/>
  <c r="AO79" i="77" s="1"/>
  <c r="W80" i="77"/>
  <c r="AE79" i="77"/>
  <c r="AS45" i="39"/>
  <c r="AL45" i="39"/>
  <c r="AU45" i="39" s="1"/>
  <c r="AS63" i="39"/>
  <c r="AL63" i="39"/>
  <c r="AU63" i="39" s="1"/>
  <c r="AK32" i="43"/>
  <c r="AT32" i="43" s="1"/>
  <c r="AJ32" i="43"/>
  <c r="AH84" i="89"/>
  <c r="AQ84" i="89" s="1"/>
  <c r="AR79" i="74"/>
  <c r="AS20" i="39"/>
  <c r="AL20" i="39"/>
  <c r="AU20" i="39" s="1"/>
  <c r="AS38" i="39"/>
  <c r="AL38" i="39"/>
  <c r="AU38" i="39" s="1"/>
  <c r="AS56" i="39"/>
  <c r="AL56" i="39"/>
  <c r="AU56" i="39" s="1"/>
  <c r="AI79" i="43"/>
  <c r="AN79" i="43"/>
  <c r="AN81" i="43" s="1"/>
  <c r="Z82" i="26"/>
  <c r="AI80" i="25"/>
  <c r="AN80" i="25"/>
  <c r="AS3" i="39"/>
  <c r="AL3" i="39"/>
  <c r="AU3" i="39" s="1"/>
  <c r="AJ75" i="43"/>
  <c r="AK75" i="43"/>
  <c r="AT75" i="43" s="1"/>
  <c r="AK71" i="43"/>
  <c r="AT71" i="43" s="1"/>
  <c r="AJ71" i="43"/>
  <c r="AK65" i="43"/>
  <c r="AT65" i="43" s="1"/>
  <c r="AJ65" i="43"/>
  <c r="AK59" i="43"/>
  <c r="AT59" i="43" s="1"/>
  <c r="AJ59" i="43"/>
  <c r="AK53" i="43"/>
  <c r="AT53" i="43" s="1"/>
  <c r="AJ53" i="43"/>
  <c r="AK47" i="43"/>
  <c r="AT47" i="43" s="1"/>
  <c r="AJ47" i="43"/>
  <c r="AK41" i="43"/>
  <c r="AT41" i="43" s="1"/>
  <c r="AJ41" i="43"/>
  <c r="AK35" i="43"/>
  <c r="AT35" i="43" s="1"/>
  <c r="AJ35" i="43"/>
  <c r="AK29" i="43"/>
  <c r="AT29" i="43" s="1"/>
  <c r="AJ29" i="43"/>
  <c r="AK23" i="43"/>
  <c r="AT23" i="43" s="1"/>
  <c r="AJ23" i="43"/>
  <c r="AK17" i="43"/>
  <c r="AT17" i="43" s="1"/>
  <c r="AJ17" i="43"/>
  <c r="AJ11" i="43"/>
  <c r="AK11" i="43"/>
  <c r="AT11" i="43" s="1"/>
  <c r="AS22" i="39"/>
  <c r="AL22" i="39"/>
  <c r="AU22" i="39" s="1"/>
  <c r="AS40" i="39"/>
  <c r="AL40" i="39"/>
  <c r="AU40" i="39" s="1"/>
  <c r="AS58" i="39"/>
  <c r="AL58" i="39"/>
  <c r="AU58" i="39" s="1"/>
  <c r="AJ77" i="87"/>
  <c r="AK77" i="87"/>
  <c r="AT77" i="87" s="1"/>
  <c r="AJ71" i="87"/>
  <c r="AK71" i="87"/>
  <c r="AT71" i="87" s="1"/>
  <c r="AJ65" i="87"/>
  <c r="AK65" i="87"/>
  <c r="AT65" i="87" s="1"/>
  <c r="AJ59" i="87"/>
  <c r="AK59" i="87"/>
  <c r="AT59" i="87" s="1"/>
  <c r="AJ53" i="87"/>
  <c r="AK53" i="87"/>
  <c r="AT53" i="87" s="1"/>
  <c r="AJ47" i="87"/>
  <c r="AK47" i="87"/>
  <c r="AT47" i="87" s="1"/>
  <c r="AJ41" i="87"/>
  <c r="AK41" i="87"/>
  <c r="AT41" i="87" s="1"/>
  <c r="AJ35" i="87"/>
  <c r="AK35" i="87"/>
  <c r="AT35" i="87" s="1"/>
  <c r="AJ29" i="87"/>
  <c r="AK29" i="87"/>
  <c r="AT29" i="87" s="1"/>
  <c r="AJ23" i="87"/>
  <c r="AK23" i="87"/>
  <c r="AT23" i="87" s="1"/>
  <c r="AJ17" i="87"/>
  <c r="AK17" i="87"/>
  <c r="AT17" i="87" s="1"/>
  <c r="AJ11" i="87"/>
  <c r="AK11" i="87"/>
  <c r="AT11" i="87" s="1"/>
  <c r="AR81" i="26"/>
  <c r="AE79" i="94"/>
  <c r="W80" i="94"/>
  <c r="AG79" i="94"/>
  <c r="AP79" i="94" s="1"/>
  <c r="AF79" i="94"/>
  <c r="AO79" i="94" s="1"/>
  <c r="AR79" i="93"/>
  <c r="AJ18" i="39"/>
  <c r="AK18" i="39"/>
  <c r="AT18" i="39" s="1"/>
  <c r="AS42" i="39"/>
  <c r="AL42" i="39"/>
  <c r="AU42" i="39" s="1"/>
  <c r="AS60" i="39"/>
  <c r="AL60" i="39"/>
  <c r="AU60" i="39" s="1"/>
  <c r="AS78" i="39"/>
  <c r="AL78" i="39"/>
  <c r="AU78" i="39" s="1"/>
  <c r="AR83" i="89"/>
  <c r="AH78" i="31"/>
  <c r="AQ78" i="31" s="1"/>
  <c r="AS13" i="39"/>
  <c r="AL13" i="39"/>
  <c r="AU13" i="39" s="1"/>
  <c r="AS31" i="39"/>
  <c r="AL31" i="39"/>
  <c r="AU31" i="39" s="1"/>
  <c r="AS49" i="39"/>
  <c r="AL49" i="39"/>
  <c r="AU49" i="39" s="1"/>
  <c r="AN77" i="37"/>
  <c r="AI77" i="37"/>
  <c r="AK62" i="43"/>
  <c r="AT62" i="43" s="1"/>
  <c r="AJ62" i="43"/>
  <c r="AK38" i="43"/>
  <c r="AT38" i="43" s="1"/>
  <c r="AJ38" i="43"/>
  <c r="AK8" i="43"/>
  <c r="AT8" i="43" s="1"/>
  <c r="AJ68" i="87"/>
  <c r="AK68" i="87"/>
  <c r="AT68" i="87" s="1"/>
  <c r="AJ50" i="87"/>
  <c r="AK50" i="87"/>
  <c r="AT50" i="87" s="1"/>
  <c r="AK8" i="87"/>
  <c r="AT8" i="87" s="1"/>
  <c r="AS68" i="39"/>
  <c r="AL68" i="39"/>
  <c r="AU68" i="39" s="1"/>
  <c r="Z84" i="89"/>
  <c r="AR78" i="91"/>
  <c r="AS74" i="39"/>
  <c r="AL74" i="39"/>
  <c r="AU74" i="39" s="1"/>
  <c r="AH80" i="74"/>
  <c r="AQ80" i="74" s="1"/>
  <c r="AI80" i="45"/>
  <c r="AN80" i="45"/>
  <c r="AR77" i="31"/>
  <c r="AK4" i="39"/>
  <c r="AT4" i="39" s="1"/>
  <c r="AJ4" i="39"/>
  <c r="AS21" i="39"/>
  <c r="AL21" i="39"/>
  <c r="AU21" i="39" s="1"/>
  <c r="AS39" i="39"/>
  <c r="AL39" i="39"/>
  <c r="AU39" i="39" s="1"/>
  <c r="AS57" i="39"/>
  <c r="AL57" i="39"/>
  <c r="AU57" i="39" s="1"/>
  <c r="AS75" i="39"/>
  <c r="AL75" i="39"/>
  <c r="AU75" i="39" s="1"/>
  <c r="AK77" i="43"/>
  <c r="AT77" i="43" s="1"/>
  <c r="AJ77" i="43"/>
  <c r="AJ70" i="43"/>
  <c r="AK70" i="43"/>
  <c r="AT70" i="43" s="1"/>
  <c r="AJ64" i="43"/>
  <c r="AK64" i="43"/>
  <c r="AT64" i="43" s="1"/>
  <c r="AJ58" i="43"/>
  <c r="AK58" i="43"/>
  <c r="AT58" i="43" s="1"/>
  <c r="AJ52" i="43"/>
  <c r="AK52" i="43"/>
  <c r="AT52" i="43" s="1"/>
  <c r="AJ46" i="43"/>
  <c r="AK46" i="43"/>
  <c r="AT46" i="43" s="1"/>
  <c r="AJ40" i="43"/>
  <c r="AK40" i="43"/>
  <c r="AT40" i="43" s="1"/>
  <c r="AJ34" i="43"/>
  <c r="AK34" i="43"/>
  <c r="AT34" i="43" s="1"/>
  <c r="AX27" i="43"/>
  <c r="S27" i="43" s="1"/>
  <c r="AC27" i="43" s="1"/>
  <c r="AB28" i="43" s="1"/>
  <c r="AX21" i="43"/>
  <c r="S21" i="43" s="1"/>
  <c r="AC21" i="43" s="1"/>
  <c r="AB22" i="43" s="1"/>
  <c r="AX15" i="43"/>
  <c r="S15" i="43" s="1"/>
  <c r="AC15" i="43" s="1"/>
  <c r="AB16" i="43" s="1"/>
  <c r="AX9" i="43"/>
  <c r="S9" i="43" s="1"/>
  <c r="AC9" i="43" s="1"/>
  <c r="AB10" i="43" s="1"/>
  <c r="AX3" i="43"/>
  <c r="S3" i="43" s="1"/>
  <c r="AC3" i="43" s="1"/>
  <c r="AR82" i="86"/>
  <c r="AI80" i="34"/>
  <c r="AN80" i="34"/>
  <c r="AS5" i="39"/>
  <c r="AL5" i="39"/>
  <c r="AU5" i="39" s="1"/>
  <c r="AS77" i="39"/>
  <c r="AL77" i="39"/>
  <c r="AU77" i="39" s="1"/>
  <c r="AK78" i="87"/>
  <c r="AT78" i="87" s="1"/>
  <c r="AJ78" i="87"/>
  <c r="AK70" i="87"/>
  <c r="AT70" i="87" s="1"/>
  <c r="AJ70" i="87"/>
  <c r="AK64" i="87"/>
  <c r="AT64" i="87" s="1"/>
  <c r="AJ64" i="87"/>
  <c r="AK58" i="87"/>
  <c r="AT58" i="87" s="1"/>
  <c r="AJ58" i="87"/>
  <c r="AK52" i="87"/>
  <c r="AT52" i="87" s="1"/>
  <c r="AJ52" i="87"/>
  <c r="AK46" i="87"/>
  <c r="AT46" i="87" s="1"/>
  <c r="AJ46" i="87"/>
  <c r="AJ40" i="87"/>
  <c r="AK40" i="87"/>
  <c r="AT40" i="87" s="1"/>
  <c r="AK34" i="87"/>
  <c r="AT34" i="87" s="1"/>
  <c r="AJ34" i="87"/>
  <c r="AK28" i="87"/>
  <c r="AT28" i="87" s="1"/>
  <c r="AJ28" i="87"/>
  <c r="AJ22" i="87"/>
  <c r="AK22" i="87"/>
  <c r="AT22" i="87" s="1"/>
  <c r="AX15" i="87"/>
  <c r="S15" i="87" s="1"/>
  <c r="AC15" i="87" s="1"/>
  <c r="AB16" i="87" s="1"/>
  <c r="AX9" i="87"/>
  <c r="S9" i="87" s="1"/>
  <c r="AC9" i="87" s="1"/>
  <c r="AB10" i="87" s="1"/>
  <c r="AX4" i="87"/>
  <c r="S4" i="87" s="1"/>
  <c r="AC4" i="87" s="1"/>
  <c r="AB5" i="87" s="1"/>
  <c r="AS23" i="39"/>
  <c r="AL23" i="39"/>
  <c r="AU23" i="39" s="1"/>
  <c r="AS41" i="39"/>
  <c r="AL41" i="39"/>
  <c r="AU41" i="39" s="1"/>
  <c r="AS59" i="39"/>
  <c r="AL59" i="39"/>
  <c r="AU59" i="39" s="1"/>
  <c r="AH79" i="91"/>
  <c r="AQ79" i="91" s="1"/>
  <c r="AQ81" i="91" s="1"/>
  <c r="AZ3" i="91"/>
  <c r="AX6" i="91" s="1"/>
  <c r="S6" i="91" s="1"/>
  <c r="AC6" i="91" s="1"/>
  <c r="AB7" i="91" s="1"/>
  <c r="AX3" i="91"/>
  <c r="S3" i="91" s="1"/>
  <c r="AC3" i="91" s="1"/>
  <c r="AX4" i="91"/>
  <c r="S4" i="91" s="1"/>
  <c r="AC4" i="91" s="1"/>
  <c r="AB5" i="91" s="1"/>
  <c r="AX5" i="91"/>
  <c r="S5" i="91" s="1"/>
  <c r="AC5" i="91" s="1"/>
  <c r="AB6" i="91" s="1"/>
  <c r="AX7" i="91"/>
  <c r="S7" i="91" s="1"/>
  <c r="AC7" i="91" s="1"/>
  <c r="AB8" i="91" s="1"/>
  <c r="AX8" i="91"/>
  <c r="S8" i="91" s="1"/>
  <c r="AC8" i="91" s="1"/>
  <c r="AB9" i="91" s="1"/>
  <c r="AX9" i="91"/>
  <c r="S9" i="91" s="1"/>
  <c r="AC9" i="91" s="1"/>
  <c r="AB10" i="91" s="1"/>
  <c r="AX10" i="91"/>
  <c r="S10" i="91" s="1"/>
  <c r="AC10" i="91" s="1"/>
  <c r="AB11" i="91" s="1"/>
  <c r="AX11" i="91"/>
  <c r="S11" i="91" s="1"/>
  <c r="AC11" i="91" s="1"/>
  <c r="AB12" i="91" s="1"/>
  <c r="AX12" i="91"/>
  <c r="S12" i="91" s="1"/>
  <c r="AC12" i="91" s="1"/>
  <c r="AB13" i="91" s="1"/>
  <c r="AX13" i="91"/>
  <c r="S13" i="91" s="1"/>
  <c r="AC13" i="91" s="1"/>
  <c r="AB14" i="91" s="1"/>
  <c r="AX14" i="91"/>
  <c r="S14" i="91" s="1"/>
  <c r="AC14" i="91" s="1"/>
  <c r="AB15" i="91" s="1"/>
  <c r="AX15" i="91"/>
  <c r="S15" i="91" s="1"/>
  <c r="AC15" i="91" s="1"/>
  <c r="AB16" i="91" s="1"/>
  <c r="AX16" i="91"/>
  <c r="S16" i="91" s="1"/>
  <c r="AC16" i="91" s="1"/>
  <c r="AB17" i="91" s="1"/>
  <c r="AX17" i="91"/>
  <c r="S17" i="91" s="1"/>
  <c r="AC17" i="91" s="1"/>
  <c r="AB18" i="91" s="1"/>
  <c r="AX18" i="91"/>
  <c r="S18" i="91" s="1"/>
  <c r="AC18" i="91" s="1"/>
  <c r="AB19" i="91" s="1"/>
  <c r="AX19" i="91"/>
  <c r="S19" i="91" s="1"/>
  <c r="AC19" i="91" s="1"/>
  <c r="AB20" i="91" s="1"/>
  <c r="AX20" i="91"/>
  <c r="S20" i="91" s="1"/>
  <c r="AC20" i="91" s="1"/>
  <c r="AB21" i="91" s="1"/>
  <c r="AX21" i="91"/>
  <c r="S21" i="91" s="1"/>
  <c r="AC21" i="91" s="1"/>
  <c r="AB22" i="91" s="1"/>
  <c r="AX22" i="91"/>
  <c r="S22" i="91" s="1"/>
  <c r="AC22" i="91" s="1"/>
  <c r="AB23" i="91" s="1"/>
  <c r="AX23" i="91"/>
  <c r="S23" i="91" s="1"/>
  <c r="AC23" i="91" s="1"/>
  <c r="AB24" i="91" s="1"/>
  <c r="AX24" i="91"/>
  <c r="S24" i="91" s="1"/>
  <c r="AC24" i="91" s="1"/>
  <c r="AB25" i="91" s="1"/>
  <c r="AX25" i="91"/>
  <c r="S25" i="91" s="1"/>
  <c r="AC25" i="91" s="1"/>
  <c r="AB26" i="91" s="1"/>
  <c r="AX26" i="91"/>
  <c r="S26" i="91" s="1"/>
  <c r="AC26" i="91" s="1"/>
  <c r="AB27" i="91" s="1"/>
  <c r="AX27" i="91"/>
  <c r="S27" i="91" s="1"/>
  <c r="AC27" i="91" s="1"/>
  <c r="AB28" i="91" s="1"/>
  <c r="AX28" i="91"/>
  <c r="S28" i="91" s="1"/>
  <c r="AC28" i="91" s="1"/>
  <c r="AB29" i="91" s="1"/>
  <c r="AX29" i="91"/>
  <c r="S29" i="91" s="1"/>
  <c r="AC29" i="91" s="1"/>
  <c r="AB30" i="91" s="1"/>
  <c r="AX30" i="91"/>
  <c r="S30" i="91" s="1"/>
  <c r="AC30" i="91" s="1"/>
  <c r="AB31" i="91" s="1"/>
  <c r="AX31" i="91"/>
  <c r="S31" i="91" s="1"/>
  <c r="AC31" i="91" s="1"/>
  <c r="AB32" i="91" s="1"/>
  <c r="AX32" i="91"/>
  <c r="S32" i="91" s="1"/>
  <c r="AC32" i="91" s="1"/>
  <c r="AB33" i="91" s="1"/>
  <c r="AX33" i="91"/>
  <c r="S33" i="91" s="1"/>
  <c r="AC33" i="91" s="1"/>
  <c r="AB34" i="91" s="1"/>
  <c r="AX34" i="91"/>
  <c r="S34" i="91" s="1"/>
  <c r="AC34" i="91" s="1"/>
  <c r="AB35" i="91" s="1"/>
  <c r="AX35" i="91"/>
  <c r="S35" i="91" s="1"/>
  <c r="AC35" i="91" s="1"/>
  <c r="AB36" i="91" s="1"/>
  <c r="AX36" i="91"/>
  <c r="S36" i="91" s="1"/>
  <c r="AC36" i="91" s="1"/>
  <c r="AB37" i="91" s="1"/>
  <c r="AX37" i="91"/>
  <c r="S37" i="91" s="1"/>
  <c r="AC37" i="91" s="1"/>
  <c r="AB38" i="91" s="1"/>
  <c r="AX38" i="91"/>
  <c r="S38" i="91" s="1"/>
  <c r="AC38" i="91" s="1"/>
  <c r="AB39" i="91" s="1"/>
  <c r="AX39" i="91"/>
  <c r="S39" i="91" s="1"/>
  <c r="AC39" i="91" s="1"/>
  <c r="AB40" i="91" s="1"/>
  <c r="AX40" i="91"/>
  <c r="S40" i="91" s="1"/>
  <c r="AC40" i="91" s="1"/>
  <c r="AB41" i="91" s="1"/>
  <c r="AX41" i="91"/>
  <c r="S41" i="91" s="1"/>
  <c r="AC41" i="91" s="1"/>
  <c r="AB42" i="91" s="1"/>
  <c r="AX42" i="91"/>
  <c r="S42" i="91" s="1"/>
  <c r="AC42" i="91" s="1"/>
  <c r="AB43" i="91" s="1"/>
  <c r="AX43" i="91"/>
  <c r="S43" i="91" s="1"/>
  <c r="AC43" i="91" s="1"/>
  <c r="AB44" i="91" s="1"/>
  <c r="AX44" i="91"/>
  <c r="S44" i="91" s="1"/>
  <c r="AC44" i="91" s="1"/>
  <c r="AB45" i="91" s="1"/>
  <c r="AX45" i="91"/>
  <c r="S45" i="91" s="1"/>
  <c r="AC45" i="91" s="1"/>
  <c r="AB46" i="91" s="1"/>
  <c r="AX46" i="91"/>
  <c r="S46" i="91" s="1"/>
  <c r="AC46" i="91" s="1"/>
  <c r="AB47" i="91" s="1"/>
  <c r="AX47" i="91"/>
  <c r="S47" i="91" s="1"/>
  <c r="AC47" i="91" s="1"/>
  <c r="AB48" i="91" s="1"/>
  <c r="AX48" i="91"/>
  <c r="S48" i="91" s="1"/>
  <c r="AC48" i="91" s="1"/>
  <c r="AB49" i="91" s="1"/>
  <c r="AX49" i="91"/>
  <c r="S49" i="91" s="1"/>
  <c r="AC49" i="91" s="1"/>
  <c r="AB50" i="91" s="1"/>
  <c r="AX50" i="91"/>
  <c r="S50" i="91" s="1"/>
  <c r="AC50" i="91" s="1"/>
  <c r="AB51" i="91" s="1"/>
  <c r="AX51" i="91"/>
  <c r="S51" i="91" s="1"/>
  <c r="AC51" i="91" s="1"/>
  <c r="AB52" i="91" s="1"/>
  <c r="AX52" i="91"/>
  <c r="S52" i="91" s="1"/>
  <c r="AC52" i="91" s="1"/>
  <c r="AB53" i="91" s="1"/>
  <c r="AX53" i="91"/>
  <c r="S53" i="91" s="1"/>
  <c r="AC53" i="91" s="1"/>
  <c r="AB54" i="91" s="1"/>
  <c r="AX54" i="91"/>
  <c r="S54" i="91" s="1"/>
  <c r="AC54" i="91" s="1"/>
  <c r="AB55" i="91" s="1"/>
  <c r="AX55" i="91"/>
  <c r="S55" i="91" s="1"/>
  <c r="AC55" i="91" s="1"/>
  <c r="AB56" i="91" s="1"/>
  <c r="AX56" i="91"/>
  <c r="S56" i="91" s="1"/>
  <c r="AC56" i="91" s="1"/>
  <c r="AB57" i="91" s="1"/>
  <c r="AX57" i="91"/>
  <c r="S57" i="91" s="1"/>
  <c r="AC57" i="91" s="1"/>
  <c r="AB58" i="91" s="1"/>
  <c r="AX58" i="91"/>
  <c r="S58" i="91" s="1"/>
  <c r="AC58" i="91" s="1"/>
  <c r="AB59" i="91" s="1"/>
  <c r="AX59" i="91"/>
  <c r="S59" i="91" s="1"/>
  <c r="AC59" i="91" s="1"/>
  <c r="AB60" i="91" s="1"/>
  <c r="AX60" i="91"/>
  <c r="S60" i="91" s="1"/>
  <c r="AC60" i="91" s="1"/>
  <c r="AB61" i="91" s="1"/>
  <c r="AX61" i="91"/>
  <c r="S61" i="91" s="1"/>
  <c r="AC61" i="91" s="1"/>
  <c r="AB62" i="91" s="1"/>
  <c r="AX62" i="91"/>
  <c r="S62" i="91" s="1"/>
  <c r="AC62" i="91" s="1"/>
  <c r="AB63" i="91" s="1"/>
  <c r="AX63" i="91"/>
  <c r="S63" i="91" s="1"/>
  <c r="AC63" i="91" s="1"/>
  <c r="AB64" i="91" s="1"/>
  <c r="AX64" i="91"/>
  <c r="S64" i="91" s="1"/>
  <c r="AC64" i="91" s="1"/>
  <c r="AB65" i="91" s="1"/>
  <c r="AX65" i="91"/>
  <c r="S65" i="91" s="1"/>
  <c r="AC65" i="91" s="1"/>
  <c r="AB66" i="91" s="1"/>
  <c r="AX66" i="91"/>
  <c r="S66" i="91" s="1"/>
  <c r="AC66" i="91" s="1"/>
  <c r="AB67" i="91" s="1"/>
  <c r="AX67" i="91"/>
  <c r="S67" i="91" s="1"/>
  <c r="AC67" i="91" s="1"/>
  <c r="AB68" i="91" s="1"/>
  <c r="AX68" i="91"/>
  <c r="S68" i="91" s="1"/>
  <c r="AC68" i="91" s="1"/>
  <c r="AB69" i="91" s="1"/>
  <c r="AX69" i="91"/>
  <c r="S69" i="91" s="1"/>
  <c r="AC69" i="91" s="1"/>
  <c r="AB70" i="91" s="1"/>
  <c r="AX70" i="91"/>
  <c r="S70" i="91" s="1"/>
  <c r="AC70" i="91" s="1"/>
  <c r="AB71" i="91" s="1"/>
  <c r="AX71" i="91"/>
  <c r="S71" i="91" s="1"/>
  <c r="AC71" i="91" s="1"/>
  <c r="AB72" i="91" s="1"/>
  <c r="AX72" i="91"/>
  <c r="S72" i="91" s="1"/>
  <c r="AC72" i="91" s="1"/>
  <c r="AB73" i="91" s="1"/>
  <c r="AX73" i="91"/>
  <c r="S73" i="91" s="1"/>
  <c r="AC73" i="91" s="1"/>
  <c r="AB74" i="91" s="1"/>
  <c r="AX75" i="91"/>
  <c r="S75" i="91" s="1"/>
  <c r="AC75" i="91" s="1"/>
  <c r="AB76" i="91" s="1"/>
  <c r="AX77" i="91"/>
  <c r="S77" i="91" s="1"/>
  <c r="AC77" i="91" s="1"/>
  <c r="AB78" i="91" s="1"/>
  <c r="AX74" i="91"/>
  <c r="S74" i="91" s="1"/>
  <c r="AC74" i="91" s="1"/>
  <c r="AB75" i="91" s="1"/>
  <c r="AX76" i="91"/>
  <c r="S76" i="91" s="1"/>
  <c r="AC76" i="91" s="1"/>
  <c r="AB77" i="91" s="1"/>
  <c r="AX78" i="91"/>
  <c r="S78" i="91" s="1"/>
  <c r="AC78" i="91" s="1"/>
  <c r="AB79" i="91" s="1"/>
  <c r="AJ24" i="39"/>
  <c r="AK24" i="39"/>
  <c r="AT24" i="39" s="1"/>
  <c r="AH80" i="93"/>
  <c r="AQ80" i="93" s="1"/>
  <c r="AH83" i="86"/>
  <c r="AQ83" i="86" s="1"/>
  <c r="Z82" i="73"/>
  <c r="Y82" i="73"/>
  <c r="X82" i="73"/>
  <c r="Z78" i="31"/>
  <c r="AS67" i="39"/>
  <c r="AL67" i="39"/>
  <c r="AU67" i="39" s="1"/>
  <c r="AH81" i="41"/>
  <c r="AQ81" i="41" s="1"/>
  <c r="Y78" i="35"/>
  <c r="X78" i="35"/>
  <c r="Z78" i="35" s="1"/>
  <c r="AE82" i="30"/>
  <c r="W83" i="30"/>
  <c r="AG82" i="30"/>
  <c r="AP82" i="30" s="1"/>
  <c r="AF82" i="30"/>
  <c r="AO82" i="30" s="1"/>
  <c r="AS27" i="39"/>
  <c r="AL27" i="39"/>
  <c r="AU27" i="39" s="1"/>
  <c r="AK56" i="43"/>
  <c r="AT56" i="43" s="1"/>
  <c r="AJ56" i="43"/>
  <c r="AK44" i="43"/>
  <c r="AT44" i="43" s="1"/>
  <c r="AJ44" i="43"/>
  <c r="AK14" i="43"/>
  <c r="AT14" i="43" s="1"/>
  <c r="AJ62" i="87"/>
  <c r="AK62" i="87"/>
  <c r="AT62" i="87" s="1"/>
  <c r="AJ44" i="87"/>
  <c r="AK44" i="87"/>
  <c r="AT44" i="87" s="1"/>
  <c r="AJ32" i="87"/>
  <c r="AK32" i="87"/>
  <c r="AT32" i="87" s="1"/>
  <c r="AJ20" i="87"/>
  <c r="AK20" i="87"/>
  <c r="AT20" i="87" s="1"/>
  <c r="AS47" i="39"/>
  <c r="AL47" i="39"/>
  <c r="AU47" i="39" s="1"/>
  <c r="AR82" i="33"/>
  <c r="AL79" i="39"/>
  <c r="AU79" i="39" s="1"/>
  <c r="AR79" i="39"/>
  <c r="AR81" i="39" s="1"/>
  <c r="AS4" i="47"/>
  <c r="AS81" i="47" s="1"/>
  <c r="AL4" i="47"/>
  <c r="AU4" i="47" s="1"/>
  <c r="AU81" i="47" s="1"/>
  <c r="C11" i="47" s="1"/>
  <c r="AS8" i="39"/>
  <c r="AL8" i="39"/>
  <c r="AU8" i="39" s="1"/>
  <c r="AS26" i="39"/>
  <c r="AL26" i="39"/>
  <c r="AU26" i="39" s="1"/>
  <c r="AS44" i="39"/>
  <c r="AL44" i="39"/>
  <c r="AU44" i="39" s="1"/>
  <c r="AS62" i="39"/>
  <c r="AL62" i="39"/>
  <c r="AU62" i="39" s="1"/>
  <c r="AR78" i="83"/>
  <c r="AR77" i="90"/>
  <c r="AH79" i="77"/>
  <c r="AQ79" i="77" s="1"/>
  <c r="AH82" i="30"/>
  <c r="AQ82" i="30" s="1"/>
  <c r="AH82" i="82"/>
  <c r="AQ82" i="82" s="1"/>
  <c r="AS9" i="39"/>
  <c r="AL9" i="39"/>
  <c r="AU9" i="39" s="1"/>
  <c r="AR80" i="41"/>
  <c r="AJ76" i="43"/>
  <c r="AK76" i="43"/>
  <c r="AT76" i="43" s="1"/>
  <c r="AJ69" i="43"/>
  <c r="AK69" i="43"/>
  <c r="AT69" i="43" s="1"/>
  <c r="AJ63" i="43"/>
  <c r="AK63" i="43"/>
  <c r="AT63" i="43" s="1"/>
  <c r="AJ57" i="43"/>
  <c r="AK57" i="43"/>
  <c r="AT57" i="43" s="1"/>
  <c r="AJ51" i="43"/>
  <c r="AK51" i="43"/>
  <c r="AT51" i="43" s="1"/>
  <c r="AJ45" i="43"/>
  <c r="AK45" i="43"/>
  <c r="AT45" i="43" s="1"/>
  <c r="AJ39" i="43"/>
  <c r="AK39" i="43"/>
  <c r="AT39" i="43" s="1"/>
  <c r="AJ33" i="43"/>
  <c r="AK33" i="43"/>
  <c r="AT33" i="43" s="1"/>
  <c r="AX26" i="43"/>
  <c r="S26" i="43" s="1"/>
  <c r="AC26" i="43" s="1"/>
  <c r="AB27" i="43" s="1"/>
  <c r="AX20" i="43"/>
  <c r="S20" i="43" s="1"/>
  <c r="AC20" i="43" s="1"/>
  <c r="AB21" i="43" s="1"/>
  <c r="AX14" i="43"/>
  <c r="S14" i="43" s="1"/>
  <c r="AC14" i="43" s="1"/>
  <c r="AB15" i="43" s="1"/>
  <c r="AX8" i="43"/>
  <c r="S8" i="43" s="1"/>
  <c r="AC8" i="43" s="1"/>
  <c r="AB9" i="43" s="1"/>
  <c r="AI79" i="87"/>
  <c r="AN79" i="87"/>
  <c r="AN81" i="87" s="1"/>
  <c r="AS10" i="39"/>
  <c r="AL10" i="39"/>
  <c r="AU10" i="39" s="1"/>
  <c r="AS28" i="39"/>
  <c r="AL28" i="39"/>
  <c r="AU28" i="39" s="1"/>
  <c r="AS46" i="39"/>
  <c r="AL46" i="39"/>
  <c r="AU46" i="39" s="1"/>
  <c r="AS64" i="39"/>
  <c r="AL64" i="39"/>
  <c r="AU64" i="39" s="1"/>
  <c r="AK79" i="87"/>
  <c r="AT79" i="87" s="1"/>
  <c r="AJ79" i="87"/>
  <c r="AS79" i="87" s="1"/>
  <c r="AK69" i="87"/>
  <c r="AT69" i="87" s="1"/>
  <c r="AJ69" i="87"/>
  <c r="AK63" i="87"/>
  <c r="AT63" i="87" s="1"/>
  <c r="AJ63" i="87"/>
  <c r="AK57" i="87"/>
  <c r="AT57" i="87" s="1"/>
  <c r="AJ57" i="87"/>
  <c r="AK51" i="87"/>
  <c r="AT51" i="87" s="1"/>
  <c r="AJ51" i="87"/>
  <c r="AK45" i="87"/>
  <c r="AT45" i="87" s="1"/>
  <c r="AJ45" i="87"/>
  <c r="AK39" i="87"/>
  <c r="AT39" i="87" s="1"/>
  <c r="AJ39" i="87"/>
  <c r="AK33" i="87"/>
  <c r="AT33" i="87" s="1"/>
  <c r="AJ33" i="87"/>
  <c r="AK27" i="87"/>
  <c r="AT27" i="87" s="1"/>
  <c r="AJ27" i="87"/>
  <c r="AK21" i="87"/>
  <c r="AT21" i="87" s="1"/>
  <c r="AJ21" i="87"/>
  <c r="AX14" i="87"/>
  <c r="S14" i="87" s="1"/>
  <c r="AC14" i="87" s="1"/>
  <c r="AB15" i="87" s="1"/>
  <c r="AX8" i="87"/>
  <c r="S8" i="87" s="1"/>
  <c r="AC8" i="87" s="1"/>
  <c r="AB9" i="87" s="1"/>
  <c r="AS76" i="39"/>
  <c r="AL76" i="39"/>
  <c r="AU76" i="39" s="1"/>
  <c r="AJ30" i="39"/>
  <c r="AK30" i="39"/>
  <c r="AT30" i="39" s="1"/>
  <c r="AS48" i="39"/>
  <c r="AL48" i="39"/>
  <c r="AU48" i="39" s="1"/>
  <c r="AS66" i="39"/>
  <c r="AL66" i="39"/>
  <c r="AU66" i="39" s="1"/>
  <c r="AH79" i="83"/>
  <c r="AQ79" i="83" s="1"/>
  <c r="AQ81" i="83" s="1"/>
  <c r="AZ3" i="83"/>
  <c r="AX5" i="83" s="1"/>
  <c r="S5" i="83" s="1"/>
  <c r="AC5" i="83" s="1"/>
  <c r="AB6" i="83" s="1"/>
  <c r="AR81" i="82"/>
  <c r="AH77" i="29"/>
  <c r="AQ77" i="29" s="1"/>
  <c r="AS19" i="39"/>
  <c r="AL19" i="39"/>
  <c r="AU19" i="39" s="1"/>
  <c r="AS37" i="39"/>
  <c r="AL37" i="39"/>
  <c r="AU37" i="39" s="1"/>
  <c r="AS55" i="39"/>
  <c r="AL55" i="39"/>
  <c r="AU55" i="39" s="1"/>
  <c r="AX34" i="83" l="1"/>
  <c r="S34" i="83" s="1"/>
  <c r="AC34" i="83" s="1"/>
  <c r="AB35" i="83" s="1"/>
  <c r="AX40" i="83"/>
  <c r="S40" i="83" s="1"/>
  <c r="AC40" i="83" s="1"/>
  <c r="AB41" i="83" s="1"/>
  <c r="AX64" i="83"/>
  <c r="S64" i="83" s="1"/>
  <c r="AC64" i="83" s="1"/>
  <c r="AB65" i="83" s="1"/>
  <c r="AX28" i="83"/>
  <c r="S28" i="83" s="1"/>
  <c r="AC28" i="83" s="1"/>
  <c r="AB29" i="83" s="1"/>
  <c r="AX46" i="83"/>
  <c r="S46" i="83" s="1"/>
  <c r="AC46" i="83" s="1"/>
  <c r="AB47" i="83" s="1"/>
  <c r="AX74" i="83"/>
  <c r="S74" i="83" s="1"/>
  <c r="AC74" i="83" s="1"/>
  <c r="AB75" i="83" s="1"/>
  <c r="AX70" i="83"/>
  <c r="S70" i="83" s="1"/>
  <c r="AC70" i="83" s="1"/>
  <c r="AB71" i="83" s="1"/>
  <c r="AX58" i="83"/>
  <c r="S58" i="83" s="1"/>
  <c r="AC58" i="83" s="1"/>
  <c r="AB59" i="83" s="1"/>
  <c r="AX22" i="83"/>
  <c r="S22" i="83" s="1"/>
  <c r="AC22" i="83" s="1"/>
  <c r="AB23" i="83" s="1"/>
  <c r="AX52" i="83"/>
  <c r="S52" i="83" s="1"/>
  <c r="AC52" i="83" s="1"/>
  <c r="AB53" i="83" s="1"/>
  <c r="AX16" i="83"/>
  <c r="S16" i="83" s="1"/>
  <c r="AC16" i="83" s="1"/>
  <c r="AB17" i="83" s="1"/>
  <c r="AX10" i="83"/>
  <c r="S10" i="83" s="1"/>
  <c r="AC10" i="83" s="1"/>
  <c r="AB11" i="83" s="1"/>
  <c r="AK6" i="83"/>
  <c r="AT6" i="83" s="1"/>
  <c r="AK59" i="83"/>
  <c r="AT59" i="83" s="1"/>
  <c r="AK47" i="83"/>
  <c r="AT47" i="83" s="1"/>
  <c r="AK11" i="83"/>
  <c r="AT11" i="83" s="1"/>
  <c r="AF78" i="35"/>
  <c r="AO78" i="35" s="1"/>
  <c r="AE78" i="35"/>
  <c r="W79" i="35"/>
  <c r="AG78" i="35"/>
  <c r="AP78" i="35" s="1"/>
  <c r="AJ79" i="91"/>
  <c r="AS79" i="91" s="1"/>
  <c r="AK79" i="91"/>
  <c r="AT79" i="91" s="1"/>
  <c r="AJ55" i="91"/>
  <c r="AK55" i="91"/>
  <c r="AT55" i="91" s="1"/>
  <c r="AJ37" i="91"/>
  <c r="AK37" i="91"/>
  <c r="AT37" i="91" s="1"/>
  <c r="AJ7" i="91"/>
  <c r="AK7" i="91"/>
  <c r="AT7" i="91" s="1"/>
  <c r="AR77" i="37"/>
  <c r="AS6" i="43"/>
  <c r="AL6" i="43"/>
  <c r="AU6" i="43" s="1"/>
  <c r="AS60" i="43"/>
  <c r="AL60" i="43"/>
  <c r="AU60" i="43" s="1"/>
  <c r="AS74" i="43"/>
  <c r="AL74" i="43"/>
  <c r="AU74" i="43" s="1"/>
  <c r="AJ13" i="43"/>
  <c r="AK13" i="43"/>
  <c r="AT13" i="43" s="1"/>
  <c r="Y82" i="78"/>
  <c r="X82" i="78"/>
  <c r="AX77" i="83"/>
  <c r="S77" i="83" s="1"/>
  <c r="AC77" i="83" s="1"/>
  <c r="AB78" i="83" s="1"/>
  <c r="AX51" i="83"/>
  <c r="S51" i="83" s="1"/>
  <c r="AC51" i="83" s="1"/>
  <c r="AB52" i="83" s="1"/>
  <c r="AX33" i="83"/>
  <c r="S33" i="83" s="1"/>
  <c r="AC33" i="83" s="1"/>
  <c r="AB34" i="83" s="1"/>
  <c r="AX15" i="83"/>
  <c r="S15" i="83" s="1"/>
  <c r="AC15" i="83" s="1"/>
  <c r="AB16" i="83" s="1"/>
  <c r="AX3" i="83"/>
  <c r="S3" i="83" s="1"/>
  <c r="AC3" i="83" s="1"/>
  <c r="AK15" i="87"/>
  <c r="AT15" i="87" s="1"/>
  <c r="AJ15" i="87"/>
  <c r="AL79" i="87"/>
  <c r="AU79" i="87" s="1"/>
  <c r="AR79" i="87"/>
  <c r="AR81" i="87" s="1"/>
  <c r="AS33" i="43"/>
  <c r="AL33" i="43"/>
  <c r="AU33" i="43" s="1"/>
  <c r="AS51" i="43"/>
  <c r="AL51" i="43"/>
  <c r="AU51" i="43" s="1"/>
  <c r="AS69" i="43"/>
  <c r="AL69" i="43"/>
  <c r="AU69" i="43" s="1"/>
  <c r="AS56" i="43"/>
  <c r="AL56" i="43"/>
  <c r="AU56" i="43" s="1"/>
  <c r="AK77" i="91"/>
  <c r="AT77" i="91" s="1"/>
  <c r="AJ77" i="91"/>
  <c r="AJ72" i="91"/>
  <c r="AK72" i="91"/>
  <c r="AT72" i="91" s="1"/>
  <c r="AJ66" i="91"/>
  <c r="AK66" i="91"/>
  <c r="AT66" i="91" s="1"/>
  <c r="AJ60" i="91"/>
  <c r="AK60" i="91"/>
  <c r="AT60" i="91" s="1"/>
  <c r="AJ54" i="91"/>
  <c r="AK54" i="91"/>
  <c r="AT54" i="91" s="1"/>
  <c r="AJ48" i="91"/>
  <c r="AK48" i="91"/>
  <c r="AT48" i="91" s="1"/>
  <c r="AJ42" i="91"/>
  <c r="AK42" i="91"/>
  <c r="AT42" i="91" s="1"/>
  <c r="AJ36" i="91"/>
  <c r="AK36" i="91"/>
  <c r="AT36" i="91" s="1"/>
  <c r="AJ30" i="91"/>
  <c r="AK30" i="91"/>
  <c r="AT30" i="91" s="1"/>
  <c r="AJ24" i="91"/>
  <c r="AK24" i="91"/>
  <c r="AT24" i="91" s="1"/>
  <c r="AJ18" i="91"/>
  <c r="AK18" i="91"/>
  <c r="AT18" i="91" s="1"/>
  <c r="AJ12" i="91"/>
  <c r="AK12" i="91"/>
  <c r="AT12" i="91" s="1"/>
  <c r="AK6" i="91"/>
  <c r="AT6" i="91" s="1"/>
  <c r="AJ6" i="91"/>
  <c r="AJ10" i="87"/>
  <c r="AK10" i="87"/>
  <c r="AT10" i="87" s="1"/>
  <c r="AS34" i="87"/>
  <c r="AL34" i="87"/>
  <c r="AU34" i="87" s="1"/>
  <c r="AS52" i="87"/>
  <c r="AL52" i="87"/>
  <c r="AU52" i="87" s="1"/>
  <c r="AS70" i="87"/>
  <c r="AL70" i="87"/>
  <c r="AU70" i="87" s="1"/>
  <c r="AJ3" i="43"/>
  <c r="AB4" i="43"/>
  <c r="AS34" i="43"/>
  <c r="AL34" i="43"/>
  <c r="AU34" i="43" s="1"/>
  <c r="AS52" i="43"/>
  <c r="AL52" i="43"/>
  <c r="AU52" i="43" s="1"/>
  <c r="AS70" i="43"/>
  <c r="AL70" i="43"/>
  <c r="AU70" i="43" s="1"/>
  <c r="AT81" i="39"/>
  <c r="AJ8" i="43"/>
  <c r="AS23" i="87"/>
  <c r="AL23" i="87"/>
  <c r="AU23" i="87" s="1"/>
  <c r="AS41" i="87"/>
  <c r="AL41" i="87"/>
  <c r="AU41" i="87" s="1"/>
  <c r="AS59" i="87"/>
  <c r="AL59" i="87"/>
  <c r="AU59" i="87" s="1"/>
  <c r="AS77" i="87"/>
  <c r="AL77" i="87"/>
  <c r="AU77" i="87" s="1"/>
  <c r="AS75" i="43"/>
  <c r="AL75" i="43"/>
  <c r="AU75" i="43" s="1"/>
  <c r="AS12" i="39"/>
  <c r="AL12" i="39"/>
  <c r="AU12" i="39" s="1"/>
  <c r="AS18" i="87"/>
  <c r="AL18" i="87"/>
  <c r="AU18" i="87" s="1"/>
  <c r="AS36" i="87"/>
  <c r="AL36" i="87"/>
  <c r="AU36" i="87" s="1"/>
  <c r="AS54" i="87"/>
  <c r="AL54" i="87"/>
  <c r="AU54" i="87" s="1"/>
  <c r="AS72" i="87"/>
  <c r="AL72" i="87"/>
  <c r="AU72" i="87" s="1"/>
  <c r="AH81" i="34"/>
  <c r="AQ81" i="34" s="1"/>
  <c r="AI80" i="85"/>
  <c r="AN80" i="85"/>
  <c r="AJ13" i="87"/>
  <c r="AK13" i="87"/>
  <c r="AT13" i="87" s="1"/>
  <c r="AS31" i="87"/>
  <c r="AL31" i="87"/>
  <c r="AU31" i="87" s="1"/>
  <c r="AJ19" i="43"/>
  <c r="AK19" i="43"/>
  <c r="AT19" i="43" s="1"/>
  <c r="X78" i="29"/>
  <c r="Y78" i="29"/>
  <c r="AR81" i="73"/>
  <c r="AN79" i="83"/>
  <c r="AN81" i="83" s="1"/>
  <c r="AI79" i="83"/>
  <c r="AS38" i="87"/>
  <c r="AL38" i="87"/>
  <c r="AU38" i="87" s="1"/>
  <c r="AS50" i="43"/>
  <c r="AL50" i="43"/>
  <c r="AU50" i="43" s="1"/>
  <c r="AI82" i="82"/>
  <c r="AN82" i="82"/>
  <c r="Y84" i="33"/>
  <c r="X84" i="33"/>
  <c r="AS3" i="87"/>
  <c r="AL3" i="87"/>
  <c r="AU3" i="87" s="1"/>
  <c r="AK75" i="83"/>
  <c r="AT75" i="83" s="1"/>
  <c r="AK41" i="83"/>
  <c r="AT41" i="83" s="1"/>
  <c r="AK17" i="83"/>
  <c r="AT17" i="83" s="1"/>
  <c r="AS51" i="87"/>
  <c r="AL51" i="87"/>
  <c r="AU51" i="87" s="1"/>
  <c r="AJ67" i="91"/>
  <c r="AK67" i="91"/>
  <c r="AT67" i="91" s="1"/>
  <c r="AJ49" i="91"/>
  <c r="AK49" i="91"/>
  <c r="AT49" i="91" s="1"/>
  <c r="AJ31" i="91"/>
  <c r="AK31" i="91"/>
  <c r="AT31" i="91" s="1"/>
  <c r="AJ5" i="87"/>
  <c r="AK5" i="87"/>
  <c r="AT5" i="87" s="1"/>
  <c r="AJ8" i="87"/>
  <c r="AS41" i="43"/>
  <c r="AL41" i="43"/>
  <c r="AU41" i="43" s="1"/>
  <c r="AF82" i="26"/>
  <c r="AO82" i="26" s="1"/>
  <c r="AE82" i="26"/>
  <c r="W83" i="26"/>
  <c r="AG82" i="26"/>
  <c r="AP82" i="26" s="1"/>
  <c r="X80" i="77"/>
  <c r="Y80" i="77"/>
  <c r="Z80" i="77" s="1"/>
  <c r="AS24" i="43"/>
  <c r="AL24" i="43"/>
  <c r="AU24" i="43" s="1"/>
  <c r="AS78" i="43"/>
  <c r="AL78" i="43"/>
  <c r="AU78" i="43" s="1"/>
  <c r="AH81" i="45"/>
  <c r="AQ81" i="45" s="1"/>
  <c r="AJ7" i="87"/>
  <c r="AK7" i="87"/>
  <c r="AT7" i="87" s="1"/>
  <c r="AS49" i="87"/>
  <c r="AL49" i="87"/>
  <c r="AU49" i="87" s="1"/>
  <c r="AS67" i="87"/>
  <c r="AL67" i="87"/>
  <c r="AU67" i="87" s="1"/>
  <c r="AS37" i="43"/>
  <c r="AL37" i="43"/>
  <c r="AU37" i="43" s="1"/>
  <c r="AS55" i="43"/>
  <c r="AL55" i="43"/>
  <c r="AU55" i="43" s="1"/>
  <c r="AS73" i="43"/>
  <c r="AL73" i="43"/>
  <c r="AU73" i="43" s="1"/>
  <c r="AI83" i="86"/>
  <c r="AN83" i="86"/>
  <c r="Y83" i="82"/>
  <c r="Z83" i="82" s="1"/>
  <c r="X83" i="82"/>
  <c r="Z79" i="90"/>
  <c r="X79" i="90"/>
  <c r="Y79" i="90"/>
  <c r="AX63" i="83"/>
  <c r="S63" i="83" s="1"/>
  <c r="AC63" i="83" s="1"/>
  <c r="AB64" i="83" s="1"/>
  <c r="AX57" i="83"/>
  <c r="S57" i="83" s="1"/>
  <c r="AC57" i="83" s="1"/>
  <c r="AB58" i="83" s="1"/>
  <c r="AX21" i="83"/>
  <c r="S21" i="83" s="1"/>
  <c r="AC21" i="83" s="1"/>
  <c r="AB22" i="83" s="1"/>
  <c r="AX76" i="83"/>
  <c r="S76" i="83" s="1"/>
  <c r="AC76" i="83" s="1"/>
  <c r="AB77" i="83" s="1"/>
  <c r="AX68" i="83"/>
  <c r="S68" i="83" s="1"/>
  <c r="AC68" i="83" s="1"/>
  <c r="AB69" i="83" s="1"/>
  <c r="AX62" i="83"/>
  <c r="S62" i="83" s="1"/>
  <c r="AC62" i="83" s="1"/>
  <c r="AB63" i="83" s="1"/>
  <c r="AX56" i="83"/>
  <c r="S56" i="83" s="1"/>
  <c r="AC56" i="83" s="1"/>
  <c r="AB57" i="83" s="1"/>
  <c r="AX50" i="83"/>
  <c r="S50" i="83" s="1"/>
  <c r="AC50" i="83" s="1"/>
  <c r="AB51" i="83" s="1"/>
  <c r="AX44" i="83"/>
  <c r="S44" i="83" s="1"/>
  <c r="AC44" i="83" s="1"/>
  <c r="AB45" i="83" s="1"/>
  <c r="AX38" i="83"/>
  <c r="S38" i="83" s="1"/>
  <c r="AC38" i="83" s="1"/>
  <c r="AB39" i="83" s="1"/>
  <c r="AX32" i="83"/>
  <c r="S32" i="83" s="1"/>
  <c r="AC32" i="83" s="1"/>
  <c r="AB33" i="83" s="1"/>
  <c r="AX26" i="83"/>
  <c r="S26" i="83" s="1"/>
  <c r="AC26" i="83" s="1"/>
  <c r="AB27" i="83" s="1"/>
  <c r="AX20" i="83"/>
  <c r="S20" i="83" s="1"/>
  <c r="AC20" i="83" s="1"/>
  <c r="AB21" i="83" s="1"/>
  <c r="AX14" i="83"/>
  <c r="S14" i="83" s="1"/>
  <c r="AC14" i="83" s="1"/>
  <c r="AB15" i="83" s="1"/>
  <c r="AX8" i="83"/>
  <c r="S8" i="83" s="1"/>
  <c r="AC8" i="83" s="1"/>
  <c r="AB9" i="83" s="1"/>
  <c r="AX4" i="83"/>
  <c r="S4" i="83" s="1"/>
  <c r="AC4" i="83" s="1"/>
  <c r="AB5" i="83" s="1"/>
  <c r="AS21" i="87"/>
  <c r="AL21" i="87"/>
  <c r="AU21" i="87" s="1"/>
  <c r="AS39" i="87"/>
  <c r="AL39" i="87"/>
  <c r="AU39" i="87" s="1"/>
  <c r="AS57" i="87"/>
  <c r="AL57" i="87"/>
  <c r="AU57" i="87" s="1"/>
  <c r="AK9" i="43"/>
  <c r="AT9" i="43" s="1"/>
  <c r="AJ9" i="43"/>
  <c r="AS20" i="87"/>
  <c r="AL20" i="87"/>
  <c r="AU20" i="87" s="1"/>
  <c r="AS62" i="87"/>
  <c r="AL62" i="87"/>
  <c r="AU62" i="87" s="1"/>
  <c r="Y83" i="30"/>
  <c r="X83" i="30"/>
  <c r="AE78" i="31"/>
  <c r="AG78" i="31"/>
  <c r="AP78" i="31" s="1"/>
  <c r="AF78" i="31"/>
  <c r="AO78" i="31" s="1"/>
  <c r="W79" i="31"/>
  <c r="AJ75" i="91"/>
  <c r="AK75" i="91"/>
  <c r="AT75" i="91" s="1"/>
  <c r="AK71" i="91"/>
  <c r="AT71" i="91" s="1"/>
  <c r="AJ71" i="91"/>
  <c r="AK65" i="91"/>
  <c r="AT65" i="91" s="1"/>
  <c r="AJ65" i="91"/>
  <c r="AK59" i="91"/>
  <c r="AT59" i="91" s="1"/>
  <c r="AJ59" i="91"/>
  <c r="AK53" i="91"/>
  <c r="AT53" i="91" s="1"/>
  <c r="AJ53" i="91"/>
  <c r="AK47" i="91"/>
  <c r="AT47" i="91" s="1"/>
  <c r="AJ47" i="91"/>
  <c r="AK41" i="91"/>
  <c r="AT41" i="91" s="1"/>
  <c r="AJ41" i="91"/>
  <c r="AK35" i="91"/>
  <c r="AT35" i="91" s="1"/>
  <c r="AJ35" i="91"/>
  <c r="AK29" i="91"/>
  <c r="AT29" i="91" s="1"/>
  <c r="AJ29" i="91"/>
  <c r="AK23" i="91"/>
  <c r="AT23" i="91" s="1"/>
  <c r="AJ23" i="91"/>
  <c r="AJ17" i="91"/>
  <c r="AK17" i="91"/>
  <c r="AT17" i="91" s="1"/>
  <c r="AJ11" i="91"/>
  <c r="AK11" i="91"/>
  <c r="AT11" i="91" s="1"/>
  <c r="AK5" i="91"/>
  <c r="AT5" i="91" s="1"/>
  <c r="AJ5" i="91"/>
  <c r="AK16" i="87"/>
  <c r="AT16" i="87" s="1"/>
  <c r="AJ16" i="87"/>
  <c r="AK10" i="43"/>
  <c r="AT10" i="43" s="1"/>
  <c r="AJ10" i="43"/>
  <c r="AS77" i="43"/>
  <c r="AL77" i="43"/>
  <c r="AU77" i="43" s="1"/>
  <c r="AS38" i="43"/>
  <c r="AL38" i="43"/>
  <c r="AU38" i="43" s="1"/>
  <c r="AS29" i="43"/>
  <c r="AL29" i="43"/>
  <c r="AU29" i="43" s="1"/>
  <c r="AS47" i="43"/>
  <c r="AL47" i="43"/>
  <c r="AU47" i="43" s="1"/>
  <c r="AS65" i="43"/>
  <c r="AL65" i="43"/>
  <c r="AU65" i="43" s="1"/>
  <c r="AL79" i="43"/>
  <c r="AU79" i="43" s="1"/>
  <c r="AR79" i="43"/>
  <c r="AR81" i="43" s="1"/>
  <c r="AJ12" i="43"/>
  <c r="AS30" i="43"/>
  <c r="AL30" i="43"/>
  <c r="AU30" i="43" s="1"/>
  <c r="AS48" i="43"/>
  <c r="AL48" i="43"/>
  <c r="AU48" i="43" s="1"/>
  <c r="AS66" i="43"/>
  <c r="AL66" i="43"/>
  <c r="AU66" i="43" s="1"/>
  <c r="Z81" i="45"/>
  <c r="AS19" i="87"/>
  <c r="AL19" i="87"/>
  <c r="AU19" i="87" s="1"/>
  <c r="AS37" i="87"/>
  <c r="AL37" i="87"/>
  <c r="AU37" i="87" s="1"/>
  <c r="AS55" i="87"/>
  <c r="AL55" i="87"/>
  <c r="AU55" i="87" s="1"/>
  <c r="AS73" i="87"/>
  <c r="AL73" i="87"/>
  <c r="AU73" i="87" s="1"/>
  <c r="AJ25" i="43"/>
  <c r="AK25" i="43"/>
  <c r="AT25" i="43" s="1"/>
  <c r="AS43" i="43"/>
  <c r="AL43" i="43"/>
  <c r="AU43" i="43" s="1"/>
  <c r="AS61" i="43"/>
  <c r="AL61" i="43"/>
  <c r="AU61" i="43" s="1"/>
  <c r="AI81" i="78"/>
  <c r="AN81" i="78"/>
  <c r="X81" i="42"/>
  <c r="Z81" i="42" s="1"/>
  <c r="Y81" i="42"/>
  <c r="AN77" i="29"/>
  <c r="AI77" i="29"/>
  <c r="Y82" i="81"/>
  <c r="Z82" i="81" s="1"/>
  <c r="X82" i="81"/>
  <c r="AS5" i="43"/>
  <c r="AL5" i="43"/>
  <c r="AU5" i="43" s="1"/>
  <c r="AJ4" i="87"/>
  <c r="AK4" i="87"/>
  <c r="AT4" i="87" s="1"/>
  <c r="AI78" i="90"/>
  <c r="AN78" i="90"/>
  <c r="AK53" i="83"/>
  <c r="AT53" i="83" s="1"/>
  <c r="AK23" i="83"/>
  <c r="AT23" i="83" s="1"/>
  <c r="AS69" i="87"/>
  <c r="AL69" i="87"/>
  <c r="AU69" i="87" s="1"/>
  <c r="AJ25" i="91"/>
  <c r="AK25" i="91"/>
  <c r="AT25" i="91" s="1"/>
  <c r="AX69" i="83"/>
  <c r="S69" i="83" s="1"/>
  <c r="AC69" i="83" s="1"/>
  <c r="AB70" i="83" s="1"/>
  <c r="AX45" i="83"/>
  <c r="S45" i="83" s="1"/>
  <c r="AC45" i="83" s="1"/>
  <c r="AB46" i="83" s="1"/>
  <c r="AX39" i="83"/>
  <c r="S39" i="83" s="1"/>
  <c r="AC39" i="83" s="1"/>
  <c r="AB40" i="83" s="1"/>
  <c r="AX27" i="83"/>
  <c r="S27" i="83" s="1"/>
  <c r="AC27" i="83" s="1"/>
  <c r="AB28" i="83" s="1"/>
  <c r="AX9" i="83"/>
  <c r="S9" i="83" s="1"/>
  <c r="AC9" i="83" s="1"/>
  <c r="AB10" i="83" s="1"/>
  <c r="AX73" i="83"/>
  <c r="S73" i="83" s="1"/>
  <c r="AC73" i="83" s="1"/>
  <c r="AB74" i="83" s="1"/>
  <c r="AX67" i="83"/>
  <c r="S67" i="83" s="1"/>
  <c r="AC67" i="83" s="1"/>
  <c r="AB68" i="83" s="1"/>
  <c r="AX61" i="83"/>
  <c r="S61" i="83" s="1"/>
  <c r="AC61" i="83" s="1"/>
  <c r="AB62" i="83" s="1"/>
  <c r="AX55" i="83"/>
  <c r="S55" i="83" s="1"/>
  <c r="AC55" i="83" s="1"/>
  <c r="AB56" i="83" s="1"/>
  <c r="AX49" i="83"/>
  <c r="S49" i="83" s="1"/>
  <c r="AC49" i="83" s="1"/>
  <c r="AB50" i="83" s="1"/>
  <c r="AX43" i="83"/>
  <c r="S43" i="83" s="1"/>
  <c r="AC43" i="83" s="1"/>
  <c r="AB44" i="83" s="1"/>
  <c r="AX37" i="83"/>
  <c r="S37" i="83" s="1"/>
  <c r="AC37" i="83" s="1"/>
  <c r="AB38" i="83" s="1"/>
  <c r="AX31" i="83"/>
  <c r="S31" i="83" s="1"/>
  <c r="AC31" i="83" s="1"/>
  <c r="AB32" i="83" s="1"/>
  <c r="AX25" i="83"/>
  <c r="S25" i="83" s="1"/>
  <c r="AC25" i="83" s="1"/>
  <c r="AB26" i="83" s="1"/>
  <c r="AX19" i="83"/>
  <c r="S19" i="83" s="1"/>
  <c r="AC19" i="83" s="1"/>
  <c r="AB20" i="83" s="1"/>
  <c r="AX13" i="83"/>
  <c r="S13" i="83" s="1"/>
  <c r="AC13" i="83" s="1"/>
  <c r="AB14" i="83" s="1"/>
  <c r="AX7" i="83"/>
  <c r="S7" i="83" s="1"/>
  <c r="AC7" i="83" s="1"/>
  <c r="AB8" i="83" s="1"/>
  <c r="AS30" i="39"/>
  <c r="AL30" i="39"/>
  <c r="AU30" i="39" s="1"/>
  <c r="AJ15" i="43"/>
  <c r="AK15" i="43"/>
  <c r="AT15" i="43" s="1"/>
  <c r="AS39" i="43"/>
  <c r="AL39" i="43"/>
  <c r="AU39" i="43" s="1"/>
  <c r="AS57" i="43"/>
  <c r="AL57" i="43"/>
  <c r="AU57" i="43" s="1"/>
  <c r="AS76" i="43"/>
  <c r="AL76" i="43"/>
  <c r="AU76" i="43" s="1"/>
  <c r="AJ14" i="43"/>
  <c r="AI82" i="30"/>
  <c r="AN82" i="30"/>
  <c r="AH82" i="73"/>
  <c r="AQ82" i="73" s="1"/>
  <c r="AJ78" i="91"/>
  <c r="AK78" i="91"/>
  <c r="AT78" i="91" s="1"/>
  <c r="AJ70" i="91"/>
  <c r="AK70" i="91"/>
  <c r="AT70" i="91" s="1"/>
  <c r="AJ64" i="91"/>
  <c r="AK64" i="91"/>
  <c r="AT64" i="91" s="1"/>
  <c r="AJ58" i="91"/>
  <c r="AK58" i="91"/>
  <c r="AT58" i="91" s="1"/>
  <c r="AJ52" i="91"/>
  <c r="AK52" i="91"/>
  <c r="AT52" i="91" s="1"/>
  <c r="AJ46" i="91"/>
  <c r="AK46" i="91"/>
  <c r="AT46" i="91" s="1"/>
  <c r="AJ40" i="91"/>
  <c r="AK40" i="91"/>
  <c r="AT40" i="91" s="1"/>
  <c r="AJ34" i="91"/>
  <c r="AK34" i="91"/>
  <c r="AT34" i="91" s="1"/>
  <c r="AJ28" i="91"/>
  <c r="AK28" i="91"/>
  <c r="AT28" i="91" s="1"/>
  <c r="AJ22" i="91"/>
  <c r="AK22" i="91"/>
  <c r="AT22" i="91" s="1"/>
  <c r="AJ16" i="91"/>
  <c r="AK16" i="91"/>
  <c r="AT16" i="91" s="1"/>
  <c r="AJ10" i="91"/>
  <c r="AK10" i="91"/>
  <c r="AT10" i="91" s="1"/>
  <c r="AJ3" i="91"/>
  <c r="AB4" i="91"/>
  <c r="AS58" i="87"/>
  <c r="AL58" i="87"/>
  <c r="AU58" i="87" s="1"/>
  <c r="AS78" i="87"/>
  <c r="AL78" i="87"/>
  <c r="AU78" i="87" s="1"/>
  <c r="AJ16" i="43"/>
  <c r="AK16" i="43"/>
  <c r="AT16" i="43" s="1"/>
  <c r="AS40" i="43"/>
  <c r="AL40" i="43"/>
  <c r="AU40" i="43" s="1"/>
  <c r="AS58" i="43"/>
  <c r="AL58" i="43"/>
  <c r="AU58" i="43" s="1"/>
  <c r="AG84" i="89"/>
  <c r="AP84" i="89" s="1"/>
  <c r="W85" i="89"/>
  <c r="AF84" i="89"/>
  <c r="AO84" i="89" s="1"/>
  <c r="AE84" i="89"/>
  <c r="AS50" i="87"/>
  <c r="AL50" i="87"/>
  <c r="AU50" i="87" s="1"/>
  <c r="AS11" i="87"/>
  <c r="AL11" i="87"/>
  <c r="AU11" i="87" s="1"/>
  <c r="AS29" i="87"/>
  <c r="AL29" i="87"/>
  <c r="AU29" i="87" s="1"/>
  <c r="AS47" i="87"/>
  <c r="AL47" i="87"/>
  <c r="AU47" i="87" s="1"/>
  <c r="AS65" i="87"/>
  <c r="AL65" i="87"/>
  <c r="AU65" i="87" s="1"/>
  <c r="AS11" i="43"/>
  <c r="AL11" i="43"/>
  <c r="AU11" i="43" s="1"/>
  <c r="AH78" i="37"/>
  <c r="AQ78" i="37" s="1"/>
  <c r="AS24" i="87"/>
  <c r="AL24" i="87"/>
  <c r="AU24" i="87" s="1"/>
  <c r="AS42" i="87"/>
  <c r="AL42" i="87"/>
  <c r="AU42" i="87" s="1"/>
  <c r="AS60" i="87"/>
  <c r="AL60" i="87"/>
  <c r="AU60" i="87" s="1"/>
  <c r="AS75" i="87"/>
  <c r="AL75" i="87"/>
  <c r="AU75" i="87" s="1"/>
  <c r="Z81" i="34"/>
  <c r="AH81" i="25"/>
  <c r="AQ81" i="25" s="1"/>
  <c r="AN80" i="42"/>
  <c r="AI80" i="42"/>
  <c r="AR77" i="35"/>
  <c r="Y80" i="38"/>
  <c r="X80" i="38"/>
  <c r="Z80" i="38" s="1"/>
  <c r="AJ14" i="87"/>
  <c r="AS56" i="87"/>
  <c r="AL56" i="87"/>
  <c r="AU56" i="87" s="1"/>
  <c r="AS68" i="43"/>
  <c r="AL68" i="43"/>
  <c r="AU68" i="43" s="1"/>
  <c r="AI81" i="81"/>
  <c r="AN81" i="81"/>
  <c r="AI83" i="33"/>
  <c r="AN83" i="33"/>
  <c r="Y81" i="93"/>
  <c r="X81" i="93"/>
  <c r="Z81" i="93" s="1"/>
  <c r="AI81" i="41"/>
  <c r="AN81" i="41"/>
  <c r="AK65" i="83"/>
  <c r="AT65" i="83" s="1"/>
  <c r="AK29" i="83"/>
  <c r="AT29" i="83" s="1"/>
  <c r="AS33" i="87"/>
  <c r="AL33" i="87"/>
  <c r="AU33" i="87" s="1"/>
  <c r="AJ13" i="91"/>
  <c r="AK13" i="91"/>
  <c r="AT13" i="91" s="1"/>
  <c r="AX78" i="83"/>
  <c r="S78" i="83" s="1"/>
  <c r="AC78" i="83" s="1"/>
  <c r="AB79" i="83" s="1"/>
  <c r="AX72" i="83"/>
  <c r="S72" i="83" s="1"/>
  <c r="AC72" i="83" s="1"/>
  <c r="AB73" i="83" s="1"/>
  <c r="AX66" i="83"/>
  <c r="S66" i="83" s="1"/>
  <c r="AC66" i="83" s="1"/>
  <c r="AB67" i="83" s="1"/>
  <c r="AX60" i="83"/>
  <c r="S60" i="83" s="1"/>
  <c r="AC60" i="83" s="1"/>
  <c r="AB61" i="83" s="1"/>
  <c r="AX54" i="83"/>
  <c r="S54" i="83" s="1"/>
  <c r="AC54" i="83" s="1"/>
  <c r="AB55" i="83" s="1"/>
  <c r="AX48" i="83"/>
  <c r="S48" i="83" s="1"/>
  <c r="AC48" i="83" s="1"/>
  <c r="AB49" i="83" s="1"/>
  <c r="AX42" i="83"/>
  <c r="S42" i="83" s="1"/>
  <c r="AC42" i="83" s="1"/>
  <c r="AB43" i="83" s="1"/>
  <c r="AX36" i="83"/>
  <c r="S36" i="83" s="1"/>
  <c r="AC36" i="83" s="1"/>
  <c r="AB37" i="83" s="1"/>
  <c r="AX30" i="83"/>
  <c r="S30" i="83" s="1"/>
  <c r="AC30" i="83" s="1"/>
  <c r="AB31" i="83" s="1"/>
  <c r="AX24" i="83"/>
  <c r="S24" i="83" s="1"/>
  <c r="AC24" i="83" s="1"/>
  <c r="AB25" i="83" s="1"/>
  <c r="AX18" i="83"/>
  <c r="S18" i="83" s="1"/>
  <c r="AC18" i="83" s="1"/>
  <c r="AB19" i="83" s="1"/>
  <c r="AX12" i="83"/>
  <c r="S12" i="83" s="1"/>
  <c r="AC12" i="83" s="1"/>
  <c r="AB13" i="83" s="1"/>
  <c r="AX6" i="83"/>
  <c r="S6" i="83" s="1"/>
  <c r="AC6" i="83" s="1"/>
  <c r="AB7" i="83" s="1"/>
  <c r="AS27" i="87"/>
  <c r="AL27" i="87"/>
  <c r="AU27" i="87" s="1"/>
  <c r="AS45" i="87"/>
  <c r="AL45" i="87"/>
  <c r="AU45" i="87" s="1"/>
  <c r="AS63" i="87"/>
  <c r="AL63" i="87"/>
  <c r="AU63" i="87" s="1"/>
  <c r="AJ21" i="43"/>
  <c r="AK21" i="43"/>
  <c r="AT21" i="43" s="1"/>
  <c r="AS32" i="87"/>
  <c r="AL32" i="87"/>
  <c r="AU32" i="87" s="1"/>
  <c r="AH78" i="35"/>
  <c r="AQ78" i="35" s="1"/>
  <c r="AJ76" i="91"/>
  <c r="AK76" i="91"/>
  <c r="AT76" i="91" s="1"/>
  <c r="AJ69" i="91"/>
  <c r="AK69" i="91"/>
  <c r="AT69" i="91" s="1"/>
  <c r="AJ63" i="91"/>
  <c r="AK63" i="91"/>
  <c r="AT63" i="91" s="1"/>
  <c r="AJ57" i="91"/>
  <c r="AK57" i="91"/>
  <c r="AT57" i="91" s="1"/>
  <c r="AJ51" i="91"/>
  <c r="AK51" i="91"/>
  <c r="AT51" i="91" s="1"/>
  <c r="AJ45" i="91"/>
  <c r="AK45" i="91"/>
  <c r="AT45" i="91" s="1"/>
  <c r="AJ39" i="91"/>
  <c r="AK39" i="91"/>
  <c r="AT39" i="91" s="1"/>
  <c r="AJ33" i="91"/>
  <c r="AK33" i="91"/>
  <c r="AT33" i="91" s="1"/>
  <c r="AJ27" i="91"/>
  <c r="AK27" i="91"/>
  <c r="AT27" i="91" s="1"/>
  <c r="AJ21" i="91"/>
  <c r="AK21" i="91"/>
  <c r="AT21" i="91" s="1"/>
  <c r="AK15" i="91"/>
  <c r="AT15" i="91" s="1"/>
  <c r="AJ15" i="91"/>
  <c r="AJ9" i="91"/>
  <c r="AK9" i="91"/>
  <c r="AT9" i="91" s="1"/>
  <c r="AS22" i="87"/>
  <c r="AL22" i="87"/>
  <c r="AU22" i="87" s="1"/>
  <c r="AS40" i="87"/>
  <c r="AL40" i="87"/>
  <c r="AU40" i="87" s="1"/>
  <c r="AR80" i="34"/>
  <c r="AJ22" i="43"/>
  <c r="AK22" i="43"/>
  <c r="AT22" i="43" s="1"/>
  <c r="AS62" i="43"/>
  <c r="AL62" i="43"/>
  <c r="AU62" i="43" s="1"/>
  <c r="AS18" i="39"/>
  <c r="AL18" i="39"/>
  <c r="AU18" i="39" s="1"/>
  <c r="X80" i="94"/>
  <c r="Z80" i="94" s="1"/>
  <c r="Y80" i="94"/>
  <c r="AS17" i="43"/>
  <c r="AL17" i="43"/>
  <c r="AU17" i="43" s="1"/>
  <c r="AS35" i="43"/>
  <c r="AL35" i="43"/>
  <c r="AU35" i="43" s="1"/>
  <c r="AS53" i="43"/>
  <c r="AL53" i="43"/>
  <c r="AU53" i="43" s="1"/>
  <c r="AS71" i="43"/>
  <c r="AL71" i="43"/>
  <c r="AU71" i="43" s="1"/>
  <c r="AS32" i="43"/>
  <c r="AL32" i="43"/>
  <c r="AU32" i="43" s="1"/>
  <c r="AN79" i="77"/>
  <c r="AI79" i="77"/>
  <c r="AK6" i="87"/>
  <c r="AT6" i="87" s="1"/>
  <c r="AJ6" i="87"/>
  <c r="W82" i="46"/>
  <c r="AF81" i="46"/>
  <c r="AO81" i="46" s="1"/>
  <c r="AE81" i="46"/>
  <c r="AG81" i="46"/>
  <c r="AP81" i="46" s="1"/>
  <c r="AJ18" i="43"/>
  <c r="AS36" i="43"/>
  <c r="AL36" i="43"/>
  <c r="AU36" i="43" s="1"/>
  <c r="AS54" i="43"/>
  <c r="AL54" i="43"/>
  <c r="AU54" i="43" s="1"/>
  <c r="AS72" i="43"/>
  <c r="AL72" i="43"/>
  <c r="AU72" i="43" s="1"/>
  <c r="Z81" i="25"/>
  <c r="AJ26" i="43"/>
  <c r="AS25" i="87"/>
  <c r="AL25" i="87"/>
  <c r="AU25" i="87" s="1"/>
  <c r="AS43" i="87"/>
  <c r="AL43" i="87"/>
  <c r="AU43" i="87" s="1"/>
  <c r="AS61" i="87"/>
  <c r="AL61" i="87"/>
  <c r="AU61" i="87" s="1"/>
  <c r="AS76" i="87"/>
  <c r="AL76" i="87"/>
  <c r="AU76" i="87" s="1"/>
  <c r="AS31" i="43"/>
  <c r="AL31" i="43"/>
  <c r="AU31" i="43" s="1"/>
  <c r="AS49" i="43"/>
  <c r="AL49" i="43"/>
  <c r="AU49" i="43" s="1"/>
  <c r="AS67" i="43"/>
  <c r="AL67" i="43"/>
  <c r="AU67" i="43" s="1"/>
  <c r="AN80" i="93"/>
  <c r="AI80" i="93"/>
  <c r="Y81" i="74"/>
  <c r="Z81" i="74" s="1"/>
  <c r="X81" i="74"/>
  <c r="AJ71" i="83"/>
  <c r="AK71" i="83"/>
  <c r="AT71" i="83" s="1"/>
  <c r="AJ35" i="83"/>
  <c r="AK35" i="83"/>
  <c r="AT35" i="83" s="1"/>
  <c r="AJ9" i="87"/>
  <c r="AK9" i="87"/>
  <c r="AT9" i="87" s="1"/>
  <c r="AS44" i="87"/>
  <c r="AL44" i="87"/>
  <c r="AU44" i="87" s="1"/>
  <c r="AJ73" i="91"/>
  <c r="AK73" i="91"/>
  <c r="AT73" i="91" s="1"/>
  <c r="AJ61" i="91"/>
  <c r="AK61" i="91"/>
  <c r="AT61" i="91" s="1"/>
  <c r="AJ43" i="91"/>
  <c r="AK43" i="91"/>
  <c r="AT43" i="91" s="1"/>
  <c r="AJ19" i="91"/>
  <c r="AK19" i="91"/>
  <c r="AT19" i="91" s="1"/>
  <c r="AS4" i="39"/>
  <c r="AS81" i="39" s="1"/>
  <c r="AL4" i="39"/>
  <c r="AU4" i="39" s="1"/>
  <c r="AS23" i="43"/>
  <c r="AL23" i="43"/>
  <c r="AU23" i="43" s="1"/>
  <c r="AS59" i="43"/>
  <c r="AL59" i="43"/>
  <c r="AU59" i="43" s="1"/>
  <c r="AS42" i="43"/>
  <c r="AL42" i="43"/>
  <c r="AU42" i="43" s="1"/>
  <c r="AX75" i="83"/>
  <c r="S75" i="83" s="1"/>
  <c r="AC75" i="83" s="1"/>
  <c r="AB76" i="83" s="1"/>
  <c r="AX71" i="83"/>
  <c r="S71" i="83" s="1"/>
  <c r="AC71" i="83" s="1"/>
  <c r="AB72" i="83" s="1"/>
  <c r="AX65" i="83"/>
  <c r="S65" i="83" s="1"/>
  <c r="AC65" i="83" s="1"/>
  <c r="AB66" i="83" s="1"/>
  <c r="AX59" i="83"/>
  <c r="S59" i="83" s="1"/>
  <c r="AC59" i="83" s="1"/>
  <c r="AB60" i="83" s="1"/>
  <c r="AX53" i="83"/>
  <c r="S53" i="83" s="1"/>
  <c r="AC53" i="83" s="1"/>
  <c r="AB54" i="83" s="1"/>
  <c r="AX47" i="83"/>
  <c r="S47" i="83" s="1"/>
  <c r="AC47" i="83" s="1"/>
  <c r="AB48" i="83" s="1"/>
  <c r="AX41" i="83"/>
  <c r="S41" i="83" s="1"/>
  <c r="AC41" i="83" s="1"/>
  <c r="AB42" i="83" s="1"/>
  <c r="AX35" i="83"/>
  <c r="S35" i="83" s="1"/>
  <c r="AC35" i="83" s="1"/>
  <c r="AB36" i="83" s="1"/>
  <c r="AX29" i="83"/>
  <c r="S29" i="83" s="1"/>
  <c r="AC29" i="83" s="1"/>
  <c r="AB30" i="83" s="1"/>
  <c r="AX23" i="83"/>
  <c r="S23" i="83" s="1"/>
  <c r="AC23" i="83" s="1"/>
  <c r="AB24" i="83" s="1"/>
  <c r="AX17" i="83"/>
  <c r="S17" i="83" s="1"/>
  <c r="AC17" i="83" s="1"/>
  <c r="AB18" i="83" s="1"/>
  <c r="AX11" i="83"/>
  <c r="S11" i="83" s="1"/>
  <c r="AC11" i="83" s="1"/>
  <c r="AB12" i="83" s="1"/>
  <c r="AJ27" i="43"/>
  <c r="AK27" i="43"/>
  <c r="AT27" i="43" s="1"/>
  <c r="AS45" i="43"/>
  <c r="AL45" i="43"/>
  <c r="AU45" i="43" s="1"/>
  <c r="AS63" i="43"/>
  <c r="AL63" i="43"/>
  <c r="AU63" i="43" s="1"/>
  <c r="AS44" i="43"/>
  <c r="AL44" i="43"/>
  <c r="AU44" i="43" s="1"/>
  <c r="AF82" i="73"/>
  <c r="AO82" i="73" s="1"/>
  <c r="AE82" i="73"/>
  <c r="W83" i="73"/>
  <c r="AG82" i="73"/>
  <c r="AP82" i="73" s="1"/>
  <c r="AS24" i="39"/>
  <c r="AL24" i="39"/>
  <c r="AU24" i="39" s="1"/>
  <c r="AK74" i="91"/>
  <c r="AT74" i="91" s="1"/>
  <c r="AJ74" i="91"/>
  <c r="AK68" i="91"/>
  <c r="AT68" i="91" s="1"/>
  <c r="AJ68" i="91"/>
  <c r="AK62" i="91"/>
  <c r="AT62" i="91" s="1"/>
  <c r="AJ62" i="91"/>
  <c r="AK56" i="91"/>
  <c r="AT56" i="91" s="1"/>
  <c r="AJ56" i="91"/>
  <c r="AK50" i="91"/>
  <c r="AT50" i="91" s="1"/>
  <c r="AJ50" i="91"/>
  <c r="AK44" i="91"/>
  <c r="AT44" i="91" s="1"/>
  <c r="AJ44" i="91"/>
  <c r="AK38" i="91"/>
  <c r="AT38" i="91" s="1"/>
  <c r="AJ38" i="91"/>
  <c r="AK32" i="91"/>
  <c r="AT32" i="91" s="1"/>
  <c r="AJ32" i="91"/>
  <c r="AK26" i="91"/>
  <c r="AT26" i="91" s="1"/>
  <c r="AJ26" i="91"/>
  <c r="AK20" i="91"/>
  <c r="AT20" i="91" s="1"/>
  <c r="AJ20" i="91"/>
  <c r="AJ14" i="91"/>
  <c r="AK14" i="91"/>
  <c r="AT14" i="91" s="1"/>
  <c r="AJ8" i="91"/>
  <c r="AK8" i="91"/>
  <c r="AT8" i="91" s="1"/>
  <c r="AS28" i="87"/>
  <c r="AL28" i="87"/>
  <c r="AU28" i="87" s="1"/>
  <c r="AS46" i="87"/>
  <c r="AL46" i="87"/>
  <c r="AU46" i="87" s="1"/>
  <c r="AS64" i="87"/>
  <c r="AL64" i="87"/>
  <c r="AU64" i="87" s="1"/>
  <c r="AJ28" i="43"/>
  <c r="AK28" i="43"/>
  <c r="AT28" i="43" s="1"/>
  <c r="AS46" i="43"/>
  <c r="AL46" i="43"/>
  <c r="AU46" i="43" s="1"/>
  <c r="AS64" i="43"/>
  <c r="AL64" i="43"/>
  <c r="AU64" i="43" s="1"/>
  <c r="AR80" i="45"/>
  <c r="AS68" i="87"/>
  <c r="AL68" i="87"/>
  <c r="AU68" i="87" s="1"/>
  <c r="AI79" i="94"/>
  <c r="AN79" i="94"/>
  <c r="AS17" i="87"/>
  <c r="AL17" i="87"/>
  <c r="AU17" i="87" s="1"/>
  <c r="AS35" i="87"/>
  <c r="AL35" i="87"/>
  <c r="AU35" i="87" s="1"/>
  <c r="AS53" i="87"/>
  <c r="AL53" i="87"/>
  <c r="AU53" i="87" s="1"/>
  <c r="AS71" i="87"/>
  <c r="AL71" i="87"/>
  <c r="AU71" i="87" s="1"/>
  <c r="AR80" i="25"/>
  <c r="W79" i="37"/>
  <c r="AG78" i="37"/>
  <c r="AP78" i="37" s="1"/>
  <c r="AF78" i="37"/>
  <c r="AO78" i="37" s="1"/>
  <c r="AE78" i="37"/>
  <c r="AJ12" i="87"/>
  <c r="AS30" i="87"/>
  <c r="AL30" i="87"/>
  <c r="AU30" i="87" s="1"/>
  <c r="AS48" i="87"/>
  <c r="AL48" i="87"/>
  <c r="AU48" i="87" s="1"/>
  <c r="AS66" i="87"/>
  <c r="AL66" i="87"/>
  <c r="AU66" i="87" s="1"/>
  <c r="Y81" i="85"/>
  <c r="X81" i="85"/>
  <c r="AJ7" i="43"/>
  <c r="AK7" i="43"/>
  <c r="AT7" i="43" s="1"/>
  <c r="Y84" i="86"/>
  <c r="X84" i="86"/>
  <c r="AI79" i="38"/>
  <c r="AN79" i="38"/>
  <c r="AS26" i="87"/>
  <c r="AL26" i="87"/>
  <c r="AU26" i="87" s="1"/>
  <c r="AS74" i="87"/>
  <c r="AL74" i="87"/>
  <c r="AU74" i="87" s="1"/>
  <c r="AJ20" i="43"/>
  <c r="AN79" i="91"/>
  <c r="AN81" i="91" s="1"/>
  <c r="AI79" i="91"/>
  <c r="AN80" i="74"/>
  <c r="AI80" i="74"/>
  <c r="X82" i="41"/>
  <c r="Y82" i="41"/>
  <c r="Z78" i="29" l="1"/>
  <c r="AU81" i="39"/>
  <c r="C11" i="39" s="1"/>
  <c r="AG83" i="82"/>
  <c r="AP83" i="82" s="1"/>
  <c r="AF83" i="82"/>
  <c r="AO83" i="82" s="1"/>
  <c r="AE83" i="82"/>
  <c r="W84" i="82"/>
  <c r="W79" i="29"/>
  <c r="AG78" i="29"/>
  <c r="AP78" i="29" s="1"/>
  <c r="AF78" i="29"/>
  <c r="AO78" i="29" s="1"/>
  <c r="AE78" i="29"/>
  <c r="W81" i="77"/>
  <c r="AF80" i="77"/>
  <c r="AO80" i="77" s="1"/>
  <c r="AG80" i="77"/>
  <c r="AP80" i="77" s="1"/>
  <c r="AE80" i="77"/>
  <c r="AG82" i="81"/>
  <c r="AP82" i="81" s="1"/>
  <c r="AF82" i="81"/>
  <c r="AO82" i="81" s="1"/>
  <c r="AE82" i="81"/>
  <c r="W83" i="81"/>
  <c r="X82" i="46"/>
  <c r="Y82" i="46"/>
  <c r="AN84" i="89"/>
  <c r="AI84" i="89"/>
  <c r="AK20" i="83"/>
  <c r="AT20" i="83" s="1"/>
  <c r="AJ20" i="83"/>
  <c r="AJ56" i="83"/>
  <c r="AK56" i="83"/>
  <c r="AT56" i="83" s="1"/>
  <c r="AJ40" i="83"/>
  <c r="AK40" i="83"/>
  <c r="AT40" i="83" s="1"/>
  <c r="AR78" i="90"/>
  <c r="W82" i="42"/>
  <c r="AG81" i="42"/>
  <c r="AP81" i="42" s="1"/>
  <c r="AF81" i="42"/>
  <c r="AO81" i="42" s="1"/>
  <c r="AE81" i="42"/>
  <c r="AS12" i="43"/>
  <c r="AL12" i="43"/>
  <c r="AU12" i="43" s="1"/>
  <c r="AS5" i="91"/>
  <c r="AL5" i="91"/>
  <c r="AU5" i="91" s="1"/>
  <c r="AS23" i="91"/>
  <c r="AL23" i="91"/>
  <c r="AU23" i="91" s="1"/>
  <c r="AS41" i="91"/>
  <c r="AL41" i="91"/>
  <c r="AU41" i="91" s="1"/>
  <c r="AS59" i="91"/>
  <c r="AL59" i="91"/>
  <c r="AU59" i="91" s="1"/>
  <c r="AN78" i="31"/>
  <c r="AI78" i="31"/>
  <c r="AJ15" i="83"/>
  <c r="AK15" i="83"/>
  <c r="AT15" i="83" s="1"/>
  <c r="AJ51" i="83"/>
  <c r="AK51" i="83"/>
  <c r="AT51" i="83" s="1"/>
  <c r="AJ58" i="83"/>
  <c r="AK58" i="83"/>
  <c r="AT58" i="83" s="1"/>
  <c r="Y83" i="26"/>
  <c r="X83" i="26"/>
  <c r="AH84" i="33"/>
  <c r="AQ84" i="33" s="1"/>
  <c r="AS10" i="87"/>
  <c r="AL10" i="87"/>
  <c r="AU10" i="87" s="1"/>
  <c r="AS18" i="91"/>
  <c r="AL18" i="91"/>
  <c r="AU18" i="91" s="1"/>
  <c r="AS36" i="91"/>
  <c r="AL36" i="91"/>
  <c r="AU36" i="91" s="1"/>
  <c r="AS54" i="91"/>
  <c r="AL54" i="91"/>
  <c r="AU54" i="91" s="1"/>
  <c r="AS72" i="91"/>
  <c r="AL72" i="91"/>
  <c r="AU72" i="91" s="1"/>
  <c r="AJ52" i="83"/>
  <c r="AK52" i="83"/>
  <c r="AT52" i="83" s="1"/>
  <c r="AS13" i="43"/>
  <c r="AL13" i="43"/>
  <c r="AU13" i="43" s="1"/>
  <c r="AS37" i="91"/>
  <c r="AL37" i="91"/>
  <c r="AU37" i="91" s="1"/>
  <c r="AS20" i="43"/>
  <c r="AL20" i="43"/>
  <c r="AU20" i="43" s="1"/>
  <c r="AJ60" i="83"/>
  <c r="AK60" i="83"/>
  <c r="AT60" i="83" s="1"/>
  <c r="AG81" i="25"/>
  <c r="AP81" i="25" s="1"/>
  <c r="AF81" i="25"/>
  <c r="AO81" i="25" s="1"/>
  <c r="AE81" i="25"/>
  <c r="W82" i="25"/>
  <c r="AK30" i="83"/>
  <c r="AT30" i="83" s="1"/>
  <c r="AJ30" i="83"/>
  <c r="AR80" i="93"/>
  <c r="AJ31" i="83"/>
  <c r="AK31" i="83"/>
  <c r="AT31" i="83" s="1"/>
  <c r="AS34" i="91"/>
  <c r="AL34" i="91"/>
  <c r="AU34" i="91" s="1"/>
  <c r="AJ26" i="83"/>
  <c r="AK26" i="83"/>
  <c r="AT26" i="83" s="1"/>
  <c r="AJ62" i="83"/>
  <c r="AK62" i="83"/>
  <c r="AT62" i="83" s="1"/>
  <c r="AT81" i="87"/>
  <c r="AS75" i="91"/>
  <c r="AL75" i="91"/>
  <c r="AU75" i="91" s="1"/>
  <c r="AH83" i="30"/>
  <c r="AQ83" i="30" s="1"/>
  <c r="AJ57" i="83"/>
  <c r="AK57" i="83"/>
  <c r="AT57" i="83" s="1"/>
  <c r="AJ64" i="83"/>
  <c r="AK64" i="83"/>
  <c r="AT64" i="83" s="1"/>
  <c r="AN82" i="26"/>
  <c r="AI82" i="26"/>
  <c r="AS5" i="87"/>
  <c r="AL5" i="87"/>
  <c r="AU5" i="87" s="1"/>
  <c r="AS67" i="91"/>
  <c r="AL67" i="91"/>
  <c r="AU67" i="91" s="1"/>
  <c r="AJ41" i="83"/>
  <c r="AS8" i="43"/>
  <c r="AL8" i="43"/>
  <c r="AU8" i="43" s="1"/>
  <c r="AS6" i="91"/>
  <c r="AL6" i="91"/>
  <c r="AU6" i="91" s="1"/>
  <c r="AS77" i="91"/>
  <c r="AL77" i="91"/>
  <c r="AU77" i="91" s="1"/>
  <c r="AS15" i="87"/>
  <c r="AL15" i="87"/>
  <c r="AU15" i="87" s="1"/>
  <c r="AJ78" i="83"/>
  <c r="AK78" i="83"/>
  <c r="AT78" i="83" s="1"/>
  <c r="X79" i="35"/>
  <c r="Y79" i="35"/>
  <c r="AJ47" i="83"/>
  <c r="AH81" i="85"/>
  <c r="AQ81" i="85" s="1"/>
  <c r="AI82" i="73"/>
  <c r="AN82" i="73"/>
  <c r="W82" i="74"/>
  <c r="AG81" i="74"/>
  <c r="AP81" i="74" s="1"/>
  <c r="AF81" i="74"/>
  <c r="AO81" i="74" s="1"/>
  <c r="AE81" i="74"/>
  <c r="AJ25" i="83"/>
  <c r="AK25" i="83"/>
  <c r="AT25" i="83" s="1"/>
  <c r="AH84" i="86"/>
  <c r="AQ84" i="86" s="1"/>
  <c r="AS62" i="91"/>
  <c r="AL62" i="91"/>
  <c r="AU62" i="91" s="1"/>
  <c r="AJ66" i="83"/>
  <c r="AK66" i="83"/>
  <c r="AT66" i="83" s="1"/>
  <c r="AS19" i="91"/>
  <c r="AL19" i="91"/>
  <c r="AU19" i="91" s="1"/>
  <c r="AS73" i="91"/>
  <c r="AL73" i="91"/>
  <c r="AU73" i="91" s="1"/>
  <c r="AS35" i="83"/>
  <c r="AL35" i="83"/>
  <c r="AU35" i="83" s="1"/>
  <c r="AS9" i="91"/>
  <c r="AL9" i="91"/>
  <c r="AU9" i="91" s="1"/>
  <c r="AS27" i="91"/>
  <c r="AL27" i="91"/>
  <c r="AU27" i="91" s="1"/>
  <c r="AS45" i="91"/>
  <c r="AL45" i="91"/>
  <c r="AU45" i="91" s="1"/>
  <c r="AS63" i="91"/>
  <c r="AL63" i="91"/>
  <c r="AU63" i="91" s="1"/>
  <c r="AJ67" i="83"/>
  <c r="AK67" i="83"/>
  <c r="AT67" i="83" s="1"/>
  <c r="AR81" i="41"/>
  <c r="AS14" i="87"/>
  <c r="AL14" i="87"/>
  <c r="AU14" i="87" s="1"/>
  <c r="AR80" i="42"/>
  <c r="AS16" i="91"/>
  <c r="AL16" i="91"/>
  <c r="AU16" i="91" s="1"/>
  <c r="AS52" i="91"/>
  <c r="AL52" i="91"/>
  <c r="AU52" i="91" s="1"/>
  <c r="AS70" i="91"/>
  <c r="AL70" i="91"/>
  <c r="AU70" i="91" s="1"/>
  <c r="AS15" i="43"/>
  <c r="AL15" i="43"/>
  <c r="AU15" i="43" s="1"/>
  <c r="AJ46" i="83"/>
  <c r="AK46" i="83"/>
  <c r="AT46" i="83" s="1"/>
  <c r="AJ21" i="83"/>
  <c r="AK21" i="83"/>
  <c r="AT21" i="83" s="1"/>
  <c r="AR80" i="74"/>
  <c r="Z81" i="85"/>
  <c r="X79" i="37"/>
  <c r="Y79" i="37"/>
  <c r="AR79" i="94"/>
  <c r="AS8" i="91"/>
  <c r="AL8" i="91"/>
  <c r="AU8" i="91" s="1"/>
  <c r="AK36" i="83"/>
  <c r="AT36" i="83" s="1"/>
  <c r="AJ36" i="83"/>
  <c r="AJ72" i="83"/>
  <c r="AK72" i="83"/>
  <c r="AT72" i="83" s="1"/>
  <c r="AS15" i="91"/>
  <c r="AL15" i="91"/>
  <c r="AU15" i="91" s="1"/>
  <c r="AS21" i="43"/>
  <c r="AL21" i="43"/>
  <c r="AU21" i="43" s="1"/>
  <c r="AJ37" i="83"/>
  <c r="AK37" i="83"/>
  <c r="AT37" i="83" s="1"/>
  <c r="AJ73" i="83"/>
  <c r="AK73" i="83"/>
  <c r="AT73" i="83" s="1"/>
  <c r="AH81" i="93"/>
  <c r="AQ81" i="93" s="1"/>
  <c r="AR81" i="81"/>
  <c r="AH80" i="38"/>
  <c r="AQ80" i="38" s="1"/>
  <c r="AE81" i="34"/>
  <c r="W82" i="34"/>
  <c r="AG81" i="34"/>
  <c r="AP81" i="34" s="1"/>
  <c r="AF81" i="34"/>
  <c r="AO81" i="34" s="1"/>
  <c r="X85" i="89"/>
  <c r="Y85" i="89"/>
  <c r="AJ4" i="91"/>
  <c r="AK4" i="91"/>
  <c r="AT4" i="91" s="1"/>
  <c r="AT81" i="91" s="1"/>
  <c r="AJ32" i="83"/>
  <c r="AK32" i="83"/>
  <c r="AT32" i="83" s="1"/>
  <c r="AJ68" i="83"/>
  <c r="AK68" i="83"/>
  <c r="AT68" i="83" s="1"/>
  <c r="AJ70" i="83"/>
  <c r="AK70" i="83"/>
  <c r="AT70" i="83" s="1"/>
  <c r="AJ23" i="83"/>
  <c r="AS4" i="87"/>
  <c r="AL4" i="87"/>
  <c r="AU4" i="87" s="1"/>
  <c r="AR77" i="29"/>
  <c r="AR81" i="78"/>
  <c r="AS25" i="43"/>
  <c r="AL25" i="43"/>
  <c r="AU25" i="43" s="1"/>
  <c r="AS10" i="43"/>
  <c r="AL10" i="43"/>
  <c r="AU10" i="43" s="1"/>
  <c r="AS29" i="91"/>
  <c r="AL29" i="91"/>
  <c r="AU29" i="91" s="1"/>
  <c r="AS47" i="91"/>
  <c r="AL47" i="91"/>
  <c r="AU47" i="91" s="1"/>
  <c r="AS65" i="91"/>
  <c r="AL65" i="91"/>
  <c r="AU65" i="91" s="1"/>
  <c r="AS9" i="43"/>
  <c r="AL9" i="43"/>
  <c r="AU9" i="43" s="1"/>
  <c r="AK27" i="83"/>
  <c r="AT27" i="83" s="1"/>
  <c r="AJ27" i="83"/>
  <c r="AJ63" i="83"/>
  <c r="AK63" i="83"/>
  <c r="AT63" i="83" s="1"/>
  <c r="AH80" i="77"/>
  <c r="AQ80" i="77" s="1"/>
  <c r="Z84" i="33"/>
  <c r="AH78" i="29"/>
  <c r="AQ78" i="29" s="1"/>
  <c r="AS24" i="91"/>
  <c r="AL24" i="91"/>
  <c r="AU24" i="91" s="1"/>
  <c r="AS42" i="91"/>
  <c r="AL42" i="91"/>
  <c r="AU42" i="91" s="1"/>
  <c r="AS60" i="91"/>
  <c r="AL60" i="91"/>
  <c r="AU60" i="91" s="1"/>
  <c r="AH82" i="78"/>
  <c r="AQ82" i="78" s="1"/>
  <c r="AS55" i="91"/>
  <c r="AL55" i="91"/>
  <c r="AU55" i="91" s="1"/>
  <c r="AI78" i="35"/>
  <c r="AN78" i="35"/>
  <c r="AH82" i="41"/>
  <c r="AQ82" i="41" s="1"/>
  <c r="AK24" i="83"/>
  <c r="AT24" i="83" s="1"/>
  <c r="AJ24" i="83"/>
  <c r="AR83" i="33"/>
  <c r="AS26" i="91"/>
  <c r="AL26" i="91"/>
  <c r="AU26" i="91" s="1"/>
  <c r="AS18" i="43"/>
  <c r="AL18" i="43"/>
  <c r="AU18" i="43" s="1"/>
  <c r="Z84" i="86"/>
  <c r="AS12" i="87"/>
  <c r="AL12" i="87"/>
  <c r="AU12" i="87" s="1"/>
  <c r="AS32" i="91"/>
  <c r="AL32" i="91"/>
  <c r="AU32" i="91" s="1"/>
  <c r="AS50" i="91"/>
  <c r="AL50" i="91"/>
  <c r="AU50" i="91" s="1"/>
  <c r="AS68" i="91"/>
  <c r="AL68" i="91"/>
  <c r="AU68" i="91" s="1"/>
  <c r="AS27" i="43"/>
  <c r="AL27" i="43"/>
  <c r="AU27" i="43" s="1"/>
  <c r="AJ42" i="83"/>
  <c r="AK42" i="83"/>
  <c r="AT42" i="83" s="1"/>
  <c r="AJ76" i="83"/>
  <c r="AK76" i="83"/>
  <c r="AT76" i="83" s="1"/>
  <c r="AS43" i="91"/>
  <c r="AL43" i="91"/>
  <c r="AU43" i="91" s="1"/>
  <c r="AS71" i="83"/>
  <c r="AL71" i="83"/>
  <c r="AU71" i="83" s="1"/>
  <c r="AI81" i="46"/>
  <c r="AN81" i="46"/>
  <c r="AR79" i="77"/>
  <c r="AS33" i="91"/>
  <c r="AL33" i="91"/>
  <c r="AU33" i="91" s="1"/>
  <c r="AS51" i="91"/>
  <c r="AL51" i="91"/>
  <c r="AU51" i="91" s="1"/>
  <c r="AS69" i="91"/>
  <c r="AL69" i="91"/>
  <c r="AU69" i="91" s="1"/>
  <c r="AJ7" i="83"/>
  <c r="AK7" i="83"/>
  <c r="AT7" i="83" s="1"/>
  <c r="AJ43" i="83"/>
  <c r="AK43" i="83"/>
  <c r="AT43" i="83" s="1"/>
  <c r="AJ79" i="83"/>
  <c r="AS79" i="83" s="1"/>
  <c r="AK79" i="83"/>
  <c r="AT79" i="83" s="1"/>
  <c r="AJ29" i="83"/>
  <c r="AS16" i="43"/>
  <c r="AL16" i="43"/>
  <c r="AU16" i="43" s="1"/>
  <c r="AS3" i="91"/>
  <c r="AL3" i="91"/>
  <c r="AU3" i="91" s="1"/>
  <c r="AS22" i="91"/>
  <c r="AL22" i="91"/>
  <c r="AU22" i="91" s="1"/>
  <c r="AS40" i="91"/>
  <c r="AL40" i="91"/>
  <c r="AU40" i="91" s="1"/>
  <c r="AS58" i="91"/>
  <c r="AL58" i="91"/>
  <c r="AU58" i="91" s="1"/>
  <c r="AS78" i="91"/>
  <c r="AL78" i="91"/>
  <c r="AU78" i="91" s="1"/>
  <c r="AJ38" i="83"/>
  <c r="AK38" i="83"/>
  <c r="AT38" i="83" s="1"/>
  <c r="AJ74" i="83"/>
  <c r="AK74" i="83"/>
  <c r="AT74" i="83" s="1"/>
  <c r="AS11" i="91"/>
  <c r="AL11" i="91"/>
  <c r="AU11" i="91" s="1"/>
  <c r="X79" i="31"/>
  <c r="Y79" i="31"/>
  <c r="Z83" i="30"/>
  <c r="AK33" i="83"/>
  <c r="AT33" i="83" s="1"/>
  <c r="AJ33" i="83"/>
  <c r="AJ69" i="83"/>
  <c r="AK69" i="83"/>
  <c r="AT69" i="83" s="1"/>
  <c r="AH79" i="90"/>
  <c r="AQ79" i="90" s="1"/>
  <c r="AR83" i="86"/>
  <c r="AS7" i="87"/>
  <c r="AL7" i="87"/>
  <c r="AU7" i="87" s="1"/>
  <c r="AS31" i="91"/>
  <c r="AL31" i="91"/>
  <c r="AU31" i="91" s="1"/>
  <c r="AJ75" i="83"/>
  <c r="AL79" i="83"/>
  <c r="AU79" i="83" s="1"/>
  <c r="AR79" i="83"/>
  <c r="AR81" i="83" s="1"/>
  <c r="AS13" i="87"/>
  <c r="AL13" i="87"/>
  <c r="AU13" i="87" s="1"/>
  <c r="AJ4" i="43"/>
  <c r="AK4" i="43"/>
  <c r="AT4" i="43" s="1"/>
  <c r="AT81" i="43" s="1"/>
  <c r="AJ3" i="83"/>
  <c r="AB4" i="83"/>
  <c r="AJ59" i="83"/>
  <c r="AR79" i="38"/>
  <c r="AJ61" i="83"/>
  <c r="AK61" i="83"/>
  <c r="AT61" i="83" s="1"/>
  <c r="Z82" i="41"/>
  <c r="AS44" i="91"/>
  <c r="AL44" i="91"/>
  <c r="AU44" i="91" s="1"/>
  <c r="AS6" i="87"/>
  <c r="AL6" i="87"/>
  <c r="AU6" i="87" s="1"/>
  <c r="AL79" i="91"/>
  <c r="AU79" i="91" s="1"/>
  <c r="AR79" i="91"/>
  <c r="AR81" i="91" s="1"/>
  <c r="AI78" i="37"/>
  <c r="AN78" i="37"/>
  <c r="AS14" i="91"/>
  <c r="AL14" i="91"/>
  <c r="AU14" i="91" s="1"/>
  <c r="AJ12" i="83"/>
  <c r="AK12" i="83"/>
  <c r="AT12" i="83" s="1"/>
  <c r="AJ48" i="83"/>
  <c r="AK48" i="83"/>
  <c r="AT48" i="83" s="1"/>
  <c r="AH81" i="74"/>
  <c r="AQ81" i="74" s="1"/>
  <c r="AH80" i="94"/>
  <c r="AQ80" i="94" s="1"/>
  <c r="AJ13" i="83"/>
  <c r="AK13" i="83"/>
  <c r="AT13" i="83" s="1"/>
  <c r="AJ49" i="83"/>
  <c r="AK49" i="83"/>
  <c r="AT49" i="83" s="1"/>
  <c r="W82" i="93"/>
  <c r="AG81" i="93"/>
  <c r="AP81" i="93" s="1"/>
  <c r="AE81" i="93"/>
  <c r="AF81" i="93"/>
  <c r="AO81" i="93" s="1"/>
  <c r="AF80" i="38"/>
  <c r="AO80" i="38" s="1"/>
  <c r="AE80" i="38"/>
  <c r="W81" i="38"/>
  <c r="AG80" i="38"/>
  <c r="AP80" i="38" s="1"/>
  <c r="AR82" i="30"/>
  <c r="AJ8" i="83"/>
  <c r="AK8" i="83"/>
  <c r="AT8" i="83" s="1"/>
  <c r="AJ44" i="83"/>
  <c r="AK44" i="83"/>
  <c r="AT44" i="83" s="1"/>
  <c r="AK10" i="83"/>
  <c r="AT10" i="83" s="1"/>
  <c r="AJ10" i="83"/>
  <c r="AS25" i="91"/>
  <c r="AL25" i="91"/>
  <c r="AU25" i="91" s="1"/>
  <c r="AJ53" i="83"/>
  <c r="AS16" i="87"/>
  <c r="AL16" i="87"/>
  <c r="AU16" i="87" s="1"/>
  <c r="AS35" i="91"/>
  <c r="AL35" i="91"/>
  <c r="AU35" i="91" s="1"/>
  <c r="AS53" i="91"/>
  <c r="AL53" i="91"/>
  <c r="AU53" i="91" s="1"/>
  <c r="AS71" i="91"/>
  <c r="AL71" i="91"/>
  <c r="AU71" i="91" s="1"/>
  <c r="AK5" i="83"/>
  <c r="AT5" i="83" s="1"/>
  <c r="AJ5" i="83"/>
  <c r="AJ39" i="83"/>
  <c r="AK39" i="83"/>
  <c r="AT39" i="83" s="1"/>
  <c r="AJ77" i="83"/>
  <c r="AK77" i="83"/>
  <c r="AT77" i="83" s="1"/>
  <c r="AE79" i="90"/>
  <c r="W80" i="90"/>
  <c r="AG79" i="90"/>
  <c r="AP79" i="90" s="1"/>
  <c r="AF79" i="90"/>
  <c r="AO79" i="90" s="1"/>
  <c r="AJ17" i="83"/>
  <c r="AR82" i="82"/>
  <c r="AS3" i="43"/>
  <c r="AL3" i="43"/>
  <c r="AU3" i="43" s="1"/>
  <c r="AS12" i="91"/>
  <c r="AL12" i="91"/>
  <c r="AU12" i="91" s="1"/>
  <c r="AS30" i="91"/>
  <c r="AL30" i="91"/>
  <c r="AU30" i="91" s="1"/>
  <c r="AS48" i="91"/>
  <c r="AL48" i="91"/>
  <c r="AU48" i="91" s="1"/>
  <c r="AS66" i="91"/>
  <c r="AL66" i="91"/>
  <c r="AU66" i="91" s="1"/>
  <c r="AJ16" i="83"/>
  <c r="AK16" i="83"/>
  <c r="AT16" i="83" s="1"/>
  <c r="Z82" i="78"/>
  <c r="AS7" i="91"/>
  <c r="AL7" i="91"/>
  <c r="AU7" i="91" s="1"/>
  <c r="AJ11" i="83"/>
  <c r="AS28" i="43"/>
  <c r="AL28" i="43"/>
  <c r="AU28" i="43" s="1"/>
  <c r="AS7" i="43"/>
  <c r="AL7" i="43"/>
  <c r="AU7" i="43" s="1"/>
  <c r="AS20" i="91"/>
  <c r="AL20" i="91"/>
  <c r="AU20" i="91" s="1"/>
  <c r="AS38" i="91"/>
  <c r="AL38" i="91"/>
  <c r="AU38" i="91" s="1"/>
  <c r="AS56" i="91"/>
  <c r="AL56" i="91"/>
  <c r="AU56" i="91" s="1"/>
  <c r="AS74" i="91"/>
  <c r="AL74" i="91"/>
  <c r="AU74" i="91" s="1"/>
  <c r="Y83" i="73"/>
  <c r="X83" i="73"/>
  <c r="Z83" i="73" s="1"/>
  <c r="AJ18" i="83"/>
  <c r="AK18" i="83"/>
  <c r="AT18" i="83" s="1"/>
  <c r="AJ54" i="83"/>
  <c r="AK54" i="83"/>
  <c r="AT54" i="83" s="1"/>
  <c r="AS61" i="91"/>
  <c r="AL61" i="91"/>
  <c r="AU61" i="91" s="1"/>
  <c r="AS9" i="87"/>
  <c r="AL9" i="87"/>
  <c r="AU9" i="87" s="1"/>
  <c r="AS26" i="43"/>
  <c r="AL26" i="43"/>
  <c r="AU26" i="43" s="1"/>
  <c r="W81" i="94"/>
  <c r="AG80" i="94"/>
  <c r="AP80" i="94" s="1"/>
  <c r="AF80" i="94"/>
  <c r="AO80" i="94" s="1"/>
  <c r="AE80" i="94"/>
  <c r="AS22" i="43"/>
  <c r="AL22" i="43"/>
  <c r="AU22" i="43" s="1"/>
  <c r="AS21" i="91"/>
  <c r="AL21" i="91"/>
  <c r="AU21" i="91" s="1"/>
  <c r="AS39" i="91"/>
  <c r="AL39" i="91"/>
  <c r="AU39" i="91" s="1"/>
  <c r="AS57" i="91"/>
  <c r="AL57" i="91"/>
  <c r="AU57" i="91" s="1"/>
  <c r="AS76" i="91"/>
  <c r="AL76" i="91"/>
  <c r="AU76" i="91" s="1"/>
  <c r="AJ19" i="83"/>
  <c r="AK19" i="83"/>
  <c r="AT19" i="83" s="1"/>
  <c r="AJ55" i="83"/>
  <c r="AK55" i="83"/>
  <c r="AT55" i="83" s="1"/>
  <c r="AS13" i="91"/>
  <c r="AL13" i="91"/>
  <c r="AU13" i="91" s="1"/>
  <c r="AJ65" i="83"/>
  <c r="AS10" i="91"/>
  <c r="AL10" i="91"/>
  <c r="AU10" i="91" s="1"/>
  <c r="AS28" i="91"/>
  <c r="AL28" i="91"/>
  <c r="AU28" i="91" s="1"/>
  <c r="AS46" i="91"/>
  <c r="AL46" i="91"/>
  <c r="AU46" i="91" s="1"/>
  <c r="AS64" i="91"/>
  <c r="AL64" i="91"/>
  <c r="AU64" i="91" s="1"/>
  <c r="AS14" i="43"/>
  <c r="AL14" i="43"/>
  <c r="AU14" i="43" s="1"/>
  <c r="AK14" i="83"/>
  <c r="AT14" i="83" s="1"/>
  <c r="AJ14" i="83"/>
  <c r="AJ50" i="83"/>
  <c r="AK50" i="83"/>
  <c r="AT50" i="83" s="1"/>
  <c r="AJ28" i="83"/>
  <c r="AK28" i="83"/>
  <c r="AT28" i="83" s="1"/>
  <c r="AH82" i="81"/>
  <c r="AQ82" i="81" s="1"/>
  <c r="AH81" i="42"/>
  <c r="AQ81" i="42" s="1"/>
  <c r="AE81" i="45"/>
  <c r="W82" i="45"/>
  <c r="AG81" i="45"/>
  <c r="AP81" i="45" s="1"/>
  <c r="AF81" i="45"/>
  <c r="AO81" i="45" s="1"/>
  <c r="AS17" i="91"/>
  <c r="AL17" i="91"/>
  <c r="AU17" i="91" s="1"/>
  <c r="AK9" i="83"/>
  <c r="AT9" i="83" s="1"/>
  <c r="AJ9" i="83"/>
  <c r="AJ45" i="83"/>
  <c r="AK45" i="83"/>
  <c r="AT45" i="83" s="1"/>
  <c r="AJ22" i="83"/>
  <c r="AK22" i="83"/>
  <c r="AT22" i="83" s="1"/>
  <c r="AH83" i="82"/>
  <c r="AQ83" i="82" s="1"/>
  <c r="AS8" i="87"/>
  <c r="AL8" i="87"/>
  <c r="AU8" i="87" s="1"/>
  <c r="AS49" i="91"/>
  <c r="AL49" i="91"/>
  <c r="AU49" i="91" s="1"/>
  <c r="AS81" i="87"/>
  <c r="AS19" i="43"/>
  <c r="AL19" i="43"/>
  <c r="AU19" i="43" s="1"/>
  <c r="AR80" i="85"/>
  <c r="AJ34" i="83"/>
  <c r="AK34" i="83"/>
  <c r="AT34" i="83" s="1"/>
  <c r="AJ6" i="83"/>
  <c r="Z79" i="35" l="1"/>
  <c r="AU81" i="87"/>
  <c r="C11" i="87" s="1"/>
  <c r="F40" i="97" s="1"/>
  <c r="AG79" i="35"/>
  <c r="AP79" i="35" s="1"/>
  <c r="AP81" i="35" s="1"/>
  <c r="AF79" i="35"/>
  <c r="AO79" i="35" s="1"/>
  <c r="AO81" i="35" s="1"/>
  <c r="AE79" i="35"/>
  <c r="AX79" i="35"/>
  <c r="S79" i="35" s="1"/>
  <c r="AC79" i="35" s="1"/>
  <c r="AS70" i="83"/>
  <c r="AL70" i="83"/>
  <c r="AU70" i="83" s="1"/>
  <c r="AS54" i="83"/>
  <c r="AL54" i="83"/>
  <c r="AU54" i="83" s="1"/>
  <c r="AS61" i="83"/>
  <c r="AL61" i="83"/>
  <c r="AU61" i="83" s="1"/>
  <c r="AH79" i="31"/>
  <c r="AQ79" i="31" s="1"/>
  <c r="AQ81" i="31" s="1"/>
  <c r="AZ3" i="31"/>
  <c r="AX5" i="31" s="1"/>
  <c r="S5" i="31" s="1"/>
  <c r="AC5" i="31" s="1"/>
  <c r="AB6" i="31" s="1"/>
  <c r="AX9" i="31"/>
  <c r="S9" i="31" s="1"/>
  <c r="AC9" i="31" s="1"/>
  <c r="AB10" i="31" s="1"/>
  <c r="AX10" i="31"/>
  <c r="S10" i="31" s="1"/>
  <c r="AC10" i="31" s="1"/>
  <c r="AB11" i="31" s="1"/>
  <c r="AX11" i="31"/>
  <c r="S11" i="31" s="1"/>
  <c r="AC11" i="31" s="1"/>
  <c r="AB12" i="31" s="1"/>
  <c r="AX12" i="31"/>
  <c r="S12" i="31" s="1"/>
  <c r="AC12" i="31" s="1"/>
  <c r="AB13" i="31" s="1"/>
  <c r="AX13" i="31"/>
  <c r="S13" i="31" s="1"/>
  <c r="AC13" i="31" s="1"/>
  <c r="AB14" i="31" s="1"/>
  <c r="AX14" i="31"/>
  <c r="S14" i="31" s="1"/>
  <c r="AC14" i="31" s="1"/>
  <c r="AB15" i="31" s="1"/>
  <c r="AX15" i="31"/>
  <c r="S15" i="31" s="1"/>
  <c r="AC15" i="31" s="1"/>
  <c r="AB16" i="31" s="1"/>
  <c r="AX16" i="31"/>
  <c r="S16" i="31" s="1"/>
  <c r="AC16" i="31" s="1"/>
  <c r="AB17" i="31" s="1"/>
  <c r="AX17" i="31"/>
  <c r="S17" i="31" s="1"/>
  <c r="AC17" i="31" s="1"/>
  <c r="AB18" i="31" s="1"/>
  <c r="AX18" i="31"/>
  <c r="S18" i="31" s="1"/>
  <c r="AC18" i="31" s="1"/>
  <c r="AB19" i="31" s="1"/>
  <c r="AX19" i="31"/>
  <c r="S19" i="31" s="1"/>
  <c r="AC19" i="31" s="1"/>
  <c r="AB20" i="31" s="1"/>
  <c r="AX20" i="31"/>
  <c r="S20" i="31" s="1"/>
  <c r="AC20" i="31" s="1"/>
  <c r="AB21" i="31" s="1"/>
  <c r="AX21" i="31"/>
  <c r="S21" i="31" s="1"/>
  <c r="AC21" i="31" s="1"/>
  <c r="AB22" i="31" s="1"/>
  <c r="AX22" i="31"/>
  <c r="S22" i="31" s="1"/>
  <c r="AC22" i="31" s="1"/>
  <c r="AB23" i="31" s="1"/>
  <c r="AX23" i="31"/>
  <c r="S23" i="31" s="1"/>
  <c r="AC23" i="31" s="1"/>
  <c r="AB24" i="31" s="1"/>
  <c r="AX24" i="31"/>
  <c r="S24" i="31" s="1"/>
  <c r="AC24" i="31" s="1"/>
  <c r="AB25" i="31" s="1"/>
  <c r="AX25" i="31"/>
  <c r="S25" i="31" s="1"/>
  <c r="AC25" i="31" s="1"/>
  <c r="AB26" i="31" s="1"/>
  <c r="AX26" i="31"/>
  <c r="S26" i="31" s="1"/>
  <c r="AC26" i="31" s="1"/>
  <c r="AB27" i="31" s="1"/>
  <c r="AX27" i="31"/>
  <c r="S27" i="31" s="1"/>
  <c r="AC27" i="31" s="1"/>
  <c r="AB28" i="31" s="1"/>
  <c r="AX28" i="31"/>
  <c r="S28" i="31" s="1"/>
  <c r="AC28" i="31" s="1"/>
  <c r="AB29" i="31" s="1"/>
  <c r="AX29" i="31"/>
  <c r="S29" i="31" s="1"/>
  <c r="AC29" i="31" s="1"/>
  <c r="AB30" i="31" s="1"/>
  <c r="AX30" i="31"/>
  <c r="S30" i="31" s="1"/>
  <c r="AC30" i="31" s="1"/>
  <c r="AB31" i="31" s="1"/>
  <c r="AX31" i="31"/>
  <c r="S31" i="31" s="1"/>
  <c r="AC31" i="31" s="1"/>
  <c r="AB32" i="31" s="1"/>
  <c r="AX32" i="31"/>
  <c r="S32" i="31" s="1"/>
  <c r="AC32" i="31" s="1"/>
  <c r="AB33" i="31" s="1"/>
  <c r="AX33" i="31"/>
  <c r="S33" i="31" s="1"/>
  <c r="AC33" i="31" s="1"/>
  <c r="AB34" i="31" s="1"/>
  <c r="AX34" i="31"/>
  <c r="S34" i="31" s="1"/>
  <c r="AC34" i="31" s="1"/>
  <c r="AB35" i="31" s="1"/>
  <c r="AX35" i="31"/>
  <c r="S35" i="31" s="1"/>
  <c r="AC35" i="31" s="1"/>
  <c r="AB36" i="31" s="1"/>
  <c r="AX36" i="31"/>
  <c r="S36" i="31" s="1"/>
  <c r="AC36" i="31" s="1"/>
  <c r="AB37" i="31" s="1"/>
  <c r="AX37" i="31"/>
  <c r="S37" i="31" s="1"/>
  <c r="AC37" i="31" s="1"/>
  <c r="AB38" i="31" s="1"/>
  <c r="AX38" i="31"/>
  <c r="S38" i="31" s="1"/>
  <c r="AC38" i="31" s="1"/>
  <c r="AB39" i="31" s="1"/>
  <c r="AX39" i="31"/>
  <c r="S39" i="31" s="1"/>
  <c r="AC39" i="31" s="1"/>
  <c r="AB40" i="31" s="1"/>
  <c r="AX40" i="31"/>
  <c r="S40" i="31" s="1"/>
  <c r="AC40" i="31" s="1"/>
  <c r="AB41" i="31" s="1"/>
  <c r="AX41" i="31"/>
  <c r="S41" i="31" s="1"/>
  <c r="AC41" i="31" s="1"/>
  <c r="AB42" i="31" s="1"/>
  <c r="AX42" i="31"/>
  <c r="S42" i="31" s="1"/>
  <c r="AC42" i="31" s="1"/>
  <c r="AB43" i="31" s="1"/>
  <c r="AX43" i="31"/>
  <c r="S43" i="31" s="1"/>
  <c r="AC43" i="31" s="1"/>
  <c r="AB44" i="31" s="1"/>
  <c r="AX44" i="31"/>
  <c r="S44" i="31" s="1"/>
  <c r="AC44" i="31" s="1"/>
  <c r="AB45" i="31" s="1"/>
  <c r="AX45" i="31"/>
  <c r="S45" i="31" s="1"/>
  <c r="AC45" i="31" s="1"/>
  <c r="AB46" i="31" s="1"/>
  <c r="AX46" i="31"/>
  <c r="S46" i="31" s="1"/>
  <c r="AC46" i="31" s="1"/>
  <c r="AB47" i="31" s="1"/>
  <c r="AX47" i="31"/>
  <c r="S47" i="31" s="1"/>
  <c r="AC47" i="31" s="1"/>
  <c r="AB48" i="31" s="1"/>
  <c r="AX48" i="31"/>
  <c r="S48" i="31" s="1"/>
  <c r="AC48" i="31" s="1"/>
  <c r="AB49" i="31" s="1"/>
  <c r="AX49" i="31"/>
  <c r="S49" i="31" s="1"/>
  <c r="AC49" i="31" s="1"/>
  <c r="AB50" i="31" s="1"/>
  <c r="AX50" i="31"/>
  <c r="S50" i="31" s="1"/>
  <c r="AC50" i="31" s="1"/>
  <c r="AB51" i="31" s="1"/>
  <c r="AX51" i="31"/>
  <c r="S51" i="31" s="1"/>
  <c r="AC51" i="31" s="1"/>
  <c r="AB52" i="31" s="1"/>
  <c r="AX52" i="31"/>
  <c r="S52" i="31" s="1"/>
  <c r="AC52" i="31" s="1"/>
  <c r="AB53" i="31" s="1"/>
  <c r="AX53" i="31"/>
  <c r="S53" i="31" s="1"/>
  <c r="AC53" i="31" s="1"/>
  <c r="AB54" i="31" s="1"/>
  <c r="AX54" i="31"/>
  <c r="S54" i="31" s="1"/>
  <c r="AC54" i="31" s="1"/>
  <c r="AB55" i="31" s="1"/>
  <c r="AX55" i="31"/>
  <c r="S55" i="31" s="1"/>
  <c r="AC55" i="31" s="1"/>
  <c r="AB56" i="31" s="1"/>
  <c r="AX56" i="31"/>
  <c r="S56" i="31" s="1"/>
  <c r="AC56" i="31" s="1"/>
  <c r="AB57" i="31" s="1"/>
  <c r="AX57" i="31"/>
  <c r="S57" i="31" s="1"/>
  <c r="AC57" i="31" s="1"/>
  <c r="AB58" i="31" s="1"/>
  <c r="AX58" i="31"/>
  <c r="S58" i="31" s="1"/>
  <c r="AC58" i="31" s="1"/>
  <c r="AB59" i="31" s="1"/>
  <c r="AX59" i="31"/>
  <c r="S59" i="31" s="1"/>
  <c r="AC59" i="31" s="1"/>
  <c r="AB60" i="31" s="1"/>
  <c r="AX60" i="31"/>
  <c r="S60" i="31" s="1"/>
  <c r="AC60" i="31" s="1"/>
  <c r="AB61" i="31" s="1"/>
  <c r="AX61" i="31"/>
  <c r="S61" i="31" s="1"/>
  <c r="AC61" i="31" s="1"/>
  <c r="AB62" i="31" s="1"/>
  <c r="AX62" i="31"/>
  <c r="S62" i="31" s="1"/>
  <c r="AC62" i="31" s="1"/>
  <c r="AB63" i="31" s="1"/>
  <c r="AX63" i="31"/>
  <c r="S63" i="31" s="1"/>
  <c r="AC63" i="31" s="1"/>
  <c r="AB64" i="31" s="1"/>
  <c r="AX64" i="31"/>
  <c r="S64" i="31" s="1"/>
  <c r="AC64" i="31" s="1"/>
  <c r="AB65" i="31" s="1"/>
  <c r="AX65" i="31"/>
  <c r="S65" i="31" s="1"/>
  <c r="AC65" i="31" s="1"/>
  <c r="AB66" i="31" s="1"/>
  <c r="AX66" i="31"/>
  <c r="S66" i="31" s="1"/>
  <c r="AC66" i="31" s="1"/>
  <c r="AB67" i="31" s="1"/>
  <c r="AX67" i="31"/>
  <c r="S67" i="31" s="1"/>
  <c r="AC67" i="31" s="1"/>
  <c r="AB68" i="31" s="1"/>
  <c r="AX68" i="31"/>
  <c r="S68" i="31" s="1"/>
  <c r="AC68" i="31" s="1"/>
  <c r="AB69" i="31" s="1"/>
  <c r="AX69" i="31"/>
  <c r="S69" i="31" s="1"/>
  <c r="AC69" i="31" s="1"/>
  <c r="AB70" i="31" s="1"/>
  <c r="AX70" i="31"/>
  <c r="S70" i="31" s="1"/>
  <c r="AC70" i="31" s="1"/>
  <c r="AB71" i="31" s="1"/>
  <c r="AX71" i="31"/>
  <c r="S71" i="31" s="1"/>
  <c r="AC71" i="31" s="1"/>
  <c r="AB72" i="31" s="1"/>
  <c r="AX72" i="31"/>
  <c r="S72" i="31" s="1"/>
  <c r="AC72" i="31" s="1"/>
  <c r="AB73" i="31" s="1"/>
  <c r="AX73" i="31"/>
  <c r="S73" i="31" s="1"/>
  <c r="AC73" i="31" s="1"/>
  <c r="AB74" i="31" s="1"/>
  <c r="AX75" i="31"/>
  <c r="S75" i="31" s="1"/>
  <c r="AC75" i="31" s="1"/>
  <c r="AB76" i="31" s="1"/>
  <c r="AX76" i="31"/>
  <c r="S76" i="31" s="1"/>
  <c r="AC76" i="31" s="1"/>
  <c r="AB77" i="31" s="1"/>
  <c r="AX74" i="31"/>
  <c r="S74" i="31" s="1"/>
  <c r="AC74" i="31" s="1"/>
  <c r="AB75" i="31" s="1"/>
  <c r="AX77" i="31"/>
  <c r="S77" i="31" s="1"/>
  <c r="AC77" i="31" s="1"/>
  <c r="AB78" i="31" s="1"/>
  <c r="AX78" i="31"/>
  <c r="S78" i="31" s="1"/>
  <c r="AC78" i="31" s="1"/>
  <c r="AB79" i="31" s="1"/>
  <c r="AS43" i="83"/>
  <c r="AL43" i="83"/>
  <c r="AU43" i="83" s="1"/>
  <c r="AR81" i="46"/>
  <c r="AS76" i="83"/>
  <c r="AL76" i="83"/>
  <c r="AU76" i="83" s="1"/>
  <c r="AS63" i="83"/>
  <c r="AL63" i="83"/>
  <c r="AU63" i="83" s="1"/>
  <c r="X82" i="34"/>
  <c r="Z82" i="34" s="1"/>
  <c r="Y82" i="34"/>
  <c r="AS36" i="83"/>
  <c r="AL36" i="83"/>
  <c r="AU36" i="83" s="1"/>
  <c r="AS60" i="83"/>
  <c r="AL60" i="83"/>
  <c r="AU60" i="83" s="1"/>
  <c r="AH83" i="26"/>
  <c r="AQ83" i="26" s="1"/>
  <c r="AS51" i="83"/>
  <c r="AL51" i="83"/>
  <c r="AU51" i="83" s="1"/>
  <c r="Y81" i="77"/>
  <c r="Z81" i="77" s="1"/>
  <c r="X81" i="77"/>
  <c r="X84" i="82"/>
  <c r="Z84" i="82" s="1"/>
  <c r="Y84" i="82"/>
  <c r="AS55" i="83"/>
  <c r="AL55" i="83"/>
  <c r="AU55" i="83" s="1"/>
  <c r="AI80" i="38"/>
  <c r="AN80" i="38"/>
  <c r="AS72" i="83"/>
  <c r="AL72" i="83"/>
  <c r="AU72" i="83" s="1"/>
  <c r="AN82" i="81"/>
  <c r="AI82" i="81"/>
  <c r="AS50" i="83"/>
  <c r="AL50" i="83"/>
  <c r="AU50" i="83" s="1"/>
  <c r="AS11" i="83"/>
  <c r="AL11" i="83"/>
  <c r="AU11" i="83" s="1"/>
  <c r="AI79" i="90"/>
  <c r="AN79" i="90"/>
  <c r="AS75" i="83"/>
  <c r="AL75" i="83"/>
  <c r="AU75" i="83" s="1"/>
  <c r="AS34" i="83"/>
  <c r="AL34" i="83"/>
  <c r="AU34" i="83" s="1"/>
  <c r="AS45" i="83"/>
  <c r="AL45" i="83"/>
  <c r="AU45" i="83" s="1"/>
  <c r="AS14" i="83"/>
  <c r="AL14" i="83"/>
  <c r="AU14" i="83" s="1"/>
  <c r="AS65" i="83"/>
  <c r="AL65" i="83"/>
  <c r="AU65" i="83" s="1"/>
  <c r="AS19" i="83"/>
  <c r="AL19" i="83"/>
  <c r="AU19" i="83" s="1"/>
  <c r="AN80" i="94"/>
  <c r="AI80" i="94"/>
  <c r="AS17" i="83"/>
  <c r="AL17" i="83"/>
  <c r="AU17" i="83" s="1"/>
  <c r="AS49" i="83"/>
  <c r="AL49" i="83"/>
  <c r="AU49" i="83" s="1"/>
  <c r="AS4" i="43"/>
  <c r="AL4" i="43"/>
  <c r="AU4" i="43" s="1"/>
  <c r="AS69" i="83"/>
  <c r="AL69" i="83"/>
  <c r="AU69" i="83" s="1"/>
  <c r="Z79" i="31"/>
  <c r="AS38" i="83"/>
  <c r="AL38" i="83"/>
  <c r="AU38" i="83" s="1"/>
  <c r="AG84" i="86"/>
  <c r="AP84" i="86" s="1"/>
  <c r="AF84" i="86"/>
  <c r="AO84" i="86" s="1"/>
  <c r="AE84" i="86"/>
  <c r="W85" i="86"/>
  <c r="AS27" i="83"/>
  <c r="AL27" i="83"/>
  <c r="AU27" i="83" s="1"/>
  <c r="AS68" i="83"/>
  <c r="AL68" i="83"/>
  <c r="AU68" i="83" s="1"/>
  <c r="AH85" i="89"/>
  <c r="AQ85" i="89" s="1"/>
  <c r="AI81" i="34"/>
  <c r="AN81" i="34"/>
  <c r="AH79" i="37"/>
  <c r="AQ79" i="37" s="1"/>
  <c r="AS21" i="83"/>
  <c r="AL21" i="83"/>
  <c r="AU21" i="83" s="1"/>
  <c r="AS67" i="83"/>
  <c r="AL67" i="83"/>
  <c r="AU67" i="83" s="1"/>
  <c r="Y82" i="74"/>
  <c r="Z82" i="74" s="1"/>
  <c r="X82" i="74"/>
  <c r="AS64" i="83"/>
  <c r="AL64" i="83"/>
  <c r="AU64" i="83" s="1"/>
  <c r="AS62" i="83"/>
  <c r="AL62" i="83"/>
  <c r="AU62" i="83" s="1"/>
  <c r="AS31" i="83"/>
  <c r="AL31" i="83"/>
  <c r="AU31" i="83" s="1"/>
  <c r="Y82" i="25"/>
  <c r="X82" i="25"/>
  <c r="X82" i="42"/>
  <c r="Z82" i="42" s="1"/>
  <c r="Y82" i="42"/>
  <c r="AS56" i="83"/>
  <c r="AL56" i="83"/>
  <c r="AU56" i="83" s="1"/>
  <c r="AH82" i="46"/>
  <c r="AQ82" i="46" s="1"/>
  <c r="AI78" i="29"/>
  <c r="AN78" i="29"/>
  <c r="AG83" i="73"/>
  <c r="AP83" i="73" s="1"/>
  <c r="AF83" i="73"/>
  <c r="AO83" i="73" s="1"/>
  <c r="AE83" i="73"/>
  <c r="W84" i="73"/>
  <c r="AS5" i="83"/>
  <c r="AL5" i="83"/>
  <c r="AU5" i="83" s="1"/>
  <c r="X82" i="93"/>
  <c r="Y82" i="93"/>
  <c r="AE84" i="33"/>
  <c r="W85" i="33"/>
  <c r="AG84" i="33"/>
  <c r="AP84" i="33" s="1"/>
  <c r="AF84" i="33"/>
  <c r="AO84" i="33" s="1"/>
  <c r="AS37" i="83"/>
  <c r="AL37" i="83"/>
  <c r="AU37" i="83" s="1"/>
  <c r="AS66" i="83"/>
  <c r="AL66" i="83"/>
  <c r="AU66" i="83" s="1"/>
  <c r="X79" i="29"/>
  <c r="Y79" i="29"/>
  <c r="AS10" i="83"/>
  <c r="AL10" i="83"/>
  <c r="AU10" i="83" s="1"/>
  <c r="AS9" i="83"/>
  <c r="AL9" i="83"/>
  <c r="AU9" i="83" s="1"/>
  <c r="AS18" i="83"/>
  <c r="AL18" i="83"/>
  <c r="AU18" i="83" s="1"/>
  <c r="AU81" i="43"/>
  <c r="C11" i="43" s="1"/>
  <c r="AS77" i="83"/>
  <c r="AL77" i="83"/>
  <c r="AU77" i="83" s="1"/>
  <c r="AI81" i="93"/>
  <c r="AN81" i="93"/>
  <c r="AS33" i="83"/>
  <c r="AL33" i="83"/>
  <c r="AU33" i="83" s="1"/>
  <c r="AS29" i="83"/>
  <c r="AL29" i="83"/>
  <c r="AU29" i="83" s="1"/>
  <c r="AS7" i="83"/>
  <c r="AL7" i="83"/>
  <c r="AU7" i="83" s="1"/>
  <c r="AS42" i="83"/>
  <c r="AL42" i="83"/>
  <c r="AU42" i="83" s="1"/>
  <c r="AS24" i="83"/>
  <c r="AL24" i="83"/>
  <c r="AU24" i="83" s="1"/>
  <c r="Z85" i="89"/>
  <c r="Z79" i="37"/>
  <c r="AS25" i="83"/>
  <c r="AL25" i="83"/>
  <c r="AU25" i="83" s="1"/>
  <c r="AS78" i="83"/>
  <c r="AL78" i="83"/>
  <c r="AU78" i="83" s="1"/>
  <c r="AN81" i="25"/>
  <c r="AI81" i="25"/>
  <c r="AS52" i="83"/>
  <c r="AL52" i="83"/>
  <c r="AU52" i="83" s="1"/>
  <c r="Z83" i="26"/>
  <c r="AS15" i="83"/>
  <c r="AL15" i="83"/>
  <c r="AU15" i="83" s="1"/>
  <c r="AS20" i="83"/>
  <c r="AL20" i="83"/>
  <c r="AU20" i="83" s="1"/>
  <c r="Z82" i="46"/>
  <c r="AI80" i="77"/>
  <c r="AN80" i="77"/>
  <c r="AN83" i="82"/>
  <c r="AI83" i="82"/>
  <c r="AS6" i="83"/>
  <c r="AL6" i="83"/>
  <c r="AU6" i="83" s="1"/>
  <c r="AS22" i="83"/>
  <c r="AL22" i="83"/>
  <c r="AU22" i="83" s="1"/>
  <c r="AS3" i="83"/>
  <c r="AL3" i="83"/>
  <c r="AU3" i="83" s="1"/>
  <c r="AS4" i="91"/>
  <c r="AS81" i="91" s="1"/>
  <c r="AL4" i="91"/>
  <c r="AU4" i="91" s="1"/>
  <c r="AU81" i="91" s="1"/>
  <c r="C11" i="91" s="1"/>
  <c r="F44" i="97" s="1"/>
  <c r="AS40" i="83"/>
  <c r="AL40" i="83"/>
  <c r="AU40" i="83" s="1"/>
  <c r="AS44" i="83"/>
  <c r="AL44" i="83"/>
  <c r="AU44" i="83" s="1"/>
  <c r="AS13" i="83"/>
  <c r="AL13" i="83"/>
  <c r="AU13" i="83" s="1"/>
  <c r="AS48" i="83"/>
  <c r="AL48" i="83"/>
  <c r="AU48" i="83" s="1"/>
  <c r="AR78" i="37"/>
  <c r="AS59" i="83"/>
  <c r="AL59" i="83"/>
  <c r="AU59" i="83" s="1"/>
  <c r="AS23" i="83"/>
  <c r="AL23" i="83"/>
  <c r="AU23" i="83" s="1"/>
  <c r="AS32" i="83"/>
  <c r="AL32" i="83"/>
  <c r="AU32" i="83" s="1"/>
  <c r="AS73" i="83"/>
  <c r="AL73" i="83"/>
  <c r="AU73" i="83" s="1"/>
  <c r="AE81" i="85"/>
  <c r="W82" i="85"/>
  <c r="AF81" i="85"/>
  <c r="AO81" i="85" s="1"/>
  <c r="AG81" i="85"/>
  <c r="AP81" i="85" s="1"/>
  <c r="AS46" i="83"/>
  <c r="AL46" i="83"/>
  <c r="AU46" i="83" s="1"/>
  <c r="AI81" i="74"/>
  <c r="AN81" i="74"/>
  <c r="AR82" i="73"/>
  <c r="AS47" i="83"/>
  <c r="AL47" i="83"/>
  <c r="AU47" i="83" s="1"/>
  <c r="AS57" i="83"/>
  <c r="AL57" i="83"/>
  <c r="AU57" i="83" s="1"/>
  <c r="AS26" i="83"/>
  <c r="AL26" i="83"/>
  <c r="AU26" i="83" s="1"/>
  <c r="AR78" i="31"/>
  <c r="AI81" i="42"/>
  <c r="AN81" i="42"/>
  <c r="AS16" i="83"/>
  <c r="AL16" i="83"/>
  <c r="AU16" i="83" s="1"/>
  <c r="X80" i="90"/>
  <c r="Z80" i="90" s="1"/>
  <c r="Y80" i="90"/>
  <c r="AS8" i="83"/>
  <c r="AL8" i="83"/>
  <c r="AU8" i="83" s="1"/>
  <c r="AS12" i="83"/>
  <c r="AL12" i="83"/>
  <c r="AU12" i="83" s="1"/>
  <c r="AS74" i="83"/>
  <c r="AL74" i="83"/>
  <c r="AU74" i="83" s="1"/>
  <c r="AH79" i="35"/>
  <c r="AQ79" i="35" s="1"/>
  <c r="AQ81" i="35" s="1"/>
  <c r="AZ3" i="35"/>
  <c r="AX5" i="35" s="1"/>
  <c r="S5" i="35" s="1"/>
  <c r="AC5" i="35" s="1"/>
  <c r="AB6" i="35" s="1"/>
  <c r="AX40" i="35"/>
  <c r="S40" i="35" s="1"/>
  <c r="AC40" i="35" s="1"/>
  <c r="AB41" i="35" s="1"/>
  <c r="AX70" i="35"/>
  <c r="S70" i="35" s="1"/>
  <c r="AC70" i="35" s="1"/>
  <c r="AB71" i="35" s="1"/>
  <c r="AX76" i="35"/>
  <c r="S76" i="35" s="1"/>
  <c r="AC76" i="35" s="1"/>
  <c r="AB77" i="35" s="1"/>
  <c r="AS41" i="83"/>
  <c r="AL41" i="83"/>
  <c r="AU41" i="83" s="1"/>
  <c r="Y82" i="45"/>
  <c r="X82" i="45"/>
  <c r="Z82" i="45" s="1"/>
  <c r="AH83" i="73"/>
  <c r="AQ83" i="73" s="1"/>
  <c r="AF82" i="78"/>
  <c r="AO82" i="78" s="1"/>
  <c r="AE82" i="78"/>
  <c r="W83" i="78"/>
  <c r="AG82" i="78"/>
  <c r="AP82" i="78" s="1"/>
  <c r="AS81" i="43"/>
  <c r="AS53" i="83"/>
  <c r="AL53" i="83"/>
  <c r="AU53" i="83" s="1"/>
  <c r="AI81" i="45"/>
  <c r="AN81" i="45"/>
  <c r="AS28" i="83"/>
  <c r="AL28" i="83"/>
  <c r="AU28" i="83" s="1"/>
  <c r="Y81" i="94"/>
  <c r="X81" i="94"/>
  <c r="AS39" i="83"/>
  <c r="AL39" i="83"/>
  <c r="AU39" i="83" s="1"/>
  <c r="X81" i="38"/>
  <c r="Z81" i="38" s="1"/>
  <c r="Y81" i="38"/>
  <c r="AE82" i="41"/>
  <c r="AG82" i="41"/>
  <c r="AP82" i="41" s="1"/>
  <c r="W83" i="41"/>
  <c r="AF82" i="41"/>
  <c r="AO82" i="41" s="1"/>
  <c r="AJ4" i="83"/>
  <c r="AK4" i="83"/>
  <c r="AT4" i="83" s="1"/>
  <c r="AT81" i="83" s="1"/>
  <c r="AG83" i="30"/>
  <c r="AP83" i="30" s="1"/>
  <c r="AF83" i="30"/>
  <c r="AO83" i="30" s="1"/>
  <c r="AE83" i="30"/>
  <c r="W84" i="30"/>
  <c r="AR78" i="35"/>
  <c r="AR82" i="26"/>
  <c r="AS30" i="83"/>
  <c r="AL30" i="83"/>
  <c r="AU30" i="83" s="1"/>
  <c r="AS58" i="83"/>
  <c r="AL58" i="83"/>
  <c r="AU58" i="83" s="1"/>
  <c r="AR84" i="89"/>
  <c r="X83" i="81"/>
  <c r="Y83" i="81"/>
  <c r="AX46" i="35" l="1"/>
  <c r="S46" i="35" s="1"/>
  <c r="AC46" i="35" s="1"/>
  <c r="AB47" i="35" s="1"/>
  <c r="AX10" i="35"/>
  <c r="S10" i="35" s="1"/>
  <c r="AC10" i="35" s="1"/>
  <c r="AB11" i="35" s="1"/>
  <c r="Z82" i="93"/>
  <c r="AX7" i="31"/>
  <c r="S7" i="31" s="1"/>
  <c r="AC7" i="31" s="1"/>
  <c r="AB8" i="31" s="1"/>
  <c r="AX6" i="31"/>
  <c r="S6" i="31" s="1"/>
  <c r="AC6" i="31" s="1"/>
  <c r="AB7" i="31" s="1"/>
  <c r="AX34" i="35"/>
  <c r="S34" i="35" s="1"/>
  <c r="AC34" i="35" s="1"/>
  <c r="AB35" i="35" s="1"/>
  <c r="AX64" i="35"/>
  <c r="S64" i="35" s="1"/>
  <c r="AC64" i="35" s="1"/>
  <c r="AB65" i="35" s="1"/>
  <c r="AX28" i="35"/>
  <c r="S28" i="35" s="1"/>
  <c r="AC28" i="35" s="1"/>
  <c r="AB29" i="35" s="1"/>
  <c r="AX3" i="31"/>
  <c r="S3" i="31" s="1"/>
  <c r="AC3" i="31" s="1"/>
  <c r="AX22" i="35"/>
  <c r="S22" i="35" s="1"/>
  <c r="AC22" i="35" s="1"/>
  <c r="AB23" i="35" s="1"/>
  <c r="AX4" i="31"/>
  <c r="S4" i="31" s="1"/>
  <c r="AC4" i="31" s="1"/>
  <c r="AB5" i="31" s="1"/>
  <c r="AX58" i="35"/>
  <c r="S58" i="35" s="1"/>
  <c r="AC58" i="35" s="1"/>
  <c r="AB59" i="35" s="1"/>
  <c r="AX52" i="35"/>
  <c r="S52" i="35" s="1"/>
  <c r="AC52" i="35" s="1"/>
  <c r="AB53" i="35" s="1"/>
  <c r="AX16" i="35"/>
  <c r="S16" i="35" s="1"/>
  <c r="AC16" i="35" s="1"/>
  <c r="AB17" i="35" s="1"/>
  <c r="AX8" i="31"/>
  <c r="S8" i="31" s="1"/>
  <c r="AC8" i="31" s="1"/>
  <c r="AB9" i="31" s="1"/>
  <c r="AF82" i="93"/>
  <c r="AO82" i="93" s="1"/>
  <c r="AE82" i="93"/>
  <c r="W83" i="93"/>
  <c r="AG82" i="93"/>
  <c r="AP82" i="93" s="1"/>
  <c r="AE82" i="74"/>
  <c r="W83" i="74"/>
  <c r="AG82" i="74"/>
  <c r="AP82" i="74" s="1"/>
  <c r="AF82" i="74"/>
  <c r="AO82" i="74" s="1"/>
  <c r="AE81" i="77"/>
  <c r="W82" i="77"/>
  <c r="AG81" i="77"/>
  <c r="AP81" i="77" s="1"/>
  <c r="AF81" i="77"/>
  <c r="AO81" i="77" s="1"/>
  <c r="AJ6" i="31"/>
  <c r="AK6" i="31"/>
  <c r="AT6" i="31" s="1"/>
  <c r="AK6" i="35"/>
  <c r="AT6" i="35" s="1"/>
  <c r="AG82" i="45"/>
  <c r="AP82" i="45" s="1"/>
  <c r="W83" i="45"/>
  <c r="AF82" i="45"/>
  <c r="AO82" i="45" s="1"/>
  <c r="AE82" i="45"/>
  <c r="AG81" i="38"/>
  <c r="AP81" i="38" s="1"/>
  <c r="AF81" i="38"/>
  <c r="AO81" i="38" s="1"/>
  <c r="AE81" i="38"/>
  <c r="W82" i="38"/>
  <c r="AK71" i="35"/>
  <c r="AT71" i="35" s="1"/>
  <c r="AK53" i="35"/>
  <c r="AT53" i="35" s="1"/>
  <c r="AK35" i="35"/>
  <c r="AT35" i="35" s="1"/>
  <c r="AK17" i="35"/>
  <c r="AT17" i="35" s="1"/>
  <c r="AG80" i="90"/>
  <c r="AP80" i="90" s="1"/>
  <c r="AE80" i="90"/>
  <c r="W81" i="90"/>
  <c r="AF80" i="90"/>
  <c r="AO80" i="90" s="1"/>
  <c r="AH82" i="25"/>
  <c r="AQ82" i="25" s="1"/>
  <c r="AR80" i="94"/>
  <c r="AK69" i="31"/>
  <c r="AT69" i="31" s="1"/>
  <c r="AJ69" i="31"/>
  <c r="AK57" i="31"/>
  <c r="AT57" i="31" s="1"/>
  <c r="AJ57" i="31"/>
  <c r="AK45" i="31"/>
  <c r="AT45" i="31" s="1"/>
  <c r="AJ45" i="31"/>
  <c r="AJ33" i="31"/>
  <c r="AK33" i="31"/>
  <c r="AT33" i="31" s="1"/>
  <c r="AJ21" i="31"/>
  <c r="AK21" i="31"/>
  <c r="AT21" i="31" s="1"/>
  <c r="AJ5" i="31"/>
  <c r="AK5" i="31"/>
  <c r="AT5" i="31" s="1"/>
  <c r="Y83" i="41"/>
  <c r="X83" i="41"/>
  <c r="AX75" i="35"/>
  <c r="S75" i="35" s="1"/>
  <c r="AC75" i="35" s="1"/>
  <c r="AB76" i="35" s="1"/>
  <c r="AX69" i="35"/>
  <c r="S69" i="35" s="1"/>
  <c r="AC69" i="35" s="1"/>
  <c r="AB70" i="35" s="1"/>
  <c r="AX63" i="35"/>
  <c r="S63" i="35" s="1"/>
  <c r="AC63" i="35" s="1"/>
  <c r="AB64" i="35" s="1"/>
  <c r="AX57" i="35"/>
  <c r="S57" i="35" s="1"/>
  <c r="AC57" i="35" s="1"/>
  <c r="AB58" i="35" s="1"/>
  <c r="AX51" i="35"/>
  <c r="S51" i="35" s="1"/>
  <c r="AC51" i="35" s="1"/>
  <c r="AB52" i="35" s="1"/>
  <c r="AX45" i="35"/>
  <c r="S45" i="35" s="1"/>
  <c r="AC45" i="35" s="1"/>
  <c r="AB46" i="35" s="1"/>
  <c r="AX39" i="35"/>
  <c r="S39" i="35" s="1"/>
  <c r="AC39" i="35" s="1"/>
  <c r="AB40" i="35" s="1"/>
  <c r="AX33" i="35"/>
  <c r="S33" i="35" s="1"/>
  <c r="AC33" i="35" s="1"/>
  <c r="AB34" i="35" s="1"/>
  <c r="AX27" i="35"/>
  <c r="S27" i="35" s="1"/>
  <c r="AC27" i="35" s="1"/>
  <c r="AB28" i="35" s="1"/>
  <c r="AX21" i="35"/>
  <c r="S21" i="35" s="1"/>
  <c r="AC21" i="35" s="1"/>
  <c r="AB22" i="35" s="1"/>
  <c r="AX15" i="35"/>
  <c r="S15" i="35" s="1"/>
  <c r="AC15" i="35" s="1"/>
  <c r="AB16" i="35" s="1"/>
  <c r="AX9" i="35"/>
  <c r="S9" i="35" s="1"/>
  <c r="AC9" i="35" s="1"/>
  <c r="AB10" i="35" s="1"/>
  <c r="AX3" i="35"/>
  <c r="S3" i="35" s="1"/>
  <c r="AC3" i="35" s="1"/>
  <c r="AR78" i="29"/>
  <c r="AR80" i="38"/>
  <c r="AH81" i="77"/>
  <c r="AQ81" i="77" s="1"/>
  <c r="AJ74" i="31"/>
  <c r="AK74" i="31"/>
  <c r="AT74" i="31" s="1"/>
  <c r="AJ68" i="31"/>
  <c r="AK68" i="31"/>
  <c r="AT68" i="31" s="1"/>
  <c r="AJ62" i="31"/>
  <c r="AK62" i="31"/>
  <c r="AT62" i="31" s="1"/>
  <c r="AJ56" i="31"/>
  <c r="AK56" i="31"/>
  <c r="AT56" i="31" s="1"/>
  <c r="AJ50" i="31"/>
  <c r="AK50" i="31"/>
  <c r="AT50" i="31" s="1"/>
  <c r="AJ44" i="31"/>
  <c r="AK44" i="31"/>
  <c r="AT44" i="31" s="1"/>
  <c r="AJ38" i="31"/>
  <c r="AK38" i="31"/>
  <c r="AT38" i="31" s="1"/>
  <c r="AJ32" i="31"/>
  <c r="AK32" i="31"/>
  <c r="AT32" i="31" s="1"/>
  <c r="AJ26" i="31"/>
  <c r="AK26" i="31"/>
  <c r="AT26" i="31" s="1"/>
  <c r="AJ20" i="31"/>
  <c r="AK20" i="31"/>
  <c r="AT20" i="31" s="1"/>
  <c r="AJ14" i="31"/>
  <c r="AK14" i="31"/>
  <c r="AT14" i="31" s="1"/>
  <c r="AK8" i="31"/>
  <c r="AT8" i="31" s="1"/>
  <c r="AJ8" i="31"/>
  <c r="AK47" i="35"/>
  <c r="AT47" i="35" s="1"/>
  <c r="X83" i="78"/>
  <c r="Y83" i="78"/>
  <c r="AX74" i="35"/>
  <c r="S74" i="35" s="1"/>
  <c r="AC74" i="35" s="1"/>
  <c r="AB75" i="35" s="1"/>
  <c r="AX68" i="35"/>
  <c r="S68" i="35" s="1"/>
  <c r="AC68" i="35" s="1"/>
  <c r="AB69" i="35" s="1"/>
  <c r="AX62" i="35"/>
  <c r="S62" i="35" s="1"/>
  <c r="AC62" i="35" s="1"/>
  <c r="AB63" i="35" s="1"/>
  <c r="AX56" i="35"/>
  <c r="S56" i="35" s="1"/>
  <c r="AC56" i="35" s="1"/>
  <c r="AB57" i="35" s="1"/>
  <c r="AX50" i="35"/>
  <c r="S50" i="35" s="1"/>
  <c r="AC50" i="35" s="1"/>
  <c r="AB51" i="35" s="1"/>
  <c r="AX44" i="35"/>
  <c r="S44" i="35" s="1"/>
  <c r="AC44" i="35" s="1"/>
  <c r="AB45" i="35" s="1"/>
  <c r="AX38" i="35"/>
  <c r="S38" i="35" s="1"/>
  <c r="AC38" i="35" s="1"/>
  <c r="AB39" i="35" s="1"/>
  <c r="AX32" i="35"/>
  <c r="S32" i="35" s="1"/>
  <c r="AC32" i="35" s="1"/>
  <c r="AB33" i="35" s="1"/>
  <c r="AX26" i="35"/>
  <c r="S26" i="35" s="1"/>
  <c r="AC26" i="35" s="1"/>
  <c r="AB27" i="35" s="1"/>
  <c r="AX20" i="35"/>
  <c r="S20" i="35" s="1"/>
  <c r="AC20" i="35" s="1"/>
  <c r="AB21" i="35" s="1"/>
  <c r="AX14" i="35"/>
  <c r="S14" i="35" s="1"/>
  <c r="AC14" i="35" s="1"/>
  <c r="AB15" i="35" s="1"/>
  <c r="AX8" i="35"/>
  <c r="S8" i="35" s="1"/>
  <c r="AC8" i="35" s="1"/>
  <c r="AB9" i="35" s="1"/>
  <c r="AX4" i="35"/>
  <c r="S4" i="35" s="1"/>
  <c r="AC4" i="35" s="1"/>
  <c r="AB5" i="35" s="1"/>
  <c r="AR83" i="82"/>
  <c r="AR81" i="25"/>
  <c r="W80" i="37"/>
  <c r="AG79" i="37"/>
  <c r="AP79" i="37" s="1"/>
  <c r="AF79" i="37"/>
  <c r="AO79" i="37" s="1"/>
  <c r="AE79" i="37"/>
  <c r="AH79" i="29"/>
  <c r="AQ79" i="29" s="1"/>
  <c r="Y84" i="73"/>
  <c r="X84" i="73"/>
  <c r="Z84" i="73" s="1"/>
  <c r="Z82" i="25"/>
  <c r="AR82" i="81"/>
  <c r="AK73" i="31"/>
  <c r="AT73" i="31" s="1"/>
  <c r="AJ73" i="31"/>
  <c r="AK67" i="31"/>
  <c r="AT67" i="31" s="1"/>
  <c r="AJ67" i="31"/>
  <c r="AK61" i="31"/>
  <c r="AT61" i="31" s="1"/>
  <c r="AJ61" i="31"/>
  <c r="AK55" i="31"/>
  <c r="AT55" i="31" s="1"/>
  <c r="AJ55" i="31"/>
  <c r="AK49" i="31"/>
  <c r="AT49" i="31" s="1"/>
  <c r="AJ49" i="31"/>
  <c r="AJ43" i="31"/>
  <c r="AK43" i="31"/>
  <c r="AT43" i="31" s="1"/>
  <c r="AK37" i="31"/>
  <c r="AT37" i="31" s="1"/>
  <c r="AJ37" i="31"/>
  <c r="AK31" i="31"/>
  <c r="AT31" i="31" s="1"/>
  <c r="AJ31" i="31"/>
  <c r="AK25" i="31"/>
  <c r="AT25" i="31" s="1"/>
  <c r="AJ25" i="31"/>
  <c r="AK19" i="31"/>
  <c r="AT19" i="31" s="1"/>
  <c r="AJ19" i="31"/>
  <c r="AK13" i="31"/>
  <c r="AT13" i="31" s="1"/>
  <c r="AJ13" i="31"/>
  <c r="AK7" i="31"/>
  <c r="AT7" i="31" s="1"/>
  <c r="AJ7" i="31"/>
  <c r="AK77" i="35"/>
  <c r="AT77" i="35" s="1"/>
  <c r="AK59" i="35"/>
  <c r="AT59" i="35" s="1"/>
  <c r="AK29" i="35"/>
  <c r="AT29" i="35" s="1"/>
  <c r="AK11" i="35"/>
  <c r="AT11" i="35" s="1"/>
  <c r="AJ15" i="31"/>
  <c r="AK15" i="31"/>
  <c r="AT15" i="31" s="1"/>
  <c r="AH83" i="81"/>
  <c r="AQ83" i="81" s="1"/>
  <c r="AN82" i="41"/>
  <c r="AI82" i="41"/>
  <c r="AH81" i="94"/>
  <c r="AQ81" i="94" s="1"/>
  <c r="AR81" i="45"/>
  <c r="AX73" i="35"/>
  <c r="S73" i="35" s="1"/>
  <c r="AC73" i="35" s="1"/>
  <c r="AB74" i="35" s="1"/>
  <c r="AX67" i="35"/>
  <c r="S67" i="35" s="1"/>
  <c r="AC67" i="35" s="1"/>
  <c r="AB68" i="35" s="1"/>
  <c r="AX61" i="35"/>
  <c r="S61" i="35" s="1"/>
  <c r="AC61" i="35" s="1"/>
  <c r="AB62" i="35" s="1"/>
  <c r="AX55" i="35"/>
  <c r="S55" i="35" s="1"/>
  <c r="AC55" i="35" s="1"/>
  <c r="AB56" i="35" s="1"/>
  <c r="AX49" i="35"/>
  <c r="S49" i="35" s="1"/>
  <c r="AC49" i="35" s="1"/>
  <c r="AB50" i="35" s="1"/>
  <c r="AX43" i="35"/>
  <c r="S43" i="35" s="1"/>
  <c r="AC43" i="35" s="1"/>
  <c r="AB44" i="35" s="1"/>
  <c r="AX37" i="35"/>
  <c r="S37" i="35" s="1"/>
  <c r="AC37" i="35" s="1"/>
  <c r="AB38" i="35" s="1"/>
  <c r="AX31" i="35"/>
  <c r="S31" i="35" s="1"/>
  <c r="AC31" i="35" s="1"/>
  <c r="AB32" i="35" s="1"/>
  <c r="AX25" i="35"/>
  <c r="S25" i="35" s="1"/>
  <c r="AC25" i="35" s="1"/>
  <c r="AB26" i="35" s="1"/>
  <c r="AX19" i="35"/>
  <c r="S19" i="35" s="1"/>
  <c r="AC19" i="35" s="1"/>
  <c r="AB20" i="35" s="1"/>
  <c r="AX13" i="35"/>
  <c r="S13" i="35" s="1"/>
  <c r="AC13" i="35" s="1"/>
  <c r="AB14" i="35" s="1"/>
  <c r="AX7" i="35"/>
  <c r="S7" i="35" s="1"/>
  <c r="AC7" i="35" s="1"/>
  <c r="AB8" i="35" s="1"/>
  <c r="AF85" i="89"/>
  <c r="AO85" i="89" s="1"/>
  <c r="W86" i="89"/>
  <c r="AG85" i="89"/>
  <c r="AP85" i="89" s="1"/>
  <c r="AE85" i="89"/>
  <c r="AR81" i="93"/>
  <c r="Z79" i="29"/>
  <c r="AH82" i="93"/>
  <c r="AQ82" i="93" s="1"/>
  <c r="AN83" i="73"/>
  <c r="AI83" i="73"/>
  <c r="AH82" i="74"/>
  <c r="AQ82" i="74" s="1"/>
  <c r="Y85" i="86"/>
  <c r="Z85" i="86" s="1"/>
  <c r="X85" i="86"/>
  <c r="AG79" i="31"/>
  <c r="AP79" i="31" s="1"/>
  <c r="AP81" i="31" s="1"/>
  <c r="AX79" i="31"/>
  <c r="S79" i="31" s="1"/>
  <c r="AC79" i="31" s="1"/>
  <c r="AJ79" i="31" s="1"/>
  <c r="AS79" i="31" s="1"/>
  <c r="AF79" i="31"/>
  <c r="AO79" i="31" s="1"/>
  <c r="AO81" i="31" s="1"/>
  <c r="AE79" i="31"/>
  <c r="AK79" i="31" s="1"/>
  <c r="AT79" i="31" s="1"/>
  <c r="AR79" i="90"/>
  <c r="AK78" i="31"/>
  <c r="AT78" i="31" s="1"/>
  <c r="AJ78" i="31"/>
  <c r="AK72" i="31"/>
  <c r="AT72" i="31" s="1"/>
  <c r="AJ72" i="31"/>
  <c r="AK66" i="31"/>
  <c r="AT66" i="31" s="1"/>
  <c r="AJ66" i="31"/>
  <c r="AK60" i="31"/>
  <c r="AT60" i="31" s="1"/>
  <c r="AJ60" i="31"/>
  <c r="AK54" i="31"/>
  <c r="AT54" i="31" s="1"/>
  <c r="AJ54" i="31"/>
  <c r="AK48" i="31"/>
  <c r="AT48" i="31" s="1"/>
  <c r="AJ48" i="31"/>
  <c r="AJ42" i="31"/>
  <c r="AK42" i="31"/>
  <c r="AT42" i="31" s="1"/>
  <c r="AJ36" i="31"/>
  <c r="AK36" i="31"/>
  <c r="AT36" i="31" s="1"/>
  <c r="AJ30" i="31"/>
  <c r="AK30" i="31"/>
  <c r="AT30" i="31" s="1"/>
  <c r="AJ24" i="31"/>
  <c r="AK24" i="31"/>
  <c r="AT24" i="31" s="1"/>
  <c r="AJ18" i="31"/>
  <c r="AK18" i="31"/>
  <c r="AT18" i="31" s="1"/>
  <c r="AJ12" i="31"/>
  <c r="AK12" i="31"/>
  <c r="AT12" i="31" s="1"/>
  <c r="AN79" i="35"/>
  <c r="AN81" i="35" s="1"/>
  <c r="AI79" i="35"/>
  <c r="Z83" i="81"/>
  <c r="AS4" i="83"/>
  <c r="AS81" i="83" s="1"/>
  <c r="AL4" i="83"/>
  <c r="AU4" i="83" s="1"/>
  <c r="AU81" i="83" s="1"/>
  <c r="C11" i="83" s="1"/>
  <c r="F36" i="97" s="1"/>
  <c r="AN82" i="78"/>
  <c r="AI82" i="78"/>
  <c r="AX78" i="35"/>
  <c r="S78" i="35" s="1"/>
  <c r="AC78" i="35" s="1"/>
  <c r="AB79" i="35" s="1"/>
  <c r="AX72" i="35"/>
  <c r="S72" i="35" s="1"/>
  <c r="AC72" i="35" s="1"/>
  <c r="AB73" i="35" s="1"/>
  <c r="AX66" i="35"/>
  <c r="S66" i="35" s="1"/>
  <c r="AC66" i="35" s="1"/>
  <c r="AB67" i="35" s="1"/>
  <c r="AX60" i="35"/>
  <c r="S60" i="35" s="1"/>
  <c r="AC60" i="35" s="1"/>
  <c r="AB61" i="35" s="1"/>
  <c r="AX54" i="35"/>
  <c r="S54" i="35" s="1"/>
  <c r="AC54" i="35" s="1"/>
  <c r="AB55" i="35" s="1"/>
  <c r="AX48" i="35"/>
  <c r="S48" i="35" s="1"/>
  <c r="AC48" i="35" s="1"/>
  <c r="AB49" i="35" s="1"/>
  <c r="AX42" i="35"/>
  <c r="S42" i="35" s="1"/>
  <c r="AC42" i="35" s="1"/>
  <c r="AB43" i="35" s="1"/>
  <c r="AX36" i="35"/>
  <c r="S36" i="35" s="1"/>
  <c r="AC36" i="35" s="1"/>
  <c r="AB37" i="35" s="1"/>
  <c r="AX30" i="35"/>
  <c r="S30" i="35" s="1"/>
  <c r="AC30" i="35" s="1"/>
  <c r="AB31" i="35" s="1"/>
  <c r="AX24" i="35"/>
  <c r="S24" i="35" s="1"/>
  <c r="AC24" i="35" s="1"/>
  <c r="AB25" i="35" s="1"/>
  <c r="AX18" i="35"/>
  <c r="S18" i="35" s="1"/>
  <c r="AC18" i="35" s="1"/>
  <c r="AB19" i="35" s="1"/>
  <c r="AX12" i="35"/>
  <c r="S12" i="35" s="1"/>
  <c r="AC12" i="35" s="1"/>
  <c r="AB13" i="35" s="1"/>
  <c r="AX6" i="35"/>
  <c r="S6" i="35" s="1"/>
  <c r="AC6" i="35" s="1"/>
  <c r="AB7" i="35" s="1"/>
  <c r="AR81" i="42"/>
  <c r="AR81" i="74"/>
  <c r="X82" i="85"/>
  <c r="Y82" i="85"/>
  <c r="AH82" i="42"/>
  <c r="AQ82" i="42" s="1"/>
  <c r="AR81" i="34"/>
  <c r="AN84" i="86"/>
  <c r="AI84" i="86"/>
  <c r="AH82" i="34"/>
  <c r="AQ82" i="34" s="1"/>
  <c r="AK75" i="31"/>
  <c r="AT75" i="31" s="1"/>
  <c r="AJ75" i="31"/>
  <c r="AJ71" i="31"/>
  <c r="AK71" i="31"/>
  <c r="AT71" i="31" s="1"/>
  <c r="AJ65" i="31"/>
  <c r="AK65" i="31"/>
  <c r="AT65" i="31" s="1"/>
  <c r="AJ59" i="31"/>
  <c r="AK59" i="31"/>
  <c r="AT59" i="31" s="1"/>
  <c r="AJ53" i="31"/>
  <c r="AK53" i="31"/>
  <c r="AT53" i="31" s="1"/>
  <c r="AJ47" i="31"/>
  <c r="AK47" i="31"/>
  <c r="AT47" i="31" s="1"/>
  <c r="AJ41" i="31"/>
  <c r="AK41" i="31"/>
  <c r="AT41" i="31" s="1"/>
  <c r="AJ35" i="31"/>
  <c r="AK35" i="31"/>
  <c r="AT35" i="31" s="1"/>
  <c r="AJ29" i="31"/>
  <c r="AK29" i="31"/>
  <c r="AT29" i="31" s="1"/>
  <c r="AJ23" i="31"/>
  <c r="AK23" i="31"/>
  <c r="AT23" i="31" s="1"/>
  <c r="AJ17" i="31"/>
  <c r="AK17" i="31"/>
  <c r="AT17" i="31" s="1"/>
  <c r="AJ11" i="31"/>
  <c r="AK11" i="31"/>
  <c r="AT11" i="31" s="1"/>
  <c r="AN83" i="30"/>
  <c r="AI83" i="30"/>
  <c r="AK65" i="35"/>
  <c r="AT65" i="35" s="1"/>
  <c r="AK41" i="35"/>
  <c r="AT41" i="35" s="1"/>
  <c r="AK23" i="35"/>
  <c r="AT23" i="35" s="1"/>
  <c r="AE82" i="46"/>
  <c r="W83" i="46"/>
  <c r="AG82" i="46"/>
  <c r="AP82" i="46" s="1"/>
  <c r="AF82" i="46"/>
  <c r="AO82" i="46" s="1"/>
  <c r="AI84" i="33"/>
  <c r="AN84" i="33"/>
  <c r="W85" i="82"/>
  <c r="AG84" i="82"/>
  <c r="AP84" i="82" s="1"/>
  <c r="AF84" i="82"/>
  <c r="AO84" i="82" s="1"/>
  <c r="AE84" i="82"/>
  <c r="AK76" i="31"/>
  <c r="AT76" i="31" s="1"/>
  <c r="AJ76" i="31"/>
  <c r="AK63" i="31"/>
  <c r="AT63" i="31" s="1"/>
  <c r="AJ63" i="31"/>
  <c r="AK51" i="31"/>
  <c r="AT51" i="31" s="1"/>
  <c r="AJ51" i="31"/>
  <c r="AJ39" i="31"/>
  <c r="AK39" i="31"/>
  <c r="AT39" i="31" s="1"/>
  <c r="AJ27" i="31"/>
  <c r="AK27" i="31"/>
  <c r="AT27" i="31" s="1"/>
  <c r="AK9" i="31"/>
  <c r="AT9" i="31" s="1"/>
  <c r="AJ9" i="31"/>
  <c r="X84" i="30"/>
  <c r="Y84" i="30"/>
  <c r="AH81" i="38"/>
  <c r="AQ81" i="38" s="1"/>
  <c r="Z81" i="94"/>
  <c r="AH82" i="45"/>
  <c r="AQ82" i="45" s="1"/>
  <c r="AX77" i="35"/>
  <c r="S77" i="35" s="1"/>
  <c r="AC77" i="35" s="1"/>
  <c r="AB78" i="35" s="1"/>
  <c r="AX71" i="35"/>
  <c r="S71" i="35" s="1"/>
  <c r="AC71" i="35" s="1"/>
  <c r="AB72" i="35" s="1"/>
  <c r="AX65" i="35"/>
  <c r="S65" i="35" s="1"/>
  <c r="AC65" i="35" s="1"/>
  <c r="AB66" i="35" s="1"/>
  <c r="AX59" i="35"/>
  <c r="S59" i="35" s="1"/>
  <c r="AC59" i="35" s="1"/>
  <c r="AB60" i="35" s="1"/>
  <c r="AX53" i="35"/>
  <c r="S53" i="35" s="1"/>
  <c r="AC53" i="35" s="1"/>
  <c r="AB54" i="35" s="1"/>
  <c r="AX47" i="35"/>
  <c r="S47" i="35" s="1"/>
  <c r="AC47" i="35" s="1"/>
  <c r="AB48" i="35" s="1"/>
  <c r="AX41" i="35"/>
  <c r="S41" i="35" s="1"/>
  <c r="AC41" i="35" s="1"/>
  <c r="AB42" i="35" s="1"/>
  <c r="AX35" i="35"/>
  <c r="S35" i="35" s="1"/>
  <c r="AC35" i="35" s="1"/>
  <c r="AB36" i="35" s="1"/>
  <c r="AX29" i="35"/>
  <c r="S29" i="35" s="1"/>
  <c r="AC29" i="35" s="1"/>
  <c r="AB30" i="35" s="1"/>
  <c r="AX23" i="35"/>
  <c r="S23" i="35" s="1"/>
  <c r="AC23" i="35" s="1"/>
  <c r="AB24" i="35" s="1"/>
  <c r="AX17" i="35"/>
  <c r="S17" i="35" s="1"/>
  <c r="AC17" i="35" s="1"/>
  <c r="AB18" i="35" s="1"/>
  <c r="AX11" i="35"/>
  <c r="S11" i="35" s="1"/>
  <c r="AC11" i="35" s="1"/>
  <c r="AB12" i="35" s="1"/>
  <c r="AH80" i="90"/>
  <c r="AQ80" i="90" s="1"/>
  <c r="AI81" i="85"/>
  <c r="AN81" i="85"/>
  <c r="AR80" i="77"/>
  <c r="AF83" i="26"/>
  <c r="AO83" i="26" s="1"/>
  <c r="AG83" i="26"/>
  <c r="AP83" i="26" s="1"/>
  <c r="W84" i="26"/>
  <c r="AE83" i="26"/>
  <c r="Y85" i="33"/>
  <c r="X85" i="33"/>
  <c r="AE82" i="42"/>
  <c r="W83" i="42"/>
  <c r="AG82" i="42"/>
  <c r="AP82" i="42" s="1"/>
  <c r="AF82" i="42"/>
  <c r="AO82" i="42" s="1"/>
  <c r="AH84" i="82"/>
  <c r="AQ84" i="82" s="1"/>
  <c r="AG82" i="34"/>
  <c r="AP82" i="34" s="1"/>
  <c r="AF82" i="34"/>
  <c r="AO82" i="34" s="1"/>
  <c r="AE82" i="34"/>
  <c r="W83" i="34"/>
  <c r="AJ77" i="31"/>
  <c r="AK77" i="31"/>
  <c r="AT77" i="31" s="1"/>
  <c r="AK70" i="31"/>
  <c r="AT70" i="31" s="1"/>
  <c r="AJ70" i="31"/>
  <c r="AK64" i="31"/>
  <c r="AT64" i="31" s="1"/>
  <c r="AJ64" i="31"/>
  <c r="AK58" i="31"/>
  <c r="AT58" i="31" s="1"/>
  <c r="AJ58" i="31"/>
  <c r="AK52" i="31"/>
  <c r="AT52" i="31" s="1"/>
  <c r="AJ52" i="31"/>
  <c r="AK46" i="31"/>
  <c r="AT46" i="31" s="1"/>
  <c r="AJ46" i="31"/>
  <c r="AJ40" i="31"/>
  <c r="AK40" i="31"/>
  <c r="AT40" i="31" s="1"/>
  <c r="AK34" i="31"/>
  <c r="AT34" i="31" s="1"/>
  <c r="AJ34" i="31"/>
  <c r="AK28" i="31"/>
  <c r="AT28" i="31" s="1"/>
  <c r="AJ28" i="31"/>
  <c r="AK22" i="31"/>
  <c r="AT22" i="31" s="1"/>
  <c r="AJ22" i="31"/>
  <c r="AK16" i="31"/>
  <c r="AT16" i="31" s="1"/>
  <c r="AJ16" i="31"/>
  <c r="AJ10" i="31"/>
  <c r="AK10" i="31"/>
  <c r="AT10" i="31" s="1"/>
  <c r="AJ3" i="31"/>
  <c r="AB4" i="31"/>
  <c r="Z84" i="30" l="1"/>
  <c r="AJ29" i="35"/>
  <c r="AJ65" i="35"/>
  <c r="W85" i="30"/>
  <c r="AG84" i="30"/>
  <c r="AP84" i="30" s="1"/>
  <c r="AF84" i="30"/>
  <c r="AO84" i="30" s="1"/>
  <c r="AE84" i="30"/>
  <c r="W86" i="86"/>
  <c r="AG85" i="86"/>
  <c r="AP85" i="86" s="1"/>
  <c r="AF85" i="86"/>
  <c r="AO85" i="86" s="1"/>
  <c r="AE85" i="86"/>
  <c r="AS28" i="31"/>
  <c r="AL28" i="31"/>
  <c r="AU28" i="31" s="1"/>
  <c r="AN83" i="26"/>
  <c r="AI83" i="26"/>
  <c r="AK72" i="35"/>
  <c r="AT72" i="35" s="1"/>
  <c r="AJ72" i="35"/>
  <c r="AJ61" i="35"/>
  <c r="AK61" i="35"/>
  <c r="AT61" i="35" s="1"/>
  <c r="AS12" i="31"/>
  <c r="AL12" i="31"/>
  <c r="AU12" i="31" s="1"/>
  <c r="AS30" i="31"/>
  <c r="AL30" i="31"/>
  <c r="AU30" i="31" s="1"/>
  <c r="AJ14" i="35"/>
  <c r="AK14" i="35"/>
  <c r="AT14" i="35" s="1"/>
  <c r="AJ50" i="35"/>
  <c r="AK50" i="35"/>
  <c r="AT50" i="35" s="1"/>
  <c r="AR82" i="41"/>
  <c r="AS29" i="35"/>
  <c r="AL29" i="35"/>
  <c r="AU29" i="35" s="1"/>
  <c r="AS43" i="31"/>
  <c r="AL43" i="31"/>
  <c r="AU43" i="31" s="1"/>
  <c r="W85" i="73"/>
  <c r="AG84" i="73"/>
  <c r="AP84" i="73" s="1"/>
  <c r="AF84" i="73"/>
  <c r="AO84" i="73" s="1"/>
  <c r="AE84" i="73"/>
  <c r="AK15" i="35"/>
  <c r="AT15" i="35" s="1"/>
  <c r="AJ15" i="35"/>
  <c r="AK51" i="35"/>
  <c r="AT51" i="35" s="1"/>
  <c r="AJ51" i="35"/>
  <c r="AH83" i="78"/>
  <c r="AQ83" i="78" s="1"/>
  <c r="AJ34" i="35"/>
  <c r="AK34" i="35"/>
  <c r="AT34" i="35" s="1"/>
  <c r="AJ70" i="35"/>
  <c r="AK70" i="35"/>
  <c r="AT70" i="35" s="1"/>
  <c r="AS5" i="31"/>
  <c r="AL5" i="31"/>
  <c r="AU5" i="31" s="1"/>
  <c r="AJ17" i="35"/>
  <c r="AJ71" i="35"/>
  <c r="AN82" i="45"/>
  <c r="AI82" i="45"/>
  <c r="X82" i="77"/>
  <c r="Z82" i="77" s="1"/>
  <c r="Y82" i="77"/>
  <c r="AI82" i="74"/>
  <c r="AN82" i="74"/>
  <c r="AS10" i="31"/>
  <c r="AL10" i="31"/>
  <c r="AU10" i="31" s="1"/>
  <c r="X83" i="34"/>
  <c r="Y83" i="34"/>
  <c r="Z83" i="34" s="1"/>
  <c r="Y83" i="42"/>
  <c r="X83" i="42"/>
  <c r="AK42" i="35"/>
  <c r="AT42" i="35" s="1"/>
  <c r="AJ42" i="35"/>
  <c r="AK78" i="35"/>
  <c r="AT78" i="35" s="1"/>
  <c r="AJ78" i="35"/>
  <c r="AF81" i="94"/>
  <c r="AO81" i="94" s="1"/>
  <c r="AE81" i="94"/>
  <c r="W82" i="94"/>
  <c r="AG81" i="94"/>
  <c r="AP81" i="94" s="1"/>
  <c r="AS27" i="31"/>
  <c r="AL27" i="31"/>
  <c r="AU27" i="31" s="1"/>
  <c r="Y83" i="46"/>
  <c r="X83" i="46"/>
  <c r="Z83" i="46" s="1"/>
  <c r="AJ41" i="35"/>
  <c r="AS11" i="31"/>
  <c r="AL11" i="31"/>
  <c r="AU11" i="31" s="1"/>
  <c r="AS29" i="31"/>
  <c r="AL29" i="31"/>
  <c r="AU29" i="31" s="1"/>
  <c r="AS47" i="31"/>
  <c r="AL47" i="31"/>
  <c r="AU47" i="31" s="1"/>
  <c r="AS65" i="31"/>
  <c r="AL65" i="31"/>
  <c r="AU65" i="31" s="1"/>
  <c r="AJ31" i="35"/>
  <c r="AK31" i="35"/>
  <c r="AT31" i="35" s="1"/>
  <c r="AJ67" i="35"/>
  <c r="AK67" i="35"/>
  <c r="AT67" i="35" s="1"/>
  <c r="AS54" i="31"/>
  <c r="AL54" i="31"/>
  <c r="AU54" i="31" s="1"/>
  <c r="AS72" i="31"/>
  <c r="AL72" i="31"/>
  <c r="AU72" i="31" s="1"/>
  <c r="AN79" i="31"/>
  <c r="AN81" i="31" s="1"/>
  <c r="AI79" i="31"/>
  <c r="AR83" i="73"/>
  <c r="AJ20" i="35"/>
  <c r="AK20" i="35"/>
  <c r="AT20" i="35" s="1"/>
  <c r="AJ56" i="35"/>
  <c r="AK56" i="35"/>
  <c r="AT56" i="35" s="1"/>
  <c r="AS13" i="31"/>
  <c r="AL13" i="31"/>
  <c r="AU13" i="31" s="1"/>
  <c r="AS31" i="31"/>
  <c r="AL31" i="31"/>
  <c r="AU31" i="31" s="1"/>
  <c r="AS49" i="31"/>
  <c r="AL49" i="31"/>
  <c r="AU49" i="31" s="1"/>
  <c r="AS67" i="31"/>
  <c r="AL67" i="31"/>
  <c r="AU67" i="31" s="1"/>
  <c r="AN79" i="37"/>
  <c r="AI79" i="37"/>
  <c r="AK21" i="35"/>
  <c r="AT21" i="35" s="1"/>
  <c r="AJ21" i="35"/>
  <c r="AK57" i="35"/>
  <c r="AT57" i="35" s="1"/>
  <c r="AJ57" i="35"/>
  <c r="Z83" i="78"/>
  <c r="AS14" i="31"/>
  <c r="AL14" i="31"/>
  <c r="AU14" i="31" s="1"/>
  <c r="AS32" i="31"/>
  <c r="AL32" i="31"/>
  <c r="AU32" i="31" s="1"/>
  <c r="AS50" i="31"/>
  <c r="AL50" i="31"/>
  <c r="AU50" i="31" s="1"/>
  <c r="AS68" i="31"/>
  <c r="AL68" i="31"/>
  <c r="AU68" i="31" s="1"/>
  <c r="AB4" i="35"/>
  <c r="AJ3" i="35"/>
  <c r="AJ40" i="35"/>
  <c r="AK40" i="35"/>
  <c r="AT40" i="35" s="1"/>
  <c r="AJ76" i="35"/>
  <c r="AK76" i="35"/>
  <c r="AT76" i="35" s="1"/>
  <c r="AS57" i="31"/>
  <c r="AL57" i="31"/>
  <c r="AU57" i="31" s="1"/>
  <c r="Y81" i="90"/>
  <c r="X81" i="90"/>
  <c r="AN81" i="77"/>
  <c r="AI81" i="77"/>
  <c r="AS18" i="31"/>
  <c r="AL18" i="31"/>
  <c r="AU18" i="31" s="1"/>
  <c r="AS36" i="31"/>
  <c r="AL36" i="31"/>
  <c r="AU36" i="31" s="1"/>
  <c r="AE79" i="29"/>
  <c r="W80" i="29"/>
  <c r="AG79" i="29"/>
  <c r="AP79" i="29" s="1"/>
  <c r="AF79" i="29"/>
  <c r="AO79" i="29" s="1"/>
  <c r="X86" i="89"/>
  <c r="Y86" i="89"/>
  <c r="AJ26" i="35"/>
  <c r="AK26" i="35"/>
  <c r="AT26" i="35" s="1"/>
  <c r="AJ62" i="35"/>
  <c r="AK62" i="35"/>
  <c r="AT62" i="35" s="1"/>
  <c r="AS15" i="31"/>
  <c r="AL15" i="31"/>
  <c r="AU15" i="31" s="1"/>
  <c r="AJ59" i="35"/>
  <c r="AK27" i="35"/>
  <c r="AT27" i="35" s="1"/>
  <c r="AJ27" i="35"/>
  <c r="AK63" i="35"/>
  <c r="AT63" i="35" s="1"/>
  <c r="AJ63" i="35"/>
  <c r="AJ10" i="35"/>
  <c r="AK10" i="35"/>
  <c r="AT10" i="35" s="1"/>
  <c r="AJ46" i="35"/>
  <c r="AK46" i="35"/>
  <c r="AT46" i="35" s="1"/>
  <c r="AH83" i="41"/>
  <c r="AQ83" i="41" s="1"/>
  <c r="AS21" i="31"/>
  <c r="AL21" i="31"/>
  <c r="AU21" i="31" s="1"/>
  <c r="AJ35" i="35"/>
  <c r="X82" i="38"/>
  <c r="Z82" i="38" s="1"/>
  <c r="Y82" i="38"/>
  <c r="AS6" i="31"/>
  <c r="AL6" i="31"/>
  <c r="AU6" i="31" s="1"/>
  <c r="AS64" i="31"/>
  <c r="AL64" i="31"/>
  <c r="AU64" i="31" s="1"/>
  <c r="AJ25" i="35"/>
  <c r="AK25" i="35"/>
  <c r="AT25" i="35" s="1"/>
  <c r="AS16" i="31"/>
  <c r="AL16" i="31"/>
  <c r="AU16" i="31" s="1"/>
  <c r="AS52" i="31"/>
  <c r="AL52" i="31"/>
  <c r="AU52" i="31" s="1"/>
  <c r="AI82" i="42"/>
  <c r="AN82" i="42"/>
  <c r="Y84" i="26"/>
  <c r="Z84" i="26" s="1"/>
  <c r="X84" i="26"/>
  <c r="AR81" i="85"/>
  <c r="AK54" i="35"/>
  <c r="AT54" i="35" s="1"/>
  <c r="AJ54" i="35"/>
  <c r="AS39" i="31"/>
  <c r="AL39" i="31"/>
  <c r="AU39" i="31" s="1"/>
  <c r="AN82" i="46"/>
  <c r="AI82" i="46"/>
  <c r="AS65" i="35"/>
  <c r="AL65" i="35"/>
  <c r="AU65" i="35" s="1"/>
  <c r="AS17" i="31"/>
  <c r="AL17" i="31"/>
  <c r="AU17" i="31" s="1"/>
  <c r="AS35" i="31"/>
  <c r="AL35" i="31"/>
  <c r="AU35" i="31" s="1"/>
  <c r="AS53" i="31"/>
  <c r="AL53" i="31"/>
  <c r="AU53" i="31" s="1"/>
  <c r="AS71" i="31"/>
  <c r="AL71" i="31"/>
  <c r="AU71" i="31" s="1"/>
  <c r="AH82" i="85"/>
  <c r="AQ82" i="85" s="1"/>
  <c r="AJ7" i="35"/>
  <c r="AK7" i="35"/>
  <c r="AT7" i="35" s="1"/>
  <c r="AJ43" i="35"/>
  <c r="AK43" i="35"/>
  <c r="AT43" i="35" s="1"/>
  <c r="AJ79" i="35"/>
  <c r="AS79" i="35" s="1"/>
  <c r="AK79" i="35"/>
  <c r="AT79" i="35" s="1"/>
  <c r="AR79" i="35"/>
  <c r="AR81" i="35" s="1"/>
  <c r="AS60" i="31"/>
  <c r="AL60" i="31"/>
  <c r="AU60" i="31" s="1"/>
  <c r="AS78" i="31"/>
  <c r="AL78" i="31"/>
  <c r="AU78" i="31" s="1"/>
  <c r="AJ32" i="35"/>
  <c r="AK32" i="35"/>
  <c r="AT32" i="35" s="1"/>
  <c r="AJ68" i="35"/>
  <c r="AK68" i="35"/>
  <c r="AT68" i="35" s="1"/>
  <c r="AJ11" i="35"/>
  <c r="AS19" i="31"/>
  <c r="AL19" i="31"/>
  <c r="AU19" i="31" s="1"/>
  <c r="AS37" i="31"/>
  <c r="AL37" i="31"/>
  <c r="AU37" i="31" s="1"/>
  <c r="AS55" i="31"/>
  <c r="AL55" i="31"/>
  <c r="AU55" i="31" s="1"/>
  <c r="AS73" i="31"/>
  <c r="AL73" i="31"/>
  <c r="AU73" i="31" s="1"/>
  <c r="W83" i="25"/>
  <c r="AG82" i="25"/>
  <c r="AP82" i="25" s="1"/>
  <c r="AF82" i="25"/>
  <c r="AO82" i="25" s="1"/>
  <c r="AE82" i="25"/>
  <c r="AK33" i="35"/>
  <c r="AT33" i="35" s="1"/>
  <c r="AJ33" i="35"/>
  <c r="AK69" i="35"/>
  <c r="AT69" i="35" s="1"/>
  <c r="AJ69" i="35"/>
  <c r="AJ47" i="35"/>
  <c r="AS20" i="31"/>
  <c r="AL20" i="31"/>
  <c r="AU20" i="31" s="1"/>
  <c r="AS38" i="31"/>
  <c r="AL38" i="31"/>
  <c r="AU38" i="31" s="1"/>
  <c r="AS56" i="31"/>
  <c r="AL56" i="31"/>
  <c r="AU56" i="31" s="1"/>
  <c r="AS74" i="31"/>
  <c r="AL74" i="31"/>
  <c r="AU74" i="31" s="1"/>
  <c r="AJ16" i="35"/>
  <c r="AK16" i="35"/>
  <c r="AT16" i="35" s="1"/>
  <c r="AJ52" i="35"/>
  <c r="AK52" i="35"/>
  <c r="AT52" i="35" s="1"/>
  <c r="AS69" i="31"/>
  <c r="AL69" i="31"/>
  <c r="AU69" i="31" s="1"/>
  <c r="AN80" i="90"/>
  <c r="AI80" i="90"/>
  <c r="AN81" i="38"/>
  <c r="AI81" i="38"/>
  <c r="X83" i="45"/>
  <c r="Y83" i="45"/>
  <c r="X83" i="93"/>
  <c r="Y83" i="93"/>
  <c r="AK48" i="35"/>
  <c r="AT48" i="35" s="1"/>
  <c r="AJ48" i="35"/>
  <c r="AH84" i="30"/>
  <c r="AQ84" i="30" s="1"/>
  <c r="AJ37" i="35"/>
  <c r="AK37" i="35"/>
  <c r="AT37" i="35" s="1"/>
  <c r="W84" i="81"/>
  <c r="AG83" i="81"/>
  <c r="AP83" i="81" s="1"/>
  <c r="AF83" i="81"/>
  <c r="AO83" i="81" s="1"/>
  <c r="AE83" i="81"/>
  <c r="AK18" i="35"/>
  <c r="AT18" i="35" s="1"/>
  <c r="AJ18" i="35"/>
  <c r="AS22" i="31"/>
  <c r="AL22" i="31"/>
  <c r="AU22" i="31" s="1"/>
  <c r="AS58" i="31"/>
  <c r="AL58" i="31"/>
  <c r="AU58" i="31" s="1"/>
  <c r="AK24" i="35"/>
  <c r="AT24" i="35" s="1"/>
  <c r="AJ24" i="35"/>
  <c r="AS9" i="31"/>
  <c r="AL9" i="31"/>
  <c r="AU9" i="31" s="1"/>
  <c r="AR84" i="33"/>
  <c r="AR83" i="30"/>
  <c r="AS75" i="31"/>
  <c r="AL75" i="31"/>
  <c r="AU75" i="31" s="1"/>
  <c r="AJ13" i="35"/>
  <c r="AK13" i="35"/>
  <c r="AT13" i="35" s="1"/>
  <c r="AJ49" i="35"/>
  <c r="AK49" i="35"/>
  <c r="AT49" i="35" s="1"/>
  <c r="AR82" i="78"/>
  <c r="AS24" i="31"/>
  <c r="AL24" i="31"/>
  <c r="AU24" i="31" s="1"/>
  <c r="AS42" i="31"/>
  <c r="AL42" i="31"/>
  <c r="AU42" i="31" s="1"/>
  <c r="AJ38" i="35"/>
  <c r="AK38" i="35"/>
  <c r="AT38" i="35" s="1"/>
  <c r="AJ74" i="35"/>
  <c r="AK74" i="35"/>
  <c r="AT74" i="35" s="1"/>
  <c r="AJ77" i="35"/>
  <c r="AH84" i="73"/>
  <c r="AQ84" i="73" s="1"/>
  <c r="Y80" i="37"/>
  <c r="Z80" i="37" s="1"/>
  <c r="X80" i="37"/>
  <c r="AK5" i="35"/>
  <c r="AT5" i="35" s="1"/>
  <c r="AJ5" i="35"/>
  <c r="AK39" i="35"/>
  <c r="AT39" i="35" s="1"/>
  <c r="AJ39" i="35"/>
  <c r="AK75" i="35"/>
  <c r="AT75" i="35" s="1"/>
  <c r="AJ75" i="35"/>
  <c r="AS8" i="31"/>
  <c r="AL8" i="31"/>
  <c r="AU8" i="31" s="1"/>
  <c r="AJ22" i="35"/>
  <c r="AK22" i="35"/>
  <c r="AT22" i="35" s="1"/>
  <c r="AJ58" i="35"/>
  <c r="AK58" i="35"/>
  <c r="AT58" i="35" s="1"/>
  <c r="Z83" i="41"/>
  <c r="AS33" i="31"/>
  <c r="AL33" i="31"/>
  <c r="AU33" i="31" s="1"/>
  <c r="AJ53" i="35"/>
  <c r="AI82" i="93"/>
  <c r="AN82" i="93"/>
  <c r="AS46" i="31"/>
  <c r="AL46" i="31"/>
  <c r="AU46" i="31" s="1"/>
  <c r="AK36" i="35"/>
  <c r="AT36" i="35" s="1"/>
  <c r="AJ36" i="35"/>
  <c r="AS63" i="31"/>
  <c r="AL63" i="31"/>
  <c r="AU63" i="31" s="1"/>
  <c r="AS34" i="31"/>
  <c r="AL34" i="31"/>
  <c r="AU34" i="31" s="1"/>
  <c r="AS70" i="31"/>
  <c r="AL70" i="31"/>
  <c r="AU70" i="31" s="1"/>
  <c r="AN82" i="34"/>
  <c r="AI82" i="34"/>
  <c r="AK12" i="35"/>
  <c r="AT12" i="35" s="1"/>
  <c r="AJ12" i="35"/>
  <c r="AS76" i="31"/>
  <c r="AL76" i="31"/>
  <c r="AU76" i="31" s="1"/>
  <c r="X85" i="82"/>
  <c r="Y85" i="82"/>
  <c r="AJ73" i="35"/>
  <c r="AK73" i="35"/>
  <c r="AT73" i="35" s="1"/>
  <c r="AH85" i="33"/>
  <c r="AQ85" i="33" s="1"/>
  <c r="AK4" i="31"/>
  <c r="AT4" i="31" s="1"/>
  <c r="AT81" i="31" s="1"/>
  <c r="AJ4" i="31"/>
  <c r="AK60" i="35"/>
  <c r="AT60" i="35" s="1"/>
  <c r="AJ60" i="35"/>
  <c r="AS51" i="31"/>
  <c r="AL51" i="31"/>
  <c r="AU51" i="31" s="1"/>
  <c r="AI84" i="82"/>
  <c r="AN84" i="82"/>
  <c r="Z82" i="85"/>
  <c r="AS3" i="31"/>
  <c r="AL3" i="31"/>
  <c r="AU3" i="31" s="1"/>
  <c r="AS40" i="31"/>
  <c r="AL40" i="31"/>
  <c r="AU40" i="31" s="1"/>
  <c r="AS77" i="31"/>
  <c r="AL77" i="31"/>
  <c r="AU77" i="31" s="1"/>
  <c r="Z85" i="33"/>
  <c r="AK30" i="35"/>
  <c r="AT30" i="35" s="1"/>
  <c r="AJ30" i="35"/>
  <c r="AK66" i="35"/>
  <c r="AT66" i="35" s="1"/>
  <c r="AJ66" i="35"/>
  <c r="AJ23" i="35"/>
  <c r="AS23" i="31"/>
  <c r="AL23" i="31"/>
  <c r="AU23" i="31" s="1"/>
  <c r="AS41" i="31"/>
  <c r="AL41" i="31"/>
  <c r="AU41" i="31" s="1"/>
  <c r="AS59" i="31"/>
  <c r="AL59" i="31"/>
  <c r="AU59" i="31" s="1"/>
  <c r="AR84" i="86"/>
  <c r="AJ19" i="35"/>
  <c r="AK19" i="35"/>
  <c r="AT19" i="35" s="1"/>
  <c r="AJ55" i="35"/>
  <c r="AK55" i="35"/>
  <c r="AT55" i="35" s="1"/>
  <c r="AS48" i="31"/>
  <c r="AL48" i="31"/>
  <c r="AU48" i="31" s="1"/>
  <c r="AS66" i="31"/>
  <c r="AL66" i="31"/>
  <c r="AU66" i="31" s="1"/>
  <c r="AH85" i="86"/>
  <c r="AQ85" i="86" s="1"/>
  <c r="AI85" i="89"/>
  <c r="AN85" i="89"/>
  <c r="AJ8" i="35"/>
  <c r="AK8" i="35"/>
  <c r="AT8" i="35" s="1"/>
  <c r="AJ44" i="35"/>
  <c r="AK44" i="35"/>
  <c r="AT44" i="35" s="1"/>
  <c r="AS7" i="31"/>
  <c r="AL7" i="31"/>
  <c r="AU7" i="31" s="1"/>
  <c r="AS25" i="31"/>
  <c r="AL25" i="31"/>
  <c r="AU25" i="31" s="1"/>
  <c r="AS61" i="31"/>
  <c r="AL61" i="31"/>
  <c r="AU61" i="31" s="1"/>
  <c r="AJ9" i="35"/>
  <c r="AK9" i="35"/>
  <c r="AT9" i="35" s="1"/>
  <c r="AK45" i="35"/>
  <c r="AT45" i="35" s="1"/>
  <c r="AJ45" i="35"/>
  <c r="AS26" i="31"/>
  <c r="AL26" i="31"/>
  <c r="AU26" i="31" s="1"/>
  <c r="AS44" i="31"/>
  <c r="AL44" i="31"/>
  <c r="AU44" i="31" s="1"/>
  <c r="AS62" i="31"/>
  <c r="AL62" i="31"/>
  <c r="AU62" i="31" s="1"/>
  <c r="AJ28" i="35"/>
  <c r="AK28" i="35"/>
  <c r="AT28" i="35" s="1"/>
  <c r="AJ64" i="35"/>
  <c r="AK64" i="35"/>
  <c r="AT64" i="35" s="1"/>
  <c r="AS45" i="31"/>
  <c r="AL45" i="31"/>
  <c r="AU45" i="31" s="1"/>
  <c r="AJ6" i="35"/>
  <c r="Y83" i="74"/>
  <c r="X83" i="74"/>
  <c r="Z83" i="74" l="1"/>
  <c r="Z81" i="90"/>
  <c r="AG83" i="74"/>
  <c r="AP83" i="74" s="1"/>
  <c r="AF83" i="74"/>
  <c r="AO83" i="74" s="1"/>
  <c r="AE83" i="74"/>
  <c r="W84" i="74"/>
  <c r="W84" i="34"/>
  <c r="AG83" i="34"/>
  <c r="AP83" i="34" s="1"/>
  <c r="AF83" i="34"/>
  <c r="AO83" i="34" s="1"/>
  <c r="AE83" i="34"/>
  <c r="W82" i="90"/>
  <c r="AG81" i="90"/>
  <c r="AP81" i="90" s="1"/>
  <c r="AF81" i="90"/>
  <c r="AO81" i="90" s="1"/>
  <c r="AE81" i="90"/>
  <c r="AS53" i="35"/>
  <c r="AL53" i="35"/>
  <c r="AU53" i="35" s="1"/>
  <c r="AS77" i="35"/>
  <c r="AL77" i="35"/>
  <c r="AU77" i="35" s="1"/>
  <c r="AS49" i="35"/>
  <c r="AL49" i="35"/>
  <c r="AU49" i="35" s="1"/>
  <c r="Y83" i="25"/>
  <c r="X83" i="25"/>
  <c r="X80" i="29"/>
  <c r="Y80" i="29"/>
  <c r="AS71" i="35"/>
  <c r="AL71" i="35"/>
  <c r="AU71" i="35" s="1"/>
  <c r="Y86" i="86"/>
  <c r="X86" i="86"/>
  <c r="Z86" i="86" s="1"/>
  <c r="AS64" i="35"/>
  <c r="AL64" i="35"/>
  <c r="AU64" i="35" s="1"/>
  <c r="AS9" i="35"/>
  <c r="AL9" i="35"/>
  <c r="AU9" i="35" s="1"/>
  <c r="AR85" i="89"/>
  <c r="AR84" i="82"/>
  <c r="AS22" i="35"/>
  <c r="AL22" i="35"/>
  <c r="AU22" i="35" s="1"/>
  <c r="AI83" i="81"/>
  <c r="AN83" i="81"/>
  <c r="AS37" i="35"/>
  <c r="AL37" i="35"/>
  <c r="AU37" i="35" s="1"/>
  <c r="AS48" i="35"/>
  <c r="AL48" i="35"/>
  <c r="AU48" i="35" s="1"/>
  <c r="AH83" i="45"/>
  <c r="AQ83" i="45" s="1"/>
  <c r="AS32" i="35"/>
  <c r="AL32" i="35"/>
  <c r="AU32" i="35" s="1"/>
  <c r="AL79" i="35"/>
  <c r="AU79" i="35" s="1"/>
  <c r="AS7" i="35"/>
  <c r="AL7" i="35"/>
  <c r="AU7" i="35" s="1"/>
  <c r="AH84" i="26"/>
  <c r="AQ84" i="26" s="1"/>
  <c r="AS35" i="35"/>
  <c r="AL35" i="35"/>
  <c r="AU35" i="35" s="1"/>
  <c r="AS63" i="35"/>
  <c r="AL63" i="35"/>
  <c r="AU63" i="35" s="1"/>
  <c r="AH86" i="89"/>
  <c r="AQ86" i="89" s="1"/>
  <c r="AI79" i="29"/>
  <c r="AN79" i="29"/>
  <c r="AS56" i="35"/>
  <c r="AL56" i="35"/>
  <c r="AU56" i="35" s="1"/>
  <c r="AS67" i="35"/>
  <c r="AL67" i="35"/>
  <c r="AU67" i="35" s="1"/>
  <c r="AH83" i="46"/>
  <c r="AQ83" i="46" s="1"/>
  <c r="AS42" i="35"/>
  <c r="AL42" i="35"/>
  <c r="AU42" i="35" s="1"/>
  <c r="AH83" i="34"/>
  <c r="AQ83" i="34" s="1"/>
  <c r="AS17" i="35"/>
  <c r="AL17" i="35"/>
  <c r="AU17" i="35" s="1"/>
  <c r="AS34" i="35"/>
  <c r="AL34" i="35"/>
  <c r="AU34" i="35" s="1"/>
  <c r="AS51" i="35"/>
  <c r="AL51" i="35"/>
  <c r="AU51" i="35" s="1"/>
  <c r="AS14" i="35"/>
  <c r="AL14" i="35"/>
  <c r="AU14" i="35" s="1"/>
  <c r="AS61" i="35"/>
  <c r="AL61" i="35"/>
  <c r="AU61" i="35" s="1"/>
  <c r="AI84" i="30"/>
  <c r="AN84" i="30"/>
  <c r="AS55" i="35"/>
  <c r="AL55" i="35"/>
  <c r="AU55" i="35" s="1"/>
  <c r="AS4" i="31"/>
  <c r="AL4" i="31"/>
  <c r="AU4" i="31" s="1"/>
  <c r="AS36" i="35"/>
  <c r="AL36" i="35"/>
  <c r="AU36" i="35" s="1"/>
  <c r="AF80" i="37"/>
  <c r="AO80" i="37" s="1"/>
  <c r="AE80" i="37"/>
  <c r="W81" i="37"/>
  <c r="AG80" i="37"/>
  <c r="AP80" i="37" s="1"/>
  <c r="AS16" i="35"/>
  <c r="AL16" i="35"/>
  <c r="AU16" i="35" s="1"/>
  <c r="W83" i="38"/>
  <c r="AG82" i="38"/>
  <c r="AP82" i="38" s="1"/>
  <c r="AF82" i="38"/>
  <c r="AO82" i="38" s="1"/>
  <c r="AE82" i="38"/>
  <c r="AS10" i="35"/>
  <c r="AL10" i="35"/>
  <c r="AU10" i="35" s="1"/>
  <c r="AR81" i="77"/>
  <c r="AJ4" i="35"/>
  <c r="AK4" i="35"/>
  <c r="AT4" i="35" s="1"/>
  <c r="AT81" i="35" s="1"/>
  <c r="AS21" i="35"/>
  <c r="AL21" i="35"/>
  <c r="AU21" i="35" s="1"/>
  <c r="AS41" i="35"/>
  <c r="AL41" i="35"/>
  <c r="AU41" i="35" s="1"/>
  <c r="AR82" i="74"/>
  <c r="AS19" i="35"/>
  <c r="AL19" i="35"/>
  <c r="AU19" i="35" s="1"/>
  <c r="AS30" i="35"/>
  <c r="AL30" i="35"/>
  <c r="AU30" i="35" s="1"/>
  <c r="AS73" i="35"/>
  <c r="AL73" i="35"/>
  <c r="AU73" i="35" s="1"/>
  <c r="AS12" i="35"/>
  <c r="AL12" i="35"/>
  <c r="AU12" i="35" s="1"/>
  <c r="AS5" i="35"/>
  <c r="AL5" i="35"/>
  <c r="AU5" i="35" s="1"/>
  <c r="AS74" i="35"/>
  <c r="AL74" i="35"/>
  <c r="AU74" i="35" s="1"/>
  <c r="AS13" i="35"/>
  <c r="AL13" i="35"/>
  <c r="AU13" i="35" s="1"/>
  <c r="Z83" i="45"/>
  <c r="AI82" i="25"/>
  <c r="AN82" i="25"/>
  <c r="Z86" i="89"/>
  <c r="AH81" i="90"/>
  <c r="AQ81" i="90" s="1"/>
  <c r="AS76" i="35"/>
  <c r="AL76" i="35"/>
  <c r="AU76" i="35" s="1"/>
  <c r="AR79" i="37"/>
  <c r="Y82" i="94"/>
  <c r="X82" i="94"/>
  <c r="AH82" i="77"/>
  <c r="AQ82" i="77" s="1"/>
  <c r="AS72" i="35"/>
  <c r="AL72" i="35"/>
  <c r="AU72" i="35" s="1"/>
  <c r="AI85" i="86"/>
  <c r="AN85" i="86"/>
  <c r="AS39" i="35"/>
  <c r="AL39" i="35"/>
  <c r="AU39" i="35" s="1"/>
  <c r="AS33" i="35"/>
  <c r="AL33" i="35"/>
  <c r="AU33" i="35" s="1"/>
  <c r="AS6" i="35"/>
  <c r="AL6" i="35"/>
  <c r="AU6" i="35" s="1"/>
  <c r="AS28" i="35"/>
  <c r="AL28" i="35"/>
  <c r="AU28" i="35" s="1"/>
  <c r="AS44" i="35"/>
  <c r="AL44" i="35"/>
  <c r="AU44" i="35" s="1"/>
  <c r="AG83" i="41"/>
  <c r="AP83" i="41" s="1"/>
  <c r="AF83" i="41"/>
  <c r="AO83" i="41" s="1"/>
  <c r="W84" i="41"/>
  <c r="AE83" i="41"/>
  <c r="AR81" i="38"/>
  <c r="AS47" i="35"/>
  <c r="AL47" i="35"/>
  <c r="AU47" i="35" s="1"/>
  <c r="AS11" i="35"/>
  <c r="AL11" i="35"/>
  <c r="AU11" i="35" s="1"/>
  <c r="AS54" i="35"/>
  <c r="AL54" i="35"/>
  <c r="AU54" i="35" s="1"/>
  <c r="W85" i="26"/>
  <c r="AE84" i="26"/>
  <c r="AG84" i="26"/>
  <c r="AP84" i="26" s="1"/>
  <c r="AF84" i="26"/>
  <c r="AO84" i="26" s="1"/>
  <c r="AS27" i="35"/>
  <c r="AL27" i="35"/>
  <c r="AU27" i="35" s="1"/>
  <c r="AS62" i="35"/>
  <c r="AL62" i="35"/>
  <c r="AU62" i="35" s="1"/>
  <c r="AG83" i="78"/>
  <c r="AP83" i="78" s="1"/>
  <c r="AF83" i="78"/>
  <c r="AO83" i="78" s="1"/>
  <c r="W84" i="78"/>
  <c r="AE83" i="78"/>
  <c r="AS20" i="35"/>
  <c r="AL20" i="35"/>
  <c r="AU20" i="35" s="1"/>
  <c r="AS31" i="35"/>
  <c r="AL31" i="35"/>
  <c r="AU31" i="35" s="1"/>
  <c r="AG83" i="46"/>
  <c r="AP83" i="46" s="1"/>
  <c r="AE83" i="46"/>
  <c r="W84" i="46"/>
  <c r="AF83" i="46"/>
  <c r="AO83" i="46" s="1"/>
  <c r="AN81" i="94"/>
  <c r="AI81" i="94"/>
  <c r="AH83" i="42"/>
  <c r="AQ83" i="42" s="1"/>
  <c r="AG82" i="77"/>
  <c r="AP82" i="77" s="1"/>
  <c r="AF82" i="77"/>
  <c r="AO82" i="77" s="1"/>
  <c r="W83" i="77"/>
  <c r="AE82" i="77"/>
  <c r="AS15" i="35"/>
  <c r="AL15" i="35"/>
  <c r="AU15" i="35" s="1"/>
  <c r="Y85" i="73"/>
  <c r="Z85" i="73" s="1"/>
  <c r="X85" i="73"/>
  <c r="AH83" i="74"/>
  <c r="AQ83" i="74" s="1"/>
  <c r="AS66" i="35"/>
  <c r="AL66" i="35"/>
  <c r="AU66" i="35" s="1"/>
  <c r="AR79" i="31"/>
  <c r="AR81" i="31" s="1"/>
  <c r="AL79" i="31"/>
  <c r="AU79" i="31" s="1"/>
  <c r="AU81" i="31" s="1"/>
  <c r="C11" i="31" s="1"/>
  <c r="AS45" i="35"/>
  <c r="AL45" i="35"/>
  <c r="AU45" i="35" s="1"/>
  <c r="AG85" i="33"/>
  <c r="AP85" i="33" s="1"/>
  <c r="AF85" i="33"/>
  <c r="AO85" i="33" s="1"/>
  <c r="AE85" i="33"/>
  <c r="W86" i="33"/>
  <c r="AS81" i="31"/>
  <c r="AS60" i="35"/>
  <c r="AL60" i="35"/>
  <c r="AU60" i="35" s="1"/>
  <c r="AH85" i="82"/>
  <c r="AQ85" i="82" s="1"/>
  <c r="AR82" i="34"/>
  <c r="AS75" i="35"/>
  <c r="AL75" i="35"/>
  <c r="AU75" i="35" s="1"/>
  <c r="AH80" i="37"/>
  <c r="AQ80" i="37" s="1"/>
  <c r="AS38" i="35"/>
  <c r="AL38" i="35"/>
  <c r="AU38" i="35" s="1"/>
  <c r="AH83" i="93"/>
  <c r="AQ83" i="93" s="1"/>
  <c r="AS52" i="35"/>
  <c r="AL52" i="35"/>
  <c r="AU52" i="35" s="1"/>
  <c r="AS69" i="35"/>
  <c r="AL69" i="35"/>
  <c r="AU69" i="35" s="1"/>
  <c r="AS46" i="35"/>
  <c r="AL46" i="35"/>
  <c r="AU46" i="35" s="1"/>
  <c r="AS40" i="35"/>
  <c r="AL40" i="35"/>
  <c r="AU40" i="35" s="1"/>
  <c r="AS57" i="35"/>
  <c r="AL57" i="35"/>
  <c r="AU57" i="35" s="1"/>
  <c r="AR82" i="45"/>
  <c r="AR83" i="26"/>
  <c r="AS8" i="35"/>
  <c r="AL8" i="35"/>
  <c r="AU8" i="35" s="1"/>
  <c r="AS23" i="35"/>
  <c r="AL23" i="35"/>
  <c r="AU23" i="35" s="1"/>
  <c r="AG82" i="85"/>
  <c r="AP82" i="85" s="1"/>
  <c r="AF82" i="85"/>
  <c r="AO82" i="85" s="1"/>
  <c r="AE82" i="85"/>
  <c r="W83" i="85"/>
  <c r="Z85" i="82"/>
  <c r="AR82" i="93"/>
  <c r="AS58" i="35"/>
  <c r="AL58" i="35"/>
  <c r="AU58" i="35" s="1"/>
  <c r="AS24" i="35"/>
  <c r="AL24" i="35"/>
  <c r="AU24" i="35" s="1"/>
  <c r="AS18" i="35"/>
  <c r="AL18" i="35"/>
  <c r="AU18" i="35" s="1"/>
  <c r="X84" i="81"/>
  <c r="Y84" i="81"/>
  <c r="Z83" i="93"/>
  <c r="AR80" i="90"/>
  <c r="AS68" i="35"/>
  <c r="AL68" i="35"/>
  <c r="AU68" i="35" s="1"/>
  <c r="AS43" i="35"/>
  <c r="AL43" i="35"/>
  <c r="AU43" i="35" s="1"/>
  <c r="AR82" i="46"/>
  <c r="AR82" i="42"/>
  <c r="AS25" i="35"/>
  <c r="AL25" i="35"/>
  <c r="AU25" i="35" s="1"/>
  <c r="AH82" i="38"/>
  <c r="AQ82" i="38" s="1"/>
  <c r="AS59" i="35"/>
  <c r="AL59" i="35"/>
  <c r="AU59" i="35" s="1"/>
  <c r="AS26" i="35"/>
  <c r="AL26" i="35"/>
  <c r="AU26" i="35" s="1"/>
  <c r="AS3" i="35"/>
  <c r="AL3" i="35"/>
  <c r="AU3" i="35" s="1"/>
  <c r="AS78" i="35"/>
  <c r="AL78" i="35"/>
  <c r="AU78" i="35" s="1"/>
  <c r="Z83" i="42"/>
  <c r="AS70" i="35"/>
  <c r="AL70" i="35"/>
  <c r="AU70" i="35" s="1"/>
  <c r="AI84" i="73"/>
  <c r="AN84" i="73"/>
  <c r="AS50" i="35"/>
  <c r="AL50" i="35"/>
  <c r="AU50" i="35" s="1"/>
  <c r="X85" i="30"/>
  <c r="Y85" i="30"/>
  <c r="AF85" i="73" l="1"/>
  <c r="AO85" i="73" s="1"/>
  <c r="AE85" i="73"/>
  <c r="W86" i="73"/>
  <c r="AG85" i="73"/>
  <c r="AP85" i="73" s="1"/>
  <c r="X83" i="77"/>
  <c r="Z83" i="77" s="1"/>
  <c r="Y83" i="77"/>
  <c r="AI84" i="26"/>
  <c r="AN84" i="26"/>
  <c r="AH82" i="94"/>
  <c r="AQ82" i="94" s="1"/>
  <c r="AE86" i="89"/>
  <c r="W87" i="89"/>
  <c r="AG86" i="89"/>
  <c r="AP86" i="89" s="1"/>
  <c r="AF86" i="89"/>
  <c r="AO86" i="89" s="1"/>
  <c r="AI82" i="38"/>
  <c r="AN82" i="38"/>
  <c r="AE86" i="86"/>
  <c r="W87" i="86"/>
  <c r="AG86" i="86"/>
  <c r="AP86" i="86" s="1"/>
  <c r="AF86" i="86"/>
  <c r="AO86" i="86" s="1"/>
  <c r="AH83" i="25"/>
  <c r="AQ83" i="25" s="1"/>
  <c r="X84" i="34"/>
  <c r="Y84" i="34"/>
  <c r="AG83" i="93"/>
  <c r="AP83" i="93" s="1"/>
  <c r="AF83" i="93"/>
  <c r="AO83" i="93" s="1"/>
  <c r="AE83" i="93"/>
  <c r="W84" i="93"/>
  <c r="AF85" i="82"/>
  <c r="AO85" i="82" s="1"/>
  <c r="AE85" i="82"/>
  <c r="W86" i="82"/>
  <c r="AG85" i="82"/>
  <c r="AP85" i="82" s="1"/>
  <c r="AN83" i="46"/>
  <c r="AI83" i="46"/>
  <c r="AN83" i="78"/>
  <c r="AI83" i="78"/>
  <c r="Z84" i="41"/>
  <c r="Y84" i="41"/>
  <c r="X84" i="41"/>
  <c r="AS4" i="35"/>
  <c r="AL4" i="35"/>
  <c r="AU4" i="35" s="1"/>
  <c r="AU81" i="35" s="1"/>
  <c r="C11" i="35" s="1"/>
  <c r="AR84" i="30"/>
  <c r="X82" i="90"/>
  <c r="Y82" i="90"/>
  <c r="AR84" i="73"/>
  <c r="X86" i="33"/>
  <c r="Y86" i="33"/>
  <c r="AR81" i="94"/>
  <c r="Z84" i="78"/>
  <c r="Y84" i="78"/>
  <c r="X84" i="78"/>
  <c r="Y85" i="26"/>
  <c r="X85" i="26"/>
  <c r="Z85" i="26" s="1"/>
  <c r="Z82" i="94"/>
  <c r="AR82" i="25"/>
  <c r="Z83" i="25"/>
  <c r="AI83" i="34"/>
  <c r="AN83" i="34"/>
  <c r="Y84" i="74"/>
  <c r="X84" i="74"/>
  <c r="Z84" i="74" s="1"/>
  <c r="AH84" i="81"/>
  <c r="AQ84" i="81" s="1"/>
  <c r="X83" i="85"/>
  <c r="Y83" i="85"/>
  <c r="Z83" i="85" s="1"/>
  <c r="AN85" i="33"/>
  <c r="AI85" i="33"/>
  <c r="W84" i="45"/>
  <c r="AF83" i="45"/>
  <c r="AO83" i="45" s="1"/>
  <c r="AE83" i="45"/>
  <c r="AG83" i="45"/>
  <c r="AP83" i="45" s="1"/>
  <c r="X81" i="37"/>
  <c r="Y81" i="37"/>
  <c r="Z81" i="37" s="1"/>
  <c r="AI81" i="90"/>
  <c r="AN81" i="90"/>
  <c r="AN83" i="74"/>
  <c r="AI83" i="74"/>
  <c r="AN82" i="77"/>
  <c r="AI82" i="77"/>
  <c r="AR85" i="86"/>
  <c r="X83" i="38"/>
  <c r="Y83" i="38"/>
  <c r="AI80" i="37"/>
  <c r="AN80" i="37"/>
  <c r="AH86" i="86"/>
  <c r="AQ86" i="86" s="1"/>
  <c r="AH80" i="29"/>
  <c r="AQ80" i="29" s="1"/>
  <c r="AH85" i="30"/>
  <c r="AQ85" i="30" s="1"/>
  <c r="AS81" i="35"/>
  <c r="Z85" i="30"/>
  <c r="Z84" i="81"/>
  <c r="AN82" i="85"/>
  <c r="AI82" i="85"/>
  <c r="AG83" i="42"/>
  <c r="AP83" i="42" s="1"/>
  <c r="AF83" i="42"/>
  <c r="AO83" i="42" s="1"/>
  <c r="AE83" i="42"/>
  <c r="W84" i="42"/>
  <c r="AH85" i="73"/>
  <c r="AQ85" i="73" s="1"/>
  <c r="Y84" i="46"/>
  <c r="X84" i="46"/>
  <c r="Z84" i="46" s="1"/>
  <c r="AN83" i="41"/>
  <c r="AI83" i="41"/>
  <c r="AR79" i="29"/>
  <c r="AR83" i="81"/>
  <c r="Z80" i="29"/>
  <c r="W84" i="85" l="1"/>
  <c r="AG83" i="85"/>
  <c r="AP83" i="85" s="1"/>
  <c r="AF83" i="85"/>
  <c r="AO83" i="85" s="1"/>
  <c r="AE83" i="85"/>
  <c r="AF85" i="26"/>
  <c r="AO85" i="26" s="1"/>
  <c r="AE85" i="26"/>
  <c r="W86" i="26"/>
  <c r="AG85" i="26"/>
  <c r="AP85" i="26" s="1"/>
  <c r="AI83" i="45"/>
  <c r="AN83" i="45"/>
  <c r="AR83" i="34"/>
  <c r="AI85" i="82"/>
  <c r="AN85" i="82"/>
  <c r="Y87" i="86"/>
  <c r="X87" i="86"/>
  <c r="W84" i="77"/>
  <c r="AF83" i="77"/>
  <c r="AO83" i="77" s="1"/>
  <c r="AG83" i="77"/>
  <c r="AP83" i="77" s="1"/>
  <c r="AE83" i="77"/>
  <c r="W85" i="46"/>
  <c r="AF84" i="46"/>
  <c r="AO84" i="46" s="1"/>
  <c r="AE84" i="46"/>
  <c r="AG84" i="46"/>
  <c r="AP84" i="46" s="1"/>
  <c r="Z84" i="42"/>
  <c r="X84" i="42"/>
  <c r="Y84" i="42"/>
  <c r="AE84" i="81"/>
  <c r="W85" i="81"/>
  <c r="AG84" i="81"/>
  <c r="AP84" i="81" s="1"/>
  <c r="AF84" i="81"/>
  <c r="AO84" i="81" s="1"/>
  <c r="AR81" i="90"/>
  <c r="AH83" i="85"/>
  <c r="AQ83" i="85" s="1"/>
  <c r="AE83" i="25"/>
  <c r="W84" i="25"/>
  <c r="AG83" i="25"/>
  <c r="AP83" i="25" s="1"/>
  <c r="AF83" i="25"/>
  <c r="AO83" i="25" s="1"/>
  <c r="AR83" i="46"/>
  <c r="AI86" i="86"/>
  <c r="AN86" i="86"/>
  <c r="Y87" i="89"/>
  <c r="X87" i="89"/>
  <c r="Z87" i="89" s="1"/>
  <c r="AR83" i="41"/>
  <c r="AN83" i="42"/>
  <c r="AI83" i="42"/>
  <c r="AE85" i="30"/>
  <c r="W86" i="30"/>
  <c r="AG85" i="30"/>
  <c r="AP85" i="30" s="1"/>
  <c r="AF85" i="30"/>
  <c r="AO85" i="30" s="1"/>
  <c r="AR80" i="37"/>
  <c r="AR82" i="77"/>
  <c r="AH84" i="74"/>
  <c r="AQ84" i="74" s="1"/>
  <c r="AH84" i="78"/>
  <c r="AQ84" i="78" s="1"/>
  <c r="AH86" i="33"/>
  <c r="AQ86" i="33" s="1"/>
  <c r="AH82" i="90"/>
  <c r="AQ82" i="90" s="1"/>
  <c r="AH84" i="41"/>
  <c r="AQ84" i="41" s="1"/>
  <c r="AH84" i="34"/>
  <c r="AQ84" i="34" s="1"/>
  <c r="AI86" i="89"/>
  <c r="AN86" i="89"/>
  <c r="AG80" i="29"/>
  <c r="AP80" i="29" s="1"/>
  <c r="AF80" i="29"/>
  <c r="AO80" i="29" s="1"/>
  <c r="AE80" i="29"/>
  <c r="W81" i="29"/>
  <c r="AH81" i="37"/>
  <c r="AQ81" i="37" s="1"/>
  <c r="X84" i="45"/>
  <c r="Y84" i="45"/>
  <c r="Z86" i="33"/>
  <c r="Z82" i="90"/>
  <c r="X84" i="93"/>
  <c r="Y84" i="93"/>
  <c r="Z84" i="93" s="1"/>
  <c r="Z84" i="34"/>
  <c r="AR82" i="38"/>
  <c r="AR84" i="26"/>
  <c r="Y86" i="73"/>
  <c r="X86" i="73"/>
  <c r="AH84" i="46"/>
  <c r="AQ84" i="46" s="1"/>
  <c r="AH83" i="38"/>
  <c r="AQ83" i="38" s="1"/>
  <c r="AR83" i="74"/>
  <c r="AG81" i="37"/>
  <c r="AP81" i="37" s="1"/>
  <c r="AE81" i="37"/>
  <c r="W82" i="37"/>
  <c r="AF81" i="37"/>
  <c r="AO81" i="37" s="1"/>
  <c r="AR85" i="33"/>
  <c r="W85" i="74"/>
  <c r="AG84" i="74"/>
  <c r="AP84" i="74" s="1"/>
  <c r="AF84" i="74"/>
  <c r="AO84" i="74" s="1"/>
  <c r="AE84" i="74"/>
  <c r="W83" i="94"/>
  <c r="AG82" i="94"/>
  <c r="AP82" i="94" s="1"/>
  <c r="AF82" i="94"/>
  <c r="AO82" i="94" s="1"/>
  <c r="AE82" i="94"/>
  <c r="W85" i="78"/>
  <c r="AF84" i="78"/>
  <c r="AO84" i="78" s="1"/>
  <c r="AE84" i="78"/>
  <c r="AG84" i="78"/>
  <c r="AP84" i="78" s="1"/>
  <c r="W85" i="41"/>
  <c r="AE84" i="41"/>
  <c r="AG84" i="41"/>
  <c r="AP84" i="41" s="1"/>
  <c r="AF84" i="41"/>
  <c r="AO84" i="41" s="1"/>
  <c r="AN83" i="93"/>
  <c r="AI83" i="93"/>
  <c r="AI85" i="73"/>
  <c r="AN85" i="73"/>
  <c r="AR82" i="85"/>
  <c r="Z83" i="38"/>
  <c r="AH85" i="26"/>
  <c r="AQ85" i="26" s="1"/>
  <c r="AR83" i="78"/>
  <c r="Z86" i="82"/>
  <c r="X86" i="82"/>
  <c r="Y86" i="82"/>
  <c r="AH83" i="77"/>
  <c r="AQ83" i="77" s="1"/>
  <c r="Z86" i="73" l="1"/>
  <c r="Z87" i="86"/>
  <c r="AG87" i="86" s="1"/>
  <c r="AP87" i="86" s="1"/>
  <c r="W85" i="93"/>
  <c r="AG84" i="93"/>
  <c r="AP84" i="93" s="1"/>
  <c r="AF84" i="93"/>
  <c r="AO84" i="93" s="1"/>
  <c r="AE84" i="93"/>
  <c r="AF87" i="86"/>
  <c r="AO87" i="86" s="1"/>
  <c r="AE87" i="86"/>
  <c r="W88" i="86"/>
  <c r="AG86" i="73"/>
  <c r="AP86" i="73" s="1"/>
  <c r="AF86" i="73"/>
  <c r="AO86" i="73" s="1"/>
  <c r="AE86" i="73"/>
  <c r="W87" i="73"/>
  <c r="W85" i="42"/>
  <c r="AG84" i="42"/>
  <c r="AP84" i="42" s="1"/>
  <c r="AF84" i="42"/>
  <c r="AO84" i="42" s="1"/>
  <c r="AE84" i="42"/>
  <c r="AH84" i="45"/>
  <c r="AQ84" i="45" s="1"/>
  <c r="AR83" i="45"/>
  <c r="AI83" i="85"/>
  <c r="AN83" i="85"/>
  <c r="AR83" i="93"/>
  <c r="AE84" i="34"/>
  <c r="W85" i="34"/>
  <c r="AG84" i="34"/>
  <c r="AP84" i="34" s="1"/>
  <c r="AF84" i="34"/>
  <c r="AO84" i="34" s="1"/>
  <c r="AI84" i="78"/>
  <c r="AN84" i="78"/>
  <c r="Y82" i="37"/>
  <c r="X82" i="37"/>
  <c r="AH84" i="93"/>
  <c r="AQ84" i="93" s="1"/>
  <c r="Z84" i="45"/>
  <c r="AR86" i="89"/>
  <c r="AR86" i="86"/>
  <c r="Y84" i="25"/>
  <c r="X84" i="25"/>
  <c r="X85" i="81"/>
  <c r="Y85" i="81"/>
  <c r="AI84" i="46"/>
  <c r="AN84" i="46"/>
  <c r="Z85" i="41"/>
  <c r="X85" i="41"/>
  <c r="Y85" i="41"/>
  <c r="AG87" i="89"/>
  <c r="AP87" i="89" s="1"/>
  <c r="W88" i="89"/>
  <c r="AF87" i="89"/>
  <c r="AO87" i="89" s="1"/>
  <c r="AE87" i="89"/>
  <c r="AI83" i="77"/>
  <c r="AN83" i="77"/>
  <c r="X85" i="74"/>
  <c r="Y85" i="74"/>
  <c r="Z85" i="74" s="1"/>
  <c r="AN81" i="37"/>
  <c r="AI81" i="37"/>
  <c r="Y81" i="29"/>
  <c r="Z81" i="29" s="1"/>
  <c r="X81" i="29"/>
  <c r="AI83" i="25"/>
  <c r="AN83" i="25"/>
  <c r="AI84" i="81"/>
  <c r="AN84" i="81"/>
  <c r="AR85" i="82"/>
  <c r="AH86" i="82"/>
  <c r="AQ86" i="82" s="1"/>
  <c r="AI84" i="41"/>
  <c r="AN84" i="41"/>
  <c r="Y83" i="94"/>
  <c r="X83" i="94"/>
  <c r="AE82" i="90"/>
  <c r="W83" i="90"/>
  <c r="AF82" i="90"/>
  <c r="AO82" i="90" s="1"/>
  <c r="AG82" i="90"/>
  <c r="AP82" i="90" s="1"/>
  <c r="AN80" i="29"/>
  <c r="AI80" i="29"/>
  <c r="X86" i="30"/>
  <c r="Y86" i="30"/>
  <c r="AH87" i="89"/>
  <c r="AQ87" i="89" s="1"/>
  <c r="X84" i="77"/>
  <c r="Y84" i="77"/>
  <c r="Y86" i="26"/>
  <c r="X86" i="26"/>
  <c r="AI82" i="94"/>
  <c r="AN82" i="94"/>
  <c r="AR83" i="42"/>
  <c r="AF83" i="38"/>
  <c r="AO83" i="38" s="1"/>
  <c r="AE83" i="38"/>
  <c r="W84" i="38"/>
  <c r="AG83" i="38"/>
  <c r="AP83" i="38" s="1"/>
  <c r="AG86" i="82"/>
  <c r="AP86" i="82" s="1"/>
  <c r="AF86" i="82"/>
  <c r="AO86" i="82" s="1"/>
  <c r="AE86" i="82"/>
  <c r="W87" i="82"/>
  <c r="AR85" i="73"/>
  <c r="Y85" i="78"/>
  <c r="X85" i="78"/>
  <c r="AI84" i="74"/>
  <c r="AN84" i="74"/>
  <c r="AH86" i="73"/>
  <c r="AQ86" i="73" s="1"/>
  <c r="W87" i="33"/>
  <c r="AG86" i="33"/>
  <c r="AP86" i="33" s="1"/>
  <c r="AF86" i="33"/>
  <c r="AO86" i="33" s="1"/>
  <c r="AE86" i="33"/>
  <c r="AI85" i="30"/>
  <c r="AN85" i="30"/>
  <c r="AH84" i="42"/>
  <c r="AQ84" i="42" s="1"/>
  <c r="X85" i="46"/>
  <c r="Y85" i="46"/>
  <c r="AH87" i="86"/>
  <c r="AQ87" i="86" s="1"/>
  <c r="AN85" i="26"/>
  <c r="AI85" i="26"/>
  <c r="X84" i="85"/>
  <c r="Y84" i="85"/>
  <c r="Z85" i="78" l="1"/>
  <c r="AF85" i="78" s="1"/>
  <c r="AO85" i="78" s="1"/>
  <c r="AE85" i="78"/>
  <c r="AG85" i="78"/>
  <c r="AP85" i="78" s="1"/>
  <c r="W86" i="78"/>
  <c r="W82" i="29"/>
  <c r="AG81" i="29"/>
  <c r="AP81" i="29" s="1"/>
  <c r="AF81" i="29"/>
  <c r="AO81" i="29" s="1"/>
  <c r="AE81" i="29"/>
  <c r="AE85" i="74"/>
  <c r="W86" i="74"/>
  <c r="AG85" i="74"/>
  <c r="AP85" i="74" s="1"/>
  <c r="AF85" i="74"/>
  <c r="AO85" i="74" s="1"/>
  <c r="AR85" i="26"/>
  <c r="AN86" i="82"/>
  <c r="AI86" i="82"/>
  <c r="AI83" i="38"/>
  <c r="AN83" i="38"/>
  <c r="AH86" i="26"/>
  <c r="AQ86" i="26" s="1"/>
  <c r="AH86" i="30"/>
  <c r="AQ86" i="30" s="1"/>
  <c r="AR83" i="25"/>
  <c r="AN87" i="89"/>
  <c r="AI87" i="89"/>
  <c r="AE85" i="41"/>
  <c r="AG85" i="41"/>
  <c r="AP85" i="41" s="1"/>
  <c r="AF85" i="41"/>
  <c r="AO85" i="41" s="1"/>
  <c r="W86" i="41"/>
  <c r="AH84" i="25"/>
  <c r="AQ84" i="25" s="1"/>
  <c r="Z86" i="30"/>
  <c r="X83" i="90"/>
  <c r="Y83" i="90"/>
  <c r="AR84" i="41"/>
  <c r="AH81" i="29"/>
  <c r="AQ81" i="29" s="1"/>
  <c r="AH85" i="74"/>
  <c r="AQ85" i="74" s="1"/>
  <c r="Z84" i="25"/>
  <c r="W85" i="45"/>
  <c r="AE84" i="45"/>
  <c r="AG84" i="45"/>
  <c r="AP84" i="45" s="1"/>
  <c r="AF84" i="45"/>
  <c r="AO84" i="45" s="1"/>
  <c r="AH82" i="37"/>
  <c r="AQ82" i="37" s="1"/>
  <c r="AI84" i="93"/>
  <c r="AN84" i="93"/>
  <c r="AH85" i="46"/>
  <c r="AQ85" i="46" s="1"/>
  <c r="Z86" i="26"/>
  <c r="AR80" i="29"/>
  <c r="AI82" i="90"/>
  <c r="AN82" i="90"/>
  <c r="Z88" i="89"/>
  <c r="X88" i="89"/>
  <c r="Y88" i="89"/>
  <c r="AR84" i="46"/>
  <c r="AR83" i="85"/>
  <c r="X85" i="42"/>
  <c r="Y85" i="42"/>
  <c r="Z85" i="46"/>
  <c r="Y87" i="33"/>
  <c r="X87" i="33"/>
  <c r="Z87" i="33" s="1"/>
  <c r="AH83" i="94"/>
  <c r="AQ83" i="94" s="1"/>
  <c r="Z82" i="37"/>
  <c r="X85" i="34"/>
  <c r="Y85" i="34"/>
  <c r="Y87" i="73"/>
  <c r="X87" i="73"/>
  <c r="Z87" i="73" s="1"/>
  <c r="Y88" i="86"/>
  <c r="X88" i="86"/>
  <c r="AH84" i="85"/>
  <c r="AQ84" i="85" s="1"/>
  <c r="AR85" i="30"/>
  <c r="AR84" i="74"/>
  <c r="AH84" i="77"/>
  <c r="AQ84" i="77" s="1"/>
  <c r="AR84" i="81"/>
  <c r="AR81" i="37"/>
  <c r="AR83" i="77"/>
  <c r="AH85" i="81"/>
  <c r="AQ85" i="81" s="1"/>
  <c r="AI84" i="34"/>
  <c r="AN84" i="34"/>
  <c r="AI84" i="42"/>
  <c r="AN84" i="42"/>
  <c r="AN87" i="86"/>
  <c r="AI87" i="86"/>
  <c r="Z84" i="85"/>
  <c r="AI86" i="33"/>
  <c r="AN86" i="33"/>
  <c r="AH85" i="78"/>
  <c r="AQ85" i="78" s="1"/>
  <c r="X87" i="82"/>
  <c r="Y87" i="82"/>
  <c r="Y84" i="38"/>
  <c r="X84" i="38"/>
  <c r="Z84" i="38" s="1"/>
  <c r="AR82" i="94"/>
  <c r="Z84" i="77"/>
  <c r="Z83" i="94"/>
  <c r="AH85" i="41"/>
  <c r="AQ85" i="41" s="1"/>
  <c r="Z85" i="81"/>
  <c r="AR84" i="78"/>
  <c r="AN86" i="73"/>
  <c r="AI86" i="73"/>
  <c r="X85" i="93"/>
  <c r="Y85" i="93"/>
  <c r="AG85" i="81" l="1"/>
  <c r="AP85" i="81" s="1"/>
  <c r="AF85" i="81"/>
  <c r="AO85" i="81" s="1"/>
  <c r="AE85" i="81"/>
  <c r="W86" i="81"/>
  <c r="W88" i="73"/>
  <c r="AG87" i="73"/>
  <c r="AP87" i="73" s="1"/>
  <c r="AF87" i="73"/>
  <c r="AO87" i="73" s="1"/>
  <c r="AE87" i="73"/>
  <c r="AH83" i="90"/>
  <c r="AQ83" i="90" s="1"/>
  <c r="AH88" i="86"/>
  <c r="AQ88" i="86" s="1"/>
  <c r="Z83" i="90"/>
  <c r="AR87" i="89"/>
  <c r="AI85" i="74"/>
  <c r="AN85" i="74"/>
  <c r="X86" i="78"/>
  <c r="Z86" i="78" s="1"/>
  <c r="Y86" i="78"/>
  <c r="AE83" i="94"/>
  <c r="W84" i="94"/>
  <c r="AG83" i="94"/>
  <c r="AP83" i="94" s="1"/>
  <c r="AF83" i="94"/>
  <c r="AO83" i="94" s="1"/>
  <c r="AE87" i="33"/>
  <c r="W88" i="33"/>
  <c r="AG87" i="33"/>
  <c r="AP87" i="33" s="1"/>
  <c r="AF87" i="33"/>
  <c r="AO87" i="33" s="1"/>
  <c r="AR86" i="73"/>
  <c r="AH87" i="82"/>
  <c r="AQ87" i="82" s="1"/>
  <c r="AH85" i="34"/>
  <c r="AQ85" i="34" s="1"/>
  <c r="AN84" i="45"/>
  <c r="AI84" i="45"/>
  <c r="AG86" i="30"/>
  <c r="AP86" i="30" s="1"/>
  <c r="AF86" i="30"/>
  <c r="AO86" i="30" s="1"/>
  <c r="AE86" i="30"/>
  <c r="W87" i="30"/>
  <c r="Y86" i="41"/>
  <c r="X86" i="41"/>
  <c r="AI81" i="29"/>
  <c r="AN81" i="29"/>
  <c r="AH85" i="93"/>
  <c r="AQ85" i="93" s="1"/>
  <c r="AG84" i="38"/>
  <c r="AP84" i="38" s="1"/>
  <c r="AF84" i="38"/>
  <c r="AO84" i="38" s="1"/>
  <c r="AE84" i="38"/>
  <c r="W85" i="38"/>
  <c r="AR87" i="86"/>
  <c r="AN85" i="41"/>
  <c r="AI85" i="41"/>
  <c r="Y86" i="74"/>
  <c r="Z86" i="74"/>
  <c r="X86" i="74"/>
  <c r="AE84" i="77"/>
  <c r="AG84" i="77"/>
  <c r="AP84" i="77" s="1"/>
  <c r="W85" i="77"/>
  <c r="AF84" i="77"/>
  <c r="AO84" i="77" s="1"/>
  <c r="Z87" i="82"/>
  <c r="AR84" i="42"/>
  <c r="Z88" i="86"/>
  <c r="Z85" i="34"/>
  <c r="AH85" i="42"/>
  <c r="AQ85" i="42" s="1"/>
  <c r="X85" i="45"/>
  <c r="Y85" i="45"/>
  <c r="Z85" i="93"/>
  <c r="AR82" i="90"/>
  <c r="AH84" i="38"/>
  <c r="AQ84" i="38" s="1"/>
  <c r="AR86" i="33"/>
  <c r="AH87" i="73"/>
  <c r="AQ87" i="73" s="1"/>
  <c r="W83" i="37"/>
  <c r="AG82" i="37"/>
  <c r="AP82" i="37" s="1"/>
  <c r="AF82" i="37"/>
  <c r="AO82" i="37" s="1"/>
  <c r="AE82" i="37"/>
  <c r="AH87" i="33"/>
  <c r="AQ87" i="33" s="1"/>
  <c r="Z85" i="42"/>
  <c r="AH88" i="89"/>
  <c r="AQ88" i="89" s="1"/>
  <c r="AF86" i="26"/>
  <c r="AO86" i="26" s="1"/>
  <c r="AG86" i="26"/>
  <c r="AP86" i="26" s="1"/>
  <c r="W87" i="26"/>
  <c r="AE86" i="26"/>
  <c r="AG84" i="25"/>
  <c r="AP84" i="25" s="1"/>
  <c r="AF84" i="25"/>
  <c r="AO84" i="25" s="1"/>
  <c r="AE84" i="25"/>
  <c r="W85" i="25"/>
  <c r="AR83" i="38"/>
  <c r="AN85" i="78"/>
  <c r="AI85" i="78"/>
  <c r="Y82" i="29"/>
  <c r="Z82" i="29" s="1"/>
  <c r="X82" i="29"/>
  <c r="AE85" i="46"/>
  <c r="W86" i="46"/>
  <c r="AG85" i="46"/>
  <c r="AP85" i="46" s="1"/>
  <c r="AF85" i="46"/>
  <c r="AO85" i="46" s="1"/>
  <c r="AE84" i="85"/>
  <c r="W85" i="85"/>
  <c r="AG84" i="85"/>
  <c r="AP84" i="85" s="1"/>
  <c r="AF84" i="85"/>
  <c r="AO84" i="85" s="1"/>
  <c r="AR84" i="34"/>
  <c r="AF88" i="89"/>
  <c r="AO88" i="89" s="1"/>
  <c r="W89" i="89"/>
  <c r="AG88" i="89"/>
  <c r="AP88" i="89" s="1"/>
  <c r="AE88" i="89"/>
  <c r="AR84" i="93"/>
  <c r="AR86" i="82"/>
  <c r="Z85" i="45" l="1"/>
  <c r="AE85" i="45" s="1"/>
  <c r="AG85" i="45"/>
  <c r="AP85" i="45" s="1"/>
  <c r="AF85" i="45"/>
  <c r="AO85" i="45" s="1"/>
  <c r="W86" i="45"/>
  <c r="AE82" i="29"/>
  <c r="W83" i="29"/>
  <c r="AG82" i="29"/>
  <c r="AP82" i="29" s="1"/>
  <c r="AF82" i="29"/>
  <c r="AO82" i="29" s="1"/>
  <c r="AI88" i="89"/>
  <c r="AN88" i="89"/>
  <c r="AH86" i="41"/>
  <c r="AQ86" i="41" s="1"/>
  <c r="Y84" i="94"/>
  <c r="X84" i="94"/>
  <c r="Z84" i="94" s="1"/>
  <c r="Y83" i="37"/>
  <c r="X83" i="37"/>
  <c r="AG85" i="34"/>
  <c r="AP85" i="34" s="1"/>
  <c r="AF85" i="34"/>
  <c r="AO85" i="34" s="1"/>
  <c r="AE85" i="34"/>
  <c r="W86" i="34"/>
  <c r="X85" i="77"/>
  <c r="Y85" i="77"/>
  <c r="X85" i="38"/>
  <c r="Y85" i="38"/>
  <c r="X88" i="33"/>
  <c r="Y88" i="33"/>
  <c r="AI83" i="94"/>
  <c r="AN83" i="94"/>
  <c r="X86" i="81"/>
  <c r="Y86" i="81"/>
  <c r="AG86" i="74"/>
  <c r="AP86" i="74" s="1"/>
  <c r="AF86" i="74"/>
  <c r="AO86" i="74" s="1"/>
  <c r="AE86" i="74"/>
  <c r="W87" i="74"/>
  <c r="Z85" i="25"/>
  <c r="Y85" i="25"/>
  <c r="X85" i="25"/>
  <c r="AR85" i="78"/>
  <c r="AN84" i="25"/>
  <c r="AI84" i="25"/>
  <c r="W89" i="86"/>
  <c r="AG88" i="86"/>
  <c r="AP88" i="86" s="1"/>
  <c r="AF88" i="86"/>
  <c r="AO88" i="86" s="1"/>
  <c r="AE88" i="86"/>
  <c r="AR85" i="41"/>
  <c r="AN84" i="38"/>
  <c r="AI84" i="38"/>
  <c r="Z86" i="41"/>
  <c r="AR84" i="45"/>
  <c r="AI87" i="33"/>
  <c r="AN87" i="33"/>
  <c r="AI87" i="73"/>
  <c r="AN87" i="73"/>
  <c r="AR85" i="74"/>
  <c r="X89" i="89"/>
  <c r="Y89" i="89"/>
  <c r="X86" i="46"/>
  <c r="Y86" i="46"/>
  <c r="Z86" i="46" s="1"/>
  <c r="AE85" i="42"/>
  <c r="W86" i="42"/>
  <c r="AG85" i="42"/>
  <c r="AP85" i="42" s="1"/>
  <c r="AF85" i="42"/>
  <c r="AO85" i="42" s="1"/>
  <c r="AI82" i="37"/>
  <c r="AN82" i="37"/>
  <c r="AH86" i="78"/>
  <c r="AQ86" i="78" s="1"/>
  <c r="AG83" i="90"/>
  <c r="AP83" i="90" s="1"/>
  <c r="AE83" i="90"/>
  <c r="AF83" i="90"/>
  <c r="AO83" i="90" s="1"/>
  <c r="W84" i="90"/>
  <c r="AN85" i="81"/>
  <c r="AI85" i="81"/>
  <c r="Y85" i="85"/>
  <c r="X85" i="85"/>
  <c r="AF85" i="93"/>
  <c r="AO85" i="93" s="1"/>
  <c r="AE85" i="93"/>
  <c r="W86" i="93"/>
  <c r="AG85" i="93"/>
  <c r="AP85" i="93" s="1"/>
  <c r="AN84" i="77"/>
  <c r="AI84" i="77"/>
  <c r="Y87" i="30"/>
  <c r="X87" i="30"/>
  <c r="Z87" i="30" s="1"/>
  <c r="AG86" i="78"/>
  <c r="AP86" i="78" s="1"/>
  <c r="AF86" i="78"/>
  <c r="AO86" i="78" s="1"/>
  <c r="W87" i="78"/>
  <c r="AE86" i="78"/>
  <c r="AH85" i="45"/>
  <c r="AQ85" i="45" s="1"/>
  <c r="Y88" i="73"/>
  <c r="X88" i="73"/>
  <c r="X87" i="26"/>
  <c r="Y87" i="26"/>
  <c r="Z87" i="26" s="1"/>
  <c r="AI85" i="46"/>
  <c r="AN85" i="46"/>
  <c r="AI84" i="85"/>
  <c r="AN84" i="85"/>
  <c r="AH82" i="29"/>
  <c r="AQ82" i="29" s="1"/>
  <c r="AN86" i="26"/>
  <c r="AI86" i="26"/>
  <c r="W88" i="82"/>
  <c r="AG87" i="82"/>
  <c r="AP87" i="82" s="1"/>
  <c r="AF87" i="82"/>
  <c r="AO87" i="82" s="1"/>
  <c r="AE87" i="82"/>
  <c r="AH86" i="74"/>
  <c r="AQ86" i="74" s="1"/>
  <c r="AR81" i="29"/>
  <c r="AN86" i="30"/>
  <c r="AI86" i="30"/>
  <c r="AG86" i="46" l="1"/>
  <c r="AP86" i="46" s="1"/>
  <c r="W87" i="46"/>
  <c r="AF86" i="46"/>
  <c r="AO86" i="46" s="1"/>
  <c r="AE86" i="46"/>
  <c r="W88" i="26"/>
  <c r="AE87" i="26"/>
  <c r="AG87" i="26"/>
  <c r="AP87" i="26" s="1"/>
  <c r="AF87" i="26"/>
  <c r="AO87" i="26" s="1"/>
  <c r="AN86" i="78"/>
  <c r="AI86" i="78"/>
  <c r="AI85" i="93"/>
  <c r="AN85" i="93"/>
  <c r="AR82" i="37"/>
  <c r="W86" i="25"/>
  <c r="AG85" i="25"/>
  <c r="AP85" i="25" s="1"/>
  <c r="AF85" i="25"/>
  <c r="AO85" i="25" s="1"/>
  <c r="AE85" i="25"/>
  <c r="AH88" i="33"/>
  <c r="AQ88" i="33" s="1"/>
  <c r="AH85" i="77"/>
  <c r="AQ85" i="77" s="1"/>
  <c r="AI82" i="29"/>
  <c r="AN82" i="29"/>
  <c r="AR86" i="26"/>
  <c r="AH87" i="26"/>
  <c r="AQ87" i="26" s="1"/>
  <c r="X87" i="78"/>
  <c r="Z87" i="78" s="1"/>
  <c r="Y87" i="78"/>
  <c r="AR84" i="77"/>
  <c r="X84" i="90"/>
  <c r="Z84" i="90" s="1"/>
  <c r="Y84" i="90"/>
  <c r="AH86" i="46"/>
  <c r="AQ86" i="46" s="1"/>
  <c r="AI88" i="86"/>
  <c r="AN88" i="86"/>
  <c r="Y87" i="74"/>
  <c r="X87" i="74"/>
  <c r="AH86" i="81"/>
  <c r="AQ86" i="81" s="1"/>
  <c r="Z88" i="33"/>
  <c r="Z85" i="77"/>
  <c r="AH83" i="37"/>
  <c r="AQ83" i="37" s="1"/>
  <c r="AR88" i="89"/>
  <c r="AI87" i="82"/>
  <c r="AN87" i="82"/>
  <c r="AH85" i="85"/>
  <c r="AQ85" i="85" s="1"/>
  <c r="AG86" i="41"/>
  <c r="AP86" i="41" s="1"/>
  <c r="AF86" i="41"/>
  <c r="AO86" i="41" s="1"/>
  <c r="W87" i="41"/>
  <c r="AE86" i="41"/>
  <c r="Z86" i="81"/>
  <c r="Y86" i="45"/>
  <c r="X86" i="45"/>
  <c r="AR84" i="85"/>
  <c r="AR87" i="73"/>
  <c r="AR84" i="38"/>
  <c r="AN86" i="74"/>
  <c r="AI86" i="74"/>
  <c r="AH85" i="38"/>
  <c r="AQ85" i="38" s="1"/>
  <c r="X86" i="34"/>
  <c r="Y86" i="34"/>
  <c r="Z86" i="34" s="1"/>
  <c r="Z83" i="37"/>
  <c r="Y88" i="82"/>
  <c r="X88" i="82"/>
  <c r="W88" i="30"/>
  <c r="AG87" i="30"/>
  <c r="AP87" i="30" s="1"/>
  <c r="AF87" i="30"/>
  <c r="AO87" i="30" s="1"/>
  <c r="AE87" i="30"/>
  <c r="AH87" i="30"/>
  <c r="AQ87" i="30" s="1"/>
  <c r="Z85" i="85"/>
  <c r="AN83" i="90"/>
  <c r="AI83" i="90"/>
  <c r="X86" i="42"/>
  <c r="Y86" i="42"/>
  <c r="AH89" i="89"/>
  <c r="AQ89" i="89" s="1"/>
  <c r="AH85" i="25"/>
  <c r="AQ85" i="25" s="1"/>
  <c r="AR83" i="94"/>
  <c r="Z85" i="38"/>
  <c r="AN85" i="34"/>
  <c r="AI85" i="34"/>
  <c r="AH84" i="94"/>
  <c r="AQ84" i="94" s="1"/>
  <c r="AR84" i="25"/>
  <c r="AG84" i="94"/>
  <c r="AP84" i="94" s="1"/>
  <c r="AF84" i="94"/>
  <c r="AO84" i="94" s="1"/>
  <c r="AE84" i="94"/>
  <c r="W85" i="94"/>
  <c r="AH88" i="73"/>
  <c r="AQ88" i="73" s="1"/>
  <c r="AR86" i="30"/>
  <c r="AR85" i="46"/>
  <c r="Z88" i="73"/>
  <c r="X86" i="93"/>
  <c r="Z86" i="93" s="1"/>
  <c r="Y86" i="93"/>
  <c r="AR85" i="81"/>
  <c r="AI85" i="42"/>
  <c r="AN85" i="42"/>
  <c r="Z89" i="89"/>
  <c r="AR87" i="33"/>
  <c r="Y89" i="86"/>
  <c r="X89" i="86"/>
  <c r="X83" i="29"/>
  <c r="Z83" i="29" s="1"/>
  <c r="Y83" i="29"/>
  <c r="AI85" i="45"/>
  <c r="AN85" i="45"/>
  <c r="W88" i="78" l="1"/>
  <c r="AG87" i="78"/>
  <c r="AP87" i="78" s="1"/>
  <c r="AF87" i="78"/>
  <c r="AO87" i="78" s="1"/>
  <c r="AE87" i="78"/>
  <c r="W85" i="90"/>
  <c r="AG84" i="90"/>
  <c r="AP84" i="90" s="1"/>
  <c r="AF84" i="90"/>
  <c r="AO84" i="90" s="1"/>
  <c r="AE84" i="90"/>
  <c r="AH89" i="86"/>
  <c r="AQ89" i="86" s="1"/>
  <c r="AQ91" i="86" s="1"/>
  <c r="AZ3" i="86"/>
  <c r="AX4" i="86" s="1"/>
  <c r="S4" i="86" s="1"/>
  <c r="AC4" i="86" s="1"/>
  <c r="AB5" i="86" s="1"/>
  <c r="AX8" i="86"/>
  <c r="S8" i="86" s="1"/>
  <c r="AC8" i="86" s="1"/>
  <c r="AB9" i="86" s="1"/>
  <c r="AX9" i="86"/>
  <c r="S9" i="86" s="1"/>
  <c r="AC9" i="86" s="1"/>
  <c r="AB10" i="86" s="1"/>
  <c r="AX10" i="86"/>
  <c r="S10" i="86" s="1"/>
  <c r="AC10" i="86" s="1"/>
  <c r="AB11" i="86" s="1"/>
  <c r="AX11" i="86"/>
  <c r="S11" i="86" s="1"/>
  <c r="AC11" i="86" s="1"/>
  <c r="AB12" i="86" s="1"/>
  <c r="AX12" i="86"/>
  <c r="S12" i="86" s="1"/>
  <c r="AC12" i="86" s="1"/>
  <c r="AB13" i="86" s="1"/>
  <c r="AX13" i="86"/>
  <c r="S13" i="86" s="1"/>
  <c r="AC13" i="86" s="1"/>
  <c r="AB14" i="86" s="1"/>
  <c r="AX14" i="86"/>
  <c r="S14" i="86" s="1"/>
  <c r="AC14" i="86" s="1"/>
  <c r="AB15" i="86" s="1"/>
  <c r="AX15" i="86"/>
  <c r="S15" i="86" s="1"/>
  <c r="AC15" i="86" s="1"/>
  <c r="AB16" i="86" s="1"/>
  <c r="AX16" i="86"/>
  <c r="S16" i="86" s="1"/>
  <c r="AC16" i="86" s="1"/>
  <c r="AB17" i="86" s="1"/>
  <c r="AX17" i="86"/>
  <c r="S17" i="86" s="1"/>
  <c r="AC17" i="86" s="1"/>
  <c r="AB18" i="86" s="1"/>
  <c r="AX18" i="86"/>
  <c r="S18" i="86" s="1"/>
  <c r="AC18" i="86" s="1"/>
  <c r="AB19" i="86" s="1"/>
  <c r="AX19" i="86"/>
  <c r="S19" i="86" s="1"/>
  <c r="AC19" i="86" s="1"/>
  <c r="AB20" i="86" s="1"/>
  <c r="AX20" i="86"/>
  <c r="S20" i="86" s="1"/>
  <c r="AC20" i="86" s="1"/>
  <c r="AB21" i="86" s="1"/>
  <c r="AX21" i="86"/>
  <c r="S21" i="86" s="1"/>
  <c r="AC21" i="86" s="1"/>
  <c r="AB22" i="86" s="1"/>
  <c r="AX22" i="86"/>
  <c r="S22" i="86" s="1"/>
  <c r="AC22" i="86" s="1"/>
  <c r="AB23" i="86" s="1"/>
  <c r="AX23" i="86"/>
  <c r="S23" i="86" s="1"/>
  <c r="AC23" i="86" s="1"/>
  <c r="AB24" i="86" s="1"/>
  <c r="AX24" i="86"/>
  <c r="S24" i="86" s="1"/>
  <c r="AC24" i="86" s="1"/>
  <c r="AB25" i="86" s="1"/>
  <c r="AX25" i="86"/>
  <c r="S25" i="86" s="1"/>
  <c r="AC25" i="86" s="1"/>
  <c r="AB26" i="86" s="1"/>
  <c r="AX26" i="86"/>
  <c r="S26" i="86" s="1"/>
  <c r="AC26" i="86" s="1"/>
  <c r="AB27" i="86" s="1"/>
  <c r="AX27" i="86"/>
  <c r="S27" i="86" s="1"/>
  <c r="AC27" i="86" s="1"/>
  <c r="AB28" i="86" s="1"/>
  <c r="AX28" i="86"/>
  <c r="S28" i="86" s="1"/>
  <c r="AC28" i="86" s="1"/>
  <c r="AB29" i="86" s="1"/>
  <c r="AX29" i="86"/>
  <c r="S29" i="86" s="1"/>
  <c r="AC29" i="86" s="1"/>
  <c r="AB30" i="86" s="1"/>
  <c r="AX30" i="86"/>
  <c r="S30" i="86" s="1"/>
  <c r="AC30" i="86" s="1"/>
  <c r="AB31" i="86" s="1"/>
  <c r="AX31" i="86"/>
  <c r="S31" i="86" s="1"/>
  <c r="AC31" i="86" s="1"/>
  <c r="AB32" i="86" s="1"/>
  <c r="AX32" i="86"/>
  <c r="S32" i="86" s="1"/>
  <c r="AC32" i="86" s="1"/>
  <c r="AB33" i="86" s="1"/>
  <c r="AX33" i="86"/>
  <c r="S33" i="86" s="1"/>
  <c r="AC33" i="86" s="1"/>
  <c r="AB34" i="86" s="1"/>
  <c r="AX34" i="86"/>
  <c r="S34" i="86" s="1"/>
  <c r="AC34" i="86" s="1"/>
  <c r="AB35" i="86" s="1"/>
  <c r="AX35" i="86"/>
  <c r="S35" i="86" s="1"/>
  <c r="AC35" i="86" s="1"/>
  <c r="AB36" i="86" s="1"/>
  <c r="AX36" i="86"/>
  <c r="S36" i="86" s="1"/>
  <c r="AC36" i="86" s="1"/>
  <c r="AB37" i="86" s="1"/>
  <c r="AX37" i="86"/>
  <c r="S37" i="86" s="1"/>
  <c r="AC37" i="86" s="1"/>
  <c r="AB38" i="86" s="1"/>
  <c r="AX38" i="86"/>
  <c r="S38" i="86" s="1"/>
  <c r="AC38" i="86" s="1"/>
  <c r="AB39" i="86" s="1"/>
  <c r="AX39" i="86"/>
  <c r="S39" i="86" s="1"/>
  <c r="AC39" i="86" s="1"/>
  <c r="AB40" i="86" s="1"/>
  <c r="AX40" i="86"/>
  <c r="S40" i="86" s="1"/>
  <c r="AC40" i="86" s="1"/>
  <c r="AB41" i="86" s="1"/>
  <c r="AX41" i="86"/>
  <c r="S41" i="86" s="1"/>
  <c r="AC41" i="86" s="1"/>
  <c r="AB42" i="86" s="1"/>
  <c r="AX42" i="86"/>
  <c r="S42" i="86" s="1"/>
  <c r="AC42" i="86" s="1"/>
  <c r="AB43" i="86" s="1"/>
  <c r="AX43" i="86"/>
  <c r="S43" i="86" s="1"/>
  <c r="AC43" i="86" s="1"/>
  <c r="AB44" i="86" s="1"/>
  <c r="AX44" i="86"/>
  <c r="S44" i="86" s="1"/>
  <c r="AC44" i="86" s="1"/>
  <c r="AB45" i="86" s="1"/>
  <c r="AX45" i="86"/>
  <c r="S45" i="86" s="1"/>
  <c r="AC45" i="86" s="1"/>
  <c r="AB46" i="86" s="1"/>
  <c r="AX46" i="86"/>
  <c r="S46" i="86" s="1"/>
  <c r="AC46" i="86" s="1"/>
  <c r="AB47" i="86" s="1"/>
  <c r="AX47" i="86"/>
  <c r="S47" i="86" s="1"/>
  <c r="AC47" i="86" s="1"/>
  <c r="AB48" i="86" s="1"/>
  <c r="AX48" i="86"/>
  <c r="S48" i="86" s="1"/>
  <c r="AC48" i="86" s="1"/>
  <c r="AB49" i="86" s="1"/>
  <c r="AX49" i="86"/>
  <c r="S49" i="86" s="1"/>
  <c r="AC49" i="86" s="1"/>
  <c r="AB50" i="86" s="1"/>
  <c r="AX50" i="86"/>
  <c r="S50" i="86" s="1"/>
  <c r="AC50" i="86" s="1"/>
  <c r="AB51" i="86" s="1"/>
  <c r="AX51" i="86"/>
  <c r="S51" i="86" s="1"/>
  <c r="AC51" i="86" s="1"/>
  <c r="AB52" i="86" s="1"/>
  <c r="AX52" i="86"/>
  <c r="S52" i="86" s="1"/>
  <c r="AC52" i="86" s="1"/>
  <c r="AB53" i="86" s="1"/>
  <c r="AX53" i="86"/>
  <c r="S53" i="86" s="1"/>
  <c r="AC53" i="86" s="1"/>
  <c r="AB54" i="86" s="1"/>
  <c r="AX54" i="86"/>
  <c r="S54" i="86" s="1"/>
  <c r="AC54" i="86" s="1"/>
  <c r="AB55" i="86" s="1"/>
  <c r="AX55" i="86"/>
  <c r="S55" i="86" s="1"/>
  <c r="AC55" i="86" s="1"/>
  <c r="AB56" i="86" s="1"/>
  <c r="AX56" i="86"/>
  <c r="S56" i="86" s="1"/>
  <c r="AC56" i="86" s="1"/>
  <c r="AB57" i="86" s="1"/>
  <c r="AX57" i="86"/>
  <c r="S57" i="86" s="1"/>
  <c r="AC57" i="86" s="1"/>
  <c r="AB58" i="86" s="1"/>
  <c r="AX58" i="86"/>
  <c r="S58" i="86" s="1"/>
  <c r="AC58" i="86" s="1"/>
  <c r="AB59" i="86" s="1"/>
  <c r="AX59" i="86"/>
  <c r="S59" i="86" s="1"/>
  <c r="AC59" i="86" s="1"/>
  <c r="AB60" i="86" s="1"/>
  <c r="AX60" i="86"/>
  <c r="S60" i="86" s="1"/>
  <c r="AC60" i="86" s="1"/>
  <c r="AB61" i="86" s="1"/>
  <c r="AX61" i="86"/>
  <c r="S61" i="86" s="1"/>
  <c r="AC61" i="86" s="1"/>
  <c r="AB62" i="86" s="1"/>
  <c r="AX62" i="86"/>
  <c r="S62" i="86" s="1"/>
  <c r="AC62" i="86" s="1"/>
  <c r="AB63" i="86" s="1"/>
  <c r="AX63" i="86"/>
  <c r="S63" i="86" s="1"/>
  <c r="AC63" i="86" s="1"/>
  <c r="AB64" i="86" s="1"/>
  <c r="AX64" i="86"/>
  <c r="S64" i="86" s="1"/>
  <c r="AC64" i="86" s="1"/>
  <c r="AB65" i="86" s="1"/>
  <c r="AX65" i="86"/>
  <c r="S65" i="86" s="1"/>
  <c r="AC65" i="86" s="1"/>
  <c r="AB66" i="86" s="1"/>
  <c r="AX66" i="86"/>
  <c r="S66" i="86" s="1"/>
  <c r="AC66" i="86" s="1"/>
  <c r="AB67" i="86" s="1"/>
  <c r="AX67" i="86"/>
  <c r="S67" i="86" s="1"/>
  <c r="AC67" i="86" s="1"/>
  <c r="AB68" i="86" s="1"/>
  <c r="AX68" i="86"/>
  <c r="S68" i="86" s="1"/>
  <c r="AC68" i="86" s="1"/>
  <c r="AB69" i="86" s="1"/>
  <c r="AX69" i="86"/>
  <c r="S69" i="86" s="1"/>
  <c r="AC69" i="86" s="1"/>
  <c r="AB70" i="86" s="1"/>
  <c r="AX70" i="86"/>
  <c r="S70" i="86" s="1"/>
  <c r="AC70" i="86" s="1"/>
  <c r="AB71" i="86" s="1"/>
  <c r="AX71" i="86"/>
  <c r="S71" i="86" s="1"/>
  <c r="AC71" i="86" s="1"/>
  <c r="AB72" i="86" s="1"/>
  <c r="AX72" i="86"/>
  <c r="S72" i="86" s="1"/>
  <c r="AC72" i="86" s="1"/>
  <c r="AB73" i="86" s="1"/>
  <c r="AX73" i="86"/>
  <c r="S73" i="86" s="1"/>
  <c r="AC73" i="86" s="1"/>
  <c r="AB74" i="86" s="1"/>
  <c r="AX74" i="86"/>
  <c r="S74" i="86" s="1"/>
  <c r="AC74" i="86" s="1"/>
  <c r="AB75" i="86" s="1"/>
  <c r="AX75" i="86"/>
  <c r="S75" i="86" s="1"/>
  <c r="AC75" i="86" s="1"/>
  <c r="AB76" i="86" s="1"/>
  <c r="AX76" i="86"/>
  <c r="S76" i="86" s="1"/>
  <c r="AC76" i="86" s="1"/>
  <c r="AB77" i="86" s="1"/>
  <c r="AX77" i="86"/>
  <c r="S77" i="86" s="1"/>
  <c r="AC77" i="86" s="1"/>
  <c r="AB78" i="86" s="1"/>
  <c r="AX78" i="86"/>
  <c r="S78" i="86" s="1"/>
  <c r="AC78" i="86" s="1"/>
  <c r="AB79" i="86" s="1"/>
  <c r="AX79" i="86"/>
  <c r="S79" i="86" s="1"/>
  <c r="AC79" i="86" s="1"/>
  <c r="AB80" i="86" s="1"/>
  <c r="AX80" i="86"/>
  <c r="S80" i="86" s="1"/>
  <c r="AC80" i="86" s="1"/>
  <c r="AB81" i="86" s="1"/>
  <c r="AX81" i="86"/>
  <c r="S81" i="86" s="1"/>
  <c r="AC81" i="86" s="1"/>
  <c r="AB82" i="86" s="1"/>
  <c r="AX82" i="86"/>
  <c r="S82" i="86" s="1"/>
  <c r="AC82" i="86" s="1"/>
  <c r="AB83" i="86" s="1"/>
  <c r="AX83" i="86"/>
  <c r="S83" i="86" s="1"/>
  <c r="AC83" i="86" s="1"/>
  <c r="AB84" i="86" s="1"/>
  <c r="AX87" i="86"/>
  <c r="S87" i="86" s="1"/>
  <c r="AC87" i="86" s="1"/>
  <c r="AB88" i="86" s="1"/>
  <c r="AX84" i="86"/>
  <c r="S84" i="86" s="1"/>
  <c r="AC84" i="86" s="1"/>
  <c r="AB85" i="86" s="1"/>
  <c r="AX85" i="86"/>
  <c r="S85" i="86" s="1"/>
  <c r="AC85" i="86" s="1"/>
  <c r="AB86" i="86" s="1"/>
  <c r="AX86" i="86"/>
  <c r="S86" i="86" s="1"/>
  <c r="AC86" i="86" s="1"/>
  <c r="AB87" i="86" s="1"/>
  <c r="AX88" i="86"/>
  <c r="S88" i="86" s="1"/>
  <c r="AC88" i="86" s="1"/>
  <c r="AB89" i="86" s="1"/>
  <c r="AH88" i="82"/>
  <c r="AQ88" i="82" s="1"/>
  <c r="AR86" i="74"/>
  <c r="X88" i="26"/>
  <c r="Y88" i="26"/>
  <c r="Z88" i="26" s="1"/>
  <c r="AR85" i="42"/>
  <c r="Y86" i="25"/>
  <c r="Z86" i="25" s="1"/>
  <c r="X86" i="25"/>
  <c r="Z88" i="82"/>
  <c r="AH86" i="45"/>
  <c r="AQ86" i="45" s="1"/>
  <c r="X87" i="41"/>
  <c r="Z87" i="41" s="1"/>
  <c r="Y87" i="41"/>
  <c r="AG88" i="33"/>
  <c r="AP88" i="33" s="1"/>
  <c r="AF88" i="33"/>
  <c r="AO88" i="33" s="1"/>
  <c r="AE88" i="33"/>
  <c r="W89" i="33"/>
  <c r="AH87" i="74"/>
  <c r="AQ87" i="74" s="1"/>
  <c r="AN86" i="46"/>
  <c r="AI86" i="46"/>
  <c r="Y85" i="94"/>
  <c r="Z85" i="94" s="1"/>
  <c r="X85" i="94"/>
  <c r="AR88" i="86"/>
  <c r="W86" i="38"/>
  <c r="AG85" i="38"/>
  <c r="AP85" i="38" s="1"/>
  <c r="AF85" i="38"/>
  <c r="AO85" i="38" s="1"/>
  <c r="AE85" i="38"/>
  <c r="AI87" i="30"/>
  <c r="AN87" i="30"/>
  <c r="AR85" i="45"/>
  <c r="AH86" i="42"/>
  <c r="AQ86" i="42" s="1"/>
  <c r="AF83" i="37"/>
  <c r="AO83" i="37" s="1"/>
  <c r="AE83" i="37"/>
  <c r="W84" i="37"/>
  <c r="AG83" i="37"/>
  <c r="AP83" i="37" s="1"/>
  <c r="AI85" i="25"/>
  <c r="AN85" i="25"/>
  <c r="AG86" i="93"/>
  <c r="AP86" i="93" s="1"/>
  <c r="AF86" i="93"/>
  <c r="AO86" i="93" s="1"/>
  <c r="AE86" i="93"/>
  <c r="W87" i="93"/>
  <c r="W87" i="34"/>
  <c r="AG86" i="34"/>
  <c r="AP86" i="34" s="1"/>
  <c r="AF86" i="34"/>
  <c r="AO86" i="34" s="1"/>
  <c r="AE86" i="34"/>
  <c r="AN86" i="41"/>
  <c r="AI86" i="41"/>
  <c r="AG85" i="77"/>
  <c r="AP85" i="77" s="1"/>
  <c r="AF85" i="77"/>
  <c r="AO85" i="77" s="1"/>
  <c r="AE85" i="77"/>
  <c r="W86" i="77"/>
  <c r="Z89" i="86"/>
  <c r="AH83" i="29"/>
  <c r="AQ83" i="29" s="1"/>
  <c r="Z86" i="42"/>
  <c r="Z86" i="45"/>
  <c r="Z87" i="74"/>
  <c r="AR82" i="29"/>
  <c r="AI87" i="26"/>
  <c r="AN87" i="26"/>
  <c r="Y87" i="46"/>
  <c r="X87" i="46"/>
  <c r="AH87" i="78"/>
  <c r="AQ87" i="78" s="1"/>
  <c r="AR86" i="78"/>
  <c r="AF88" i="73"/>
  <c r="AO88" i="73" s="1"/>
  <c r="AE88" i="73"/>
  <c r="W89" i="73"/>
  <c r="AG88" i="73"/>
  <c r="AP88" i="73" s="1"/>
  <c r="AN84" i="94"/>
  <c r="AI84" i="94"/>
  <c r="AG85" i="85"/>
  <c r="AP85" i="85" s="1"/>
  <c r="AF85" i="85"/>
  <c r="AO85" i="85" s="1"/>
  <c r="AE85" i="85"/>
  <c r="W86" i="85"/>
  <c r="AH84" i="90"/>
  <c r="AQ84" i="90" s="1"/>
  <c r="AG83" i="29"/>
  <c r="AP83" i="29" s="1"/>
  <c r="AF83" i="29"/>
  <c r="AO83" i="29" s="1"/>
  <c r="AE83" i="29"/>
  <c r="W84" i="29"/>
  <c r="AE89" i="89"/>
  <c r="W90" i="89"/>
  <c r="AG89" i="89"/>
  <c r="AP89" i="89" s="1"/>
  <c r="AF89" i="89"/>
  <c r="AO89" i="89" s="1"/>
  <c r="AH86" i="93"/>
  <c r="AQ86" i="93" s="1"/>
  <c r="AR85" i="34"/>
  <c r="AR83" i="90"/>
  <c r="Y88" i="30"/>
  <c r="Z88" i="30" s="1"/>
  <c r="X88" i="30"/>
  <c r="AH86" i="34"/>
  <c r="AQ86" i="34" s="1"/>
  <c r="W87" i="81"/>
  <c r="AG86" i="81"/>
  <c r="AP86" i="81" s="1"/>
  <c r="AF86" i="81"/>
  <c r="AO86" i="81" s="1"/>
  <c r="AE86" i="81"/>
  <c r="AR87" i="82"/>
  <c r="AR85" i="93"/>
  <c r="AX5" i="86" l="1"/>
  <c r="S5" i="86" s="1"/>
  <c r="AC5" i="86" s="1"/>
  <c r="AB6" i="86" s="1"/>
  <c r="Z87" i="46"/>
  <c r="AF87" i="46" s="1"/>
  <c r="AO87" i="46" s="1"/>
  <c r="AX3" i="86"/>
  <c r="S3" i="86" s="1"/>
  <c r="AC3" i="86" s="1"/>
  <c r="AX7" i="86"/>
  <c r="S7" i="86" s="1"/>
  <c r="AC7" i="86" s="1"/>
  <c r="AB8" i="86" s="1"/>
  <c r="AX6" i="86"/>
  <c r="S6" i="86" s="1"/>
  <c r="AC6" i="86" s="1"/>
  <c r="AB7" i="86" s="1"/>
  <c r="AJ5" i="86"/>
  <c r="AK5" i="86"/>
  <c r="AT5" i="86" s="1"/>
  <c r="AF88" i="26"/>
  <c r="AO88" i="26" s="1"/>
  <c r="AE88" i="26"/>
  <c r="W89" i="26"/>
  <c r="AG88" i="26"/>
  <c r="AP88" i="26" s="1"/>
  <c r="AE88" i="30"/>
  <c r="W89" i="30"/>
  <c r="AG88" i="30"/>
  <c r="AP88" i="30" s="1"/>
  <c r="AF88" i="30"/>
  <c r="AO88" i="30" s="1"/>
  <c r="AE86" i="25"/>
  <c r="W87" i="25"/>
  <c r="AG86" i="25"/>
  <c r="AP86" i="25" s="1"/>
  <c r="AF86" i="25"/>
  <c r="AO86" i="25" s="1"/>
  <c r="W86" i="94"/>
  <c r="AG85" i="94"/>
  <c r="AP85" i="94" s="1"/>
  <c r="AF85" i="94"/>
  <c r="AO85" i="94" s="1"/>
  <c r="AE85" i="94"/>
  <c r="AF88" i="82"/>
  <c r="AO88" i="82" s="1"/>
  <c r="AE88" i="82"/>
  <c r="W89" i="82"/>
  <c r="AG88" i="82"/>
  <c r="AP88" i="82" s="1"/>
  <c r="AJ81" i="86"/>
  <c r="AK81" i="86"/>
  <c r="AT81" i="86" s="1"/>
  <c r="AJ63" i="86"/>
  <c r="AK63" i="86"/>
  <c r="AT63" i="86" s="1"/>
  <c r="AJ51" i="86"/>
  <c r="AK51" i="86"/>
  <c r="AT51" i="86" s="1"/>
  <c r="AJ39" i="86"/>
  <c r="AK39" i="86"/>
  <c r="AT39" i="86" s="1"/>
  <c r="AK21" i="86"/>
  <c r="AT21" i="86" s="1"/>
  <c r="AJ21" i="86"/>
  <c r="AK15" i="86"/>
  <c r="AT15" i="86" s="1"/>
  <c r="AJ15" i="86"/>
  <c r="AJ9" i="86"/>
  <c r="AK9" i="86"/>
  <c r="AT9" i="86" s="1"/>
  <c r="AB4" i="86"/>
  <c r="AJ3" i="86"/>
  <c r="X85" i="90"/>
  <c r="Y85" i="90"/>
  <c r="Y87" i="81"/>
  <c r="X87" i="81"/>
  <c r="AH88" i="30"/>
  <c r="AQ88" i="30" s="1"/>
  <c r="Z84" i="29"/>
  <c r="X84" i="29"/>
  <c r="Y84" i="29"/>
  <c r="Y89" i="73"/>
  <c r="Z89" i="73" s="1"/>
  <c r="X89" i="73"/>
  <c r="AG86" i="45"/>
  <c r="AP86" i="45" s="1"/>
  <c r="AE86" i="45"/>
  <c r="W87" i="45"/>
  <c r="AF86" i="45"/>
  <c r="AO86" i="45" s="1"/>
  <c r="AI83" i="37"/>
  <c r="AN83" i="37"/>
  <c r="AH85" i="94"/>
  <c r="AQ85" i="94" s="1"/>
  <c r="AN88" i="33"/>
  <c r="AI88" i="33"/>
  <c r="AH86" i="25"/>
  <c r="AQ86" i="25" s="1"/>
  <c r="AH88" i="26"/>
  <c r="AQ88" i="26" s="1"/>
  <c r="AJ85" i="86"/>
  <c r="AK85" i="86"/>
  <c r="AT85" i="86" s="1"/>
  <c r="AJ80" i="86"/>
  <c r="AK80" i="86"/>
  <c r="AT80" i="86" s="1"/>
  <c r="AJ74" i="86"/>
  <c r="AK74" i="86"/>
  <c r="AT74" i="86" s="1"/>
  <c r="AJ68" i="86"/>
  <c r="AK68" i="86"/>
  <c r="AT68" i="86" s="1"/>
  <c r="AJ62" i="86"/>
  <c r="AK62" i="86"/>
  <c r="AT62" i="86" s="1"/>
  <c r="AJ56" i="86"/>
  <c r="AK56" i="86"/>
  <c r="AT56" i="86" s="1"/>
  <c r="AJ50" i="86"/>
  <c r="AK50" i="86"/>
  <c r="AT50" i="86" s="1"/>
  <c r="AJ44" i="86"/>
  <c r="AK44" i="86"/>
  <c r="AT44" i="86" s="1"/>
  <c r="AJ38" i="86"/>
  <c r="AK38" i="86"/>
  <c r="AT38" i="86" s="1"/>
  <c r="AJ32" i="86"/>
  <c r="AK32" i="86"/>
  <c r="AT32" i="86" s="1"/>
  <c r="AJ26" i="86"/>
  <c r="AK26" i="86"/>
  <c r="AT26" i="86" s="1"/>
  <c r="AJ20" i="86"/>
  <c r="AK20" i="86"/>
  <c r="AT20" i="86" s="1"/>
  <c r="AJ14" i="86"/>
  <c r="AK14" i="86"/>
  <c r="AT14" i="86" s="1"/>
  <c r="AJ8" i="86"/>
  <c r="AK8" i="86"/>
  <c r="AT8" i="86" s="1"/>
  <c r="AI87" i="78"/>
  <c r="AN87" i="78"/>
  <c r="AK88" i="86"/>
  <c r="AT88" i="86" s="1"/>
  <c r="AJ88" i="86"/>
  <c r="AJ79" i="86"/>
  <c r="AK79" i="86"/>
  <c r="AT79" i="86" s="1"/>
  <c r="AJ73" i="86"/>
  <c r="AK73" i="86"/>
  <c r="AT73" i="86" s="1"/>
  <c r="AJ67" i="86"/>
  <c r="AK67" i="86"/>
  <c r="AT67" i="86" s="1"/>
  <c r="AJ61" i="86"/>
  <c r="AK61" i="86"/>
  <c r="AT61" i="86" s="1"/>
  <c r="AJ55" i="86"/>
  <c r="AK55" i="86"/>
  <c r="AT55" i="86" s="1"/>
  <c r="AJ49" i="86"/>
  <c r="AK49" i="86"/>
  <c r="AT49" i="86" s="1"/>
  <c r="AJ43" i="86"/>
  <c r="AK43" i="86"/>
  <c r="AT43" i="86" s="1"/>
  <c r="AJ37" i="86"/>
  <c r="AK37" i="86"/>
  <c r="AT37" i="86" s="1"/>
  <c r="AJ31" i="86"/>
  <c r="AK31" i="86"/>
  <c r="AT31" i="86" s="1"/>
  <c r="AJ25" i="86"/>
  <c r="AK25" i="86"/>
  <c r="AT25" i="86" s="1"/>
  <c r="AJ19" i="86"/>
  <c r="AK19" i="86"/>
  <c r="AT19" i="86" s="1"/>
  <c r="AJ13" i="86"/>
  <c r="AK13" i="86"/>
  <c r="AT13" i="86" s="1"/>
  <c r="AJ7" i="86"/>
  <c r="AK7" i="86"/>
  <c r="AT7" i="86" s="1"/>
  <c r="AI84" i="90"/>
  <c r="AN84" i="90"/>
  <c r="AJ75" i="86"/>
  <c r="AK75" i="86"/>
  <c r="AT75" i="86" s="1"/>
  <c r="AJ33" i="86"/>
  <c r="AK33" i="86"/>
  <c r="AT33" i="86" s="1"/>
  <c r="AN83" i="29"/>
  <c r="AI83" i="29"/>
  <c r="AI88" i="73"/>
  <c r="AN88" i="73"/>
  <c r="X86" i="77"/>
  <c r="Y86" i="77"/>
  <c r="AR85" i="25"/>
  <c r="AK84" i="86"/>
  <c r="AT84" i="86" s="1"/>
  <c r="AJ84" i="86"/>
  <c r="AJ78" i="86"/>
  <c r="AK78" i="86"/>
  <c r="AT78" i="86" s="1"/>
  <c r="AJ72" i="86"/>
  <c r="AK72" i="86"/>
  <c r="AT72" i="86" s="1"/>
  <c r="AJ66" i="86"/>
  <c r="AK66" i="86"/>
  <c r="AT66" i="86" s="1"/>
  <c r="AJ60" i="86"/>
  <c r="AK60" i="86"/>
  <c r="AT60" i="86" s="1"/>
  <c r="AJ54" i="86"/>
  <c r="AK54" i="86"/>
  <c r="AT54" i="86" s="1"/>
  <c r="AJ48" i="86"/>
  <c r="AK48" i="86"/>
  <c r="AT48" i="86" s="1"/>
  <c r="AJ42" i="86"/>
  <c r="AK42" i="86"/>
  <c r="AT42" i="86" s="1"/>
  <c r="AJ36" i="86"/>
  <c r="AK36" i="86"/>
  <c r="AT36" i="86" s="1"/>
  <c r="AJ30" i="86"/>
  <c r="AK30" i="86"/>
  <c r="AT30" i="86" s="1"/>
  <c r="AJ24" i="86"/>
  <c r="AK24" i="86"/>
  <c r="AT24" i="86" s="1"/>
  <c r="AK18" i="86"/>
  <c r="AT18" i="86" s="1"/>
  <c r="AJ18" i="86"/>
  <c r="AK12" i="86"/>
  <c r="AT12" i="86" s="1"/>
  <c r="AJ12" i="86"/>
  <c r="AK6" i="86"/>
  <c r="AT6" i="86" s="1"/>
  <c r="AJ6" i="86"/>
  <c r="W88" i="74"/>
  <c r="AG87" i="74"/>
  <c r="AP87" i="74" s="1"/>
  <c r="AF87" i="74"/>
  <c r="AO87" i="74" s="1"/>
  <c r="AE87" i="74"/>
  <c r="Y84" i="37"/>
  <c r="X84" i="37"/>
  <c r="AI85" i="38"/>
  <c r="AN85" i="38"/>
  <c r="X89" i="33"/>
  <c r="Y89" i="33"/>
  <c r="AJ45" i="86"/>
  <c r="AK45" i="86"/>
  <c r="AT45" i="86" s="1"/>
  <c r="X86" i="85"/>
  <c r="Y86" i="85"/>
  <c r="AN85" i="77"/>
  <c r="AI85" i="77"/>
  <c r="AI86" i="34"/>
  <c r="AN86" i="34"/>
  <c r="Y87" i="93"/>
  <c r="Z87" i="93" s="1"/>
  <c r="X87" i="93"/>
  <c r="Z86" i="38"/>
  <c r="Y86" i="38"/>
  <c r="X86" i="38"/>
  <c r="AR86" i="46"/>
  <c r="AJ83" i="86"/>
  <c r="AK83" i="86"/>
  <c r="AT83" i="86" s="1"/>
  <c r="AJ77" i="86"/>
  <c r="AK77" i="86"/>
  <c r="AT77" i="86" s="1"/>
  <c r="AJ71" i="86"/>
  <c r="AK71" i="86"/>
  <c r="AT71" i="86" s="1"/>
  <c r="AJ65" i="86"/>
  <c r="AK65" i="86"/>
  <c r="AT65" i="86" s="1"/>
  <c r="AJ59" i="86"/>
  <c r="AK59" i="86"/>
  <c r="AT59" i="86" s="1"/>
  <c r="AJ53" i="86"/>
  <c r="AK53" i="86"/>
  <c r="AT53" i="86" s="1"/>
  <c r="AJ47" i="86"/>
  <c r="AK47" i="86"/>
  <c r="AT47" i="86" s="1"/>
  <c r="AJ41" i="86"/>
  <c r="AK41" i="86"/>
  <c r="AT41" i="86" s="1"/>
  <c r="AJ35" i="86"/>
  <c r="AK35" i="86"/>
  <c r="AT35" i="86" s="1"/>
  <c r="AJ29" i="86"/>
  <c r="AK29" i="86"/>
  <c r="AT29" i="86" s="1"/>
  <c r="AJ23" i="86"/>
  <c r="AK23" i="86"/>
  <c r="AT23" i="86" s="1"/>
  <c r="AJ17" i="86"/>
  <c r="AK17" i="86"/>
  <c r="AT17" i="86" s="1"/>
  <c r="AK11" i="86"/>
  <c r="AT11" i="86" s="1"/>
  <c r="AJ11" i="86"/>
  <c r="AN85" i="85"/>
  <c r="AI85" i="85"/>
  <c r="W88" i="41"/>
  <c r="AE87" i="41"/>
  <c r="AG87" i="41"/>
  <c r="AP87" i="41" s="1"/>
  <c r="AF87" i="41"/>
  <c r="AO87" i="41" s="1"/>
  <c r="AJ86" i="86"/>
  <c r="AK86" i="86"/>
  <c r="AT86" i="86" s="1"/>
  <c r="AJ69" i="86"/>
  <c r="AK69" i="86"/>
  <c r="AT69" i="86" s="1"/>
  <c r="AJ57" i="86"/>
  <c r="AK57" i="86"/>
  <c r="AT57" i="86" s="1"/>
  <c r="AJ27" i="86"/>
  <c r="AK27" i="86"/>
  <c r="AT27" i="86" s="1"/>
  <c r="AG86" i="42"/>
  <c r="AP86" i="42" s="1"/>
  <c r="AF86" i="42"/>
  <c r="AO86" i="42" s="1"/>
  <c r="AE86" i="42"/>
  <c r="W87" i="42"/>
  <c r="AE89" i="86"/>
  <c r="AK89" i="86" s="1"/>
  <c r="AT89" i="86" s="1"/>
  <c r="AX89" i="86"/>
  <c r="S89" i="86" s="1"/>
  <c r="AC89" i="86" s="1"/>
  <c r="AJ89" i="86" s="1"/>
  <c r="AS89" i="86" s="1"/>
  <c r="AG89" i="86"/>
  <c r="AP89" i="86" s="1"/>
  <c r="AP91" i="86" s="1"/>
  <c r="AF89" i="86"/>
  <c r="AO89" i="86" s="1"/>
  <c r="AO91" i="86" s="1"/>
  <c r="AR86" i="41"/>
  <c r="Y87" i="34"/>
  <c r="Z87" i="34" s="1"/>
  <c r="X87" i="34"/>
  <c r="AI86" i="81"/>
  <c r="AN86" i="81"/>
  <c r="X90" i="89"/>
  <c r="Y90" i="89"/>
  <c r="AR84" i="94"/>
  <c r="AR87" i="26"/>
  <c r="AI89" i="89"/>
  <c r="AN89" i="89"/>
  <c r="AH87" i="46"/>
  <c r="AQ87" i="46" s="1"/>
  <c r="AN86" i="93"/>
  <c r="AI86" i="93"/>
  <c r="AR87" i="30"/>
  <c r="AH87" i="41"/>
  <c r="AQ87" i="41" s="1"/>
  <c r="AK87" i="86"/>
  <c r="AT87" i="86" s="1"/>
  <c r="AJ87" i="86"/>
  <c r="AJ82" i="86"/>
  <c r="AK82" i="86"/>
  <c r="AT82" i="86" s="1"/>
  <c r="AK76" i="86"/>
  <c r="AT76" i="86" s="1"/>
  <c r="AJ76" i="86"/>
  <c r="AJ70" i="86"/>
  <c r="AK70" i="86"/>
  <c r="AT70" i="86" s="1"/>
  <c r="AJ64" i="86"/>
  <c r="AK64" i="86"/>
  <c r="AT64" i="86" s="1"/>
  <c r="AK58" i="86"/>
  <c r="AT58" i="86" s="1"/>
  <c r="AJ58" i="86"/>
  <c r="AJ52" i="86"/>
  <c r="AK52" i="86"/>
  <c r="AT52" i="86" s="1"/>
  <c r="AJ46" i="86"/>
  <c r="AK46" i="86"/>
  <c r="AT46" i="86" s="1"/>
  <c r="AK40" i="86"/>
  <c r="AT40" i="86" s="1"/>
  <c r="AJ40" i="86"/>
  <c r="AJ34" i="86"/>
  <c r="AK34" i="86"/>
  <c r="AT34" i="86" s="1"/>
  <c r="AK28" i="86"/>
  <c r="AT28" i="86" s="1"/>
  <c r="AJ28" i="86"/>
  <c r="AK22" i="86"/>
  <c r="AT22" i="86" s="1"/>
  <c r="AJ22" i="86"/>
  <c r="AJ16" i="86"/>
  <c r="AK16" i="86"/>
  <c r="AT16" i="86" s="1"/>
  <c r="AJ10" i="86"/>
  <c r="AK10" i="86"/>
  <c r="AT10" i="86" s="1"/>
  <c r="Y88" i="78"/>
  <c r="X88" i="78"/>
  <c r="W88" i="46" l="1"/>
  <c r="Z84" i="37"/>
  <c r="AG87" i="46"/>
  <c r="AP87" i="46" s="1"/>
  <c r="AE87" i="46"/>
  <c r="Z90" i="89"/>
  <c r="AE90" i="89" s="1"/>
  <c r="AG89" i="73"/>
  <c r="AP89" i="73" s="1"/>
  <c r="AF89" i="73"/>
  <c r="AO89" i="73" s="1"/>
  <c r="AE89" i="73"/>
  <c r="W90" i="73"/>
  <c r="W91" i="89"/>
  <c r="AG84" i="37"/>
  <c r="AP84" i="37" s="1"/>
  <c r="AF84" i="37"/>
  <c r="AO84" i="37" s="1"/>
  <c r="AE84" i="37"/>
  <c r="W85" i="37"/>
  <c r="AE87" i="34"/>
  <c r="W88" i="34"/>
  <c r="AG87" i="34"/>
  <c r="AP87" i="34" s="1"/>
  <c r="AF87" i="34"/>
  <c r="AO87" i="34" s="1"/>
  <c r="W88" i="93"/>
  <c r="AG87" i="93"/>
  <c r="AP87" i="93" s="1"/>
  <c r="AF87" i="93"/>
  <c r="AO87" i="93" s="1"/>
  <c r="AE87" i="93"/>
  <c r="AS69" i="86"/>
  <c r="AL69" i="86"/>
  <c r="AU69" i="86" s="1"/>
  <c r="AR85" i="77"/>
  <c r="AS45" i="86"/>
  <c r="AL45" i="86"/>
  <c r="AU45" i="86" s="1"/>
  <c r="AS18" i="86"/>
  <c r="AL18" i="86"/>
  <c r="AU18" i="86" s="1"/>
  <c r="AR88" i="73"/>
  <c r="AS31" i="86"/>
  <c r="AL31" i="86"/>
  <c r="AU31" i="86" s="1"/>
  <c r="AS50" i="86"/>
  <c r="AL50" i="86"/>
  <c r="AU50" i="86" s="1"/>
  <c r="AS85" i="86"/>
  <c r="AL85" i="86"/>
  <c r="AU85" i="86" s="1"/>
  <c r="W85" i="29"/>
  <c r="AG84" i="29"/>
  <c r="AP84" i="29" s="1"/>
  <c r="AF84" i="29"/>
  <c r="AO84" i="29" s="1"/>
  <c r="AE84" i="29"/>
  <c r="AH87" i="81"/>
  <c r="AQ87" i="81" s="1"/>
  <c r="AS3" i="86"/>
  <c r="AL3" i="86"/>
  <c r="AU3" i="86" s="1"/>
  <c r="AS21" i="86"/>
  <c r="AL21" i="86"/>
  <c r="AU21" i="86" s="1"/>
  <c r="Y89" i="82"/>
  <c r="Z89" i="82" s="1"/>
  <c r="X89" i="82"/>
  <c r="AS5" i="86"/>
  <c r="AL5" i="86"/>
  <c r="AU5" i="86" s="1"/>
  <c r="AS10" i="86"/>
  <c r="AL10" i="86"/>
  <c r="AU10" i="86" s="1"/>
  <c r="AS46" i="86"/>
  <c r="AL46" i="86"/>
  <c r="AU46" i="86" s="1"/>
  <c r="AS64" i="86"/>
  <c r="AL64" i="86"/>
  <c r="AU64" i="86" s="1"/>
  <c r="AS82" i="86"/>
  <c r="AL82" i="86"/>
  <c r="AU82" i="86" s="1"/>
  <c r="AR89" i="89"/>
  <c r="AH90" i="89"/>
  <c r="AQ90" i="89" s="1"/>
  <c r="AI89" i="86"/>
  <c r="AN89" i="86"/>
  <c r="AN91" i="86" s="1"/>
  <c r="X88" i="41"/>
  <c r="Z88" i="41" s="1"/>
  <c r="Y88" i="41"/>
  <c r="AS17" i="86"/>
  <c r="AL17" i="86"/>
  <c r="AU17" i="86" s="1"/>
  <c r="AS35" i="86"/>
  <c r="AL35" i="86"/>
  <c r="AU35" i="86" s="1"/>
  <c r="AS53" i="86"/>
  <c r="AL53" i="86"/>
  <c r="AU53" i="86" s="1"/>
  <c r="AS71" i="86"/>
  <c r="AL71" i="86"/>
  <c r="AU71" i="86" s="1"/>
  <c r="AH87" i="93"/>
  <c r="AQ87" i="93" s="1"/>
  <c r="Y88" i="74"/>
  <c r="X88" i="74"/>
  <c r="AS36" i="86"/>
  <c r="AL36" i="86"/>
  <c r="AU36" i="86" s="1"/>
  <c r="AS54" i="86"/>
  <c r="AL54" i="86"/>
  <c r="AU54" i="86" s="1"/>
  <c r="AS72" i="86"/>
  <c r="AL72" i="86"/>
  <c r="AU72" i="86" s="1"/>
  <c r="AR83" i="29"/>
  <c r="AR83" i="37"/>
  <c r="AH89" i="73"/>
  <c r="AQ89" i="73" s="1"/>
  <c r="AJ4" i="86"/>
  <c r="AK4" i="86"/>
  <c r="AT4" i="86" s="1"/>
  <c r="AT91" i="86" s="1"/>
  <c r="AS63" i="86"/>
  <c r="AL63" i="86"/>
  <c r="AU63" i="86" s="1"/>
  <c r="AI88" i="82"/>
  <c r="AN88" i="82"/>
  <c r="Y86" i="94"/>
  <c r="X86" i="94"/>
  <c r="AI87" i="46"/>
  <c r="AN87" i="46"/>
  <c r="AS14" i="86"/>
  <c r="AL14" i="86"/>
  <c r="AU14" i="86" s="1"/>
  <c r="AS87" i="86"/>
  <c r="AL87" i="86"/>
  <c r="AU87" i="86" s="1"/>
  <c r="AS27" i="86"/>
  <c r="AL27" i="86"/>
  <c r="AU27" i="86" s="1"/>
  <c r="AS86" i="86"/>
  <c r="AL86" i="86"/>
  <c r="AU86" i="86" s="1"/>
  <c r="AR85" i="85"/>
  <c r="AH89" i="33"/>
  <c r="AQ89" i="33" s="1"/>
  <c r="AS6" i="86"/>
  <c r="AL6" i="86"/>
  <c r="AU6" i="86" s="1"/>
  <c r="AR84" i="90"/>
  <c r="AS19" i="86"/>
  <c r="AL19" i="86"/>
  <c r="AU19" i="86" s="1"/>
  <c r="AS37" i="86"/>
  <c r="AL37" i="86"/>
  <c r="AU37" i="86" s="1"/>
  <c r="AS55" i="86"/>
  <c r="AL55" i="86"/>
  <c r="AU55" i="86" s="1"/>
  <c r="AS73" i="86"/>
  <c r="AL73" i="86"/>
  <c r="AU73" i="86" s="1"/>
  <c r="AR87" i="78"/>
  <c r="AS20" i="86"/>
  <c r="AL20" i="86"/>
  <c r="AU20" i="86" s="1"/>
  <c r="AS38" i="86"/>
  <c r="AL38" i="86"/>
  <c r="AU38" i="86" s="1"/>
  <c r="AS56" i="86"/>
  <c r="AL56" i="86"/>
  <c r="AU56" i="86" s="1"/>
  <c r="AS74" i="86"/>
  <c r="AL74" i="86"/>
  <c r="AU74" i="86" s="1"/>
  <c r="Z87" i="81"/>
  <c r="Y89" i="26"/>
  <c r="X89" i="26"/>
  <c r="AS32" i="86"/>
  <c r="AL32" i="86"/>
  <c r="AU32" i="86" s="1"/>
  <c r="AS70" i="86"/>
  <c r="AL70" i="86"/>
  <c r="AU70" i="86" s="1"/>
  <c r="X87" i="42"/>
  <c r="Z87" i="42" s="1"/>
  <c r="Y87" i="42"/>
  <c r="AS23" i="86"/>
  <c r="AL23" i="86"/>
  <c r="AU23" i="86" s="1"/>
  <c r="AS41" i="86"/>
  <c r="AL41" i="86"/>
  <c r="AU41" i="86" s="1"/>
  <c r="AS59" i="86"/>
  <c r="AL59" i="86"/>
  <c r="AU59" i="86" s="1"/>
  <c r="AS77" i="86"/>
  <c r="AL77" i="86"/>
  <c r="AU77" i="86" s="1"/>
  <c r="AH86" i="85"/>
  <c r="AQ86" i="85" s="1"/>
  <c r="Z89" i="33"/>
  <c r="AI87" i="74"/>
  <c r="AN87" i="74"/>
  <c r="AS24" i="86"/>
  <c r="AL24" i="86"/>
  <c r="AU24" i="86" s="1"/>
  <c r="AS42" i="86"/>
  <c r="AL42" i="86"/>
  <c r="AU42" i="86" s="1"/>
  <c r="AS60" i="86"/>
  <c r="AL60" i="86"/>
  <c r="AU60" i="86" s="1"/>
  <c r="AS78" i="86"/>
  <c r="AL78" i="86"/>
  <c r="AU78" i="86" s="1"/>
  <c r="AH86" i="77"/>
  <c r="AQ86" i="77" s="1"/>
  <c r="Y87" i="45"/>
  <c r="Z87" i="45" s="1"/>
  <c r="X87" i="45"/>
  <c r="AS9" i="86"/>
  <c r="AL9" i="86"/>
  <c r="AU9" i="86" s="1"/>
  <c r="AS39" i="86"/>
  <c r="AL39" i="86"/>
  <c r="AU39" i="86" s="1"/>
  <c r="AS81" i="86"/>
  <c r="AL81" i="86"/>
  <c r="AU81" i="86" s="1"/>
  <c r="AI85" i="94"/>
  <c r="AN85" i="94"/>
  <c r="AN88" i="26"/>
  <c r="AI88" i="26"/>
  <c r="AS13" i="86"/>
  <c r="AL13" i="86"/>
  <c r="AU13" i="86" s="1"/>
  <c r="AI86" i="25"/>
  <c r="AN86" i="25"/>
  <c r="AH88" i="78"/>
  <c r="AQ88" i="78" s="1"/>
  <c r="AS34" i="86"/>
  <c r="AL34" i="86"/>
  <c r="AU34" i="86" s="1"/>
  <c r="AS52" i="86"/>
  <c r="AL52" i="86"/>
  <c r="AU52" i="86" s="1"/>
  <c r="AS22" i="86"/>
  <c r="AL22" i="86"/>
  <c r="AU22" i="86" s="1"/>
  <c r="AS40" i="86"/>
  <c r="AL40" i="86"/>
  <c r="AU40" i="86" s="1"/>
  <c r="AS58" i="86"/>
  <c r="AL58" i="86"/>
  <c r="AU58" i="86" s="1"/>
  <c r="AS76" i="86"/>
  <c r="AL76" i="86"/>
  <c r="AU76" i="86" s="1"/>
  <c r="AR86" i="81"/>
  <c r="AN86" i="42"/>
  <c r="AI86" i="42"/>
  <c r="AS57" i="86"/>
  <c r="AL57" i="86"/>
  <c r="AU57" i="86" s="1"/>
  <c r="AS11" i="86"/>
  <c r="AL11" i="86"/>
  <c r="AU11" i="86" s="1"/>
  <c r="AH86" i="38"/>
  <c r="AQ86" i="38" s="1"/>
  <c r="Z86" i="85"/>
  <c r="AS12" i="86"/>
  <c r="AL12" i="86"/>
  <c r="AU12" i="86" s="1"/>
  <c r="AS84" i="86"/>
  <c r="AL84" i="86"/>
  <c r="AU84" i="86" s="1"/>
  <c r="Z86" i="77"/>
  <c r="AS33" i="86"/>
  <c r="AL33" i="86"/>
  <c r="AU33" i="86" s="1"/>
  <c r="AS7" i="86"/>
  <c r="AL7" i="86"/>
  <c r="AU7" i="86" s="1"/>
  <c r="AS25" i="86"/>
  <c r="AL25" i="86"/>
  <c r="AU25" i="86" s="1"/>
  <c r="AS43" i="86"/>
  <c r="AL43" i="86"/>
  <c r="AU43" i="86" s="1"/>
  <c r="AS61" i="86"/>
  <c r="AL61" i="86"/>
  <c r="AU61" i="86" s="1"/>
  <c r="AS79" i="86"/>
  <c r="AL79" i="86"/>
  <c r="AU79" i="86" s="1"/>
  <c r="AS8" i="86"/>
  <c r="AL8" i="86"/>
  <c r="AU8" i="86" s="1"/>
  <c r="AS26" i="86"/>
  <c r="AL26" i="86"/>
  <c r="AU26" i="86" s="1"/>
  <c r="AS44" i="86"/>
  <c r="AL44" i="86"/>
  <c r="AU44" i="86" s="1"/>
  <c r="AS62" i="86"/>
  <c r="AL62" i="86"/>
  <c r="AU62" i="86" s="1"/>
  <c r="AS80" i="86"/>
  <c r="AL80" i="86"/>
  <c r="AU80" i="86" s="1"/>
  <c r="AH85" i="90"/>
  <c r="AQ85" i="90" s="1"/>
  <c r="AS15" i="86"/>
  <c r="AL15" i="86"/>
  <c r="AU15" i="86" s="1"/>
  <c r="Y89" i="30"/>
  <c r="X89" i="30"/>
  <c r="Z89" i="30" s="1"/>
  <c r="AS28" i="86"/>
  <c r="AL28" i="86"/>
  <c r="AU28" i="86" s="1"/>
  <c r="AF86" i="38"/>
  <c r="AO86" i="38" s="1"/>
  <c r="AE86" i="38"/>
  <c r="W87" i="38"/>
  <c r="AG86" i="38"/>
  <c r="AP86" i="38" s="1"/>
  <c r="AH84" i="37"/>
  <c r="AQ84" i="37" s="1"/>
  <c r="AS75" i="86"/>
  <c r="AL75" i="86"/>
  <c r="AU75" i="86" s="1"/>
  <c r="AS49" i="86"/>
  <c r="AL49" i="86"/>
  <c r="AU49" i="86" s="1"/>
  <c r="AS67" i="86"/>
  <c r="AL67" i="86"/>
  <c r="AU67" i="86" s="1"/>
  <c r="AS68" i="86"/>
  <c r="AL68" i="86"/>
  <c r="AU68" i="86" s="1"/>
  <c r="AS16" i="86"/>
  <c r="AL16" i="86"/>
  <c r="AU16" i="86" s="1"/>
  <c r="Z88" i="78"/>
  <c r="AR86" i="93"/>
  <c r="AH87" i="34"/>
  <c r="AQ87" i="34" s="1"/>
  <c r="AI87" i="41"/>
  <c r="AN87" i="41"/>
  <c r="AS29" i="86"/>
  <c r="AL29" i="86"/>
  <c r="AU29" i="86" s="1"/>
  <c r="AS47" i="86"/>
  <c r="AL47" i="86"/>
  <c r="AU47" i="86" s="1"/>
  <c r="AS65" i="86"/>
  <c r="AL65" i="86"/>
  <c r="AU65" i="86" s="1"/>
  <c r="AS83" i="86"/>
  <c r="AL83" i="86"/>
  <c r="AU83" i="86" s="1"/>
  <c r="AR86" i="34"/>
  <c r="AR85" i="38"/>
  <c r="AS30" i="86"/>
  <c r="AL30" i="86"/>
  <c r="AU30" i="86" s="1"/>
  <c r="AS48" i="86"/>
  <c r="AL48" i="86"/>
  <c r="AU48" i="86" s="1"/>
  <c r="AS66" i="86"/>
  <c r="AL66" i="86"/>
  <c r="AU66" i="86" s="1"/>
  <c r="AS88" i="86"/>
  <c r="AL88" i="86"/>
  <c r="AU88" i="86" s="1"/>
  <c r="AR88" i="33"/>
  <c r="AN86" i="45"/>
  <c r="AI86" i="45"/>
  <c r="AH84" i="29"/>
  <c r="AQ84" i="29" s="1"/>
  <c r="Z85" i="90"/>
  <c r="AS51" i="86"/>
  <c r="AL51" i="86"/>
  <c r="AU51" i="86" s="1"/>
  <c r="Y87" i="25"/>
  <c r="X87" i="25"/>
  <c r="Z87" i="25" s="1"/>
  <c r="AI88" i="30"/>
  <c r="AN88" i="30"/>
  <c r="Y88" i="46"/>
  <c r="Z88" i="46" s="1"/>
  <c r="X88" i="46"/>
  <c r="AF90" i="89" l="1"/>
  <c r="AO90" i="89" s="1"/>
  <c r="AG90" i="89"/>
  <c r="AP90" i="89" s="1"/>
  <c r="Z89" i="26"/>
  <c r="AF89" i="26" s="1"/>
  <c r="AO89" i="26" s="1"/>
  <c r="AO91" i="26" s="1"/>
  <c r="W88" i="45"/>
  <c r="AE87" i="45"/>
  <c r="AG87" i="45"/>
  <c r="AP87" i="45" s="1"/>
  <c r="AF87" i="45"/>
  <c r="AO87" i="45" s="1"/>
  <c r="AG89" i="26"/>
  <c r="AP89" i="26" s="1"/>
  <c r="AP91" i="26" s="1"/>
  <c r="AX89" i="26"/>
  <c r="S89" i="26" s="1"/>
  <c r="AC89" i="26" s="1"/>
  <c r="AE89" i="26"/>
  <c r="AG89" i="82"/>
  <c r="AP89" i="82" s="1"/>
  <c r="AP91" i="82" s="1"/>
  <c r="AF89" i="82"/>
  <c r="AO89" i="82" s="1"/>
  <c r="AO91" i="82" s="1"/>
  <c r="AE89" i="82"/>
  <c r="AX89" i="82"/>
  <c r="S89" i="82" s="1"/>
  <c r="AC89" i="82" s="1"/>
  <c r="AH86" i="94"/>
  <c r="AQ86" i="94" s="1"/>
  <c r="AH88" i="74"/>
  <c r="AQ88" i="74" s="1"/>
  <c r="AE88" i="41"/>
  <c r="AG88" i="41"/>
  <c r="AP88" i="41" s="1"/>
  <c r="AF88" i="41"/>
  <c r="AO88" i="41" s="1"/>
  <c r="W89" i="41"/>
  <c r="AR86" i="25"/>
  <c r="AR85" i="94"/>
  <c r="AR87" i="74"/>
  <c r="X88" i="34"/>
  <c r="Y88" i="34"/>
  <c r="Z88" i="34" s="1"/>
  <c r="AI86" i="38"/>
  <c r="AN86" i="38"/>
  <c r="X85" i="29"/>
  <c r="Y85" i="29"/>
  <c r="AR88" i="30"/>
  <c r="AE85" i="90"/>
  <c r="W86" i="90"/>
  <c r="AG85" i="90"/>
  <c r="AP85" i="90" s="1"/>
  <c r="AF85" i="90"/>
  <c r="AO85" i="90" s="1"/>
  <c r="AR86" i="45"/>
  <c r="AH87" i="45"/>
  <c r="AQ87" i="45" s="1"/>
  <c r="W90" i="33"/>
  <c r="AG89" i="33"/>
  <c r="AP89" i="33" s="1"/>
  <c r="AF89" i="33"/>
  <c r="AO89" i="33" s="1"/>
  <c r="AE89" i="33"/>
  <c r="AE87" i="81"/>
  <c r="W88" i="81"/>
  <c r="AG87" i="81"/>
  <c r="AP87" i="81" s="1"/>
  <c r="AF87" i="81"/>
  <c r="AO87" i="81" s="1"/>
  <c r="Z86" i="94"/>
  <c r="AS4" i="86"/>
  <c r="AL4" i="86"/>
  <c r="AU4" i="86" s="1"/>
  <c r="AU91" i="86" s="1"/>
  <c r="C11" i="86" s="1"/>
  <c r="F39" i="97" s="1"/>
  <c r="Z88" i="74"/>
  <c r="AR89" i="86"/>
  <c r="AR91" i="86" s="1"/>
  <c r="AL89" i="86"/>
  <c r="AU89" i="86" s="1"/>
  <c r="AH89" i="82"/>
  <c r="AQ89" i="82" s="1"/>
  <c r="AQ91" i="82" s="1"/>
  <c r="AZ3" i="82"/>
  <c r="AX4" i="82" s="1"/>
  <c r="S4" i="82" s="1"/>
  <c r="AC4" i="82" s="1"/>
  <c r="AB5" i="82" s="1"/>
  <c r="AX8" i="82"/>
  <c r="S8" i="82" s="1"/>
  <c r="AC8" i="82" s="1"/>
  <c r="AB9" i="82" s="1"/>
  <c r="AX9" i="82"/>
  <c r="S9" i="82" s="1"/>
  <c r="AC9" i="82" s="1"/>
  <c r="AB10" i="82" s="1"/>
  <c r="AX10" i="82"/>
  <c r="S10" i="82" s="1"/>
  <c r="AC10" i="82" s="1"/>
  <c r="AB11" i="82" s="1"/>
  <c r="AX11" i="82"/>
  <c r="S11" i="82" s="1"/>
  <c r="AC11" i="82" s="1"/>
  <c r="AB12" i="82" s="1"/>
  <c r="AX12" i="82"/>
  <c r="S12" i="82" s="1"/>
  <c r="AC12" i="82" s="1"/>
  <c r="AB13" i="82" s="1"/>
  <c r="AX13" i="82"/>
  <c r="S13" i="82" s="1"/>
  <c r="AC13" i="82" s="1"/>
  <c r="AB14" i="82" s="1"/>
  <c r="AX14" i="82"/>
  <c r="S14" i="82" s="1"/>
  <c r="AC14" i="82" s="1"/>
  <c r="AB15" i="82" s="1"/>
  <c r="AX15" i="82"/>
  <c r="S15" i="82" s="1"/>
  <c r="AC15" i="82" s="1"/>
  <c r="AB16" i="82" s="1"/>
  <c r="AX16" i="82"/>
  <c r="S16" i="82" s="1"/>
  <c r="AC16" i="82" s="1"/>
  <c r="AB17" i="82" s="1"/>
  <c r="AX17" i="82"/>
  <c r="S17" i="82" s="1"/>
  <c r="AC17" i="82" s="1"/>
  <c r="AB18" i="82" s="1"/>
  <c r="AX18" i="82"/>
  <c r="S18" i="82" s="1"/>
  <c r="AC18" i="82" s="1"/>
  <c r="AB19" i="82" s="1"/>
  <c r="AX19" i="82"/>
  <c r="S19" i="82" s="1"/>
  <c r="AC19" i="82" s="1"/>
  <c r="AB20" i="82" s="1"/>
  <c r="AX20" i="82"/>
  <c r="S20" i="82" s="1"/>
  <c r="AC20" i="82" s="1"/>
  <c r="AB21" i="82" s="1"/>
  <c r="AX21" i="82"/>
  <c r="S21" i="82" s="1"/>
  <c r="AC21" i="82" s="1"/>
  <c r="AB22" i="82" s="1"/>
  <c r="AX22" i="82"/>
  <c r="S22" i="82" s="1"/>
  <c r="AC22" i="82" s="1"/>
  <c r="AB23" i="82" s="1"/>
  <c r="AX23" i="82"/>
  <c r="S23" i="82" s="1"/>
  <c r="AC23" i="82" s="1"/>
  <c r="AB24" i="82" s="1"/>
  <c r="AX24" i="82"/>
  <c r="S24" i="82" s="1"/>
  <c r="AC24" i="82" s="1"/>
  <c r="AB25" i="82" s="1"/>
  <c r="AX25" i="82"/>
  <c r="S25" i="82" s="1"/>
  <c r="AC25" i="82" s="1"/>
  <c r="AB26" i="82" s="1"/>
  <c r="AX26" i="82"/>
  <c r="S26" i="82" s="1"/>
  <c r="AC26" i="82" s="1"/>
  <c r="AB27" i="82" s="1"/>
  <c r="AX27" i="82"/>
  <c r="S27" i="82" s="1"/>
  <c r="AC27" i="82" s="1"/>
  <c r="AB28" i="82" s="1"/>
  <c r="AX28" i="82"/>
  <c r="S28" i="82" s="1"/>
  <c r="AC28" i="82" s="1"/>
  <c r="AB29" i="82" s="1"/>
  <c r="AX29" i="82"/>
  <c r="S29" i="82" s="1"/>
  <c r="AC29" i="82" s="1"/>
  <c r="AB30" i="82" s="1"/>
  <c r="AX30" i="82"/>
  <c r="S30" i="82" s="1"/>
  <c r="AC30" i="82" s="1"/>
  <c r="AB31" i="82" s="1"/>
  <c r="AX31" i="82"/>
  <c r="S31" i="82" s="1"/>
  <c r="AC31" i="82" s="1"/>
  <c r="AB32" i="82" s="1"/>
  <c r="AX32" i="82"/>
  <c r="S32" i="82" s="1"/>
  <c r="AC32" i="82" s="1"/>
  <c r="AB33" i="82" s="1"/>
  <c r="AX33" i="82"/>
  <c r="S33" i="82" s="1"/>
  <c r="AC33" i="82" s="1"/>
  <c r="AB34" i="82" s="1"/>
  <c r="AX34" i="82"/>
  <c r="S34" i="82" s="1"/>
  <c r="AC34" i="82" s="1"/>
  <c r="AB35" i="82" s="1"/>
  <c r="AX35" i="82"/>
  <c r="S35" i="82" s="1"/>
  <c r="AC35" i="82" s="1"/>
  <c r="AB36" i="82" s="1"/>
  <c r="AX36" i="82"/>
  <c r="S36" i="82" s="1"/>
  <c r="AC36" i="82" s="1"/>
  <c r="AB37" i="82" s="1"/>
  <c r="AX37" i="82"/>
  <c r="S37" i="82" s="1"/>
  <c r="AC37" i="82" s="1"/>
  <c r="AB38" i="82" s="1"/>
  <c r="AX38" i="82"/>
  <c r="S38" i="82" s="1"/>
  <c r="AC38" i="82" s="1"/>
  <c r="AB39" i="82" s="1"/>
  <c r="AX39" i="82"/>
  <c r="S39" i="82" s="1"/>
  <c r="AC39" i="82" s="1"/>
  <c r="AB40" i="82" s="1"/>
  <c r="AX40" i="82"/>
  <c r="S40" i="82" s="1"/>
  <c r="AC40" i="82" s="1"/>
  <c r="AB41" i="82" s="1"/>
  <c r="AX41" i="82"/>
  <c r="S41" i="82" s="1"/>
  <c r="AC41" i="82" s="1"/>
  <c r="AB42" i="82" s="1"/>
  <c r="AX42" i="82"/>
  <c r="S42" i="82" s="1"/>
  <c r="AC42" i="82" s="1"/>
  <c r="AB43" i="82" s="1"/>
  <c r="AX43" i="82"/>
  <c r="S43" i="82" s="1"/>
  <c r="AC43" i="82" s="1"/>
  <c r="AB44" i="82" s="1"/>
  <c r="AX44" i="82"/>
  <c r="S44" i="82" s="1"/>
  <c r="AC44" i="82" s="1"/>
  <c r="AB45" i="82" s="1"/>
  <c r="AX45" i="82"/>
  <c r="S45" i="82" s="1"/>
  <c r="AC45" i="82" s="1"/>
  <c r="AB46" i="82" s="1"/>
  <c r="AX46" i="82"/>
  <c r="S46" i="82" s="1"/>
  <c r="AC46" i="82" s="1"/>
  <c r="AB47" i="82" s="1"/>
  <c r="AX47" i="82"/>
  <c r="S47" i="82" s="1"/>
  <c r="AC47" i="82" s="1"/>
  <c r="AB48" i="82" s="1"/>
  <c r="AX48" i="82"/>
  <c r="S48" i="82" s="1"/>
  <c r="AC48" i="82" s="1"/>
  <c r="AB49" i="82" s="1"/>
  <c r="AX49" i="82"/>
  <c r="S49" i="82" s="1"/>
  <c r="AC49" i="82" s="1"/>
  <c r="AB50" i="82" s="1"/>
  <c r="AX50" i="82"/>
  <c r="S50" i="82" s="1"/>
  <c r="AC50" i="82" s="1"/>
  <c r="AB51" i="82" s="1"/>
  <c r="AX51" i="82"/>
  <c r="S51" i="82" s="1"/>
  <c r="AC51" i="82" s="1"/>
  <c r="AB52" i="82" s="1"/>
  <c r="AX52" i="82"/>
  <c r="S52" i="82" s="1"/>
  <c r="AC52" i="82" s="1"/>
  <c r="AB53" i="82" s="1"/>
  <c r="AX53" i="82"/>
  <c r="S53" i="82" s="1"/>
  <c r="AC53" i="82" s="1"/>
  <c r="AB54" i="82" s="1"/>
  <c r="AX54" i="82"/>
  <c r="S54" i="82" s="1"/>
  <c r="AC54" i="82" s="1"/>
  <c r="AB55" i="82" s="1"/>
  <c r="AX55" i="82"/>
  <c r="S55" i="82" s="1"/>
  <c r="AC55" i="82" s="1"/>
  <c r="AB56" i="82" s="1"/>
  <c r="AX56" i="82"/>
  <c r="S56" i="82" s="1"/>
  <c r="AC56" i="82" s="1"/>
  <c r="AB57" i="82" s="1"/>
  <c r="AX57" i="82"/>
  <c r="S57" i="82" s="1"/>
  <c r="AC57" i="82" s="1"/>
  <c r="AB58" i="82" s="1"/>
  <c r="AX58" i="82"/>
  <c r="S58" i="82" s="1"/>
  <c r="AC58" i="82" s="1"/>
  <c r="AB59" i="82" s="1"/>
  <c r="AX59" i="82"/>
  <c r="S59" i="82" s="1"/>
  <c r="AC59" i="82" s="1"/>
  <c r="AB60" i="82" s="1"/>
  <c r="AX60" i="82"/>
  <c r="S60" i="82" s="1"/>
  <c r="AC60" i="82" s="1"/>
  <c r="AB61" i="82" s="1"/>
  <c r="AX61" i="82"/>
  <c r="S61" i="82" s="1"/>
  <c r="AC61" i="82" s="1"/>
  <c r="AB62" i="82" s="1"/>
  <c r="AX62" i="82"/>
  <c r="S62" i="82" s="1"/>
  <c r="AC62" i="82" s="1"/>
  <c r="AB63" i="82" s="1"/>
  <c r="AX63" i="82"/>
  <c r="S63" i="82" s="1"/>
  <c r="AC63" i="82" s="1"/>
  <c r="AB64" i="82" s="1"/>
  <c r="AX64" i="82"/>
  <c r="S64" i="82" s="1"/>
  <c r="AC64" i="82" s="1"/>
  <c r="AB65" i="82" s="1"/>
  <c r="AX65" i="82"/>
  <c r="S65" i="82" s="1"/>
  <c r="AC65" i="82" s="1"/>
  <c r="AB66" i="82" s="1"/>
  <c r="AX66" i="82"/>
  <c r="S66" i="82" s="1"/>
  <c r="AC66" i="82" s="1"/>
  <c r="AB67" i="82" s="1"/>
  <c r="AX67" i="82"/>
  <c r="S67" i="82" s="1"/>
  <c r="AC67" i="82" s="1"/>
  <c r="AB68" i="82" s="1"/>
  <c r="AX68" i="82"/>
  <c r="S68" i="82" s="1"/>
  <c r="AC68" i="82" s="1"/>
  <c r="AB69" i="82" s="1"/>
  <c r="AX69" i="82"/>
  <c r="S69" i="82" s="1"/>
  <c r="AC69" i="82" s="1"/>
  <c r="AB70" i="82" s="1"/>
  <c r="AX70" i="82"/>
  <c r="S70" i="82" s="1"/>
  <c r="AC70" i="82" s="1"/>
  <c r="AB71" i="82" s="1"/>
  <c r="AX71" i="82"/>
  <c r="S71" i="82" s="1"/>
  <c r="AC71" i="82" s="1"/>
  <c r="AB72" i="82" s="1"/>
  <c r="AX72" i="82"/>
  <c r="S72" i="82" s="1"/>
  <c r="AC72" i="82" s="1"/>
  <c r="AB73" i="82" s="1"/>
  <c r="AX73" i="82"/>
  <c r="S73" i="82" s="1"/>
  <c r="AC73" i="82" s="1"/>
  <c r="AB74" i="82" s="1"/>
  <c r="AX74" i="82"/>
  <c r="S74" i="82" s="1"/>
  <c r="AC74" i="82" s="1"/>
  <c r="AB75" i="82" s="1"/>
  <c r="AX75" i="82"/>
  <c r="S75" i="82" s="1"/>
  <c r="AC75" i="82" s="1"/>
  <c r="AB76" i="82" s="1"/>
  <c r="AX76" i="82"/>
  <c r="S76" i="82" s="1"/>
  <c r="AC76" i="82" s="1"/>
  <c r="AB77" i="82" s="1"/>
  <c r="AX77" i="82"/>
  <c r="S77" i="82" s="1"/>
  <c r="AC77" i="82" s="1"/>
  <c r="AB78" i="82" s="1"/>
  <c r="AX78" i="82"/>
  <c r="S78" i="82" s="1"/>
  <c r="AC78" i="82" s="1"/>
  <c r="AB79" i="82" s="1"/>
  <c r="AX79" i="82"/>
  <c r="S79" i="82" s="1"/>
  <c r="AC79" i="82" s="1"/>
  <c r="AB80" i="82" s="1"/>
  <c r="AX80" i="82"/>
  <c r="S80" i="82" s="1"/>
  <c r="AC80" i="82" s="1"/>
  <c r="AB81" i="82" s="1"/>
  <c r="AX81" i="82"/>
  <c r="S81" i="82" s="1"/>
  <c r="AC81" i="82" s="1"/>
  <c r="AB82" i="82" s="1"/>
  <c r="AX82" i="82"/>
  <c r="S82" i="82" s="1"/>
  <c r="AC82" i="82" s="1"/>
  <c r="AB83" i="82" s="1"/>
  <c r="AX83" i="82"/>
  <c r="S83" i="82" s="1"/>
  <c r="AC83" i="82" s="1"/>
  <c r="AB84" i="82" s="1"/>
  <c r="AX87" i="82"/>
  <c r="S87" i="82" s="1"/>
  <c r="AC87" i="82" s="1"/>
  <c r="AB88" i="82" s="1"/>
  <c r="AX85" i="82"/>
  <c r="S85" i="82" s="1"/>
  <c r="AC85" i="82" s="1"/>
  <c r="AB86" i="82" s="1"/>
  <c r="AX86" i="82"/>
  <c r="S86" i="82" s="1"/>
  <c r="AC86" i="82" s="1"/>
  <c r="AB87" i="82" s="1"/>
  <c r="AX84" i="82"/>
  <c r="S84" i="82" s="1"/>
  <c r="AC84" i="82" s="1"/>
  <c r="AB85" i="82" s="1"/>
  <c r="AX88" i="82"/>
  <c r="S88" i="82" s="1"/>
  <c r="AC88" i="82" s="1"/>
  <c r="AB89" i="82" s="1"/>
  <c r="AS91" i="86"/>
  <c r="AI84" i="29"/>
  <c r="AN84" i="29"/>
  <c r="AI87" i="34"/>
  <c r="AN87" i="34"/>
  <c r="AN90" i="89"/>
  <c r="AI90" i="89"/>
  <c r="Y90" i="73"/>
  <c r="X90" i="73"/>
  <c r="AH87" i="25"/>
  <c r="AQ87" i="25" s="1"/>
  <c r="AR87" i="41"/>
  <c r="AR86" i="42"/>
  <c r="X88" i="93"/>
  <c r="Y88" i="93"/>
  <c r="AN89" i="73"/>
  <c r="AI89" i="73"/>
  <c r="AH88" i="46"/>
  <c r="AQ88" i="46" s="1"/>
  <c r="AG87" i="25"/>
  <c r="AP87" i="25" s="1"/>
  <c r="AF87" i="25"/>
  <c r="AO87" i="25" s="1"/>
  <c r="AE87" i="25"/>
  <c r="W88" i="25"/>
  <c r="AH89" i="30"/>
  <c r="AQ89" i="30" s="1"/>
  <c r="AQ91" i="30" s="1"/>
  <c r="AZ3" i="30"/>
  <c r="AX4" i="30" s="1"/>
  <c r="S4" i="30" s="1"/>
  <c r="AC4" i="30" s="1"/>
  <c r="AB5" i="30" s="1"/>
  <c r="AX39" i="30"/>
  <c r="S39" i="30" s="1"/>
  <c r="AC39" i="30" s="1"/>
  <c r="AB40" i="30" s="1"/>
  <c r="AX66" i="30"/>
  <c r="S66" i="30" s="1"/>
  <c r="AC66" i="30" s="1"/>
  <c r="AB67" i="30" s="1"/>
  <c r="AX67" i="30"/>
  <c r="S67" i="30" s="1"/>
  <c r="AC67" i="30" s="1"/>
  <c r="AB68" i="30" s="1"/>
  <c r="AX69" i="30"/>
  <c r="S69" i="30" s="1"/>
  <c r="AC69" i="30" s="1"/>
  <c r="AB70" i="30" s="1"/>
  <c r="AX78" i="30"/>
  <c r="S78" i="30" s="1"/>
  <c r="AC78" i="30" s="1"/>
  <c r="AB79" i="30" s="1"/>
  <c r="AX79" i="30"/>
  <c r="S79" i="30" s="1"/>
  <c r="AC79" i="30" s="1"/>
  <c r="AB80" i="30" s="1"/>
  <c r="AX81" i="30"/>
  <c r="S81" i="30" s="1"/>
  <c r="AC81" i="30" s="1"/>
  <c r="AB82" i="30" s="1"/>
  <c r="AX84" i="30"/>
  <c r="S84" i="30" s="1"/>
  <c r="AC84" i="30" s="1"/>
  <c r="AB85" i="30" s="1"/>
  <c r="AR88" i="26"/>
  <c r="AR88" i="82"/>
  <c r="Z85" i="37"/>
  <c r="Y85" i="37"/>
  <c r="X85" i="37"/>
  <c r="AE88" i="46"/>
  <c r="AF88" i="46"/>
  <c r="AO88" i="46" s="1"/>
  <c r="W89" i="46"/>
  <c r="AG88" i="46"/>
  <c r="AP88" i="46" s="1"/>
  <c r="AG89" i="30"/>
  <c r="AP89" i="30" s="1"/>
  <c r="AP91" i="30" s="1"/>
  <c r="AF89" i="30"/>
  <c r="AO89" i="30" s="1"/>
  <c r="AO91" i="30" s="1"/>
  <c r="AE89" i="30"/>
  <c r="AX89" i="30"/>
  <c r="S89" i="30" s="1"/>
  <c r="AC89" i="30" s="1"/>
  <c r="W87" i="77"/>
  <c r="AF86" i="77"/>
  <c r="AO86" i="77" s="1"/>
  <c r="AG86" i="77"/>
  <c r="AP86" i="77" s="1"/>
  <c r="AE86" i="77"/>
  <c r="W88" i="42"/>
  <c r="AG87" i="42"/>
  <c r="AP87" i="42" s="1"/>
  <c r="AF87" i="42"/>
  <c r="AO87" i="42" s="1"/>
  <c r="AE87" i="42"/>
  <c r="AF88" i="78"/>
  <c r="AO88" i="78" s="1"/>
  <c r="AE88" i="78"/>
  <c r="W89" i="78"/>
  <c r="AG88" i="78"/>
  <c r="AP88" i="78" s="1"/>
  <c r="Z87" i="38"/>
  <c r="Y87" i="38"/>
  <c r="X87" i="38"/>
  <c r="W87" i="85"/>
  <c r="AG86" i="85"/>
  <c r="AP86" i="85" s="1"/>
  <c r="AF86" i="85"/>
  <c r="AO86" i="85" s="1"/>
  <c r="AE86" i="85"/>
  <c r="AH87" i="42"/>
  <c r="AQ87" i="42" s="1"/>
  <c r="AH89" i="26"/>
  <c r="AQ89" i="26" s="1"/>
  <c r="AQ91" i="26" s="1"/>
  <c r="AZ3" i="26"/>
  <c r="AX5" i="26" s="1"/>
  <c r="S5" i="26" s="1"/>
  <c r="AC5" i="26" s="1"/>
  <c r="AB6" i="26" s="1"/>
  <c r="AX10" i="26"/>
  <c r="S10" i="26" s="1"/>
  <c r="AC10" i="26" s="1"/>
  <c r="AB11" i="26" s="1"/>
  <c r="AX15" i="26"/>
  <c r="S15" i="26" s="1"/>
  <c r="AC15" i="26" s="1"/>
  <c r="AB16" i="26" s="1"/>
  <c r="AX16" i="26"/>
  <c r="S16" i="26" s="1"/>
  <c r="AC16" i="26" s="1"/>
  <c r="AB17" i="26" s="1"/>
  <c r="AX17" i="26"/>
  <c r="S17" i="26" s="1"/>
  <c r="AC17" i="26" s="1"/>
  <c r="AB18" i="26" s="1"/>
  <c r="AX21" i="26"/>
  <c r="S21" i="26" s="1"/>
  <c r="AC21" i="26" s="1"/>
  <c r="AB22" i="26" s="1"/>
  <c r="AX22" i="26"/>
  <c r="S22" i="26" s="1"/>
  <c r="AC22" i="26" s="1"/>
  <c r="AB23" i="26" s="1"/>
  <c r="AX23" i="26"/>
  <c r="S23" i="26" s="1"/>
  <c r="AC23" i="26" s="1"/>
  <c r="AB24" i="26" s="1"/>
  <c r="AX27" i="26"/>
  <c r="S27" i="26" s="1"/>
  <c r="AC27" i="26" s="1"/>
  <c r="AB28" i="26" s="1"/>
  <c r="AX28" i="26"/>
  <c r="S28" i="26" s="1"/>
  <c r="AC28" i="26" s="1"/>
  <c r="AB29" i="26" s="1"/>
  <c r="AX29" i="26"/>
  <c r="S29" i="26" s="1"/>
  <c r="AC29" i="26" s="1"/>
  <c r="AB30" i="26" s="1"/>
  <c r="AX32" i="26"/>
  <c r="S32" i="26" s="1"/>
  <c r="AC32" i="26" s="1"/>
  <c r="AB33" i="26" s="1"/>
  <c r="AX33" i="26"/>
  <c r="S33" i="26" s="1"/>
  <c r="AC33" i="26" s="1"/>
  <c r="AB34" i="26" s="1"/>
  <c r="AX34" i="26"/>
  <c r="S34" i="26" s="1"/>
  <c r="AC34" i="26" s="1"/>
  <c r="AB35" i="26" s="1"/>
  <c r="AX35" i="26"/>
  <c r="S35" i="26" s="1"/>
  <c r="AC35" i="26" s="1"/>
  <c r="AB36" i="26" s="1"/>
  <c r="AX36" i="26"/>
  <c r="S36" i="26" s="1"/>
  <c r="AC36" i="26" s="1"/>
  <c r="AB37" i="26" s="1"/>
  <c r="AX37" i="26"/>
  <c r="S37" i="26" s="1"/>
  <c r="AC37" i="26" s="1"/>
  <c r="AB38" i="26" s="1"/>
  <c r="AX38" i="26"/>
  <c r="S38" i="26" s="1"/>
  <c r="AC38" i="26" s="1"/>
  <c r="AB39" i="26" s="1"/>
  <c r="AX39" i="26"/>
  <c r="S39" i="26" s="1"/>
  <c r="AC39" i="26" s="1"/>
  <c r="AB40" i="26" s="1"/>
  <c r="AX40" i="26"/>
  <c r="S40" i="26" s="1"/>
  <c r="AC40" i="26" s="1"/>
  <c r="AB41" i="26" s="1"/>
  <c r="AX41" i="26"/>
  <c r="S41" i="26" s="1"/>
  <c r="AC41" i="26" s="1"/>
  <c r="AB42" i="26" s="1"/>
  <c r="AX42" i="26"/>
  <c r="S42" i="26" s="1"/>
  <c r="AC42" i="26" s="1"/>
  <c r="AB43" i="26" s="1"/>
  <c r="AX43" i="26"/>
  <c r="S43" i="26" s="1"/>
  <c r="AC43" i="26" s="1"/>
  <c r="AB44" i="26" s="1"/>
  <c r="AX44" i="26"/>
  <c r="S44" i="26" s="1"/>
  <c r="AC44" i="26" s="1"/>
  <c r="AB45" i="26" s="1"/>
  <c r="AX45" i="26"/>
  <c r="S45" i="26" s="1"/>
  <c r="AC45" i="26" s="1"/>
  <c r="AB46" i="26" s="1"/>
  <c r="AX46" i="26"/>
  <c r="S46" i="26" s="1"/>
  <c r="AC46" i="26" s="1"/>
  <c r="AB47" i="26" s="1"/>
  <c r="AX47" i="26"/>
  <c r="S47" i="26" s="1"/>
  <c r="AC47" i="26" s="1"/>
  <c r="AB48" i="26" s="1"/>
  <c r="AX48" i="26"/>
  <c r="S48" i="26" s="1"/>
  <c r="AC48" i="26" s="1"/>
  <c r="AB49" i="26" s="1"/>
  <c r="AX49" i="26"/>
  <c r="S49" i="26" s="1"/>
  <c r="AC49" i="26" s="1"/>
  <c r="AB50" i="26" s="1"/>
  <c r="AX50" i="26"/>
  <c r="S50" i="26" s="1"/>
  <c r="AC50" i="26" s="1"/>
  <c r="AB51" i="26" s="1"/>
  <c r="AX51" i="26"/>
  <c r="S51" i="26" s="1"/>
  <c r="AC51" i="26" s="1"/>
  <c r="AB52" i="26" s="1"/>
  <c r="AX52" i="26"/>
  <c r="S52" i="26" s="1"/>
  <c r="AC52" i="26" s="1"/>
  <c r="AB53" i="26" s="1"/>
  <c r="AX53" i="26"/>
  <c r="S53" i="26" s="1"/>
  <c r="AC53" i="26" s="1"/>
  <c r="AB54" i="26" s="1"/>
  <c r="AX54" i="26"/>
  <c r="S54" i="26" s="1"/>
  <c r="AC54" i="26" s="1"/>
  <c r="AB55" i="26" s="1"/>
  <c r="AX55" i="26"/>
  <c r="S55" i="26" s="1"/>
  <c r="AC55" i="26" s="1"/>
  <c r="AB56" i="26" s="1"/>
  <c r="AX56" i="26"/>
  <c r="S56" i="26" s="1"/>
  <c r="AC56" i="26" s="1"/>
  <c r="AB57" i="26" s="1"/>
  <c r="AX57" i="26"/>
  <c r="S57" i="26" s="1"/>
  <c r="AC57" i="26" s="1"/>
  <c r="AB58" i="26" s="1"/>
  <c r="AX58" i="26"/>
  <c r="S58" i="26" s="1"/>
  <c r="AC58" i="26" s="1"/>
  <c r="AB59" i="26" s="1"/>
  <c r="AX59" i="26"/>
  <c r="S59" i="26" s="1"/>
  <c r="AC59" i="26" s="1"/>
  <c r="AB60" i="26" s="1"/>
  <c r="AX60" i="26"/>
  <c r="S60" i="26" s="1"/>
  <c r="AC60" i="26" s="1"/>
  <c r="AB61" i="26" s="1"/>
  <c r="AX61" i="26"/>
  <c r="S61" i="26" s="1"/>
  <c r="AC61" i="26" s="1"/>
  <c r="AB62" i="26" s="1"/>
  <c r="AX62" i="26"/>
  <c r="S62" i="26" s="1"/>
  <c r="AC62" i="26" s="1"/>
  <c r="AB63" i="26" s="1"/>
  <c r="AX63" i="26"/>
  <c r="S63" i="26" s="1"/>
  <c r="AC63" i="26" s="1"/>
  <c r="AB64" i="26" s="1"/>
  <c r="AX64" i="26"/>
  <c r="S64" i="26" s="1"/>
  <c r="AC64" i="26" s="1"/>
  <c r="AB65" i="26" s="1"/>
  <c r="AX65" i="26"/>
  <c r="S65" i="26" s="1"/>
  <c r="AC65" i="26" s="1"/>
  <c r="AB66" i="26" s="1"/>
  <c r="AX66" i="26"/>
  <c r="S66" i="26" s="1"/>
  <c r="AC66" i="26" s="1"/>
  <c r="AB67" i="26" s="1"/>
  <c r="AX67" i="26"/>
  <c r="S67" i="26" s="1"/>
  <c r="AC67" i="26" s="1"/>
  <c r="AB68" i="26" s="1"/>
  <c r="AX68" i="26"/>
  <c r="S68" i="26" s="1"/>
  <c r="AC68" i="26" s="1"/>
  <c r="AB69" i="26" s="1"/>
  <c r="AX69" i="26"/>
  <c r="S69" i="26" s="1"/>
  <c r="AC69" i="26" s="1"/>
  <c r="AB70" i="26" s="1"/>
  <c r="AX70" i="26"/>
  <c r="S70" i="26" s="1"/>
  <c r="AC70" i="26" s="1"/>
  <c r="AB71" i="26" s="1"/>
  <c r="AX71" i="26"/>
  <c r="S71" i="26" s="1"/>
  <c r="AC71" i="26" s="1"/>
  <c r="AB72" i="26" s="1"/>
  <c r="AX72" i="26"/>
  <c r="S72" i="26" s="1"/>
  <c r="AC72" i="26" s="1"/>
  <c r="AB73" i="26" s="1"/>
  <c r="AX73" i="26"/>
  <c r="S73" i="26" s="1"/>
  <c r="AC73" i="26" s="1"/>
  <c r="AB74" i="26" s="1"/>
  <c r="AX74" i="26"/>
  <c r="S74" i="26" s="1"/>
  <c r="AC74" i="26" s="1"/>
  <c r="AB75" i="26" s="1"/>
  <c r="AX75" i="26"/>
  <c r="S75" i="26" s="1"/>
  <c r="AC75" i="26" s="1"/>
  <c r="AB76" i="26" s="1"/>
  <c r="AX76" i="26"/>
  <c r="S76" i="26" s="1"/>
  <c r="AC76" i="26" s="1"/>
  <c r="AB77" i="26" s="1"/>
  <c r="AX77" i="26"/>
  <c r="S77" i="26" s="1"/>
  <c r="AC77" i="26" s="1"/>
  <c r="AB78" i="26" s="1"/>
  <c r="AX78" i="26"/>
  <c r="S78" i="26" s="1"/>
  <c r="AC78" i="26" s="1"/>
  <c r="AB79" i="26" s="1"/>
  <c r="AX79" i="26"/>
  <c r="S79" i="26" s="1"/>
  <c r="AC79" i="26" s="1"/>
  <c r="AB80" i="26" s="1"/>
  <c r="AX80" i="26"/>
  <c r="S80" i="26" s="1"/>
  <c r="AC80" i="26" s="1"/>
  <c r="AB81" i="26" s="1"/>
  <c r="AX81" i="26"/>
  <c r="S81" i="26" s="1"/>
  <c r="AC81" i="26" s="1"/>
  <c r="AB82" i="26" s="1"/>
  <c r="AX82" i="26"/>
  <c r="S82" i="26" s="1"/>
  <c r="AC82" i="26" s="1"/>
  <c r="AB83" i="26" s="1"/>
  <c r="AX83" i="26"/>
  <c r="S83" i="26" s="1"/>
  <c r="AC83" i="26" s="1"/>
  <c r="AB84" i="26" s="1"/>
  <c r="AX87" i="26"/>
  <c r="S87" i="26" s="1"/>
  <c r="AC87" i="26" s="1"/>
  <c r="AB88" i="26" s="1"/>
  <c r="AX84" i="26"/>
  <c r="S84" i="26" s="1"/>
  <c r="AC84" i="26" s="1"/>
  <c r="AB85" i="26" s="1"/>
  <c r="AX85" i="26"/>
  <c r="S85" i="26" s="1"/>
  <c r="AC85" i="26" s="1"/>
  <c r="AB86" i="26" s="1"/>
  <c r="AX88" i="26"/>
  <c r="S88" i="26" s="1"/>
  <c r="AC88" i="26" s="1"/>
  <c r="AB89" i="26" s="1"/>
  <c r="AX86" i="26"/>
  <c r="S86" i="26" s="1"/>
  <c r="AC86" i="26" s="1"/>
  <c r="AB87" i="26" s="1"/>
  <c r="AR87" i="46"/>
  <c r="AH88" i="41"/>
  <c r="AQ88" i="41" s="1"/>
  <c r="AI87" i="93"/>
  <c r="AN87" i="93"/>
  <c r="AN84" i="37"/>
  <c r="AI84" i="37"/>
  <c r="X91" i="89"/>
  <c r="Y91" i="89"/>
  <c r="AX9" i="26" l="1"/>
  <c r="S9" i="26" s="1"/>
  <c r="AC9" i="26" s="1"/>
  <c r="AB10" i="26" s="1"/>
  <c r="AX4" i="26"/>
  <c r="S4" i="26" s="1"/>
  <c r="AC4" i="26" s="1"/>
  <c r="AB5" i="26" s="1"/>
  <c r="AX33" i="30"/>
  <c r="S33" i="30" s="1"/>
  <c r="AC33" i="30" s="1"/>
  <c r="AB34" i="30" s="1"/>
  <c r="AX26" i="26"/>
  <c r="S26" i="26" s="1"/>
  <c r="AC26" i="26" s="1"/>
  <c r="AB27" i="26" s="1"/>
  <c r="AX20" i="26"/>
  <c r="S20" i="26" s="1"/>
  <c r="AC20" i="26" s="1"/>
  <c r="AB21" i="26" s="1"/>
  <c r="AX14" i="26"/>
  <c r="S14" i="26" s="1"/>
  <c r="AC14" i="26" s="1"/>
  <c r="AB15" i="26" s="1"/>
  <c r="AX8" i="26"/>
  <c r="S8" i="26" s="1"/>
  <c r="AC8" i="26" s="1"/>
  <c r="AB9" i="26" s="1"/>
  <c r="AX3" i="26"/>
  <c r="S3" i="26" s="1"/>
  <c r="AC3" i="26" s="1"/>
  <c r="AX87" i="30"/>
  <c r="S87" i="30" s="1"/>
  <c r="AC87" i="30" s="1"/>
  <c r="AB88" i="30" s="1"/>
  <c r="AX75" i="30"/>
  <c r="S75" i="30" s="1"/>
  <c r="AC75" i="30" s="1"/>
  <c r="AB76" i="30" s="1"/>
  <c r="AX63" i="30"/>
  <c r="S63" i="30" s="1"/>
  <c r="AC63" i="30" s="1"/>
  <c r="AB64" i="30" s="1"/>
  <c r="AX27" i="30"/>
  <c r="S27" i="30" s="1"/>
  <c r="AC27" i="30" s="1"/>
  <c r="AB28" i="30" s="1"/>
  <c r="AX7" i="82"/>
  <c r="S7" i="82" s="1"/>
  <c r="AC7" i="82" s="1"/>
  <c r="AB8" i="82" s="1"/>
  <c r="AX31" i="26"/>
  <c r="S31" i="26" s="1"/>
  <c r="AC31" i="26" s="1"/>
  <c r="AB32" i="26" s="1"/>
  <c r="AX25" i="26"/>
  <c r="S25" i="26" s="1"/>
  <c r="AC25" i="26" s="1"/>
  <c r="AB26" i="26" s="1"/>
  <c r="AX19" i="26"/>
  <c r="S19" i="26" s="1"/>
  <c r="AC19" i="26" s="1"/>
  <c r="AB20" i="26" s="1"/>
  <c r="AX13" i="26"/>
  <c r="S13" i="26" s="1"/>
  <c r="AC13" i="26" s="1"/>
  <c r="AB14" i="26" s="1"/>
  <c r="AX7" i="26"/>
  <c r="S7" i="26" s="1"/>
  <c r="AC7" i="26" s="1"/>
  <c r="AB8" i="26" s="1"/>
  <c r="AX88" i="30"/>
  <c r="S88" i="30" s="1"/>
  <c r="AC88" i="30" s="1"/>
  <c r="AB89" i="30" s="1"/>
  <c r="AX73" i="30"/>
  <c r="S73" i="30" s="1"/>
  <c r="AC73" i="30" s="1"/>
  <c r="AB74" i="30" s="1"/>
  <c r="AX57" i="30"/>
  <c r="S57" i="30" s="1"/>
  <c r="AC57" i="30" s="1"/>
  <c r="AB58" i="30" s="1"/>
  <c r="AX21" i="30"/>
  <c r="S21" i="30" s="1"/>
  <c r="AC21" i="30" s="1"/>
  <c r="AB22" i="30" s="1"/>
  <c r="AX6" i="82"/>
  <c r="S6" i="82" s="1"/>
  <c r="AC6" i="82" s="1"/>
  <c r="AB7" i="82" s="1"/>
  <c r="AX30" i="26"/>
  <c r="S30" i="26" s="1"/>
  <c r="AC30" i="26" s="1"/>
  <c r="AB31" i="26" s="1"/>
  <c r="AX24" i="26"/>
  <c r="S24" i="26" s="1"/>
  <c r="AC24" i="26" s="1"/>
  <c r="AB25" i="26" s="1"/>
  <c r="AX18" i="26"/>
  <c r="S18" i="26" s="1"/>
  <c r="AC18" i="26" s="1"/>
  <c r="AB19" i="26" s="1"/>
  <c r="AX12" i="26"/>
  <c r="S12" i="26" s="1"/>
  <c r="AC12" i="26" s="1"/>
  <c r="AB13" i="26" s="1"/>
  <c r="AX6" i="26"/>
  <c r="S6" i="26" s="1"/>
  <c r="AC6" i="26" s="1"/>
  <c r="AB7" i="26" s="1"/>
  <c r="AX85" i="30"/>
  <c r="S85" i="30" s="1"/>
  <c r="AC85" i="30" s="1"/>
  <c r="AB86" i="30" s="1"/>
  <c r="AX72" i="30"/>
  <c r="S72" i="30" s="1"/>
  <c r="AC72" i="30" s="1"/>
  <c r="AB73" i="30" s="1"/>
  <c r="AX51" i="30"/>
  <c r="S51" i="30" s="1"/>
  <c r="AC51" i="30" s="1"/>
  <c r="AB52" i="30" s="1"/>
  <c r="AX15" i="30"/>
  <c r="S15" i="30" s="1"/>
  <c r="AC15" i="30" s="1"/>
  <c r="AB16" i="30" s="1"/>
  <c r="AX5" i="82"/>
  <c r="S5" i="82" s="1"/>
  <c r="AC5" i="82" s="1"/>
  <c r="AB6" i="82" s="1"/>
  <c r="AX11" i="26"/>
  <c r="S11" i="26" s="1"/>
  <c r="AC11" i="26" s="1"/>
  <c r="AB12" i="26" s="1"/>
  <c r="AX45" i="30"/>
  <c r="S45" i="30" s="1"/>
  <c r="AC45" i="30" s="1"/>
  <c r="AB46" i="30" s="1"/>
  <c r="AX9" i="30"/>
  <c r="S9" i="30" s="1"/>
  <c r="AC9" i="30" s="1"/>
  <c r="AB10" i="30" s="1"/>
  <c r="AX3" i="82"/>
  <c r="S3" i="82" s="1"/>
  <c r="AC3" i="82" s="1"/>
  <c r="AK5" i="30"/>
  <c r="AT5" i="30" s="1"/>
  <c r="AK89" i="26"/>
  <c r="AT89" i="26" s="1"/>
  <c r="AJ89" i="26"/>
  <c r="AS89" i="26" s="1"/>
  <c r="AJ82" i="26"/>
  <c r="AK82" i="26"/>
  <c r="AT82" i="26" s="1"/>
  <c r="AJ70" i="26"/>
  <c r="AK70" i="26"/>
  <c r="AT70" i="26" s="1"/>
  <c r="AJ64" i="26"/>
  <c r="AK64" i="26"/>
  <c r="AT64" i="26" s="1"/>
  <c r="AJ58" i="26"/>
  <c r="AK58" i="26"/>
  <c r="AT58" i="26" s="1"/>
  <c r="AJ52" i="26"/>
  <c r="AK52" i="26"/>
  <c r="AT52" i="26" s="1"/>
  <c r="AJ46" i="26"/>
  <c r="AK46" i="26"/>
  <c r="AT46" i="26" s="1"/>
  <c r="AJ40" i="26"/>
  <c r="AK40" i="26"/>
  <c r="AT40" i="26" s="1"/>
  <c r="AJ34" i="26"/>
  <c r="AK34" i="26"/>
  <c r="AT34" i="26" s="1"/>
  <c r="AJ28" i="26"/>
  <c r="AK28" i="26"/>
  <c r="AT28" i="26" s="1"/>
  <c r="AJ22" i="26"/>
  <c r="AK22" i="26"/>
  <c r="AT22" i="26" s="1"/>
  <c r="AJ16" i="26"/>
  <c r="AK16" i="26"/>
  <c r="AT16" i="26" s="1"/>
  <c r="AJ10" i="26"/>
  <c r="AK10" i="26"/>
  <c r="AT10" i="26" s="1"/>
  <c r="AK5" i="26"/>
  <c r="AT5" i="26" s="1"/>
  <c r="AJ5" i="26"/>
  <c r="Y87" i="85"/>
  <c r="X87" i="85"/>
  <c r="X89" i="78"/>
  <c r="Y89" i="78"/>
  <c r="Z89" i="78" s="1"/>
  <c r="X87" i="77"/>
  <c r="Y87" i="77"/>
  <c r="W86" i="37"/>
  <c r="AG85" i="37"/>
  <c r="AP85" i="37" s="1"/>
  <c r="AF85" i="37"/>
  <c r="AO85" i="37" s="1"/>
  <c r="AE85" i="37"/>
  <c r="AK85" i="30"/>
  <c r="AT85" i="30" s="1"/>
  <c r="AJ85" i="30"/>
  <c r="AK82" i="30"/>
  <c r="AT82" i="30" s="1"/>
  <c r="AK76" i="30"/>
  <c r="AT76" i="30" s="1"/>
  <c r="AK70" i="30"/>
  <c r="AT70" i="30" s="1"/>
  <c r="AK64" i="30"/>
  <c r="AT64" i="30" s="1"/>
  <c r="AK58" i="30"/>
  <c r="AT58" i="30" s="1"/>
  <c r="AK52" i="30"/>
  <c r="AT52" i="30" s="1"/>
  <c r="AK46" i="30"/>
  <c r="AT46" i="30" s="1"/>
  <c r="AK40" i="30"/>
  <c r="AT40" i="30" s="1"/>
  <c r="AK34" i="30"/>
  <c r="AT34" i="30" s="1"/>
  <c r="AK28" i="30"/>
  <c r="AT28" i="30" s="1"/>
  <c r="AK22" i="30"/>
  <c r="AT22" i="30" s="1"/>
  <c r="AK16" i="30"/>
  <c r="AT16" i="30" s="1"/>
  <c r="AK10" i="30"/>
  <c r="AT10" i="30" s="1"/>
  <c r="AR90" i="89"/>
  <c r="AJ84" i="82"/>
  <c r="AK84" i="82"/>
  <c r="AT84" i="82" s="1"/>
  <c r="AJ78" i="82"/>
  <c r="AK78" i="82"/>
  <c r="AT78" i="82" s="1"/>
  <c r="AJ72" i="82"/>
  <c r="AK72" i="82"/>
  <c r="AT72" i="82" s="1"/>
  <c r="AJ66" i="82"/>
  <c r="AK66" i="82"/>
  <c r="AT66" i="82" s="1"/>
  <c r="AJ60" i="82"/>
  <c r="AK60" i="82"/>
  <c r="AT60" i="82" s="1"/>
  <c r="AJ54" i="82"/>
  <c r="AK54" i="82"/>
  <c r="AT54" i="82" s="1"/>
  <c r="AJ48" i="82"/>
  <c r="AK48" i="82"/>
  <c r="AT48" i="82" s="1"/>
  <c r="AJ42" i="82"/>
  <c r="AK42" i="82"/>
  <c r="AT42" i="82" s="1"/>
  <c r="AJ36" i="82"/>
  <c r="AK36" i="82"/>
  <c r="AT36" i="82" s="1"/>
  <c r="AJ30" i="82"/>
  <c r="AK30" i="82"/>
  <c r="AT30" i="82" s="1"/>
  <c r="AJ24" i="82"/>
  <c r="AK24" i="82"/>
  <c r="AT24" i="82" s="1"/>
  <c r="AJ18" i="82"/>
  <c r="AK18" i="82"/>
  <c r="AT18" i="82" s="1"/>
  <c r="AJ12" i="82"/>
  <c r="AK12" i="82"/>
  <c r="AT12" i="82" s="1"/>
  <c r="AJ6" i="82"/>
  <c r="AK6" i="82"/>
  <c r="AT6" i="82" s="1"/>
  <c r="AH85" i="29"/>
  <c r="AQ85" i="29" s="1"/>
  <c r="AG88" i="34"/>
  <c r="AP88" i="34" s="1"/>
  <c r="AF88" i="34"/>
  <c r="AO88" i="34" s="1"/>
  <c r="AE88" i="34"/>
  <c r="W89" i="34"/>
  <c r="AN88" i="41"/>
  <c r="AI88" i="41"/>
  <c r="AN89" i="82"/>
  <c r="AN91" i="82" s="1"/>
  <c r="AI89" i="82"/>
  <c r="AR84" i="37"/>
  <c r="AJ76" i="26"/>
  <c r="AK76" i="26"/>
  <c r="AT76" i="26" s="1"/>
  <c r="AK86" i="26"/>
  <c r="AT86" i="26" s="1"/>
  <c r="AJ86" i="26"/>
  <c r="AJ81" i="26"/>
  <c r="AK81" i="26"/>
  <c r="AT81" i="26" s="1"/>
  <c r="AJ75" i="26"/>
  <c r="AK75" i="26"/>
  <c r="AT75" i="26" s="1"/>
  <c r="AJ69" i="26"/>
  <c r="AK69" i="26"/>
  <c r="AT69" i="26" s="1"/>
  <c r="AJ63" i="26"/>
  <c r="AK63" i="26"/>
  <c r="AT63" i="26" s="1"/>
  <c r="AJ57" i="26"/>
  <c r="AK57" i="26"/>
  <c r="AT57" i="26" s="1"/>
  <c r="AJ51" i="26"/>
  <c r="AK51" i="26"/>
  <c r="AT51" i="26" s="1"/>
  <c r="AJ45" i="26"/>
  <c r="AK45" i="26"/>
  <c r="AT45" i="26" s="1"/>
  <c r="AJ39" i="26"/>
  <c r="AK39" i="26"/>
  <c r="AT39" i="26" s="1"/>
  <c r="AJ33" i="26"/>
  <c r="AK33" i="26"/>
  <c r="AT33" i="26" s="1"/>
  <c r="AJ27" i="26"/>
  <c r="AK27" i="26"/>
  <c r="AT27" i="26" s="1"/>
  <c r="AJ21" i="26"/>
  <c r="AK21" i="26"/>
  <c r="AT21" i="26" s="1"/>
  <c r="AJ15" i="26"/>
  <c r="AK15" i="26"/>
  <c r="AT15" i="26" s="1"/>
  <c r="AJ9" i="26"/>
  <c r="AK9" i="26"/>
  <c r="AT9" i="26" s="1"/>
  <c r="AJ3" i="26"/>
  <c r="AB4" i="26"/>
  <c r="AH87" i="38"/>
  <c r="AQ87" i="38" s="1"/>
  <c r="AI88" i="78"/>
  <c r="AN88" i="78"/>
  <c r="X88" i="42"/>
  <c r="Y88" i="42"/>
  <c r="X89" i="46"/>
  <c r="Y89" i="46"/>
  <c r="AK88" i="30"/>
  <c r="AT88" i="30" s="1"/>
  <c r="AJ88" i="30"/>
  <c r="AX80" i="30"/>
  <c r="S80" i="30" s="1"/>
  <c r="AC80" i="30" s="1"/>
  <c r="AB81" i="30" s="1"/>
  <c r="AX74" i="30"/>
  <c r="S74" i="30" s="1"/>
  <c r="AC74" i="30" s="1"/>
  <c r="AB75" i="30" s="1"/>
  <c r="AX68" i="30"/>
  <c r="S68" i="30" s="1"/>
  <c r="AC68" i="30" s="1"/>
  <c r="AB69" i="30" s="1"/>
  <c r="AX62" i="30"/>
  <c r="S62" i="30" s="1"/>
  <c r="AC62" i="30" s="1"/>
  <c r="AB63" i="30" s="1"/>
  <c r="AX56" i="30"/>
  <c r="S56" i="30" s="1"/>
  <c r="AC56" i="30" s="1"/>
  <c r="AB57" i="30" s="1"/>
  <c r="AX50" i="30"/>
  <c r="S50" i="30" s="1"/>
  <c r="AC50" i="30" s="1"/>
  <c r="AB51" i="30" s="1"/>
  <c r="AX44" i="30"/>
  <c r="S44" i="30" s="1"/>
  <c r="AC44" i="30" s="1"/>
  <c r="AB45" i="30" s="1"/>
  <c r="AX38" i="30"/>
  <c r="S38" i="30" s="1"/>
  <c r="AC38" i="30" s="1"/>
  <c r="AB39" i="30" s="1"/>
  <c r="AX32" i="30"/>
  <c r="S32" i="30" s="1"/>
  <c r="AC32" i="30" s="1"/>
  <c r="AB33" i="30" s="1"/>
  <c r="AX26" i="30"/>
  <c r="S26" i="30" s="1"/>
  <c r="AC26" i="30" s="1"/>
  <c r="AB27" i="30" s="1"/>
  <c r="AX20" i="30"/>
  <c r="S20" i="30" s="1"/>
  <c r="AC20" i="30" s="1"/>
  <c r="AB21" i="30" s="1"/>
  <c r="AX14" i="30"/>
  <c r="S14" i="30" s="1"/>
  <c r="AC14" i="30" s="1"/>
  <c r="AB15" i="30" s="1"/>
  <c r="AX8" i="30"/>
  <c r="S8" i="30" s="1"/>
  <c r="AC8" i="30" s="1"/>
  <c r="AB9" i="30" s="1"/>
  <c r="AX3" i="30"/>
  <c r="S3" i="30" s="1"/>
  <c r="AC3" i="30" s="1"/>
  <c r="AR89" i="73"/>
  <c r="AK89" i="82"/>
  <c r="AT89" i="82" s="1"/>
  <c r="AJ89" i="82"/>
  <c r="AS89" i="82" s="1"/>
  <c r="AK83" i="82"/>
  <c r="AT83" i="82" s="1"/>
  <c r="AJ83" i="82"/>
  <c r="AK77" i="82"/>
  <c r="AT77" i="82" s="1"/>
  <c r="AJ77" i="82"/>
  <c r="AK71" i="82"/>
  <c r="AT71" i="82" s="1"/>
  <c r="AJ71" i="82"/>
  <c r="AK65" i="82"/>
  <c r="AT65" i="82" s="1"/>
  <c r="AJ65" i="82"/>
  <c r="AK59" i="82"/>
  <c r="AT59" i="82" s="1"/>
  <c r="AJ59" i="82"/>
  <c r="AK53" i="82"/>
  <c r="AT53" i="82" s="1"/>
  <c r="AJ53" i="82"/>
  <c r="AK47" i="82"/>
  <c r="AT47" i="82" s="1"/>
  <c r="AJ47" i="82"/>
  <c r="AK41" i="82"/>
  <c r="AT41" i="82" s="1"/>
  <c r="AJ41" i="82"/>
  <c r="AK35" i="82"/>
  <c r="AT35" i="82" s="1"/>
  <c r="AJ35" i="82"/>
  <c r="AJ29" i="82"/>
  <c r="AK29" i="82"/>
  <c r="AT29" i="82" s="1"/>
  <c r="AK23" i="82"/>
  <c r="AT23" i="82" s="1"/>
  <c r="AJ23" i="82"/>
  <c r="AK17" i="82"/>
  <c r="AT17" i="82" s="1"/>
  <c r="AJ17" i="82"/>
  <c r="AJ11" i="82"/>
  <c r="AK11" i="82"/>
  <c r="AT11" i="82" s="1"/>
  <c r="AB4" i="82"/>
  <c r="AJ3" i="82"/>
  <c r="AE88" i="74"/>
  <c r="W89" i="74"/>
  <c r="AG88" i="74"/>
  <c r="AP88" i="74" s="1"/>
  <c r="AF88" i="74"/>
  <c r="AO88" i="74" s="1"/>
  <c r="X86" i="90"/>
  <c r="Y86" i="90"/>
  <c r="Z85" i="29"/>
  <c r="AJ85" i="26"/>
  <c r="AK85" i="26"/>
  <c r="AT85" i="26" s="1"/>
  <c r="AK80" i="26"/>
  <c r="AT80" i="26" s="1"/>
  <c r="AJ80" i="26"/>
  <c r="AK74" i="26"/>
  <c r="AT74" i="26" s="1"/>
  <c r="AJ74" i="26"/>
  <c r="AK68" i="26"/>
  <c r="AT68" i="26" s="1"/>
  <c r="AJ68" i="26"/>
  <c r="AK62" i="26"/>
  <c r="AT62" i="26" s="1"/>
  <c r="AJ62" i="26"/>
  <c r="AK56" i="26"/>
  <c r="AT56" i="26" s="1"/>
  <c r="AJ56" i="26"/>
  <c r="AK50" i="26"/>
  <c r="AT50" i="26" s="1"/>
  <c r="AJ50" i="26"/>
  <c r="AK44" i="26"/>
  <c r="AT44" i="26" s="1"/>
  <c r="AJ44" i="26"/>
  <c r="AK38" i="26"/>
  <c r="AT38" i="26" s="1"/>
  <c r="AJ38" i="26"/>
  <c r="AK32" i="26"/>
  <c r="AT32" i="26" s="1"/>
  <c r="AJ32" i="26"/>
  <c r="AK26" i="26"/>
  <c r="AT26" i="26" s="1"/>
  <c r="AJ26" i="26"/>
  <c r="AJ20" i="26"/>
  <c r="AK20" i="26"/>
  <c r="AT20" i="26" s="1"/>
  <c r="AK14" i="26"/>
  <c r="AT14" i="26" s="1"/>
  <c r="AJ14" i="26"/>
  <c r="AJ8" i="26"/>
  <c r="AK8" i="26"/>
  <c r="AT8" i="26" s="1"/>
  <c r="AI86" i="85"/>
  <c r="AN86" i="85"/>
  <c r="AI86" i="77"/>
  <c r="AN86" i="77"/>
  <c r="AN89" i="30"/>
  <c r="AN91" i="30" s="1"/>
  <c r="AI89" i="30"/>
  <c r="AK89" i="30"/>
  <c r="AT89" i="30" s="1"/>
  <c r="AJ89" i="30"/>
  <c r="AS89" i="30" s="1"/>
  <c r="AK80" i="30"/>
  <c r="AT80" i="30" s="1"/>
  <c r="AJ80" i="30"/>
  <c r="AK74" i="30"/>
  <c r="AT74" i="30" s="1"/>
  <c r="AJ74" i="30"/>
  <c r="AK68" i="30"/>
  <c r="AT68" i="30" s="1"/>
  <c r="AX61" i="30"/>
  <c r="S61" i="30" s="1"/>
  <c r="AC61" i="30" s="1"/>
  <c r="AB62" i="30" s="1"/>
  <c r="AX55" i="30"/>
  <c r="S55" i="30" s="1"/>
  <c r="AC55" i="30" s="1"/>
  <c r="AB56" i="30" s="1"/>
  <c r="AX49" i="30"/>
  <c r="S49" i="30" s="1"/>
  <c r="AC49" i="30" s="1"/>
  <c r="AB50" i="30" s="1"/>
  <c r="AX43" i="30"/>
  <c r="S43" i="30" s="1"/>
  <c r="AC43" i="30" s="1"/>
  <c r="AB44" i="30" s="1"/>
  <c r="AX37" i="30"/>
  <c r="S37" i="30" s="1"/>
  <c r="AC37" i="30" s="1"/>
  <c r="AB38" i="30" s="1"/>
  <c r="AX31" i="30"/>
  <c r="S31" i="30" s="1"/>
  <c r="AC31" i="30" s="1"/>
  <c r="AB32" i="30" s="1"/>
  <c r="AX25" i="30"/>
  <c r="S25" i="30" s="1"/>
  <c r="AC25" i="30" s="1"/>
  <c r="AB26" i="30" s="1"/>
  <c r="AX19" i="30"/>
  <c r="S19" i="30" s="1"/>
  <c r="AC19" i="30" s="1"/>
  <c r="AB20" i="30" s="1"/>
  <c r="AX13" i="30"/>
  <c r="S13" i="30" s="1"/>
  <c r="AC13" i="30" s="1"/>
  <c r="AB14" i="30" s="1"/>
  <c r="AX7" i="30"/>
  <c r="S7" i="30" s="1"/>
  <c r="AC7" i="30" s="1"/>
  <c r="AB8" i="30" s="1"/>
  <c r="AJ85" i="82"/>
  <c r="AK85" i="82"/>
  <c r="AT85" i="82" s="1"/>
  <c r="AJ82" i="82"/>
  <c r="AK82" i="82"/>
  <c r="AT82" i="82" s="1"/>
  <c r="AJ76" i="82"/>
  <c r="AK76" i="82"/>
  <c r="AT76" i="82" s="1"/>
  <c r="AJ70" i="82"/>
  <c r="AK70" i="82"/>
  <c r="AT70" i="82" s="1"/>
  <c r="AJ64" i="82"/>
  <c r="AK64" i="82"/>
  <c r="AT64" i="82" s="1"/>
  <c r="AJ58" i="82"/>
  <c r="AK58" i="82"/>
  <c r="AT58" i="82" s="1"/>
  <c r="AJ52" i="82"/>
  <c r="AK52" i="82"/>
  <c r="AT52" i="82" s="1"/>
  <c r="AJ46" i="82"/>
  <c r="AK46" i="82"/>
  <c r="AT46" i="82" s="1"/>
  <c r="AJ40" i="82"/>
  <c r="AK40" i="82"/>
  <c r="AT40" i="82" s="1"/>
  <c r="AJ34" i="82"/>
  <c r="AK34" i="82"/>
  <c r="AT34" i="82" s="1"/>
  <c r="AJ28" i="82"/>
  <c r="AK28" i="82"/>
  <c r="AT28" i="82" s="1"/>
  <c r="AJ22" i="82"/>
  <c r="AK22" i="82"/>
  <c r="AT22" i="82" s="1"/>
  <c r="AJ16" i="82"/>
  <c r="AK16" i="82"/>
  <c r="AT16" i="82" s="1"/>
  <c r="AJ10" i="82"/>
  <c r="AK10" i="82"/>
  <c r="AT10" i="82" s="1"/>
  <c r="AK5" i="82"/>
  <c r="AT5" i="82" s="1"/>
  <c r="AJ5" i="82"/>
  <c r="Y88" i="81"/>
  <c r="X88" i="81"/>
  <c r="Y90" i="33"/>
  <c r="Z90" i="33" s="1"/>
  <c r="X90" i="33"/>
  <c r="AI85" i="90"/>
  <c r="AN85" i="90"/>
  <c r="AR87" i="93"/>
  <c r="AJ88" i="26"/>
  <c r="AK88" i="26"/>
  <c r="AT88" i="26" s="1"/>
  <c r="AJ79" i="26"/>
  <c r="AK79" i="26"/>
  <c r="AT79" i="26" s="1"/>
  <c r="AJ73" i="26"/>
  <c r="AK73" i="26"/>
  <c r="AT73" i="26" s="1"/>
  <c r="AJ67" i="26"/>
  <c r="AK67" i="26"/>
  <c r="AT67" i="26" s="1"/>
  <c r="AJ61" i="26"/>
  <c r="AK61" i="26"/>
  <c r="AT61" i="26" s="1"/>
  <c r="AJ55" i="26"/>
  <c r="AK55" i="26"/>
  <c r="AT55" i="26" s="1"/>
  <c r="AJ49" i="26"/>
  <c r="AK49" i="26"/>
  <c r="AT49" i="26" s="1"/>
  <c r="AJ43" i="26"/>
  <c r="AK43" i="26"/>
  <c r="AT43" i="26" s="1"/>
  <c r="AJ37" i="26"/>
  <c r="AK37" i="26"/>
  <c r="AT37" i="26" s="1"/>
  <c r="AJ31" i="26"/>
  <c r="AK31" i="26"/>
  <c r="AT31" i="26" s="1"/>
  <c r="AJ25" i="26"/>
  <c r="AK25" i="26"/>
  <c r="AT25" i="26" s="1"/>
  <c r="AJ19" i="26"/>
  <c r="AK19" i="26"/>
  <c r="AT19" i="26" s="1"/>
  <c r="AJ13" i="26"/>
  <c r="AK13" i="26"/>
  <c r="AT13" i="26" s="1"/>
  <c r="AJ7" i="26"/>
  <c r="AK7" i="26"/>
  <c r="AT7" i="26" s="1"/>
  <c r="AG87" i="38"/>
  <c r="AP87" i="38" s="1"/>
  <c r="AF87" i="38"/>
  <c r="AO87" i="38" s="1"/>
  <c r="AE87" i="38"/>
  <c r="W88" i="38"/>
  <c r="AI87" i="42"/>
  <c r="AN87" i="42"/>
  <c r="AI88" i="46"/>
  <c r="AN88" i="46"/>
  <c r="AK86" i="30"/>
  <c r="AT86" i="30" s="1"/>
  <c r="AK79" i="30"/>
  <c r="AT79" i="30" s="1"/>
  <c r="AJ79" i="30"/>
  <c r="AK73" i="30"/>
  <c r="AT73" i="30" s="1"/>
  <c r="AJ73" i="30"/>
  <c r="AK67" i="30"/>
  <c r="AT67" i="30" s="1"/>
  <c r="AJ67" i="30"/>
  <c r="AX60" i="30"/>
  <c r="S60" i="30" s="1"/>
  <c r="AC60" i="30" s="1"/>
  <c r="AB61" i="30" s="1"/>
  <c r="AX54" i="30"/>
  <c r="S54" i="30" s="1"/>
  <c r="AC54" i="30" s="1"/>
  <c r="AB55" i="30" s="1"/>
  <c r="AX48" i="30"/>
  <c r="S48" i="30" s="1"/>
  <c r="AC48" i="30" s="1"/>
  <c r="AB49" i="30" s="1"/>
  <c r="AX42" i="30"/>
  <c r="S42" i="30" s="1"/>
  <c r="AC42" i="30" s="1"/>
  <c r="AB43" i="30" s="1"/>
  <c r="AX36" i="30"/>
  <c r="S36" i="30" s="1"/>
  <c r="AC36" i="30" s="1"/>
  <c r="AB37" i="30" s="1"/>
  <c r="AX30" i="30"/>
  <c r="S30" i="30" s="1"/>
  <c r="AC30" i="30" s="1"/>
  <c r="AB31" i="30" s="1"/>
  <c r="AX24" i="30"/>
  <c r="S24" i="30" s="1"/>
  <c r="AC24" i="30" s="1"/>
  <c r="AB25" i="30" s="1"/>
  <c r="AX18" i="30"/>
  <c r="S18" i="30" s="1"/>
  <c r="AC18" i="30" s="1"/>
  <c r="AB19" i="30" s="1"/>
  <c r="AX12" i="30"/>
  <c r="S12" i="30" s="1"/>
  <c r="AC12" i="30" s="1"/>
  <c r="AB13" i="30" s="1"/>
  <c r="AX6" i="30"/>
  <c r="S6" i="30" s="1"/>
  <c r="AC6" i="30" s="1"/>
  <c r="AB7" i="30" s="1"/>
  <c r="AH90" i="73"/>
  <c r="AQ90" i="73" s="1"/>
  <c r="AR87" i="34"/>
  <c r="AJ87" i="82"/>
  <c r="AK87" i="82"/>
  <c r="AT87" i="82" s="1"/>
  <c r="AJ81" i="82"/>
  <c r="AK81" i="82"/>
  <c r="AT81" i="82" s="1"/>
  <c r="AJ75" i="82"/>
  <c r="AK75" i="82"/>
  <c r="AT75" i="82" s="1"/>
  <c r="AJ69" i="82"/>
  <c r="AK69" i="82"/>
  <c r="AT69" i="82" s="1"/>
  <c r="AJ63" i="82"/>
  <c r="AK63" i="82"/>
  <c r="AT63" i="82" s="1"/>
  <c r="AJ57" i="82"/>
  <c r="AK57" i="82"/>
  <c r="AT57" i="82" s="1"/>
  <c r="AJ51" i="82"/>
  <c r="AK51" i="82"/>
  <c r="AT51" i="82" s="1"/>
  <c r="AJ45" i="82"/>
  <c r="AK45" i="82"/>
  <c r="AT45" i="82" s="1"/>
  <c r="AJ39" i="82"/>
  <c r="AK39" i="82"/>
  <c r="AT39" i="82" s="1"/>
  <c r="AJ33" i="82"/>
  <c r="AK33" i="82"/>
  <c r="AT33" i="82" s="1"/>
  <c r="AJ27" i="82"/>
  <c r="AK27" i="82"/>
  <c r="AT27" i="82" s="1"/>
  <c r="AJ21" i="82"/>
  <c r="AK21" i="82"/>
  <c r="AT21" i="82" s="1"/>
  <c r="AJ15" i="82"/>
  <c r="AK15" i="82"/>
  <c r="AT15" i="82" s="1"/>
  <c r="AK9" i="82"/>
  <c r="AT9" i="82" s="1"/>
  <c r="AJ9" i="82"/>
  <c r="AI87" i="81"/>
  <c r="AN87" i="81"/>
  <c r="AR86" i="38"/>
  <c r="Y89" i="41"/>
  <c r="X89" i="41"/>
  <c r="AN89" i="26"/>
  <c r="AN91" i="26" s="1"/>
  <c r="AI89" i="26"/>
  <c r="AI87" i="45"/>
  <c r="AN87" i="45"/>
  <c r="AH91" i="89"/>
  <c r="AQ91" i="89" s="1"/>
  <c r="AJ84" i="26"/>
  <c r="AK84" i="26"/>
  <c r="AT84" i="26" s="1"/>
  <c r="AJ78" i="26"/>
  <c r="AK78" i="26"/>
  <c r="AT78" i="26" s="1"/>
  <c r="AJ72" i="26"/>
  <c r="AK72" i="26"/>
  <c r="AT72" i="26" s="1"/>
  <c r="AJ66" i="26"/>
  <c r="AK66" i="26"/>
  <c r="AT66" i="26" s="1"/>
  <c r="AJ60" i="26"/>
  <c r="AK60" i="26"/>
  <c r="AT60" i="26" s="1"/>
  <c r="AJ54" i="26"/>
  <c r="AK54" i="26"/>
  <c r="AT54" i="26" s="1"/>
  <c r="AJ48" i="26"/>
  <c r="AK48" i="26"/>
  <c r="AT48" i="26" s="1"/>
  <c r="AJ42" i="26"/>
  <c r="AK42" i="26"/>
  <c r="AT42" i="26" s="1"/>
  <c r="AJ36" i="26"/>
  <c r="AK36" i="26"/>
  <c r="AT36" i="26" s="1"/>
  <c r="AJ30" i="26"/>
  <c r="AK30" i="26"/>
  <c r="AT30" i="26" s="1"/>
  <c r="AJ24" i="26"/>
  <c r="AK24" i="26"/>
  <c r="AT24" i="26" s="1"/>
  <c r="AJ18" i="26"/>
  <c r="AK18" i="26"/>
  <c r="AT18" i="26" s="1"/>
  <c r="AJ12" i="26"/>
  <c r="AK12" i="26"/>
  <c r="AT12" i="26" s="1"/>
  <c r="AJ6" i="26"/>
  <c r="AK6" i="26"/>
  <c r="AT6" i="26" s="1"/>
  <c r="AH85" i="37"/>
  <c r="AQ85" i="37" s="1"/>
  <c r="AX83" i="30"/>
  <c r="S83" i="30" s="1"/>
  <c r="AC83" i="30" s="1"/>
  <c r="AB84" i="30" s="1"/>
  <c r="AX77" i="30"/>
  <c r="S77" i="30" s="1"/>
  <c r="AC77" i="30" s="1"/>
  <c r="AB78" i="30" s="1"/>
  <c r="AX71" i="30"/>
  <c r="S71" i="30" s="1"/>
  <c r="AC71" i="30" s="1"/>
  <c r="AB72" i="30" s="1"/>
  <c r="AX65" i="30"/>
  <c r="S65" i="30" s="1"/>
  <c r="AC65" i="30" s="1"/>
  <c r="AB66" i="30" s="1"/>
  <c r="AX59" i="30"/>
  <c r="S59" i="30" s="1"/>
  <c r="AC59" i="30" s="1"/>
  <c r="AB60" i="30" s="1"/>
  <c r="AX53" i="30"/>
  <c r="S53" i="30" s="1"/>
  <c r="AC53" i="30" s="1"/>
  <c r="AB54" i="30" s="1"/>
  <c r="AX47" i="30"/>
  <c r="S47" i="30" s="1"/>
  <c r="AC47" i="30" s="1"/>
  <c r="AB48" i="30" s="1"/>
  <c r="AX41" i="30"/>
  <c r="S41" i="30" s="1"/>
  <c r="AC41" i="30" s="1"/>
  <c r="AB42" i="30" s="1"/>
  <c r="AX35" i="30"/>
  <c r="S35" i="30" s="1"/>
  <c r="AC35" i="30" s="1"/>
  <c r="AB36" i="30" s="1"/>
  <c r="AX29" i="30"/>
  <c r="S29" i="30" s="1"/>
  <c r="AC29" i="30" s="1"/>
  <c r="AB30" i="30" s="1"/>
  <c r="AX23" i="30"/>
  <c r="S23" i="30" s="1"/>
  <c r="AC23" i="30" s="1"/>
  <c r="AB24" i="30" s="1"/>
  <c r="AX17" i="30"/>
  <c r="S17" i="30" s="1"/>
  <c r="AC17" i="30" s="1"/>
  <c r="AB18" i="30" s="1"/>
  <c r="AX11" i="30"/>
  <c r="S11" i="30" s="1"/>
  <c r="AC11" i="30" s="1"/>
  <c r="AB12" i="30" s="1"/>
  <c r="AX5" i="30"/>
  <c r="S5" i="30" s="1"/>
  <c r="AC5" i="30" s="1"/>
  <c r="AB6" i="30" s="1"/>
  <c r="Y88" i="25"/>
  <c r="X88" i="25"/>
  <c r="AH88" i="93"/>
  <c r="AQ88" i="93" s="1"/>
  <c r="AK86" i="82"/>
  <c r="AT86" i="82" s="1"/>
  <c r="AJ86" i="82"/>
  <c r="AK80" i="82"/>
  <c r="AT80" i="82" s="1"/>
  <c r="AJ80" i="82"/>
  <c r="AK74" i="82"/>
  <c r="AT74" i="82" s="1"/>
  <c r="AJ74" i="82"/>
  <c r="AK68" i="82"/>
  <c r="AT68" i="82" s="1"/>
  <c r="AJ68" i="82"/>
  <c r="AK62" i="82"/>
  <c r="AT62" i="82" s="1"/>
  <c r="AJ62" i="82"/>
  <c r="AK56" i="82"/>
  <c r="AT56" i="82" s="1"/>
  <c r="AJ56" i="82"/>
  <c r="AK50" i="82"/>
  <c r="AT50" i="82" s="1"/>
  <c r="AJ50" i="82"/>
  <c r="AK44" i="82"/>
  <c r="AT44" i="82" s="1"/>
  <c r="AJ44" i="82"/>
  <c r="AK38" i="82"/>
  <c r="AT38" i="82" s="1"/>
  <c r="AJ38" i="82"/>
  <c r="AJ32" i="82"/>
  <c r="AK32" i="82"/>
  <c r="AT32" i="82" s="1"/>
  <c r="AK26" i="82"/>
  <c r="AT26" i="82" s="1"/>
  <c r="AJ26" i="82"/>
  <c r="AK20" i="82"/>
  <c r="AT20" i="82" s="1"/>
  <c r="AJ20" i="82"/>
  <c r="AK14" i="82"/>
  <c r="AT14" i="82" s="1"/>
  <c r="AJ14" i="82"/>
  <c r="AJ8" i="82"/>
  <c r="AK8" i="82"/>
  <c r="AT8" i="82" s="1"/>
  <c r="AE86" i="94"/>
  <c r="W87" i="94"/>
  <c r="AG86" i="94"/>
  <c r="AP86" i="94" s="1"/>
  <c r="AF86" i="94"/>
  <c r="AO86" i="94" s="1"/>
  <c r="AI89" i="33"/>
  <c r="AN89" i="33"/>
  <c r="Z91" i="89"/>
  <c r="AJ87" i="26"/>
  <c r="AK87" i="26"/>
  <c r="AT87" i="26" s="1"/>
  <c r="AK83" i="26"/>
  <c r="AT83" i="26" s="1"/>
  <c r="AJ83" i="26"/>
  <c r="AK77" i="26"/>
  <c r="AT77" i="26" s="1"/>
  <c r="AJ77" i="26"/>
  <c r="AK71" i="26"/>
  <c r="AT71" i="26" s="1"/>
  <c r="AJ71" i="26"/>
  <c r="AK65" i="26"/>
  <c r="AT65" i="26" s="1"/>
  <c r="AJ65" i="26"/>
  <c r="AK59" i="26"/>
  <c r="AT59" i="26" s="1"/>
  <c r="AJ59" i="26"/>
  <c r="AK53" i="26"/>
  <c r="AT53" i="26" s="1"/>
  <c r="AJ53" i="26"/>
  <c r="AK47" i="26"/>
  <c r="AT47" i="26" s="1"/>
  <c r="AJ47" i="26"/>
  <c r="AK41" i="26"/>
  <c r="AT41" i="26" s="1"/>
  <c r="AJ41" i="26"/>
  <c r="AK35" i="26"/>
  <c r="AT35" i="26" s="1"/>
  <c r="AJ35" i="26"/>
  <c r="AK29" i="26"/>
  <c r="AT29" i="26" s="1"/>
  <c r="AJ29" i="26"/>
  <c r="AK23" i="26"/>
  <c r="AT23" i="26" s="1"/>
  <c r="AJ23" i="26"/>
  <c r="AK17" i="26"/>
  <c r="AT17" i="26" s="1"/>
  <c r="AJ17" i="26"/>
  <c r="AK11" i="26"/>
  <c r="AT11" i="26" s="1"/>
  <c r="AJ11" i="26"/>
  <c r="AX86" i="30"/>
  <c r="S86" i="30" s="1"/>
  <c r="AC86" i="30" s="1"/>
  <c r="AB87" i="30" s="1"/>
  <c r="AX82" i="30"/>
  <c r="S82" i="30" s="1"/>
  <c r="AC82" i="30" s="1"/>
  <c r="AB83" i="30" s="1"/>
  <c r="AX76" i="30"/>
  <c r="S76" i="30" s="1"/>
  <c r="AC76" i="30" s="1"/>
  <c r="AB77" i="30" s="1"/>
  <c r="AX70" i="30"/>
  <c r="S70" i="30" s="1"/>
  <c r="AC70" i="30" s="1"/>
  <c r="AB71" i="30" s="1"/>
  <c r="AX64" i="30"/>
  <c r="S64" i="30" s="1"/>
  <c r="AC64" i="30" s="1"/>
  <c r="AB65" i="30" s="1"/>
  <c r="AX58" i="30"/>
  <c r="S58" i="30" s="1"/>
  <c r="AC58" i="30" s="1"/>
  <c r="AB59" i="30" s="1"/>
  <c r="AX52" i="30"/>
  <c r="S52" i="30" s="1"/>
  <c r="AC52" i="30" s="1"/>
  <c r="AB53" i="30" s="1"/>
  <c r="AX46" i="30"/>
  <c r="S46" i="30" s="1"/>
  <c r="AC46" i="30" s="1"/>
  <c r="AB47" i="30" s="1"/>
  <c r="AX40" i="30"/>
  <c r="S40" i="30" s="1"/>
  <c r="AC40" i="30" s="1"/>
  <c r="AB41" i="30" s="1"/>
  <c r="AX34" i="30"/>
  <c r="S34" i="30" s="1"/>
  <c r="AC34" i="30" s="1"/>
  <c r="AB35" i="30" s="1"/>
  <c r="AX28" i="30"/>
  <c r="S28" i="30" s="1"/>
  <c r="AC28" i="30" s="1"/>
  <c r="AB29" i="30" s="1"/>
  <c r="AX22" i="30"/>
  <c r="S22" i="30" s="1"/>
  <c r="AC22" i="30" s="1"/>
  <c r="AB23" i="30" s="1"/>
  <c r="AX16" i="30"/>
  <c r="S16" i="30" s="1"/>
  <c r="AC16" i="30" s="1"/>
  <c r="AB17" i="30" s="1"/>
  <c r="AX10" i="30"/>
  <c r="S10" i="30" s="1"/>
  <c r="AC10" i="30" s="1"/>
  <c r="AB11" i="30" s="1"/>
  <c r="AN87" i="25"/>
  <c r="AI87" i="25"/>
  <c r="Z88" i="93"/>
  <c r="Z90" i="73"/>
  <c r="AR84" i="29"/>
  <c r="AJ88" i="82"/>
  <c r="AK88" i="82"/>
  <c r="AT88" i="82" s="1"/>
  <c r="AJ79" i="82"/>
  <c r="AK79" i="82"/>
  <c r="AT79" i="82" s="1"/>
  <c r="AJ73" i="82"/>
  <c r="AK73" i="82"/>
  <c r="AT73" i="82" s="1"/>
  <c r="AJ67" i="82"/>
  <c r="AK67" i="82"/>
  <c r="AT67" i="82" s="1"/>
  <c r="AJ61" i="82"/>
  <c r="AK61" i="82"/>
  <c r="AT61" i="82" s="1"/>
  <c r="AJ55" i="82"/>
  <c r="AK55" i="82"/>
  <c r="AT55" i="82" s="1"/>
  <c r="AJ49" i="82"/>
  <c r="AK49" i="82"/>
  <c r="AT49" i="82" s="1"/>
  <c r="AJ43" i="82"/>
  <c r="AK43" i="82"/>
  <c r="AT43" i="82" s="1"/>
  <c r="AJ37" i="82"/>
  <c r="AK37" i="82"/>
  <c r="AT37" i="82" s="1"/>
  <c r="AJ31" i="82"/>
  <c r="AK31" i="82"/>
  <c r="AT31" i="82" s="1"/>
  <c r="AJ25" i="82"/>
  <c r="AK25" i="82"/>
  <c r="AT25" i="82" s="1"/>
  <c r="AJ19" i="82"/>
  <c r="AK19" i="82"/>
  <c r="AT19" i="82" s="1"/>
  <c r="AJ13" i="82"/>
  <c r="AK13" i="82"/>
  <c r="AT13" i="82" s="1"/>
  <c r="AJ7" i="82"/>
  <c r="AK7" i="82"/>
  <c r="AT7" i="82" s="1"/>
  <c r="AH88" i="34"/>
  <c r="AQ88" i="34" s="1"/>
  <c r="X88" i="45"/>
  <c r="Y88" i="45"/>
  <c r="Z88" i="81" l="1"/>
  <c r="Z89" i="41"/>
  <c r="AG88" i="81"/>
  <c r="AP88" i="81" s="1"/>
  <c r="AF88" i="81"/>
  <c r="AO88" i="81" s="1"/>
  <c r="AE88" i="81"/>
  <c r="W89" i="81"/>
  <c r="AG89" i="78"/>
  <c r="AP89" i="78" s="1"/>
  <c r="AP91" i="78" s="1"/>
  <c r="AF89" i="78"/>
  <c r="AO89" i="78" s="1"/>
  <c r="AO91" i="78" s="1"/>
  <c r="AE89" i="78"/>
  <c r="AX89" i="78"/>
  <c r="S89" i="78" s="1"/>
  <c r="AC89" i="78" s="1"/>
  <c r="AG89" i="41"/>
  <c r="AP89" i="41" s="1"/>
  <c r="AF89" i="41"/>
  <c r="AO89" i="41" s="1"/>
  <c r="W90" i="41"/>
  <c r="AE89" i="41"/>
  <c r="AK41" i="30"/>
  <c r="AT41" i="30" s="1"/>
  <c r="AJ41" i="30"/>
  <c r="AJ24" i="30"/>
  <c r="AK24" i="30"/>
  <c r="AT24" i="30" s="1"/>
  <c r="AS9" i="82"/>
  <c r="AL9" i="82"/>
  <c r="AU9" i="82" s="1"/>
  <c r="AK49" i="30"/>
  <c r="AT49" i="30" s="1"/>
  <c r="AJ49" i="30"/>
  <c r="AR88" i="46"/>
  <c r="AE90" i="33"/>
  <c r="W91" i="33"/>
  <c r="AG90" i="33"/>
  <c r="AP90" i="33" s="1"/>
  <c r="AF90" i="33"/>
  <c r="AO90" i="33" s="1"/>
  <c r="AK20" i="30"/>
  <c r="AT20" i="30" s="1"/>
  <c r="AJ20" i="30"/>
  <c r="AK56" i="30"/>
  <c r="AT56" i="30" s="1"/>
  <c r="AJ56" i="30"/>
  <c r="AS80" i="30"/>
  <c r="AL80" i="30"/>
  <c r="AU80" i="30" s="1"/>
  <c r="AS14" i="26"/>
  <c r="AL14" i="26"/>
  <c r="AU14" i="26" s="1"/>
  <c r="AS32" i="26"/>
  <c r="AL32" i="26"/>
  <c r="AU32" i="26" s="1"/>
  <c r="AS50" i="26"/>
  <c r="AL50" i="26"/>
  <c r="AU50" i="26" s="1"/>
  <c r="AS68" i="26"/>
  <c r="AL68" i="26"/>
  <c r="AU68" i="26" s="1"/>
  <c r="AJ4" i="82"/>
  <c r="AK4" i="82"/>
  <c r="AT4" i="82" s="1"/>
  <c r="AT91" i="82" s="1"/>
  <c r="AJ33" i="30"/>
  <c r="AK33" i="30"/>
  <c r="AT33" i="30" s="1"/>
  <c r="AJ69" i="30"/>
  <c r="AK69" i="30"/>
  <c r="AT69" i="30" s="1"/>
  <c r="AH89" i="46"/>
  <c r="AQ89" i="46" s="1"/>
  <c r="AQ91" i="46" s="1"/>
  <c r="AX3" i="46"/>
  <c r="S3" i="46" s="1"/>
  <c r="AC3" i="46" s="1"/>
  <c r="AX4" i="46"/>
  <c r="S4" i="46" s="1"/>
  <c r="AC4" i="46" s="1"/>
  <c r="AB5" i="46" s="1"/>
  <c r="AZ3" i="46"/>
  <c r="AX5" i="46" s="1"/>
  <c r="S5" i="46" s="1"/>
  <c r="AC5" i="46" s="1"/>
  <c r="AB6" i="46" s="1"/>
  <c r="AX8" i="46"/>
  <c r="S8" i="46" s="1"/>
  <c r="AC8" i="46" s="1"/>
  <c r="AB9" i="46" s="1"/>
  <c r="AX9" i="46"/>
  <c r="S9" i="46" s="1"/>
  <c r="AC9" i="46" s="1"/>
  <c r="AB10" i="46" s="1"/>
  <c r="AX10" i="46"/>
  <c r="S10" i="46" s="1"/>
  <c r="AC10" i="46" s="1"/>
  <c r="AB11" i="46" s="1"/>
  <c r="AX11" i="46"/>
  <c r="S11" i="46" s="1"/>
  <c r="AC11" i="46" s="1"/>
  <c r="AB12" i="46" s="1"/>
  <c r="AX12" i="46"/>
  <c r="S12" i="46" s="1"/>
  <c r="AC12" i="46" s="1"/>
  <c r="AB13" i="46" s="1"/>
  <c r="AX13" i="46"/>
  <c r="S13" i="46" s="1"/>
  <c r="AC13" i="46" s="1"/>
  <c r="AB14" i="46" s="1"/>
  <c r="AX14" i="46"/>
  <c r="S14" i="46" s="1"/>
  <c r="AC14" i="46" s="1"/>
  <c r="AB15" i="46" s="1"/>
  <c r="AX15" i="46"/>
  <c r="S15" i="46" s="1"/>
  <c r="AC15" i="46" s="1"/>
  <c r="AB16" i="46" s="1"/>
  <c r="AX16" i="46"/>
  <c r="S16" i="46" s="1"/>
  <c r="AC16" i="46" s="1"/>
  <c r="AB17" i="46" s="1"/>
  <c r="AX17" i="46"/>
  <c r="S17" i="46" s="1"/>
  <c r="AC17" i="46" s="1"/>
  <c r="AB18" i="46" s="1"/>
  <c r="AX18" i="46"/>
  <c r="S18" i="46" s="1"/>
  <c r="AC18" i="46" s="1"/>
  <c r="AB19" i="46" s="1"/>
  <c r="AX19" i="46"/>
  <c r="S19" i="46" s="1"/>
  <c r="AC19" i="46" s="1"/>
  <c r="AB20" i="46" s="1"/>
  <c r="AX20" i="46"/>
  <c r="S20" i="46" s="1"/>
  <c r="AC20" i="46" s="1"/>
  <c r="AB21" i="46" s="1"/>
  <c r="AX21" i="46"/>
  <c r="S21" i="46" s="1"/>
  <c r="AC21" i="46" s="1"/>
  <c r="AB22" i="46" s="1"/>
  <c r="AX22" i="46"/>
  <c r="S22" i="46" s="1"/>
  <c r="AC22" i="46" s="1"/>
  <c r="AB23" i="46" s="1"/>
  <c r="AX23" i="46"/>
  <c r="S23" i="46" s="1"/>
  <c r="AC23" i="46" s="1"/>
  <c r="AB24" i="46" s="1"/>
  <c r="AX24" i="46"/>
  <c r="S24" i="46" s="1"/>
  <c r="AC24" i="46" s="1"/>
  <c r="AB25" i="46" s="1"/>
  <c r="AX25" i="46"/>
  <c r="S25" i="46" s="1"/>
  <c r="AC25" i="46" s="1"/>
  <c r="AB26" i="46" s="1"/>
  <c r="AX26" i="46"/>
  <c r="S26" i="46" s="1"/>
  <c r="AC26" i="46" s="1"/>
  <c r="AB27" i="46" s="1"/>
  <c r="AX27" i="46"/>
  <c r="S27" i="46" s="1"/>
  <c r="AC27" i="46" s="1"/>
  <c r="AB28" i="46" s="1"/>
  <c r="AX28" i="46"/>
  <c r="S28" i="46" s="1"/>
  <c r="AC28" i="46" s="1"/>
  <c r="AB29" i="46" s="1"/>
  <c r="AX29" i="46"/>
  <c r="S29" i="46" s="1"/>
  <c r="AC29" i="46" s="1"/>
  <c r="AB30" i="46" s="1"/>
  <c r="AX30" i="46"/>
  <c r="S30" i="46" s="1"/>
  <c r="AC30" i="46" s="1"/>
  <c r="AB31" i="46" s="1"/>
  <c r="AX31" i="46"/>
  <c r="S31" i="46" s="1"/>
  <c r="AC31" i="46" s="1"/>
  <c r="AB32" i="46" s="1"/>
  <c r="AX32" i="46"/>
  <c r="S32" i="46" s="1"/>
  <c r="AC32" i="46" s="1"/>
  <c r="AB33" i="46" s="1"/>
  <c r="AX33" i="46"/>
  <c r="S33" i="46" s="1"/>
  <c r="AC33" i="46" s="1"/>
  <c r="AB34" i="46" s="1"/>
  <c r="AX34" i="46"/>
  <c r="S34" i="46" s="1"/>
  <c r="AC34" i="46" s="1"/>
  <c r="AB35" i="46" s="1"/>
  <c r="AX35" i="46"/>
  <c r="S35" i="46" s="1"/>
  <c r="AC35" i="46" s="1"/>
  <c r="AB36" i="46" s="1"/>
  <c r="AX36" i="46"/>
  <c r="S36" i="46" s="1"/>
  <c r="AC36" i="46" s="1"/>
  <c r="AB37" i="46" s="1"/>
  <c r="AX37" i="46"/>
  <c r="S37" i="46" s="1"/>
  <c r="AC37" i="46" s="1"/>
  <c r="AB38" i="46" s="1"/>
  <c r="AX38" i="46"/>
  <c r="S38" i="46" s="1"/>
  <c r="AC38" i="46" s="1"/>
  <c r="AB39" i="46" s="1"/>
  <c r="AX39" i="46"/>
  <c r="S39" i="46" s="1"/>
  <c r="AC39" i="46" s="1"/>
  <c r="AB40" i="46" s="1"/>
  <c r="AX40" i="46"/>
  <c r="S40" i="46" s="1"/>
  <c r="AC40" i="46" s="1"/>
  <c r="AB41" i="46" s="1"/>
  <c r="AX41" i="46"/>
  <c r="S41" i="46" s="1"/>
  <c r="AC41" i="46" s="1"/>
  <c r="AB42" i="46" s="1"/>
  <c r="AX42" i="46"/>
  <c r="S42" i="46" s="1"/>
  <c r="AC42" i="46" s="1"/>
  <c r="AB43" i="46" s="1"/>
  <c r="AX43" i="46"/>
  <c r="S43" i="46" s="1"/>
  <c r="AC43" i="46" s="1"/>
  <c r="AB44" i="46" s="1"/>
  <c r="AX44" i="46"/>
  <c r="S44" i="46" s="1"/>
  <c r="AC44" i="46" s="1"/>
  <c r="AB45" i="46" s="1"/>
  <c r="AX45" i="46"/>
  <c r="S45" i="46" s="1"/>
  <c r="AC45" i="46" s="1"/>
  <c r="AB46" i="46" s="1"/>
  <c r="AX46" i="46"/>
  <c r="S46" i="46" s="1"/>
  <c r="AC46" i="46" s="1"/>
  <c r="AB47" i="46" s="1"/>
  <c r="AX47" i="46"/>
  <c r="S47" i="46" s="1"/>
  <c r="AC47" i="46" s="1"/>
  <c r="AB48" i="46" s="1"/>
  <c r="AX48" i="46"/>
  <c r="S48" i="46" s="1"/>
  <c r="AC48" i="46" s="1"/>
  <c r="AB49" i="46" s="1"/>
  <c r="AX49" i="46"/>
  <c r="S49" i="46" s="1"/>
  <c r="AC49" i="46" s="1"/>
  <c r="AB50" i="46" s="1"/>
  <c r="AX50" i="46"/>
  <c r="S50" i="46" s="1"/>
  <c r="AC50" i="46" s="1"/>
  <c r="AB51" i="46" s="1"/>
  <c r="AX51" i="46"/>
  <c r="S51" i="46" s="1"/>
  <c r="AC51" i="46" s="1"/>
  <c r="AB52" i="46" s="1"/>
  <c r="AX52" i="46"/>
  <c r="S52" i="46" s="1"/>
  <c r="AC52" i="46" s="1"/>
  <c r="AB53" i="46" s="1"/>
  <c r="AX53" i="46"/>
  <c r="S53" i="46" s="1"/>
  <c r="AC53" i="46" s="1"/>
  <c r="AB54" i="46" s="1"/>
  <c r="AX54" i="46"/>
  <c r="S54" i="46" s="1"/>
  <c r="AC54" i="46" s="1"/>
  <c r="AB55" i="46" s="1"/>
  <c r="AX55" i="46"/>
  <c r="S55" i="46" s="1"/>
  <c r="AC55" i="46" s="1"/>
  <c r="AB56" i="46" s="1"/>
  <c r="AX56" i="46"/>
  <c r="S56" i="46" s="1"/>
  <c r="AC56" i="46" s="1"/>
  <c r="AB57" i="46" s="1"/>
  <c r="AX57" i="46"/>
  <c r="S57" i="46" s="1"/>
  <c r="AC57" i="46" s="1"/>
  <c r="AB58" i="46" s="1"/>
  <c r="AX58" i="46"/>
  <c r="S58" i="46" s="1"/>
  <c r="AC58" i="46" s="1"/>
  <c r="AB59" i="46" s="1"/>
  <c r="AX59" i="46"/>
  <c r="S59" i="46" s="1"/>
  <c r="AC59" i="46" s="1"/>
  <c r="AB60" i="46" s="1"/>
  <c r="AX60" i="46"/>
  <c r="S60" i="46" s="1"/>
  <c r="AC60" i="46" s="1"/>
  <c r="AB61" i="46" s="1"/>
  <c r="AX61" i="46"/>
  <c r="S61" i="46" s="1"/>
  <c r="AC61" i="46" s="1"/>
  <c r="AB62" i="46" s="1"/>
  <c r="AX62" i="46"/>
  <c r="S62" i="46" s="1"/>
  <c r="AC62" i="46" s="1"/>
  <c r="AB63" i="46" s="1"/>
  <c r="AX63" i="46"/>
  <c r="S63" i="46" s="1"/>
  <c r="AC63" i="46" s="1"/>
  <c r="AB64" i="46" s="1"/>
  <c r="AX64" i="46"/>
  <c r="S64" i="46" s="1"/>
  <c r="AC64" i="46" s="1"/>
  <c r="AB65" i="46" s="1"/>
  <c r="AX65" i="46"/>
  <c r="S65" i="46" s="1"/>
  <c r="AC65" i="46" s="1"/>
  <c r="AB66" i="46" s="1"/>
  <c r="AX66" i="46"/>
  <c r="S66" i="46" s="1"/>
  <c r="AC66" i="46" s="1"/>
  <c r="AB67" i="46" s="1"/>
  <c r="AX67" i="46"/>
  <c r="S67" i="46" s="1"/>
  <c r="AC67" i="46" s="1"/>
  <c r="AB68" i="46" s="1"/>
  <c r="AX68" i="46"/>
  <c r="S68" i="46" s="1"/>
  <c r="AC68" i="46" s="1"/>
  <c r="AB69" i="46" s="1"/>
  <c r="AX69" i="46"/>
  <c r="S69" i="46" s="1"/>
  <c r="AC69" i="46" s="1"/>
  <c r="AB70" i="46" s="1"/>
  <c r="AX70" i="46"/>
  <c r="S70" i="46" s="1"/>
  <c r="AC70" i="46" s="1"/>
  <c r="AB71" i="46" s="1"/>
  <c r="AX71" i="46"/>
  <c r="S71" i="46" s="1"/>
  <c r="AC71" i="46" s="1"/>
  <c r="AB72" i="46" s="1"/>
  <c r="AX72" i="46"/>
  <c r="S72" i="46" s="1"/>
  <c r="AC72" i="46" s="1"/>
  <c r="AB73" i="46" s="1"/>
  <c r="AX73" i="46"/>
  <c r="S73" i="46" s="1"/>
  <c r="AC73" i="46" s="1"/>
  <c r="AB74" i="46" s="1"/>
  <c r="AX74" i="46"/>
  <c r="S74" i="46" s="1"/>
  <c r="AC74" i="46" s="1"/>
  <c r="AB75" i="46" s="1"/>
  <c r="AX75" i="46"/>
  <c r="S75" i="46" s="1"/>
  <c r="AC75" i="46" s="1"/>
  <c r="AB76" i="46" s="1"/>
  <c r="AX76" i="46"/>
  <c r="S76" i="46" s="1"/>
  <c r="AC76" i="46" s="1"/>
  <c r="AB77" i="46" s="1"/>
  <c r="AX77" i="46"/>
  <c r="S77" i="46" s="1"/>
  <c r="AC77" i="46" s="1"/>
  <c r="AB78" i="46" s="1"/>
  <c r="AX78" i="46"/>
  <c r="S78" i="46" s="1"/>
  <c r="AC78" i="46" s="1"/>
  <c r="AB79" i="46" s="1"/>
  <c r="AX79" i="46"/>
  <c r="S79" i="46" s="1"/>
  <c r="AC79" i="46" s="1"/>
  <c r="AB80" i="46" s="1"/>
  <c r="AX80" i="46"/>
  <c r="S80" i="46" s="1"/>
  <c r="AC80" i="46" s="1"/>
  <c r="AB81" i="46" s="1"/>
  <c r="AX81" i="46"/>
  <c r="S81" i="46" s="1"/>
  <c r="AC81" i="46" s="1"/>
  <c r="AB82" i="46" s="1"/>
  <c r="AX82" i="46"/>
  <c r="S82" i="46" s="1"/>
  <c r="AC82" i="46" s="1"/>
  <c r="AB83" i="46" s="1"/>
  <c r="AX83" i="46"/>
  <c r="S83" i="46" s="1"/>
  <c r="AC83" i="46" s="1"/>
  <c r="AB84" i="46" s="1"/>
  <c r="AX87" i="46"/>
  <c r="S87" i="46" s="1"/>
  <c r="AC87" i="46" s="1"/>
  <c r="AB88" i="46" s="1"/>
  <c r="AX86" i="46"/>
  <c r="S86" i="46" s="1"/>
  <c r="AC86" i="46" s="1"/>
  <c r="AB87" i="46" s="1"/>
  <c r="AX84" i="46"/>
  <c r="S84" i="46" s="1"/>
  <c r="AC84" i="46" s="1"/>
  <c r="AB85" i="46" s="1"/>
  <c r="AX85" i="46"/>
  <c r="S85" i="46" s="1"/>
  <c r="AC85" i="46" s="1"/>
  <c r="AB86" i="46" s="1"/>
  <c r="AX88" i="46"/>
  <c r="S88" i="46" s="1"/>
  <c r="AC88" i="46" s="1"/>
  <c r="AB89" i="46" s="1"/>
  <c r="AR88" i="78"/>
  <c r="AJ4" i="26"/>
  <c r="AK4" i="26"/>
  <c r="AT4" i="26" s="1"/>
  <c r="AT91" i="26" s="1"/>
  <c r="AR88" i="41"/>
  <c r="AJ10" i="30"/>
  <c r="AJ28" i="30"/>
  <c r="AJ46" i="30"/>
  <c r="AJ64" i="30"/>
  <c r="AJ82" i="30"/>
  <c r="AS5" i="26"/>
  <c r="AL5" i="26"/>
  <c r="AU5" i="26" s="1"/>
  <c r="AS31" i="82"/>
  <c r="AL31" i="82"/>
  <c r="AU31" i="82" s="1"/>
  <c r="AS67" i="82"/>
  <c r="AL67" i="82"/>
  <c r="AU67" i="82" s="1"/>
  <c r="AK77" i="30"/>
  <c r="AT77" i="30" s="1"/>
  <c r="AJ77" i="30"/>
  <c r="AS32" i="82"/>
  <c r="AL32" i="82"/>
  <c r="AU32" i="82" s="1"/>
  <c r="AH88" i="25"/>
  <c r="AQ88" i="25" s="1"/>
  <c r="AJ60" i="30"/>
  <c r="AK60" i="30"/>
  <c r="AT60" i="30" s="1"/>
  <c r="AK13" i="30"/>
  <c r="AT13" i="30" s="1"/>
  <c r="AJ13" i="30"/>
  <c r="AJ11" i="30"/>
  <c r="AK11" i="30"/>
  <c r="AT11" i="30" s="1"/>
  <c r="AK47" i="30"/>
  <c r="AT47" i="30" s="1"/>
  <c r="AJ47" i="30"/>
  <c r="AK83" i="30"/>
  <c r="AT83" i="30" s="1"/>
  <c r="AJ83" i="30"/>
  <c r="AS23" i="26"/>
  <c r="AL23" i="26"/>
  <c r="AU23" i="26" s="1"/>
  <c r="AS41" i="26"/>
  <c r="AL41" i="26"/>
  <c r="AU41" i="26" s="1"/>
  <c r="AS59" i="26"/>
  <c r="AL59" i="26"/>
  <c r="AU59" i="26" s="1"/>
  <c r="AS77" i="26"/>
  <c r="AL77" i="26"/>
  <c r="AU77" i="26" s="1"/>
  <c r="AF91" i="89"/>
  <c r="AO91" i="89" s="1"/>
  <c r="W92" i="89"/>
  <c r="AG91" i="89"/>
  <c r="AP91" i="89" s="1"/>
  <c r="AE91" i="89"/>
  <c r="Z87" i="94"/>
  <c r="Y87" i="94"/>
  <c r="X87" i="94"/>
  <c r="AS20" i="82"/>
  <c r="AL20" i="82"/>
  <c r="AU20" i="82" s="1"/>
  <c r="AS38" i="82"/>
  <c r="AL38" i="82"/>
  <c r="AU38" i="82" s="1"/>
  <c r="AS56" i="82"/>
  <c r="AL56" i="82"/>
  <c r="AU56" i="82" s="1"/>
  <c r="AS74" i="82"/>
  <c r="AL74" i="82"/>
  <c r="AU74" i="82" s="1"/>
  <c r="AJ30" i="30"/>
  <c r="AK30" i="30"/>
  <c r="AT30" i="30" s="1"/>
  <c r="AJ66" i="30"/>
  <c r="AK66" i="30"/>
  <c r="AT66" i="30" s="1"/>
  <c r="AS12" i="26"/>
  <c r="AL12" i="26"/>
  <c r="AU12" i="26" s="1"/>
  <c r="AS30" i="26"/>
  <c r="AL30" i="26"/>
  <c r="AU30" i="26" s="1"/>
  <c r="AS48" i="26"/>
  <c r="AL48" i="26"/>
  <c r="AU48" i="26" s="1"/>
  <c r="AS66" i="26"/>
  <c r="AL66" i="26"/>
  <c r="AU66" i="26" s="1"/>
  <c r="AS84" i="26"/>
  <c r="AL84" i="26"/>
  <c r="AU84" i="26" s="1"/>
  <c r="AS27" i="82"/>
  <c r="AL27" i="82"/>
  <c r="AU27" i="82" s="1"/>
  <c r="AS45" i="82"/>
  <c r="AL45" i="82"/>
  <c r="AU45" i="82" s="1"/>
  <c r="AS63" i="82"/>
  <c r="AL63" i="82"/>
  <c r="AU63" i="82" s="1"/>
  <c r="AS81" i="82"/>
  <c r="AL81" i="82"/>
  <c r="AU81" i="82" s="1"/>
  <c r="AK19" i="30"/>
  <c r="AT19" i="30" s="1"/>
  <c r="AJ19" i="30"/>
  <c r="AK55" i="30"/>
  <c r="AT55" i="30" s="1"/>
  <c r="AJ55" i="30"/>
  <c r="AS79" i="30"/>
  <c r="AL79" i="30"/>
  <c r="AU79" i="30" s="1"/>
  <c r="AS19" i="26"/>
  <c r="AL19" i="26"/>
  <c r="AU19" i="26" s="1"/>
  <c r="AS37" i="26"/>
  <c r="AL37" i="26"/>
  <c r="AU37" i="26" s="1"/>
  <c r="AS55" i="26"/>
  <c r="AL55" i="26"/>
  <c r="AU55" i="26" s="1"/>
  <c r="AS73" i="26"/>
  <c r="AL73" i="26"/>
  <c r="AU73" i="26" s="1"/>
  <c r="AH88" i="81"/>
  <c r="AQ88" i="81" s="1"/>
  <c r="AS10" i="82"/>
  <c r="AL10" i="82"/>
  <c r="AU10" i="82" s="1"/>
  <c r="AS28" i="82"/>
  <c r="AL28" i="82"/>
  <c r="AU28" i="82" s="1"/>
  <c r="AS46" i="82"/>
  <c r="AL46" i="82"/>
  <c r="AU46" i="82" s="1"/>
  <c r="AS64" i="82"/>
  <c r="AL64" i="82"/>
  <c r="AU64" i="82" s="1"/>
  <c r="AS82" i="82"/>
  <c r="AL82" i="82"/>
  <c r="AU82" i="82" s="1"/>
  <c r="AK26" i="30"/>
  <c r="AT26" i="30" s="1"/>
  <c r="AJ26" i="30"/>
  <c r="AK62" i="30"/>
  <c r="AT62" i="30" s="1"/>
  <c r="AJ62" i="30"/>
  <c r="AR86" i="77"/>
  <c r="AS85" i="26"/>
  <c r="AL85" i="26"/>
  <c r="AU85" i="26" s="1"/>
  <c r="AS47" i="82"/>
  <c r="AL47" i="82"/>
  <c r="AU47" i="82" s="1"/>
  <c r="AS65" i="82"/>
  <c r="AL65" i="82"/>
  <c r="AU65" i="82" s="1"/>
  <c r="AS83" i="82"/>
  <c r="AL83" i="82"/>
  <c r="AU83" i="82" s="1"/>
  <c r="AJ3" i="30"/>
  <c r="AB4" i="30"/>
  <c r="AJ39" i="30"/>
  <c r="AK39" i="30"/>
  <c r="AT39" i="30" s="1"/>
  <c r="AJ75" i="30"/>
  <c r="AK75" i="30"/>
  <c r="AT75" i="30" s="1"/>
  <c r="Z89" i="46"/>
  <c r="AS3" i="26"/>
  <c r="AL3" i="26"/>
  <c r="AU3" i="26" s="1"/>
  <c r="AS21" i="26"/>
  <c r="AL21" i="26"/>
  <c r="AU21" i="26" s="1"/>
  <c r="AS39" i="26"/>
  <c r="AL39" i="26"/>
  <c r="AU39" i="26" s="1"/>
  <c r="AS57" i="26"/>
  <c r="AL57" i="26"/>
  <c r="AU57" i="26" s="1"/>
  <c r="AS75" i="26"/>
  <c r="AL75" i="26"/>
  <c r="AU75" i="26" s="1"/>
  <c r="AS76" i="26"/>
  <c r="AL76" i="26"/>
  <c r="AU76" i="26" s="1"/>
  <c r="AS6" i="82"/>
  <c r="AL6" i="82"/>
  <c r="AU6" i="82" s="1"/>
  <c r="AS24" i="82"/>
  <c r="AL24" i="82"/>
  <c r="AU24" i="82" s="1"/>
  <c r="AS42" i="82"/>
  <c r="AL42" i="82"/>
  <c r="AU42" i="82" s="1"/>
  <c r="AS60" i="82"/>
  <c r="AL60" i="82"/>
  <c r="AU60" i="82" s="1"/>
  <c r="AS78" i="82"/>
  <c r="AL78" i="82"/>
  <c r="AU78" i="82" s="1"/>
  <c r="AH89" i="78"/>
  <c r="AQ89" i="78" s="1"/>
  <c r="AQ91" i="78" s="1"/>
  <c r="AZ3" i="78"/>
  <c r="AX7" i="78" s="1"/>
  <c r="S7" i="78" s="1"/>
  <c r="AC7" i="78" s="1"/>
  <c r="AB8" i="78" s="1"/>
  <c r="AX3" i="78"/>
  <c r="S3" i="78" s="1"/>
  <c r="AC3" i="78" s="1"/>
  <c r="AX8" i="78"/>
  <c r="S8" i="78" s="1"/>
  <c r="AC8" i="78" s="1"/>
  <c r="AB9" i="78" s="1"/>
  <c r="AX9" i="78"/>
  <c r="S9" i="78" s="1"/>
  <c r="AC9" i="78" s="1"/>
  <c r="AB10" i="78" s="1"/>
  <c r="AX12" i="78"/>
  <c r="S12" i="78" s="1"/>
  <c r="AC12" i="78" s="1"/>
  <c r="AB13" i="78" s="1"/>
  <c r="AX13" i="78"/>
  <c r="S13" i="78" s="1"/>
  <c r="AC13" i="78" s="1"/>
  <c r="AB14" i="78" s="1"/>
  <c r="AX14" i="78"/>
  <c r="S14" i="78" s="1"/>
  <c r="AC14" i="78" s="1"/>
  <c r="AB15" i="78" s="1"/>
  <c r="AX15" i="78"/>
  <c r="S15" i="78" s="1"/>
  <c r="AC15" i="78" s="1"/>
  <c r="AB16" i="78" s="1"/>
  <c r="AX18" i="78"/>
  <c r="S18" i="78" s="1"/>
  <c r="AC18" i="78" s="1"/>
  <c r="AB19" i="78" s="1"/>
  <c r="AX19" i="78"/>
  <c r="S19" i="78" s="1"/>
  <c r="AC19" i="78" s="1"/>
  <c r="AB20" i="78" s="1"/>
  <c r="AX20" i="78"/>
  <c r="S20" i="78" s="1"/>
  <c r="AC20" i="78" s="1"/>
  <c r="AB21" i="78" s="1"/>
  <c r="AX21" i="78"/>
  <c r="S21" i="78" s="1"/>
  <c r="AC21" i="78" s="1"/>
  <c r="AB22" i="78" s="1"/>
  <c r="AX24" i="78"/>
  <c r="S24" i="78" s="1"/>
  <c r="AC24" i="78" s="1"/>
  <c r="AB25" i="78" s="1"/>
  <c r="AX25" i="78"/>
  <c r="S25" i="78" s="1"/>
  <c r="AC25" i="78" s="1"/>
  <c r="AB26" i="78" s="1"/>
  <c r="AX26" i="78"/>
  <c r="S26" i="78" s="1"/>
  <c r="AC26" i="78" s="1"/>
  <c r="AB27" i="78" s="1"/>
  <c r="AX27" i="78"/>
  <c r="S27" i="78" s="1"/>
  <c r="AC27" i="78" s="1"/>
  <c r="AB28" i="78" s="1"/>
  <c r="AX28" i="78"/>
  <c r="S28" i="78" s="1"/>
  <c r="AC28" i="78" s="1"/>
  <c r="AB29" i="78" s="1"/>
  <c r="AX29" i="78"/>
  <c r="S29" i="78" s="1"/>
  <c r="AC29" i="78" s="1"/>
  <c r="AB30" i="78" s="1"/>
  <c r="AX30" i="78"/>
  <c r="S30" i="78" s="1"/>
  <c r="AC30" i="78" s="1"/>
  <c r="AB31" i="78" s="1"/>
  <c r="AX31" i="78"/>
  <c r="S31" i="78" s="1"/>
  <c r="AC31" i="78" s="1"/>
  <c r="AB32" i="78" s="1"/>
  <c r="AX32" i="78"/>
  <c r="S32" i="78" s="1"/>
  <c r="AC32" i="78" s="1"/>
  <c r="AB33" i="78" s="1"/>
  <c r="AX33" i="78"/>
  <c r="S33" i="78" s="1"/>
  <c r="AC33" i="78" s="1"/>
  <c r="AB34" i="78" s="1"/>
  <c r="AX34" i="78"/>
  <c r="S34" i="78" s="1"/>
  <c r="AC34" i="78" s="1"/>
  <c r="AB35" i="78" s="1"/>
  <c r="AX35" i="78"/>
  <c r="S35" i="78" s="1"/>
  <c r="AC35" i="78" s="1"/>
  <c r="AB36" i="78" s="1"/>
  <c r="AX36" i="78"/>
  <c r="S36" i="78" s="1"/>
  <c r="AC36" i="78" s="1"/>
  <c r="AB37" i="78" s="1"/>
  <c r="AX37" i="78"/>
  <c r="S37" i="78" s="1"/>
  <c r="AC37" i="78" s="1"/>
  <c r="AB38" i="78" s="1"/>
  <c r="AX38" i="78"/>
  <c r="S38" i="78" s="1"/>
  <c r="AC38" i="78" s="1"/>
  <c r="AB39" i="78" s="1"/>
  <c r="AX39" i="78"/>
  <c r="S39" i="78" s="1"/>
  <c r="AC39" i="78" s="1"/>
  <c r="AB40" i="78" s="1"/>
  <c r="AX40" i="78"/>
  <c r="S40" i="78" s="1"/>
  <c r="AC40" i="78" s="1"/>
  <c r="AB41" i="78" s="1"/>
  <c r="AX41" i="78"/>
  <c r="S41" i="78" s="1"/>
  <c r="AC41" i="78" s="1"/>
  <c r="AB42" i="78" s="1"/>
  <c r="AX42" i="78"/>
  <c r="S42" i="78" s="1"/>
  <c r="AC42" i="78" s="1"/>
  <c r="AB43" i="78" s="1"/>
  <c r="AX43" i="78"/>
  <c r="S43" i="78" s="1"/>
  <c r="AC43" i="78" s="1"/>
  <c r="AB44" i="78" s="1"/>
  <c r="AX44" i="78"/>
  <c r="S44" i="78" s="1"/>
  <c r="AC44" i="78" s="1"/>
  <c r="AB45" i="78" s="1"/>
  <c r="AX45" i="78"/>
  <c r="S45" i="78" s="1"/>
  <c r="AC45" i="78" s="1"/>
  <c r="AB46" i="78" s="1"/>
  <c r="AX46" i="78"/>
  <c r="S46" i="78" s="1"/>
  <c r="AC46" i="78" s="1"/>
  <c r="AB47" i="78" s="1"/>
  <c r="AX47" i="78"/>
  <c r="S47" i="78" s="1"/>
  <c r="AC47" i="78" s="1"/>
  <c r="AB48" i="78" s="1"/>
  <c r="AX48" i="78"/>
  <c r="S48" i="78" s="1"/>
  <c r="AC48" i="78" s="1"/>
  <c r="AB49" i="78" s="1"/>
  <c r="AX49" i="78"/>
  <c r="S49" i="78" s="1"/>
  <c r="AC49" i="78" s="1"/>
  <c r="AB50" i="78" s="1"/>
  <c r="AX50" i="78"/>
  <c r="S50" i="78" s="1"/>
  <c r="AC50" i="78" s="1"/>
  <c r="AB51" i="78" s="1"/>
  <c r="AX51" i="78"/>
  <c r="S51" i="78" s="1"/>
  <c r="AC51" i="78" s="1"/>
  <c r="AB52" i="78" s="1"/>
  <c r="AX52" i="78"/>
  <c r="S52" i="78" s="1"/>
  <c r="AC52" i="78" s="1"/>
  <c r="AB53" i="78" s="1"/>
  <c r="AX53" i="78"/>
  <c r="S53" i="78" s="1"/>
  <c r="AC53" i="78" s="1"/>
  <c r="AB54" i="78" s="1"/>
  <c r="AX54" i="78"/>
  <c r="S54" i="78" s="1"/>
  <c r="AC54" i="78" s="1"/>
  <c r="AB55" i="78" s="1"/>
  <c r="AX55" i="78"/>
  <c r="S55" i="78" s="1"/>
  <c r="AC55" i="78" s="1"/>
  <c r="AB56" i="78" s="1"/>
  <c r="AX56" i="78"/>
  <c r="S56" i="78" s="1"/>
  <c r="AC56" i="78" s="1"/>
  <c r="AB57" i="78" s="1"/>
  <c r="AX57" i="78"/>
  <c r="S57" i="78" s="1"/>
  <c r="AC57" i="78" s="1"/>
  <c r="AB58" i="78" s="1"/>
  <c r="AX58" i="78"/>
  <c r="S58" i="78" s="1"/>
  <c r="AC58" i="78" s="1"/>
  <c r="AB59" i="78" s="1"/>
  <c r="AX59" i="78"/>
  <c r="S59" i="78" s="1"/>
  <c r="AC59" i="78" s="1"/>
  <c r="AB60" i="78" s="1"/>
  <c r="AX60" i="78"/>
  <c r="S60" i="78" s="1"/>
  <c r="AC60" i="78" s="1"/>
  <c r="AB61" i="78" s="1"/>
  <c r="AX61" i="78"/>
  <c r="S61" i="78" s="1"/>
  <c r="AC61" i="78" s="1"/>
  <c r="AB62" i="78" s="1"/>
  <c r="AX62" i="78"/>
  <c r="S62" i="78" s="1"/>
  <c r="AC62" i="78" s="1"/>
  <c r="AB63" i="78" s="1"/>
  <c r="AX63" i="78"/>
  <c r="S63" i="78" s="1"/>
  <c r="AC63" i="78" s="1"/>
  <c r="AB64" i="78" s="1"/>
  <c r="AX64" i="78"/>
  <c r="S64" i="78" s="1"/>
  <c r="AC64" i="78" s="1"/>
  <c r="AB65" i="78" s="1"/>
  <c r="AX65" i="78"/>
  <c r="S65" i="78" s="1"/>
  <c r="AC65" i="78" s="1"/>
  <c r="AB66" i="78" s="1"/>
  <c r="AX66" i="78"/>
  <c r="S66" i="78" s="1"/>
  <c r="AC66" i="78" s="1"/>
  <c r="AB67" i="78" s="1"/>
  <c r="AX67" i="78"/>
  <c r="S67" i="78" s="1"/>
  <c r="AC67" i="78" s="1"/>
  <c r="AB68" i="78" s="1"/>
  <c r="AX68" i="78"/>
  <c r="S68" i="78" s="1"/>
  <c r="AC68" i="78" s="1"/>
  <c r="AB69" i="78" s="1"/>
  <c r="AX69" i="78"/>
  <c r="S69" i="78" s="1"/>
  <c r="AC69" i="78" s="1"/>
  <c r="AB70" i="78" s="1"/>
  <c r="AX70" i="78"/>
  <c r="S70" i="78" s="1"/>
  <c r="AC70" i="78" s="1"/>
  <c r="AB71" i="78" s="1"/>
  <c r="AX71" i="78"/>
  <c r="S71" i="78" s="1"/>
  <c r="AC71" i="78" s="1"/>
  <c r="AB72" i="78" s="1"/>
  <c r="AX72" i="78"/>
  <c r="S72" i="78" s="1"/>
  <c r="AC72" i="78" s="1"/>
  <c r="AB73" i="78" s="1"/>
  <c r="AX73" i="78"/>
  <c r="S73" i="78" s="1"/>
  <c r="AC73" i="78" s="1"/>
  <c r="AB74" i="78" s="1"/>
  <c r="AX74" i="78"/>
  <c r="S74" i="78" s="1"/>
  <c r="AC74" i="78" s="1"/>
  <c r="AB75" i="78" s="1"/>
  <c r="AX75" i="78"/>
  <c r="S75" i="78" s="1"/>
  <c r="AC75" i="78" s="1"/>
  <c r="AB76" i="78" s="1"/>
  <c r="AX76" i="78"/>
  <c r="S76" i="78" s="1"/>
  <c r="AC76" i="78" s="1"/>
  <c r="AB77" i="78" s="1"/>
  <c r="AX77" i="78"/>
  <c r="S77" i="78" s="1"/>
  <c r="AC77" i="78" s="1"/>
  <c r="AB78" i="78" s="1"/>
  <c r="AX78" i="78"/>
  <c r="S78" i="78" s="1"/>
  <c r="AC78" i="78" s="1"/>
  <c r="AB79" i="78" s="1"/>
  <c r="AX79" i="78"/>
  <c r="S79" i="78" s="1"/>
  <c r="AC79" i="78" s="1"/>
  <c r="AB80" i="78" s="1"/>
  <c r="AX80" i="78"/>
  <c r="S80" i="78" s="1"/>
  <c r="AC80" i="78" s="1"/>
  <c r="AB81" i="78" s="1"/>
  <c r="AX81" i="78"/>
  <c r="S81" i="78" s="1"/>
  <c r="AC81" i="78" s="1"/>
  <c r="AB82" i="78" s="1"/>
  <c r="AX82" i="78"/>
  <c r="S82" i="78" s="1"/>
  <c r="AC82" i="78" s="1"/>
  <c r="AB83" i="78" s="1"/>
  <c r="AX83" i="78"/>
  <c r="S83" i="78" s="1"/>
  <c r="AC83" i="78" s="1"/>
  <c r="AB84" i="78" s="1"/>
  <c r="AX86" i="78"/>
  <c r="S86" i="78" s="1"/>
  <c r="AC86" i="78" s="1"/>
  <c r="AB87" i="78" s="1"/>
  <c r="AX84" i="78"/>
  <c r="S84" i="78" s="1"/>
  <c r="AC84" i="78" s="1"/>
  <c r="AB85" i="78" s="1"/>
  <c r="AX87" i="78"/>
  <c r="S87" i="78" s="1"/>
  <c r="AC87" i="78" s="1"/>
  <c r="AB88" i="78" s="1"/>
  <c r="AX85" i="78"/>
  <c r="S85" i="78" s="1"/>
  <c r="AC85" i="78" s="1"/>
  <c r="AB86" i="78" s="1"/>
  <c r="AX88" i="78"/>
  <c r="S88" i="78" s="1"/>
  <c r="AC88" i="78" s="1"/>
  <c r="AB89" i="78" s="1"/>
  <c r="AS22" i="26"/>
  <c r="AL22" i="26"/>
  <c r="AU22" i="26" s="1"/>
  <c r="AS40" i="26"/>
  <c r="AL40" i="26"/>
  <c r="AU40" i="26" s="1"/>
  <c r="AS58" i="26"/>
  <c r="AL58" i="26"/>
  <c r="AU58" i="26" s="1"/>
  <c r="AS82" i="26"/>
  <c r="AL82" i="26"/>
  <c r="AU82" i="26" s="1"/>
  <c r="AH88" i="45"/>
  <c r="AQ88" i="45" s="1"/>
  <c r="AS19" i="82"/>
  <c r="AL19" i="82"/>
  <c r="AU19" i="82" s="1"/>
  <c r="AS37" i="82"/>
  <c r="AL37" i="82"/>
  <c r="AU37" i="82" s="1"/>
  <c r="AS55" i="82"/>
  <c r="AL55" i="82"/>
  <c r="AU55" i="82" s="1"/>
  <c r="AS73" i="82"/>
  <c r="AL73" i="82"/>
  <c r="AU73" i="82" s="1"/>
  <c r="AK17" i="30"/>
  <c r="AT17" i="30" s="1"/>
  <c r="AJ17" i="30"/>
  <c r="AK53" i="30"/>
  <c r="AT53" i="30" s="1"/>
  <c r="AJ53" i="30"/>
  <c r="AJ87" i="30"/>
  <c r="AK87" i="30"/>
  <c r="AT87" i="30" s="1"/>
  <c r="AI86" i="94"/>
  <c r="AN86" i="94"/>
  <c r="Z88" i="25"/>
  <c r="AJ36" i="30"/>
  <c r="AK36" i="30"/>
  <c r="AT36" i="30" s="1"/>
  <c r="AJ72" i="30"/>
  <c r="AK72" i="30"/>
  <c r="AT72" i="30" s="1"/>
  <c r="AR87" i="45"/>
  <c r="AK25" i="30"/>
  <c r="AT25" i="30" s="1"/>
  <c r="AJ25" i="30"/>
  <c r="AK61" i="30"/>
  <c r="AT61" i="30" s="1"/>
  <c r="AJ61" i="30"/>
  <c r="AR87" i="42"/>
  <c r="AK32" i="30"/>
  <c r="AT32" i="30" s="1"/>
  <c r="AJ32" i="30"/>
  <c r="AJ68" i="30"/>
  <c r="AS38" i="26"/>
  <c r="AL38" i="26"/>
  <c r="AU38" i="26" s="1"/>
  <c r="AS56" i="26"/>
  <c r="AL56" i="26"/>
  <c r="AU56" i="26" s="1"/>
  <c r="AS74" i="26"/>
  <c r="AL74" i="26"/>
  <c r="AU74" i="26" s="1"/>
  <c r="AE85" i="29"/>
  <c r="W86" i="29"/>
  <c r="AG85" i="29"/>
  <c r="AP85" i="29" s="1"/>
  <c r="AF85" i="29"/>
  <c r="AO85" i="29" s="1"/>
  <c r="AS11" i="82"/>
  <c r="AL11" i="82"/>
  <c r="AU11" i="82" s="1"/>
  <c r="AS29" i="82"/>
  <c r="AL29" i="82"/>
  <c r="AU29" i="82" s="1"/>
  <c r="AK9" i="30"/>
  <c r="AT9" i="30" s="1"/>
  <c r="AJ9" i="30"/>
  <c r="AJ45" i="30"/>
  <c r="AK45" i="30"/>
  <c r="AT45" i="30" s="1"/>
  <c r="AJ81" i="30"/>
  <c r="AK81" i="30"/>
  <c r="AT81" i="30" s="1"/>
  <c r="AJ16" i="30"/>
  <c r="AJ34" i="30"/>
  <c r="AJ52" i="30"/>
  <c r="AJ70" i="30"/>
  <c r="AS85" i="30"/>
  <c r="AL85" i="30"/>
  <c r="AU85" i="30" s="1"/>
  <c r="X86" i="37"/>
  <c r="Y86" i="37"/>
  <c r="Z88" i="45"/>
  <c r="W91" i="73"/>
  <c r="AG90" i="73"/>
  <c r="AP90" i="73" s="1"/>
  <c r="AF90" i="73"/>
  <c r="AO90" i="73" s="1"/>
  <c r="AE90" i="73"/>
  <c r="AK23" i="30"/>
  <c r="AT23" i="30" s="1"/>
  <c r="AJ23" i="30"/>
  <c r="AK59" i="30"/>
  <c r="AT59" i="30" s="1"/>
  <c r="AJ59" i="30"/>
  <c r="AS11" i="26"/>
  <c r="AL11" i="26"/>
  <c r="AU11" i="26" s="1"/>
  <c r="AS29" i="26"/>
  <c r="AL29" i="26"/>
  <c r="AU29" i="26" s="1"/>
  <c r="AS47" i="26"/>
  <c r="AL47" i="26"/>
  <c r="AU47" i="26" s="1"/>
  <c r="AS65" i="26"/>
  <c r="AL65" i="26"/>
  <c r="AU65" i="26" s="1"/>
  <c r="AS83" i="26"/>
  <c r="AL83" i="26"/>
  <c r="AU83" i="26" s="1"/>
  <c r="AR89" i="33"/>
  <c r="AS26" i="82"/>
  <c r="AL26" i="82"/>
  <c r="AU26" i="82" s="1"/>
  <c r="AS44" i="82"/>
  <c r="AL44" i="82"/>
  <c r="AU44" i="82" s="1"/>
  <c r="AS62" i="82"/>
  <c r="AL62" i="82"/>
  <c r="AU62" i="82" s="1"/>
  <c r="AS80" i="82"/>
  <c r="AL80" i="82"/>
  <c r="AU80" i="82" s="1"/>
  <c r="AJ6" i="30"/>
  <c r="AK6" i="30"/>
  <c r="AT6" i="30" s="1"/>
  <c r="AJ42" i="30"/>
  <c r="AK42" i="30"/>
  <c r="AT42" i="30" s="1"/>
  <c r="AJ78" i="30"/>
  <c r="AK78" i="30"/>
  <c r="AT78" i="30" s="1"/>
  <c r="AS18" i="26"/>
  <c r="AL18" i="26"/>
  <c r="AU18" i="26" s="1"/>
  <c r="AS36" i="26"/>
  <c r="AL36" i="26"/>
  <c r="AU36" i="26" s="1"/>
  <c r="AS54" i="26"/>
  <c r="AL54" i="26"/>
  <c r="AU54" i="26" s="1"/>
  <c r="AS72" i="26"/>
  <c r="AL72" i="26"/>
  <c r="AU72" i="26" s="1"/>
  <c r="AL89" i="26"/>
  <c r="AU89" i="26" s="1"/>
  <c r="AR89" i="26"/>
  <c r="AR91" i="26" s="1"/>
  <c r="AS15" i="82"/>
  <c r="AL15" i="82"/>
  <c r="AU15" i="82" s="1"/>
  <c r="AS33" i="82"/>
  <c r="AL33" i="82"/>
  <c r="AU33" i="82" s="1"/>
  <c r="AS51" i="82"/>
  <c r="AL51" i="82"/>
  <c r="AU51" i="82" s="1"/>
  <c r="AS69" i="82"/>
  <c r="AL69" i="82"/>
  <c r="AU69" i="82" s="1"/>
  <c r="AS87" i="82"/>
  <c r="AL87" i="82"/>
  <c r="AU87" i="82" s="1"/>
  <c r="AK31" i="30"/>
  <c r="AT31" i="30" s="1"/>
  <c r="AJ31" i="30"/>
  <c r="AS67" i="30"/>
  <c r="AL67" i="30"/>
  <c r="AU67" i="30" s="1"/>
  <c r="AJ86" i="30"/>
  <c r="AS7" i="26"/>
  <c r="AL7" i="26"/>
  <c r="AU7" i="26" s="1"/>
  <c r="AS25" i="26"/>
  <c r="AL25" i="26"/>
  <c r="AU25" i="26" s="1"/>
  <c r="AS43" i="26"/>
  <c r="AL43" i="26"/>
  <c r="AU43" i="26" s="1"/>
  <c r="AS61" i="26"/>
  <c r="AL61" i="26"/>
  <c r="AU61" i="26" s="1"/>
  <c r="AS79" i="26"/>
  <c r="AL79" i="26"/>
  <c r="AU79" i="26" s="1"/>
  <c r="AR85" i="90"/>
  <c r="AS16" i="82"/>
  <c r="AL16" i="82"/>
  <c r="AU16" i="82" s="1"/>
  <c r="AS34" i="82"/>
  <c r="AL34" i="82"/>
  <c r="AU34" i="82" s="1"/>
  <c r="AS52" i="82"/>
  <c r="AL52" i="82"/>
  <c r="AU52" i="82" s="1"/>
  <c r="AS70" i="82"/>
  <c r="AL70" i="82"/>
  <c r="AU70" i="82" s="1"/>
  <c r="AS85" i="82"/>
  <c r="AL85" i="82"/>
  <c r="AU85" i="82" s="1"/>
  <c r="AK38" i="30"/>
  <c r="AT38" i="30" s="1"/>
  <c r="AJ38" i="30"/>
  <c r="AR86" i="85"/>
  <c r="AS20" i="26"/>
  <c r="AL20" i="26"/>
  <c r="AU20" i="26" s="1"/>
  <c r="Y89" i="74"/>
  <c r="X89" i="74"/>
  <c r="AS17" i="82"/>
  <c r="AL17" i="82"/>
  <c r="AU17" i="82" s="1"/>
  <c r="AS35" i="82"/>
  <c r="AL35" i="82"/>
  <c r="AU35" i="82" s="1"/>
  <c r="AS53" i="82"/>
  <c r="AL53" i="82"/>
  <c r="AU53" i="82" s="1"/>
  <c r="AS71" i="82"/>
  <c r="AL71" i="82"/>
  <c r="AU71" i="82" s="1"/>
  <c r="AJ15" i="30"/>
  <c r="AK15" i="30"/>
  <c r="AT15" i="30" s="1"/>
  <c r="AJ51" i="30"/>
  <c r="AK51" i="30"/>
  <c r="AT51" i="30" s="1"/>
  <c r="AS88" i="30"/>
  <c r="AL88" i="30"/>
  <c r="AU88" i="30" s="1"/>
  <c r="AH88" i="42"/>
  <c r="AQ88" i="42" s="1"/>
  <c r="AS9" i="26"/>
  <c r="AL9" i="26"/>
  <c r="AU9" i="26" s="1"/>
  <c r="AS27" i="26"/>
  <c r="AL27" i="26"/>
  <c r="AU27" i="26" s="1"/>
  <c r="AS45" i="26"/>
  <c r="AL45" i="26"/>
  <c r="AU45" i="26" s="1"/>
  <c r="AS63" i="26"/>
  <c r="AL63" i="26"/>
  <c r="AU63" i="26" s="1"/>
  <c r="AS81" i="26"/>
  <c r="AL81" i="26"/>
  <c r="AU81" i="26" s="1"/>
  <c r="X89" i="34"/>
  <c r="Y89" i="34"/>
  <c r="AS12" i="82"/>
  <c r="AL12" i="82"/>
  <c r="AU12" i="82" s="1"/>
  <c r="AS30" i="82"/>
  <c r="AL30" i="82"/>
  <c r="AU30" i="82" s="1"/>
  <c r="AS48" i="82"/>
  <c r="AL48" i="82"/>
  <c r="AU48" i="82" s="1"/>
  <c r="AS66" i="82"/>
  <c r="AL66" i="82"/>
  <c r="AU66" i="82" s="1"/>
  <c r="AS84" i="82"/>
  <c r="AL84" i="82"/>
  <c r="AU84" i="82" s="1"/>
  <c r="AH87" i="85"/>
  <c r="AQ87" i="85" s="1"/>
  <c r="AS10" i="26"/>
  <c r="AL10" i="26"/>
  <c r="AU10" i="26" s="1"/>
  <c r="AS28" i="26"/>
  <c r="AL28" i="26"/>
  <c r="AU28" i="26" s="1"/>
  <c r="AS46" i="26"/>
  <c r="AL46" i="26"/>
  <c r="AU46" i="26" s="1"/>
  <c r="AS64" i="26"/>
  <c r="AL64" i="26"/>
  <c r="AU64" i="26" s="1"/>
  <c r="AS79" i="82"/>
  <c r="AL79" i="82"/>
  <c r="AU79" i="82" s="1"/>
  <c r="AK29" i="30"/>
  <c r="AT29" i="30" s="1"/>
  <c r="AJ29" i="30"/>
  <c r="AS8" i="82"/>
  <c r="AL8" i="82"/>
  <c r="AU8" i="82" s="1"/>
  <c r="AJ12" i="30"/>
  <c r="AK12" i="30"/>
  <c r="AT12" i="30" s="1"/>
  <c r="AJ48" i="30"/>
  <c r="AK48" i="30"/>
  <c r="AT48" i="30" s="1"/>
  <c r="AJ84" i="30"/>
  <c r="AK84" i="30"/>
  <c r="AT84" i="30" s="1"/>
  <c r="AK37" i="30"/>
  <c r="AT37" i="30" s="1"/>
  <c r="AJ37" i="30"/>
  <c r="Z88" i="38"/>
  <c r="Y88" i="38"/>
  <c r="X88" i="38"/>
  <c r="AH90" i="33"/>
  <c r="AQ90" i="33" s="1"/>
  <c r="AS5" i="82"/>
  <c r="AL5" i="82"/>
  <c r="AU5" i="82" s="1"/>
  <c r="AK8" i="30"/>
  <c r="AT8" i="30" s="1"/>
  <c r="AJ8" i="30"/>
  <c r="AK44" i="30"/>
  <c r="AT44" i="30" s="1"/>
  <c r="AJ44" i="30"/>
  <c r="AS74" i="30"/>
  <c r="AL74" i="30"/>
  <c r="AU74" i="30" s="1"/>
  <c r="AL89" i="30"/>
  <c r="AU89" i="30" s="1"/>
  <c r="AR89" i="30"/>
  <c r="AR91" i="30" s="1"/>
  <c r="AS26" i="26"/>
  <c r="AL26" i="26"/>
  <c r="AU26" i="26" s="1"/>
  <c r="AS44" i="26"/>
  <c r="AL44" i="26"/>
  <c r="AU44" i="26" s="1"/>
  <c r="AS62" i="26"/>
  <c r="AL62" i="26"/>
  <c r="AU62" i="26" s="1"/>
  <c r="AS80" i="26"/>
  <c r="AL80" i="26"/>
  <c r="AU80" i="26" s="1"/>
  <c r="AH86" i="90"/>
  <c r="AQ86" i="90" s="1"/>
  <c r="AI88" i="74"/>
  <c r="AN88" i="74"/>
  <c r="AJ21" i="30"/>
  <c r="AK21" i="30"/>
  <c r="AT21" i="30" s="1"/>
  <c r="AJ57" i="30"/>
  <c r="AK57" i="30"/>
  <c r="AT57" i="30" s="1"/>
  <c r="Z88" i="42"/>
  <c r="AS86" i="26"/>
  <c r="AL86" i="26"/>
  <c r="AU86" i="26" s="1"/>
  <c r="AL89" i="82"/>
  <c r="AU89" i="82" s="1"/>
  <c r="AR89" i="82"/>
  <c r="AR91" i="82" s="1"/>
  <c r="AN88" i="34"/>
  <c r="AI88" i="34"/>
  <c r="AJ22" i="30"/>
  <c r="AJ40" i="30"/>
  <c r="AJ58" i="30"/>
  <c r="AJ76" i="30"/>
  <c r="AI85" i="37"/>
  <c r="AN85" i="37"/>
  <c r="AH87" i="77"/>
  <c r="AQ87" i="77" s="1"/>
  <c r="AS13" i="82"/>
  <c r="AL13" i="82"/>
  <c r="AU13" i="82" s="1"/>
  <c r="AS49" i="82"/>
  <c r="AL49" i="82"/>
  <c r="AU49" i="82" s="1"/>
  <c r="AS88" i="82"/>
  <c r="AL88" i="82"/>
  <c r="AU88" i="82" s="1"/>
  <c r="AS87" i="26"/>
  <c r="AL87" i="26"/>
  <c r="AU87" i="26" s="1"/>
  <c r="AS7" i="82"/>
  <c r="AL7" i="82"/>
  <c r="AU7" i="82" s="1"/>
  <c r="AS25" i="82"/>
  <c r="AL25" i="82"/>
  <c r="AU25" i="82" s="1"/>
  <c r="AS43" i="82"/>
  <c r="AL43" i="82"/>
  <c r="AU43" i="82" s="1"/>
  <c r="AS61" i="82"/>
  <c r="AL61" i="82"/>
  <c r="AU61" i="82" s="1"/>
  <c r="AF88" i="93"/>
  <c r="AO88" i="93" s="1"/>
  <c r="AE88" i="93"/>
  <c r="W89" i="93"/>
  <c r="AG88" i="93"/>
  <c r="AP88" i="93" s="1"/>
  <c r="AK65" i="30"/>
  <c r="AT65" i="30" s="1"/>
  <c r="AJ65" i="30"/>
  <c r="AR87" i="25"/>
  <c r="AK35" i="30"/>
  <c r="AT35" i="30" s="1"/>
  <c r="AJ35" i="30"/>
  <c r="AK71" i="30"/>
  <c r="AT71" i="30" s="1"/>
  <c r="AJ71" i="30"/>
  <c r="AS17" i="26"/>
  <c r="AL17" i="26"/>
  <c r="AU17" i="26" s="1"/>
  <c r="AS35" i="26"/>
  <c r="AL35" i="26"/>
  <c r="AU35" i="26" s="1"/>
  <c r="AS53" i="26"/>
  <c r="AL53" i="26"/>
  <c r="AU53" i="26" s="1"/>
  <c r="AS71" i="26"/>
  <c r="AL71" i="26"/>
  <c r="AU71" i="26" s="1"/>
  <c r="AS14" i="82"/>
  <c r="AL14" i="82"/>
  <c r="AU14" i="82" s="1"/>
  <c r="AS50" i="82"/>
  <c r="AL50" i="82"/>
  <c r="AU50" i="82" s="1"/>
  <c r="AS68" i="82"/>
  <c r="AL68" i="82"/>
  <c r="AU68" i="82" s="1"/>
  <c r="AS86" i="82"/>
  <c r="AL86" i="82"/>
  <c r="AU86" i="82" s="1"/>
  <c r="AJ18" i="30"/>
  <c r="AK18" i="30"/>
  <c r="AT18" i="30" s="1"/>
  <c r="AJ54" i="30"/>
  <c r="AK54" i="30"/>
  <c r="AT54" i="30" s="1"/>
  <c r="AS6" i="26"/>
  <c r="AL6" i="26"/>
  <c r="AU6" i="26" s="1"/>
  <c r="AS24" i="26"/>
  <c r="AL24" i="26"/>
  <c r="AU24" i="26" s="1"/>
  <c r="AS42" i="26"/>
  <c r="AL42" i="26"/>
  <c r="AU42" i="26" s="1"/>
  <c r="AS60" i="26"/>
  <c r="AL60" i="26"/>
  <c r="AU60" i="26" s="1"/>
  <c r="AS78" i="26"/>
  <c r="AL78" i="26"/>
  <c r="AU78" i="26" s="1"/>
  <c r="AH89" i="41"/>
  <c r="AQ89" i="41" s="1"/>
  <c r="AR87" i="81"/>
  <c r="AS21" i="82"/>
  <c r="AL21" i="82"/>
  <c r="AU21" i="82" s="1"/>
  <c r="AS39" i="82"/>
  <c r="AL39" i="82"/>
  <c r="AU39" i="82" s="1"/>
  <c r="AS57" i="82"/>
  <c r="AL57" i="82"/>
  <c r="AU57" i="82" s="1"/>
  <c r="AS75" i="82"/>
  <c r="AL75" i="82"/>
  <c r="AU75" i="82" s="1"/>
  <c r="AK7" i="30"/>
  <c r="AT7" i="30" s="1"/>
  <c r="AJ7" i="30"/>
  <c r="AK43" i="30"/>
  <c r="AT43" i="30" s="1"/>
  <c r="AJ43" i="30"/>
  <c r="AS73" i="30"/>
  <c r="AL73" i="30"/>
  <c r="AU73" i="30" s="1"/>
  <c r="AN87" i="38"/>
  <c r="AI87" i="38"/>
  <c r="AS13" i="26"/>
  <c r="AL13" i="26"/>
  <c r="AU13" i="26" s="1"/>
  <c r="AS31" i="26"/>
  <c r="AL31" i="26"/>
  <c r="AU31" i="26" s="1"/>
  <c r="AS49" i="26"/>
  <c r="AL49" i="26"/>
  <c r="AU49" i="26" s="1"/>
  <c r="AS67" i="26"/>
  <c r="AL67" i="26"/>
  <c r="AU67" i="26" s="1"/>
  <c r="AS88" i="26"/>
  <c r="AL88" i="26"/>
  <c r="AU88" i="26" s="1"/>
  <c r="AS22" i="82"/>
  <c r="AL22" i="82"/>
  <c r="AU22" i="82" s="1"/>
  <c r="AS40" i="82"/>
  <c r="AL40" i="82"/>
  <c r="AU40" i="82" s="1"/>
  <c r="AS58" i="82"/>
  <c r="AL58" i="82"/>
  <c r="AU58" i="82" s="1"/>
  <c r="AS76" i="82"/>
  <c r="AL76" i="82"/>
  <c r="AU76" i="82" s="1"/>
  <c r="AK14" i="30"/>
  <c r="AT14" i="30" s="1"/>
  <c r="AJ14" i="30"/>
  <c r="AK50" i="30"/>
  <c r="AT50" i="30" s="1"/>
  <c r="AJ50" i="30"/>
  <c r="AS8" i="26"/>
  <c r="AL8" i="26"/>
  <c r="AU8" i="26" s="1"/>
  <c r="Z86" i="90"/>
  <c r="AS3" i="82"/>
  <c r="AL3" i="82"/>
  <c r="AU3" i="82" s="1"/>
  <c r="AS23" i="82"/>
  <c r="AL23" i="82"/>
  <c r="AU23" i="82" s="1"/>
  <c r="AS41" i="82"/>
  <c r="AL41" i="82"/>
  <c r="AU41" i="82" s="1"/>
  <c r="AS59" i="82"/>
  <c r="AL59" i="82"/>
  <c r="AU59" i="82" s="1"/>
  <c r="AS77" i="82"/>
  <c r="AL77" i="82"/>
  <c r="AU77" i="82" s="1"/>
  <c r="AJ27" i="30"/>
  <c r="AK27" i="30"/>
  <c r="AT27" i="30" s="1"/>
  <c r="AJ63" i="30"/>
  <c r="AK63" i="30"/>
  <c r="AT63" i="30" s="1"/>
  <c r="AS15" i="26"/>
  <c r="AL15" i="26"/>
  <c r="AU15" i="26" s="1"/>
  <c r="AS33" i="26"/>
  <c r="AL33" i="26"/>
  <c r="AU33" i="26" s="1"/>
  <c r="AS51" i="26"/>
  <c r="AL51" i="26"/>
  <c r="AU51" i="26" s="1"/>
  <c r="AS69" i="26"/>
  <c r="AL69" i="26"/>
  <c r="AU69" i="26" s="1"/>
  <c r="AS18" i="82"/>
  <c r="AL18" i="82"/>
  <c r="AU18" i="82" s="1"/>
  <c r="AS36" i="82"/>
  <c r="AL36" i="82"/>
  <c r="AU36" i="82" s="1"/>
  <c r="AS54" i="82"/>
  <c r="AL54" i="82"/>
  <c r="AU54" i="82" s="1"/>
  <c r="AS72" i="82"/>
  <c r="AL72" i="82"/>
  <c r="AU72" i="82" s="1"/>
  <c r="Z87" i="77"/>
  <c r="Z87" i="85"/>
  <c r="AS16" i="26"/>
  <c r="AL16" i="26"/>
  <c r="AU16" i="26" s="1"/>
  <c r="AS34" i="26"/>
  <c r="AL34" i="26"/>
  <c r="AU34" i="26" s="1"/>
  <c r="AS52" i="26"/>
  <c r="AL52" i="26"/>
  <c r="AU52" i="26" s="1"/>
  <c r="AS70" i="26"/>
  <c r="AL70" i="26"/>
  <c r="AU70" i="26" s="1"/>
  <c r="AJ5" i="30"/>
  <c r="AX6" i="78" l="1"/>
  <c r="S6" i="78" s="1"/>
  <c r="AC6" i="78" s="1"/>
  <c r="AB7" i="78" s="1"/>
  <c r="AX23" i="78"/>
  <c r="S23" i="78" s="1"/>
  <c r="AC23" i="78" s="1"/>
  <c r="AB24" i="78" s="1"/>
  <c r="AX17" i="78"/>
  <c r="S17" i="78" s="1"/>
  <c r="AC17" i="78" s="1"/>
  <c r="AB18" i="78" s="1"/>
  <c r="AX11" i="78"/>
  <c r="S11" i="78" s="1"/>
  <c r="AC11" i="78" s="1"/>
  <c r="AB12" i="78" s="1"/>
  <c r="AX5" i="78"/>
  <c r="S5" i="78" s="1"/>
  <c r="AC5" i="78" s="1"/>
  <c r="AB6" i="78" s="1"/>
  <c r="AX7" i="46"/>
  <c r="S7" i="46" s="1"/>
  <c r="AC7" i="46" s="1"/>
  <c r="AB8" i="46" s="1"/>
  <c r="Z89" i="34"/>
  <c r="AX22" i="78"/>
  <c r="S22" i="78" s="1"/>
  <c r="AC22" i="78" s="1"/>
  <c r="AB23" i="78" s="1"/>
  <c r="AX16" i="78"/>
  <c r="S16" i="78" s="1"/>
  <c r="AC16" i="78" s="1"/>
  <c r="AB17" i="78" s="1"/>
  <c r="AX10" i="78"/>
  <c r="S10" i="78" s="1"/>
  <c r="AC10" i="78" s="1"/>
  <c r="AB11" i="78" s="1"/>
  <c r="AX4" i="78"/>
  <c r="S4" i="78" s="1"/>
  <c r="AC4" i="78" s="1"/>
  <c r="AB5" i="78" s="1"/>
  <c r="AX6" i="46"/>
  <c r="S6" i="46" s="1"/>
  <c r="AC6" i="46" s="1"/>
  <c r="AB7" i="46" s="1"/>
  <c r="AX89" i="34"/>
  <c r="S89" i="34" s="1"/>
  <c r="AC89" i="34" s="1"/>
  <c r="AG89" i="34"/>
  <c r="AP89" i="34" s="1"/>
  <c r="AP91" i="34" s="1"/>
  <c r="AF89" i="34"/>
  <c r="AO89" i="34" s="1"/>
  <c r="AO91" i="34" s="1"/>
  <c r="AE89" i="34"/>
  <c r="AK6" i="46"/>
  <c r="AT6" i="46" s="1"/>
  <c r="AJ6" i="46"/>
  <c r="AS50" i="30"/>
  <c r="AL50" i="30"/>
  <c r="AU50" i="30" s="1"/>
  <c r="AS22" i="30"/>
  <c r="AL22" i="30"/>
  <c r="AU22" i="30" s="1"/>
  <c r="AH88" i="38"/>
  <c r="AQ88" i="38" s="1"/>
  <c r="AS84" i="30"/>
  <c r="AL84" i="30"/>
  <c r="AU84" i="30" s="1"/>
  <c r="AH89" i="74"/>
  <c r="AQ89" i="74" s="1"/>
  <c r="AQ91" i="74" s="1"/>
  <c r="AZ3" i="74"/>
  <c r="AX6" i="74" s="1"/>
  <c r="S6" i="74" s="1"/>
  <c r="AC6" i="74" s="1"/>
  <c r="AB7" i="74" s="1"/>
  <c r="AX8" i="74"/>
  <c r="S8" i="74" s="1"/>
  <c r="AC8" i="74" s="1"/>
  <c r="AB9" i="74" s="1"/>
  <c r="AX9" i="74"/>
  <c r="S9" i="74" s="1"/>
  <c r="AC9" i="74" s="1"/>
  <c r="AB10" i="74" s="1"/>
  <c r="AX10" i="74"/>
  <c r="S10" i="74" s="1"/>
  <c r="AC10" i="74" s="1"/>
  <c r="AB11" i="74" s="1"/>
  <c r="AX11" i="74"/>
  <c r="S11" i="74" s="1"/>
  <c r="AC11" i="74" s="1"/>
  <c r="AB12" i="74" s="1"/>
  <c r="AX13" i="74"/>
  <c r="S13" i="74" s="1"/>
  <c r="AC13" i="74" s="1"/>
  <c r="AB14" i="74" s="1"/>
  <c r="AX14" i="74"/>
  <c r="S14" i="74" s="1"/>
  <c r="AC14" i="74" s="1"/>
  <c r="AB15" i="74" s="1"/>
  <c r="AX15" i="74"/>
  <c r="S15" i="74" s="1"/>
  <c r="AC15" i="74" s="1"/>
  <c r="AB16" i="74" s="1"/>
  <c r="AX16" i="74"/>
  <c r="S16" i="74" s="1"/>
  <c r="AC16" i="74" s="1"/>
  <c r="AB17" i="74" s="1"/>
  <c r="AX17" i="74"/>
  <c r="S17" i="74" s="1"/>
  <c r="AC17" i="74" s="1"/>
  <c r="AB18" i="74" s="1"/>
  <c r="AX18" i="74"/>
  <c r="S18" i="74" s="1"/>
  <c r="AC18" i="74" s="1"/>
  <c r="AB19" i="74" s="1"/>
  <c r="AX19" i="74"/>
  <c r="S19" i="74" s="1"/>
  <c r="AC19" i="74" s="1"/>
  <c r="AB20" i="74" s="1"/>
  <c r="AX20" i="74"/>
  <c r="S20" i="74" s="1"/>
  <c r="AC20" i="74" s="1"/>
  <c r="AB21" i="74" s="1"/>
  <c r="AX21" i="74"/>
  <c r="S21" i="74" s="1"/>
  <c r="AC21" i="74" s="1"/>
  <c r="AB22" i="74" s="1"/>
  <c r="AX22" i="74"/>
  <c r="S22" i="74" s="1"/>
  <c r="AC22" i="74" s="1"/>
  <c r="AB23" i="74" s="1"/>
  <c r="AX23" i="74"/>
  <c r="S23" i="74" s="1"/>
  <c r="AC23" i="74" s="1"/>
  <c r="AB24" i="74" s="1"/>
  <c r="AX24" i="74"/>
  <c r="S24" i="74" s="1"/>
  <c r="AC24" i="74" s="1"/>
  <c r="AB25" i="74" s="1"/>
  <c r="AX25" i="74"/>
  <c r="S25" i="74" s="1"/>
  <c r="AC25" i="74" s="1"/>
  <c r="AB26" i="74" s="1"/>
  <c r="AX26" i="74"/>
  <c r="S26" i="74" s="1"/>
  <c r="AC26" i="74" s="1"/>
  <c r="AB27" i="74" s="1"/>
  <c r="AX27" i="74"/>
  <c r="S27" i="74" s="1"/>
  <c r="AC27" i="74" s="1"/>
  <c r="AB28" i="74" s="1"/>
  <c r="AX28" i="74"/>
  <c r="S28" i="74" s="1"/>
  <c r="AC28" i="74" s="1"/>
  <c r="AB29" i="74" s="1"/>
  <c r="AX29" i="74"/>
  <c r="S29" i="74" s="1"/>
  <c r="AC29" i="74" s="1"/>
  <c r="AB30" i="74" s="1"/>
  <c r="AX30" i="74"/>
  <c r="S30" i="74" s="1"/>
  <c r="AC30" i="74" s="1"/>
  <c r="AB31" i="74" s="1"/>
  <c r="AX31" i="74"/>
  <c r="S31" i="74" s="1"/>
  <c r="AC31" i="74" s="1"/>
  <c r="AB32" i="74" s="1"/>
  <c r="AX32" i="74"/>
  <c r="S32" i="74" s="1"/>
  <c r="AC32" i="74" s="1"/>
  <c r="AB33" i="74" s="1"/>
  <c r="AX33" i="74"/>
  <c r="S33" i="74" s="1"/>
  <c r="AC33" i="74" s="1"/>
  <c r="AB34" i="74" s="1"/>
  <c r="AX34" i="74"/>
  <c r="S34" i="74" s="1"/>
  <c r="AC34" i="74" s="1"/>
  <c r="AB35" i="74" s="1"/>
  <c r="AX35" i="74"/>
  <c r="S35" i="74" s="1"/>
  <c r="AC35" i="74" s="1"/>
  <c r="AB36" i="74" s="1"/>
  <c r="AX36" i="74"/>
  <c r="S36" i="74" s="1"/>
  <c r="AC36" i="74" s="1"/>
  <c r="AB37" i="74" s="1"/>
  <c r="AX37" i="74"/>
  <c r="S37" i="74" s="1"/>
  <c r="AC37" i="74" s="1"/>
  <c r="AB38" i="74" s="1"/>
  <c r="AX38" i="74"/>
  <c r="S38" i="74" s="1"/>
  <c r="AC38" i="74" s="1"/>
  <c r="AB39" i="74" s="1"/>
  <c r="AX39" i="74"/>
  <c r="S39" i="74" s="1"/>
  <c r="AC39" i="74" s="1"/>
  <c r="AB40" i="74" s="1"/>
  <c r="AX40" i="74"/>
  <c r="S40" i="74" s="1"/>
  <c r="AC40" i="74" s="1"/>
  <c r="AB41" i="74" s="1"/>
  <c r="AX41" i="74"/>
  <c r="S41" i="74" s="1"/>
  <c r="AC41" i="74" s="1"/>
  <c r="AB42" i="74" s="1"/>
  <c r="AX42" i="74"/>
  <c r="S42" i="74" s="1"/>
  <c r="AC42" i="74" s="1"/>
  <c r="AB43" i="74" s="1"/>
  <c r="AX43" i="74"/>
  <c r="S43" i="74" s="1"/>
  <c r="AC43" i="74" s="1"/>
  <c r="AB44" i="74" s="1"/>
  <c r="AX44" i="74"/>
  <c r="S44" i="74" s="1"/>
  <c r="AC44" i="74" s="1"/>
  <c r="AB45" i="74" s="1"/>
  <c r="AX45" i="74"/>
  <c r="S45" i="74" s="1"/>
  <c r="AC45" i="74" s="1"/>
  <c r="AB46" i="74" s="1"/>
  <c r="AX46" i="74"/>
  <c r="S46" i="74" s="1"/>
  <c r="AC46" i="74" s="1"/>
  <c r="AB47" i="74" s="1"/>
  <c r="AX47" i="74"/>
  <c r="S47" i="74" s="1"/>
  <c r="AC47" i="74" s="1"/>
  <c r="AB48" i="74" s="1"/>
  <c r="AX48" i="74"/>
  <c r="S48" i="74" s="1"/>
  <c r="AC48" i="74" s="1"/>
  <c r="AB49" i="74" s="1"/>
  <c r="AX49" i="74"/>
  <c r="S49" i="74" s="1"/>
  <c r="AC49" i="74" s="1"/>
  <c r="AB50" i="74" s="1"/>
  <c r="AX50" i="74"/>
  <c r="S50" i="74" s="1"/>
  <c r="AC50" i="74" s="1"/>
  <c r="AB51" i="74" s="1"/>
  <c r="AX51" i="74"/>
  <c r="S51" i="74" s="1"/>
  <c r="AC51" i="74" s="1"/>
  <c r="AB52" i="74" s="1"/>
  <c r="AX52" i="74"/>
  <c r="S52" i="74" s="1"/>
  <c r="AC52" i="74" s="1"/>
  <c r="AB53" i="74" s="1"/>
  <c r="AX53" i="74"/>
  <c r="S53" i="74" s="1"/>
  <c r="AC53" i="74" s="1"/>
  <c r="AB54" i="74" s="1"/>
  <c r="AX54" i="74"/>
  <c r="S54" i="74" s="1"/>
  <c r="AC54" i="74" s="1"/>
  <c r="AB55" i="74" s="1"/>
  <c r="AX55" i="74"/>
  <c r="S55" i="74" s="1"/>
  <c r="AC55" i="74" s="1"/>
  <c r="AB56" i="74" s="1"/>
  <c r="AX56" i="74"/>
  <c r="S56" i="74" s="1"/>
  <c r="AC56" i="74" s="1"/>
  <c r="AB57" i="74" s="1"/>
  <c r="AX57" i="74"/>
  <c r="S57" i="74" s="1"/>
  <c r="AC57" i="74" s="1"/>
  <c r="AB58" i="74" s="1"/>
  <c r="AX58" i="74"/>
  <c r="S58" i="74" s="1"/>
  <c r="AC58" i="74" s="1"/>
  <c r="AB59" i="74" s="1"/>
  <c r="AX59" i="74"/>
  <c r="S59" i="74" s="1"/>
  <c r="AC59" i="74" s="1"/>
  <c r="AB60" i="74" s="1"/>
  <c r="AX60" i="74"/>
  <c r="S60" i="74" s="1"/>
  <c r="AC60" i="74" s="1"/>
  <c r="AB61" i="74" s="1"/>
  <c r="AX61" i="74"/>
  <c r="S61" i="74" s="1"/>
  <c r="AC61" i="74" s="1"/>
  <c r="AB62" i="74" s="1"/>
  <c r="AX62" i="74"/>
  <c r="S62" i="74" s="1"/>
  <c r="AC62" i="74" s="1"/>
  <c r="AB63" i="74" s="1"/>
  <c r="AX63" i="74"/>
  <c r="S63" i="74" s="1"/>
  <c r="AC63" i="74" s="1"/>
  <c r="AB64" i="74" s="1"/>
  <c r="AX64" i="74"/>
  <c r="S64" i="74" s="1"/>
  <c r="AC64" i="74" s="1"/>
  <c r="AB65" i="74" s="1"/>
  <c r="AX65" i="74"/>
  <c r="S65" i="74" s="1"/>
  <c r="AC65" i="74" s="1"/>
  <c r="AB66" i="74" s="1"/>
  <c r="AX66" i="74"/>
  <c r="S66" i="74" s="1"/>
  <c r="AC66" i="74" s="1"/>
  <c r="AB67" i="74" s="1"/>
  <c r="AX67" i="74"/>
  <c r="S67" i="74" s="1"/>
  <c r="AC67" i="74" s="1"/>
  <c r="AB68" i="74" s="1"/>
  <c r="AX68" i="74"/>
  <c r="S68" i="74" s="1"/>
  <c r="AC68" i="74" s="1"/>
  <c r="AB69" i="74" s="1"/>
  <c r="AX69" i="74"/>
  <c r="S69" i="74" s="1"/>
  <c r="AC69" i="74" s="1"/>
  <c r="AB70" i="74" s="1"/>
  <c r="AX70" i="74"/>
  <c r="S70" i="74" s="1"/>
  <c r="AC70" i="74" s="1"/>
  <c r="AB71" i="74" s="1"/>
  <c r="AX71" i="74"/>
  <c r="S71" i="74" s="1"/>
  <c r="AC71" i="74" s="1"/>
  <c r="AB72" i="74" s="1"/>
  <c r="AX72" i="74"/>
  <c r="S72" i="74" s="1"/>
  <c r="AC72" i="74" s="1"/>
  <c r="AB73" i="74" s="1"/>
  <c r="AX73" i="74"/>
  <c r="S73" i="74" s="1"/>
  <c r="AC73" i="74" s="1"/>
  <c r="AB74" i="74" s="1"/>
  <c r="AX74" i="74"/>
  <c r="S74" i="74" s="1"/>
  <c r="AC74" i="74" s="1"/>
  <c r="AB75" i="74" s="1"/>
  <c r="AX75" i="74"/>
  <c r="S75" i="74" s="1"/>
  <c r="AC75" i="74" s="1"/>
  <c r="AB76" i="74" s="1"/>
  <c r="AX76" i="74"/>
  <c r="S76" i="74" s="1"/>
  <c r="AC76" i="74" s="1"/>
  <c r="AB77" i="74" s="1"/>
  <c r="AX77" i="74"/>
  <c r="S77" i="74" s="1"/>
  <c r="AC77" i="74" s="1"/>
  <c r="AB78" i="74" s="1"/>
  <c r="AX78" i="74"/>
  <c r="S78" i="74" s="1"/>
  <c r="AC78" i="74" s="1"/>
  <c r="AB79" i="74" s="1"/>
  <c r="AX79" i="74"/>
  <c r="S79" i="74" s="1"/>
  <c r="AC79" i="74" s="1"/>
  <c r="AB80" i="74" s="1"/>
  <c r="AX80" i="74"/>
  <c r="S80" i="74" s="1"/>
  <c r="AC80" i="74" s="1"/>
  <c r="AB81" i="74" s="1"/>
  <c r="AX81" i="74"/>
  <c r="S81" i="74" s="1"/>
  <c r="AC81" i="74" s="1"/>
  <c r="AB82" i="74" s="1"/>
  <c r="AX82" i="74"/>
  <c r="S82" i="74" s="1"/>
  <c r="AC82" i="74" s="1"/>
  <c r="AB83" i="74" s="1"/>
  <c r="AX83" i="74"/>
  <c r="S83" i="74" s="1"/>
  <c r="AC83" i="74" s="1"/>
  <c r="AB84" i="74" s="1"/>
  <c r="AX86" i="74"/>
  <c r="S86" i="74" s="1"/>
  <c r="AC86" i="74" s="1"/>
  <c r="AB87" i="74" s="1"/>
  <c r="AX84" i="74"/>
  <c r="S84" i="74" s="1"/>
  <c r="AC84" i="74" s="1"/>
  <c r="AB85" i="74" s="1"/>
  <c r="AX85" i="74"/>
  <c r="S85" i="74" s="1"/>
  <c r="AC85" i="74" s="1"/>
  <c r="AB86" i="74" s="1"/>
  <c r="AX87" i="74"/>
  <c r="S87" i="74" s="1"/>
  <c r="AC87" i="74" s="1"/>
  <c r="AB88" i="74" s="1"/>
  <c r="AX88" i="74"/>
  <c r="S88" i="74" s="1"/>
  <c r="AC88" i="74" s="1"/>
  <c r="AB89" i="74" s="1"/>
  <c r="AS23" i="30"/>
  <c r="AL23" i="30"/>
  <c r="AU23" i="30" s="1"/>
  <c r="Y91" i="73"/>
  <c r="X91" i="73"/>
  <c r="Z91" i="73" s="1"/>
  <c r="AS81" i="30"/>
  <c r="AL81" i="30"/>
  <c r="AU81" i="30" s="1"/>
  <c r="X86" i="29"/>
  <c r="Y86" i="29"/>
  <c r="AS17" i="30"/>
  <c r="AL17" i="30"/>
  <c r="AU17" i="30" s="1"/>
  <c r="AK86" i="78"/>
  <c r="AT86" i="78" s="1"/>
  <c r="AJ86" i="78"/>
  <c r="AJ82" i="78"/>
  <c r="AK82" i="78"/>
  <c r="AT82" i="78" s="1"/>
  <c r="AJ76" i="78"/>
  <c r="AK76" i="78"/>
  <c r="AT76" i="78" s="1"/>
  <c r="AJ70" i="78"/>
  <c r="AK70" i="78"/>
  <c r="AT70" i="78" s="1"/>
  <c r="AJ64" i="78"/>
  <c r="AK64" i="78"/>
  <c r="AT64" i="78" s="1"/>
  <c r="AJ58" i="78"/>
  <c r="AK58" i="78"/>
  <c r="AT58" i="78" s="1"/>
  <c r="AJ52" i="78"/>
  <c r="AK52" i="78"/>
  <c r="AT52" i="78" s="1"/>
  <c r="AJ46" i="78"/>
  <c r="AK46" i="78"/>
  <c r="AT46" i="78" s="1"/>
  <c r="AJ40" i="78"/>
  <c r="AK40" i="78"/>
  <c r="AT40" i="78" s="1"/>
  <c r="AJ34" i="78"/>
  <c r="AK34" i="78"/>
  <c r="AT34" i="78" s="1"/>
  <c r="AJ28" i="78"/>
  <c r="AK28" i="78"/>
  <c r="AT28" i="78" s="1"/>
  <c r="AJ22" i="78"/>
  <c r="AK22" i="78"/>
  <c r="AT22" i="78" s="1"/>
  <c r="AJ16" i="78"/>
  <c r="AK16" i="78"/>
  <c r="AT16" i="78" s="1"/>
  <c r="AK10" i="78"/>
  <c r="AT10" i="78" s="1"/>
  <c r="AJ10" i="78"/>
  <c r="AB4" i="78"/>
  <c r="AJ3" i="78"/>
  <c r="AJ4" i="30"/>
  <c r="AK4" i="30"/>
  <c r="AT4" i="30" s="1"/>
  <c r="AT91" i="30" s="1"/>
  <c r="AS62" i="30"/>
  <c r="AL62" i="30"/>
  <c r="AU62" i="30" s="1"/>
  <c r="AS30" i="30"/>
  <c r="AL30" i="30"/>
  <c r="AU30" i="30" s="1"/>
  <c r="AI91" i="89"/>
  <c r="AN91" i="89"/>
  <c r="AS11" i="30"/>
  <c r="AL11" i="30"/>
  <c r="AU11" i="30" s="1"/>
  <c r="AS77" i="30"/>
  <c r="AL77" i="30"/>
  <c r="AU77" i="30" s="1"/>
  <c r="AS10" i="30"/>
  <c r="AL10" i="30"/>
  <c r="AU10" i="30" s="1"/>
  <c r="AJ84" i="46"/>
  <c r="AK84" i="46"/>
  <c r="AT84" i="46" s="1"/>
  <c r="AJ78" i="46"/>
  <c r="AK78" i="46"/>
  <c r="AT78" i="46" s="1"/>
  <c r="AJ72" i="46"/>
  <c r="AK72" i="46"/>
  <c r="AT72" i="46" s="1"/>
  <c r="AK66" i="46"/>
  <c r="AT66" i="46" s="1"/>
  <c r="AJ66" i="46"/>
  <c r="AJ60" i="46"/>
  <c r="AK60" i="46"/>
  <c r="AT60" i="46" s="1"/>
  <c r="AJ54" i="46"/>
  <c r="AK54" i="46"/>
  <c r="AT54" i="46" s="1"/>
  <c r="AJ48" i="46"/>
  <c r="AK48" i="46"/>
  <c r="AT48" i="46" s="1"/>
  <c r="AJ42" i="46"/>
  <c r="AK42" i="46"/>
  <c r="AT42" i="46" s="1"/>
  <c r="AJ36" i="46"/>
  <c r="AK36" i="46"/>
  <c r="AT36" i="46" s="1"/>
  <c r="AJ30" i="46"/>
  <c r="AK30" i="46"/>
  <c r="AT30" i="46" s="1"/>
  <c r="AJ24" i="46"/>
  <c r="AK24" i="46"/>
  <c r="AT24" i="46" s="1"/>
  <c r="AJ18" i="46"/>
  <c r="AK18" i="46"/>
  <c r="AT18" i="46" s="1"/>
  <c r="AJ12" i="46"/>
  <c r="AK12" i="46"/>
  <c r="AT12" i="46" s="1"/>
  <c r="AS69" i="30"/>
  <c r="AL69" i="30"/>
  <c r="AU69" i="30" s="1"/>
  <c r="X90" i="41"/>
  <c r="Y90" i="41"/>
  <c r="AS35" i="30"/>
  <c r="AL35" i="30"/>
  <c r="AU35" i="30" s="1"/>
  <c r="AS40" i="30"/>
  <c r="AL40" i="30"/>
  <c r="AU40" i="30" s="1"/>
  <c r="AS21" i="30"/>
  <c r="AL21" i="30"/>
  <c r="AU21" i="30" s="1"/>
  <c r="AE87" i="85"/>
  <c r="W88" i="85"/>
  <c r="AG87" i="85"/>
  <c r="AP87" i="85" s="1"/>
  <c r="AF87" i="85"/>
  <c r="AO87" i="85" s="1"/>
  <c r="X89" i="93"/>
  <c r="Y89" i="93"/>
  <c r="AR88" i="34"/>
  <c r="AE88" i="42"/>
  <c r="W89" i="42"/>
  <c r="AG88" i="42"/>
  <c r="AP88" i="42" s="1"/>
  <c r="AF88" i="42"/>
  <c r="AO88" i="42" s="1"/>
  <c r="AR88" i="74"/>
  <c r="AS44" i="30"/>
  <c r="AL44" i="30"/>
  <c r="AU44" i="30" s="1"/>
  <c r="AS29" i="30"/>
  <c r="AL29" i="30"/>
  <c r="AU29" i="30" s="1"/>
  <c r="AS51" i="30"/>
  <c r="AL51" i="30"/>
  <c r="AU51" i="30" s="1"/>
  <c r="Z89" i="74"/>
  <c r="AS38" i="30"/>
  <c r="AL38" i="30"/>
  <c r="AU38" i="30" s="1"/>
  <c r="AS86" i="30"/>
  <c r="AL86" i="30"/>
  <c r="AU86" i="30" s="1"/>
  <c r="AS6" i="30"/>
  <c r="AL6" i="30"/>
  <c r="AU6" i="30" s="1"/>
  <c r="AE88" i="45"/>
  <c r="AF88" i="45"/>
  <c r="AO88" i="45" s="1"/>
  <c r="W89" i="45"/>
  <c r="AG88" i="45"/>
  <c r="AP88" i="45" s="1"/>
  <c r="AS70" i="30"/>
  <c r="AL70" i="30"/>
  <c r="AU70" i="30" s="1"/>
  <c r="AI85" i="29"/>
  <c r="AN85" i="29"/>
  <c r="AS61" i="30"/>
  <c r="AL61" i="30"/>
  <c r="AU61" i="30" s="1"/>
  <c r="AR86" i="94"/>
  <c r="AJ88" i="78"/>
  <c r="AK88" i="78"/>
  <c r="AT88" i="78" s="1"/>
  <c r="AJ81" i="78"/>
  <c r="AK81" i="78"/>
  <c r="AT81" i="78" s="1"/>
  <c r="AJ75" i="78"/>
  <c r="AK75" i="78"/>
  <c r="AT75" i="78" s="1"/>
  <c r="AK69" i="78"/>
  <c r="AT69" i="78" s="1"/>
  <c r="AJ69" i="78"/>
  <c r="AK63" i="78"/>
  <c r="AT63" i="78" s="1"/>
  <c r="AJ63" i="78"/>
  <c r="AK57" i="78"/>
  <c r="AT57" i="78" s="1"/>
  <c r="AJ57" i="78"/>
  <c r="AK51" i="78"/>
  <c r="AT51" i="78" s="1"/>
  <c r="AJ51" i="78"/>
  <c r="AK45" i="78"/>
  <c r="AT45" i="78" s="1"/>
  <c r="AJ45" i="78"/>
  <c r="AK39" i="78"/>
  <c r="AT39" i="78" s="1"/>
  <c r="AJ39" i="78"/>
  <c r="AK33" i="78"/>
  <c r="AT33" i="78" s="1"/>
  <c r="AJ33" i="78"/>
  <c r="AK27" i="78"/>
  <c r="AT27" i="78" s="1"/>
  <c r="AJ27" i="78"/>
  <c r="AK21" i="78"/>
  <c r="AT21" i="78" s="1"/>
  <c r="AJ21" i="78"/>
  <c r="AK15" i="78"/>
  <c r="AT15" i="78" s="1"/>
  <c r="AJ15" i="78"/>
  <c r="AK9" i="78"/>
  <c r="AT9" i="78" s="1"/>
  <c r="AJ9" i="78"/>
  <c r="AG89" i="46"/>
  <c r="AP89" i="46" s="1"/>
  <c r="AP91" i="46" s="1"/>
  <c r="AE89" i="46"/>
  <c r="AX89" i="46"/>
  <c r="S89" i="46" s="1"/>
  <c r="AC89" i="46" s="1"/>
  <c r="AJ89" i="46" s="1"/>
  <c r="AS89" i="46" s="1"/>
  <c r="AF89" i="46"/>
  <c r="AO89" i="46" s="1"/>
  <c r="AO91" i="46" s="1"/>
  <c r="AS3" i="30"/>
  <c r="AL3" i="30"/>
  <c r="AU3" i="30" s="1"/>
  <c r="AS19" i="30"/>
  <c r="AL19" i="30"/>
  <c r="AU19" i="30" s="1"/>
  <c r="AS83" i="30"/>
  <c r="AL83" i="30"/>
  <c r="AU83" i="30" s="1"/>
  <c r="AS13" i="30"/>
  <c r="AL13" i="30"/>
  <c r="AU13" i="30" s="1"/>
  <c r="AJ83" i="46"/>
  <c r="AK83" i="46"/>
  <c r="AT83" i="46" s="1"/>
  <c r="AJ77" i="46"/>
  <c r="AK77" i="46"/>
  <c r="AT77" i="46" s="1"/>
  <c r="AJ71" i="46"/>
  <c r="AK71" i="46"/>
  <c r="AT71" i="46" s="1"/>
  <c r="AJ65" i="46"/>
  <c r="AK65" i="46"/>
  <c r="AT65" i="46" s="1"/>
  <c r="AJ59" i="46"/>
  <c r="AK59" i="46"/>
  <c r="AT59" i="46" s="1"/>
  <c r="AJ53" i="46"/>
  <c r="AK53" i="46"/>
  <c r="AT53" i="46" s="1"/>
  <c r="AJ47" i="46"/>
  <c r="AK47" i="46"/>
  <c r="AT47" i="46" s="1"/>
  <c r="AJ41" i="46"/>
  <c r="AK41" i="46"/>
  <c r="AT41" i="46" s="1"/>
  <c r="AJ35" i="46"/>
  <c r="AK35" i="46"/>
  <c r="AT35" i="46" s="1"/>
  <c r="AJ29" i="46"/>
  <c r="AK29" i="46"/>
  <c r="AT29" i="46" s="1"/>
  <c r="AK23" i="46"/>
  <c r="AT23" i="46" s="1"/>
  <c r="AJ23" i="46"/>
  <c r="AK17" i="46"/>
  <c r="AT17" i="46" s="1"/>
  <c r="AJ17" i="46"/>
  <c r="AJ11" i="46"/>
  <c r="AK11" i="46"/>
  <c r="AT11" i="46" s="1"/>
  <c r="AS24" i="30"/>
  <c r="AL24" i="30"/>
  <c r="AU24" i="30" s="1"/>
  <c r="AE87" i="77"/>
  <c r="W88" i="77"/>
  <c r="AG87" i="77"/>
  <c r="AP87" i="77" s="1"/>
  <c r="AF87" i="77"/>
  <c r="AO87" i="77" s="1"/>
  <c r="AS63" i="30"/>
  <c r="AL63" i="30"/>
  <c r="AU63" i="30" s="1"/>
  <c r="AS14" i="30"/>
  <c r="AL14" i="30"/>
  <c r="AU14" i="30" s="1"/>
  <c r="AS43" i="30"/>
  <c r="AL43" i="30"/>
  <c r="AU43" i="30" s="1"/>
  <c r="AS54" i="30"/>
  <c r="AL54" i="30"/>
  <c r="AU54" i="30" s="1"/>
  <c r="AI88" i="93"/>
  <c r="AN88" i="93"/>
  <c r="AR85" i="37"/>
  <c r="W89" i="38"/>
  <c r="AG88" i="38"/>
  <c r="AP88" i="38" s="1"/>
  <c r="AF88" i="38"/>
  <c r="AO88" i="38" s="1"/>
  <c r="AE88" i="38"/>
  <c r="AS48" i="30"/>
  <c r="AL48" i="30"/>
  <c r="AU48" i="30" s="1"/>
  <c r="AI90" i="73"/>
  <c r="AN90" i="73"/>
  <c r="AS52" i="30"/>
  <c r="AL52" i="30"/>
  <c r="AU52" i="30" s="1"/>
  <c r="AS45" i="30"/>
  <c r="AL45" i="30"/>
  <c r="AU45" i="30" s="1"/>
  <c r="AS68" i="30"/>
  <c r="AL68" i="30"/>
  <c r="AU68" i="30" s="1"/>
  <c r="AS72" i="30"/>
  <c r="AL72" i="30"/>
  <c r="AU72" i="30" s="1"/>
  <c r="AJ85" i="78"/>
  <c r="AK85" i="78"/>
  <c r="AT85" i="78" s="1"/>
  <c r="AJ80" i="78"/>
  <c r="AK80" i="78"/>
  <c r="AT80" i="78" s="1"/>
  <c r="AK74" i="78"/>
  <c r="AT74" i="78" s="1"/>
  <c r="AJ74" i="78"/>
  <c r="AK68" i="78"/>
  <c r="AT68" i="78" s="1"/>
  <c r="AJ68" i="78"/>
  <c r="AK62" i="78"/>
  <c r="AT62" i="78" s="1"/>
  <c r="AJ62" i="78"/>
  <c r="AK56" i="78"/>
  <c r="AT56" i="78" s="1"/>
  <c r="AJ56" i="78"/>
  <c r="AK50" i="78"/>
  <c r="AT50" i="78" s="1"/>
  <c r="AJ50" i="78"/>
  <c r="AK44" i="78"/>
  <c r="AT44" i="78" s="1"/>
  <c r="AJ44" i="78"/>
  <c r="AK38" i="78"/>
  <c r="AT38" i="78" s="1"/>
  <c r="AJ38" i="78"/>
  <c r="AK32" i="78"/>
  <c r="AT32" i="78" s="1"/>
  <c r="AJ32" i="78"/>
  <c r="AK26" i="78"/>
  <c r="AT26" i="78" s="1"/>
  <c r="AJ26" i="78"/>
  <c r="AK20" i="78"/>
  <c r="AT20" i="78" s="1"/>
  <c r="AJ20" i="78"/>
  <c r="AK14" i="78"/>
  <c r="AT14" i="78" s="1"/>
  <c r="AJ14" i="78"/>
  <c r="AJ8" i="78"/>
  <c r="AK8" i="78"/>
  <c r="AT8" i="78" s="1"/>
  <c r="AS26" i="30"/>
  <c r="AL26" i="30"/>
  <c r="AU26" i="30" s="1"/>
  <c r="AS82" i="30"/>
  <c r="AL82" i="30"/>
  <c r="AU82" i="30" s="1"/>
  <c r="AJ86" i="46"/>
  <c r="AK86" i="46"/>
  <c r="AT86" i="46" s="1"/>
  <c r="AJ82" i="46"/>
  <c r="AK82" i="46"/>
  <c r="AT82" i="46" s="1"/>
  <c r="AJ76" i="46"/>
  <c r="AK76" i="46"/>
  <c r="AT76" i="46" s="1"/>
  <c r="AJ70" i="46"/>
  <c r="AK70" i="46"/>
  <c r="AT70" i="46" s="1"/>
  <c r="AJ64" i="46"/>
  <c r="AK64" i="46"/>
  <c r="AT64" i="46" s="1"/>
  <c r="AJ58" i="46"/>
  <c r="AK58" i="46"/>
  <c r="AT58" i="46" s="1"/>
  <c r="AJ52" i="46"/>
  <c r="AK52" i="46"/>
  <c r="AT52" i="46" s="1"/>
  <c r="AJ46" i="46"/>
  <c r="AK46" i="46"/>
  <c r="AT46" i="46" s="1"/>
  <c r="AJ40" i="46"/>
  <c r="AK40" i="46"/>
  <c r="AT40" i="46" s="1"/>
  <c r="AJ34" i="46"/>
  <c r="AK34" i="46"/>
  <c r="AT34" i="46" s="1"/>
  <c r="AJ28" i="46"/>
  <c r="AK28" i="46"/>
  <c r="AT28" i="46" s="1"/>
  <c r="AJ22" i="46"/>
  <c r="AK22" i="46"/>
  <c r="AT22" i="46" s="1"/>
  <c r="AJ16" i="46"/>
  <c r="AK16" i="46"/>
  <c r="AT16" i="46" s="1"/>
  <c r="AK10" i="46"/>
  <c r="AT10" i="46" s="1"/>
  <c r="AJ10" i="46"/>
  <c r="AJ5" i="46"/>
  <c r="AK5" i="46"/>
  <c r="AT5" i="46" s="1"/>
  <c r="AS33" i="30"/>
  <c r="AL33" i="30"/>
  <c r="AU33" i="30" s="1"/>
  <c r="AS49" i="30"/>
  <c r="AL49" i="30"/>
  <c r="AU49" i="30" s="1"/>
  <c r="AS41" i="30"/>
  <c r="AL41" i="30"/>
  <c r="AU41" i="30" s="1"/>
  <c r="X89" i="81"/>
  <c r="Y89" i="81"/>
  <c r="AG86" i="90"/>
  <c r="AP86" i="90" s="1"/>
  <c r="AE86" i="90"/>
  <c r="W87" i="90"/>
  <c r="AF86" i="90"/>
  <c r="AO86" i="90" s="1"/>
  <c r="AS71" i="30"/>
  <c r="AL71" i="30"/>
  <c r="AU71" i="30" s="1"/>
  <c r="AS65" i="30"/>
  <c r="AL65" i="30"/>
  <c r="AU65" i="30" s="1"/>
  <c r="AS76" i="30"/>
  <c r="AL76" i="30"/>
  <c r="AU76" i="30" s="1"/>
  <c r="AS57" i="30"/>
  <c r="AL57" i="30"/>
  <c r="AU57" i="30" s="1"/>
  <c r="AS8" i="30"/>
  <c r="AL8" i="30"/>
  <c r="AU8" i="30" s="1"/>
  <c r="AS37" i="30"/>
  <c r="AL37" i="30"/>
  <c r="AU37" i="30" s="1"/>
  <c r="AS15" i="30"/>
  <c r="AL15" i="30"/>
  <c r="AU15" i="30" s="1"/>
  <c r="AS78" i="30"/>
  <c r="AL78" i="30"/>
  <c r="AU78" i="30" s="1"/>
  <c r="AH86" i="37"/>
  <c r="AQ86" i="37" s="1"/>
  <c r="AS34" i="30"/>
  <c r="AL34" i="30"/>
  <c r="AU34" i="30" s="1"/>
  <c r="AS9" i="30"/>
  <c r="AL9" i="30"/>
  <c r="AU9" i="30" s="1"/>
  <c r="AS32" i="30"/>
  <c r="AL32" i="30"/>
  <c r="AU32" i="30" s="1"/>
  <c r="AS25" i="30"/>
  <c r="AL25" i="30"/>
  <c r="AU25" i="30" s="1"/>
  <c r="AS87" i="30"/>
  <c r="AL87" i="30"/>
  <c r="AU87" i="30" s="1"/>
  <c r="AJ87" i="78"/>
  <c r="AK87" i="78"/>
  <c r="AT87" i="78" s="1"/>
  <c r="AJ79" i="78"/>
  <c r="AK79" i="78"/>
  <c r="AT79" i="78" s="1"/>
  <c r="AJ73" i="78"/>
  <c r="AK73" i="78"/>
  <c r="AT73" i="78" s="1"/>
  <c r="AJ67" i="78"/>
  <c r="AK67" i="78"/>
  <c r="AT67" i="78" s="1"/>
  <c r="AJ61" i="78"/>
  <c r="AK61" i="78"/>
  <c r="AT61" i="78" s="1"/>
  <c r="AJ55" i="78"/>
  <c r="AK55" i="78"/>
  <c r="AT55" i="78" s="1"/>
  <c r="AJ49" i="78"/>
  <c r="AK49" i="78"/>
  <c r="AT49" i="78" s="1"/>
  <c r="AJ43" i="78"/>
  <c r="AK43" i="78"/>
  <c r="AT43" i="78" s="1"/>
  <c r="AJ37" i="78"/>
  <c r="AK37" i="78"/>
  <c r="AT37" i="78" s="1"/>
  <c r="AJ31" i="78"/>
  <c r="AK31" i="78"/>
  <c r="AT31" i="78" s="1"/>
  <c r="AJ25" i="78"/>
  <c r="AK25" i="78"/>
  <c r="AT25" i="78" s="1"/>
  <c r="AJ19" i="78"/>
  <c r="AK19" i="78"/>
  <c r="AT19" i="78" s="1"/>
  <c r="AJ13" i="78"/>
  <c r="AK13" i="78"/>
  <c r="AT13" i="78" s="1"/>
  <c r="AJ7" i="78"/>
  <c r="AK7" i="78"/>
  <c r="AT7" i="78" s="1"/>
  <c r="AS75" i="30"/>
  <c r="AL75" i="30"/>
  <c r="AU75" i="30" s="1"/>
  <c r="AH87" i="94"/>
  <c r="AQ87" i="94" s="1"/>
  <c r="Y92" i="89"/>
  <c r="Z92" i="89" s="1"/>
  <c r="X92" i="89"/>
  <c r="AS47" i="30"/>
  <c r="AL47" i="30"/>
  <c r="AU47" i="30" s="1"/>
  <c r="AS64" i="30"/>
  <c r="AL64" i="30"/>
  <c r="AU64" i="30" s="1"/>
  <c r="AJ85" i="46"/>
  <c r="AK85" i="46"/>
  <c r="AT85" i="46" s="1"/>
  <c r="AJ81" i="46"/>
  <c r="AK81" i="46"/>
  <c r="AT81" i="46" s="1"/>
  <c r="AJ75" i="46"/>
  <c r="AK75" i="46"/>
  <c r="AT75" i="46" s="1"/>
  <c r="AJ69" i="46"/>
  <c r="AK69" i="46"/>
  <c r="AT69" i="46" s="1"/>
  <c r="AJ63" i="46"/>
  <c r="AK63" i="46"/>
  <c r="AT63" i="46" s="1"/>
  <c r="AJ57" i="46"/>
  <c r="AK57" i="46"/>
  <c r="AT57" i="46" s="1"/>
  <c r="AJ51" i="46"/>
  <c r="AK51" i="46"/>
  <c r="AT51" i="46" s="1"/>
  <c r="AJ45" i="46"/>
  <c r="AK45" i="46"/>
  <c r="AT45" i="46" s="1"/>
  <c r="AK39" i="46"/>
  <c r="AT39" i="46" s="1"/>
  <c r="AJ39" i="46"/>
  <c r="AJ33" i="46"/>
  <c r="AK33" i="46"/>
  <c r="AT33" i="46" s="1"/>
  <c r="AJ27" i="46"/>
  <c r="AK27" i="46"/>
  <c r="AT27" i="46" s="1"/>
  <c r="AJ21" i="46"/>
  <c r="AK21" i="46"/>
  <c r="AT21" i="46" s="1"/>
  <c r="AK15" i="46"/>
  <c r="AT15" i="46" s="1"/>
  <c r="AJ15" i="46"/>
  <c r="AJ9" i="46"/>
  <c r="AK9" i="46"/>
  <c r="AT9" i="46" s="1"/>
  <c r="AB4" i="46"/>
  <c r="AJ3" i="46"/>
  <c r="AS56" i="30"/>
  <c r="AL56" i="30"/>
  <c r="AU56" i="30" s="1"/>
  <c r="AN88" i="81"/>
  <c r="AI88" i="81"/>
  <c r="AS5" i="30"/>
  <c r="AL5" i="30"/>
  <c r="AU5" i="30" s="1"/>
  <c r="AS27" i="30"/>
  <c r="AL27" i="30"/>
  <c r="AU27" i="30" s="1"/>
  <c r="AR87" i="38"/>
  <c r="AS7" i="30"/>
  <c r="AL7" i="30"/>
  <c r="AU7" i="30" s="1"/>
  <c r="AS18" i="30"/>
  <c r="AL18" i="30"/>
  <c r="AU18" i="30" s="1"/>
  <c r="AS58" i="30"/>
  <c r="AL58" i="30"/>
  <c r="AU58" i="30" s="1"/>
  <c r="AS12" i="30"/>
  <c r="AL12" i="30"/>
  <c r="AU12" i="30" s="1"/>
  <c r="AS31" i="30"/>
  <c r="AL31" i="30"/>
  <c r="AU31" i="30" s="1"/>
  <c r="AS59" i="30"/>
  <c r="AL59" i="30"/>
  <c r="AU59" i="30" s="1"/>
  <c r="Z86" i="37"/>
  <c r="AS16" i="30"/>
  <c r="AL16" i="30"/>
  <c r="AU16" i="30" s="1"/>
  <c r="AS36" i="30"/>
  <c r="AL36" i="30"/>
  <c r="AU36" i="30" s="1"/>
  <c r="AS53" i="30"/>
  <c r="AL53" i="30"/>
  <c r="AU53" i="30" s="1"/>
  <c r="AJ84" i="78"/>
  <c r="AK84" i="78"/>
  <c r="AT84" i="78" s="1"/>
  <c r="AJ78" i="78"/>
  <c r="AK78" i="78"/>
  <c r="AT78" i="78" s="1"/>
  <c r="AJ72" i="78"/>
  <c r="AK72" i="78"/>
  <c r="AT72" i="78" s="1"/>
  <c r="AK66" i="78"/>
  <c r="AT66" i="78" s="1"/>
  <c r="AJ66" i="78"/>
  <c r="AK60" i="78"/>
  <c r="AT60" i="78" s="1"/>
  <c r="AJ60" i="78"/>
  <c r="AK54" i="78"/>
  <c r="AT54" i="78" s="1"/>
  <c r="AJ54" i="78"/>
  <c r="AK48" i="78"/>
  <c r="AT48" i="78" s="1"/>
  <c r="AJ48" i="78"/>
  <c r="AK42" i="78"/>
  <c r="AT42" i="78" s="1"/>
  <c r="AJ42" i="78"/>
  <c r="AK36" i="78"/>
  <c r="AT36" i="78" s="1"/>
  <c r="AJ36" i="78"/>
  <c r="AK30" i="78"/>
  <c r="AT30" i="78" s="1"/>
  <c r="AJ30" i="78"/>
  <c r="AK24" i="78"/>
  <c r="AT24" i="78" s="1"/>
  <c r="AJ24" i="78"/>
  <c r="AK18" i="78"/>
  <c r="AT18" i="78" s="1"/>
  <c r="AJ18" i="78"/>
  <c r="AK12" i="78"/>
  <c r="AT12" i="78" s="1"/>
  <c r="AJ12" i="78"/>
  <c r="AK6" i="78"/>
  <c r="AT6" i="78" s="1"/>
  <c r="AJ6" i="78"/>
  <c r="AS66" i="30"/>
  <c r="AL66" i="30"/>
  <c r="AU66" i="30" s="1"/>
  <c r="AS60" i="30"/>
  <c r="AL60" i="30"/>
  <c r="AU60" i="30" s="1"/>
  <c r="AS46" i="30"/>
  <c r="AL46" i="30"/>
  <c r="AU46" i="30" s="1"/>
  <c r="AS4" i="26"/>
  <c r="AS91" i="26" s="1"/>
  <c r="AL4" i="26"/>
  <c r="AU4" i="26" s="1"/>
  <c r="AJ87" i="46"/>
  <c r="AK87" i="46"/>
  <c r="AT87" i="46" s="1"/>
  <c r="AJ80" i="46"/>
  <c r="AK80" i="46"/>
  <c r="AT80" i="46" s="1"/>
  <c r="AJ74" i="46"/>
  <c r="AK74" i="46"/>
  <c r="AT74" i="46" s="1"/>
  <c r="AJ68" i="46"/>
  <c r="AK68" i="46"/>
  <c r="AT68" i="46" s="1"/>
  <c r="AJ62" i="46"/>
  <c r="AK62" i="46"/>
  <c r="AT62" i="46" s="1"/>
  <c r="AJ56" i="46"/>
  <c r="AK56" i="46"/>
  <c r="AT56" i="46" s="1"/>
  <c r="AJ50" i="46"/>
  <c r="AK50" i="46"/>
  <c r="AT50" i="46" s="1"/>
  <c r="AJ44" i="46"/>
  <c r="AK44" i="46"/>
  <c r="AT44" i="46" s="1"/>
  <c r="AJ38" i="46"/>
  <c r="AK38" i="46"/>
  <c r="AT38" i="46" s="1"/>
  <c r="AJ32" i="46"/>
  <c r="AK32" i="46"/>
  <c r="AT32" i="46" s="1"/>
  <c r="AJ26" i="46"/>
  <c r="AK26" i="46"/>
  <c r="AT26" i="46" s="1"/>
  <c r="AK20" i="46"/>
  <c r="AT20" i="46" s="1"/>
  <c r="AJ20" i="46"/>
  <c r="AK14" i="46"/>
  <c r="AT14" i="46" s="1"/>
  <c r="AJ14" i="46"/>
  <c r="AJ8" i="46"/>
  <c r="AK8" i="46"/>
  <c r="AT8" i="46" s="1"/>
  <c r="AS4" i="82"/>
  <c r="AS91" i="82" s="1"/>
  <c r="AL4" i="82"/>
  <c r="AU4" i="82" s="1"/>
  <c r="AU91" i="82" s="1"/>
  <c r="C11" i="82" s="1"/>
  <c r="F35" i="97" s="1"/>
  <c r="Y91" i="33"/>
  <c r="X91" i="33"/>
  <c r="AN89" i="41"/>
  <c r="AI89" i="41"/>
  <c r="AN89" i="78"/>
  <c r="AN91" i="78" s="1"/>
  <c r="AI89" i="78"/>
  <c r="AH89" i="34"/>
  <c r="AQ89" i="34" s="1"/>
  <c r="AQ91" i="34" s="1"/>
  <c r="AZ3" i="34"/>
  <c r="AX4" i="34" s="1"/>
  <c r="S4" i="34" s="1"/>
  <c r="AC4" i="34" s="1"/>
  <c r="AB5" i="34" s="1"/>
  <c r="AX9" i="34"/>
  <c r="S9" i="34" s="1"/>
  <c r="AC9" i="34" s="1"/>
  <c r="AB10" i="34" s="1"/>
  <c r="AX10" i="34"/>
  <c r="S10" i="34" s="1"/>
  <c r="AC10" i="34" s="1"/>
  <c r="AB11" i="34" s="1"/>
  <c r="AX11" i="34"/>
  <c r="S11" i="34" s="1"/>
  <c r="AC11" i="34" s="1"/>
  <c r="AB12" i="34" s="1"/>
  <c r="AX15" i="34"/>
  <c r="S15" i="34" s="1"/>
  <c r="AC15" i="34" s="1"/>
  <c r="AB16" i="34" s="1"/>
  <c r="AX16" i="34"/>
  <c r="S16" i="34" s="1"/>
  <c r="AC16" i="34" s="1"/>
  <c r="AB17" i="34" s="1"/>
  <c r="AX17" i="34"/>
  <c r="S17" i="34" s="1"/>
  <c r="AC17" i="34" s="1"/>
  <c r="AB18" i="34" s="1"/>
  <c r="AX21" i="34"/>
  <c r="S21" i="34" s="1"/>
  <c r="AC21" i="34" s="1"/>
  <c r="AB22" i="34" s="1"/>
  <c r="AX22" i="34"/>
  <c r="S22" i="34" s="1"/>
  <c r="AC22" i="34" s="1"/>
  <c r="AB23" i="34" s="1"/>
  <c r="AX23" i="34"/>
  <c r="S23" i="34" s="1"/>
  <c r="AC23" i="34" s="1"/>
  <c r="AB24" i="34" s="1"/>
  <c r="AX27" i="34"/>
  <c r="S27" i="34" s="1"/>
  <c r="AC27" i="34" s="1"/>
  <c r="AB28" i="34" s="1"/>
  <c r="AX28" i="34"/>
  <c r="S28" i="34" s="1"/>
  <c r="AC28" i="34" s="1"/>
  <c r="AB29" i="34" s="1"/>
  <c r="AX29" i="34"/>
  <c r="S29" i="34" s="1"/>
  <c r="AC29" i="34" s="1"/>
  <c r="AB30" i="34" s="1"/>
  <c r="AX30" i="34"/>
  <c r="S30" i="34" s="1"/>
  <c r="AC30" i="34" s="1"/>
  <c r="AB31" i="34" s="1"/>
  <c r="AX31" i="34"/>
  <c r="S31" i="34" s="1"/>
  <c r="AC31" i="34" s="1"/>
  <c r="AB32" i="34" s="1"/>
  <c r="AX32" i="34"/>
  <c r="S32" i="34" s="1"/>
  <c r="AC32" i="34" s="1"/>
  <c r="AB33" i="34" s="1"/>
  <c r="AX33" i="34"/>
  <c r="S33" i="34" s="1"/>
  <c r="AC33" i="34" s="1"/>
  <c r="AB34" i="34" s="1"/>
  <c r="AX34" i="34"/>
  <c r="S34" i="34" s="1"/>
  <c r="AC34" i="34" s="1"/>
  <c r="AB35" i="34" s="1"/>
  <c r="AX35" i="34"/>
  <c r="S35" i="34" s="1"/>
  <c r="AC35" i="34" s="1"/>
  <c r="AB36" i="34" s="1"/>
  <c r="AX36" i="34"/>
  <c r="S36" i="34" s="1"/>
  <c r="AC36" i="34" s="1"/>
  <c r="AB37" i="34" s="1"/>
  <c r="AX37" i="34"/>
  <c r="S37" i="34" s="1"/>
  <c r="AC37" i="34" s="1"/>
  <c r="AB38" i="34" s="1"/>
  <c r="AX38" i="34"/>
  <c r="S38" i="34" s="1"/>
  <c r="AC38" i="34" s="1"/>
  <c r="AB39" i="34" s="1"/>
  <c r="AX39" i="34"/>
  <c r="S39" i="34" s="1"/>
  <c r="AC39" i="34" s="1"/>
  <c r="AB40" i="34" s="1"/>
  <c r="AX40" i="34"/>
  <c r="S40" i="34" s="1"/>
  <c r="AC40" i="34" s="1"/>
  <c r="AB41" i="34" s="1"/>
  <c r="AX41" i="34"/>
  <c r="S41" i="34" s="1"/>
  <c r="AC41" i="34" s="1"/>
  <c r="AB42" i="34" s="1"/>
  <c r="AX42" i="34"/>
  <c r="S42" i="34" s="1"/>
  <c r="AC42" i="34" s="1"/>
  <c r="AB43" i="34" s="1"/>
  <c r="AX43" i="34"/>
  <c r="S43" i="34" s="1"/>
  <c r="AC43" i="34" s="1"/>
  <c r="AB44" i="34" s="1"/>
  <c r="AX44" i="34"/>
  <c r="S44" i="34" s="1"/>
  <c r="AC44" i="34" s="1"/>
  <c r="AB45" i="34" s="1"/>
  <c r="AX45" i="34"/>
  <c r="S45" i="34" s="1"/>
  <c r="AC45" i="34" s="1"/>
  <c r="AB46" i="34" s="1"/>
  <c r="AX46" i="34"/>
  <c r="S46" i="34" s="1"/>
  <c r="AC46" i="34" s="1"/>
  <c r="AB47" i="34" s="1"/>
  <c r="AX47" i="34"/>
  <c r="S47" i="34" s="1"/>
  <c r="AC47" i="34" s="1"/>
  <c r="AB48" i="34" s="1"/>
  <c r="AX48" i="34"/>
  <c r="S48" i="34" s="1"/>
  <c r="AC48" i="34" s="1"/>
  <c r="AB49" i="34" s="1"/>
  <c r="AX49" i="34"/>
  <c r="S49" i="34" s="1"/>
  <c r="AC49" i="34" s="1"/>
  <c r="AB50" i="34" s="1"/>
  <c r="AX50" i="34"/>
  <c r="S50" i="34" s="1"/>
  <c r="AC50" i="34" s="1"/>
  <c r="AB51" i="34" s="1"/>
  <c r="AX51" i="34"/>
  <c r="S51" i="34" s="1"/>
  <c r="AC51" i="34" s="1"/>
  <c r="AB52" i="34" s="1"/>
  <c r="AX52" i="34"/>
  <c r="S52" i="34" s="1"/>
  <c r="AC52" i="34" s="1"/>
  <c r="AB53" i="34" s="1"/>
  <c r="AX53" i="34"/>
  <c r="S53" i="34" s="1"/>
  <c r="AC53" i="34" s="1"/>
  <c r="AB54" i="34" s="1"/>
  <c r="AX54" i="34"/>
  <c r="S54" i="34" s="1"/>
  <c r="AC54" i="34" s="1"/>
  <c r="AB55" i="34" s="1"/>
  <c r="AX55" i="34"/>
  <c r="S55" i="34" s="1"/>
  <c r="AC55" i="34" s="1"/>
  <c r="AB56" i="34" s="1"/>
  <c r="AX56" i="34"/>
  <c r="S56" i="34" s="1"/>
  <c r="AC56" i="34" s="1"/>
  <c r="AB57" i="34" s="1"/>
  <c r="AX57" i="34"/>
  <c r="S57" i="34" s="1"/>
  <c r="AC57" i="34" s="1"/>
  <c r="AB58" i="34" s="1"/>
  <c r="AX58" i="34"/>
  <c r="S58" i="34" s="1"/>
  <c r="AC58" i="34" s="1"/>
  <c r="AB59" i="34" s="1"/>
  <c r="AX59" i="34"/>
  <c r="S59" i="34" s="1"/>
  <c r="AC59" i="34" s="1"/>
  <c r="AB60" i="34" s="1"/>
  <c r="AX60" i="34"/>
  <c r="S60" i="34" s="1"/>
  <c r="AC60" i="34" s="1"/>
  <c r="AB61" i="34" s="1"/>
  <c r="AX61" i="34"/>
  <c r="S61" i="34" s="1"/>
  <c r="AC61" i="34" s="1"/>
  <c r="AB62" i="34" s="1"/>
  <c r="AX62" i="34"/>
  <c r="S62" i="34" s="1"/>
  <c r="AC62" i="34" s="1"/>
  <c r="AB63" i="34" s="1"/>
  <c r="AX63" i="34"/>
  <c r="S63" i="34" s="1"/>
  <c r="AC63" i="34" s="1"/>
  <c r="AB64" i="34" s="1"/>
  <c r="AX64" i="34"/>
  <c r="S64" i="34" s="1"/>
  <c r="AC64" i="34" s="1"/>
  <c r="AB65" i="34" s="1"/>
  <c r="AX65" i="34"/>
  <c r="S65" i="34" s="1"/>
  <c r="AC65" i="34" s="1"/>
  <c r="AB66" i="34" s="1"/>
  <c r="AX66" i="34"/>
  <c r="S66" i="34" s="1"/>
  <c r="AC66" i="34" s="1"/>
  <c r="AB67" i="34" s="1"/>
  <c r="AX67" i="34"/>
  <c r="S67" i="34" s="1"/>
  <c r="AC67" i="34" s="1"/>
  <c r="AB68" i="34" s="1"/>
  <c r="AX68" i="34"/>
  <c r="S68" i="34" s="1"/>
  <c r="AC68" i="34" s="1"/>
  <c r="AB69" i="34" s="1"/>
  <c r="AX69" i="34"/>
  <c r="S69" i="34" s="1"/>
  <c r="AC69" i="34" s="1"/>
  <c r="AB70" i="34" s="1"/>
  <c r="AX70" i="34"/>
  <c r="S70" i="34" s="1"/>
  <c r="AC70" i="34" s="1"/>
  <c r="AB71" i="34" s="1"/>
  <c r="AX71" i="34"/>
  <c r="S71" i="34" s="1"/>
  <c r="AC71" i="34" s="1"/>
  <c r="AB72" i="34" s="1"/>
  <c r="AX72" i="34"/>
  <c r="S72" i="34" s="1"/>
  <c r="AC72" i="34" s="1"/>
  <c r="AB73" i="34" s="1"/>
  <c r="AX73" i="34"/>
  <c r="S73" i="34" s="1"/>
  <c r="AC73" i="34" s="1"/>
  <c r="AB74" i="34" s="1"/>
  <c r="AX74" i="34"/>
  <c r="S74" i="34" s="1"/>
  <c r="AC74" i="34" s="1"/>
  <c r="AB75" i="34" s="1"/>
  <c r="AX75" i="34"/>
  <c r="S75" i="34" s="1"/>
  <c r="AC75" i="34" s="1"/>
  <c r="AB76" i="34" s="1"/>
  <c r="AX76" i="34"/>
  <c r="S76" i="34" s="1"/>
  <c r="AC76" i="34" s="1"/>
  <c r="AB77" i="34" s="1"/>
  <c r="AX77" i="34"/>
  <c r="S77" i="34" s="1"/>
  <c r="AC77" i="34" s="1"/>
  <c r="AB78" i="34" s="1"/>
  <c r="AX78" i="34"/>
  <c r="S78" i="34" s="1"/>
  <c r="AC78" i="34" s="1"/>
  <c r="AB79" i="34" s="1"/>
  <c r="AX79" i="34"/>
  <c r="S79" i="34" s="1"/>
  <c r="AC79" i="34" s="1"/>
  <c r="AB80" i="34" s="1"/>
  <c r="AX80" i="34"/>
  <c r="S80" i="34" s="1"/>
  <c r="AC80" i="34" s="1"/>
  <c r="AB81" i="34" s="1"/>
  <c r="AX81" i="34"/>
  <c r="S81" i="34" s="1"/>
  <c r="AC81" i="34" s="1"/>
  <c r="AB82" i="34" s="1"/>
  <c r="AX82" i="34"/>
  <c r="S82" i="34" s="1"/>
  <c r="AC82" i="34" s="1"/>
  <c r="AB83" i="34" s="1"/>
  <c r="AX83" i="34"/>
  <c r="S83" i="34" s="1"/>
  <c r="AC83" i="34" s="1"/>
  <c r="AB84" i="34" s="1"/>
  <c r="AX85" i="34"/>
  <c r="S85" i="34" s="1"/>
  <c r="AC85" i="34" s="1"/>
  <c r="AB86" i="34" s="1"/>
  <c r="AX86" i="34"/>
  <c r="S86" i="34" s="1"/>
  <c r="AC86" i="34" s="1"/>
  <c r="AB87" i="34" s="1"/>
  <c r="AX88" i="34"/>
  <c r="S88" i="34" s="1"/>
  <c r="AC88" i="34" s="1"/>
  <c r="AB89" i="34" s="1"/>
  <c r="AX84" i="34"/>
  <c r="S84" i="34" s="1"/>
  <c r="AC84" i="34" s="1"/>
  <c r="AB85" i="34" s="1"/>
  <c r="AX87" i="34"/>
  <c r="S87" i="34" s="1"/>
  <c r="AC87" i="34" s="1"/>
  <c r="AB88" i="34" s="1"/>
  <c r="AS42" i="30"/>
  <c r="AL42" i="30"/>
  <c r="AU42" i="30" s="1"/>
  <c r="W89" i="25"/>
  <c r="AG88" i="25"/>
  <c r="AP88" i="25" s="1"/>
  <c r="AF88" i="25"/>
  <c r="AO88" i="25" s="1"/>
  <c r="AE88" i="25"/>
  <c r="AJ89" i="78"/>
  <c r="AS89" i="78" s="1"/>
  <c r="AK89" i="78"/>
  <c r="AT89" i="78" s="1"/>
  <c r="AK83" i="78"/>
  <c r="AT83" i="78" s="1"/>
  <c r="AJ83" i="78"/>
  <c r="AK77" i="78"/>
  <c r="AT77" i="78" s="1"/>
  <c r="AJ77" i="78"/>
  <c r="AK71" i="78"/>
  <c r="AT71" i="78" s="1"/>
  <c r="AJ71" i="78"/>
  <c r="AK65" i="78"/>
  <c r="AT65" i="78" s="1"/>
  <c r="AJ65" i="78"/>
  <c r="AK59" i="78"/>
  <c r="AT59" i="78" s="1"/>
  <c r="AJ59" i="78"/>
  <c r="AK53" i="78"/>
  <c r="AT53" i="78" s="1"/>
  <c r="AJ53" i="78"/>
  <c r="AK47" i="78"/>
  <c r="AT47" i="78" s="1"/>
  <c r="AJ47" i="78"/>
  <c r="AK41" i="78"/>
  <c r="AT41" i="78" s="1"/>
  <c r="AJ41" i="78"/>
  <c r="AK35" i="78"/>
  <c r="AT35" i="78" s="1"/>
  <c r="AJ35" i="78"/>
  <c r="AK29" i="78"/>
  <c r="AT29" i="78" s="1"/>
  <c r="AJ29" i="78"/>
  <c r="AK23" i="78"/>
  <c r="AT23" i="78" s="1"/>
  <c r="AJ23" i="78"/>
  <c r="AK17" i="78"/>
  <c r="AT17" i="78" s="1"/>
  <c r="AJ17" i="78"/>
  <c r="AJ11" i="78"/>
  <c r="AK11" i="78"/>
  <c r="AT11" i="78" s="1"/>
  <c r="AJ5" i="78"/>
  <c r="AK5" i="78"/>
  <c r="AT5" i="78" s="1"/>
  <c r="AU91" i="26"/>
  <c r="C11" i="26" s="1"/>
  <c r="AS39" i="30"/>
  <c r="AL39" i="30"/>
  <c r="AU39" i="30" s="1"/>
  <c r="AS55" i="30"/>
  <c r="AL55" i="30"/>
  <c r="AU55" i="30" s="1"/>
  <c r="AG87" i="94"/>
  <c r="AP87" i="94" s="1"/>
  <c r="AF87" i="94"/>
  <c r="AO87" i="94" s="1"/>
  <c r="AE87" i="94"/>
  <c r="W88" i="94"/>
  <c r="AS28" i="30"/>
  <c r="AL28" i="30"/>
  <c r="AU28" i="30" s="1"/>
  <c r="AJ88" i="46"/>
  <c r="AK88" i="46"/>
  <c r="AT88" i="46" s="1"/>
  <c r="AJ79" i="46"/>
  <c r="AK79" i="46"/>
  <c r="AT79" i="46" s="1"/>
  <c r="AJ73" i="46"/>
  <c r="AK73" i="46"/>
  <c r="AT73" i="46" s="1"/>
  <c r="AJ67" i="46"/>
  <c r="AK67" i="46"/>
  <c r="AT67" i="46" s="1"/>
  <c r="AJ61" i="46"/>
  <c r="AK61" i="46"/>
  <c r="AT61" i="46" s="1"/>
  <c r="AJ55" i="46"/>
  <c r="AK55" i="46"/>
  <c r="AT55" i="46" s="1"/>
  <c r="AJ49" i="46"/>
  <c r="AK49" i="46"/>
  <c r="AT49" i="46" s="1"/>
  <c r="AJ43" i="46"/>
  <c r="AK43" i="46"/>
  <c r="AT43" i="46" s="1"/>
  <c r="AJ37" i="46"/>
  <c r="AK37" i="46"/>
  <c r="AT37" i="46" s="1"/>
  <c r="AJ31" i="46"/>
  <c r="AK31" i="46"/>
  <c r="AT31" i="46" s="1"/>
  <c r="AJ25" i="46"/>
  <c r="AK25" i="46"/>
  <c r="AT25" i="46" s="1"/>
  <c r="AJ19" i="46"/>
  <c r="AK19" i="46"/>
  <c r="AT19" i="46" s="1"/>
  <c r="AJ13" i="46"/>
  <c r="AK13" i="46"/>
  <c r="AT13" i="46" s="1"/>
  <c r="AJ7" i="46"/>
  <c r="AK7" i="46"/>
  <c r="AT7" i="46" s="1"/>
  <c r="AS20" i="30"/>
  <c r="AL20" i="30"/>
  <c r="AU20" i="30" s="1"/>
  <c r="AI90" i="33"/>
  <c r="AN90" i="33"/>
  <c r="AX24" i="34" l="1"/>
  <c r="S24" i="34" s="1"/>
  <c r="AC24" i="34" s="1"/>
  <c r="AB25" i="34" s="1"/>
  <c r="AX18" i="34"/>
  <c r="S18" i="34" s="1"/>
  <c r="AC18" i="34" s="1"/>
  <c r="AB19" i="34" s="1"/>
  <c r="AX12" i="34"/>
  <c r="S12" i="34" s="1"/>
  <c r="AC12" i="34" s="1"/>
  <c r="AB13" i="34" s="1"/>
  <c r="AX6" i="34"/>
  <c r="S6" i="34" s="1"/>
  <c r="AC6" i="34" s="1"/>
  <c r="AB7" i="34" s="1"/>
  <c r="Z89" i="93"/>
  <c r="AX5" i="74"/>
  <c r="S5" i="74" s="1"/>
  <c r="AC5" i="74" s="1"/>
  <c r="AB6" i="74" s="1"/>
  <c r="AX5" i="34"/>
  <c r="S5" i="34" s="1"/>
  <c r="AC5" i="34" s="1"/>
  <c r="AB6" i="34" s="1"/>
  <c r="AX4" i="74"/>
  <c r="S4" i="74" s="1"/>
  <c r="AC4" i="74" s="1"/>
  <c r="AB5" i="74" s="1"/>
  <c r="AX3" i="74"/>
  <c r="S3" i="74" s="1"/>
  <c r="AC3" i="74" s="1"/>
  <c r="AX3" i="34"/>
  <c r="S3" i="34" s="1"/>
  <c r="AC3" i="34" s="1"/>
  <c r="AX26" i="34"/>
  <c r="S26" i="34" s="1"/>
  <c r="AC26" i="34" s="1"/>
  <c r="AB27" i="34" s="1"/>
  <c r="AX20" i="34"/>
  <c r="S20" i="34" s="1"/>
  <c r="AC20" i="34" s="1"/>
  <c r="AB21" i="34" s="1"/>
  <c r="AX14" i="34"/>
  <c r="S14" i="34" s="1"/>
  <c r="AC14" i="34" s="1"/>
  <c r="AB15" i="34" s="1"/>
  <c r="AX8" i="34"/>
  <c r="S8" i="34" s="1"/>
  <c r="AC8" i="34" s="1"/>
  <c r="AB9" i="34" s="1"/>
  <c r="Z91" i="33"/>
  <c r="W92" i="33" s="1"/>
  <c r="AX7" i="74"/>
  <c r="S7" i="74" s="1"/>
  <c r="AC7" i="74" s="1"/>
  <c r="AB8" i="74" s="1"/>
  <c r="AX25" i="34"/>
  <c r="S25" i="34" s="1"/>
  <c r="AC25" i="34" s="1"/>
  <c r="AB26" i="34" s="1"/>
  <c r="AX19" i="34"/>
  <c r="S19" i="34" s="1"/>
  <c r="AC19" i="34" s="1"/>
  <c r="AB20" i="34" s="1"/>
  <c r="AX13" i="34"/>
  <c r="S13" i="34" s="1"/>
  <c r="AC13" i="34" s="1"/>
  <c r="AB14" i="34" s="1"/>
  <c r="AK14" i="34" s="1"/>
  <c r="AT14" i="34" s="1"/>
  <c r="AX7" i="34"/>
  <c r="S7" i="34" s="1"/>
  <c r="AC7" i="34" s="1"/>
  <c r="AB8" i="34" s="1"/>
  <c r="AX12" i="74"/>
  <c r="S12" i="74" s="1"/>
  <c r="AC12" i="74" s="1"/>
  <c r="AB13" i="74" s="1"/>
  <c r="AG89" i="93"/>
  <c r="AP89" i="93" s="1"/>
  <c r="AF89" i="93"/>
  <c r="AO89" i="93" s="1"/>
  <c r="AE89" i="93"/>
  <c r="W90" i="93"/>
  <c r="AJ5" i="34"/>
  <c r="AK5" i="34"/>
  <c r="AT5" i="34" s="1"/>
  <c r="AE92" i="89"/>
  <c r="W93" i="89"/>
  <c r="AG92" i="89"/>
  <c r="AP92" i="89" s="1"/>
  <c r="AF92" i="89"/>
  <c r="AO92" i="89" s="1"/>
  <c r="AG91" i="33"/>
  <c r="AP91" i="33" s="1"/>
  <c r="AF91" i="33"/>
  <c r="AO91" i="33" s="1"/>
  <c r="AE91" i="33"/>
  <c r="AK87" i="34"/>
  <c r="AT87" i="34" s="1"/>
  <c r="AJ87" i="34"/>
  <c r="AJ50" i="34"/>
  <c r="AK50" i="34"/>
  <c r="AT50" i="34" s="1"/>
  <c r="AJ14" i="34"/>
  <c r="AS14" i="46"/>
  <c r="AL14" i="46"/>
  <c r="AU14" i="46" s="1"/>
  <c r="AS12" i="78"/>
  <c r="AL12" i="78"/>
  <c r="AU12" i="78" s="1"/>
  <c r="AS30" i="78"/>
  <c r="AL30" i="78"/>
  <c r="AU30" i="78" s="1"/>
  <c r="AS48" i="78"/>
  <c r="AL48" i="78"/>
  <c r="AU48" i="78" s="1"/>
  <c r="AS66" i="78"/>
  <c r="AL66" i="78"/>
  <c r="AU66" i="78" s="1"/>
  <c r="AS51" i="46"/>
  <c r="AL51" i="46"/>
  <c r="AU51" i="46" s="1"/>
  <c r="AS69" i="46"/>
  <c r="AL69" i="46"/>
  <c r="AU69" i="46" s="1"/>
  <c r="AS85" i="46"/>
  <c r="AL85" i="46"/>
  <c r="AU85" i="46" s="1"/>
  <c r="AS31" i="78"/>
  <c r="AL31" i="78"/>
  <c r="AU31" i="78" s="1"/>
  <c r="AS49" i="78"/>
  <c r="AL49" i="78"/>
  <c r="AU49" i="78" s="1"/>
  <c r="AS67" i="78"/>
  <c r="AL67" i="78"/>
  <c r="AU67" i="78" s="1"/>
  <c r="AS87" i="78"/>
  <c r="AL87" i="78"/>
  <c r="AU87" i="78" s="1"/>
  <c r="AS10" i="46"/>
  <c r="AL10" i="46"/>
  <c r="AU10" i="46" s="1"/>
  <c r="AS20" i="78"/>
  <c r="AL20" i="78"/>
  <c r="AU20" i="78" s="1"/>
  <c r="AS38" i="78"/>
  <c r="AL38" i="78"/>
  <c r="AU38" i="78" s="1"/>
  <c r="AS56" i="78"/>
  <c r="AL56" i="78"/>
  <c r="AU56" i="78" s="1"/>
  <c r="AS74" i="78"/>
  <c r="AL74" i="78"/>
  <c r="AU74" i="78" s="1"/>
  <c r="AI88" i="38"/>
  <c r="AN88" i="38"/>
  <c r="AS41" i="46"/>
  <c r="AL41" i="46"/>
  <c r="AU41" i="46" s="1"/>
  <c r="AS59" i="46"/>
  <c r="AL59" i="46"/>
  <c r="AU59" i="46" s="1"/>
  <c r="AS77" i="46"/>
  <c r="AL77" i="46"/>
  <c r="AU77" i="46" s="1"/>
  <c r="AS81" i="78"/>
  <c r="AL81" i="78"/>
  <c r="AU81" i="78" s="1"/>
  <c r="X89" i="45"/>
  <c r="Y89" i="45"/>
  <c r="Z89" i="45" s="1"/>
  <c r="AH90" i="41"/>
  <c r="AQ90" i="41" s="1"/>
  <c r="AS28" i="78"/>
  <c r="AL28" i="78"/>
  <c r="AU28" i="78" s="1"/>
  <c r="AS46" i="78"/>
  <c r="AL46" i="78"/>
  <c r="AU46" i="78" s="1"/>
  <c r="AS64" i="78"/>
  <c r="AL64" i="78"/>
  <c r="AU64" i="78" s="1"/>
  <c r="AS82" i="78"/>
  <c r="AL82" i="78"/>
  <c r="AU82" i="78" s="1"/>
  <c r="AH86" i="29"/>
  <c r="AQ86" i="29" s="1"/>
  <c r="AF91" i="73"/>
  <c r="AO91" i="73" s="1"/>
  <c r="AE91" i="73"/>
  <c r="W92" i="73"/>
  <c r="AG91" i="73"/>
  <c r="AP91" i="73" s="1"/>
  <c r="AJ85" i="74"/>
  <c r="AK85" i="74"/>
  <c r="AT85" i="74" s="1"/>
  <c r="AJ80" i="74"/>
  <c r="AK80" i="74"/>
  <c r="AT80" i="74" s="1"/>
  <c r="AJ74" i="74"/>
  <c r="AK74" i="74"/>
  <c r="AT74" i="74" s="1"/>
  <c r="AJ68" i="74"/>
  <c r="AK68" i="74"/>
  <c r="AT68" i="74" s="1"/>
  <c r="AJ62" i="74"/>
  <c r="AK62" i="74"/>
  <c r="AT62" i="74" s="1"/>
  <c r="AJ56" i="74"/>
  <c r="AK56" i="74"/>
  <c r="AT56" i="74" s="1"/>
  <c r="AJ50" i="74"/>
  <c r="AK50" i="74"/>
  <c r="AT50" i="74" s="1"/>
  <c r="AJ44" i="74"/>
  <c r="AK44" i="74"/>
  <c r="AT44" i="74" s="1"/>
  <c r="AJ38" i="74"/>
  <c r="AK38" i="74"/>
  <c r="AT38" i="74" s="1"/>
  <c r="AJ32" i="74"/>
  <c r="AK32" i="74"/>
  <c r="AT32" i="74" s="1"/>
  <c r="AJ26" i="74"/>
  <c r="AK26" i="74"/>
  <c r="AT26" i="74" s="1"/>
  <c r="AJ20" i="74"/>
  <c r="AK20" i="74"/>
  <c r="AT20" i="74" s="1"/>
  <c r="AJ14" i="74"/>
  <c r="AK14" i="74"/>
  <c r="AT14" i="74" s="1"/>
  <c r="AJ8" i="74"/>
  <c r="AK8" i="74"/>
  <c r="AT8" i="74" s="1"/>
  <c r="AS6" i="46"/>
  <c r="AL6" i="46"/>
  <c r="AU6" i="46" s="1"/>
  <c r="Y89" i="25"/>
  <c r="X89" i="25"/>
  <c r="Z89" i="25" s="1"/>
  <c r="AJ56" i="34"/>
  <c r="AK56" i="34"/>
  <c r="AT56" i="34" s="1"/>
  <c r="AJ38" i="34"/>
  <c r="AK38" i="34"/>
  <c r="AT38" i="34" s="1"/>
  <c r="AJ86" i="34"/>
  <c r="AK86" i="34"/>
  <c r="AT86" i="34" s="1"/>
  <c r="AK61" i="34"/>
  <c r="AT61" i="34" s="1"/>
  <c r="AJ61" i="34"/>
  <c r="AK55" i="34"/>
  <c r="AT55" i="34" s="1"/>
  <c r="AJ55" i="34"/>
  <c r="AK49" i="34"/>
  <c r="AT49" i="34" s="1"/>
  <c r="AJ49" i="34"/>
  <c r="AK43" i="34"/>
  <c r="AT43" i="34" s="1"/>
  <c r="AJ43" i="34"/>
  <c r="AK37" i="34"/>
  <c r="AT37" i="34" s="1"/>
  <c r="AJ37" i="34"/>
  <c r="AK31" i="34"/>
  <c r="AT31" i="34" s="1"/>
  <c r="AJ31" i="34"/>
  <c r="AK25" i="34"/>
  <c r="AT25" i="34" s="1"/>
  <c r="AJ25" i="34"/>
  <c r="AK19" i="34"/>
  <c r="AT19" i="34" s="1"/>
  <c r="AJ19" i="34"/>
  <c r="AK13" i="34"/>
  <c r="AT13" i="34" s="1"/>
  <c r="AJ13" i="34"/>
  <c r="AK7" i="34"/>
  <c r="AT7" i="34" s="1"/>
  <c r="AJ7" i="34"/>
  <c r="AR89" i="78"/>
  <c r="AR91" i="78" s="1"/>
  <c r="AL89" i="78"/>
  <c r="AU89" i="78" s="1"/>
  <c r="AS32" i="46"/>
  <c r="AL32" i="46"/>
  <c r="AU32" i="46" s="1"/>
  <c r="AS50" i="46"/>
  <c r="AL50" i="46"/>
  <c r="AU50" i="46" s="1"/>
  <c r="AS68" i="46"/>
  <c r="AL68" i="46"/>
  <c r="AU68" i="46" s="1"/>
  <c r="AS87" i="46"/>
  <c r="AL87" i="46"/>
  <c r="AU87" i="46" s="1"/>
  <c r="AS84" i="78"/>
  <c r="AL84" i="78"/>
  <c r="AU84" i="78" s="1"/>
  <c r="AS3" i="46"/>
  <c r="AL3" i="46"/>
  <c r="AU3" i="46" s="1"/>
  <c r="AS39" i="46"/>
  <c r="AL39" i="46"/>
  <c r="AU39" i="46" s="1"/>
  <c r="AS28" i="46"/>
  <c r="AL28" i="46"/>
  <c r="AU28" i="46" s="1"/>
  <c r="AS46" i="46"/>
  <c r="AL46" i="46"/>
  <c r="AU46" i="46" s="1"/>
  <c r="AS64" i="46"/>
  <c r="AL64" i="46"/>
  <c r="AU64" i="46" s="1"/>
  <c r="AS82" i="46"/>
  <c r="AL82" i="46"/>
  <c r="AU82" i="46" s="1"/>
  <c r="AS15" i="78"/>
  <c r="AL15" i="78"/>
  <c r="AU15" i="78" s="1"/>
  <c r="AS33" i="78"/>
  <c r="AL33" i="78"/>
  <c r="AU33" i="78" s="1"/>
  <c r="AS51" i="78"/>
  <c r="AL51" i="78"/>
  <c r="AU51" i="78" s="1"/>
  <c r="AS69" i="78"/>
  <c r="AL69" i="78"/>
  <c r="AU69" i="78" s="1"/>
  <c r="Z90" i="41"/>
  <c r="AS18" i="46"/>
  <c r="AL18" i="46"/>
  <c r="AU18" i="46" s="1"/>
  <c r="AS36" i="46"/>
  <c r="AL36" i="46"/>
  <c r="AU36" i="46" s="1"/>
  <c r="AS54" i="46"/>
  <c r="AL54" i="46"/>
  <c r="AU54" i="46" s="1"/>
  <c r="AS72" i="46"/>
  <c r="AL72" i="46"/>
  <c r="AU72" i="46" s="1"/>
  <c r="AR91" i="89"/>
  <c r="AS4" i="30"/>
  <c r="AS91" i="30" s="1"/>
  <c r="AL4" i="30"/>
  <c r="AU4" i="30" s="1"/>
  <c r="AS86" i="78"/>
  <c r="AL86" i="78"/>
  <c r="AU86" i="78" s="1"/>
  <c r="Z86" i="29"/>
  <c r="AK87" i="74"/>
  <c r="AT87" i="74" s="1"/>
  <c r="AJ87" i="74"/>
  <c r="AJ79" i="74"/>
  <c r="AK79" i="74"/>
  <c r="AT79" i="74" s="1"/>
  <c r="AJ73" i="74"/>
  <c r="AK73" i="74"/>
  <c r="AT73" i="74" s="1"/>
  <c r="AJ67" i="74"/>
  <c r="AK67" i="74"/>
  <c r="AT67" i="74" s="1"/>
  <c r="AJ61" i="74"/>
  <c r="AK61" i="74"/>
  <c r="AT61" i="74" s="1"/>
  <c r="AJ55" i="74"/>
  <c r="AK55" i="74"/>
  <c r="AT55" i="74" s="1"/>
  <c r="AJ49" i="74"/>
  <c r="AK49" i="74"/>
  <c r="AT49" i="74" s="1"/>
  <c r="AJ43" i="74"/>
  <c r="AK43" i="74"/>
  <c r="AT43" i="74" s="1"/>
  <c r="AJ37" i="74"/>
  <c r="AK37" i="74"/>
  <c r="AT37" i="74" s="1"/>
  <c r="AJ31" i="74"/>
  <c r="AK31" i="74"/>
  <c r="AT31" i="74" s="1"/>
  <c r="AJ25" i="74"/>
  <c r="AK25" i="74"/>
  <c r="AT25" i="74" s="1"/>
  <c r="AJ19" i="74"/>
  <c r="AK19" i="74"/>
  <c r="AT19" i="74" s="1"/>
  <c r="AJ13" i="74"/>
  <c r="AK13" i="74"/>
  <c r="AT13" i="74" s="1"/>
  <c r="AJ7" i="74"/>
  <c r="AK7" i="74"/>
  <c r="AT7" i="74" s="1"/>
  <c r="AS53" i="78"/>
  <c r="AL53" i="78"/>
  <c r="AU53" i="78" s="1"/>
  <c r="AJ80" i="34"/>
  <c r="AK80" i="34"/>
  <c r="AT80" i="34" s="1"/>
  <c r="AJ44" i="34"/>
  <c r="AK44" i="34"/>
  <c r="AT44" i="34" s="1"/>
  <c r="AK8" i="34"/>
  <c r="AT8" i="34" s="1"/>
  <c r="AJ8" i="34"/>
  <c r="AS33" i="46"/>
  <c r="AL33" i="46"/>
  <c r="AU33" i="46" s="1"/>
  <c r="AS23" i="78"/>
  <c r="AL23" i="78"/>
  <c r="AU23" i="78" s="1"/>
  <c r="AK78" i="34"/>
  <c r="AT78" i="34" s="1"/>
  <c r="AJ78" i="34"/>
  <c r="AK54" i="34"/>
  <c r="AT54" i="34" s="1"/>
  <c r="AJ54" i="34"/>
  <c r="AK48" i="34"/>
  <c r="AT48" i="34" s="1"/>
  <c r="AJ48" i="34"/>
  <c r="AK42" i="34"/>
  <c r="AT42" i="34" s="1"/>
  <c r="AJ42" i="34"/>
  <c r="AK36" i="34"/>
  <c r="AT36" i="34" s="1"/>
  <c r="AJ36" i="34"/>
  <c r="AK30" i="34"/>
  <c r="AT30" i="34" s="1"/>
  <c r="AJ30" i="34"/>
  <c r="AK24" i="34"/>
  <c r="AT24" i="34" s="1"/>
  <c r="AJ24" i="34"/>
  <c r="AK18" i="34"/>
  <c r="AT18" i="34" s="1"/>
  <c r="AJ18" i="34"/>
  <c r="AK12" i="34"/>
  <c r="AT12" i="34" s="1"/>
  <c r="AJ12" i="34"/>
  <c r="AK6" i="34"/>
  <c r="AT6" i="34" s="1"/>
  <c r="AJ6" i="34"/>
  <c r="AS20" i="46"/>
  <c r="AL20" i="46"/>
  <c r="AU20" i="46" s="1"/>
  <c r="AS18" i="78"/>
  <c r="AL18" i="78"/>
  <c r="AU18" i="78" s="1"/>
  <c r="AS36" i="78"/>
  <c r="AL36" i="78"/>
  <c r="AU36" i="78" s="1"/>
  <c r="AS54" i="78"/>
  <c r="AL54" i="78"/>
  <c r="AU54" i="78" s="1"/>
  <c r="AF86" i="37"/>
  <c r="AO86" i="37" s="1"/>
  <c r="AE86" i="37"/>
  <c r="W87" i="37"/>
  <c r="AG86" i="37"/>
  <c r="AP86" i="37" s="1"/>
  <c r="AJ4" i="46"/>
  <c r="AK4" i="46"/>
  <c r="AT4" i="46" s="1"/>
  <c r="AS21" i="46"/>
  <c r="AL21" i="46"/>
  <c r="AU21" i="46" s="1"/>
  <c r="AS57" i="46"/>
  <c r="AL57" i="46"/>
  <c r="AU57" i="46" s="1"/>
  <c r="AS75" i="46"/>
  <c r="AL75" i="46"/>
  <c r="AU75" i="46" s="1"/>
  <c r="AS19" i="78"/>
  <c r="AL19" i="78"/>
  <c r="AU19" i="78" s="1"/>
  <c r="AS37" i="78"/>
  <c r="AL37" i="78"/>
  <c r="AU37" i="78" s="1"/>
  <c r="AS55" i="78"/>
  <c r="AL55" i="78"/>
  <c r="AU55" i="78" s="1"/>
  <c r="AS73" i="78"/>
  <c r="AL73" i="78"/>
  <c r="AU73" i="78" s="1"/>
  <c r="AH89" i="81"/>
  <c r="AQ89" i="81" s="1"/>
  <c r="AS26" i="78"/>
  <c r="AL26" i="78"/>
  <c r="AU26" i="78" s="1"/>
  <c r="AS44" i="78"/>
  <c r="AL44" i="78"/>
  <c r="AU44" i="78" s="1"/>
  <c r="AS62" i="78"/>
  <c r="AL62" i="78"/>
  <c r="AU62" i="78" s="1"/>
  <c r="AR88" i="93"/>
  <c r="AS11" i="46"/>
  <c r="AL11" i="46"/>
  <c r="AU11" i="46" s="1"/>
  <c r="AS29" i="46"/>
  <c r="AL29" i="46"/>
  <c r="AU29" i="46" s="1"/>
  <c r="AS47" i="46"/>
  <c r="AL47" i="46"/>
  <c r="AU47" i="46" s="1"/>
  <c r="AS65" i="46"/>
  <c r="AL65" i="46"/>
  <c r="AU65" i="46" s="1"/>
  <c r="AS83" i="46"/>
  <c r="AL83" i="46"/>
  <c r="AU83" i="46" s="1"/>
  <c r="AS88" i="78"/>
  <c r="AL88" i="78"/>
  <c r="AU88" i="78" s="1"/>
  <c r="AR85" i="29"/>
  <c r="AS16" i="78"/>
  <c r="AL16" i="78"/>
  <c r="AU16" i="78" s="1"/>
  <c r="AS34" i="78"/>
  <c r="AL34" i="78"/>
  <c r="AU34" i="78" s="1"/>
  <c r="AS52" i="78"/>
  <c r="AL52" i="78"/>
  <c r="AU52" i="78" s="1"/>
  <c r="AS70" i="78"/>
  <c r="AL70" i="78"/>
  <c r="AU70" i="78" s="1"/>
  <c r="AK84" i="74"/>
  <c r="AT84" i="74" s="1"/>
  <c r="AJ84" i="74"/>
  <c r="AK78" i="74"/>
  <c r="AT78" i="74" s="1"/>
  <c r="AJ78" i="74"/>
  <c r="AK72" i="74"/>
  <c r="AT72" i="74" s="1"/>
  <c r="AJ72" i="74"/>
  <c r="AK66" i="74"/>
  <c r="AT66" i="74" s="1"/>
  <c r="AJ66" i="74"/>
  <c r="AK60" i="74"/>
  <c r="AT60" i="74" s="1"/>
  <c r="AJ60" i="74"/>
  <c r="AK54" i="74"/>
  <c r="AT54" i="74" s="1"/>
  <c r="AJ54" i="74"/>
  <c r="AK48" i="74"/>
  <c r="AT48" i="74" s="1"/>
  <c r="AJ48" i="74"/>
  <c r="AK42" i="74"/>
  <c r="AT42" i="74" s="1"/>
  <c r="AJ42" i="74"/>
  <c r="AK36" i="74"/>
  <c r="AT36" i="74" s="1"/>
  <c r="AJ36" i="74"/>
  <c r="AK30" i="74"/>
  <c r="AT30" i="74" s="1"/>
  <c r="AJ30" i="74"/>
  <c r="AK24" i="74"/>
  <c r="AT24" i="74" s="1"/>
  <c r="AJ24" i="74"/>
  <c r="AK18" i="74"/>
  <c r="AT18" i="74" s="1"/>
  <c r="AJ18" i="74"/>
  <c r="AK12" i="74"/>
  <c r="AT12" i="74" s="1"/>
  <c r="AJ12" i="74"/>
  <c r="AK6" i="74"/>
  <c r="AT6" i="74" s="1"/>
  <c r="AJ6" i="74"/>
  <c r="AI89" i="34"/>
  <c r="AN89" i="34"/>
  <c r="AN91" i="34" s="1"/>
  <c r="AS17" i="78"/>
  <c r="AL17" i="78"/>
  <c r="AU17" i="78" s="1"/>
  <c r="AJ62" i="34"/>
  <c r="AK62" i="34"/>
  <c r="AT62" i="34" s="1"/>
  <c r="AJ32" i="34"/>
  <c r="AK32" i="34"/>
  <c r="AT32" i="34" s="1"/>
  <c r="AS13" i="78"/>
  <c r="AL13" i="78"/>
  <c r="AU13" i="78" s="1"/>
  <c r="AR90" i="33"/>
  <c r="AS49" i="46"/>
  <c r="AL49" i="46"/>
  <c r="AU49" i="46" s="1"/>
  <c r="AK73" i="34"/>
  <c r="AT73" i="34" s="1"/>
  <c r="AJ73" i="34"/>
  <c r="AS41" i="78"/>
  <c r="AL41" i="78"/>
  <c r="AU41" i="78" s="1"/>
  <c r="AS77" i="78"/>
  <c r="AL77" i="78"/>
  <c r="AU77" i="78" s="1"/>
  <c r="AI88" i="25"/>
  <c r="AN88" i="25"/>
  <c r="AK66" i="34"/>
  <c r="AT66" i="34" s="1"/>
  <c r="AJ66" i="34"/>
  <c r="AS19" i="46"/>
  <c r="AL19" i="46"/>
  <c r="AU19" i="46" s="1"/>
  <c r="AS37" i="46"/>
  <c r="AL37" i="46"/>
  <c r="AU37" i="46" s="1"/>
  <c r="AS55" i="46"/>
  <c r="AL55" i="46"/>
  <c r="AU55" i="46" s="1"/>
  <c r="AS73" i="46"/>
  <c r="AL73" i="46"/>
  <c r="AU73" i="46" s="1"/>
  <c r="AS5" i="78"/>
  <c r="AL5" i="78"/>
  <c r="AU5" i="78" s="1"/>
  <c r="AK88" i="34"/>
  <c r="AT88" i="34" s="1"/>
  <c r="AJ88" i="34"/>
  <c r="AJ83" i="34"/>
  <c r="AK83" i="34"/>
  <c r="AT83" i="34" s="1"/>
  <c r="AJ77" i="34"/>
  <c r="AK77" i="34"/>
  <c r="AT77" i="34" s="1"/>
  <c r="AJ71" i="34"/>
  <c r="AK71" i="34"/>
  <c r="AT71" i="34" s="1"/>
  <c r="AJ65" i="34"/>
  <c r="AK65" i="34"/>
  <c r="AT65" i="34" s="1"/>
  <c r="AJ59" i="34"/>
  <c r="AK59" i="34"/>
  <c r="AT59" i="34" s="1"/>
  <c r="AJ53" i="34"/>
  <c r="AK53" i="34"/>
  <c r="AT53" i="34" s="1"/>
  <c r="AJ47" i="34"/>
  <c r="AK47" i="34"/>
  <c r="AT47" i="34" s="1"/>
  <c r="AJ41" i="34"/>
  <c r="AK41" i="34"/>
  <c r="AT41" i="34" s="1"/>
  <c r="AJ35" i="34"/>
  <c r="AK35" i="34"/>
  <c r="AT35" i="34" s="1"/>
  <c r="AJ29" i="34"/>
  <c r="AK29" i="34"/>
  <c r="AT29" i="34" s="1"/>
  <c r="AJ23" i="34"/>
  <c r="AK23" i="34"/>
  <c r="AT23" i="34" s="1"/>
  <c r="AJ17" i="34"/>
  <c r="AK17" i="34"/>
  <c r="AT17" i="34" s="1"/>
  <c r="AJ11" i="34"/>
  <c r="AK11" i="34"/>
  <c r="AT11" i="34" s="1"/>
  <c r="AR89" i="41"/>
  <c r="AS38" i="46"/>
  <c r="AL38" i="46"/>
  <c r="AU38" i="46" s="1"/>
  <c r="AS56" i="46"/>
  <c r="AL56" i="46"/>
  <c r="AU56" i="46" s="1"/>
  <c r="AS74" i="46"/>
  <c r="AL74" i="46"/>
  <c r="AU74" i="46" s="1"/>
  <c r="AS72" i="78"/>
  <c r="AL72" i="78"/>
  <c r="AU72" i="78" s="1"/>
  <c r="AR88" i="81"/>
  <c r="Z89" i="81"/>
  <c r="AS16" i="46"/>
  <c r="AL16" i="46"/>
  <c r="AU16" i="46" s="1"/>
  <c r="AS34" i="46"/>
  <c r="AL34" i="46"/>
  <c r="AU34" i="46" s="1"/>
  <c r="AS52" i="46"/>
  <c r="AL52" i="46"/>
  <c r="AU52" i="46" s="1"/>
  <c r="AS70" i="46"/>
  <c r="AL70" i="46"/>
  <c r="AU70" i="46" s="1"/>
  <c r="AS86" i="46"/>
  <c r="AL86" i="46"/>
  <c r="AU86" i="46" s="1"/>
  <c r="AS8" i="78"/>
  <c r="AL8" i="78"/>
  <c r="AU8" i="78" s="1"/>
  <c r="AS80" i="78"/>
  <c r="AL80" i="78"/>
  <c r="AU80" i="78" s="1"/>
  <c r="AR90" i="73"/>
  <c r="X88" i="77"/>
  <c r="Z88" i="77" s="1"/>
  <c r="Y88" i="77"/>
  <c r="AS17" i="46"/>
  <c r="AL17" i="46"/>
  <c r="AU17" i="46" s="1"/>
  <c r="AK89" i="46"/>
  <c r="AT89" i="46" s="1"/>
  <c r="AN89" i="46"/>
  <c r="AN91" i="46" s="1"/>
  <c r="AI89" i="46"/>
  <c r="AS21" i="78"/>
  <c r="AL21" i="78"/>
  <c r="AU21" i="78" s="1"/>
  <c r="AS39" i="78"/>
  <c r="AL39" i="78"/>
  <c r="AU39" i="78" s="1"/>
  <c r="AS57" i="78"/>
  <c r="AL57" i="78"/>
  <c r="AU57" i="78" s="1"/>
  <c r="AN88" i="45"/>
  <c r="AI88" i="45"/>
  <c r="AH89" i="93"/>
  <c r="AQ89" i="93" s="1"/>
  <c r="X88" i="85"/>
  <c r="Z88" i="85" s="1"/>
  <c r="Y88" i="85"/>
  <c r="AS24" i="46"/>
  <c r="AL24" i="46"/>
  <c r="AU24" i="46" s="1"/>
  <c r="AS42" i="46"/>
  <c r="AL42" i="46"/>
  <c r="AU42" i="46" s="1"/>
  <c r="AS60" i="46"/>
  <c r="AL60" i="46"/>
  <c r="AU60" i="46" s="1"/>
  <c r="AS78" i="46"/>
  <c r="AL78" i="46"/>
  <c r="AU78" i="46" s="1"/>
  <c r="AS3" i="78"/>
  <c r="AL3" i="78"/>
  <c r="AU3" i="78" s="1"/>
  <c r="AJ83" i="74"/>
  <c r="AK83" i="74"/>
  <c r="AT83" i="74" s="1"/>
  <c r="AJ77" i="74"/>
  <c r="AK77" i="74"/>
  <c r="AT77" i="74" s="1"/>
  <c r="AJ71" i="74"/>
  <c r="AK71" i="74"/>
  <c r="AT71" i="74" s="1"/>
  <c r="AJ65" i="74"/>
  <c r="AK65" i="74"/>
  <c r="AT65" i="74" s="1"/>
  <c r="AJ59" i="74"/>
  <c r="AK59" i="74"/>
  <c r="AT59" i="74" s="1"/>
  <c r="AJ53" i="74"/>
  <c r="AK53" i="74"/>
  <c r="AT53" i="74" s="1"/>
  <c r="AJ47" i="74"/>
  <c r="AK47" i="74"/>
  <c r="AT47" i="74" s="1"/>
  <c r="AJ41" i="74"/>
  <c r="AK41" i="74"/>
  <c r="AT41" i="74" s="1"/>
  <c r="AJ35" i="74"/>
  <c r="AK35" i="74"/>
  <c r="AT35" i="74" s="1"/>
  <c r="AJ29" i="74"/>
  <c r="AK29" i="74"/>
  <c r="AT29" i="74" s="1"/>
  <c r="AJ23" i="74"/>
  <c r="AK23" i="74"/>
  <c r="AT23" i="74" s="1"/>
  <c r="AJ17" i="74"/>
  <c r="AK17" i="74"/>
  <c r="AT17" i="74" s="1"/>
  <c r="AK11" i="74"/>
  <c r="AT11" i="74" s="1"/>
  <c r="AJ11" i="74"/>
  <c r="AK5" i="74"/>
  <c r="AT5" i="74" s="1"/>
  <c r="AJ5" i="74"/>
  <c r="AN87" i="94"/>
  <c r="AI87" i="94"/>
  <c r="AS35" i="78"/>
  <c r="AL35" i="78"/>
  <c r="AU35" i="78" s="1"/>
  <c r="AJ68" i="34"/>
  <c r="AK68" i="34"/>
  <c r="AT68" i="34" s="1"/>
  <c r="AJ26" i="34"/>
  <c r="AK26" i="34"/>
  <c r="AT26" i="34" s="1"/>
  <c r="AS13" i="46"/>
  <c r="AL13" i="46"/>
  <c r="AU13" i="46" s="1"/>
  <c r="AS67" i="46"/>
  <c r="AL67" i="46"/>
  <c r="AU67" i="46" s="1"/>
  <c r="AK67" i="34"/>
  <c r="AT67" i="34" s="1"/>
  <c r="AJ67" i="34"/>
  <c r="AS59" i="78"/>
  <c r="AL59" i="78"/>
  <c r="AU59" i="78" s="1"/>
  <c r="AK60" i="34"/>
  <c r="AT60" i="34" s="1"/>
  <c r="AJ60" i="34"/>
  <c r="AS29" i="78"/>
  <c r="AL29" i="78"/>
  <c r="AU29" i="78" s="1"/>
  <c r="AS47" i="78"/>
  <c r="AL47" i="78"/>
  <c r="AU47" i="78" s="1"/>
  <c r="AS65" i="78"/>
  <c r="AL65" i="78"/>
  <c r="AU65" i="78" s="1"/>
  <c r="AS83" i="78"/>
  <c r="AL83" i="78"/>
  <c r="AU83" i="78" s="1"/>
  <c r="AK85" i="34"/>
  <c r="AT85" i="34" s="1"/>
  <c r="AJ85" i="34"/>
  <c r="AK82" i="34"/>
  <c r="AT82" i="34" s="1"/>
  <c r="AJ82" i="34"/>
  <c r="AK76" i="34"/>
  <c r="AT76" i="34" s="1"/>
  <c r="AJ76" i="34"/>
  <c r="AK70" i="34"/>
  <c r="AT70" i="34" s="1"/>
  <c r="AJ70" i="34"/>
  <c r="AK64" i="34"/>
  <c r="AT64" i="34" s="1"/>
  <c r="AJ64" i="34"/>
  <c r="AK58" i="34"/>
  <c r="AT58" i="34" s="1"/>
  <c r="AJ58" i="34"/>
  <c r="AK52" i="34"/>
  <c r="AT52" i="34" s="1"/>
  <c r="AJ52" i="34"/>
  <c r="AK46" i="34"/>
  <c r="AT46" i="34" s="1"/>
  <c r="AJ46" i="34"/>
  <c r="AK40" i="34"/>
  <c r="AT40" i="34" s="1"/>
  <c r="AJ40" i="34"/>
  <c r="AK34" i="34"/>
  <c r="AT34" i="34" s="1"/>
  <c r="AJ34" i="34"/>
  <c r="AK28" i="34"/>
  <c r="AT28" i="34" s="1"/>
  <c r="AJ28" i="34"/>
  <c r="AK22" i="34"/>
  <c r="AT22" i="34" s="1"/>
  <c r="AJ22" i="34"/>
  <c r="AK16" i="34"/>
  <c r="AT16" i="34" s="1"/>
  <c r="AJ16" i="34"/>
  <c r="AJ10" i="34"/>
  <c r="AK10" i="34"/>
  <c r="AT10" i="34" s="1"/>
  <c r="AS6" i="78"/>
  <c r="AL6" i="78"/>
  <c r="AU6" i="78" s="1"/>
  <c r="AS24" i="78"/>
  <c r="AL24" i="78"/>
  <c r="AU24" i="78" s="1"/>
  <c r="AS42" i="78"/>
  <c r="AL42" i="78"/>
  <c r="AU42" i="78" s="1"/>
  <c r="AS60" i="78"/>
  <c r="AL60" i="78"/>
  <c r="AU60" i="78" s="1"/>
  <c r="AS9" i="46"/>
  <c r="AL9" i="46"/>
  <c r="AU9" i="46" s="1"/>
  <c r="AS27" i="46"/>
  <c r="AL27" i="46"/>
  <c r="AU27" i="46" s="1"/>
  <c r="AS45" i="46"/>
  <c r="AL45" i="46"/>
  <c r="AU45" i="46" s="1"/>
  <c r="AS63" i="46"/>
  <c r="AL63" i="46"/>
  <c r="AU63" i="46" s="1"/>
  <c r="AS81" i="46"/>
  <c r="AL81" i="46"/>
  <c r="AU81" i="46" s="1"/>
  <c r="AS7" i="78"/>
  <c r="AL7" i="78"/>
  <c r="AU7" i="78" s="1"/>
  <c r="AS25" i="78"/>
  <c r="AL25" i="78"/>
  <c r="AU25" i="78" s="1"/>
  <c r="AS43" i="78"/>
  <c r="AL43" i="78"/>
  <c r="AU43" i="78" s="1"/>
  <c r="AS61" i="78"/>
  <c r="AL61" i="78"/>
  <c r="AU61" i="78" s="1"/>
  <c r="AS79" i="78"/>
  <c r="AL79" i="78"/>
  <c r="AU79" i="78" s="1"/>
  <c r="Y87" i="90"/>
  <c r="Z87" i="90" s="1"/>
  <c r="X87" i="90"/>
  <c r="AS14" i="78"/>
  <c r="AL14" i="78"/>
  <c r="AU14" i="78" s="1"/>
  <c r="AS32" i="78"/>
  <c r="AL32" i="78"/>
  <c r="AU32" i="78" s="1"/>
  <c r="AS50" i="78"/>
  <c r="AL50" i="78"/>
  <c r="AU50" i="78" s="1"/>
  <c r="AS68" i="78"/>
  <c r="AL68" i="78"/>
  <c r="AU68" i="78" s="1"/>
  <c r="X89" i="38"/>
  <c r="Y89" i="38"/>
  <c r="AI87" i="77"/>
  <c r="AN87" i="77"/>
  <c r="AS35" i="46"/>
  <c r="AL35" i="46"/>
  <c r="AU35" i="46" s="1"/>
  <c r="AS53" i="46"/>
  <c r="AL53" i="46"/>
  <c r="AU53" i="46" s="1"/>
  <c r="AS71" i="46"/>
  <c r="AL71" i="46"/>
  <c r="AU71" i="46" s="1"/>
  <c r="AS75" i="78"/>
  <c r="AL75" i="78"/>
  <c r="AU75" i="78" s="1"/>
  <c r="AG89" i="74"/>
  <c r="AP89" i="74" s="1"/>
  <c r="AP91" i="74" s="1"/>
  <c r="AF89" i="74"/>
  <c r="AO89" i="74" s="1"/>
  <c r="AO91" i="74" s="1"/>
  <c r="AE89" i="74"/>
  <c r="AK89" i="74" s="1"/>
  <c r="AT89" i="74" s="1"/>
  <c r="AX89" i="74"/>
  <c r="S89" i="74" s="1"/>
  <c r="AC89" i="74" s="1"/>
  <c r="AJ89" i="74" s="1"/>
  <c r="AS89" i="74" s="1"/>
  <c r="Y89" i="42"/>
  <c r="X89" i="42"/>
  <c r="Z89" i="42" s="1"/>
  <c r="AI87" i="85"/>
  <c r="AN87" i="85"/>
  <c r="AS66" i="46"/>
  <c r="AL66" i="46"/>
  <c r="AU66" i="46" s="1"/>
  <c r="AJ4" i="78"/>
  <c r="AK4" i="78"/>
  <c r="AT4" i="78" s="1"/>
  <c r="AT91" i="78" s="1"/>
  <c r="AS22" i="78"/>
  <c r="AL22" i="78"/>
  <c r="AU22" i="78" s="1"/>
  <c r="AS40" i="78"/>
  <c r="AL40" i="78"/>
  <c r="AU40" i="78" s="1"/>
  <c r="AS58" i="78"/>
  <c r="AL58" i="78"/>
  <c r="AU58" i="78" s="1"/>
  <c r="AS76" i="78"/>
  <c r="AL76" i="78"/>
  <c r="AU76" i="78" s="1"/>
  <c r="AH91" i="73"/>
  <c r="AQ91" i="73" s="1"/>
  <c r="AJ88" i="74"/>
  <c r="AK88" i="74"/>
  <c r="AT88" i="74" s="1"/>
  <c r="AJ82" i="74"/>
  <c r="AK82" i="74"/>
  <c r="AT82" i="74" s="1"/>
  <c r="AJ76" i="74"/>
  <c r="AK76" i="74"/>
  <c r="AT76" i="74" s="1"/>
  <c r="AJ70" i="74"/>
  <c r="AK70" i="74"/>
  <c r="AT70" i="74" s="1"/>
  <c r="AJ64" i="74"/>
  <c r="AK64" i="74"/>
  <c r="AT64" i="74" s="1"/>
  <c r="AJ58" i="74"/>
  <c r="AK58" i="74"/>
  <c r="AT58" i="74" s="1"/>
  <c r="AJ52" i="74"/>
  <c r="AK52" i="74"/>
  <c r="AT52" i="74" s="1"/>
  <c r="AJ46" i="74"/>
  <c r="AK46" i="74"/>
  <c r="AT46" i="74" s="1"/>
  <c r="AJ40" i="74"/>
  <c r="AK40" i="74"/>
  <c r="AT40" i="74" s="1"/>
  <c r="AJ34" i="74"/>
  <c r="AK34" i="74"/>
  <c r="AT34" i="74" s="1"/>
  <c r="AJ28" i="74"/>
  <c r="AK28" i="74"/>
  <c r="AT28" i="74" s="1"/>
  <c r="AJ22" i="74"/>
  <c r="AK22" i="74"/>
  <c r="AT22" i="74" s="1"/>
  <c r="AJ16" i="74"/>
  <c r="AK16" i="74"/>
  <c r="AT16" i="74" s="1"/>
  <c r="AJ10" i="74"/>
  <c r="AK10" i="74"/>
  <c r="AT10" i="74" s="1"/>
  <c r="AJ3" i="74"/>
  <c r="AB4" i="74"/>
  <c r="AS71" i="78"/>
  <c r="AL71" i="78"/>
  <c r="AU71" i="78" s="1"/>
  <c r="AJ74" i="34"/>
  <c r="AK74" i="34"/>
  <c r="AT74" i="34" s="1"/>
  <c r="AJ20" i="34"/>
  <c r="AK20" i="34"/>
  <c r="AT20" i="34" s="1"/>
  <c r="AS31" i="46"/>
  <c r="AL31" i="46"/>
  <c r="AU31" i="46" s="1"/>
  <c r="AS88" i="46"/>
  <c r="AL88" i="46"/>
  <c r="AU88" i="46" s="1"/>
  <c r="AK79" i="34"/>
  <c r="AT79" i="34" s="1"/>
  <c r="AJ79" i="34"/>
  <c r="AK84" i="34"/>
  <c r="AT84" i="34" s="1"/>
  <c r="AJ84" i="34"/>
  <c r="AK72" i="34"/>
  <c r="AT72" i="34" s="1"/>
  <c r="AJ72" i="34"/>
  <c r="AS7" i="46"/>
  <c r="AL7" i="46"/>
  <c r="AU7" i="46" s="1"/>
  <c r="AS25" i="46"/>
  <c r="AL25" i="46"/>
  <c r="AU25" i="46" s="1"/>
  <c r="AS43" i="46"/>
  <c r="AL43" i="46"/>
  <c r="AU43" i="46" s="1"/>
  <c r="AS61" i="46"/>
  <c r="AL61" i="46"/>
  <c r="AU61" i="46" s="1"/>
  <c r="AS79" i="46"/>
  <c r="AL79" i="46"/>
  <c r="AU79" i="46" s="1"/>
  <c r="X88" i="94"/>
  <c r="Z88" i="94" s="1"/>
  <c r="Y88" i="94"/>
  <c r="AS11" i="78"/>
  <c r="AL11" i="78"/>
  <c r="AU11" i="78" s="1"/>
  <c r="AJ89" i="34"/>
  <c r="AS89" i="34" s="1"/>
  <c r="AK89" i="34"/>
  <c r="AT89" i="34" s="1"/>
  <c r="AK81" i="34"/>
  <c r="AT81" i="34" s="1"/>
  <c r="AJ81" i="34"/>
  <c r="AK75" i="34"/>
  <c r="AT75" i="34" s="1"/>
  <c r="AJ75" i="34"/>
  <c r="AK69" i="34"/>
  <c r="AT69" i="34" s="1"/>
  <c r="AJ69" i="34"/>
  <c r="AK63" i="34"/>
  <c r="AT63" i="34" s="1"/>
  <c r="AJ63" i="34"/>
  <c r="AK57" i="34"/>
  <c r="AT57" i="34" s="1"/>
  <c r="AJ57" i="34"/>
  <c r="AK51" i="34"/>
  <c r="AT51" i="34" s="1"/>
  <c r="AJ51" i="34"/>
  <c r="AK45" i="34"/>
  <c r="AT45" i="34" s="1"/>
  <c r="AJ45" i="34"/>
  <c r="AK39" i="34"/>
  <c r="AT39" i="34" s="1"/>
  <c r="AJ39" i="34"/>
  <c r="AK33" i="34"/>
  <c r="AT33" i="34" s="1"/>
  <c r="AJ33" i="34"/>
  <c r="AK27" i="34"/>
  <c r="AT27" i="34" s="1"/>
  <c r="AJ27" i="34"/>
  <c r="AK21" i="34"/>
  <c r="AT21" i="34" s="1"/>
  <c r="AJ21" i="34"/>
  <c r="AK15" i="34"/>
  <c r="AT15" i="34" s="1"/>
  <c r="AJ15" i="34"/>
  <c r="AJ9" i="34"/>
  <c r="AK9" i="34"/>
  <c r="AT9" i="34" s="1"/>
  <c r="AB4" i="34"/>
  <c r="AJ3" i="34"/>
  <c r="AH91" i="33"/>
  <c r="AQ91" i="33" s="1"/>
  <c r="AS8" i="46"/>
  <c r="AL8" i="46"/>
  <c r="AU8" i="46" s="1"/>
  <c r="AS26" i="46"/>
  <c r="AL26" i="46"/>
  <c r="AU26" i="46" s="1"/>
  <c r="AS44" i="46"/>
  <c r="AL44" i="46"/>
  <c r="AU44" i="46" s="1"/>
  <c r="AS62" i="46"/>
  <c r="AL62" i="46"/>
  <c r="AU62" i="46" s="1"/>
  <c r="AS80" i="46"/>
  <c r="AL80" i="46"/>
  <c r="AU80" i="46" s="1"/>
  <c r="AS78" i="78"/>
  <c r="AL78" i="78"/>
  <c r="AU78" i="78" s="1"/>
  <c r="AS15" i="46"/>
  <c r="AL15" i="46"/>
  <c r="AU15" i="46" s="1"/>
  <c r="AH92" i="89"/>
  <c r="AQ92" i="89" s="1"/>
  <c r="AN86" i="90"/>
  <c r="AI86" i="90"/>
  <c r="AS5" i="46"/>
  <c r="AL5" i="46"/>
  <c r="AU5" i="46" s="1"/>
  <c r="AS22" i="46"/>
  <c r="AL22" i="46"/>
  <c r="AU22" i="46" s="1"/>
  <c r="AS40" i="46"/>
  <c r="AL40" i="46"/>
  <c r="AU40" i="46" s="1"/>
  <c r="AS58" i="46"/>
  <c r="AL58" i="46"/>
  <c r="AU58" i="46" s="1"/>
  <c r="AS76" i="46"/>
  <c r="AL76" i="46"/>
  <c r="AU76" i="46" s="1"/>
  <c r="AS85" i="78"/>
  <c r="AL85" i="78"/>
  <c r="AU85" i="78" s="1"/>
  <c r="AS23" i="46"/>
  <c r="AL23" i="46"/>
  <c r="AU23" i="46" s="1"/>
  <c r="AU91" i="30"/>
  <c r="C11" i="30" s="1"/>
  <c r="AS9" i="78"/>
  <c r="AL9" i="78"/>
  <c r="AU9" i="78" s="1"/>
  <c r="AS27" i="78"/>
  <c r="AL27" i="78"/>
  <c r="AU27" i="78" s="1"/>
  <c r="AS45" i="78"/>
  <c r="AL45" i="78"/>
  <c r="AU45" i="78" s="1"/>
  <c r="AS63" i="78"/>
  <c r="AL63" i="78"/>
  <c r="AU63" i="78" s="1"/>
  <c r="AI88" i="42"/>
  <c r="AN88" i="42"/>
  <c r="AS12" i="46"/>
  <c r="AL12" i="46"/>
  <c r="AU12" i="46" s="1"/>
  <c r="AS30" i="46"/>
  <c r="AL30" i="46"/>
  <c r="AU30" i="46" s="1"/>
  <c r="AS48" i="46"/>
  <c r="AL48" i="46"/>
  <c r="AU48" i="46" s="1"/>
  <c r="AS84" i="46"/>
  <c r="AL84" i="46"/>
  <c r="AU84" i="46" s="1"/>
  <c r="AS10" i="78"/>
  <c r="AL10" i="78"/>
  <c r="AU10" i="78" s="1"/>
  <c r="AJ86" i="74"/>
  <c r="AK86" i="74"/>
  <c r="AT86" i="74" s="1"/>
  <c r="AK81" i="74"/>
  <c r="AT81" i="74" s="1"/>
  <c r="AJ81" i="74"/>
  <c r="AK75" i="74"/>
  <c r="AT75" i="74" s="1"/>
  <c r="AJ75" i="74"/>
  <c r="AK69" i="74"/>
  <c r="AT69" i="74" s="1"/>
  <c r="AJ69" i="74"/>
  <c r="AK63" i="74"/>
  <c r="AT63" i="74" s="1"/>
  <c r="AJ63" i="74"/>
  <c r="AK57" i="74"/>
  <c r="AT57" i="74" s="1"/>
  <c r="AJ57" i="74"/>
  <c r="AK51" i="74"/>
  <c r="AT51" i="74" s="1"/>
  <c r="AJ51" i="74"/>
  <c r="AK45" i="74"/>
  <c r="AT45" i="74" s="1"/>
  <c r="AJ45" i="74"/>
  <c r="AK39" i="74"/>
  <c r="AT39" i="74" s="1"/>
  <c r="AJ39" i="74"/>
  <c r="AK33" i="74"/>
  <c r="AT33" i="74" s="1"/>
  <c r="AJ33" i="74"/>
  <c r="AK27" i="74"/>
  <c r="AT27" i="74" s="1"/>
  <c r="AJ27" i="74"/>
  <c r="AK21" i="74"/>
  <c r="AT21" i="74" s="1"/>
  <c r="AJ21" i="74"/>
  <c r="AK15" i="74"/>
  <c r="AT15" i="74" s="1"/>
  <c r="AJ15" i="74"/>
  <c r="AJ9" i="74"/>
  <c r="AK9" i="74"/>
  <c r="AT9" i="74" s="1"/>
  <c r="AG89" i="45" l="1"/>
  <c r="AP89" i="45" s="1"/>
  <c r="AE89" i="45"/>
  <c r="W90" i="45"/>
  <c r="AF89" i="45"/>
  <c r="AO89" i="45" s="1"/>
  <c r="W88" i="90"/>
  <c r="AG87" i="90"/>
  <c r="AP87" i="90" s="1"/>
  <c r="AF87" i="90"/>
  <c r="AO87" i="90" s="1"/>
  <c r="AE87" i="90"/>
  <c r="AE89" i="25"/>
  <c r="W90" i="25"/>
  <c r="AG89" i="25"/>
  <c r="AP89" i="25" s="1"/>
  <c r="AF89" i="25"/>
  <c r="AO89" i="25" s="1"/>
  <c r="AS86" i="74"/>
  <c r="AL86" i="74"/>
  <c r="AU86" i="74" s="1"/>
  <c r="AS33" i="34"/>
  <c r="AL33" i="34"/>
  <c r="AU33" i="34" s="1"/>
  <c r="AS10" i="74"/>
  <c r="AL10" i="74"/>
  <c r="AU10" i="74" s="1"/>
  <c r="AS46" i="74"/>
  <c r="AL46" i="74"/>
  <c r="AU46" i="74" s="1"/>
  <c r="AS82" i="74"/>
  <c r="AL82" i="74"/>
  <c r="AU82" i="74" s="1"/>
  <c r="AG89" i="42"/>
  <c r="AP89" i="42" s="1"/>
  <c r="AP91" i="42" s="1"/>
  <c r="AF89" i="42"/>
  <c r="AO89" i="42" s="1"/>
  <c r="AO91" i="42" s="1"/>
  <c r="AE89" i="42"/>
  <c r="AX89" i="42"/>
  <c r="S89" i="42" s="1"/>
  <c r="AC89" i="42" s="1"/>
  <c r="AS65" i="74"/>
  <c r="AL65" i="74"/>
  <c r="AU65" i="74" s="1"/>
  <c r="AS21" i="74"/>
  <c r="AL21" i="74"/>
  <c r="AU21" i="74" s="1"/>
  <c r="AS39" i="74"/>
  <c r="AL39" i="74"/>
  <c r="AU39" i="74" s="1"/>
  <c r="AS57" i="74"/>
  <c r="AL57" i="74"/>
  <c r="AU57" i="74" s="1"/>
  <c r="AS75" i="74"/>
  <c r="AL75" i="74"/>
  <c r="AU75" i="74" s="1"/>
  <c r="AS84" i="34"/>
  <c r="AL84" i="34"/>
  <c r="AU84" i="34" s="1"/>
  <c r="AS22" i="34"/>
  <c r="AL22" i="34"/>
  <c r="AU22" i="34" s="1"/>
  <c r="AS40" i="34"/>
  <c r="AL40" i="34"/>
  <c r="AU40" i="34" s="1"/>
  <c r="AS58" i="34"/>
  <c r="AL58" i="34"/>
  <c r="AU58" i="34" s="1"/>
  <c r="AS76" i="34"/>
  <c r="AL76" i="34"/>
  <c r="AU76" i="34" s="1"/>
  <c r="AS67" i="34"/>
  <c r="AL67" i="34"/>
  <c r="AU67" i="34" s="1"/>
  <c r="AR87" i="94"/>
  <c r="AS11" i="34"/>
  <c r="AL11" i="34"/>
  <c r="AU11" i="34" s="1"/>
  <c r="AS29" i="34"/>
  <c r="AL29" i="34"/>
  <c r="AU29" i="34" s="1"/>
  <c r="AS47" i="34"/>
  <c r="AL47" i="34"/>
  <c r="AU47" i="34" s="1"/>
  <c r="AS65" i="34"/>
  <c r="AL65" i="34"/>
  <c r="AU65" i="34" s="1"/>
  <c r="AS83" i="34"/>
  <c r="AL83" i="34"/>
  <c r="AU83" i="34" s="1"/>
  <c r="AS32" i="34"/>
  <c r="AL32" i="34"/>
  <c r="AU32" i="34" s="1"/>
  <c r="AL89" i="34"/>
  <c r="AU89" i="34" s="1"/>
  <c r="AR89" i="34"/>
  <c r="AR91" i="34" s="1"/>
  <c r="AT91" i="46"/>
  <c r="AS44" i="34"/>
  <c r="AL44" i="34"/>
  <c r="AU44" i="34" s="1"/>
  <c r="AS7" i="74"/>
  <c r="AL7" i="74"/>
  <c r="AU7" i="74" s="1"/>
  <c r="AS25" i="74"/>
  <c r="AL25" i="74"/>
  <c r="AU25" i="74" s="1"/>
  <c r="AS43" i="74"/>
  <c r="AL43" i="74"/>
  <c r="AU43" i="74" s="1"/>
  <c r="AS61" i="74"/>
  <c r="AL61" i="74"/>
  <c r="AU61" i="74" s="1"/>
  <c r="AS79" i="74"/>
  <c r="AL79" i="74"/>
  <c r="AU79" i="74" s="1"/>
  <c r="W91" i="41"/>
  <c r="AE90" i="41"/>
  <c r="AF90" i="41"/>
  <c r="AO90" i="41" s="1"/>
  <c r="AG90" i="41"/>
  <c r="AP90" i="41" s="1"/>
  <c r="AS86" i="34"/>
  <c r="AL86" i="34"/>
  <c r="AU86" i="34" s="1"/>
  <c r="AS5" i="34"/>
  <c r="AL5" i="34"/>
  <c r="AU5" i="34" s="1"/>
  <c r="AR86" i="90"/>
  <c r="AS15" i="34"/>
  <c r="AL15" i="34"/>
  <c r="AU15" i="34" s="1"/>
  <c r="AS69" i="34"/>
  <c r="AL69" i="34"/>
  <c r="AU69" i="34" s="1"/>
  <c r="AS47" i="74"/>
  <c r="AL47" i="74"/>
  <c r="AU47" i="74" s="1"/>
  <c r="AS3" i="34"/>
  <c r="AL3" i="34"/>
  <c r="AU3" i="34" s="1"/>
  <c r="AS21" i="34"/>
  <c r="AL21" i="34"/>
  <c r="AU21" i="34" s="1"/>
  <c r="AS39" i="34"/>
  <c r="AL39" i="34"/>
  <c r="AU39" i="34" s="1"/>
  <c r="AS57" i="34"/>
  <c r="AL57" i="34"/>
  <c r="AU57" i="34" s="1"/>
  <c r="AS75" i="34"/>
  <c r="AL75" i="34"/>
  <c r="AU75" i="34" s="1"/>
  <c r="AS16" i="74"/>
  <c r="AL16" i="74"/>
  <c r="AU16" i="74" s="1"/>
  <c r="AS34" i="74"/>
  <c r="AL34" i="74"/>
  <c r="AU34" i="74" s="1"/>
  <c r="AS52" i="74"/>
  <c r="AL52" i="74"/>
  <c r="AU52" i="74" s="1"/>
  <c r="AS70" i="74"/>
  <c r="AL70" i="74"/>
  <c r="AU70" i="74" s="1"/>
  <c r="AS88" i="74"/>
  <c r="AL88" i="74"/>
  <c r="AU88" i="74" s="1"/>
  <c r="AN89" i="74"/>
  <c r="AN91" i="74" s="1"/>
  <c r="AI89" i="74"/>
  <c r="AR87" i="77"/>
  <c r="AH87" i="90"/>
  <c r="AQ87" i="90" s="1"/>
  <c r="AS26" i="34"/>
  <c r="AL26" i="34"/>
  <c r="AU26" i="34" s="1"/>
  <c r="AS17" i="74"/>
  <c r="AL17" i="74"/>
  <c r="AU17" i="74" s="1"/>
  <c r="AS35" i="74"/>
  <c r="AL35" i="74"/>
  <c r="AU35" i="74" s="1"/>
  <c r="AS53" i="74"/>
  <c r="AL53" i="74"/>
  <c r="AU53" i="74" s="1"/>
  <c r="AS71" i="74"/>
  <c r="AL71" i="74"/>
  <c r="AU71" i="74" s="1"/>
  <c r="AH88" i="85"/>
  <c r="AQ88" i="85" s="1"/>
  <c r="AS88" i="34"/>
  <c r="AL88" i="34"/>
  <c r="AU88" i="34" s="1"/>
  <c r="AS66" i="34"/>
  <c r="AL66" i="34"/>
  <c r="AU66" i="34" s="1"/>
  <c r="AS6" i="74"/>
  <c r="AL6" i="74"/>
  <c r="AU6" i="74" s="1"/>
  <c r="AS24" i="74"/>
  <c r="AL24" i="74"/>
  <c r="AU24" i="74" s="1"/>
  <c r="AS42" i="74"/>
  <c r="AL42" i="74"/>
  <c r="AU42" i="74" s="1"/>
  <c r="AS60" i="74"/>
  <c r="AL60" i="74"/>
  <c r="AU60" i="74" s="1"/>
  <c r="AS78" i="74"/>
  <c r="AL78" i="74"/>
  <c r="AU78" i="74" s="1"/>
  <c r="AS4" i="46"/>
  <c r="AS91" i="46" s="1"/>
  <c r="AL4" i="46"/>
  <c r="AU4" i="46" s="1"/>
  <c r="AS18" i="34"/>
  <c r="AL18" i="34"/>
  <c r="AU18" i="34" s="1"/>
  <c r="AS36" i="34"/>
  <c r="AL36" i="34"/>
  <c r="AU36" i="34" s="1"/>
  <c r="AS54" i="34"/>
  <c r="AL54" i="34"/>
  <c r="AU54" i="34" s="1"/>
  <c r="AS87" i="74"/>
  <c r="AL87" i="74"/>
  <c r="AU87" i="74" s="1"/>
  <c r="AS19" i="34"/>
  <c r="AL19" i="34"/>
  <c r="AU19" i="34" s="1"/>
  <c r="AS37" i="34"/>
  <c r="AL37" i="34"/>
  <c r="AU37" i="34" s="1"/>
  <c r="AS55" i="34"/>
  <c r="AL55" i="34"/>
  <c r="AU55" i="34" s="1"/>
  <c r="AS14" i="74"/>
  <c r="AL14" i="74"/>
  <c r="AU14" i="74" s="1"/>
  <c r="AS32" i="74"/>
  <c r="AL32" i="74"/>
  <c r="AU32" i="74" s="1"/>
  <c r="AS50" i="74"/>
  <c r="AL50" i="74"/>
  <c r="AU50" i="74" s="1"/>
  <c r="AS68" i="74"/>
  <c r="AL68" i="74"/>
  <c r="AU68" i="74" s="1"/>
  <c r="AS85" i="74"/>
  <c r="AL85" i="74"/>
  <c r="AU85" i="74" s="1"/>
  <c r="AS27" i="74"/>
  <c r="AL27" i="74"/>
  <c r="AU27" i="74" s="1"/>
  <c r="AS45" i="74"/>
  <c r="AL45" i="74"/>
  <c r="AU45" i="74" s="1"/>
  <c r="AS63" i="74"/>
  <c r="AL63" i="74"/>
  <c r="AU63" i="74" s="1"/>
  <c r="AS81" i="74"/>
  <c r="AL81" i="74"/>
  <c r="AU81" i="74" s="1"/>
  <c r="AJ4" i="34"/>
  <c r="AK4" i="34"/>
  <c r="AT4" i="34" s="1"/>
  <c r="AT91" i="34" s="1"/>
  <c r="AS79" i="34"/>
  <c r="AL79" i="34"/>
  <c r="AU79" i="34" s="1"/>
  <c r="AJ4" i="74"/>
  <c r="AK4" i="74"/>
  <c r="AT4" i="74" s="1"/>
  <c r="AT91" i="74" s="1"/>
  <c r="AR87" i="85"/>
  <c r="AS28" i="34"/>
  <c r="AL28" i="34"/>
  <c r="AU28" i="34" s="1"/>
  <c r="AS46" i="34"/>
  <c r="AL46" i="34"/>
  <c r="AU46" i="34" s="1"/>
  <c r="AS64" i="34"/>
  <c r="AL64" i="34"/>
  <c r="AU64" i="34" s="1"/>
  <c r="AS82" i="34"/>
  <c r="AL82" i="34"/>
  <c r="AU82" i="34" s="1"/>
  <c r="AS60" i="34"/>
  <c r="AL60" i="34"/>
  <c r="AU60" i="34" s="1"/>
  <c r="AS5" i="74"/>
  <c r="AL5" i="74"/>
  <c r="AU5" i="74" s="1"/>
  <c r="AG88" i="85"/>
  <c r="AP88" i="85" s="1"/>
  <c r="AF88" i="85"/>
  <c r="AO88" i="85" s="1"/>
  <c r="AE88" i="85"/>
  <c r="W89" i="85"/>
  <c r="AR88" i="45"/>
  <c r="AS17" i="34"/>
  <c r="AL17" i="34"/>
  <c r="AU17" i="34" s="1"/>
  <c r="AS35" i="34"/>
  <c r="AL35" i="34"/>
  <c r="AU35" i="34" s="1"/>
  <c r="AS53" i="34"/>
  <c r="AL53" i="34"/>
  <c r="AU53" i="34" s="1"/>
  <c r="AS71" i="34"/>
  <c r="AL71" i="34"/>
  <c r="AU71" i="34" s="1"/>
  <c r="AS62" i="34"/>
  <c r="AL62" i="34"/>
  <c r="AU62" i="34" s="1"/>
  <c r="AS80" i="34"/>
  <c r="AL80" i="34"/>
  <c r="AU80" i="34" s="1"/>
  <c r="AS13" i="74"/>
  <c r="AL13" i="74"/>
  <c r="AU13" i="74" s="1"/>
  <c r="AS31" i="74"/>
  <c r="AL31" i="74"/>
  <c r="AU31" i="74" s="1"/>
  <c r="AS49" i="74"/>
  <c r="AL49" i="74"/>
  <c r="AU49" i="74" s="1"/>
  <c r="AS67" i="74"/>
  <c r="AL67" i="74"/>
  <c r="AU67" i="74" s="1"/>
  <c r="AS38" i="34"/>
  <c r="AL38" i="34"/>
  <c r="AU38" i="34" s="1"/>
  <c r="AH89" i="45"/>
  <c r="AQ89" i="45" s="1"/>
  <c r="AR88" i="38"/>
  <c r="AS14" i="34"/>
  <c r="AL14" i="34"/>
  <c r="AU14" i="34" s="1"/>
  <c r="Y92" i="33"/>
  <c r="X92" i="33"/>
  <c r="X93" i="89"/>
  <c r="Y93" i="89"/>
  <c r="X90" i="93"/>
  <c r="Y90" i="93"/>
  <c r="AS9" i="74"/>
  <c r="AL9" i="74"/>
  <c r="AU9" i="74" s="1"/>
  <c r="AS27" i="34"/>
  <c r="AL27" i="34"/>
  <c r="AU27" i="34" s="1"/>
  <c r="AS45" i="34"/>
  <c r="AL45" i="34"/>
  <c r="AU45" i="34" s="1"/>
  <c r="AS63" i="34"/>
  <c r="AL63" i="34"/>
  <c r="AU63" i="34" s="1"/>
  <c r="AS81" i="34"/>
  <c r="AL81" i="34"/>
  <c r="AU81" i="34" s="1"/>
  <c r="AS20" i="34"/>
  <c r="AL20" i="34"/>
  <c r="AU20" i="34" s="1"/>
  <c r="AS3" i="74"/>
  <c r="AL3" i="74"/>
  <c r="AU3" i="74" s="1"/>
  <c r="AS22" i="74"/>
  <c r="AL22" i="74"/>
  <c r="AU22" i="74" s="1"/>
  <c r="AS40" i="74"/>
  <c r="AL40" i="74"/>
  <c r="AU40" i="74" s="1"/>
  <c r="AS58" i="74"/>
  <c r="AL58" i="74"/>
  <c r="AU58" i="74" s="1"/>
  <c r="AS76" i="74"/>
  <c r="AL76" i="74"/>
  <c r="AU76" i="74" s="1"/>
  <c r="AH89" i="42"/>
  <c r="AQ89" i="42" s="1"/>
  <c r="AQ91" i="42" s="1"/>
  <c r="AZ3" i="42"/>
  <c r="AX3" i="42" s="1"/>
  <c r="S3" i="42" s="1"/>
  <c r="AC3" i="42" s="1"/>
  <c r="AX11" i="42"/>
  <c r="S11" i="42" s="1"/>
  <c r="AC11" i="42" s="1"/>
  <c r="AB12" i="42" s="1"/>
  <c r="AX12" i="42"/>
  <c r="S12" i="42" s="1"/>
  <c r="AC12" i="42" s="1"/>
  <c r="AB13" i="42" s="1"/>
  <c r="AX13" i="42"/>
  <c r="S13" i="42" s="1"/>
  <c r="AC13" i="42" s="1"/>
  <c r="AB14" i="42" s="1"/>
  <c r="AX17" i="42"/>
  <c r="S17" i="42" s="1"/>
  <c r="AC17" i="42" s="1"/>
  <c r="AB18" i="42" s="1"/>
  <c r="AX18" i="42"/>
  <c r="S18" i="42" s="1"/>
  <c r="AC18" i="42" s="1"/>
  <c r="AB19" i="42" s="1"/>
  <c r="AX19" i="42"/>
  <c r="S19" i="42" s="1"/>
  <c r="AC19" i="42" s="1"/>
  <c r="AB20" i="42" s="1"/>
  <c r="AX20" i="42"/>
  <c r="S20" i="42" s="1"/>
  <c r="AC20" i="42" s="1"/>
  <c r="AB21" i="42" s="1"/>
  <c r="AX21" i="42"/>
  <c r="S21" i="42" s="1"/>
  <c r="AC21" i="42" s="1"/>
  <c r="AB22" i="42" s="1"/>
  <c r="AX22" i="42"/>
  <c r="S22" i="42" s="1"/>
  <c r="AC22" i="42" s="1"/>
  <c r="AB23" i="42" s="1"/>
  <c r="AX23" i="42"/>
  <c r="S23" i="42" s="1"/>
  <c r="AC23" i="42" s="1"/>
  <c r="AB24" i="42" s="1"/>
  <c r="AX24" i="42"/>
  <c r="S24" i="42" s="1"/>
  <c r="AC24" i="42" s="1"/>
  <c r="AB25" i="42" s="1"/>
  <c r="AX25" i="42"/>
  <c r="S25" i="42" s="1"/>
  <c r="AC25" i="42" s="1"/>
  <c r="AB26" i="42" s="1"/>
  <c r="AX26" i="42"/>
  <c r="S26" i="42" s="1"/>
  <c r="AC26" i="42" s="1"/>
  <c r="AB27" i="42" s="1"/>
  <c r="AX27" i="42"/>
  <c r="S27" i="42" s="1"/>
  <c r="AC27" i="42" s="1"/>
  <c r="AB28" i="42" s="1"/>
  <c r="AX28" i="42"/>
  <c r="S28" i="42" s="1"/>
  <c r="AC28" i="42" s="1"/>
  <c r="AB29" i="42" s="1"/>
  <c r="AX29" i="42"/>
  <c r="S29" i="42" s="1"/>
  <c r="AC29" i="42" s="1"/>
  <c r="AB30" i="42" s="1"/>
  <c r="AX30" i="42"/>
  <c r="S30" i="42" s="1"/>
  <c r="AC30" i="42" s="1"/>
  <c r="AB31" i="42" s="1"/>
  <c r="AX31" i="42"/>
  <c r="S31" i="42" s="1"/>
  <c r="AC31" i="42" s="1"/>
  <c r="AB32" i="42" s="1"/>
  <c r="AX32" i="42"/>
  <c r="S32" i="42" s="1"/>
  <c r="AC32" i="42" s="1"/>
  <c r="AB33" i="42" s="1"/>
  <c r="AX33" i="42"/>
  <c r="S33" i="42" s="1"/>
  <c r="AC33" i="42" s="1"/>
  <c r="AB34" i="42" s="1"/>
  <c r="AX34" i="42"/>
  <c r="S34" i="42" s="1"/>
  <c r="AC34" i="42" s="1"/>
  <c r="AB35" i="42" s="1"/>
  <c r="AX35" i="42"/>
  <c r="S35" i="42" s="1"/>
  <c r="AC35" i="42" s="1"/>
  <c r="AB36" i="42" s="1"/>
  <c r="AX36" i="42"/>
  <c r="S36" i="42" s="1"/>
  <c r="AC36" i="42" s="1"/>
  <c r="AB37" i="42" s="1"/>
  <c r="AX37" i="42"/>
  <c r="S37" i="42" s="1"/>
  <c r="AC37" i="42" s="1"/>
  <c r="AB38" i="42" s="1"/>
  <c r="AX38" i="42"/>
  <c r="S38" i="42" s="1"/>
  <c r="AC38" i="42" s="1"/>
  <c r="AB39" i="42" s="1"/>
  <c r="AX39" i="42"/>
  <c r="S39" i="42" s="1"/>
  <c r="AC39" i="42" s="1"/>
  <c r="AB40" i="42" s="1"/>
  <c r="AX40" i="42"/>
  <c r="S40" i="42" s="1"/>
  <c r="AC40" i="42" s="1"/>
  <c r="AB41" i="42" s="1"/>
  <c r="AX41" i="42"/>
  <c r="S41" i="42" s="1"/>
  <c r="AC41" i="42" s="1"/>
  <c r="AB42" i="42" s="1"/>
  <c r="AX42" i="42"/>
  <c r="S42" i="42" s="1"/>
  <c r="AC42" i="42" s="1"/>
  <c r="AB43" i="42" s="1"/>
  <c r="AX43" i="42"/>
  <c r="S43" i="42" s="1"/>
  <c r="AC43" i="42" s="1"/>
  <c r="AB44" i="42" s="1"/>
  <c r="AX44" i="42"/>
  <c r="S44" i="42" s="1"/>
  <c r="AC44" i="42" s="1"/>
  <c r="AB45" i="42" s="1"/>
  <c r="AX45" i="42"/>
  <c r="S45" i="42" s="1"/>
  <c r="AC45" i="42" s="1"/>
  <c r="AB46" i="42" s="1"/>
  <c r="AX46" i="42"/>
  <c r="S46" i="42" s="1"/>
  <c r="AC46" i="42" s="1"/>
  <c r="AB47" i="42" s="1"/>
  <c r="AX47" i="42"/>
  <c r="S47" i="42" s="1"/>
  <c r="AC47" i="42" s="1"/>
  <c r="AB48" i="42" s="1"/>
  <c r="AX48" i="42"/>
  <c r="S48" i="42" s="1"/>
  <c r="AC48" i="42" s="1"/>
  <c r="AB49" i="42" s="1"/>
  <c r="AX49" i="42"/>
  <c r="S49" i="42" s="1"/>
  <c r="AC49" i="42" s="1"/>
  <c r="AB50" i="42" s="1"/>
  <c r="AX50" i="42"/>
  <c r="S50" i="42" s="1"/>
  <c r="AC50" i="42" s="1"/>
  <c r="AB51" i="42" s="1"/>
  <c r="AX51" i="42"/>
  <c r="S51" i="42" s="1"/>
  <c r="AC51" i="42" s="1"/>
  <c r="AB52" i="42" s="1"/>
  <c r="AX52" i="42"/>
  <c r="S52" i="42" s="1"/>
  <c r="AC52" i="42" s="1"/>
  <c r="AB53" i="42" s="1"/>
  <c r="AX53" i="42"/>
  <c r="S53" i="42" s="1"/>
  <c r="AC53" i="42" s="1"/>
  <c r="AB54" i="42" s="1"/>
  <c r="AX54" i="42"/>
  <c r="S54" i="42" s="1"/>
  <c r="AC54" i="42" s="1"/>
  <c r="AB55" i="42" s="1"/>
  <c r="AX55" i="42"/>
  <c r="S55" i="42" s="1"/>
  <c r="AC55" i="42" s="1"/>
  <c r="AB56" i="42" s="1"/>
  <c r="AX56" i="42"/>
  <c r="S56" i="42" s="1"/>
  <c r="AC56" i="42" s="1"/>
  <c r="AB57" i="42" s="1"/>
  <c r="AX57" i="42"/>
  <c r="S57" i="42" s="1"/>
  <c r="AC57" i="42" s="1"/>
  <c r="AB58" i="42" s="1"/>
  <c r="AX58" i="42"/>
  <c r="S58" i="42" s="1"/>
  <c r="AC58" i="42" s="1"/>
  <c r="AB59" i="42" s="1"/>
  <c r="AX59" i="42"/>
  <c r="S59" i="42" s="1"/>
  <c r="AC59" i="42" s="1"/>
  <c r="AB60" i="42" s="1"/>
  <c r="AX60" i="42"/>
  <c r="S60" i="42" s="1"/>
  <c r="AC60" i="42" s="1"/>
  <c r="AB61" i="42" s="1"/>
  <c r="AX61" i="42"/>
  <c r="S61" i="42" s="1"/>
  <c r="AC61" i="42" s="1"/>
  <c r="AB62" i="42" s="1"/>
  <c r="AX62" i="42"/>
  <c r="S62" i="42" s="1"/>
  <c r="AC62" i="42" s="1"/>
  <c r="AB63" i="42" s="1"/>
  <c r="AX63" i="42"/>
  <c r="S63" i="42" s="1"/>
  <c r="AC63" i="42" s="1"/>
  <c r="AB64" i="42" s="1"/>
  <c r="AX64" i="42"/>
  <c r="S64" i="42" s="1"/>
  <c r="AC64" i="42" s="1"/>
  <c r="AB65" i="42" s="1"/>
  <c r="AX65" i="42"/>
  <c r="S65" i="42" s="1"/>
  <c r="AC65" i="42" s="1"/>
  <c r="AB66" i="42" s="1"/>
  <c r="AX66" i="42"/>
  <c r="S66" i="42" s="1"/>
  <c r="AC66" i="42" s="1"/>
  <c r="AB67" i="42" s="1"/>
  <c r="AX67" i="42"/>
  <c r="S67" i="42" s="1"/>
  <c r="AC67" i="42" s="1"/>
  <c r="AB68" i="42" s="1"/>
  <c r="AX68" i="42"/>
  <c r="S68" i="42" s="1"/>
  <c r="AC68" i="42" s="1"/>
  <c r="AB69" i="42" s="1"/>
  <c r="AX69" i="42"/>
  <c r="S69" i="42" s="1"/>
  <c r="AC69" i="42" s="1"/>
  <c r="AB70" i="42" s="1"/>
  <c r="AX70" i="42"/>
  <c r="S70" i="42" s="1"/>
  <c r="AC70" i="42" s="1"/>
  <c r="AB71" i="42" s="1"/>
  <c r="AX71" i="42"/>
  <c r="S71" i="42" s="1"/>
  <c r="AC71" i="42" s="1"/>
  <c r="AB72" i="42" s="1"/>
  <c r="AX72" i="42"/>
  <c r="S72" i="42" s="1"/>
  <c r="AC72" i="42" s="1"/>
  <c r="AB73" i="42" s="1"/>
  <c r="AX73" i="42"/>
  <c r="S73" i="42" s="1"/>
  <c r="AC73" i="42" s="1"/>
  <c r="AB74" i="42" s="1"/>
  <c r="AX74" i="42"/>
  <c r="S74" i="42" s="1"/>
  <c r="AC74" i="42" s="1"/>
  <c r="AB75" i="42" s="1"/>
  <c r="AX75" i="42"/>
  <c r="S75" i="42" s="1"/>
  <c r="AC75" i="42" s="1"/>
  <c r="AB76" i="42" s="1"/>
  <c r="AX76" i="42"/>
  <c r="S76" i="42" s="1"/>
  <c r="AC76" i="42" s="1"/>
  <c r="AB77" i="42" s="1"/>
  <c r="AX77" i="42"/>
  <c r="S77" i="42" s="1"/>
  <c r="AC77" i="42" s="1"/>
  <c r="AB78" i="42" s="1"/>
  <c r="AX78" i="42"/>
  <c r="S78" i="42" s="1"/>
  <c r="AC78" i="42" s="1"/>
  <c r="AB79" i="42" s="1"/>
  <c r="AX79" i="42"/>
  <c r="S79" i="42" s="1"/>
  <c r="AC79" i="42" s="1"/>
  <c r="AB80" i="42" s="1"/>
  <c r="AX80" i="42"/>
  <c r="S80" i="42" s="1"/>
  <c r="AC80" i="42" s="1"/>
  <c r="AB81" i="42" s="1"/>
  <c r="AX81" i="42"/>
  <c r="S81" i="42" s="1"/>
  <c r="AC81" i="42" s="1"/>
  <c r="AB82" i="42" s="1"/>
  <c r="AX82" i="42"/>
  <c r="S82" i="42" s="1"/>
  <c r="AC82" i="42" s="1"/>
  <c r="AB83" i="42" s="1"/>
  <c r="AX83" i="42"/>
  <c r="S83" i="42" s="1"/>
  <c r="AC83" i="42" s="1"/>
  <c r="AB84" i="42" s="1"/>
  <c r="AX87" i="42"/>
  <c r="S87" i="42" s="1"/>
  <c r="AC87" i="42" s="1"/>
  <c r="AB88" i="42" s="1"/>
  <c r="AX84" i="42"/>
  <c r="S84" i="42" s="1"/>
  <c r="AC84" i="42" s="1"/>
  <c r="AB85" i="42" s="1"/>
  <c r="AX85" i="42"/>
  <c r="S85" i="42" s="1"/>
  <c r="AC85" i="42" s="1"/>
  <c r="AB86" i="42" s="1"/>
  <c r="AX86" i="42"/>
  <c r="S86" i="42" s="1"/>
  <c r="AC86" i="42" s="1"/>
  <c r="AB87" i="42" s="1"/>
  <c r="AX88" i="42"/>
  <c r="S88" i="42" s="1"/>
  <c r="AC88" i="42" s="1"/>
  <c r="AB89" i="42" s="1"/>
  <c r="AH89" i="38"/>
  <c r="AQ89" i="38" s="1"/>
  <c r="AQ91" i="38" s="1"/>
  <c r="AZ3" i="38"/>
  <c r="AX4" i="38" s="1"/>
  <c r="S4" i="38" s="1"/>
  <c r="AC4" i="38" s="1"/>
  <c r="AB5" i="38" s="1"/>
  <c r="AX9" i="38"/>
  <c r="S9" i="38" s="1"/>
  <c r="AC9" i="38" s="1"/>
  <c r="AB10" i="38" s="1"/>
  <c r="AX15" i="38"/>
  <c r="S15" i="38" s="1"/>
  <c r="AC15" i="38" s="1"/>
  <c r="AB16" i="38" s="1"/>
  <c r="AX21" i="38"/>
  <c r="S21" i="38" s="1"/>
  <c r="AC21" i="38" s="1"/>
  <c r="AB22" i="38" s="1"/>
  <c r="AX39" i="38"/>
  <c r="S39" i="38" s="1"/>
  <c r="AC39" i="38" s="1"/>
  <c r="AB40" i="38" s="1"/>
  <c r="AX45" i="38"/>
  <c r="S45" i="38" s="1"/>
  <c r="AC45" i="38" s="1"/>
  <c r="AB46" i="38" s="1"/>
  <c r="AX51" i="38"/>
  <c r="S51" i="38" s="1"/>
  <c r="AC51" i="38" s="1"/>
  <c r="AB52" i="38" s="1"/>
  <c r="AX57" i="38"/>
  <c r="S57" i="38" s="1"/>
  <c r="AC57" i="38" s="1"/>
  <c r="AB58" i="38" s="1"/>
  <c r="AX63" i="38"/>
  <c r="S63" i="38" s="1"/>
  <c r="AC63" i="38" s="1"/>
  <c r="AB64" i="38" s="1"/>
  <c r="AX68" i="38"/>
  <c r="S68" i="38" s="1"/>
  <c r="AC68" i="38" s="1"/>
  <c r="AB69" i="38" s="1"/>
  <c r="AX69" i="38"/>
  <c r="S69" i="38" s="1"/>
  <c r="AC69" i="38" s="1"/>
  <c r="AB70" i="38" s="1"/>
  <c r="AX74" i="38"/>
  <c r="S74" i="38" s="1"/>
  <c r="AC74" i="38" s="1"/>
  <c r="AB75" i="38" s="1"/>
  <c r="AX75" i="38"/>
  <c r="S75" i="38" s="1"/>
  <c r="AC75" i="38" s="1"/>
  <c r="AB76" i="38" s="1"/>
  <c r="AX81" i="38"/>
  <c r="S81" i="38" s="1"/>
  <c r="AC81" i="38" s="1"/>
  <c r="AB82" i="38" s="1"/>
  <c r="AX85" i="38"/>
  <c r="S85" i="38" s="1"/>
  <c r="AC85" i="38" s="1"/>
  <c r="AB86" i="38" s="1"/>
  <c r="AX88" i="38"/>
  <c r="S88" i="38" s="1"/>
  <c r="AC88" i="38" s="1"/>
  <c r="AB89" i="38" s="1"/>
  <c r="AS10" i="34"/>
  <c r="AL10" i="34"/>
  <c r="AU10" i="34" s="1"/>
  <c r="AS68" i="34"/>
  <c r="AL68" i="34"/>
  <c r="AU68" i="34" s="1"/>
  <c r="AS23" i="74"/>
  <c r="AL23" i="74"/>
  <c r="AU23" i="74" s="1"/>
  <c r="AS41" i="74"/>
  <c r="AL41" i="74"/>
  <c r="AU41" i="74" s="1"/>
  <c r="AS59" i="74"/>
  <c r="AL59" i="74"/>
  <c r="AU59" i="74" s="1"/>
  <c r="AS77" i="74"/>
  <c r="AL77" i="74"/>
  <c r="AU77" i="74" s="1"/>
  <c r="AS73" i="34"/>
  <c r="AL73" i="34"/>
  <c r="AU73" i="34" s="1"/>
  <c r="AS12" i="74"/>
  <c r="AL12" i="74"/>
  <c r="AU12" i="74" s="1"/>
  <c r="AS30" i="74"/>
  <c r="AL30" i="74"/>
  <c r="AU30" i="74" s="1"/>
  <c r="AS48" i="74"/>
  <c r="AL48" i="74"/>
  <c r="AU48" i="74" s="1"/>
  <c r="AS66" i="74"/>
  <c r="AL66" i="74"/>
  <c r="AU66" i="74" s="1"/>
  <c r="AS84" i="74"/>
  <c r="AL84" i="74"/>
  <c r="AU84" i="74" s="1"/>
  <c r="AS6" i="34"/>
  <c r="AL6" i="34"/>
  <c r="AU6" i="34" s="1"/>
  <c r="AS24" i="34"/>
  <c r="AL24" i="34"/>
  <c r="AU24" i="34" s="1"/>
  <c r="AS42" i="34"/>
  <c r="AL42" i="34"/>
  <c r="AU42" i="34" s="1"/>
  <c r="AS78" i="34"/>
  <c r="AL78" i="34"/>
  <c r="AU78" i="34" s="1"/>
  <c r="AS8" i="34"/>
  <c r="AL8" i="34"/>
  <c r="AU8" i="34" s="1"/>
  <c r="AG86" i="29"/>
  <c r="AP86" i="29" s="1"/>
  <c r="AF86" i="29"/>
  <c r="AO86" i="29" s="1"/>
  <c r="AE86" i="29"/>
  <c r="W87" i="29"/>
  <c r="AS7" i="34"/>
  <c r="AL7" i="34"/>
  <c r="AU7" i="34" s="1"/>
  <c r="AS25" i="34"/>
  <c r="AL25" i="34"/>
  <c r="AU25" i="34" s="1"/>
  <c r="AS43" i="34"/>
  <c r="AL43" i="34"/>
  <c r="AU43" i="34" s="1"/>
  <c r="AS61" i="34"/>
  <c r="AL61" i="34"/>
  <c r="AU61" i="34" s="1"/>
  <c r="AS20" i="74"/>
  <c r="AL20" i="74"/>
  <c r="AU20" i="74" s="1"/>
  <c r="AS38" i="74"/>
  <c r="AL38" i="74"/>
  <c r="AU38" i="74" s="1"/>
  <c r="AS56" i="74"/>
  <c r="AL56" i="74"/>
  <c r="AU56" i="74" s="1"/>
  <c r="AS74" i="74"/>
  <c r="AL74" i="74"/>
  <c r="AU74" i="74" s="1"/>
  <c r="AN91" i="33"/>
  <c r="AI91" i="33"/>
  <c r="AN89" i="93"/>
  <c r="AI89" i="93"/>
  <c r="AS15" i="74"/>
  <c r="AL15" i="74"/>
  <c r="AU15" i="74" s="1"/>
  <c r="AS33" i="74"/>
  <c r="AL33" i="74"/>
  <c r="AU33" i="74" s="1"/>
  <c r="AS51" i="74"/>
  <c r="AL51" i="74"/>
  <c r="AU51" i="74" s="1"/>
  <c r="AS69" i="74"/>
  <c r="AL69" i="74"/>
  <c r="AU69" i="74" s="1"/>
  <c r="AS9" i="34"/>
  <c r="AL9" i="34"/>
  <c r="AU9" i="34" s="1"/>
  <c r="AH88" i="94"/>
  <c r="AQ88" i="94" s="1"/>
  <c r="AS72" i="34"/>
  <c r="AL72" i="34"/>
  <c r="AU72" i="34" s="1"/>
  <c r="AS4" i="78"/>
  <c r="AS91" i="78" s="1"/>
  <c r="AL4" i="78"/>
  <c r="AU4" i="78" s="1"/>
  <c r="AU91" i="78" s="1"/>
  <c r="C11" i="78" s="1"/>
  <c r="F31" i="97" s="1"/>
  <c r="Z89" i="38"/>
  <c r="AS16" i="34"/>
  <c r="AL16" i="34"/>
  <c r="AU16" i="34" s="1"/>
  <c r="AS34" i="34"/>
  <c r="AL34" i="34"/>
  <c r="AU34" i="34" s="1"/>
  <c r="AS52" i="34"/>
  <c r="AL52" i="34"/>
  <c r="AU52" i="34" s="1"/>
  <c r="AS70" i="34"/>
  <c r="AL70" i="34"/>
  <c r="AU70" i="34" s="1"/>
  <c r="AS85" i="34"/>
  <c r="AL85" i="34"/>
  <c r="AU85" i="34" s="1"/>
  <c r="AS11" i="74"/>
  <c r="AL11" i="74"/>
  <c r="AU11" i="74" s="1"/>
  <c r="AR89" i="46"/>
  <c r="AR91" i="46" s="1"/>
  <c r="AL89" i="46"/>
  <c r="AU89" i="46" s="1"/>
  <c r="AH88" i="77"/>
  <c r="AQ88" i="77" s="1"/>
  <c r="W90" i="81"/>
  <c r="AG89" i="81"/>
  <c r="AP89" i="81" s="1"/>
  <c r="AE89" i="81"/>
  <c r="AF89" i="81"/>
  <c r="AO89" i="81" s="1"/>
  <c r="AS23" i="34"/>
  <c r="AL23" i="34"/>
  <c r="AU23" i="34" s="1"/>
  <c r="AS41" i="34"/>
  <c r="AL41" i="34"/>
  <c r="AU41" i="34" s="1"/>
  <c r="AS59" i="34"/>
  <c r="AL59" i="34"/>
  <c r="AU59" i="34" s="1"/>
  <c r="AS77" i="34"/>
  <c r="AL77" i="34"/>
  <c r="AU77" i="34" s="1"/>
  <c r="AR88" i="25"/>
  <c r="X87" i="37"/>
  <c r="Y87" i="37"/>
  <c r="AS19" i="74"/>
  <c r="AL19" i="74"/>
  <c r="AU19" i="74" s="1"/>
  <c r="AS37" i="74"/>
  <c r="AL37" i="74"/>
  <c r="AU37" i="74" s="1"/>
  <c r="AS55" i="74"/>
  <c r="AL55" i="74"/>
  <c r="AU55" i="74" s="1"/>
  <c r="AS73" i="74"/>
  <c r="AL73" i="74"/>
  <c r="AU73" i="74" s="1"/>
  <c r="AS56" i="34"/>
  <c r="AL56" i="34"/>
  <c r="AU56" i="34" s="1"/>
  <c r="X92" i="73"/>
  <c r="Y92" i="73"/>
  <c r="AS50" i="34"/>
  <c r="AL50" i="34"/>
  <c r="AU50" i="34" s="1"/>
  <c r="AN92" i="89"/>
  <c r="AI92" i="89"/>
  <c r="AR88" i="42"/>
  <c r="AS51" i="34"/>
  <c r="AL51" i="34"/>
  <c r="AU51" i="34" s="1"/>
  <c r="W89" i="94"/>
  <c r="AG88" i="94"/>
  <c r="AP88" i="94" s="1"/>
  <c r="AF88" i="94"/>
  <c r="AO88" i="94" s="1"/>
  <c r="AE88" i="94"/>
  <c r="AS74" i="34"/>
  <c r="AL74" i="34"/>
  <c r="AU74" i="34" s="1"/>
  <c r="AS28" i="74"/>
  <c r="AL28" i="74"/>
  <c r="AU28" i="74" s="1"/>
  <c r="AS64" i="74"/>
  <c r="AL64" i="74"/>
  <c r="AU64" i="74" s="1"/>
  <c r="AS29" i="74"/>
  <c r="AL29" i="74"/>
  <c r="AU29" i="74" s="1"/>
  <c r="AS83" i="74"/>
  <c r="AL83" i="74"/>
  <c r="AU83" i="74" s="1"/>
  <c r="AG88" i="77"/>
  <c r="AP88" i="77" s="1"/>
  <c r="AF88" i="77"/>
  <c r="AO88" i="77" s="1"/>
  <c r="AE88" i="77"/>
  <c r="W89" i="77"/>
  <c r="AS18" i="74"/>
  <c r="AL18" i="74"/>
  <c r="AU18" i="74" s="1"/>
  <c r="AS36" i="74"/>
  <c r="AL36" i="74"/>
  <c r="AU36" i="74" s="1"/>
  <c r="AS54" i="74"/>
  <c r="AL54" i="74"/>
  <c r="AU54" i="74" s="1"/>
  <c r="AS72" i="74"/>
  <c r="AL72" i="74"/>
  <c r="AU72" i="74" s="1"/>
  <c r="AI86" i="37"/>
  <c r="AN86" i="37"/>
  <c r="AS12" i="34"/>
  <c r="AL12" i="34"/>
  <c r="AU12" i="34" s="1"/>
  <c r="AS30" i="34"/>
  <c r="AL30" i="34"/>
  <c r="AU30" i="34" s="1"/>
  <c r="AS48" i="34"/>
  <c r="AL48" i="34"/>
  <c r="AU48" i="34" s="1"/>
  <c r="AS13" i="34"/>
  <c r="AL13" i="34"/>
  <c r="AU13" i="34" s="1"/>
  <c r="AS31" i="34"/>
  <c r="AL31" i="34"/>
  <c r="AU31" i="34" s="1"/>
  <c r="AS49" i="34"/>
  <c r="AL49" i="34"/>
  <c r="AU49" i="34" s="1"/>
  <c r="AH89" i="25"/>
  <c r="AQ89" i="25" s="1"/>
  <c r="AS8" i="74"/>
  <c r="AL8" i="74"/>
  <c r="AU8" i="74" s="1"/>
  <c r="AS26" i="74"/>
  <c r="AL26" i="74"/>
  <c r="AU26" i="74" s="1"/>
  <c r="AS44" i="74"/>
  <c r="AL44" i="74"/>
  <c r="AU44" i="74" s="1"/>
  <c r="AS62" i="74"/>
  <c r="AL62" i="74"/>
  <c r="AU62" i="74" s="1"/>
  <c r="AS80" i="74"/>
  <c r="AL80" i="74"/>
  <c r="AU80" i="74" s="1"/>
  <c r="AI91" i="73"/>
  <c r="AN91" i="73"/>
  <c r="AS87" i="34"/>
  <c r="AL87" i="34"/>
  <c r="AU87" i="34" s="1"/>
  <c r="AX10" i="42" l="1"/>
  <c r="S10" i="42" s="1"/>
  <c r="AC10" i="42" s="1"/>
  <c r="AB11" i="42" s="1"/>
  <c r="AX33" i="38"/>
  <c r="S33" i="38" s="1"/>
  <c r="AC33" i="38" s="1"/>
  <c r="AB34" i="38" s="1"/>
  <c r="AX7" i="42"/>
  <c r="S7" i="42" s="1"/>
  <c r="AC7" i="42" s="1"/>
  <c r="AB8" i="42" s="1"/>
  <c r="AX80" i="38"/>
  <c r="S80" i="38" s="1"/>
  <c r="AC80" i="38" s="1"/>
  <c r="AB81" i="38" s="1"/>
  <c r="AX62" i="38"/>
  <c r="S62" i="38" s="1"/>
  <c r="AC62" i="38" s="1"/>
  <c r="AB63" i="38" s="1"/>
  <c r="AX27" i="38"/>
  <c r="S27" i="38" s="1"/>
  <c r="AC27" i="38" s="1"/>
  <c r="AB28" i="38" s="1"/>
  <c r="AX16" i="42"/>
  <c r="S16" i="42" s="1"/>
  <c r="AC16" i="42" s="1"/>
  <c r="AB17" i="42" s="1"/>
  <c r="AX6" i="42"/>
  <c r="S6" i="42" s="1"/>
  <c r="AC6" i="42" s="1"/>
  <c r="AB7" i="42" s="1"/>
  <c r="Z92" i="33"/>
  <c r="AU91" i="46"/>
  <c r="C11" i="46" s="1"/>
  <c r="AK5" i="38"/>
  <c r="AT5" i="38" s="1"/>
  <c r="W93" i="33"/>
  <c r="AG92" i="33"/>
  <c r="AP92" i="33" s="1"/>
  <c r="AF92" i="33"/>
  <c r="AO92" i="33" s="1"/>
  <c r="AE92" i="33"/>
  <c r="AB4" i="42"/>
  <c r="AJ3" i="42"/>
  <c r="AK76" i="38"/>
  <c r="AT76" i="38" s="1"/>
  <c r="AK64" i="38"/>
  <c r="AT64" i="38" s="1"/>
  <c r="AK34" i="38"/>
  <c r="AT34" i="38" s="1"/>
  <c r="AK28" i="38"/>
  <c r="AT28" i="38" s="1"/>
  <c r="AK22" i="38"/>
  <c r="AT22" i="38" s="1"/>
  <c r="AK16" i="38"/>
  <c r="AT16" i="38" s="1"/>
  <c r="AK10" i="38"/>
  <c r="AT10" i="38" s="1"/>
  <c r="AJ85" i="42"/>
  <c r="AK85" i="42"/>
  <c r="AT85" i="42" s="1"/>
  <c r="AK80" i="42"/>
  <c r="AT80" i="42" s="1"/>
  <c r="AJ80" i="42"/>
  <c r="AK74" i="42"/>
  <c r="AT74" i="42" s="1"/>
  <c r="AJ74" i="42"/>
  <c r="AK68" i="42"/>
  <c r="AT68" i="42" s="1"/>
  <c r="AJ68" i="42"/>
  <c r="AK62" i="42"/>
  <c r="AT62" i="42" s="1"/>
  <c r="AJ62" i="42"/>
  <c r="AK56" i="42"/>
  <c r="AT56" i="42" s="1"/>
  <c r="AJ56" i="42"/>
  <c r="AK50" i="42"/>
  <c r="AT50" i="42" s="1"/>
  <c r="AJ50" i="42"/>
  <c r="AK44" i="42"/>
  <c r="AT44" i="42" s="1"/>
  <c r="AJ44" i="42"/>
  <c r="AJ38" i="42"/>
  <c r="AK38" i="42"/>
  <c r="AT38" i="42" s="1"/>
  <c r="AK32" i="42"/>
  <c r="AT32" i="42" s="1"/>
  <c r="AJ32" i="42"/>
  <c r="AK26" i="42"/>
  <c r="AT26" i="42" s="1"/>
  <c r="AJ26" i="42"/>
  <c r="AJ20" i="42"/>
  <c r="AK20" i="42"/>
  <c r="AT20" i="42" s="1"/>
  <c r="AK14" i="42"/>
  <c r="AT14" i="42" s="1"/>
  <c r="AK8" i="42"/>
  <c r="AT8" i="42" s="1"/>
  <c r="AH90" i="93"/>
  <c r="AQ90" i="93" s="1"/>
  <c r="Y90" i="25"/>
  <c r="X90" i="25"/>
  <c r="Z88" i="90"/>
  <c r="X88" i="90"/>
  <c r="Y88" i="90"/>
  <c r="AI88" i="94"/>
  <c r="AN88" i="94"/>
  <c r="AK70" i="38"/>
  <c r="AT70" i="38" s="1"/>
  <c r="AR91" i="33"/>
  <c r="AK86" i="38"/>
  <c r="AT86" i="38" s="1"/>
  <c r="AX44" i="38"/>
  <c r="S44" i="38" s="1"/>
  <c r="AC44" i="38" s="1"/>
  <c r="AB45" i="38" s="1"/>
  <c r="AX32" i="38"/>
  <c r="S32" i="38" s="1"/>
  <c r="AC32" i="38" s="1"/>
  <c r="AB33" i="38" s="1"/>
  <c r="AX20" i="38"/>
  <c r="S20" i="38" s="1"/>
  <c r="AC20" i="38" s="1"/>
  <c r="AB21" i="38" s="1"/>
  <c r="AX3" i="38"/>
  <c r="S3" i="38" s="1"/>
  <c r="AC3" i="38" s="1"/>
  <c r="AJ88" i="42"/>
  <c r="AK88" i="42"/>
  <c r="AT88" i="42" s="1"/>
  <c r="AJ79" i="42"/>
  <c r="AK79" i="42"/>
  <c r="AT79" i="42" s="1"/>
  <c r="AJ73" i="42"/>
  <c r="AK73" i="42"/>
  <c r="AT73" i="42" s="1"/>
  <c r="AJ55" i="42"/>
  <c r="AK55" i="42"/>
  <c r="AT55" i="42" s="1"/>
  <c r="AJ49" i="42"/>
  <c r="AK49" i="42"/>
  <c r="AT49" i="42" s="1"/>
  <c r="AJ43" i="42"/>
  <c r="AK43" i="42"/>
  <c r="AT43" i="42" s="1"/>
  <c r="AJ37" i="42"/>
  <c r="AK37" i="42"/>
  <c r="AT37" i="42" s="1"/>
  <c r="AJ31" i="42"/>
  <c r="AK31" i="42"/>
  <c r="AT31" i="42" s="1"/>
  <c r="AJ25" i="42"/>
  <c r="AK25" i="42"/>
  <c r="AT25" i="42" s="1"/>
  <c r="AJ19" i="42"/>
  <c r="AK19" i="42"/>
  <c r="AT19" i="42" s="1"/>
  <c r="AJ13" i="42"/>
  <c r="AK13" i="42"/>
  <c r="AT13" i="42" s="1"/>
  <c r="AJ7" i="42"/>
  <c r="AK7" i="42"/>
  <c r="AT7" i="42" s="1"/>
  <c r="Z90" i="93"/>
  <c r="X89" i="85"/>
  <c r="Y89" i="85"/>
  <c r="AS4" i="34"/>
  <c r="AL4" i="34"/>
  <c r="AU4" i="34" s="1"/>
  <c r="AL89" i="74"/>
  <c r="AU89" i="74" s="1"/>
  <c r="AR89" i="74"/>
  <c r="AR91" i="74" s="1"/>
  <c r="AI90" i="41"/>
  <c r="AN90" i="41"/>
  <c r="AI89" i="25"/>
  <c r="AN89" i="25"/>
  <c r="AR86" i="37"/>
  <c r="AK58" i="38"/>
  <c r="AT58" i="38" s="1"/>
  <c r="AR91" i="73"/>
  <c r="X90" i="81"/>
  <c r="Y90" i="81"/>
  <c r="AJ69" i="38"/>
  <c r="AK69" i="38"/>
  <c r="AT69" i="38" s="1"/>
  <c r="AX8" i="38"/>
  <c r="S8" i="38" s="1"/>
  <c r="AC8" i="38" s="1"/>
  <c r="AB9" i="38" s="1"/>
  <c r="AH92" i="73"/>
  <c r="AQ92" i="73" s="1"/>
  <c r="X87" i="29"/>
  <c r="Y87" i="29"/>
  <c r="Z87" i="29" s="1"/>
  <c r="AX84" i="38"/>
  <c r="S84" i="38" s="1"/>
  <c r="AC84" i="38" s="1"/>
  <c r="AB85" i="38" s="1"/>
  <c r="AX79" i="38"/>
  <c r="S79" i="38" s="1"/>
  <c r="AC79" i="38" s="1"/>
  <c r="AB80" i="38" s="1"/>
  <c r="AX73" i="38"/>
  <c r="S73" i="38" s="1"/>
  <c r="AC73" i="38" s="1"/>
  <c r="AB74" i="38" s="1"/>
  <c r="AX67" i="38"/>
  <c r="S67" i="38" s="1"/>
  <c r="AC67" i="38" s="1"/>
  <c r="AB68" i="38" s="1"/>
  <c r="AX61" i="38"/>
  <c r="S61" i="38" s="1"/>
  <c r="AC61" i="38" s="1"/>
  <c r="AB62" i="38" s="1"/>
  <c r="AX55" i="38"/>
  <c r="S55" i="38" s="1"/>
  <c r="AC55" i="38" s="1"/>
  <c r="AB56" i="38" s="1"/>
  <c r="AX49" i="38"/>
  <c r="S49" i="38" s="1"/>
  <c r="AC49" i="38" s="1"/>
  <c r="AB50" i="38" s="1"/>
  <c r="AX43" i="38"/>
  <c r="S43" i="38" s="1"/>
  <c r="AC43" i="38" s="1"/>
  <c r="AB44" i="38" s="1"/>
  <c r="AX37" i="38"/>
  <c r="S37" i="38" s="1"/>
  <c r="AC37" i="38" s="1"/>
  <c r="AB38" i="38" s="1"/>
  <c r="AX31" i="38"/>
  <c r="S31" i="38" s="1"/>
  <c r="AC31" i="38" s="1"/>
  <c r="AB32" i="38" s="1"/>
  <c r="AX25" i="38"/>
  <c r="S25" i="38" s="1"/>
  <c r="AC25" i="38" s="1"/>
  <c r="AB26" i="38" s="1"/>
  <c r="AX19" i="38"/>
  <c r="S19" i="38" s="1"/>
  <c r="AC19" i="38" s="1"/>
  <c r="AB20" i="38" s="1"/>
  <c r="AX13" i="38"/>
  <c r="S13" i="38" s="1"/>
  <c r="AC13" i="38" s="1"/>
  <c r="AB14" i="38" s="1"/>
  <c r="AX7" i="38"/>
  <c r="S7" i="38" s="1"/>
  <c r="AC7" i="38" s="1"/>
  <c r="AB8" i="38" s="1"/>
  <c r="AJ84" i="42"/>
  <c r="AK84" i="42"/>
  <c r="AT84" i="42" s="1"/>
  <c r="AJ78" i="42"/>
  <c r="AK78" i="42"/>
  <c r="AT78" i="42" s="1"/>
  <c r="AJ72" i="42"/>
  <c r="AK72" i="42"/>
  <c r="AT72" i="42" s="1"/>
  <c r="AJ66" i="42"/>
  <c r="AK66" i="42"/>
  <c r="AT66" i="42" s="1"/>
  <c r="AJ60" i="42"/>
  <c r="AK60" i="42"/>
  <c r="AT60" i="42" s="1"/>
  <c r="AJ54" i="42"/>
  <c r="AK54" i="42"/>
  <c r="AT54" i="42" s="1"/>
  <c r="AJ48" i="42"/>
  <c r="AK48" i="42"/>
  <c r="AT48" i="42" s="1"/>
  <c r="AJ42" i="42"/>
  <c r="AK42" i="42"/>
  <c r="AT42" i="42" s="1"/>
  <c r="AJ36" i="42"/>
  <c r="AK36" i="42"/>
  <c r="AT36" i="42" s="1"/>
  <c r="AJ30" i="42"/>
  <c r="AK30" i="42"/>
  <c r="AT30" i="42" s="1"/>
  <c r="AJ24" i="42"/>
  <c r="AK24" i="42"/>
  <c r="AT24" i="42" s="1"/>
  <c r="AJ18" i="42"/>
  <c r="AK18" i="42"/>
  <c r="AT18" i="42" s="1"/>
  <c r="AJ12" i="42"/>
  <c r="AK12" i="42"/>
  <c r="AT12" i="42" s="1"/>
  <c r="AX5" i="42"/>
  <c r="S5" i="42" s="1"/>
  <c r="AC5" i="42" s="1"/>
  <c r="AB6" i="42" s="1"/>
  <c r="AN88" i="85"/>
  <c r="AI88" i="85"/>
  <c r="AN89" i="42"/>
  <c r="AN91" i="42" s="1"/>
  <c r="AI89" i="42"/>
  <c r="AI87" i="90"/>
  <c r="AN87" i="90"/>
  <c r="X90" i="45"/>
  <c r="Z90" i="45" s="1"/>
  <c r="Y90" i="45"/>
  <c r="AK82" i="38"/>
  <c r="AT82" i="38" s="1"/>
  <c r="AK52" i="38"/>
  <c r="AT52" i="38" s="1"/>
  <c r="AJ63" i="38"/>
  <c r="AK63" i="38"/>
  <c r="AT63" i="38" s="1"/>
  <c r="AX14" i="38"/>
  <c r="S14" i="38" s="1"/>
  <c r="AC14" i="38" s="1"/>
  <c r="AB15" i="38" s="1"/>
  <c r="X89" i="77"/>
  <c r="Y89" i="77"/>
  <c r="AR92" i="89"/>
  <c r="Z92" i="73"/>
  <c r="AH87" i="37"/>
  <c r="AQ87" i="37" s="1"/>
  <c r="AF89" i="38"/>
  <c r="AO89" i="38" s="1"/>
  <c r="AO91" i="38" s="1"/>
  <c r="AE89" i="38"/>
  <c r="AX89" i="38"/>
  <c r="S89" i="38" s="1"/>
  <c r="AC89" i="38" s="1"/>
  <c r="AJ89" i="38" s="1"/>
  <c r="AS89" i="38" s="1"/>
  <c r="AG89" i="38"/>
  <c r="AP89" i="38" s="1"/>
  <c r="AP91" i="38" s="1"/>
  <c r="AN86" i="29"/>
  <c r="AI86" i="29"/>
  <c r="AX87" i="38"/>
  <c r="S87" i="38" s="1"/>
  <c r="AC87" i="38" s="1"/>
  <c r="AB88" i="38" s="1"/>
  <c r="AX78" i="38"/>
  <c r="S78" i="38" s="1"/>
  <c r="AC78" i="38" s="1"/>
  <c r="AB79" i="38" s="1"/>
  <c r="AX72" i="38"/>
  <c r="S72" i="38" s="1"/>
  <c r="AC72" i="38" s="1"/>
  <c r="AB73" i="38" s="1"/>
  <c r="AX66" i="38"/>
  <c r="S66" i="38" s="1"/>
  <c r="AC66" i="38" s="1"/>
  <c r="AB67" i="38" s="1"/>
  <c r="AX60" i="38"/>
  <c r="S60" i="38" s="1"/>
  <c r="AC60" i="38" s="1"/>
  <c r="AB61" i="38" s="1"/>
  <c r="AX54" i="38"/>
  <c r="S54" i="38" s="1"/>
  <c r="AC54" i="38" s="1"/>
  <c r="AB55" i="38" s="1"/>
  <c r="AX48" i="38"/>
  <c r="S48" i="38" s="1"/>
  <c r="AC48" i="38" s="1"/>
  <c r="AB49" i="38" s="1"/>
  <c r="AX42" i="38"/>
  <c r="S42" i="38" s="1"/>
  <c r="AC42" i="38" s="1"/>
  <c r="AB43" i="38" s="1"/>
  <c r="AX36" i="38"/>
  <c r="S36" i="38" s="1"/>
  <c r="AC36" i="38" s="1"/>
  <c r="AB37" i="38" s="1"/>
  <c r="AX30" i="38"/>
  <c r="S30" i="38" s="1"/>
  <c r="AC30" i="38" s="1"/>
  <c r="AB31" i="38" s="1"/>
  <c r="AX24" i="38"/>
  <c r="S24" i="38" s="1"/>
  <c r="AC24" i="38" s="1"/>
  <c r="AB25" i="38" s="1"/>
  <c r="AX18" i="38"/>
  <c r="S18" i="38" s="1"/>
  <c r="AC18" i="38" s="1"/>
  <c r="AB19" i="38" s="1"/>
  <c r="AX12" i="38"/>
  <c r="S12" i="38" s="1"/>
  <c r="AC12" i="38" s="1"/>
  <c r="AB13" i="38" s="1"/>
  <c r="AX6" i="38"/>
  <c r="S6" i="38" s="1"/>
  <c r="AC6" i="38" s="1"/>
  <c r="AB7" i="38" s="1"/>
  <c r="AK89" i="42"/>
  <c r="AT89" i="42" s="1"/>
  <c r="AJ89" i="42"/>
  <c r="AS89" i="42" s="1"/>
  <c r="AK83" i="42"/>
  <c r="AT83" i="42" s="1"/>
  <c r="AJ83" i="42"/>
  <c r="AK77" i="42"/>
  <c r="AT77" i="42" s="1"/>
  <c r="AJ77" i="42"/>
  <c r="AK71" i="42"/>
  <c r="AT71" i="42" s="1"/>
  <c r="AJ71" i="42"/>
  <c r="AK65" i="42"/>
  <c r="AT65" i="42" s="1"/>
  <c r="AJ65" i="42"/>
  <c r="AK59" i="42"/>
  <c r="AT59" i="42" s="1"/>
  <c r="AJ59" i="42"/>
  <c r="AK53" i="42"/>
  <c r="AT53" i="42" s="1"/>
  <c r="AJ53" i="42"/>
  <c r="AK47" i="42"/>
  <c r="AT47" i="42" s="1"/>
  <c r="AJ47" i="42"/>
  <c r="AK41" i="42"/>
  <c r="AT41" i="42" s="1"/>
  <c r="AJ41" i="42"/>
  <c r="AK35" i="42"/>
  <c r="AT35" i="42" s="1"/>
  <c r="AJ35" i="42"/>
  <c r="AK29" i="42"/>
  <c r="AT29" i="42" s="1"/>
  <c r="AJ29" i="42"/>
  <c r="AK23" i="42"/>
  <c r="AT23" i="42" s="1"/>
  <c r="AJ23" i="42"/>
  <c r="AK17" i="42"/>
  <c r="AT17" i="42" s="1"/>
  <c r="AJ17" i="42"/>
  <c r="AJ11" i="42"/>
  <c r="AK11" i="42"/>
  <c r="AT11" i="42" s="1"/>
  <c r="AU91" i="74"/>
  <c r="C11" i="74" s="1"/>
  <c r="F27" i="97" s="1"/>
  <c r="AH93" i="89"/>
  <c r="AQ93" i="89" s="1"/>
  <c r="AS4" i="74"/>
  <c r="AL4" i="74"/>
  <c r="AU4" i="74" s="1"/>
  <c r="AU91" i="34"/>
  <c r="C11" i="34" s="1"/>
  <c r="Y91" i="41"/>
  <c r="X91" i="41"/>
  <c r="Z91" i="41" s="1"/>
  <c r="AK46" i="38"/>
  <c r="AT46" i="38" s="1"/>
  <c r="AJ75" i="38"/>
  <c r="AK75" i="38"/>
  <c r="AT75" i="38" s="1"/>
  <c r="AX56" i="38"/>
  <c r="S56" i="38" s="1"/>
  <c r="AC56" i="38" s="1"/>
  <c r="AB57" i="38" s="1"/>
  <c r="AX26" i="38"/>
  <c r="S26" i="38" s="1"/>
  <c r="AC26" i="38" s="1"/>
  <c r="AB27" i="38" s="1"/>
  <c r="AJ67" i="42"/>
  <c r="AK67" i="42"/>
  <c r="AT67" i="42" s="1"/>
  <c r="Y89" i="94"/>
  <c r="X89" i="94"/>
  <c r="Z87" i="37"/>
  <c r="AI89" i="81"/>
  <c r="AN89" i="81"/>
  <c r="AX83" i="38"/>
  <c r="S83" i="38" s="1"/>
  <c r="AC83" i="38" s="1"/>
  <c r="AB84" i="38" s="1"/>
  <c r="AX77" i="38"/>
  <c r="S77" i="38" s="1"/>
  <c r="AC77" i="38" s="1"/>
  <c r="AB78" i="38" s="1"/>
  <c r="AX71" i="38"/>
  <c r="S71" i="38" s="1"/>
  <c r="AC71" i="38" s="1"/>
  <c r="AB72" i="38" s="1"/>
  <c r="AX65" i="38"/>
  <c r="S65" i="38" s="1"/>
  <c r="AC65" i="38" s="1"/>
  <c r="AB66" i="38" s="1"/>
  <c r="AX59" i="38"/>
  <c r="S59" i="38" s="1"/>
  <c r="AC59" i="38" s="1"/>
  <c r="AB60" i="38" s="1"/>
  <c r="AX53" i="38"/>
  <c r="S53" i="38" s="1"/>
  <c r="AC53" i="38" s="1"/>
  <c r="AB54" i="38" s="1"/>
  <c r="AX47" i="38"/>
  <c r="S47" i="38" s="1"/>
  <c r="AC47" i="38" s="1"/>
  <c r="AB48" i="38" s="1"/>
  <c r="AX41" i="38"/>
  <c r="S41" i="38" s="1"/>
  <c r="AC41" i="38" s="1"/>
  <c r="AB42" i="38" s="1"/>
  <c r="AX35" i="38"/>
  <c r="S35" i="38" s="1"/>
  <c r="AC35" i="38" s="1"/>
  <c r="AB36" i="38" s="1"/>
  <c r="AX29" i="38"/>
  <c r="S29" i="38" s="1"/>
  <c r="AC29" i="38" s="1"/>
  <c r="AB30" i="38" s="1"/>
  <c r="AX23" i="38"/>
  <c r="S23" i="38" s="1"/>
  <c r="AC23" i="38" s="1"/>
  <c r="AB24" i="38" s="1"/>
  <c r="AX17" i="38"/>
  <c r="S17" i="38" s="1"/>
  <c r="AC17" i="38" s="1"/>
  <c r="AB18" i="38" s="1"/>
  <c r="AX11" i="38"/>
  <c r="S11" i="38" s="1"/>
  <c r="AC11" i="38" s="1"/>
  <c r="AB12" i="38" s="1"/>
  <c r="AX5" i="38"/>
  <c r="S5" i="38" s="1"/>
  <c r="AC5" i="38" s="1"/>
  <c r="AB6" i="38" s="1"/>
  <c r="AJ87" i="42"/>
  <c r="AK87" i="42"/>
  <c r="AT87" i="42" s="1"/>
  <c r="AJ82" i="42"/>
  <c r="AK82" i="42"/>
  <c r="AT82" i="42" s="1"/>
  <c r="AJ76" i="42"/>
  <c r="AK76" i="42"/>
  <c r="AT76" i="42" s="1"/>
  <c r="AJ70" i="42"/>
  <c r="AK70" i="42"/>
  <c r="AT70" i="42" s="1"/>
  <c r="AJ64" i="42"/>
  <c r="AK64" i="42"/>
  <c r="AT64" i="42" s="1"/>
  <c r="AJ58" i="42"/>
  <c r="AK58" i="42"/>
  <c r="AT58" i="42" s="1"/>
  <c r="AJ52" i="42"/>
  <c r="AK52" i="42"/>
  <c r="AT52" i="42" s="1"/>
  <c r="AJ46" i="42"/>
  <c r="AK46" i="42"/>
  <c r="AT46" i="42" s="1"/>
  <c r="AJ40" i="42"/>
  <c r="AK40" i="42"/>
  <c r="AT40" i="42" s="1"/>
  <c r="AJ34" i="42"/>
  <c r="AK34" i="42"/>
  <c r="AT34" i="42" s="1"/>
  <c r="AJ28" i="42"/>
  <c r="AK28" i="42"/>
  <c r="AT28" i="42" s="1"/>
  <c r="AJ22" i="42"/>
  <c r="AK22" i="42"/>
  <c r="AT22" i="42" s="1"/>
  <c r="AX15" i="42"/>
  <c r="S15" i="42" s="1"/>
  <c r="AC15" i="42" s="1"/>
  <c r="AB16" i="42" s="1"/>
  <c r="AX9" i="42"/>
  <c r="S9" i="42" s="1"/>
  <c r="AC9" i="42" s="1"/>
  <c r="AB10" i="42" s="1"/>
  <c r="AX4" i="42"/>
  <c r="S4" i="42" s="1"/>
  <c r="AC4" i="42" s="1"/>
  <c r="AB5" i="42" s="1"/>
  <c r="AS91" i="74"/>
  <c r="Z93" i="89"/>
  <c r="AS91" i="34"/>
  <c r="AN89" i="45"/>
  <c r="AI89" i="45"/>
  <c r="AK40" i="38"/>
  <c r="AT40" i="38" s="1"/>
  <c r="AJ81" i="38"/>
  <c r="AK81" i="38"/>
  <c r="AT81" i="38" s="1"/>
  <c r="AX50" i="38"/>
  <c r="S50" i="38" s="1"/>
  <c r="AC50" i="38" s="1"/>
  <c r="AB51" i="38" s="1"/>
  <c r="AX38" i="38"/>
  <c r="S38" i="38" s="1"/>
  <c r="AC38" i="38" s="1"/>
  <c r="AB39" i="38" s="1"/>
  <c r="AJ61" i="42"/>
  <c r="AK61" i="42"/>
  <c r="AT61" i="42" s="1"/>
  <c r="AN88" i="77"/>
  <c r="AI88" i="77"/>
  <c r="AR89" i="93"/>
  <c r="AX86" i="38"/>
  <c r="S86" i="38" s="1"/>
  <c r="AC86" i="38" s="1"/>
  <c r="AB87" i="38" s="1"/>
  <c r="AX82" i="38"/>
  <c r="S82" i="38" s="1"/>
  <c r="AC82" i="38" s="1"/>
  <c r="AB83" i="38" s="1"/>
  <c r="AX76" i="38"/>
  <c r="S76" i="38" s="1"/>
  <c r="AC76" i="38" s="1"/>
  <c r="AB77" i="38" s="1"/>
  <c r="AX70" i="38"/>
  <c r="S70" i="38" s="1"/>
  <c r="AC70" i="38" s="1"/>
  <c r="AB71" i="38" s="1"/>
  <c r="AX64" i="38"/>
  <c r="S64" i="38" s="1"/>
  <c r="AC64" i="38" s="1"/>
  <c r="AB65" i="38" s="1"/>
  <c r="AX58" i="38"/>
  <c r="S58" i="38" s="1"/>
  <c r="AC58" i="38" s="1"/>
  <c r="AB59" i="38" s="1"/>
  <c r="AX52" i="38"/>
  <c r="S52" i="38" s="1"/>
  <c r="AC52" i="38" s="1"/>
  <c r="AB53" i="38" s="1"/>
  <c r="AX46" i="38"/>
  <c r="S46" i="38" s="1"/>
  <c r="AC46" i="38" s="1"/>
  <c r="AB47" i="38" s="1"/>
  <c r="AX40" i="38"/>
  <c r="S40" i="38" s="1"/>
  <c r="AC40" i="38" s="1"/>
  <c r="AB41" i="38" s="1"/>
  <c r="AX34" i="38"/>
  <c r="S34" i="38" s="1"/>
  <c r="AC34" i="38" s="1"/>
  <c r="AB35" i="38" s="1"/>
  <c r="AX28" i="38"/>
  <c r="S28" i="38" s="1"/>
  <c r="AC28" i="38" s="1"/>
  <c r="AB29" i="38" s="1"/>
  <c r="AX22" i="38"/>
  <c r="S22" i="38" s="1"/>
  <c r="AC22" i="38" s="1"/>
  <c r="AB23" i="38" s="1"/>
  <c r="AX16" i="38"/>
  <c r="S16" i="38" s="1"/>
  <c r="AC16" i="38" s="1"/>
  <c r="AB17" i="38" s="1"/>
  <c r="AX10" i="38"/>
  <c r="S10" i="38" s="1"/>
  <c r="AC10" i="38" s="1"/>
  <c r="AB11" i="38" s="1"/>
  <c r="AK86" i="42"/>
  <c r="AT86" i="42" s="1"/>
  <c r="AJ86" i="42"/>
  <c r="AJ81" i="42"/>
  <c r="AK81" i="42"/>
  <c r="AT81" i="42" s="1"/>
  <c r="AJ75" i="42"/>
  <c r="AK75" i="42"/>
  <c r="AT75" i="42" s="1"/>
  <c r="AJ69" i="42"/>
  <c r="AK69" i="42"/>
  <c r="AT69" i="42" s="1"/>
  <c r="AJ63" i="42"/>
  <c r="AK63" i="42"/>
  <c r="AT63" i="42" s="1"/>
  <c r="AJ57" i="42"/>
  <c r="AK57" i="42"/>
  <c r="AT57" i="42" s="1"/>
  <c r="AJ51" i="42"/>
  <c r="AK51" i="42"/>
  <c r="AT51" i="42" s="1"/>
  <c r="AJ45" i="42"/>
  <c r="AK45" i="42"/>
  <c r="AT45" i="42" s="1"/>
  <c r="AJ39" i="42"/>
  <c r="AK39" i="42"/>
  <c r="AT39" i="42" s="1"/>
  <c r="AJ33" i="42"/>
  <c r="AK33" i="42"/>
  <c r="AT33" i="42" s="1"/>
  <c r="AJ27" i="42"/>
  <c r="AK27" i="42"/>
  <c r="AT27" i="42" s="1"/>
  <c r="AJ21" i="42"/>
  <c r="AK21" i="42"/>
  <c r="AT21" i="42" s="1"/>
  <c r="AX14" i="42"/>
  <c r="S14" i="42" s="1"/>
  <c r="AC14" i="42" s="1"/>
  <c r="AB15" i="42" s="1"/>
  <c r="AX8" i="42"/>
  <c r="S8" i="42" s="1"/>
  <c r="AC8" i="42" s="1"/>
  <c r="AB9" i="42" s="1"/>
  <c r="AH92" i="33"/>
  <c r="AQ92" i="33" s="1"/>
  <c r="AJ22" i="38" l="1"/>
  <c r="Z89" i="94"/>
  <c r="AG89" i="94" s="1"/>
  <c r="AP89" i="94" s="1"/>
  <c r="AP91" i="94" s="1"/>
  <c r="AK89" i="38"/>
  <c r="AT89" i="38" s="1"/>
  <c r="AJ64" i="38"/>
  <c r="AE89" i="94"/>
  <c r="AX89" i="94"/>
  <c r="S89" i="94" s="1"/>
  <c r="AC89" i="94" s="1"/>
  <c r="AF89" i="94"/>
  <c r="AO89" i="94" s="1"/>
  <c r="AO91" i="94" s="1"/>
  <c r="W88" i="29"/>
  <c r="AG87" i="29"/>
  <c r="AP87" i="29" s="1"/>
  <c r="AF87" i="29"/>
  <c r="AO87" i="29" s="1"/>
  <c r="AE87" i="29"/>
  <c r="AK35" i="38"/>
  <c r="AT35" i="38" s="1"/>
  <c r="AJ35" i="38"/>
  <c r="AJ42" i="38"/>
  <c r="AK42" i="38"/>
  <c r="AT42" i="38" s="1"/>
  <c r="AS53" i="42"/>
  <c r="AL53" i="42"/>
  <c r="AU53" i="42" s="1"/>
  <c r="W91" i="45"/>
  <c r="AG90" i="45"/>
  <c r="AP90" i="45" s="1"/>
  <c r="AF90" i="45"/>
  <c r="AO90" i="45" s="1"/>
  <c r="AE90" i="45"/>
  <c r="AK56" i="38"/>
  <c r="AT56" i="38" s="1"/>
  <c r="AJ56" i="38"/>
  <c r="AH90" i="81"/>
  <c r="AQ90" i="81" s="1"/>
  <c r="AJ33" i="38"/>
  <c r="AK33" i="38"/>
  <c r="AT33" i="38" s="1"/>
  <c r="AE88" i="90"/>
  <c r="W89" i="90"/>
  <c r="AG88" i="90"/>
  <c r="AP88" i="90" s="1"/>
  <c r="AF88" i="90"/>
  <c r="AO88" i="90" s="1"/>
  <c r="AJ15" i="42"/>
  <c r="AK15" i="42"/>
  <c r="AT15" i="42" s="1"/>
  <c r="AS33" i="42"/>
  <c r="AL33" i="42"/>
  <c r="AU33" i="42" s="1"/>
  <c r="AS51" i="42"/>
  <c r="AL51" i="42"/>
  <c r="AU51" i="42" s="1"/>
  <c r="AS69" i="42"/>
  <c r="AL69" i="42"/>
  <c r="AU69" i="42" s="1"/>
  <c r="AK41" i="38"/>
  <c r="AT41" i="38" s="1"/>
  <c r="AJ41" i="38"/>
  <c r="AK77" i="38"/>
  <c r="AT77" i="38" s="1"/>
  <c r="AJ77" i="38"/>
  <c r="AS81" i="38"/>
  <c r="AL81" i="38"/>
  <c r="AU81" i="38" s="1"/>
  <c r="AG93" i="89"/>
  <c r="AP93" i="89" s="1"/>
  <c r="W94" i="89"/>
  <c r="AF93" i="89"/>
  <c r="AO93" i="89" s="1"/>
  <c r="AE93" i="89"/>
  <c r="AS22" i="42"/>
  <c r="AL22" i="42"/>
  <c r="AU22" i="42" s="1"/>
  <c r="AS40" i="42"/>
  <c r="AL40" i="42"/>
  <c r="AU40" i="42" s="1"/>
  <c r="AS58" i="42"/>
  <c r="AL58" i="42"/>
  <c r="AU58" i="42" s="1"/>
  <c r="AS76" i="42"/>
  <c r="AL76" i="42"/>
  <c r="AU76" i="42" s="1"/>
  <c r="AJ12" i="38"/>
  <c r="AK12" i="38"/>
  <c r="AT12" i="38" s="1"/>
  <c r="AJ48" i="38"/>
  <c r="AK48" i="38"/>
  <c r="AT48" i="38" s="1"/>
  <c r="AJ84" i="38"/>
  <c r="AK84" i="38"/>
  <c r="AT84" i="38" s="1"/>
  <c r="AS75" i="38"/>
  <c r="AL75" i="38"/>
  <c r="AU75" i="38" s="1"/>
  <c r="AJ37" i="38"/>
  <c r="AK37" i="38"/>
  <c r="AT37" i="38" s="1"/>
  <c r="AJ73" i="38"/>
  <c r="AK73" i="38"/>
  <c r="AT73" i="38" s="1"/>
  <c r="AH89" i="77"/>
  <c r="AQ89" i="77" s="1"/>
  <c r="AJ52" i="38"/>
  <c r="AJ6" i="42"/>
  <c r="AK6" i="42"/>
  <c r="AT6" i="42" s="1"/>
  <c r="AS24" i="42"/>
  <c r="AL24" i="42"/>
  <c r="AU24" i="42" s="1"/>
  <c r="AS42" i="42"/>
  <c r="AL42" i="42"/>
  <c r="AU42" i="42" s="1"/>
  <c r="AS60" i="42"/>
  <c r="AL60" i="42"/>
  <c r="AU60" i="42" s="1"/>
  <c r="AS78" i="42"/>
  <c r="AL78" i="42"/>
  <c r="AU78" i="42" s="1"/>
  <c r="AK26" i="38"/>
  <c r="AT26" i="38" s="1"/>
  <c r="AJ26" i="38"/>
  <c r="AK62" i="38"/>
  <c r="AT62" i="38" s="1"/>
  <c r="AJ62" i="38"/>
  <c r="AH87" i="29"/>
  <c r="AQ87" i="29" s="1"/>
  <c r="Z90" i="81"/>
  <c r="AR90" i="41"/>
  <c r="AH89" i="85"/>
  <c r="AQ89" i="85" s="1"/>
  <c r="AS13" i="42"/>
  <c r="AL13" i="42"/>
  <c r="AU13" i="42" s="1"/>
  <c r="AS31" i="42"/>
  <c r="AL31" i="42"/>
  <c r="AU31" i="42" s="1"/>
  <c r="AS49" i="42"/>
  <c r="AL49" i="42"/>
  <c r="AU49" i="42" s="1"/>
  <c r="AS79" i="42"/>
  <c r="AL79" i="42"/>
  <c r="AU79" i="42" s="1"/>
  <c r="AJ45" i="38"/>
  <c r="AK45" i="38"/>
  <c r="AT45" i="38" s="1"/>
  <c r="AJ70" i="38"/>
  <c r="AH90" i="25"/>
  <c r="AQ90" i="25" s="1"/>
  <c r="AS56" i="42"/>
  <c r="AL56" i="42"/>
  <c r="AU56" i="42" s="1"/>
  <c r="AS74" i="42"/>
  <c r="AL74" i="42"/>
  <c r="AU74" i="42" s="1"/>
  <c r="AJ10" i="38"/>
  <c r="AS86" i="42"/>
  <c r="AL86" i="42"/>
  <c r="AU86" i="42" s="1"/>
  <c r="AS22" i="38"/>
  <c r="AL22" i="38"/>
  <c r="AU22" i="38" s="1"/>
  <c r="AK11" i="38"/>
  <c r="AT11" i="38" s="1"/>
  <c r="AJ11" i="38"/>
  <c r="AK47" i="38"/>
  <c r="AT47" i="38" s="1"/>
  <c r="AJ47" i="38"/>
  <c r="AK83" i="38"/>
  <c r="AT83" i="38" s="1"/>
  <c r="AJ83" i="38"/>
  <c r="AJ18" i="38"/>
  <c r="AK18" i="38"/>
  <c r="AT18" i="38" s="1"/>
  <c r="AJ54" i="38"/>
  <c r="AK54" i="38"/>
  <c r="AT54" i="38" s="1"/>
  <c r="AS23" i="42"/>
  <c r="AL23" i="42"/>
  <c r="AU23" i="42" s="1"/>
  <c r="AS41" i="42"/>
  <c r="AL41" i="42"/>
  <c r="AU41" i="42" s="1"/>
  <c r="AS59" i="42"/>
  <c r="AL59" i="42"/>
  <c r="AU59" i="42" s="1"/>
  <c r="AS77" i="42"/>
  <c r="AL77" i="42"/>
  <c r="AU77" i="42" s="1"/>
  <c r="AJ7" i="38"/>
  <c r="AK7" i="38"/>
  <c r="AT7" i="38" s="1"/>
  <c r="AJ43" i="38"/>
  <c r="AK43" i="38"/>
  <c r="AT43" i="38" s="1"/>
  <c r="AJ79" i="38"/>
  <c r="AK79" i="38"/>
  <c r="AT79" i="38" s="1"/>
  <c r="AI89" i="38"/>
  <c r="AN89" i="38"/>
  <c r="AN91" i="38" s="1"/>
  <c r="Z89" i="77"/>
  <c r="AR87" i="90"/>
  <c r="AK32" i="38"/>
  <c r="AT32" i="38" s="1"/>
  <c r="AJ32" i="38"/>
  <c r="AK68" i="38"/>
  <c r="AT68" i="38" s="1"/>
  <c r="AJ68" i="38"/>
  <c r="AK9" i="38"/>
  <c r="AT9" i="38" s="1"/>
  <c r="AJ9" i="38"/>
  <c r="Z89" i="85"/>
  <c r="AJ86" i="38"/>
  <c r="Z90" i="25"/>
  <c r="AS20" i="42"/>
  <c r="AL20" i="42"/>
  <c r="AU20" i="42" s="1"/>
  <c r="AS38" i="42"/>
  <c r="AL38" i="42"/>
  <c r="AU38" i="42" s="1"/>
  <c r="AJ28" i="38"/>
  <c r="AJ76" i="38"/>
  <c r="AJ9" i="42"/>
  <c r="AK9" i="42"/>
  <c r="AT9" i="42" s="1"/>
  <c r="AJ6" i="38"/>
  <c r="AK6" i="38"/>
  <c r="AT6" i="38" s="1"/>
  <c r="AE91" i="41"/>
  <c r="AG91" i="41"/>
  <c r="AP91" i="41" s="1"/>
  <c r="W92" i="41"/>
  <c r="AF91" i="41"/>
  <c r="AO91" i="41" s="1"/>
  <c r="AS17" i="42"/>
  <c r="AL17" i="42"/>
  <c r="AU17" i="42" s="1"/>
  <c r="AS35" i="42"/>
  <c r="AL35" i="42"/>
  <c r="AU35" i="42" s="1"/>
  <c r="AS71" i="42"/>
  <c r="AL71" i="42"/>
  <c r="AU71" i="42" s="1"/>
  <c r="AS85" i="42"/>
  <c r="AL85" i="42"/>
  <c r="AU85" i="42" s="1"/>
  <c r="AS21" i="42"/>
  <c r="AL21" i="42"/>
  <c r="AU21" i="42" s="1"/>
  <c r="AS39" i="42"/>
  <c r="AL39" i="42"/>
  <c r="AU39" i="42" s="1"/>
  <c r="AS57" i="42"/>
  <c r="AL57" i="42"/>
  <c r="AU57" i="42" s="1"/>
  <c r="AS75" i="42"/>
  <c r="AL75" i="42"/>
  <c r="AU75" i="42" s="1"/>
  <c r="AK17" i="38"/>
  <c r="AT17" i="38" s="1"/>
  <c r="AJ17" i="38"/>
  <c r="AK53" i="38"/>
  <c r="AT53" i="38" s="1"/>
  <c r="AJ53" i="38"/>
  <c r="AJ87" i="38"/>
  <c r="AK87" i="38"/>
  <c r="AT87" i="38" s="1"/>
  <c r="AS61" i="42"/>
  <c r="AL61" i="42"/>
  <c r="AU61" i="42" s="1"/>
  <c r="AJ40" i="38"/>
  <c r="AJ5" i="42"/>
  <c r="AK5" i="42"/>
  <c r="AT5" i="42" s="1"/>
  <c r="AS28" i="42"/>
  <c r="AL28" i="42"/>
  <c r="AU28" i="42" s="1"/>
  <c r="AS46" i="42"/>
  <c r="AL46" i="42"/>
  <c r="AU46" i="42" s="1"/>
  <c r="AS64" i="42"/>
  <c r="AL64" i="42"/>
  <c r="AU64" i="42" s="1"/>
  <c r="AS82" i="42"/>
  <c r="AL82" i="42"/>
  <c r="AU82" i="42" s="1"/>
  <c r="AJ24" i="38"/>
  <c r="AK24" i="38"/>
  <c r="AT24" i="38" s="1"/>
  <c r="AJ60" i="38"/>
  <c r="AK60" i="38"/>
  <c r="AT60" i="38" s="1"/>
  <c r="AR89" i="81"/>
  <c r="AS67" i="42"/>
  <c r="AL67" i="42"/>
  <c r="AU67" i="42" s="1"/>
  <c r="AJ46" i="38"/>
  <c r="AJ13" i="38"/>
  <c r="AK13" i="38"/>
  <c r="AT13" i="38" s="1"/>
  <c r="AJ49" i="38"/>
  <c r="AK49" i="38"/>
  <c r="AT49" i="38" s="1"/>
  <c r="AJ88" i="38"/>
  <c r="AK88" i="38"/>
  <c r="AT88" i="38" s="1"/>
  <c r="AG92" i="73"/>
  <c r="AP92" i="73" s="1"/>
  <c r="AF92" i="73"/>
  <c r="AO92" i="73" s="1"/>
  <c r="AE92" i="73"/>
  <c r="W93" i="73"/>
  <c r="AJ15" i="38"/>
  <c r="AK15" i="38"/>
  <c r="AT15" i="38" s="1"/>
  <c r="AJ82" i="38"/>
  <c r="AL89" i="42"/>
  <c r="AU89" i="42" s="1"/>
  <c r="AR89" i="42"/>
  <c r="AR91" i="42" s="1"/>
  <c r="AS12" i="42"/>
  <c r="AL12" i="42"/>
  <c r="AU12" i="42" s="1"/>
  <c r="AS30" i="42"/>
  <c r="AL30" i="42"/>
  <c r="AU30" i="42" s="1"/>
  <c r="AS48" i="42"/>
  <c r="AL48" i="42"/>
  <c r="AU48" i="42" s="1"/>
  <c r="AS66" i="42"/>
  <c r="AL66" i="42"/>
  <c r="AU66" i="42" s="1"/>
  <c r="AS84" i="42"/>
  <c r="AL84" i="42"/>
  <c r="AU84" i="42" s="1"/>
  <c r="AK38" i="38"/>
  <c r="AT38" i="38" s="1"/>
  <c r="AJ38" i="38"/>
  <c r="AK74" i="38"/>
  <c r="AT74" i="38" s="1"/>
  <c r="AJ74" i="38"/>
  <c r="W91" i="93"/>
  <c r="AG90" i="93"/>
  <c r="AP90" i="93" s="1"/>
  <c r="AE90" i="93"/>
  <c r="AF90" i="93"/>
  <c r="AO90" i="93" s="1"/>
  <c r="AS19" i="42"/>
  <c r="AL19" i="42"/>
  <c r="AU19" i="42" s="1"/>
  <c r="AS37" i="42"/>
  <c r="AL37" i="42"/>
  <c r="AU37" i="42" s="1"/>
  <c r="AS55" i="42"/>
  <c r="AL55" i="42"/>
  <c r="AU55" i="42" s="1"/>
  <c r="AS88" i="42"/>
  <c r="AL88" i="42"/>
  <c r="AU88" i="42" s="1"/>
  <c r="AR88" i="94"/>
  <c r="AS26" i="42"/>
  <c r="AL26" i="42"/>
  <c r="AU26" i="42" s="1"/>
  <c r="AS44" i="42"/>
  <c r="AL44" i="42"/>
  <c r="AU44" i="42" s="1"/>
  <c r="AS62" i="42"/>
  <c r="AL62" i="42"/>
  <c r="AU62" i="42" s="1"/>
  <c r="AS80" i="42"/>
  <c r="AL80" i="42"/>
  <c r="AU80" i="42" s="1"/>
  <c r="AS3" i="42"/>
  <c r="AL3" i="42"/>
  <c r="AU3" i="42" s="1"/>
  <c r="X93" i="33"/>
  <c r="Z93" i="33" s="1"/>
  <c r="Y93" i="33"/>
  <c r="AK71" i="38"/>
  <c r="AT71" i="38" s="1"/>
  <c r="AJ71" i="38"/>
  <c r="AJ78" i="38"/>
  <c r="AK78" i="38"/>
  <c r="AT78" i="38" s="1"/>
  <c r="AJ67" i="38"/>
  <c r="AK67" i="38"/>
  <c r="AT67" i="38" s="1"/>
  <c r="AK23" i="38"/>
  <c r="AT23" i="38" s="1"/>
  <c r="AJ23" i="38"/>
  <c r="AK59" i="38"/>
  <c r="AT59" i="38" s="1"/>
  <c r="AJ59" i="38"/>
  <c r="AJ39" i="38"/>
  <c r="AK39" i="38"/>
  <c r="AT39" i="38" s="1"/>
  <c r="AR89" i="45"/>
  <c r="AK10" i="42"/>
  <c r="AT10" i="42" s="1"/>
  <c r="AJ10" i="42"/>
  <c r="AJ30" i="38"/>
  <c r="AK30" i="38"/>
  <c r="AT30" i="38" s="1"/>
  <c r="AJ66" i="38"/>
  <c r="AK66" i="38"/>
  <c r="AT66" i="38" s="1"/>
  <c r="AG87" i="37"/>
  <c r="AP87" i="37" s="1"/>
  <c r="AF87" i="37"/>
  <c r="AO87" i="37" s="1"/>
  <c r="AE87" i="37"/>
  <c r="W88" i="37"/>
  <c r="AJ27" i="38"/>
  <c r="AK27" i="38"/>
  <c r="AT27" i="38" s="1"/>
  <c r="AH91" i="41"/>
  <c r="AQ91" i="41" s="1"/>
  <c r="AS29" i="42"/>
  <c r="AL29" i="42"/>
  <c r="AU29" i="42" s="1"/>
  <c r="AS47" i="42"/>
  <c r="AL47" i="42"/>
  <c r="AU47" i="42" s="1"/>
  <c r="AS65" i="42"/>
  <c r="AL65" i="42"/>
  <c r="AU65" i="42" s="1"/>
  <c r="AS83" i="42"/>
  <c r="AL83" i="42"/>
  <c r="AU83" i="42" s="1"/>
  <c r="AJ19" i="38"/>
  <c r="AK19" i="38"/>
  <c r="AT19" i="38" s="1"/>
  <c r="AJ55" i="38"/>
  <c r="AK55" i="38"/>
  <c r="AT55" i="38" s="1"/>
  <c r="AR86" i="29"/>
  <c r="AJ8" i="38"/>
  <c r="AK8" i="38"/>
  <c r="AT8" i="38" s="1"/>
  <c r="AK44" i="38"/>
  <c r="AT44" i="38" s="1"/>
  <c r="AJ44" i="38"/>
  <c r="AK80" i="38"/>
  <c r="AT80" i="38" s="1"/>
  <c r="AJ80" i="38"/>
  <c r="AS69" i="38"/>
  <c r="AL69" i="38"/>
  <c r="AU69" i="38" s="1"/>
  <c r="AJ3" i="38"/>
  <c r="AB4" i="38"/>
  <c r="AJ8" i="42"/>
  <c r="AJ16" i="38"/>
  <c r="AJ34" i="38"/>
  <c r="AK4" i="42"/>
  <c r="AT4" i="42" s="1"/>
  <c r="AJ4" i="42"/>
  <c r="AJ5" i="38"/>
  <c r="AR88" i="77"/>
  <c r="AJ31" i="38"/>
  <c r="AK31" i="38"/>
  <c r="AT31" i="38" s="1"/>
  <c r="AK20" i="38"/>
  <c r="AT20" i="38" s="1"/>
  <c r="AJ20" i="38"/>
  <c r="AS64" i="38"/>
  <c r="AL64" i="38"/>
  <c r="AU64" i="38" s="1"/>
  <c r="AS27" i="42"/>
  <c r="AL27" i="42"/>
  <c r="AU27" i="42" s="1"/>
  <c r="AS45" i="42"/>
  <c r="AL45" i="42"/>
  <c r="AU45" i="42" s="1"/>
  <c r="AS63" i="42"/>
  <c r="AL63" i="42"/>
  <c r="AU63" i="42" s="1"/>
  <c r="AS81" i="42"/>
  <c r="AL81" i="42"/>
  <c r="AU81" i="42" s="1"/>
  <c r="AK29" i="38"/>
  <c r="AT29" i="38" s="1"/>
  <c r="AJ29" i="38"/>
  <c r="AK65" i="38"/>
  <c r="AT65" i="38" s="1"/>
  <c r="AJ65" i="38"/>
  <c r="AJ51" i="38"/>
  <c r="AK51" i="38"/>
  <c r="AT51" i="38" s="1"/>
  <c r="AJ16" i="42"/>
  <c r="AK16" i="42"/>
  <c r="AT16" i="42" s="1"/>
  <c r="AS34" i="42"/>
  <c r="AL34" i="42"/>
  <c r="AU34" i="42" s="1"/>
  <c r="AS52" i="42"/>
  <c r="AL52" i="42"/>
  <c r="AU52" i="42" s="1"/>
  <c r="AS70" i="42"/>
  <c r="AL70" i="42"/>
  <c r="AU70" i="42" s="1"/>
  <c r="AS87" i="42"/>
  <c r="AL87" i="42"/>
  <c r="AU87" i="42" s="1"/>
  <c r="AJ36" i="38"/>
  <c r="AK36" i="38"/>
  <c r="AT36" i="38" s="1"/>
  <c r="AJ72" i="38"/>
  <c r="AK72" i="38"/>
  <c r="AT72" i="38" s="1"/>
  <c r="AH89" i="94"/>
  <c r="AQ89" i="94" s="1"/>
  <c r="AQ91" i="94" s="1"/>
  <c r="AZ3" i="94"/>
  <c r="AX7" i="94" s="1"/>
  <c r="S7" i="94" s="1"/>
  <c r="AC7" i="94" s="1"/>
  <c r="AB8" i="94" s="1"/>
  <c r="AX10" i="94"/>
  <c r="S10" i="94" s="1"/>
  <c r="AC10" i="94" s="1"/>
  <c r="AB11" i="94" s="1"/>
  <c r="AX20" i="94"/>
  <c r="S20" i="94" s="1"/>
  <c r="AC20" i="94" s="1"/>
  <c r="AB21" i="94" s="1"/>
  <c r="AX28" i="94"/>
  <c r="S28" i="94" s="1"/>
  <c r="AC28" i="94" s="1"/>
  <c r="AB29" i="94" s="1"/>
  <c r="AX29" i="94"/>
  <c r="S29" i="94" s="1"/>
  <c r="AC29" i="94" s="1"/>
  <c r="AB30" i="94" s="1"/>
  <c r="AX30" i="94"/>
  <c r="S30" i="94" s="1"/>
  <c r="AC30" i="94" s="1"/>
  <c r="AB31" i="94" s="1"/>
  <c r="AX31" i="94"/>
  <c r="S31" i="94" s="1"/>
  <c r="AC31" i="94" s="1"/>
  <c r="AB32" i="94" s="1"/>
  <c r="AX33" i="94"/>
  <c r="S33" i="94" s="1"/>
  <c r="AC33" i="94" s="1"/>
  <c r="AB34" i="94" s="1"/>
  <c r="AX34" i="94"/>
  <c r="S34" i="94" s="1"/>
  <c r="AC34" i="94" s="1"/>
  <c r="AB35" i="94" s="1"/>
  <c r="AX35" i="94"/>
  <c r="S35" i="94" s="1"/>
  <c r="AC35" i="94" s="1"/>
  <c r="AB36" i="94" s="1"/>
  <c r="AX36" i="94"/>
  <c r="S36" i="94" s="1"/>
  <c r="AC36" i="94" s="1"/>
  <c r="AB37" i="94" s="1"/>
  <c r="AX37" i="94"/>
  <c r="S37" i="94" s="1"/>
  <c r="AC37" i="94" s="1"/>
  <c r="AB38" i="94" s="1"/>
  <c r="AX39" i="94"/>
  <c r="S39" i="94" s="1"/>
  <c r="AC39" i="94" s="1"/>
  <c r="AB40" i="94" s="1"/>
  <c r="AX40" i="94"/>
  <c r="S40" i="94" s="1"/>
  <c r="AC40" i="94" s="1"/>
  <c r="AB41" i="94" s="1"/>
  <c r="AX41" i="94"/>
  <c r="S41" i="94" s="1"/>
  <c r="AC41" i="94" s="1"/>
  <c r="AB42" i="94" s="1"/>
  <c r="AX42" i="94"/>
  <c r="S42" i="94" s="1"/>
  <c r="AC42" i="94" s="1"/>
  <c r="AB43" i="94" s="1"/>
  <c r="AX43" i="94"/>
  <c r="S43" i="94" s="1"/>
  <c r="AC43" i="94" s="1"/>
  <c r="AB44" i="94" s="1"/>
  <c r="AX44" i="94"/>
  <c r="S44" i="94" s="1"/>
  <c r="AC44" i="94" s="1"/>
  <c r="AB45" i="94" s="1"/>
  <c r="AX45" i="94"/>
  <c r="S45" i="94" s="1"/>
  <c r="AC45" i="94" s="1"/>
  <c r="AB46" i="94" s="1"/>
  <c r="AX46" i="94"/>
  <c r="S46" i="94" s="1"/>
  <c r="AC46" i="94" s="1"/>
  <c r="AB47" i="94" s="1"/>
  <c r="AX47" i="94"/>
  <c r="S47" i="94" s="1"/>
  <c r="AC47" i="94" s="1"/>
  <c r="AB48" i="94" s="1"/>
  <c r="AX48" i="94"/>
  <c r="S48" i="94" s="1"/>
  <c r="AC48" i="94" s="1"/>
  <c r="AB49" i="94" s="1"/>
  <c r="AX49" i="94"/>
  <c r="S49" i="94" s="1"/>
  <c r="AC49" i="94" s="1"/>
  <c r="AB50" i="94" s="1"/>
  <c r="AX50" i="94"/>
  <c r="S50" i="94" s="1"/>
  <c r="AC50" i="94" s="1"/>
  <c r="AB51" i="94" s="1"/>
  <c r="AX51" i="94"/>
  <c r="S51" i="94" s="1"/>
  <c r="AC51" i="94" s="1"/>
  <c r="AB52" i="94" s="1"/>
  <c r="AX52" i="94"/>
  <c r="S52" i="94" s="1"/>
  <c r="AC52" i="94" s="1"/>
  <c r="AB53" i="94" s="1"/>
  <c r="AX53" i="94"/>
  <c r="S53" i="94" s="1"/>
  <c r="AC53" i="94" s="1"/>
  <c r="AB54" i="94" s="1"/>
  <c r="AX54" i="94"/>
  <c r="S54" i="94" s="1"/>
  <c r="AC54" i="94" s="1"/>
  <c r="AB55" i="94" s="1"/>
  <c r="AX55" i="94"/>
  <c r="S55" i="94" s="1"/>
  <c r="AC55" i="94" s="1"/>
  <c r="AB56" i="94" s="1"/>
  <c r="AX56" i="94"/>
  <c r="S56" i="94" s="1"/>
  <c r="AC56" i="94" s="1"/>
  <c r="AB57" i="94" s="1"/>
  <c r="AX57" i="94"/>
  <c r="S57" i="94" s="1"/>
  <c r="AC57" i="94" s="1"/>
  <c r="AB58" i="94" s="1"/>
  <c r="AX58" i="94"/>
  <c r="S58" i="94" s="1"/>
  <c r="AC58" i="94" s="1"/>
  <c r="AB59" i="94" s="1"/>
  <c r="AX59" i="94"/>
  <c r="S59" i="94" s="1"/>
  <c r="AC59" i="94" s="1"/>
  <c r="AB60" i="94" s="1"/>
  <c r="AX60" i="94"/>
  <c r="S60" i="94" s="1"/>
  <c r="AC60" i="94" s="1"/>
  <c r="AB61" i="94" s="1"/>
  <c r="AX61" i="94"/>
  <c r="S61" i="94" s="1"/>
  <c r="AC61" i="94" s="1"/>
  <c r="AB62" i="94" s="1"/>
  <c r="AX62" i="94"/>
  <c r="S62" i="94" s="1"/>
  <c r="AC62" i="94" s="1"/>
  <c r="AB63" i="94" s="1"/>
  <c r="AX63" i="94"/>
  <c r="S63" i="94" s="1"/>
  <c r="AC63" i="94" s="1"/>
  <c r="AB64" i="94" s="1"/>
  <c r="AX64" i="94"/>
  <c r="S64" i="94" s="1"/>
  <c r="AC64" i="94" s="1"/>
  <c r="AB65" i="94" s="1"/>
  <c r="AX65" i="94"/>
  <c r="S65" i="94" s="1"/>
  <c r="AC65" i="94" s="1"/>
  <c r="AB66" i="94" s="1"/>
  <c r="AX66" i="94"/>
  <c r="S66" i="94" s="1"/>
  <c r="AC66" i="94" s="1"/>
  <c r="AB67" i="94" s="1"/>
  <c r="AX67" i="94"/>
  <c r="S67" i="94" s="1"/>
  <c r="AC67" i="94" s="1"/>
  <c r="AB68" i="94" s="1"/>
  <c r="AX68" i="94"/>
  <c r="S68" i="94" s="1"/>
  <c r="AC68" i="94" s="1"/>
  <c r="AB69" i="94" s="1"/>
  <c r="AX69" i="94"/>
  <c r="S69" i="94" s="1"/>
  <c r="AC69" i="94" s="1"/>
  <c r="AB70" i="94" s="1"/>
  <c r="AX70" i="94"/>
  <c r="S70" i="94" s="1"/>
  <c r="AC70" i="94" s="1"/>
  <c r="AB71" i="94" s="1"/>
  <c r="AX71" i="94"/>
  <c r="S71" i="94" s="1"/>
  <c r="AC71" i="94" s="1"/>
  <c r="AB72" i="94" s="1"/>
  <c r="AX72" i="94"/>
  <c r="S72" i="94" s="1"/>
  <c r="AC72" i="94" s="1"/>
  <c r="AB73" i="94" s="1"/>
  <c r="AX73" i="94"/>
  <c r="S73" i="94" s="1"/>
  <c r="AC73" i="94" s="1"/>
  <c r="AB74" i="94" s="1"/>
  <c r="AX74" i="94"/>
  <c r="S74" i="94" s="1"/>
  <c r="AC74" i="94" s="1"/>
  <c r="AB75" i="94" s="1"/>
  <c r="AX75" i="94"/>
  <c r="S75" i="94" s="1"/>
  <c r="AC75" i="94" s="1"/>
  <c r="AB76" i="94" s="1"/>
  <c r="AX76" i="94"/>
  <c r="S76" i="94" s="1"/>
  <c r="AC76" i="94" s="1"/>
  <c r="AB77" i="94" s="1"/>
  <c r="AX77" i="94"/>
  <c r="S77" i="94" s="1"/>
  <c r="AC77" i="94" s="1"/>
  <c r="AB78" i="94" s="1"/>
  <c r="AX78" i="94"/>
  <c r="S78" i="94" s="1"/>
  <c r="AC78" i="94" s="1"/>
  <c r="AB79" i="94" s="1"/>
  <c r="AX79" i="94"/>
  <c r="S79" i="94" s="1"/>
  <c r="AC79" i="94" s="1"/>
  <c r="AB80" i="94" s="1"/>
  <c r="AX80" i="94"/>
  <c r="S80" i="94" s="1"/>
  <c r="AC80" i="94" s="1"/>
  <c r="AB81" i="94" s="1"/>
  <c r="AX81" i="94"/>
  <c r="S81" i="94" s="1"/>
  <c r="AC81" i="94" s="1"/>
  <c r="AB82" i="94" s="1"/>
  <c r="AX82" i="94"/>
  <c r="S82" i="94" s="1"/>
  <c r="AC82" i="94" s="1"/>
  <c r="AB83" i="94" s="1"/>
  <c r="AX83" i="94"/>
  <c r="S83" i="94" s="1"/>
  <c r="AC83" i="94" s="1"/>
  <c r="AB84" i="94" s="1"/>
  <c r="AX84" i="94"/>
  <c r="S84" i="94" s="1"/>
  <c r="AC84" i="94" s="1"/>
  <c r="AB85" i="94" s="1"/>
  <c r="AX87" i="94"/>
  <c r="S87" i="94" s="1"/>
  <c r="AC87" i="94" s="1"/>
  <c r="AB88" i="94" s="1"/>
  <c r="AX85" i="94"/>
  <c r="S85" i="94" s="1"/>
  <c r="AC85" i="94" s="1"/>
  <c r="AB86" i="94" s="1"/>
  <c r="AX88" i="94"/>
  <c r="S88" i="94" s="1"/>
  <c r="AC88" i="94" s="1"/>
  <c r="AB89" i="94" s="1"/>
  <c r="AX86" i="94"/>
  <c r="S86" i="94" s="1"/>
  <c r="AC86" i="94" s="1"/>
  <c r="AB87" i="94" s="1"/>
  <c r="AJ57" i="38"/>
  <c r="AK57" i="38"/>
  <c r="AT57" i="38" s="1"/>
  <c r="AS11" i="42"/>
  <c r="AL11" i="42"/>
  <c r="AU11" i="42" s="1"/>
  <c r="AJ25" i="38"/>
  <c r="AK25" i="38"/>
  <c r="AT25" i="38" s="1"/>
  <c r="AJ61" i="38"/>
  <c r="AK61" i="38"/>
  <c r="AT61" i="38" s="1"/>
  <c r="AS63" i="38"/>
  <c r="AL63" i="38"/>
  <c r="AU63" i="38" s="1"/>
  <c r="AH90" i="45"/>
  <c r="AQ90" i="45" s="1"/>
  <c r="AR88" i="85"/>
  <c r="AS18" i="42"/>
  <c r="AL18" i="42"/>
  <c r="AU18" i="42" s="1"/>
  <c r="AS36" i="42"/>
  <c r="AL36" i="42"/>
  <c r="AU36" i="42" s="1"/>
  <c r="AS54" i="42"/>
  <c r="AL54" i="42"/>
  <c r="AU54" i="42" s="1"/>
  <c r="AS72" i="42"/>
  <c r="AL72" i="42"/>
  <c r="AU72" i="42" s="1"/>
  <c r="AK14" i="38"/>
  <c r="AT14" i="38" s="1"/>
  <c r="AJ14" i="38"/>
  <c r="AK50" i="38"/>
  <c r="AT50" i="38" s="1"/>
  <c r="AJ50" i="38"/>
  <c r="AJ85" i="38"/>
  <c r="AK85" i="38"/>
  <c r="AT85" i="38" s="1"/>
  <c r="AJ58" i="38"/>
  <c r="AR89" i="25"/>
  <c r="AS7" i="42"/>
  <c r="AL7" i="42"/>
  <c r="AU7" i="42" s="1"/>
  <c r="AS25" i="42"/>
  <c r="AL25" i="42"/>
  <c r="AU25" i="42" s="1"/>
  <c r="AS43" i="42"/>
  <c r="AL43" i="42"/>
  <c r="AU43" i="42" s="1"/>
  <c r="AS73" i="42"/>
  <c r="AL73" i="42"/>
  <c r="AU73" i="42" s="1"/>
  <c r="AJ21" i="38"/>
  <c r="AK21" i="38"/>
  <c r="AT21" i="38" s="1"/>
  <c r="AH88" i="90"/>
  <c r="AQ88" i="90" s="1"/>
  <c r="AJ14" i="42"/>
  <c r="AS32" i="42"/>
  <c r="AL32" i="42"/>
  <c r="AU32" i="42" s="1"/>
  <c r="AS50" i="42"/>
  <c r="AL50" i="42"/>
  <c r="AU50" i="42" s="1"/>
  <c r="AS68" i="42"/>
  <c r="AL68" i="42"/>
  <c r="AU68" i="42" s="1"/>
  <c r="AI92" i="33"/>
  <c r="AN92" i="33"/>
  <c r="AX24" i="94" l="1"/>
  <c r="S24" i="94" s="1"/>
  <c r="AC24" i="94" s="1"/>
  <c r="AB25" i="94" s="1"/>
  <c r="AX15" i="94"/>
  <c r="S15" i="94" s="1"/>
  <c r="AC15" i="94" s="1"/>
  <c r="AB16" i="94" s="1"/>
  <c r="AX6" i="94"/>
  <c r="S6" i="94" s="1"/>
  <c r="AC6" i="94" s="1"/>
  <c r="AB7" i="94" s="1"/>
  <c r="AX22" i="94"/>
  <c r="S22" i="94" s="1"/>
  <c r="AC22" i="94" s="1"/>
  <c r="AB23" i="94" s="1"/>
  <c r="AX14" i="94"/>
  <c r="S14" i="94" s="1"/>
  <c r="AC14" i="94" s="1"/>
  <c r="AB15" i="94" s="1"/>
  <c r="AX4" i="94"/>
  <c r="S4" i="94" s="1"/>
  <c r="AC4" i="94" s="1"/>
  <c r="AB5" i="94" s="1"/>
  <c r="AX21" i="94"/>
  <c r="S21" i="94" s="1"/>
  <c r="AC21" i="94" s="1"/>
  <c r="AB22" i="94" s="1"/>
  <c r="AX12" i="94"/>
  <c r="S12" i="94" s="1"/>
  <c r="AC12" i="94" s="1"/>
  <c r="AB13" i="94" s="1"/>
  <c r="AX3" i="94"/>
  <c r="S3" i="94" s="1"/>
  <c r="AC3" i="94" s="1"/>
  <c r="AX27" i="94"/>
  <c r="S27" i="94" s="1"/>
  <c r="AC27" i="94" s="1"/>
  <c r="AB28" i="94" s="1"/>
  <c r="AX18" i="94"/>
  <c r="S18" i="94" s="1"/>
  <c r="AC18" i="94" s="1"/>
  <c r="AB19" i="94" s="1"/>
  <c r="AX9" i="94"/>
  <c r="S9" i="94" s="1"/>
  <c r="AC9" i="94" s="1"/>
  <c r="AB10" i="94" s="1"/>
  <c r="AX38" i="94"/>
  <c r="S38" i="94" s="1"/>
  <c r="AC38" i="94" s="1"/>
  <c r="AB39" i="94" s="1"/>
  <c r="AX32" i="94"/>
  <c r="S32" i="94" s="1"/>
  <c r="AC32" i="94" s="1"/>
  <c r="AB33" i="94" s="1"/>
  <c r="AX26" i="94"/>
  <c r="S26" i="94" s="1"/>
  <c r="AC26" i="94" s="1"/>
  <c r="AB27" i="94" s="1"/>
  <c r="AX16" i="94"/>
  <c r="S16" i="94" s="1"/>
  <c r="AC16" i="94" s="1"/>
  <c r="AB17" i="94" s="1"/>
  <c r="AX8" i="94"/>
  <c r="S8" i="94" s="1"/>
  <c r="AC8" i="94" s="1"/>
  <c r="AB9" i="94" s="1"/>
  <c r="AK8" i="94"/>
  <c r="AT8" i="94" s="1"/>
  <c r="AK85" i="94"/>
  <c r="AT85" i="94" s="1"/>
  <c r="AJ85" i="94"/>
  <c r="AJ79" i="94"/>
  <c r="AK79" i="94"/>
  <c r="AT79" i="94" s="1"/>
  <c r="AJ61" i="94"/>
  <c r="AK61" i="94"/>
  <c r="AT61" i="94" s="1"/>
  <c r="AK43" i="94"/>
  <c r="AT43" i="94" s="1"/>
  <c r="AJ43" i="94"/>
  <c r="AK13" i="94"/>
  <c r="AT13" i="94" s="1"/>
  <c r="AS29" i="38"/>
  <c r="AL29" i="38"/>
  <c r="AU29" i="38" s="1"/>
  <c r="AS5" i="38"/>
  <c r="AL5" i="38"/>
  <c r="AU5" i="38" s="1"/>
  <c r="AS27" i="38"/>
  <c r="AL27" i="38"/>
  <c r="AU27" i="38" s="1"/>
  <c r="AS15" i="38"/>
  <c r="AL15" i="38"/>
  <c r="AU15" i="38" s="1"/>
  <c r="AS46" i="38"/>
  <c r="AL46" i="38"/>
  <c r="AU46" i="38" s="1"/>
  <c r="AS5" i="42"/>
  <c r="AL5" i="42"/>
  <c r="AU5" i="42" s="1"/>
  <c r="AN91" i="41"/>
  <c r="AI91" i="41"/>
  <c r="AS86" i="38"/>
  <c r="AL86" i="38"/>
  <c r="AU86" i="38" s="1"/>
  <c r="AL89" i="38"/>
  <c r="AU89" i="38" s="1"/>
  <c r="AR89" i="38"/>
  <c r="AR91" i="38" s="1"/>
  <c r="AS84" i="38"/>
  <c r="AL84" i="38"/>
  <c r="AU84" i="38" s="1"/>
  <c r="AS21" i="38"/>
  <c r="AL21" i="38"/>
  <c r="AU21" i="38" s="1"/>
  <c r="AS61" i="38"/>
  <c r="AL61" i="38"/>
  <c r="AU61" i="38" s="1"/>
  <c r="AS57" i="38"/>
  <c r="AL57" i="38"/>
  <c r="AU57" i="38" s="1"/>
  <c r="AJ84" i="94"/>
  <c r="AK84" i="94"/>
  <c r="AT84" i="94" s="1"/>
  <c r="AK78" i="94"/>
  <c r="AT78" i="94" s="1"/>
  <c r="AJ78" i="94"/>
  <c r="AJ72" i="94"/>
  <c r="AK72" i="94"/>
  <c r="AT72" i="94" s="1"/>
  <c r="AJ66" i="94"/>
  <c r="AK66" i="94"/>
  <c r="AT66" i="94" s="1"/>
  <c r="AJ60" i="94"/>
  <c r="AK60" i="94"/>
  <c r="AT60" i="94" s="1"/>
  <c r="AK54" i="94"/>
  <c r="AT54" i="94" s="1"/>
  <c r="AJ54" i="94"/>
  <c r="AK48" i="94"/>
  <c r="AT48" i="94" s="1"/>
  <c r="AJ48" i="94"/>
  <c r="AK42" i="94"/>
  <c r="AT42" i="94" s="1"/>
  <c r="AJ42" i="94"/>
  <c r="AK36" i="94"/>
  <c r="AT36" i="94" s="1"/>
  <c r="AJ36" i="94"/>
  <c r="AJ30" i="94"/>
  <c r="AK30" i="94"/>
  <c r="AT30" i="94" s="1"/>
  <c r="AX23" i="94"/>
  <c r="S23" i="94" s="1"/>
  <c r="AC23" i="94" s="1"/>
  <c r="AB24" i="94" s="1"/>
  <c r="AX17" i="94"/>
  <c r="S17" i="94" s="1"/>
  <c r="AC17" i="94" s="1"/>
  <c r="AB18" i="94" s="1"/>
  <c r="AX11" i="94"/>
  <c r="S11" i="94" s="1"/>
  <c r="AC11" i="94" s="1"/>
  <c r="AB12" i="94" s="1"/>
  <c r="AX5" i="94"/>
  <c r="S5" i="94" s="1"/>
  <c r="AC5" i="94" s="1"/>
  <c r="AB6" i="94" s="1"/>
  <c r="AS72" i="38"/>
  <c r="AL72" i="38"/>
  <c r="AU72" i="38" s="1"/>
  <c r="AS16" i="42"/>
  <c r="AL16" i="42"/>
  <c r="AU16" i="42" s="1"/>
  <c r="AS4" i="42"/>
  <c r="AL4" i="42"/>
  <c r="AU4" i="42" s="1"/>
  <c r="AS3" i="38"/>
  <c r="AL3" i="38"/>
  <c r="AU3" i="38" s="1"/>
  <c r="AS55" i="38"/>
  <c r="AL55" i="38"/>
  <c r="AU55" i="38" s="1"/>
  <c r="AS66" i="38"/>
  <c r="AL66" i="38"/>
  <c r="AU66" i="38" s="1"/>
  <c r="AS88" i="38"/>
  <c r="AL88" i="38"/>
  <c r="AU88" i="38" s="1"/>
  <c r="AS40" i="38"/>
  <c r="AL40" i="38"/>
  <c r="AU40" i="38" s="1"/>
  <c r="W90" i="85"/>
  <c r="AG89" i="85"/>
  <c r="AP89" i="85" s="1"/>
  <c r="AF89" i="85"/>
  <c r="AO89" i="85" s="1"/>
  <c r="AE89" i="85"/>
  <c r="AS83" i="38"/>
  <c r="AL83" i="38"/>
  <c r="AU83" i="38" s="1"/>
  <c r="AN93" i="89"/>
  <c r="AI93" i="89"/>
  <c r="AS15" i="42"/>
  <c r="AL15" i="42"/>
  <c r="AU15" i="42" s="1"/>
  <c r="AS35" i="38"/>
  <c r="AL35" i="38"/>
  <c r="AU35" i="38" s="1"/>
  <c r="X88" i="29"/>
  <c r="Y88" i="29"/>
  <c r="AS14" i="42"/>
  <c r="AL14" i="42"/>
  <c r="AU14" i="42" s="1"/>
  <c r="AS58" i="38"/>
  <c r="AL58" i="38"/>
  <c r="AU58" i="38" s="1"/>
  <c r="AJ73" i="94"/>
  <c r="AK73" i="94"/>
  <c r="AT73" i="94" s="1"/>
  <c r="AJ49" i="94"/>
  <c r="AK49" i="94"/>
  <c r="AT49" i="94" s="1"/>
  <c r="AJ31" i="94"/>
  <c r="AK31" i="94"/>
  <c r="AT31" i="94" s="1"/>
  <c r="AJ7" i="94"/>
  <c r="AK7" i="94"/>
  <c r="AT7" i="94" s="1"/>
  <c r="AS44" i="38"/>
  <c r="AL44" i="38"/>
  <c r="AU44" i="38" s="1"/>
  <c r="AS74" i="38"/>
  <c r="AL74" i="38"/>
  <c r="AU74" i="38" s="1"/>
  <c r="AS85" i="38"/>
  <c r="AL85" i="38"/>
  <c r="AU85" i="38" s="1"/>
  <c r="AJ87" i="94"/>
  <c r="AK87" i="94"/>
  <c r="AT87" i="94" s="1"/>
  <c r="AJ83" i="94"/>
  <c r="AK83" i="94"/>
  <c r="AT83" i="94" s="1"/>
  <c r="AJ77" i="94"/>
  <c r="AK77" i="94"/>
  <c r="AT77" i="94" s="1"/>
  <c r="AJ71" i="94"/>
  <c r="AK71" i="94"/>
  <c r="AT71" i="94" s="1"/>
  <c r="AJ65" i="94"/>
  <c r="AK65" i="94"/>
  <c r="AT65" i="94" s="1"/>
  <c r="AJ59" i="94"/>
  <c r="AK59" i="94"/>
  <c r="AT59" i="94" s="1"/>
  <c r="AJ53" i="94"/>
  <c r="AK53" i="94"/>
  <c r="AT53" i="94" s="1"/>
  <c r="AJ47" i="94"/>
  <c r="AK47" i="94"/>
  <c r="AT47" i="94" s="1"/>
  <c r="AJ41" i="94"/>
  <c r="AK41" i="94"/>
  <c r="AT41" i="94" s="1"/>
  <c r="AJ35" i="94"/>
  <c r="AK35" i="94"/>
  <c r="AT35" i="94" s="1"/>
  <c r="AJ29" i="94"/>
  <c r="AK29" i="94"/>
  <c r="AT29" i="94" s="1"/>
  <c r="AK23" i="94"/>
  <c r="AT23" i="94" s="1"/>
  <c r="AK17" i="94"/>
  <c r="AT17" i="94" s="1"/>
  <c r="AJ11" i="94"/>
  <c r="AK11" i="94"/>
  <c r="AT11" i="94" s="1"/>
  <c r="AK5" i="94"/>
  <c r="AT5" i="94" s="1"/>
  <c r="AT91" i="42"/>
  <c r="X88" i="37"/>
  <c r="Y88" i="37"/>
  <c r="AI90" i="93"/>
  <c r="AN90" i="93"/>
  <c r="AS38" i="38"/>
  <c r="AL38" i="38"/>
  <c r="AU38" i="38" s="1"/>
  <c r="Y93" i="73"/>
  <c r="Z93" i="73" s="1"/>
  <c r="X93" i="73"/>
  <c r="AS24" i="38"/>
  <c r="AL24" i="38"/>
  <c r="AU24" i="38" s="1"/>
  <c r="AS17" i="38"/>
  <c r="AL17" i="38"/>
  <c r="AU17" i="38" s="1"/>
  <c r="AS6" i="38"/>
  <c r="AL6" i="38"/>
  <c r="AU6" i="38" s="1"/>
  <c r="AS9" i="38"/>
  <c r="AL9" i="38"/>
  <c r="AU9" i="38" s="1"/>
  <c r="AS79" i="38"/>
  <c r="AL79" i="38"/>
  <c r="AU79" i="38" s="1"/>
  <c r="AS37" i="38"/>
  <c r="AL37" i="38"/>
  <c r="AU37" i="38" s="1"/>
  <c r="AS48" i="38"/>
  <c r="AL48" i="38"/>
  <c r="AU48" i="38" s="1"/>
  <c r="AS77" i="38"/>
  <c r="AL77" i="38"/>
  <c r="AU77" i="38" s="1"/>
  <c r="AS33" i="38"/>
  <c r="AL33" i="38"/>
  <c r="AU33" i="38" s="1"/>
  <c r="AS56" i="38"/>
  <c r="AL56" i="38"/>
  <c r="AU56" i="38" s="1"/>
  <c r="X91" i="45"/>
  <c r="Y91" i="45"/>
  <c r="AI88" i="90"/>
  <c r="AN88" i="90"/>
  <c r="AS50" i="38"/>
  <c r="AL50" i="38"/>
  <c r="AU50" i="38" s="1"/>
  <c r="AS25" i="38"/>
  <c r="AL25" i="38"/>
  <c r="AU25" i="38" s="1"/>
  <c r="AJ89" i="94"/>
  <c r="AS89" i="94" s="1"/>
  <c r="AK89" i="94"/>
  <c r="AT89" i="94" s="1"/>
  <c r="AK82" i="94"/>
  <c r="AT82" i="94" s="1"/>
  <c r="AJ82" i="94"/>
  <c r="AJ76" i="94"/>
  <c r="AK76" i="94"/>
  <c r="AT76" i="94" s="1"/>
  <c r="AJ70" i="94"/>
  <c r="AK70" i="94"/>
  <c r="AT70" i="94" s="1"/>
  <c r="AJ64" i="94"/>
  <c r="AK64" i="94"/>
  <c r="AT64" i="94" s="1"/>
  <c r="AJ58" i="94"/>
  <c r="AK58" i="94"/>
  <c r="AT58" i="94" s="1"/>
  <c r="AK52" i="94"/>
  <c r="AT52" i="94" s="1"/>
  <c r="AJ52" i="94"/>
  <c r="AJ46" i="94"/>
  <c r="AK46" i="94"/>
  <c r="AT46" i="94" s="1"/>
  <c r="AK40" i="94"/>
  <c r="AT40" i="94" s="1"/>
  <c r="AJ40" i="94"/>
  <c r="AJ34" i="94"/>
  <c r="AK34" i="94"/>
  <c r="AT34" i="94" s="1"/>
  <c r="AJ28" i="94"/>
  <c r="AK28" i="94"/>
  <c r="AT28" i="94" s="1"/>
  <c r="AJ22" i="94"/>
  <c r="AK22" i="94"/>
  <c r="AT22" i="94" s="1"/>
  <c r="AJ16" i="94"/>
  <c r="AK16" i="94"/>
  <c r="AT16" i="94" s="1"/>
  <c r="AK10" i="94"/>
  <c r="AT10" i="94" s="1"/>
  <c r="AJ10" i="94"/>
  <c r="AJ3" i="94"/>
  <c r="AB4" i="94"/>
  <c r="AS36" i="38"/>
  <c r="AL36" i="38"/>
  <c r="AU36" i="38" s="1"/>
  <c r="AS51" i="38"/>
  <c r="AL51" i="38"/>
  <c r="AU51" i="38" s="1"/>
  <c r="AS31" i="38"/>
  <c r="AL31" i="38"/>
  <c r="AU31" i="38" s="1"/>
  <c r="AS34" i="38"/>
  <c r="AL34" i="38"/>
  <c r="AU34" i="38" s="1"/>
  <c r="AS8" i="38"/>
  <c r="AL8" i="38"/>
  <c r="AU8" i="38" s="1"/>
  <c r="AS19" i="38"/>
  <c r="AL19" i="38"/>
  <c r="AU19" i="38" s="1"/>
  <c r="AN87" i="37"/>
  <c r="AI87" i="37"/>
  <c r="AS30" i="38"/>
  <c r="AL30" i="38"/>
  <c r="AU30" i="38" s="1"/>
  <c r="AS39" i="38"/>
  <c r="AL39" i="38"/>
  <c r="AU39" i="38" s="1"/>
  <c r="AS67" i="38"/>
  <c r="AL67" i="38"/>
  <c r="AU67" i="38" s="1"/>
  <c r="AH93" i="33"/>
  <c r="AQ93" i="33" s="1"/>
  <c r="AN92" i="73"/>
  <c r="AI92" i="73"/>
  <c r="AS49" i="38"/>
  <c r="AL49" i="38"/>
  <c r="AU49" i="38" s="1"/>
  <c r="AS47" i="38"/>
  <c r="AL47" i="38"/>
  <c r="AU47" i="38" s="1"/>
  <c r="AS70" i="38"/>
  <c r="AL70" i="38"/>
  <c r="AU70" i="38" s="1"/>
  <c r="AE90" i="81"/>
  <c r="W91" i="81"/>
  <c r="AG90" i="81"/>
  <c r="AP90" i="81" s="1"/>
  <c r="AF90" i="81"/>
  <c r="AO90" i="81" s="1"/>
  <c r="AS62" i="38"/>
  <c r="AL62" i="38"/>
  <c r="AU62" i="38" s="1"/>
  <c r="Y94" i="89"/>
  <c r="Z94" i="89" s="1"/>
  <c r="X94" i="89"/>
  <c r="AI87" i="29"/>
  <c r="AN87" i="29"/>
  <c r="AJ67" i="94"/>
  <c r="AK67" i="94"/>
  <c r="AT67" i="94" s="1"/>
  <c r="AJ55" i="94"/>
  <c r="AK55" i="94"/>
  <c r="AT55" i="94" s="1"/>
  <c r="AJ37" i="94"/>
  <c r="AK37" i="94"/>
  <c r="AT37" i="94" s="1"/>
  <c r="AK25" i="94"/>
  <c r="AT25" i="94" s="1"/>
  <c r="AS20" i="38"/>
  <c r="AL20" i="38"/>
  <c r="AU20" i="38" s="1"/>
  <c r="AS23" i="38"/>
  <c r="AL23" i="38"/>
  <c r="AU23" i="38" s="1"/>
  <c r="AJ86" i="94"/>
  <c r="AK86" i="94"/>
  <c r="AT86" i="94" s="1"/>
  <c r="AJ81" i="94"/>
  <c r="AK81" i="94"/>
  <c r="AT81" i="94" s="1"/>
  <c r="AJ75" i="94"/>
  <c r="AK75" i="94"/>
  <c r="AT75" i="94" s="1"/>
  <c r="AJ69" i="94"/>
  <c r="AK69" i="94"/>
  <c r="AT69" i="94" s="1"/>
  <c r="AJ63" i="94"/>
  <c r="AK63" i="94"/>
  <c r="AT63" i="94" s="1"/>
  <c r="AK57" i="94"/>
  <c r="AT57" i="94" s="1"/>
  <c r="AJ57" i="94"/>
  <c r="AK51" i="94"/>
  <c r="AT51" i="94" s="1"/>
  <c r="AJ51" i="94"/>
  <c r="AK45" i="94"/>
  <c r="AT45" i="94" s="1"/>
  <c r="AJ45" i="94"/>
  <c r="AJ39" i="94"/>
  <c r="AK39" i="94"/>
  <c r="AT39" i="94" s="1"/>
  <c r="AK33" i="94"/>
  <c r="AT33" i="94" s="1"/>
  <c r="AJ33" i="94"/>
  <c r="AK27" i="94"/>
  <c r="AT27" i="94" s="1"/>
  <c r="AJ27" i="94"/>
  <c r="AJ21" i="94"/>
  <c r="AK21" i="94"/>
  <c r="AT21" i="94" s="1"/>
  <c r="AJ15" i="94"/>
  <c r="AK15" i="94"/>
  <c r="AT15" i="94" s="1"/>
  <c r="AJ9" i="94"/>
  <c r="AK9" i="94"/>
  <c r="AT9" i="94" s="1"/>
  <c r="AS65" i="38"/>
  <c r="AL65" i="38"/>
  <c r="AU65" i="38" s="1"/>
  <c r="AS16" i="38"/>
  <c r="AL16" i="38"/>
  <c r="AU16" i="38" s="1"/>
  <c r="AS80" i="38"/>
  <c r="AL80" i="38"/>
  <c r="AU80" i="38" s="1"/>
  <c r="AS10" i="42"/>
  <c r="AL10" i="42"/>
  <c r="AU10" i="42" s="1"/>
  <c r="AS59" i="38"/>
  <c r="AL59" i="38"/>
  <c r="AU59" i="38" s="1"/>
  <c r="AE93" i="33"/>
  <c r="W94" i="33"/>
  <c r="AG93" i="33"/>
  <c r="AP93" i="33" s="1"/>
  <c r="AF93" i="33"/>
  <c r="AO93" i="33" s="1"/>
  <c r="AS82" i="38"/>
  <c r="AL82" i="38"/>
  <c r="AU82" i="38" s="1"/>
  <c r="X92" i="41"/>
  <c r="Y92" i="41"/>
  <c r="AS9" i="42"/>
  <c r="AL9" i="42"/>
  <c r="AU9" i="42" s="1"/>
  <c r="AS68" i="38"/>
  <c r="AL68" i="38"/>
  <c r="AU68" i="38" s="1"/>
  <c r="W90" i="77"/>
  <c r="AG89" i="77"/>
  <c r="AP89" i="77" s="1"/>
  <c r="AF89" i="77"/>
  <c r="AO89" i="77" s="1"/>
  <c r="AE89" i="77"/>
  <c r="AS43" i="38"/>
  <c r="AL43" i="38"/>
  <c r="AU43" i="38" s="1"/>
  <c r="AS54" i="38"/>
  <c r="AL54" i="38"/>
  <c r="AU54" i="38" s="1"/>
  <c r="AS6" i="42"/>
  <c r="AL6" i="42"/>
  <c r="AU6" i="42" s="1"/>
  <c r="AS12" i="38"/>
  <c r="AL12" i="38"/>
  <c r="AU12" i="38" s="1"/>
  <c r="AS41" i="38"/>
  <c r="AL41" i="38"/>
  <c r="AU41" i="38" s="1"/>
  <c r="AI90" i="45"/>
  <c r="AN90" i="45"/>
  <c r="AK19" i="94"/>
  <c r="AT19" i="94" s="1"/>
  <c r="AJ4" i="38"/>
  <c r="AK4" i="38"/>
  <c r="AT4" i="38" s="1"/>
  <c r="AT91" i="38" s="1"/>
  <c r="AS71" i="38"/>
  <c r="AL71" i="38"/>
  <c r="AU71" i="38" s="1"/>
  <c r="AS60" i="38"/>
  <c r="AL60" i="38"/>
  <c r="AU60" i="38" s="1"/>
  <c r="AS53" i="38"/>
  <c r="AL53" i="38"/>
  <c r="AU53" i="38" s="1"/>
  <c r="AS28" i="38"/>
  <c r="AL28" i="38"/>
  <c r="AU28" i="38" s="1"/>
  <c r="AS32" i="38"/>
  <c r="AL32" i="38"/>
  <c r="AU32" i="38" s="1"/>
  <c r="AS7" i="38"/>
  <c r="AL7" i="38"/>
  <c r="AU7" i="38" s="1"/>
  <c r="AS18" i="38"/>
  <c r="AL18" i="38"/>
  <c r="AU18" i="38" s="1"/>
  <c r="AS73" i="38"/>
  <c r="AL73" i="38"/>
  <c r="AU73" i="38" s="1"/>
  <c r="AS42" i="38"/>
  <c r="AL42" i="38"/>
  <c r="AU42" i="38" s="1"/>
  <c r="AR92" i="33"/>
  <c r="AS14" i="38"/>
  <c r="AL14" i="38"/>
  <c r="AU14" i="38" s="1"/>
  <c r="AK88" i="94"/>
  <c r="AT88" i="94" s="1"/>
  <c r="AJ88" i="94"/>
  <c r="AJ80" i="94"/>
  <c r="AK80" i="94"/>
  <c r="AT80" i="94" s="1"/>
  <c r="AJ74" i="94"/>
  <c r="AK74" i="94"/>
  <c r="AT74" i="94" s="1"/>
  <c r="AJ68" i="94"/>
  <c r="AK68" i="94"/>
  <c r="AT68" i="94" s="1"/>
  <c r="AJ62" i="94"/>
  <c r="AK62" i="94"/>
  <c r="AT62" i="94" s="1"/>
  <c r="AJ56" i="94"/>
  <c r="AK56" i="94"/>
  <c r="AT56" i="94" s="1"/>
  <c r="AJ50" i="94"/>
  <c r="AK50" i="94"/>
  <c r="AT50" i="94" s="1"/>
  <c r="AJ44" i="94"/>
  <c r="AK44" i="94"/>
  <c r="AT44" i="94" s="1"/>
  <c r="AJ38" i="94"/>
  <c r="AK38" i="94"/>
  <c r="AT38" i="94" s="1"/>
  <c r="AJ32" i="94"/>
  <c r="AK32" i="94"/>
  <c r="AT32" i="94" s="1"/>
  <c r="AX25" i="94"/>
  <c r="S25" i="94" s="1"/>
  <c r="AC25" i="94" s="1"/>
  <c r="AB26" i="94" s="1"/>
  <c r="AX19" i="94"/>
  <c r="S19" i="94" s="1"/>
  <c r="AC19" i="94" s="1"/>
  <c r="AB20" i="94" s="1"/>
  <c r="AX13" i="94"/>
  <c r="S13" i="94" s="1"/>
  <c r="AC13" i="94" s="1"/>
  <c r="AB14" i="94" s="1"/>
  <c r="AS8" i="42"/>
  <c r="AL8" i="42"/>
  <c r="AU8" i="42" s="1"/>
  <c r="AU91" i="42" s="1"/>
  <c r="C11" i="42" s="1"/>
  <c r="AS78" i="38"/>
  <c r="AL78" i="38"/>
  <c r="AU78" i="38" s="1"/>
  <c r="X91" i="93"/>
  <c r="Y91" i="93"/>
  <c r="AS13" i="38"/>
  <c r="AL13" i="38"/>
  <c r="AU13" i="38" s="1"/>
  <c r="AS87" i="38"/>
  <c r="AL87" i="38"/>
  <c r="AU87" i="38" s="1"/>
  <c r="AS76" i="38"/>
  <c r="AL76" i="38"/>
  <c r="AU76" i="38" s="1"/>
  <c r="AG90" i="25"/>
  <c r="AP90" i="25" s="1"/>
  <c r="AF90" i="25"/>
  <c r="AO90" i="25" s="1"/>
  <c r="AE90" i="25"/>
  <c r="W91" i="25"/>
  <c r="AS11" i="38"/>
  <c r="AL11" i="38"/>
  <c r="AU11" i="38" s="1"/>
  <c r="AS10" i="38"/>
  <c r="AL10" i="38"/>
  <c r="AU10" i="38" s="1"/>
  <c r="AS45" i="38"/>
  <c r="AL45" i="38"/>
  <c r="AU45" i="38" s="1"/>
  <c r="AS26" i="38"/>
  <c r="AL26" i="38"/>
  <c r="AU26" i="38" s="1"/>
  <c r="AS52" i="38"/>
  <c r="AL52" i="38"/>
  <c r="AU52" i="38" s="1"/>
  <c r="X89" i="90"/>
  <c r="Y89" i="90"/>
  <c r="AI89" i="94"/>
  <c r="AN89" i="94"/>
  <c r="AN91" i="94" s="1"/>
  <c r="Z88" i="29" l="1"/>
  <c r="AJ8" i="94"/>
  <c r="AS91" i="42"/>
  <c r="Z89" i="90"/>
  <c r="Z88" i="37"/>
  <c r="AF88" i="37" s="1"/>
  <c r="AO88" i="37" s="1"/>
  <c r="AJ17" i="94"/>
  <c r="AF94" i="89"/>
  <c r="AO94" i="89" s="1"/>
  <c r="W95" i="89"/>
  <c r="AG94" i="89"/>
  <c r="AP94" i="89" s="1"/>
  <c r="AE94" i="89"/>
  <c r="W89" i="37"/>
  <c r="AG89" i="90"/>
  <c r="AP89" i="90" s="1"/>
  <c r="AP91" i="90" s="1"/>
  <c r="AE89" i="90"/>
  <c r="AX89" i="90"/>
  <c r="S89" i="90" s="1"/>
  <c r="AC89" i="90" s="1"/>
  <c r="AF89" i="90"/>
  <c r="AO89" i="90" s="1"/>
  <c r="AO91" i="90" s="1"/>
  <c r="W94" i="73"/>
  <c r="AG93" i="73"/>
  <c r="AP93" i="73" s="1"/>
  <c r="AF93" i="73"/>
  <c r="AO93" i="73" s="1"/>
  <c r="AE93" i="73"/>
  <c r="AE88" i="29"/>
  <c r="W89" i="29"/>
  <c r="AG88" i="29"/>
  <c r="AP88" i="29" s="1"/>
  <c r="AF88" i="29"/>
  <c r="AO88" i="29" s="1"/>
  <c r="AS46" i="94"/>
  <c r="AL46" i="94"/>
  <c r="AU46" i="94" s="1"/>
  <c r="AS87" i="94"/>
  <c r="AL87" i="94"/>
  <c r="AU87" i="94" s="1"/>
  <c r="AH91" i="93"/>
  <c r="AQ91" i="93" s="1"/>
  <c r="AH92" i="41"/>
  <c r="AQ92" i="41" s="1"/>
  <c r="AS21" i="94"/>
  <c r="AL21" i="94"/>
  <c r="AU21" i="94" s="1"/>
  <c r="AR87" i="29"/>
  <c r="AS52" i="94"/>
  <c r="AL52" i="94"/>
  <c r="AU52" i="94" s="1"/>
  <c r="AJ23" i="94"/>
  <c r="AS48" i="94"/>
  <c r="AL48" i="94"/>
  <c r="AU48" i="94" s="1"/>
  <c r="AJ13" i="94"/>
  <c r="AS79" i="94"/>
  <c r="AL79" i="94"/>
  <c r="AU79" i="94" s="1"/>
  <c r="AS32" i="94"/>
  <c r="AL32" i="94"/>
  <c r="AU32" i="94" s="1"/>
  <c r="AS4" i="38"/>
  <c r="AS91" i="38" s="1"/>
  <c r="AL4" i="38"/>
  <c r="AU4" i="38" s="1"/>
  <c r="AU91" i="38" s="1"/>
  <c r="C11" i="38" s="1"/>
  <c r="AS64" i="94"/>
  <c r="AL64" i="94"/>
  <c r="AU64" i="94" s="1"/>
  <c r="AJ24" i="94"/>
  <c r="AK24" i="94"/>
  <c r="AT24" i="94" s="1"/>
  <c r="AS60" i="94"/>
  <c r="AL60" i="94"/>
  <c r="AU60" i="94" s="1"/>
  <c r="AS39" i="94"/>
  <c r="AL39" i="94"/>
  <c r="AU39" i="94" s="1"/>
  <c r="AS75" i="94"/>
  <c r="AL75" i="94"/>
  <c r="AU75" i="94" s="1"/>
  <c r="AS37" i="94"/>
  <c r="AL37" i="94"/>
  <c r="AU37" i="94" s="1"/>
  <c r="AR87" i="37"/>
  <c r="Y91" i="25"/>
  <c r="X91" i="25"/>
  <c r="Z91" i="93"/>
  <c r="AK14" i="94"/>
  <c r="AT14" i="94" s="1"/>
  <c r="AJ14" i="94"/>
  <c r="AS38" i="94"/>
  <c r="AL38" i="94"/>
  <c r="AU38" i="94" s="1"/>
  <c r="AS56" i="94"/>
  <c r="AL56" i="94"/>
  <c r="AU56" i="94" s="1"/>
  <c r="AS74" i="94"/>
  <c r="AL74" i="94"/>
  <c r="AU74" i="94" s="1"/>
  <c r="AJ19" i="94"/>
  <c r="Z92" i="41"/>
  <c r="Z94" i="33"/>
  <c r="X94" i="33"/>
  <c r="Y94" i="33"/>
  <c r="AS27" i="94"/>
  <c r="AL27" i="94"/>
  <c r="AU27" i="94" s="1"/>
  <c r="AS45" i="94"/>
  <c r="AL45" i="94"/>
  <c r="AU45" i="94" s="1"/>
  <c r="AH94" i="89"/>
  <c r="AQ94" i="89" s="1"/>
  <c r="AS16" i="94"/>
  <c r="AL16" i="94"/>
  <c r="AU16" i="94" s="1"/>
  <c r="AS34" i="94"/>
  <c r="AL34" i="94"/>
  <c r="AU34" i="94" s="1"/>
  <c r="AS70" i="94"/>
  <c r="AL70" i="94"/>
  <c r="AU70" i="94" s="1"/>
  <c r="AR88" i="90"/>
  <c r="AH93" i="73"/>
  <c r="AQ93" i="73" s="1"/>
  <c r="AR90" i="93"/>
  <c r="AJ5" i="94"/>
  <c r="AS41" i="94"/>
  <c r="AL41" i="94"/>
  <c r="AU41" i="94" s="1"/>
  <c r="AS59" i="94"/>
  <c r="AL59" i="94"/>
  <c r="AU59" i="94" s="1"/>
  <c r="AS77" i="94"/>
  <c r="AL77" i="94"/>
  <c r="AU77" i="94" s="1"/>
  <c r="AS7" i="94"/>
  <c r="AL7" i="94"/>
  <c r="AU7" i="94" s="1"/>
  <c r="AS73" i="94"/>
  <c r="AL73" i="94"/>
  <c r="AU73" i="94" s="1"/>
  <c r="AH88" i="29"/>
  <c r="AQ88" i="29" s="1"/>
  <c r="AR93" i="89"/>
  <c r="AS30" i="94"/>
  <c r="AL30" i="94"/>
  <c r="AU30" i="94" s="1"/>
  <c r="AS66" i="94"/>
  <c r="AL66" i="94"/>
  <c r="AU66" i="94" s="1"/>
  <c r="AS84" i="94"/>
  <c r="AL84" i="94"/>
  <c r="AU84" i="94" s="1"/>
  <c r="AS43" i="94"/>
  <c r="AL43" i="94"/>
  <c r="AU43" i="94" s="1"/>
  <c r="AS85" i="94"/>
  <c r="AL85" i="94"/>
  <c r="AU85" i="94" s="1"/>
  <c r="AS71" i="94"/>
  <c r="AL71" i="94"/>
  <c r="AU71" i="94" s="1"/>
  <c r="AI89" i="85"/>
  <c r="AN89" i="85"/>
  <c r="AI93" i="33"/>
  <c r="AN93" i="33"/>
  <c r="AS55" i="94"/>
  <c r="AL55" i="94"/>
  <c r="AU55" i="94" s="1"/>
  <c r="AJ4" i="94"/>
  <c r="AK4" i="94"/>
  <c r="AT4" i="94" s="1"/>
  <c r="AS40" i="94"/>
  <c r="AL40" i="94"/>
  <c r="AU40" i="94" s="1"/>
  <c r="AJ6" i="94"/>
  <c r="AK6" i="94"/>
  <c r="AT6" i="94" s="1"/>
  <c r="AS36" i="94"/>
  <c r="AL36" i="94"/>
  <c r="AU36" i="94" s="1"/>
  <c r="AS54" i="94"/>
  <c r="AL54" i="94"/>
  <c r="AU54" i="94" s="1"/>
  <c r="AR91" i="41"/>
  <c r="AS50" i="94"/>
  <c r="AL50" i="94"/>
  <c r="AU50" i="94" s="1"/>
  <c r="AS53" i="94"/>
  <c r="AL53" i="94"/>
  <c r="AU53" i="94" s="1"/>
  <c r="AH89" i="90"/>
  <c r="AQ89" i="90" s="1"/>
  <c r="AQ91" i="90" s="1"/>
  <c r="AZ3" i="90"/>
  <c r="AX6" i="90" s="1"/>
  <c r="S6" i="90" s="1"/>
  <c r="AC6" i="90" s="1"/>
  <c r="AB7" i="90" s="1"/>
  <c r="AX9" i="90"/>
  <c r="S9" i="90" s="1"/>
  <c r="AC9" i="90" s="1"/>
  <c r="AB10" i="90" s="1"/>
  <c r="AX13" i="90"/>
  <c r="S13" i="90" s="1"/>
  <c r="AC13" i="90" s="1"/>
  <c r="AB14" i="90" s="1"/>
  <c r="AX14" i="90"/>
  <c r="S14" i="90" s="1"/>
  <c r="AC14" i="90" s="1"/>
  <c r="AB15" i="90" s="1"/>
  <c r="AX15" i="90"/>
  <c r="S15" i="90" s="1"/>
  <c r="AC15" i="90" s="1"/>
  <c r="AB16" i="90" s="1"/>
  <c r="AX16" i="90"/>
  <c r="S16" i="90" s="1"/>
  <c r="AC16" i="90" s="1"/>
  <c r="AB17" i="90" s="1"/>
  <c r="AX17" i="90"/>
  <c r="S17" i="90" s="1"/>
  <c r="AC17" i="90" s="1"/>
  <c r="AB18" i="90" s="1"/>
  <c r="AX18" i="90"/>
  <c r="S18" i="90" s="1"/>
  <c r="AC18" i="90" s="1"/>
  <c r="AB19" i="90" s="1"/>
  <c r="AX19" i="90"/>
  <c r="S19" i="90" s="1"/>
  <c r="AC19" i="90" s="1"/>
  <c r="AB20" i="90" s="1"/>
  <c r="AX20" i="90"/>
  <c r="S20" i="90" s="1"/>
  <c r="AC20" i="90" s="1"/>
  <c r="AB21" i="90" s="1"/>
  <c r="AX21" i="90"/>
  <c r="S21" i="90" s="1"/>
  <c r="AC21" i="90" s="1"/>
  <c r="AB22" i="90" s="1"/>
  <c r="AX22" i="90"/>
  <c r="S22" i="90" s="1"/>
  <c r="AC22" i="90" s="1"/>
  <c r="AB23" i="90" s="1"/>
  <c r="AX23" i="90"/>
  <c r="S23" i="90" s="1"/>
  <c r="AC23" i="90" s="1"/>
  <c r="AB24" i="90" s="1"/>
  <c r="AX24" i="90"/>
  <c r="S24" i="90" s="1"/>
  <c r="AC24" i="90" s="1"/>
  <c r="AB25" i="90" s="1"/>
  <c r="AX25" i="90"/>
  <c r="S25" i="90" s="1"/>
  <c r="AC25" i="90" s="1"/>
  <c r="AB26" i="90" s="1"/>
  <c r="AX26" i="90"/>
  <c r="S26" i="90" s="1"/>
  <c r="AC26" i="90" s="1"/>
  <c r="AB27" i="90" s="1"/>
  <c r="AX27" i="90"/>
  <c r="S27" i="90" s="1"/>
  <c r="AC27" i="90" s="1"/>
  <c r="AB28" i="90" s="1"/>
  <c r="AX28" i="90"/>
  <c r="S28" i="90" s="1"/>
  <c r="AC28" i="90" s="1"/>
  <c r="AB29" i="90" s="1"/>
  <c r="AX29" i="90"/>
  <c r="S29" i="90" s="1"/>
  <c r="AC29" i="90" s="1"/>
  <c r="AB30" i="90" s="1"/>
  <c r="AX30" i="90"/>
  <c r="S30" i="90" s="1"/>
  <c r="AC30" i="90" s="1"/>
  <c r="AB31" i="90" s="1"/>
  <c r="AX31" i="90"/>
  <c r="S31" i="90" s="1"/>
  <c r="AC31" i="90" s="1"/>
  <c r="AB32" i="90" s="1"/>
  <c r="AX32" i="90"/>
  <c r="S32" i="90" s="1"/>
  <c r="AC32" i="90" s="1"/>
  <c r="AB33" i="90" s="1"/>
  <c r="AX33" i="90"/>
  <c r="S33" i="90" s="1"/>
  <c r="AC33" i="90" s="1"/>
  <c r="AB34" i="90" s="1"/>
  <c r="AX34" i="90"/>
  <c r="S34" i="90" s="1"/>
  <c r="AC34" i="90" s="1"/>
  <c r="AB35" i="90" s="1"/>
  <c r="AX35" i="90"/>
  <c r="S35" i="90" s="1"/>
  <c r="AC35" i="90" s="1"/>
  <c r="AB36" i="90" s="1"/>
  <c r="AX36" i="90"/>
  <c r="S36" i="90" s="1"/>
  <c r="AC36" i="90" s="1"/>
  <c r="AB37" i="90" s="1"/>
  <c r="AX37" i="90"/>
  <c r="S37" i="90" s="1"/>
  <c r="AC37" i="90" s="1"/>
  <c r="AB38" i="90" s="1"/>
  <c r="AX38" i="90"/>
  <c r="S38" i="90" s="1"/>
  <c r="AC38" i="90" s="1"/>
  <c r="AB39" i="90" s="1"/>
  <c r="AX39" i="90"/>
  <c r="S39" i="90" s="1"/>
  <c r="AC39" i="90" s="1"/>
  <c r="AB40" i="90" s="1"/>
  <c r="AX40" i="90"/>
  <c r="S40" i="90" s="1"/>
  <c r="AC40" i="90" s="1"/>
  <c r="AB41" i="90" s="1"/>
  <c r="AX41" i="90"/>
  <c r="S41" i="90" s="1"/>
  <c r="AC41" i="90" s="1"/>
  <c r="AB42" i="90" s="1"/>
  <c r="AX42" i="90"/>
  <c r="S42" i="90" s="1"/>
  <c r="AC42" i="90" s="1"/>
  <c r="AB43" i="90" s="1"/>
  <c r="AX43" i="90"/>
  <c r="S43" i="90" s="1"/>
  <c r="AC43" i="90" s="1"/>
  <c r="AB44" i="90" s="1"/>
  <c r="AX44" i="90"/>
  <c r="S44" i="90" s="1"/>
  <c r="AC44" i="90" s="1"/>
  <c r="AB45" i="90" s="1"/>
  <c r="AX45" i="90"/>
  <c r="S45" i="90" s="1"/>
  <c r="AC45" i="90" s="1"/>
  <c r="AB46" i="90" s="1"/>
  <c r="AX46" i="90"/>
  <c r="S46" i="90" s="1"/>
  <c r="AC46" i="90" s="1"/>
  <c r="AB47" i="90" s="1"/>
  <c r="AX47" i="90"/>
  <c r="S47" i="90" s="1"/>
  <c r="AC47" i="90" s="1"/>
  <c r="AB48" i="90" s="1"/>
  <c r="AX48" i="90"/>
  <c r="S48" i="90" s="1"/>
  <c r="AC48" i="90" s="1"/>
  <c r="AB49" i="90" s="1"/>
  <c r="AX49" i="90"/>
  <c r="S49" i="90" s="1"/>
  <c r="AC49" i="90" s="1"/>
  <c r="AB50" i="90" s="1"/>
  <c r="AX50" i="90"/>
  <c r="S50" i="90" s="1"/>
  <c r="AC50" i="90" s="1"/>
  <c r="AB51" i="90" s="1"/>
  <c r="AX51" i="90"/>
  <c r="S51" i="90" s="1"/>
  <c r="AC51" i="90" s="1"/>
  <c r="AB52" i="90" s="1"/>
  <c r="AX52" i="90"/>
  <c r="S52" i="90" s="1"/>
  <c r="AC52" i="90" s="1"/>
  <c r="AB53" i="90" s="1"/>
  <c r="AX53" i="90"/>
  <c r="S53" i="90" s="1"/>
  <c r="AC53" i="90" s="1"/>
  <c r="AB54" i="90" s="1"/>
  <c r="AX54" i="90"/>
  <c r="S54" i="90" s="1"/>
  <c r="AC54" i="90" s="1"/>
  <c r="AB55" i="90" s="1"/>
  <c r="AX55" i="90"/>
  <c r="S55" i="90" s="1"/>
  <c r="AC55" i="90" s="1"/>
  <c r="AB56" i="90" s="1"/>
  <c r="AX56" i="90"/>
  <c r="S56" i="90" s="1"/>
  <c r="AC56" i="90" s="1"/>
  <c r="AB57" i="90" s="1"/>
  <c r="AX57" i="90"/>
  <c r="S57" i="90" s="1"/>
  <c r="AC57" i="90" s="1"/>
  <c r="AB58" i="90" s="1"/>
  <c r="AX58" i="90"/>
  <c r="S58" i="90" s="1"/>
  <c r="AC58" i="90" s="1"/>
  <c r="AB59" i="90" s="1"/>
  <c r="AX59" i="90"/>
  <c r="S59" i="90" s="1"/>
  <c r="AC59" i="90" s="1"/>
  <c r="AB60" i="90" s="1"/>
  <c r="AX60" i="90"/>
  <c r="S60" i="90" s="1"/>
  <c r="AC60" i="90" s="1"/>
  <c r="AB61" i="90" s="1"/>
  <c r="AX61" i="90"/>
  <c r="S61" i="90" s="1"/>
  <c r="AC61" i="90" s="1"/>
  <c r="AB62" i="90" s="1"/>
  <c r="AX62" i="90"/>
  <c r="S62" i="90" s="1"/>
  <c r="AC62" i="90" s="1"/>
  <c r="AB63" i="90" s="1"/>
  <c r="AX63" i="90"/>
  <c r="S63" i="90" s="1"/>
  <c r="AC63" i="90" s="1"/>
  <c r="AB64" i="90" s="1"/>
  <c r="AX64" i="90"/>
  <c r="S64" i="90" s="1"/>
  <c r="AC64" i="90" s="1"/>
  <c r="AB65" i="90" s="1"/>
  <c r="AX65" i="90"/>
  <c r="S65" i="90" s="1"/>
  <c r="AC65" i="90" s="1"/>
  <c r="AB66" i="90" s="1"/>
  <c r="AX66" i="90"/>
  <c r="S66" i="90" s="1"/>
  <c r="AC66" i="90" s="1"/>
  <c r="AB67" i="90" s="1"/>
  <c r="AX67" i="90"/>
  <c r="S67" i="90" s="1"/>
  <c r="AC67" i="90" s="1"/>
  <c r="AB68" i="90" s="1"/>
  <c r="AX68" i="90"/>
  <c r="S68" i="90" s="1"/>
  <c r="AC68" i="90" s="1"/>
  <c r="AB69" i="90" s="1"/>
  <c r="AX69" i="90"/>
  <c r="S69" i="90" s="1"/>
  <c r="AC69" i="90" s="1"/>
  <c r="AB70" i="90" s="1"/>
  <c r="AX70" i="90"/>
  <c r="S70" i="90" s="1"/>
  <c r="AC70" i="90" s="1"/>
  <c r="AB71" i="90" s="1"/>
  <c r="AX71" i="90"/>
  <c r="S71" i="90" s="1"/>
  <c r="AC71" i="90" s="1"/>
  <c r="AB72" i="90" s="1"/>
  <c r="AX72" i="90"/>
  <c r="S72" i="90" s="1"/>
  <c r="AC72" i="90" s="1"/>
  <c r="AB73" i="90" s="1"/>
  <c r="AX73" i="90"/>
  <c r="S73" i="90" s="1"/>
  <c r="AC73" i="90" s="1"/>
  <c r="AB74" i="90" s="1"/>
  <c r="AX74" i="90"/>
  <c r="S74" i="90" s="1"/>
  <c r="AC74" i="90" s="1"/>
  <c r="AB75" i="90" s="1"/>
  <c r="AX75" i="90"/>
  <c r="S75" i="90" s="1"/>
  <c r="AC75" i="90" s="1"/>
  <c r="AB76" i="90" s="1"/>
  <c r="AX76" i="90"/>
  <c r="S76" i="90" s="1"/>
  <c r="AC76" i="90" s="1"/>
  <c r="AB77" i="90" s="1"/>
  <c r="AX77" i="90"/>
  <c r="S77" i="90" s="1"/>
  <c r="AC77" i="90" s="1"/>
  <c r="AB78" i="90" s="1"/>
  <c r="AX78" i="90"/>
  <c r="S78" i="90" s="1"/>
  <c r="AC78" i="90" s="1"/>
  <c r="AB79" i="90" s="1"/>
  <c r="AX79" i="90"/>
  <c r="S79" i="90" s="1"/>
  <c r="AC79" i="90" s="1"/>
  <c r="AB80" i="90" s="1"/>
  <c r="AX80" i="90"/>
  <c r="S80" i="90" s="1"/>
  <c r="AC80" i="90" s="1"/>
  <c r="AB81" i="90" s="1"/>
  <c r="AX81" i="90"/>
  <c r="S81" i="90" s="1"/>
  <c r="AC81" i="90" s="1"/>
  <c r="AB82" i="90" s="1"/>
  <c r="AX82" i="90"/>
  <c r="S82" i="90" s="1"/>
  <c r="AC82" i="90" s="1"/>
  <c r="AB83" i="90" s="1"/>
  <c r="AX83" i="90"/>
  <c r="S83" i="90" s="1"/>
  <c r="AC83" i="90" s="1"/>
  <c r="AB84" i="90" s="1"/>
  <c r="AX88" i="90"/>
  <c r="S88" i="90" s="1"/>
  <c r="AC88" i="90" s="1"/>
  <c r="AB89" i="90" s="1"/>
  <c r="AX87" i="90"/>
  <c r="S87" i="90" s="1"/>
  <c r="AC87" i="90" s="1"/>
  <c r="AB88" i="90" s="1"/>
  <c r="AX84" i="90"/>
  <c r="S84" i="90" s="1"/>
  <c r="AC84" i="90" s="1"/>
  <c r="AB85" i="90" s="1"/>
  <c r="AX85" i="90"/>
  <c r="S85" i="90" s="1"/>
  <c r="AC85" i="90" s="1"/>
  <c r="AB86" i="90" s="1"/>
  <c r="AX86" i="90"/>
  <c r="S86" i="90" s="1"/>
  <c r="AC86" i="90" s="1"/>
  <c r="AB87" i="90" s="1"/>
  <c r="AJ20" i="94"/>
  <c r="AK20" i="94"/>
  <c r="AT20" i="94" s="1"/>
  <c r="AI89" i="77"/>
  <c r="AN89" i="77"/>
  <c r="AJ26" i="94"/>
  <c r="AK26" i="94"/>
  <c r="AT26" i="94" s="1"/>
  <c r="AS44" i="94"/>
  <c r="AL44" i="94"/>
  <c r="AU44" i="94" s="1"/>
  <c r="AS62" i="94"/>
  <c r="AL62" i="94"/>
  <c r="AU62" i="94" s="1"/>
  <c r="AS80" i="94"/>
  <c r="AL80" i="94"/>
  <c r="AU80" i="94" s="1"/>
  <c r="AR90" i="45"/>
  <c r="AS33" i="94"/>
  <c r="AL33" i="94"/>
  <c r="AU33" i="94" s="1"/>
  <c r="AS51" i="94"/>
  <c r="AL51" i="94"/>
  <c r="AU51" i="94" s="1"/>
  <c r="Z91" i="81"/>
  <c r="X91" i="81"/>
  <c r="Y91" i="81"/>
  <c r="AS3" i="94"/>
  <c r="AL3" i="94"/>
  <c r="AU3" i="94" s="1"/>
  <c r="AS22" i="94"/>
  <c r="AL22" i="94"/>
  <c r="AU22" i="94" s="1"/>
  <c r="AS58" i="94"/>
  <c r="AL58" i="94"/>
  <c r="AU58" i="94" s="1"/>
  <c r="AS76" i="94"/>
  <c r="AL76" i="94"/>
  <c r="AU76" i="94" s="1"/>
  <c r="AH91" i="45"/>
  <c r="AQ91" i="45" s="1"/>
  <c r="AH88" i="37"/>
  <c r="AQ88" i="37" s="1"/>
  <c r="AS11" i="94"/>
  <c r="AL11" i="94"/>
  <c r="AU11" i="94" s="1"/>
  <c r="AS29" i="94"/>
  <c r="AL29" i="94"/>
  <c r="AU29" i="94" s="1"/>
  <c r="AS47" i="94"/>
  <c r="AL47" i="94"/>
  <c r="AU47" i="94" s="1"/>
  <c r="AS65" i="94"/>
  <c r="AL65" i="94"/>
  <c r="AU65" i="94" s="1"/>
  <c r="AS83" i="94"/>
  <c r="AL83" i="94"/>
  <c r="AU83" i="94" s="1"/>
  <c r="AS31" i="94"/>
  <c r="AL31" i="94"/>
  <c r="AU31" i="94" s="1"/>
  <c r="X90" i="85"/>
  <c r="Y90" i="85"/>
  <c r="AJ12" i="94"/>
  <c r="AK12" i="94"/>
  <c r="AT12" i="94" s="1"/>
  <c r="AS72" i="94"/>
  <c r="AL72" i="94"/>
  <c r="AU72" i="94" s="1"/>
  <c r="AS68" i="94"/>
  <c r="AL68" i="94"/>
  <c r="AU68" i="94" s="1"/>
  <c r="AS57" i="94"/>
  <c r="AL57" i="94"/>
  <c r="AU57" i="94" s="1"/>
  <c r="AR92" i="73"/>
  <c r="AS28" i="94"/>
  <c r="AL28" i="94"/>
  <c r="AU28" i="94" s="1"/>
  <c r="AS35" i="94"/>
  <c r="AL35" i="94"/>
  <c r="AU35" i="94" s="1"/>
  <c r="AS49" i="94"/>
  <c r="AL49" i="94"/>
  <c r="AU49" i="94" s="1"/>
  <c r="X90" i="77"/>
  <c r="Y90" i="77"/>
  <c r="AN90" i="25"/>
  <c r="AI90" i="25"/>
  <c r="AS9" i="94"/>
  <c r="AL9" i="94"/>
  <c r="AU9" i="94" s="1"/>
  <c r="AS63" i="94"/>
  <c r="AL63" i="94"/>
  <c r="AU63" i="94" s="1"/>
  <c r="AS81" i="94"/>
  <c r="AL81" i="94"/>
  <c r="AU81" i="94" s="1"/>
  <c r="AR89" i="94"/>
  <c r="AR91" i="94" s="1"/>
  <c r="AL89" i="94"/>
  <c r="AU89" i="94" s="1"/>
  <c r="AS88" i="94"/>
  <c r="AL88" i="94"/>
  <c r="AU88" i="94" s="1"/>
  <c r="AS15" i="94"/>
  <c r="AL15" i="94"/>
  <c r="AU15" i="94" s="1"/>
  <c r="AS69" i="94"/>
  <c r="AL69" i="94"/>
  <c r="AU69" i="94" s="1"/>
  <c r="AS86" i="94"/>
  <c r="AL86" i="94"/>
  <c r="AU86" i="94" s="1"/>
  <c r="AJ25" i="94"/>
  <c r="AS67" i="94"/>
  <c r="AL67" i="94"/>
  <c r="AU67" i="94" s="1"/>
  <c r="AI90" i="81"/>
  <c r="AN90" i="81"/>
  <c r="AS10" i="94"/>
  <c r="AL10" i="94"/>
  <c r="AU10" i="94" s="1"/>
  <c r="AS82" i="94"/>
  <c r="AL82" i="94"/>
  <c r="AU82" i="94" s="1"/>
  <c r="Z91" i="45"/>
  <c r="AS17" i="94"/>
  <c r="AL17" i="94"/>
  <c r="AU17" i="94" s="1"/>
  <c r="AJ18" i="94"/>
  <c r="AK18" i="94"/>
  <c r="AT18" i="94" s="1"/>
  <c r="AS42" i="94"/>
  <c r="AL42" i="94"/>
  <c r="AU42" i="94" s="1"/>
  <c r="AS78" i="94"/>
  <c r="AL78" i="94"/>
  <c r="AU78" i="94" s="1"/>
  <c r="AS61" i="94"/>
  <c r="AL61" i="94"/>
  <c r="AU61" i="94" s="1"/>
  <c r="AS8" i="94"/>
  <c r="AL8" i="94"/>
  <c r="AU8" i="94" s="1"/>
  <c r="AG88" i="37" l="1"/>
  <c r="AP88" i="37" s="1"/>
  <c r="AX8" i="90"/>
  <c r="S8" i="90" s="1"/>
  <c r="AC8" i="90" s="1"/>
  <c r="AB9" i="90" s="1"/>
  <c r="AX5" i="90"/>
  <c r="S5" i="90" s="1"/>
  <c r="AC5" i="90" s="1"/>
  <c r="AB6" i="90" s="1"/>
  <c r="AX11" i="90"/>
  <c r="S11" i="90" s="1"/>
  <c r="AC11" i="90" s="1"/>
  <c r="AB12" i="90" s="1"/>
  <c r="AX4" i="90"/>
  <c r="S4" i="90" s="1"/>
  <c r="AC4" i="90" s="1"/>
  <c r="AB5" i="90" s="1"/>
  <c r="AK5" i="90" s="1"/>
  <c r="AT5" i="90" s="1"/>
  <c r="AE88" i="37"/>
  <c r="Z90" i="77"/>
  <c r="AX10" i="90"/>
  <c r="S10" i="90" s="1"/>
  <c r="AC10" i="90" s="1"/>
  <c r="AB11" i="90" s="1"/>
  <c r="AJ11" i="90" s="1"/>
  <c r="AX3" i="90"/>
  <c r="S3" i="90" s="1"/>
  <c r="AC3" i="90" s="1"/>
  <c r="AJ3" i="90" s="1"/>
  <c r="AK7" i="90"/>
  <c r="AT7" i="90" s="1"/>
  <c r="AF90" i="77"/>
  <c r="AO90" i="77" s="1"/>
  <c r="AE90" i="77"/>
  <c r="W91" i="77"/>
  <c r="AG90" i="77"/>
  <c r="AP90" i="77" s="1"/>
  <c r="AS12" i="94"/>
  <c r="AL12" i="94"/>
  <c r="AU12" i="94" s="1"/>
  <c r="AK72" i="90"/>
  <c r="AT72" i="90" s="1"/>
  <c r="AJ72" i="90"/>
  <c r="AJ42" i="90"/>
  <c r="AK42" i="90"/>
  <c r="AT42" i="90" s="1"/>
  <c r="AK12" i="90"/>
  <c r="AT12" i="90" s="1"/>
  <c r="AJ6" i="90"/>
  <c r="AK6" i="90"/>
  <c r="AT6" i="90" s="1"/>
  <c r="AR93" i="33"/>
  <c r="AG94" i="33"/>
  <c r="AP94" i="33" s="1"/>
  <c r="AF94" i="33"/>
  <c r="AO94" i="33" s="1"/>
  <c r="AE94" i="33"/>
  <c r="W95" i="33"/>
  <c r="AH91" i="25"/>
  <c r="AQ91" i="25" s="1"/>
  <c r="AN89" i="90"/>
  <c r="AN91" i="90" s="1"/>
  <c r="AI89" i="90"/>
  <c r="X89" i="37"/>
  <c r="Y89" i="37"/>
  <c r="AH90" i="77"/>
  <c r="AQ90" i="77" s="1"/>
  <c r="AJ87" i="90"/>
  <c r="AK87" i="90"/>
  <c r="AT87" i="90" s="1"/>
  <c r="AJ83" i="90"/>
  <c r="AK83" i="90"/>
  <c r="AT83" i="90" s="1"/>
  <c r="AJ77" i="90"/>
  <c r="AK77" i="90"/>
  <c r="AT77" i="90" s="1"/>
  <c r="AJ71" i="90"/>
  <c r="AK71" i="90"/>
  <c r="AT71" i="90" s="1"/>
  <c r="AJ65" i="90"/>
  <c r="AK65" i="90"/>
  <c r="AT65" i="90" s="1"/>
  <c r="AJ59" i="90"/>
  <c r="AK59" i="90"/>
  <c r="AT59" i="90" s="1"/>
  <c r="AJ53" i="90"/>
  <c r="AK53" i="90"/>
  <c r="AT53" i="90" s="1"/>
  <c r="AJ47" i="90"/>
  <c r="AK47" i="90"/>
  <c r="AT47" i="90" s="1"/>
  <c r="AJ41" i="90"/>
  <c r="AK41" i="90"/>
  <c r="AT41" i="90" s="1"/>
  <c r="AK35" i="90"/>
  <c r="AT35" i="90" s="1"/>
  <c r="AJ35" i="90"/>
  <c r="AK29" i="90"/>
  <c r="AT29" i="90" s="1"/>
  <c r="AJ29" i="90"/>
  <c r="AK23" i="90"/>
  <c r="AT23" i="90" s="1"/>
  <c r="AJ23" i="90"/>
  <c r="AJ17" i="90"/>
  <c r="AK17" i="90"/>
  <c r="AT17" i="90" s="1"/>
  <c r="AK11" i="90"/>
  <c r="AT11" i="90" s="1"/>
  <c r="AT91" i="94"/>
  <c r="AG92" i="41"/>
  <c r="AP92" i="41" s="1"/>
  <c r="AF92" i="41"/>
  <c r="AO92" i="41" s="1"/>
  <c r="W93" i="41"/>
  <c r="AE92" i="41"/>
  <c r="AI94" i="89"/>
  <c r="AN94" i="89"/>
  <c r="AK66" i="90"/>
  <c r="AT66" i="90" s="1"/>
  <c r="AJ66" i="90"/>
  <c r="AK36" i="90"/>
  <c r="AT36" i="90" s="1"/>
  <c r="AJ36" i="90"/>
  <c r="AE91" i="45"/>
  <c r="AG91" i="45"/>
  <c r="AP91" i="45" s="1"/>
  <c r="AF91" i="45"/>
  <c r="AO91" i="45" s="1"/>
  <c r="W92" i="45"/>
  <c r="AH90" i="85"/>
  <c r="AQ90" i="85" s="1"/>
  <c r="AS26" i="94"/>
  <c r="AL26" i="94"/>
  <c r="AU26" i="94" s="1"/>
  <c r="AJ76" i="90"/>
  <c r="AK76" i="90"/>
  <c r="AT76" i="90" s="1"/>
  <c r="AJ58" i="90"/>
  <c r="AK58" i="90"/>
  <c r="AT58" i="90" s="1"/>
  <c r="AJ52" i="90"/>
  <c r="AK52" i="90"/>
  <c r="AT52" i="90" s="1"/>
  <c r="AJ46" i="90"/>
  <c r="AK46" i="90"/>
  <c r="AT46" i="90" s="1"/>
  <c r="AJ40" i="90"/>
  <c r="AK40" i="90"/>
  <c r="AT40" i="90" s="1"/>
  <c r="AJ34" i="90"/>
  <c r="AK34" i="90"/>
  <c r="AT34" i="90" s="1"/>
  <c r="AJ28" i="90"/>
  <c r="AK28" i="90"/>
  <c r="AT28" i="90" s="1"/>
  <c r="AJ22" i="90"/>
  <c r="AK22" i="90"/>
  <c r="AT22" i="90" s="1"/>
  <c r="AJ16" i="90"/>
  <c r="AK16" i="90"/>
  <c r="AT16" i="90" s="1"/>
  <c r="AJ10" i="90"/>
  <c r="AK10" i="90"/>
  <c r="AT10" i="90" s="1"/>
  <c r="AJ5" i="90"/>
  <c r="AS4" i="94"/>
  <c r="AL4" i="94"/>
  <c r="AU4" i="94" s="1"/>
  <c r="AR89" i="85"/>
  <c r="AS19" i="94"/>
  <c r="AL19" i="94"/>
  <c r="AU19" i="94" s="1"/>
  <c r="Z91" i="25"/>
  <c r="AS24" i="94"/>
  <c r="AL24" i="94"/>
  <c r="AU24" i="94" s="1"/>
  <c r="AI88" i="37"/>
  <c r="AN88" i="37"/>
  <c r="AG91" i="81"/>
  <c r="AP91" i="81" s="1"/>
  <c r="AF91" i="81"/>
  <c r="AO91" i="81" s="1"/>
  <c r="AE91" i="81"/>
  <c r="W92" i="81"/>
  <c r="AS20" i="94"/>
  <c r="AL20" i="94"/>
  <c r="AU20" i="94" s="1"/>
  <c r="AK54" i="90"/>
  <c r="AT54" i="90" s="1"/>
  <c r="AJ54" i="90"/>
  <c r="AJ18" i="90"/>
  <c r="AK18" i="90"/>
  <c r="AT18" i="90" s="1"/>
  <c r="AJ85" i="90"/>
  <c r="AK85" i="90"/>
  <c r="AT85" i="90" s="1"/>
  <c r="AK81" i="90"/>
  <c r="AT81" i="90" s="1"/>
  <c r="AJ81" i="90"/>
  <c r="AK75" i="90"/>
  <c r="AT75" i="90" s="1"/>
  <c r="AJ75" i="90"/>
  <c r="AJ69" i="90"/>
  <c r="AK69" i="90"/>
  <c r="AT69" i="90" s="1"/>
  <c r="AK63" i="90"/>
  <c r="AT63" i="90" s="1"/>
  <c r="AJ63" i="90"/>
  <c r="AK57" i="90"/>
  <c r="AT57" i="90" s="1"/>
  <c r="AJ57" i="90"/>
  <c r="AJ51" i="90"/>
  <c r="AK51" i="90"/>
  <c r="AT51" i="90" s="1"/>
  <c r="AK45" i="90"/>
  <c r="AT45" i="90" s="1"/>
  <c r="AJ45" i="90"/>
  <c r="AK39" i="90"/>
  <c r="AT39" i="90" s="1"/>
  <c r="AJ39" i="90"/>
  <c r="AK33" i="90"/>
  <c r="AT33" i="90" s="1"/>
  <c r="AJ33" i="90"/>
  <c r="AK27" i="90"/>
  <c r="AT27" i="90" s="1"/>
  <c r="AJ27" i="90"/>
  <c r="AJ21" i="90"/>
  <c r="AK21" i="90"/>
  <c r="AT21" i="90" s="1"/>
  <c r="AK15" i="90"/>
  <c r="AT15" i="90" s="1"/>
  <c r="AJ15" i="90"/>
  <c r="AJ9" i="90"/>
  <c r="AK9" i="90"/>
  <c r="AT9" i="90" s="1"/>
  <c r="AB4" i="90"/>
  <c r="AS5" i="94"/>
  <c r="AL5" i="94"/>
  <c r="AU5" i="94" s="1"/>
  <c r="AS14" i="94"/>
  <c r="AL14" i="94"/>
  <c r="AU14" i="94" s="1"/>
  <c r="AS23" i="94"/>
  <c r="AL23" i="94"/>
  <c r="AU23" i="94" s="1"/>
  <c r="X89" i="29"/>
  <c r="Z89" i="29" s="1"/>
  <c r="Y89" i="29"/>
  <c r="Y94" i="73"/>
  <c r="X94" i="73"/>
  <c r="AK84" i="90"/>
  <c r="AT84" i="90" s="1"/>
  <c r="AJ84" i="90"/>
  <c r="AJ60" i="90"/>
  <c r="AK60" i="90"/>
  <c r="AT60" i="90" s="1"/>
  <c r="AK24" i="90"/>
  <c r="AT24" i="90" s="1"/>
  <c r="AJ24" i="90"/>
  <c r="AK86" i="90"/>
  <c r="AT86" i="90" s="1"/>
  <c r="AJ86" i="90"/>
  <c r="AJ64" i="90"/>
  <c r="AK64" i="90"/>
  <c r="AT64" i="90" s="1"/>
  <c r="AR90" i="25"/>
  <c r="AJ80" i="90"/>
  <c r="AK80" i="90"/>
  <c r="AT80" i="90" s="1"/>
  <c r="AJ68" i="90"/>
  <c r="AK68" i="90"/>
  <c r="AT68" i="90" s="1"/>
  <c r="AJ56" i="90"/>
  <c r="AK56" i="90"/>
  <c r="AT56" i="90" s="1"/>
  <c r="AJ50" i="90"/>
  <c r="AK50" i="90"/>
  <c r="AT50" i="90" s="1"/>
  <c r="AK38" i="90"/>
  <c r="AT38" i="90" s="1"/>
  <c r="AJ38" i="90"/>
  <c r="AK32" i="90"/>
  <c r="AT32" i="90" s="1"/>
  <c r="AJ32" i="90"/>
  <c r="AK26" i="90"/>
  <c r="AT26" i="90" s="1"/>
  <c r="AJ26" i="90"/>
  <c r="AJ20" i="90"/>
  <c r="AK20" i="90"/>
  <c r="AT20" i="90" s="1"/>
  <c r="AJ14" i="90"/>
  <c r="AK14" i="90"/>
  <c r="AT14" i="90" s="1"/>
  <c r="AX7" i="90"/>
  <c r="S7" i="90" s="1"/>
  <c r="AC7" i="90" s="1"/>
  <c r="AB8" i="90" s="1"/>
  <c r="AS6" i="94"/>
  <c r="AL6" i="94"/>
  <c r="AU6" i="94" s="1"/>
  <c r="AI88" i="29"/>
  <c r="AN88" i="29"/>
  <c r="X95" i="89"/>
  <c r="Y95" i="89"/>
  <c r="AJ78" i="90"/>
  <c r="AK78" i="90"/>
  <c r="AT78" i="90" s="1"/>
  <c r="AK48" i="90"/>
  <c r="AT48" i="90" s="1"/>
  <c r="AJ48" i="90"/>
  <c r="AJ30" i="90"/>
  <c r="AK30" i="90"/>
  <c r="AT30" i="90" s="1"/>
  <c r="AR90" i="81"/>
  <c r="AJ82" i="90"/>
  <c r="AK82" i="90"/>
  <c r="AT82" i="90" s="1"/>
  <c r="AJ70" i="90"/>
  <c r="AK70" i="90"/>
  <c r="AT70" i="90" s="1"/>
  <c r="Z90" i="85"/>
  <c r="AR89" i="77"/>
  <c r="AJ88" i="90"/>
  <c r="AK88" i="90"/>
  <c r="AT88" i="90" s="1"/>
  <c r="AJ74" i="90"/>
  <c r="AK74" i="90"/>
  <c r="AT74" i="90" s="1"/>
  <c r="AJ62" i="90"/>
  <c r="AK62" i="90"/>
  <c r="AT62" i="90" s="1"/>
  <c r="AJ44" i="90"/>
  <c r="AK44" i="90"/>
  <c r="AT44" i="90" s="1"/>
  <c r="AS18" i="94"/>
  <c r="AL18" i="94"/>
  <c r="AU18" i="94" s="1"/>
  <c r="AS25" i="94"/>
  <c r="AL25" i="94"/>
  <c r="AU25" i="94" s="1"/>
  <c r="AH91" i="81"/>
  <c r="AQ91" i="81" s="1"/>
  <c r="AJ89" i="90"/>
  <c r="AS89" i="90" s="1"/>
  <c r="AK89" i="90"/>
  <c r="AT89" i="90" s="1"/>
  <c r="AJ79" i="90"/>
  <c r="AK79" i="90"/>
  <c r="AT79" i="90" s="1"/>
  <c r="AJ73" i="90"/>
  <c r="AK73" i="90"/>
  <c r="AT73" i="90" s="1"/>
  <c r="AJ67" i="90"/>
  <c r="AK67" i="90"/>
  <c r="AT67" i="90" s="1"/>
  <c r="AJ61" i="90"/>
  <c r="AK61" i="90"/>
  <c r="AT61" i="90" s="1"/>
  <c r="AJ55" i="90"/>
  <c r="AK55" i="90"/>
  <c r="AT55" i="90" s="1"/>
  <c r="AJ49" i="90"/>
  <c r="AK49" i="90"/>
  <c r="AT49" i="90" s="1"/>
  <c r="AJ43" i="90"/>
  <c r="AK43" i="90"/>
  <c r="AT43" i="90" s="1"/>
  <c r="AJ37" i="90"/>
  <c r="AK37" i="90"/>
  <c r="AT37" i="90" s="1"/>
  <c r="AJ31" i="90"/>
  <c r="AK31" i="90"/>
  <c r="AT31" i="90" s="1"/>
  <c r="AJ25" i="90"/>
  <c r="AK25" i="90"/>
  <c r="AT25" i="90" s="1"/>
  <c r="AJ19" i="90"/>
  <c r="AK19" i="90"/>
  <c r="AT19" i="90" s="1"/>
  <c r="AX12" i="90"/>
  <c r="S12" i="90" s="1"/>
  <c r="AC12" i="90" s="1"/>
  <c r="AB13" i="90" s="1"/>
  <c r="AH94" i="33"/>
  <c r="AQ94" i="33" s="1"/>
  <c r="AG91" i="93"/>
  <c r="AP91" i="93" s="1"/>
  <c r="AF91" i="93"/>
  <c r="AO91" i="93" s="1"/>
  <c r="AE91" i="93"/>
  <c r="W92" i="93"/>
  <c r="AS13" i="94"/>
  <c r="AL13" i="94"/>
  <c r="AU13" i="94" s="1"/>
  <c r="AI93" i="73"/>
  <c r="AN93" i="73"/>
  <c r="Z94" i="73" l="1"/>
  <c r="AS91" i="94"/>
  <c r="AU91" i="94"/>
  <c r="C11" i="94" s="1"/>
  <c r="F47" i="97" s="1"/>
  <c r="AG89" i="29"/>
  <c r="AP89" i="29" s="1"/>
  <c r="AF89" i="29"/>
  <c r="AO89" i="29" s="1"/>
  <c r="AE89" i="29"/>
  <c r="W90" i="29"/>
  <c r="AF94" i="73"/>
  <c r="AO94" i="73" s="1"/>
  <c r="AE94" i="73"/>
  <c r="W95" i="73"/>
  <c r="AG94" i="73"/>
  <c r="AP94" i="73" s="1"/>
  <c r="AS43" i="90"/>
  <c r="AL43" i="90"/>
  <c r="AU43" i="90" s="1"/>
  <c r="AS79" i="90"/>
  <c r="AL79" i="90"/>
  <c r="AU79" i="90" s="1"/>
  <c r="AH95" i="89"/>
  <c r="AQ95" i="89" s="1"/>
  <c r="AS33" i="90"/>
  <c r="AL33" i="90"/>
  <c r="AU33" i="90" s="1"/>
  <c r="AS16" i="90"/>
  <c r="AL16" i="90"/>
  <c r="AU16" i="90" s="1"/>
  <c r="AS34" i="90"/>
  <c r="AL34" i="90"/>
  <c r="AU34" i="90" s="1"/>
  <c r="AS52" i="90"/>
  <c r="AL52" i="90"/>
  <c r="AU52" i="90" s="1"/>
  <c r="AS11" i="90"/>
  <c r="AL11" i="90"/>
  <c r="AU11" i="90" s="1"/>
  <c r="AS47" i="90"/>
  <c r="AL47" i="90"/>
  <c r="AU47" i="90" s="1"/>
  <c r="AS65" i="90"/>
  <c r="AL65" i="90"/>
  <c r="AU65" i="90" s="1"/>
  <c r="AS83" i="90"/>
  <c r="AL83" i="90"/>
  <c r="AU83" i="90" s="1"/>
  <c r="AS42" i="90"/>
  <c r="AL42" i="90"/>
  <c r="AU42" i="90" s="1"/>
  <c r="AR93" i="73"/>
  <c r="AS44" i="90"/>
  <c r="AL44" i="90"/>
  <c r="AU44" i="90" s="1"/>
  <c r="AS88" i="90"/>
  <c r="AL88" i="90"/>
  <c r="AU88" i="90" s="1"/>
  <c r="AS48" i="90"/>
  <c r="AL48" i="90"/>
  <c r="AU48" i="90" s="1"/>
  <c r="Z95" i="89"/>
  <c r="AS32" i="90"/>
  <c r="AL32" i="90"/>
  <c r="AU32" i="90" s="1"/>
  <c r="AS51" i="90"/>
  <c r="AL51" i="90"/>
  <c r="AU51" i="90" s="1"/>
  <c r="AS69" i="90"/>
  <c r="AL69" i="90"/>
  <c r="AU69" i="90" s="1"/>
  <c r="AS85" i="90"/>
  <c r="AL85" i="90"/>
  <c r="AU85" i="90" s="1"/>
  <c r="Y92" i="45"/>
  <c r="X92" i="45"/>
  <c r="AS66" i="90"/>
  <c r="AL66" i="90"/>
  <c r="AU66" i="90" s="1"/>
  <c r="Y93" i="41"/>
  <c r="X93" i="41"/>
  <c r="Z93" i="41" s="1"/>
  <c r="AS35" i="90"/>
  <c r="AL35" i="90"/>
  <c r="AU35" i="90" s="1"/>
  <c r="X95" i="33"/>
  <c r="Y95" i="33"/>
  <c r="AS72" i="90"/>
  <c r="AL72" i="90"/>
  <c r="AU72" i="90" s="1"/>
  <c r="X91" i="77"/>
  <c r="Y91" i="77"/>
  <c r="AJ13" i="90"/>
  <c r="AK13" i="90"/>
  <c r="AT13" i="90" s="1"/>
  <c r="AS5" i="90"/>
  <c r="AL5" i="90"/>
  <c r="AU5" i="90" s="1"/>
  <c r="AS22" i="90"/>
  <c r="AL22" i="90"/>
  <c r="AU22" i="90" s="1"/>
  <c r="AS40" i="90"/>
  <c r="AL40" i="90"/>
  <c r="AU40" i="90" s="1"/>
  <c r="AS58" i="90"/>
  <c r="AL58" i="90"/>
  <c r="AU58" i="90" s="1"/>
  <c r="AS17" i="90"/>
  <c r="AL17" i="90"/>
  <c r="AU17" i="90" s="1"/>
  <c r="AS53" i="90"/>
  <c r="AL53" i="90"/>
  <c r="AU53" i="90" s="1"/>
  <c r="AS71" i="90"/>
  <c r="AL71" i="90"/>
  <c r="AU71" i="90" s="1"/>
  <c r="AS87" i="90"/>
  <c r="AL87" i="90"/>
  <c r="AU87" i="90" s="1"/>
  <c r="AN94" i="33"/>
  <c r="AI94" i="33"/>
  <c r="AS6" i="90"/>
  <c r="AL6" i="90"/>
  <c r="AU6" i="90" s="1"/>
  <c r="AI90" i="77"/>
  <c r="AN90" i="77"/>
  <c r="AS25" i="90"/>
  <c r="AL25" i="90"/>
  <c r="AU25" i="90" s="1"/>
  <c r="AS61" i="90"/>
  <c r="AL61" i="90"/>
  <c r="AU61" i="90" s="1"/>
  <c r="AS70" i="90"/>
  <c r="AL70" i="90"/>
  <c r="AU70" i="90" s="1"/>
  <c r="AS84" i="90"/>
  <c r="AL84" i="90"/>
  <c r="AU84" i="90" s="1"/>
  <c r="AS15" i="90"/>
  <c r="AL15" i="90"/>
  <c r="AU15" i="90" s="1"/>
  <c r="AS67" i="90"/>
  <c r="AL67" i="90"/>
  <c r="AU67" i="90" s="1"/>
  <c r="AR88" i="29"/>
  <c r="AS3" i="90"/>
  <c r="AL3" i="90"/>
  <c r="AU3" i="90" s="1"/>
  <c r="AS21" i="90"/>
  <c r="AL21" i="90"/>
  <c r="AU21" i="90" s="1"/>
  <c r="AR88" i="37"/>
  <c r="AS23" i="90"/>
  <c r="AL23" i="90"/>
  <c r="AU23" i="90" s="1"/>
  <c r="AH89" i="37"/>
  <c r="AQ89" i="37" s="1"/>
  <c r="AN91" i="93"/>
  <c r="AI91" i="93"/>
  <c r="AS30" i="90"/>
  <c r="AL30" i="90"/>
  <c r="AU30" i="90" s="1"/>
  <c r="AS50" i="90"/>
  <c r="AL50" i="90"/>
  <c r="AU50" i="90" s="1"/>
  <c r="W92" i="25"/>
  <c r="AG91" i="25"/>
  <c r="AP91" i="25" s="1"/>
  <c r="AF91" i="25"/>
  <c r="AO91" i="25" s="1"/>
  <c r="AE91" i="25"/>
  <c r="AS49" i="90"/>
  <c r="AL49" i="90"/>
  <c r="AU49" i="90" s="1"/>
  <c r="AS14" i="90"/>
  <c r="AL14" i="90"/>
  <c r="AU14" i="90" s="1"/>
  <c r="AS19" i="90"/>
  <c r="AL19" i="90"/>
  <c r="AU19" i="90" s="1"/>
  <c r="AS37" i="90"/>
  <c r="AL37" i="90"/>
  <c r="AU37" i="90" s="1"/>
  <c r="AS55" i="90"/>
  <c r="AL55" i="90"/>
  <c r="AU55" i="90" s="1"/>
  <c r="AS73" i="90"/>
  <c r="AL73" i="90"/>
  <c r="AU73" i="90" s="1"/>
  <c r="AE90" i="85"/>
  <c r="W91" i="85"/>
  <c r="AF90" i="85"/>
  <c r="AO90" i="85" s="1"/>
  <c r="AG90" i="85"/>
  <c r="AP90" i="85" s="1"/>
  <c r="AS78" i="90"/>
  <c r="AL78" i="90"/>
  <c r="AU78" i="90" s="1"/>
  <c r="AS20" i="90"/>
  <c r="AL20" i="90"/>
  <c r="AU20" i="90" s="1"/>
  <c r="AS68" i="90"/>
  <c r="AL68" i="90"/>
  <c r="AU68" i="90" s="1"/>
  <c r="AS64" i="90"/>
  <c r="AL64" i="90"/>
  <c r="AU64" i="90" s="1"/>
  <c r="AS27" i="90"/>
  <c r="AL27" i="90"/>
  <c r="AU27" i="90" s="1"/>
  <c r="AS45" i="90"/>
  <c r="AL45" i="90"/>
  <c r="AU45" i="90" s="1"/>
  <c r="AS63" i="90"/>
  <c r="AL63" i="90"/>
  <c r="AU63" i="90" s="1"/>
  <c r="AS81" i="90"/>
  <c r="AL81" i="90"/>
  <c r="AU81" i="90" s="1"/>
  <c r="AS18" i="90"/>
  <c r="AL18" i="90"/>
  <c r="AU18" i="90" s="1"/>
  <c r="Z92" i="81"/>
  <c r="X92" i="81"/>
  <c r="Y92" i="81"/>
  <c r="AS10" i="90"/>
  <c r="AL10" i="90"/>
  <c r="AU10" i="90" s="1"/>
  <c r="AS28" i="90"/>
  <c r="AL28" i="90"/>
  <c r="AU28" i="90" s="1"/>
  <c r="AS46" i="90"/>
  <c r="AL46" i="90"/>
  <c r="AU46" i="90" s="1"/>
  <c r="AS76" i="90"/>
  <c r="AL76" i="90"/>
  <c r="AU76" i="90" s="1"/>
  <c r="AI91" i="45"/>
  <c r="AN91" i="45"/>
  <c r="AR94" i="89"/>
  <c r="AS41" i="90"/>
  <c r="AL41" i="90"/>
  <c r="AU41" i="90" s="1"/>
  <c r="AS59" i="90"/>
  <c r="AL59" i="90"/>
  <c r="AU59" i="90" s="1"/>
  <c r="AS77" i="90"/>
  <c r="AL77" i="90"/>
  <c r="AU77" i="90" s="1"/>
  <c r="Z89" i="37"/>
  <c r="AJ12" i="90"/>
  <c r="AJ8" i="90"/>
  <c r="AK8" i="90"/>
  <c r="AT8" i="90" s="1"/>
  <c r="AS80" i="90"/>
  <c r="AL80" i="90"/>
  <c r="AU80" i="90" s="1"/>
  <c r="AH89" i="29"/>
  <c r="AQ89" i="29" s="1"/>
  <c r="AS31" i="90"/>
  <c r="AL31" i="90"/>
  <c r="AU31" i="90" s="1"/>
  <c r="AS82" i="90"/>
  <c r="AL82" i="90"/>
  <c r="AU82" i="90" s="1"/>
  <c r="AS56" i="90"/>
  <c r="AL56" i="90"/>
  <c r="AU56" i="90" s="1"/>
  <c r="AS24" i="90"/>
  <c r="AL24" i="90"/>
  <c r="AU24" i="90" s="1"/>
  <c r="AH94" i="73"/>
  <c r="AQ94" i="73" s="1"/>
  <c r="AJ4" i="90"/>
  <c r="AK4" i="90"/>
  <c r="AT4" i="90" s="1"/>
  <c r="AT91" i="90" s="1"/>
  <c r="AS39" i="90"/>
  <c r="AL39" i="90"/>
  <c r="AU39" i="90" s="1"/>
  <c r="AS57" i="90"/>
  <c r="AL57" i="90"/>
  <c r="AU57" i="90" s="1"/>
  <c r="AS75" i="90"/>
  <c r="AL75" i="90"/>
  <c r="AU75" i="90" s="1"/>
  <c r="AS62" i="90"/>
  <c r="AL62" i="90"/>
  <c r="AU62" i="90" s="1"/>
  <c r="AS38" i="90"/>
  <c r="AL38" i="90"/>
  <c r="AU38" i="90" s="1"/>
  <c r="Y92" i="93"/>
  <c r="Z92" i="93" s="1"/>
  <c r="X92" i="93"/>
  <c r="AS74" i="90"/>
  <c r="AL74" i="90"/>
  <c r="AU74" i="90" s="1"/>
  <c r="AS26" i="90"/>
  <c r="AL26" i="90"/>
  <c r="AU26" i="90" s="1"/>
  <c r="AS86" i="90"/>
  <c r="AL86" i="90"/>
  <c r="AU86" i="90" s="1"/>
  <c r="AS60" i="90"/>
  <c r="AL60" i="90"/>
  <c r="AU60" i="90" s="1"/>
  <c r="AS9" i="90"/>
  <c r="AL9" i="90"/>
  <c r="AU9" i="90" s="1"/>
  <c r="AS54" i="90"/>
  <c r="AL54" i="90"/>
  <c r="AU54" i="90" s="1"/>
  <c r="AN91" i="81"/>
  <c r="AI91" i="81"/>
  <c r="AS36" i="90"/>
  <c r="AL36" i="90"/>
  <c r="AU36" i="90" s="1"/>
  <c r="AN92" i="41"/>
  <c r="AI92" i="41"/>
  <c r="AS29" i="90"/>
  <c r="AL29" i="90"/>
  <c r="AU29" i="90" s="1"/>
  <c r="AR89" i="90"/>
  <c r="AR91" i="90" s="1"/>
  <c r="AL89" i="90"/>
  <c r="AU89" i="90" s="1"/>
  <c r="AJ7" i="90"/>
  <c r="W93" i="93" l="1"/>
  <c r="AG92" i="93"/>
  <c r="AP92" i="93" s="1"/>
  <c r="AE92" i="93"/>
  <c r="AF92" i="93"/>
  <c r="AO92" i="93" s="1"/>
  <c r="AH95" i="33"/>
  <c r="AQ95" i="33" s="1"/>
  <c r="AS4" i="90"/>
  <c r="AS91" i="90" s="1"/>
  <c r="AL4" i="90"/>
  <c r="AU4" i="90" s="1"/>
  <c r="AF89" i="37"/>
  <c r="AO89" i="37" s="1"/>
  <c r="AE89" i="37"/>
  <c r="W90" i="37"/>
  <c r="AG89" i="37"/>
  <c r="AP89" i="37" s="1"/>
  <c r="AR91" i="93"/>
  <c r="AR90" i="77"/>
  <c r="AH91" i="77"/>
  <c r="AQ91" i="77" s="1"/>
  <c r="Z95" i="33"/>
  <c r="Y91" i="85"/>
  <c r="X91" i="85"/>
  <c r="Y92" i="25"/>
  <c r="X92" i="25"/>
  <c r="Z91" i="77"/>
  <c r="AE95" i="89"/>
  <c r="AF95" i="89"/>
  <c r="AO95" i="89" s="1"/>
  <c r="AG95" i="89"/>
  <c r="AP95" i="89" s="1"/>
  <c r="W96" i="89"/>
  <c r="X90" i="29"/>
  <c r="Y90" i="29"/>
  <c r="AR91" i="81"/>
  <c r="AH92" i="81"/>
  <c r="AQ92" i="81" s="1"/>
  <c r="AI90" i="85"/>
  <c r="AN90" i="85"/>
  <c r="AH92" i="45"/>
  <c r="AQ92" i="45" s="1"/>
  <c r="AN89" i="29"/>
  <c r="AI89" i="29"/>
  <c r="AS12" i="90"/>
  <c r="AL12" i="90"/>
  <c r="AU12" i="90" s="1"/>
  <c r="W93" i="81"/>
  <c r="AG92" i="81"/>
  <c r="AP92" i="81" s="1"/>
  <c r="AF92" i="81"/>
  <c r="AO92" i="81" s="1"/>
  <c r="AE92" i="81"/>
  <c r="AI91" i="25"/>
  <c r="AN91" i="25"/>
  <c r="AR94" i="33"/>
  <c r="AH93" i="41"/>
  <c r="AQ93" i="41" s="1"/>
  <c r="Y95" i="73"/>
  <c r="X95" i="73"/>
  <c r="AS7" i="90"/>
  <c r="AL7" i="90"/>
  <c r="AU7" i="90" s="1"/>
  <c r="W94" i="41"/>
  <c r="AE93" i="41"/>
  <c r="AG93" i="41"/>
  <c r="AP93" i="41" s="1"/>
  <c r="AF93" i="41"/>
  <c r="AO93" i="41" s="1"/>
  <c r="AR92" i="41"/>
  <c r="AH92" i="93"/>
  <c r="AQ92" i="93" s="1"/>
  <c r="AS8" i="90"/>
  <c r="AL8" i="90"/>
  <c r="AU8" i="90" s="1"/>
  <c r="AR91" i="45"/>
  <c r="AS13" i="90"/>
  <c r="AL13" i="90"/>
  <c r="AU13" i="90" s="1"/>
  <c r="Z92" i="45"/>
  <c r="AI94" i="73"/>
  <c r="AN94" i="73"/>
  <c r="Z95" i="73" l="1"/>
  <c r="AU91" i="90"/>
  <c r="C11" i="90" s="1"/>
  <c r="F43" i="97" s="1"/>
  <c r="AG95" i="73"/>
  <c r="AP95" i="73" s="1"/>
  <c r="AF95" i="73"/>
  <c r="AO95" i="73" s="1"/>
  <c r="AE95" i="73"/>
  <c r="W96" i="73"/>
  <c r="AH90" i="29"/>
  <c r="AQ90" i="29" s="1"/>
  <c r="AH91" i="85"/>
  <c r="AQ91" i="85" s="1"/>
  <c r="Z90" i="29"/>
  <c r="AG92" i="45"/>
  <c r="AP92" i="45" s="1"/>
  <c r="AE92" i="45"/>
  <c r="W93" i="45"/>
  <c r="AF92" i="45"/>
  <c r="AO92" i="45" s="1"/>
  <c r="X94" i="41"/>
  <c r="Y94" i="41"/>
  <c r="X96" i="89"/>
  <c r="Y96" i="89"/>
  <c r="Z91" i="85"/>
  <c r="AI92" i="93"/>
  <c r="AN92" i="93"/>
  <c r="AI93" i="41"/>
  <c r="AN93" i="41"/>
  <c r="AR94" i="73"/>
  <c r="X93" i="81"/>
  <c r="Y93" i="81"/>
  <c r="AR90" i="85"/>
  <c r="AH92" i="25"/>
  <c r="AQ92" i="25" s="1"/>
  <c r="W96" i="33"/>
  <c r="AG95" i="33"/>
  <c r="AP95" i="33" s="1"/>
  <c r="AF95" i="33"/>
  <c r="AO95" i="33" s="1"/>
  <c r="AE95" i="33"/>
  <c r="Z90" i="37"/>
  <c r="Y90" i="37"/>
  <c r="X90" i="37"/>
  <c r="AR89" i="29"/>
  <c r="AR91" i="25"/>
  <c r="AI89" i="37"/>
  <c r="AN89" i="37"/>
  <c r="AN95" i="89"/>
  <c r="AI95" i="89"/>
  <c r="AG91" i="77"/>
  <c r="AP91" i="77" s="1"/>
  <c r="AF91" i="77"/>
  <c r="AO91" i="77" s="1"/>
  <c r="AE91" i="77"/>
  <c r="W92" i="77"/>
  <c r="AH95" i="73"/>
  <c r="AQ95" i="73" s="1"/>
  <c r="AI92" i="81"/>
  <c r="AN92" i="81"/>
  <c r="Z92" i="25"/>
  <c r="X93" i="93"/>
  <c r="Y93" i="93"/>
  <c r="AR95" i="89" l="1"/>
  <c r="AH93" i="81"/>
  <c r="AQ93" i="81" s="1"/>
  <c r="AN92" i="45"/>
  <c r="AI92" i="45"/>
  <c r="AR92" i="81"/>
  <c r="X92" i="77"/>
  <c r="Z92" i="77" s="1"/>
  <c r="Y92" i="77"/>
  <c r="Z93" i="81"/>
  <c r="AR92" i="93"/>
  <c r="AH94" i="41"/>
  <c r="AQ94" i="41" s="1"/>
  <c r="AH90" i="37"/>
  <c r="AQ90" i="37" s="1"/>
  <c r="AG91" i="85"/>
  <c r="AP91" i="85" s="1"/>
  <c r="AF91" i="85"/>
  <c r="AO91" i="85" s="1"/>
  <c r="AE91" i="85"/>
  <c r="W92" i="85"/>
  <c r="Z94" i="41"/>
  <c r="W91" i="29"/>
  <c r="AG90" i="29"/>
  <c r="AP90" i="29" s="1"/>
  <c r="AF90" i="29"/>
  <c r="AO90" i="29" s="1"/>
  <c r="AE90" i="29"/>
  <c r="Y96" i="73"/>
  <c r="X96" i="73"/>
  <c r="AH93" i="93"/>
  <c r="AQ93" i="93" s="1"/>
  <c r="AN91" i="77"/>
  <c r="AI91" i="77"/>
  <c r="AR89" i="37"/>
  <c r="Y96" i="33"/>
  <c r="X96" i="33"/>
  <c r="AN95" i="73"/>
  <c r="AI95" i="73"/>
  <c r="Z93" i="93"/>
  <c r="AG90" i="37"/>
  <c r="AP90" i="37" s="1"/>
  <c r="AF90" i="37"/>
  <c r="AO90" i="37" s="1"/>
  <c r="AE90" i="37"/>
  <c r="W91" i="37"/>
  <c r="AH96" i="89"/>
  <c r="AQ96" i="89" s="1"/>
  <c r="Y93" i="45"/>
  <c r="X93" i="45"/>
  <c r="AE92" i="25"/>
  <c r="W93" i="25"/>
  <c r="AG92" i="25"/>
  <c r="AP92" i="25" s="1"/>
  <c r="AF92" i="25"/>
  <c r="AO92" i="25" s="1"/>
  <c r="AI95" i="33"/>
  <c r="AN95" i="33"/>
  <c r="AR93" i="41"/>
  <c r="Z96" i="89"/>
  <c r="Y93" i="25" l="1"/>
  <c r="X93" i="25"/>
  <c r="AN90" i="37"/>
  <c r="AI90" i="37"/>
  <c r="AH96" i="33"/>
  <c r="AQ96" i="33" s="1"/>
  <c r="AH96" i="73"/>
  <c r="AQ96" i="73" s="1"/>
  <c r="AR91" i="77"/>
  <c r="W93" i="77"/>
  <c r="AG92" i="77"/>
  <c r="AP92" i="77" s="1"/>
  <c r="AF92" i="77"/>
  <c r="AO92" i="77" s="1"/>
  <c r="AE92" i="77"/>
  <c r="AI92" i="25"/>
  <c r="AN92" i="25"/>
  <c r="X91" i="29"/>
  <c r="Y91" i="29"/>
  <c r="AN91" i="85"/>
  <c r="AI91" i="85"/>
  <c r="AH93" i="45"/>
  <c r="AQ93" i="45" s="1"/>
  <c r="Z96" i="33"/>
  <c r="Z96" i="73"/>
  <c r="AE94" i="41"/>
  <c r="AG94" i="41"/>
  <c r="AP94" i="41" s="1"/>
  <c r="AF94" i="41"/>
  <c r="AO94" i="41" s="1"/>
  <c r="W95" i="41"/>
  <c r="AE93" i="81"/>
  <c r="W94" i="81"/>
  <c r="AG93" i="81"/>
  <c r="AP93" i="81" s="1"/>
  <c r="AF93" i="81"/>
  <c r="AO93" i="81" s="1"/>
  <c r="AR92" i="45"/>
  <c r="X91" i="37"/>
  <c r="Y91" i="37"/>
  <c r="AE93" i="93"/>
  <c r="W94" i="93"/>
  <c r="AG93" i="93"/>
  <c r="AP93" i="93" s="1"/>
  <c r="AF93" i="93"/>
  <c r="AO93" i="93" s="1"/>
  <c r="AI90" i="29"/>
  <c r="AN90" i="29"/>
  <c r="AR95" i="33"/>
  <c r="AG96" i="89"/>
  <c r="AP96" i="89" s="1"/>
  <c r="AE96" i="89"/>
  <c r="AF96" i="89"/>
  <c r="AO96" i="89" s="1"/>
  <c r="W97" i="89"/>
  <c r="Z93" i="45"/>
  <c r="AR95" i="73"/>
  <c r="Y92" i="85"/>
  <c r="X92" i="85"/>
  <c r="Z92" i="85" s="1"/>
  <c r="AH92" i="77"/>
  <c r="AQ92" i="77" s="1"/>
  <c r="W94" i="45" l="1"/>
  <c r="AE93" i="45"/>
  <c r="AG93" i="45"/>
  <c r="AP93" i="45" s="1"/>
  <c r="AF93" i="45"/>
  <c r="AO93" i="45" s="1"/>
  <c r="AI93" i="81"/>
  <c r="AN93" i="81"/>
  <c r="W97" i="73"/>
  <c r="AG96" i="73"/>
  <c r="AP96" i="73" s="1"/>
  <c r="AE96" i="73"/>
  <c r="AF96" i="73"/>
  <c r="AO96" i="73" s="1"/>
  <c r="X93" i="77"/>
  <c r="Y93" i="77"/>
  <c r="AH92" i="85"/>
  <c r="AQ92" i="85" s="1"/>
  <c r="X97" i="89"/>
  <c r="Y97" i="89"/>
  <c r="X94" i="93"/>
  <c r="Z94" i="93" s="1"/>
  <c r="Y94" i="93"/>
  <c r="X95" i="41"/>
  <c r="Y95" i="41"/>
  <c r="AE96" i="33"/>
  <c r="W97" i="33"/>
  <c r="AG96" i="33"/>
  <c r="AP96" i="33" s="1"/>
  <c r="AF96" i="33"/>
  <c r="AO96" i="33" s="1"/>
  <c r="AR91" i="85"/>
  <c r="AR92" i="25"/>
  <c r="AR90" i="37"/>
  <c r="AI93" i="93"/>
  <c r="AN93" i="93"/>
  <c r="AI92" i="77"/>
  <c r="AN92" i="77"/>
  <c r="W93" i="85"/>
  <c r="AG92" i="85"/>
  <c r="AP92" i="85" s="1"/>
  <c r="AF92" i="85"/>
  <c r="AO92" i="85" s="1"/>
  <c r="AE92" i="85"/>
  <c r="AR90" i="29"/>
  <c r="AH93" i="25"/>
  <c r="AQ93" i="25" s="1"/>
  <c r="AN96" i="89"/>
  <c r="AI96" i="89"/>
  <c r="AH91" i="37"/>
  <c r="AQ91" i="37" s="1"/>
  <c r="AH91" i="29"/>
  <c r="AQ91" i="29" s="1"/>
  <c r="Z93" i="25"/>
  <c r="Z91" i="37"/>
  <c r="X94" i="81"/>
  <c r="Y94" i="81"/>
  <c r="AN94" i="41"/>
  <c r="AI94" i="41"/>
  <c r="Z91" i="29"/>
  <c r="AH94" i="81" l="1"/>
  <c r="AQ94" i="81" s="1"/>
  <c r="AR93" i="81"/>
  <c r="Z94" i="81"/>
  <c r="AR93" i="93"/>
  <c r="AI96" i="73"/>
  <c r="AN96" i="73"/>
  <c r="AI96" i="33"/>
  <c r="AN96" i="33"/>
  <c r="AE91" i="29"/>
  <c r="W92" i="29"/>
  <c r="AG91" i="29"/>
  <c r="AP91" i="29" s="1"/>
  <c r="AF91" i="29"/>
  <c r="AO91" i="29" s="1"/>
  <c r="W92" i="37"/>
  <c r="AG91" i="37"/>
  <c r="AP91" i="37" s="1"/>
  <c r="AF91" i="37"/>
  <c r="AO91" i="37" s="1"/>
  <c r="AE91" i="37"/>
  <c r="AR96" i="89"/>
  <c r="AH95" i="41"/>
  <c r="AQ95" i="41" s="1"/>
  <c r="AH97" i="89"/>
  <c r="AQ97" i="89" s="1"/>
  <c r="AR94" i="41"/>
  <c r="AG93" i="25"/>
  <c r="AP93" i="25" s="1"/>
  <c r="AF93" i="25"/>
  <c r="AO93" i="25" s="1"/>
  <c r="AE93" i="25"/>
  <c r="W94" i="25"/>
  <c r="Y93" i="85"/>
  <c r="X93" i="85"/>
  <c r="Z95" i="41"/>
  <c r="Z97" i="89"/>
  <c r="AI93" i="45"/>
  <c r="AN93" i="45"/>
  <c r="AH93" i="77"/>
  <c r="AQ93" i="77" s="1"/>
  <c r="Y97" i="73"/>
  <c r="X97" i="73"/>
  <c r="Z97" i="73" s="1"/>
  <c r="AG94" i="93"/>
  <c r="AP94" i="93" s="1"/>
  <c r="AF94" i="93"/>
  <c r="AO94" i="93" s="1"/>
  <c r="AE94" i="93"/>
  <c r="W95" i="93"/>
  <c r="AI92" i="85"/>
  <c r="AN92" i="85"/>
  <c r="AR92" i="77"/>
  <c r="Y97" i="33"/>
  <c r="X97" i="33"/>
  <c r="AH94" i="93"/>
  <c r="AQ94" i="93" s="1"/>
  <c r="Z93" i="77"/>
  <c r="X94" i="45"/>
  <c r="Y94" i="45"/>
  <c r="Z94" i="45" l="1"/>
  <c r="AE94" i="45"/>
  <c r="AF94" i="45"/>
  <c r="AO94" i="45" s="1"/>
  <c r="W95" i="45"/>
  <c r="AG94" i="45"/>
  <c r="AP94" i="45" s="1"/>
  <c r="AF93" i="77"/>
  <c r="AO93" i="77" s="1"/>
  <c r="AE93" i="77"/>
  <c r="W94" i="77"/>
  <c r="AG93" i="77"/>
  <c r="AP93" i="77" s="1"/>
  <c r="AH97" i="33"/>
  <c r="AQ97" i="33" s="1"/>
  <c r="AR92" i="85"/>
  <c r="AH97" i="73"/>
  <c r="AQ97" i="73" s="1"/>
  <c r="AH93" i="85"/>
  <c r="AQ93" i="85" s="1"/>
  <c r="X92" i="29"/>
  <c r="Z92" i="29" s="1"/>
  <c r="Y92" i="29"/>
  <c r="AI91" i="37"/>
  <c r="AN91" i="37"/>
  <c r="AF97" i="73"/>
  <c r="AO97" i="73" s="1"/>
  <c r="AE97" i="73"/>
  <c r="W98" i="73"/>
  <c r="AG97" i="73"/>
  <c r="AP97" i="73" s="1"/>
  <c r="AI91" i="29"/>
  <c r="AN91" i="29"/>
  <c r="AH94" i="45"/>
  <c r="AQ94" i="45" s="1"/>
  <c r="AF97" i="89"/>
  <c r="AO97" i="89" s="1"/>
  <c r="W98" i="89"/>
  <c r="AE97" i="89"/>
  <c r="AG97" i="89"/>
  <c r="AP97" i="89" s="1"/>
  <c r="Y94" i="25"/>
  <c r="X94" i="25"/>
  <c r="AG95" i="41"/>
  <c r="AP95" i="41" s="1"/>
  <c r="AF95" i="41"/>
  <c r="AO95" i="41" s="1"/>
  <c r="W96" i="41"/>
  <c r="AE95" i="41"/>
  <c r="Z97" i="33"/>
  <c r="X95" i="93"/>
  <c r="Y95" i="93"/>
  <c r="Z93" i="85"/>
  <c r="Y92" i="37"/>
  <c r="X92" i="37"/>
  <c r="AG94" i="81"/>
  <c r="AP94" i="81" s="1"/>
  <c r="AF94" i="81"/>
  <c r="AO94" i="81" s="1"/>
  <c r="AE94" i="81"/>
  <c r="W95" i="81"/>
  <c r="AN93" i="25"/>
  <c r="AI93" i="25"/>
  <c r="AR96" i="73"/>
  <c r="AN94" i="93"/>
  <c r="AI94" i="93"/>
  <c r="AR93" i="45"/>
  <c r="AR96" i="33"/>
  <c r="AG92" i="29" l="1"/>
  <c r="AP92" i="29" s="1"/>
  <c r="AF92" i="29"/>
  <c r="AO92" i="29" s="1"/>
  <c r="AE92" i="29"/>
  <c r="W93" i="29"/>
  <c r="AI97" i="89"/>
  <c r="AN97" i="89"/>
  <c r="AH92" i="37"/>
  <c r="AQ92" i="37" s="1"/>
  <c r="Y98" i="73"/>
  <c r="X98" i="73"/>
  <c r="AR94" i="93"/>
  <c r="Z95" i="81"/>
  <c r="X95" i="81"/>
  <c r="Y95" i="81"/>
  <c r="AG97" i="33"/>
  <c r="AP97" i="33" s="1"/>
  <c r="AF97" i="33"/>
  <c r="AO97" i="33" s="1"/>
  <c r="AE97" i="33"/>
  <c r="W98" i="33"/>
  <c r="AH94" i="25"/>
  <c r="AQ94" i="25" s="1"/>
  <c r="X98" i="89"/>
  <c r="Y98" i="89"/>
  <c r="Z98" i="89" s="1"/>
  <c r="AI97" i="73"/>
  <c r="AN97" i="73"/>
  <c r="Z95" i="45"/>
  <c r="X95" i="45"/>
  <c r="Y95" i="45"/>
  <c r="AH95" i="93"/>
  <c r="AQ95" i="93" s="1"/>
  <c r="Z92" i="37"/>
  <c r="AN95" i="41"/>
  <c r="AI95" i="41"/>
  <c r="AR93" i="25"/>
  <c r="Z95" i="93"/>
  <c r="AH92" i="29"/>
  <c r="AQ92" i="29" s="1"/>
  <c r="AN94" i="81"/>
  <c r="AI94" i="81"/>
  <c r="AE93" i="85"/>
  <c r="W94" i="85"/>
  <c r="AG93" i="85"/>
  <c r="AP93" i="85" s="1"/>
  <c r="AF93" i="85"/>
  <c r="AO93" i="85" s="1"/>
  <c r="Z94" i="25"/>
  <c r="AR91" i="29"/>
  <c r="X94" i="77"/>
  <c r="Y94" i="77"/>
  <c r="Y96" i="41"/>
  <c r="X96" i="41"/>
  <c r="Z96" i="41" s="1"/>
  <c r="AR91" i="37"/>
  <c r="AI93" i="77"/>
  <c r="AN93" i="77"/>
  <c r="AN94" i="45"/>
  <c r="AI94" i="45"/>
  <c r="W97" i="41" l="1"/>
  <c r="AE96" i="41"/>
  <c r="AG96" i="41"/>
  <c r="AP96" i="41" s="1"/>
  <c r="AF96" i="41"/>
  <c r="AO96" i="41" s="1"/>
  <c r="AE98" i="89"/>
  <c r="AF98" i="89"/>
  <c r="AO98" i="89" s="1"/>
  <c r="AO100" i="89" s="1"/>
  <c r="AC98" i="89"/>
  <c r="AG98" i="89"/>
  <c r="AP98" i="89" s="1"/>
  <c r="AP100" i="89" s="1"/>
  <c r="AH94" i="77"/>
  <c r="AQ94" i="77" s="1"/>
  <c r="AG95" i="45"/>
  <c r="AP95" i="45" s="1"/>
  <c r="AE95" i="45"/>
  <c r="W96" i="45"/>
  <c r="AF95" i="45"/>
  <c r="AO95" i="45" s="1"/>
  <c r="Y98" i="33"/>
  <c r="X98" i="33"/>
  <c r="W96" i="81"/>
  <c r="AG95" i="81"/>
  <c r="AP95" i="81" s="1"/>
  <c r="AF95" i="81"/>
  <c r="AO95" i="81" s="1"/>
  <c r="AE95" i="81"/>
  <c r="AR97" i="89"/>
  <c r="Z94" i="77"/>
  <c r="AN97" i="33"/>
  <c r="AI97" i="33"/>
  <c r="Z93" i="29"/>
  <c r="Y93" i="29"/>
  <c r="X93" i="29"/>
  <c r="X94" i="85"/>
  <c r="Z94" i="85" s="1"/>
  <c r="Y94" i="85"/>
  <c r="AI93" i="85"/>
  <c r="AN93" i="85"/>
  <c r="AH98" i="73"/>
  <c r="AQ98" i="73" s="1"/>
  <c r="AQ100" i="73" s="1"/>
  <c r="AZ3" i="73"/>
  <c r="AX4" i="73" s="1"/>
  <c r="S4" i="73" s="1"/>
  <c r="AC4" i="73" s="1"/>
  <c r="AB5" i="73" s="1"/>
  <c r="AX5" i="73"/>
  <c r="S5" i="73" s="1"/>
  <c r="AC5" i="73" s="1"/>
  <c r="AB6" i="73" s="1"/>
  <c r="AX6" i="73"/>
  <c r="S6" i="73" s="1"/>
  <c r="AC6" i="73" s="1"/>
  <c r="AB7" i="73" s="1"/>
  <c r="AX8" i="73"/>
  <c r="S8" i="73" s="1"/>
  <c r="AC8" i="73" s="1"/>
  <c r="AB9" i="73" s="1"/>
  <c r="AX9" i="73"/>
  <c r="S9" i="73" s="1"/>
  <c r="AC9" i="73" s="1"/>
  <c r="AB10" i="73" s="1"/>
  <c r="AX10" i="73"/>
  <c r="S10" i="73" s="1"/>
  <c r="AC10" i="73" s="1"/>
  <c r="AB11" i="73" s="1"/>
  <c r="AX11" i="73"/>
  <c r="S11" i="73" s="1"/>
  <c r="AC11" i="73" s="1"/>
  <c r="AB12" i="73" s="1"/>
  <c r="AX12" i="73"/>
  <c r="S12" i="73" s="1"/>
  <c r="AC12" i="73" s="1"/>
  <c r="AB13" i="73" s="1"/>
  <c r="AX13" i="73"/>
  <c r="S13" i="73" s="1"/>
  <c r="AC13" i="73" s="1"/>
  <c r="AB14" i="73" s="1"/>
  <c r="AX14" i="73"/>
  <c r="S14" i="73" s="1"/>
  <c r="AC14" i="73" s="1"/>
  <c r="AB15" i="73" s="1"/>
  <c r="AX15" i="73"/>
  <c r="S15" i="73" s="1"/>
  <c r="AC15" i="73" s="1"/>
  <c r="AB16" i="73" s="1"/>
  <c r="AX16" i="73"/>
  <c r="S16" i="73" s="1"/>
  <c r="AC16" i="73" s="1"/>
  <c r="AB17" i="73" s="1"/>
  <c r="AX17" i="73"/>
  <c r="S17" i="73" s="1"/>
  <c r="AC17" i="73" s="1"/>
  <c r="AB18" i="73" s="1"/>
  <c r="AX18" i="73"/>
  <c r="S18" i="73" s="1"/>
  <c r="AC18" i="73" s="1"/>
  <c r="AB19" i="73" s="1"/>
  <c r="AX19" i="73"/>
  <c r="S19" i="73" s="1"/>
  <c r="AC19" i="73" s="1"/>
  <c r="AB20" i="73" s="1"/>
  <c r="AX20" i="73"/>
  <c r="S20" i="73" s="1"/>
  <c r="AC20" i="73" s="1"/>
  <c r="AB21" i="73" s="1"/>
  <c r="AX21" i="73"/>
  <c r="S21" i="73" s="1"/>
  <c r="AC21" i="73" s="1"/>
  <c r="AB22" i="73" s="1"/>
  <c r="AX22" i="73"/>
  <c r="S22" i="73" s="1"/>
  <c r="AC22" i="73" s="1"/>
  <c r="AB23" i="73" s="1"/>
  <c r="AX23" i="73"/>
  <c r="S23" i="73" s="1"/>
  <c r="AC23" i="73" s="1"/>
  <c r="AB24" i="73" s="1"/>
  <c r="AX24" i="73"/>
  <c r="S24" i="73" s="1"/>
  <c r="AC24" i="73" s="1"/>
  <c r="AB25" i="73" s="1"/>
  <c r="AX25" i="73"/>
  <c r="S25" i="73" s="1"/>
  <c r="AC25" i="73" s="1"/>
  <c r="AB26" i="73" s="1"/>
  <c r="AX26" i="73"/>
  <c r="S26" i="73" s="1"/>
  <c r="AC26" i="73" s="1"/>
  <c r="AB27" i="73" s="1"/>
  <c r="AX27" i="73"/>
  <c r="S27" i="73" s="1"/>
  <c r="AC27" i="73" s="1"/>
  <c r="AB28" i="73" s="1"/>
  <c r="AX28" i="73"/>
  <c r="S28" i="73" s="1"/>
  <c r="AC28" i="73" s="1"/>
  <c r="AB29" i="73" s="1"/>
  <c r="AX29" i="73"/>
  <c r="S29" i="73" s="1"/>
  <c r="AC29" i="73" s="1"/>
  <c r="AB30" i="73" s="1"/>
  <c r="AX30" i="73"/>
  <c r="S30" i="73" s="1"/>
  <c r="AC30" i="73" s="1"/>
  <c r="AB31" i="73" s="1"/>
  <c r="AX31" i="73"/>
  <c r="S31" i="73" s="1"/>
  <c r="AC31" i="73" s="1"/>
  <c r="AB32" i="73" s="1"/>
  <c r="AX32" i="73"/>
  <c r="S32" i="73" s="1"/>
  <c r="AC32" i="73" s="1"/>
  <c r="AB33" i="73" s="1"/>
  <c r="AX33" i="73"/>
  <c r="S33" i="73" s="1"/>
  <c r="AC33" i="73" s="1"/>
  <c r="AB34" i="73" s="1"/>
  <c r="AX34" i="73"/>
  <c r="S34" i="73" s="1"/>
  <c r="AC34" i="73" s="1"/>
  <c r="AB35" i="73" s="1"/>
  <c r="AX35" i="73"/>
  <c r="S35" i="73" s="1"/>
  <c r="AC35" i="73" s="1"/>
  <c r="AB36" i="73" s="1"/>
  <c r="AX36" i="73"/>
  <c r="S36" i="73" s="1"/>
  <c r="AC36" i="73" s="1"/>
  <c r="AB37" i="73" s="1"/>
  <c r="AX37" i="73"/>
  <c r="S37" i="73" s="1"/>
  <c r="AC37" i="73" s="1"/>
  <c r="AB38" i="73" s="1"/>
  <c r="AX38" i="73"/>
  <c r="S38" i="73" s="1"/>
  <c r="AC38" i="73" s="1"/>
  <c r="AB39" i="73" s="1"/>
  <c r="AX39" i="73"/>
  <c r="S39" i="73" s="1"/>
  <c r="AC39" i="73" s="1"/>
  <c r="AB40" i="73" s="1"/>
  <c r="AX40" i="73"/>
  <c r="S40" i="73" s="1"/>
  <c r="AC40" i="73" s="1"/>
  <c r="AB41" i="73" s="1"/>
  <c r="AX41" i="73"/>
  <c r="S41" i="73" s="1"/>
  <c r="AC41" i="73" s="1"/>
  <c r="AB42" i="73" s="1"/>
  <c r="AX42" i="73"/>
  <c r="S42" i="73" s="1"/>
  <c r="AC42" i="73" s="1"/>
  <c r="AB43" i="73" s="1"/>
  <c r="AX43" i="73"/>
  <c r="S43" i="73" s="1"/>
  <c r="AC43" i="73" s="1"/>
  <c r="AB44" i="73" s="1"/>
  <c r="AX44" i="73"/>
  <c r="S44" i="73" s="1"/>
  <c r="AC44" i="73" s="1"/>
  <c r="AB45" i="73" s="1"/>
  <c r="AX45" i="73"/>
  <c r="S45" i="73" s="1"/>
  <c r="AC45" i="73" s="1"/>
  <c r="AB46" i="73" s="1"/>
  <c r="AX46" i="73"/>
  <c r="S46" i="73" s="1"/>
  <c r="AC46" i="73" s="1"/>
  <c r="AB47" i="73" s="1"/>
  <c r="AX47" i="73"/>
  <c r="S47" i="73" s="1"/>
  <c r="AC47" i="73" s="1"/>
  <c r="AB48" i="73" s="1"/>
  <c r="AX48" i="73"/>
  <c r="S48" i="73" s="1"/>
  <c r="AC48" i="73" s="1"/>
  <c r="AB49" i="73" s="1"/>
  <c r="AX49" i="73"/>
  <c r="S49" i="73" s="1"/>
  <c r="AC49" i="73" s="1"/>
  <c r="AB50" i="73" s="1"/>
  <c r="AX50" i="73"/>
  <c r="S50" i="73" s="1"/>
  <c r="AC50" i="73" s="1"/>
  <c r="AB51" i="73" s="1"/>
  <c r="AX51" i="73"/>
  <c r="S51" i="73" s="1"/>
  <c r="AC51" i="73" s="1"/>
  <c r="AB52" i="73" s="1"/>
  <c r="AX52" i="73"/>
  <c r="S52" i="73" s="1"/>
  <c r="AC52" i="73" s="1"/>
  <c r="AB53" i="73" s="1"/>
  <c r="AX53" i="73"/>
  <c r="S53" i="73" s="1"/>
  <c r="AC53" i="73" s="1"/>
  <c r="AB54" i="73" s="1"/>
  <c r="AX54" i="73"/>
  <c r="S54" i="73" s="1"/>
  <c r="AC54" i="73" s="1"/>
  <c r="AB55" i="73" s="1"/>
  <c r="AX55" i="73"/>
  <c r="S55" i="73" s="1"/>
  <c r="AC55" i="73" s="1"/>
  <c r="AB56" i="73" s="1"/>
  <c r="AX56" i="73"/>
  <c r="S56" i="73" s="1"/>
  <c r="AC56" i="73" s="1"/>
  <c r="AB57" i="73" s="1"/>
  <c r="AX57" i="73"/>
  <c r="S57" i="73" s="1"/>
  <c r="AC57" i="73" s="1"/>
  <c r="AB58" i="73" s="1"/>
  <c r="AX58" i="73"/>
  <c r="S58" i="73" s="1"/>
  <c r="AC58" i="73" s="1"/>
  <c r="AB59" i="73" s="1"/>
  <c r="AX59" i="73"/>
  <c r="S59" i="73" s="1"/>
  <c r="AC59" i="73" s="1"/>
  <c r="AB60" i="73" s="1"/>
  <c r="AX60" i="73"/>
  <c r="S60" i="73" s="1"/>
  <c r="AC60" i="73" s="1"/>
  <c r="AB61" i="73" s="1"/>
  <c r="AX61" i="73"/>
  <c r="S61" i="73" s="1"/>
  <c r="AC61" i="73" s="1"/>
  <c r="AB62" i="73" s="1"/>
  <c r="AX62" i="73"/>
  <c r="S62" i="73" s="1"/>
  <c r="AC62" i="73" s="1"/>
  <c r="AB63" i="73" s="1"/>
  <c r="AX63" i="73"/>
  <c r="S63" i="73" s="1"/>
  <c r="AC63" i="73" s="1"/>
  <c r="AB64" i="73" s="1"/>
  <c r="AX64" i="73"/>
  <c r="S64" i="73" s="1"/>
  <c r="AC64" i="73" s="1"/>
  <c r="AB65" i="73" s="1"/>
  <c r="AX65" i="73"/>
  <c r="S65" i="73" s="1"/>
  <c r="AC65" i="73" s="1"/>
  <c r="AB66" i="73" s="1"/>
  <c r="AX66" i="73"/>
  <c r="S66" i="73" s="1"/>
  <c r="AC66" i="73" s="1"/>
  <c r="AB67" i="73" s="1"/>
  <c r="AX67" i="73"/>
  <c r="S67" i="73" s="1"/>
  <c r="AC67" i="73" s="1"/>
  <c r="AB68" i="73" s="1"/>
  <c r="AX68" i="73"/>
  <c r="S68" i="73" s="1"/>
  <c r="AC68" i="73" s="1"/>
  <c r="AB69" i="73" s="1"/>
  <c r="AX69" i="73"/>
  <c r="S69" i="73" s="1"/>
  <c r="AC69" i="73" s="1"/>
  <c r="AB70" i="73" s="1"/>
  <c r="AX70" i="73"/>
  <c r="S70" i="73" s="1"/>
  <c r="AC70" i="73" s="1"/>
  <c r="AB71" i="73" s="1"/>
  <c r="AX71" i="73"/>
  <c r="S71" i="73" s="1"/>
  <c r="AC71" i="73" s="1"/>
  <c r="AB72" i="73" s="1"/>
  <c r="AX72" i="73"/>
  <c r="S72" i="73" s="1"/>
  <c r="AC72" i="73" s="1"/>
  <c r="AB73" i="73" s="1"/>
  <c r="AX73" i="73"/>
  <c r="S73" i="73" s="1"/>
  <c r="AC73" i="73" s="1"/>
  <c r="AB74" i="73" s="1"/>
  <c r="AX74" i="73"/>
  <c r="S74" i="73" s="1"/>
  <c r="AC74" i="73" s="1"/>
  <c r="AB75" i="73" s="1"/>
  <c r="AX75" i="73"/>
  <c r="S75" i="73" s="1"/>
  <c r="AC75" i="73" s="1"/>
  <c r="AB76" i="73" s="1"/>
  <c r="AX76" i="73"/>
  <c r="S76" i="73" s="1"/>
  <c r="AC76" i="73" s="1"/>
  <c r="AB77" i="73" s="1"/>
  <c r="AX77" i="73"/>
  <c r="S77" i="73" s="1"/>
  <c r="AC77" i="73" s="1"/>
  <c r="AB78" i="73" s="1"/>
  <c r="AX78" i="73"/>
  <c r="S78" i="73" s="1"/>
  <c r="AC78" i="73" s="1"/>
  <c r="AB79" i="73" s="1"/>
  <c r="AX79" i="73"/>
  <c r="S79" i="73" s="1"/>
  <c r="AC79" i="73" s="1"/>
  <c r="AB80" i="73" s="1"/>
  <c r="AX80" i="73"/>
  <c r="S80" i="73" s="1"/>
  <c r="AC80" i="73" s="1"/>
  <c r="AB81" i="73" s="1"/>
  <c r="AX81" i="73"/>
  <c r="S81" i="73" s="1"/>
  <c r="AC81" i="73" s="1"/>
  <c r="AB82" i="73" s="1"/>
  <c r="AX82" i="73"/>
  <c r="S82" i="73" s="1"/>
  <c r="AC82" i="73" s="1"/>
  <c r="AB83" i="73" s="1"/>
  <c r="AX83" i="73"/>
  <c r="S83" i="73" s="1"/>
  <c r="AC83" i="73" s="1"/>
  <c r="AB84" i="73" s="1"/>
  <c r="AX84" i="73"/>
  <c r="S84" i="73" s="1"/>
  <c r="AC84" i="73" s="1"/>
  <c r="AB85" i="73" s="1"/>
  <c r="AX85" i="73"/>
  <c r="S85" i="73" s="1"/>
  <c r="AC85" i="73" s="1"/>
  <c r="AB86" i="73" s="1"/>
  <c r="AX86" i="73"/>
  <c r="S86" i="73" s="1"/>
  <c r="AC86" i="73" s="1"/>
  <c r="AB87" i="73" s="1"/>
  <c r="AX87" i="73"/>
  <c r="S87" i="73" s="1"/>
  <c r="AC87" i="73" s="1"/>
  <c r="AB88" i="73" s="1"/>
  <c r="AX88" i="73"/>
  <c r="S88" i="73" s="1"/>
  <c r="AC88" i="73" s="1"/>
  <c r="AB89" i="73" s="1"/>
  <c r="AX89" i="73"/>
  <c r="S89" i="73" s="1"/>
  <c r="AC89" i="73" s="1"/>
  <c r="AB90" i="73" s="1"/>
  <c r="AX90" i="73"/>
  <c r="S90" i="73" s="1"/>
  <c r="AC90" i="73" s="1"/>
  <c r="AB91" i="73" s="1"/>
  <c r="AX91" i="73"/>
  <c r="S91" i="73" s="1"/>
  <c r="AC91" i="73" s="1"/>
  <c r="AB92" i="73" s="1"/>
  <c r="AX92" i="73"/>
  <c r="S92" i="73" s="1"/>
  <c r="AC92" i="73" s="1"/>
  <c r="AB93" i="73" s="1"/>
  <c r="AX94" i="73"/>
  <c r="S94" i="73" s="1"/>
  <c r="AC94" i="73" s="1"/>
  <c r="AB95" i="73" s="1"/>
  <c r="AX95" i="73"/>
  <c r="S95" i="73" s="1"/>
  <c r="AC95" i="73" s="1"/>
  <c r="AB96" i="73" s="1"/>
  <c r="AX93" i="73"/>
  <c r="S93" i="73" s="1"/>
  <c r="AC93" i="73" s="1"/>
  <c r="AB94" i="73" s="1"/>
  <c r="AX96" i="73"/>
  <c r="S96" i="73" s="1"/>
  <c r="AC96" i="73" s="1"/>
  <c r="AB97" i="73" s="1"/>
  <c r="AX97" i="73"/>
  <c r="S97" i="73" s="1"/>
  <c r="AC97" i="73" s="1"/>
  <c r="AB98" i="73" s="1"/>
  <c r="AN92" i="29"/>
  <c r="AI92" i="29"/>
  <c r="W95" i="25"/>
  <c r="AG94" i="25"/>
  <c r="AP94" i="25" s="1"/>
  <c r="AF94" i="25"/>
  <c r="AO94" i="25" s="1"/>
  <c r="AE94" i="25"/>
  <c r="AR94" i="81"/>
  <c r="AF92" i="37"/>
  <c r="AO92" i="37" s="1"/>
  <c r="AE92" i="37"/>
  <c r="W93" i="37"/>
  <c r="AG92" i="37"/>
  <c r="AP92" i="37" s="1"/>
  <c r="AH98" i="89"/>
  <c r="AQ98" i="89" s="1"/>
  <c r="AQ100" i="89" s="1"/>
  <c r="AZ3" i="89"/>
  <c r="AX6" i="89" s="1"/>
  <c r="S6" i="89" s="1"/>
  <c r="AC6" i="89" s="1"/>
  <c r="AB7" i="89" s="1"/>
  <c r="AX5" i="89"/>
  <c r="S5" i="89" s="1"/>
  <c r="AC5" i="89" s="1"/>
  <c r="AB6" i="89" s="1"/>
  <c r="AX9" i="89"/>
  <c r="S9" i="89" s="1"/>
  <c r="AC9" i="89" s="1"/>
  <c r="AB10" i="89" s="1"/>
  <c r="AX10" i="89"/>
  <c r="S10" i="89" s="1"/>
  <c r="AC10" i="89" s="1"/>
  <c r="AB11" i="89" s="1"/>
  <c r="AX11" i="89"/>
  <c r="S11" i="89" s="1"/>
  <c r="AC11" i="89" s="1"/>
  <c r="AB12" i="89" s="1"/>
  <c r="AX12" i="89"/>
  <c r="S12" i="89" s="1"/>
  <c r="AC12" i="89" s="1"/>
  <c r="AB13" i="89" s="1"/>
  <c r="AX13" i="89"/>
  <c r="S13" i="89" s="1"/>
  <c r="AC13" i="89" s="1"/>
  <c r="AB14" i="89" s="1"/>
  <c r="AX14" i="89"/>
  <c r="S14" i="89" s="1"/>
  <c r="AC14" i="89" s="1"/>
  <c r="AB15" i="89" s="1"/>
  <c r="AX15" i="89"/>
  <c r="S15" i="89" s="1"/>
  <c r="AC15" i="89" s="1"/>
  <c r="AB16" i="89" s="1"/>
  <c r="AX16" i="89"/>
  <c r="S16" i="89" s="1"/>
  <c r="AC16" i="89" s="1"/>
  <c r="AB17" i="89" s="1"/>
  <c r="AX17" i="89"/>
  <c r="S17" i="89" s="1"/>
  <c r="AC17" i="89" s="1"/>
  <c r="AB18" i="89" s="1"/>
  <c r="AX18" i="89"/>
  <c r="S18" i="89" s="1"/>
  <c r="AC18" i="89" s="1"/>
  <c r="AB19" i="89" s="1"/>
  <c r="AX19" i="89"/>
  <c r="S19" i="89" s="1"/>
  <c r="AC19" i="89" s="1"/>
  <c r="AB20" i="89" s="1"/>
  <c r="AX20" i="89"/>
  <c r="S20" i="89" s="1"/>
  <c r="AC20" i="89" s="1"/>
  <c r="AB21" i="89" s="1"/>
  <c r="AX21" i="89"/>
  <c r="S21" i="89" s="1"/>
  <c r="AC21" i="89" s="1"/>
  <c r="AB22" i="89" s="1"/>
  <c r="AX22" i="89"/>
  <c r="S22" i="89" s="1"/>
  <c r="AC22" i="89" s="1"/>
  <c r="AB23" i="89" s="1"/>
  <c r="AX23" i="89"/>
  <c r="S23" i="89" s="1"/>
  <c r="AC23" i="89" s="1"/>
  <c r="AB24" i="89" s="1"/>
  <c r="AX24" i="89"/>
  <c r="S24" i="89" s="1"/>
  <c r="AC24" i="89" s="1"/>
  <c r="AB25" i="89" s="1"/>
  <c r="AX25" i="89"/>
  <c r="S25" i="89" s="1"/>
  <c r="AC25" i="89" s="1"/>
  <c r="AB26" i="89" s="1"/>
  <c r="AX26" i="89"/>
  <c r="S26" i="89" s="1"/>
  <c r="AC26" i="89" s="1"/>
  <c r="AB27" i="89" s="1"/>
  <c r="AX27" i="89"/>
  <c r="S27" i="89" s="1"/>
  <c r="AC27" i="89" s="1"/>
  <c r="AB28" i="89" s="1"/>
  <c r="AX28" i="89"/>
  <c r="S28" i="89" s="1"/>
  <c r="AC28" i="89" s="1"/>
  <c r="AB29" i="89" s="1"/>
  <c r="AX29" i="89"/>
  <c r="S29" i="89" s="1"/>
  <c r="AC29" i="89" s="1"/>
  <c r="AB30" i="89" s="1"/>
  <c r="AX30" i="89"/>
  <c r="S30" i="89" s="1"/>
  <c r="AC30" i="89" s="1"/>
  <c r="AB31" i="89" s="1"/>
  <c r="AX31" i="89"/>
  <c r="S31" i="89" s="1"/>
  <c r="AC31" i="89" s="1"/>
  <c r="AB32" i="89" s="1"/>
  <c r="AX32" i="89"/>
  <c r="S32" i="89" s="1"/>
  <c r="AC32" i="89" s="1"/>
  <c r="AB33" i="89" s="1"/>
  <c r="AX33" i="89"/>
  <c r="S33" i="89" s="1"/>
  <c r="AC33" i="89" s="1"/>
  <c r="AB34" i="89" s="1"/>
  <c r="AX34" i="89"/>
  <c r="S34" i="89" s="1"/>
  <c r="AC34" i="89" s="1"/>
  <c r="AB35" i="89" s="1"/>
  <c r="AX35" i="89"/>
  <c r="S35" i="89" s="1"/>
  <c r="AC35" i="89" s="1"/>
  <c r="AB36" i="89" s="1"/>
  <c r="AX36" i="89"/>
  <c r="S36" i="89" s="1"/>
  <c r="AC36" i="89" s="1"/>
  <c r="AB37" i="89" s="1"/>
  <c r="AX37" i="89"/>
  <c r="S37" i="89" s="1"/>
  <c r="AC37" i="89" s="1"/>
  <c r="AB38" i="89" s="1"/>
  <c r="AX38" i="89"/>
  <c r="S38" i="89" s="1"/>
  <c r="AC38" i="89" s="1"/>
  <c r="AB39" i="89" s="1"/>
  <c r="AX39" i="89"/>
  <c r="S39" i="89" s="1"/>
  <c r="AC39" i="89" s="1"/>
  <c r="AB40" i="89" s="1"/>
  <c r="AX40" i="89"/>
  <c r="S40" i="89" s="1"/>
  <c r="AC40" i="89" s="1"/>
  <c r="AB41" i="89" s="1"/>
  <c r="AX41" i="89"/>
  <c r="S41" i="89" s="1"/>
  <c r="AC41" i="89" s="1"/>
  <c r="AB42" i="89" s="1"/>
  <c r="AX42" i="89"/>
  <c r="S42" i="89" s="1"/>
  <c r="AC42" i="89" s="1"/>
  <c r="AB43" i="89" s="1"/>
  <c r="AX43" i="89"/>
  <c r="S43" i="89" s="1"/>
  <c r="AC43" i="89" s="1"/>
  <c r="AB44" i="89" s="1"/>
  <c r="AX44" i="89"/>
  <c r="S44" i="89" s="1"/>
  <c r="AC44" i="89" s="1"/>
  <c r="AB45" i="89" s="1"/>
  <c r="AX45" i="89"/>
  <c r="S45" i="89" s="1"/>
  <c r="AC45" i="89" s="1"/>
  <c r="AB46" i="89" s="1"/>
  <c r="AX46" i="89"/>
  <c r="S46" i="89" s="1"/>
  <c r="AC46" i="89" s="1"/>
  <c r="AB47" i="89" s="1"/>
  <c r="AX47" i="89"/>
  <c r="S47" i="89" s="1"/>
  <c r="AC47" i="89" s="1"/>
  <c r="AB48" i="89" s="1"/>
  <c r="AX48" i="89"/>
  <c r="S48" i="89" s="1"/>
  <c r="AC48" i="89" s="1"/>
  <c r="AB49" i="89" s="1"/>
  <c r="AX49" i="89"/>
  <c r="S49" i="89" s="1"/>
  <c r="AC49" i="89" s="1"/>
  <c r="AB50" i="89" s="1"/>
  <c r="AX50" i="89"/>
  <c r="S50" i="89" s="1"/>
  <c r="AC50" i="89" s="1"/>
  <c r="AB51" i="89" s="1"/>
  <c r="AX51" i="89"/>
  <c r="S51" i="89" s="1"/>
  <c r="AC51" i="89" s="1"/>
  <c r="AB52" i="89" s="1"/>
  <c r="AX52" i="89"/>
  <c r="S52" i="89" s="1"/>
  <c r="AC52" i="89" s="1"/>
  <c r="AB53" i="89" s="1"/>
  <c r="AX53" i="89"/>
  <c r="S53" i="89" s="1"/>
  <c r="AC53" i="89" s="1"/>
  <c r="AB54" i="89" s="1"/>
  <c r="AX54" i="89"/>
  <c r="S54" i="89" s="1"/>
  <c r="AC54" i="89" s="1"/>
  <c r="AB55" i="89" s="1"/>
  <c r="AX55" i="89"/>
  <c r="S55" i="89" s="1"/>
  <c r="AC55" i="89" s="1"/>
  <c r="AB56" i="89" s="1"/>
  <c r="AX56" i="89"/>
  <c r="S56" i="89" s="1"/>
  <c r="AC56" i="89" s="1"/>
  <c r="AB57" i="89" s="1"/>
  <c r="AX57" i="89"/>
  <c r="S57" i="89" s="1"/>
  <c r="AC57" i="89" s="1"/>
  <c r="AB58" i="89" s="1"/>
  <c r="AX58" i="89"/>
  <c r="S58" i="89" s="1"/>
  <c r="AC58" i="89" s="1"/>
  <c r="AB59" i="89" s="1"/>
  <c r="AX59" i="89"/>
  <c r="S59" i="89" s="1"/>
  <c r="AC59" i="89" s="1"/>
  <c r="AB60" i="89" s="1"/>
  <c r="AX60" i="89"/>
  <c r="S60" i="89" s="1"/>
  <c r="AC60" i="89" s="1"/>
  <c r="AB61" i="89" s="1"/>
  <c r="AX61" i="89"/>
  <c r="S61" i="89" s="1"/>
  <c r="AC61" i="89" s="1"/>
  <c r="AB62" i="89" s="1"/>
  <c r="AX62" i="89"/>
  <c r="S62" i="89" s="1"/>
  <c r="AC62" i="89" s="1"/>
  <c r="AB63" i="89" s="1"/>
  <c r="AX63" i="89"/>
  <c r="S63" i="89" s="1"/>
  <c r="AC63" i="89" s="1"/>
  <c r="AB64" i="89" s="1"/>
  <c r="AX64" i="89"/>
  <c r="S64" i="89" s="1"/>
  <c r="AC64" i="89" s="1"/>
  <c r="AB65" i="89" s="1"/>
  <c r="AX65" i="89"/>
  <c r="S65" i="89" s="1"/>
  <c r="AC65" i="89" s="1"/>
  <c r="AB66" i="89" s="1"/>
  <c r="AX66" i="89"/>
  <c r="S66" i="89" s="1"/>
  <c r="AC66" i="89" s="1"/>
  <c r="AB67" i="89" s="1"/>
  <c r="AX67" i="89"/>
  <c r="S67" i="89" s="1"/>
  <c r="AC67" i="89" s="1"/>
  <c r="AB68" i="89" s="1"/>
  <c r="AX68" i="89"/>
  <c r="S68" i="89" s="1"/>
  <c r="AC68" i="89" s="1"/>
  <c r="AB69" i="89" s="1"/>
  <c r="AX69" i="89"/>
  <c r="S69" i="89" s="1"/>
  <c r="AC69" i="89" s="1"/>
  <c r="AB70" i="89" s="1"/>
  <c r="AX70" i="89"/>
  <c r="S70" i="89" s="1"/>
  <c r="AC70" i="89" s="1"/>
  <c r="AB71" i="89" s="1"/>
  <c r="AX71" i="89"/>
  <c r="S71" i="89" s="1"/>
  <c r="AC71" i="89" s="1"/>
  <c r="AB72" i="89" s="1"/>
  <c r="AX72" i="89"/>
  <c r="S72" i="89" s="1"/>
  <c r="AC72" i="89" s="1"/>
  <c r="AB73" i="89" s="1"/>
  <c r="AX73" i="89"/>
  <c r="S73" i="89" s="1"/>
  <c r="AC73" i="89" s="1"/>
  <c r="AB74" i="89" s="1"/>
  <c r="AX74" i="89"/>
  <c r="S74" i="89" s="1"/>
  <c r="AC74" i="89" s="1"/>
  <c r="AB75" i="89" s="1"/>
  <c r="AX75" i="89"/>
  <c r="S75" i="89" s="1"/>
  <c r="AC75" i="89" s="1"/>
  <c r="AB76" i="89" s="1"/>
  <c r="AX76" i="89"/>
  <c r="S76" i="89" s="1"/>
  <c r="AC76" i="89" s="1"/>
  <c r="AB77" i="89" s="1"/>
  <c r="AX77" i="89"/>
  <c r="S77" i="89" s="1"/>
  <c r="AC77" i="89" s="1"/>
  <c r="AB78" i="89" s="1"/>
  <c r="AX78" i="89"/>
  <c r="S78" i="89" s="1"/>
  <c r="AC78" i="89" s="1"/>
  <c r="AB79" i="89" s="1"/>
  <c r="AX79" i="89"/>
  <c r="S79" i="89" s="1"/>
  <c r="AC79" i="89" s="1"/>
  <c r="AB80" i="89" s="1"/>
  <c r="AX80" i="89"/>
  <c r="S80" i="89" s="1"/>
  <c r="AC80" i="89" s="1"/>
  <c r="AB81" i="89" s="1"/>
  <c r="AX81" i="89"/>
  <c r="S81" i="89" s="1"/>
  <c r="AC81" i="89" s="1"/>
  <c r="AB82" i="89" s="1"/>
  <c r="AX82" i="89"/>
  <c r="S82" i="89" s="1"/>
  <c r="AC82" i="89" s="1"/>
  <c r="AB83" i="89" s="1"/>
  <c r="AX83" i="89"/>
  <c r="S83" i="89" s="1"/>
  <c r="AC83" i="89" s="1"/>
  <c r="AB84" i="89" s="1"/>
  <c r="AX84" i="89"/>
  <c r="S84" i="89" s="1"/>
  <c r="AC84" i="89" s="1"/>
  <c r="AB85" i="89" s="1"/>
  <c r="AX85" i="89"/>
  <c r="S85" i="89" s="1"/>
  <c r="AC85" i="89" s="1"/>
  <c r="AB86" i="89" s="1"/>
  <c r="AX86" i="89"/>
  <c r="S86" i="89" s="1"/>
  <c r="AC86" i="89" s="1"/>
  <c r="AB87" i="89" s="1"/>
  <c r="AX87" i="89"/>
  <c r="S87" i="89" s="1"/>
  <c r="AC87" i="89" s="1"/>
  <c r="AB88" i="89" s="1"/>
  <c r="AX88" i="89"/>
  <c r="S88" i="89" s="1"/>
  <c r="AC88" i="89" s="1"/>
  <c r="AB89" i="89" s="1"/>
  <c r="AX89" i="89"/>
  <c r="S89" i="89" s="1"/>
  <c r="AC89" i="89" s="1"/>
  <c r="AB90" i="89" s="1"/>
  <c r="AX90" i="89"/>
  <c r="S90" i="89" s="1"/>
  <c r="AC90" i="89" s="1"/>
  <c r="AB91" i="89" s="1"/>
  <c r="AX91" i="89"/>
  <c r="S91" i="89" s="1"/>
  <c r="AC91" i="89" s="1"/>
  <c r="AB92" i="89" s="1"/>
  <c r="AX92" i="89"/>
  <c r="S92" i="89" s="1"/>
  <c r="AC92" i="89" s="1"/>
  <c r="AB93" i="89" s="1"/>
  <c r="AX96" i="89"/>
  <c r="S96" i="89" s="1"/>
  <c r="AC96" i="89" s="1"/>
  <c r="AB97" i="89" s="1"/>
  <c r="AX93" i="89"/>
  <c r="S93" i="89" s="1"/>
  <c r="AC93" i="89" s="1"/>
  <c r="AB94" i="89" s="1"/>
  <c r="AX94" i="89"/>
  <c r="S94" i="89" s="1"/>
  <c r="AC94" i="89" s="1"/>
  <c r="AB95" i="89" s="1"/>
  <c r="AX95" i="89"/>
  <c r="S95" i="89" s="1"/>
  <c r="AC95" i="89" s="1"/>
  <c r="AB96" i="89" s="1"/>
  <c r="AX97" i="89"/>
  <c r="S97" i="89" s="1"/>
  <c r="AC97" i="89" s="1"/>
  <c r="AB98" i="89" s="1"/>
  <c r="AR94" i="45"/>
  <c r="AH96" i="41"/>
  <c r="AQ96" i="41" s="1"/>
  <c r="AR95" i="41"/>
  <c r="AR97" i="73"/>
  <c r="AR93" i="77"/>
  <c r="W96" i="93"/>
  <c r="AG95" i="93"/>
  <c r="AP95" i="93" s="1"/>
  <c r="AF95" i="93"/>
  <c r="AO95" i="93" s="1"/>
  <c r="AE95" i="93"/>
  <c r="AH95" i="45"/>
  <c r="AQ95" i="45" s="1"/>
  <c r="AH95" i="81"/>
  <c r="AQ95" i="81" s="1"/>
  <c r="Z98" i="73"/>
  <c r="AX7" i="89" l="1"/>
  <c r="S7" i="89" s="1"/>
  <c r="AC7" i="89" s="1"/>
  <c r="AB8" i="89" s="1"/>
  <c r="AX3" i="89"/>
  <c r="S3" i="89" s="1"/>
  <c r="AC3" i="89" s="1"/>
  <c r="AX3" i="73"/>
  <c r="S3" i="73" s="1"/>
  <c r="AC3" i="73" s="1"/>
  <c r="AX4" i="89"/>
  <c r="S4" i="89" s="1"/>
  <c r="AC4" i="89" s="1"/>
  <c r="AB5" i="89" s="1"/>
  <c r="AX8" i="89"/>
  <c r="S8" i="89" s="1"/>
  <c r="AC8" i="89" s="1"/>
  <c r="AB9" i="89" s="1"/>
  <c r="AX7" i="73"/>
  <c r="S7" i="73" s="1"/>
  <c r="AC7" i="73" s="1"/>
  <c r="AB8" i="73" s="1"/>
  <c r="AK8" i="73" s="1"/>
  <c r="AT8" i="73" s="1"/>
  <c r="AJ7" i="89"/>
  <c r="AK7" i="89"/>
  <c r="AT7" i="89" s="1"/>
  <c r="AJ5" i="73"/>
  <c r="AK5" i="73"/>
  <c r="AT5" i="73" s="1"/>
  <c r="AJ72" i="89"/>
  <c r="AK72" i="89"/>
  <c r="AT72" i="89" s="1"/>
  <c r="AJ42" i="89"/>
  <c r="AK42" i="89"/>
  <c r="AT42" i="89" s="1"/>
  <c r="AJ12" i="89"/>
  <c r="AK12" i="89"/>
  <c r="AT12" i="89" s="1"/>
  <c r="AJ87" i="73"/>
  <c r="AK87" i="73"/>
  <c r="AT87" i="73" s="1"/>
  <c r="AJ69" i="73"/>
  <c r="AK69" i="73"/>
  <c r="AT69" i="73" s="1"/>
  <c r="AJ57" i="73"/>
  <c r="AK57" i="73"/>
  <c r="AT57" i="73" s="1"/>
  <c r="AJ33" i="73"/>
  <c r="AK33" i="73"/>
  <c r="AT33" i="73" s="1"/>
  <c r="AJ27" i="73"/>
  <c r="AK27" i="73"/>
  <c r="AT27" i="73" s="1"/>
  <c r="AJ21" i="73"/>
  <c r="AK21" i="73"/>
  <c r="AT21" i="73" s="1"/>
  <c r="AJ15" i="73"/>
  <c r="AK15" i="73"/>
  <c r="AT15" i="73" s="1"/>
  <c r="AJ9" i="73"/>
  <c r="AK9" i="73"/>
  <c r="AT9" i="73" s="1"/>
  <c r="AB4" i="73"/>
  <c r="AJ3" i="73"/>
  <c r="AG94" i="85"/>
  <c r="AP94" i="85" s="1"/>
  <c r="AF94" i="85"/>
  <c r="AO94" i="85" s="1"/>
  <c r="AE94" i="85"/>
  <c r="W95" i="85"/>
  <c r="AG94" i="77"/>
  <c r="AP94" i="77" s="1"/>
  <c r="AF94" i="77"/>
  <c r="AO94" i="77" s="1"/>
  <c r="AE94" i="77"/>
  <c r="W95" i="77"/>
  <c r="X96" i="45"/>
  <c r="Y96" i="45"/>
  <c r="AN98" i="89"/>
  <c r="AN100" i="89" s="1"/>
  <c r="AI98" i="89"/>
  <c r="AJ94" i="89"/>
  <c r="AK94" i="89"/>
  <c r="AT94" i="89" s="1"/>
  <c r="AJ89" i="89"/>
  <c r="AK89" i="89"/>
  <c r="AT89" i="89" s="1"/>
  <c r="AJ83" i="89"/>
  <c r="AK83" i="89"/>
  <c r="AT83" i="89" s="1"/>
  <c r="AJ77" i="89"/>
  <c r="AK77" i="89"/>
  <c r="AT77" i="89" s="1"/>
  <c r="AJ71" i="89"/>
  <c r="AK71" i="89"/>
  <c r="AT71" i="89" s="1"/>
  <c r="AJ65" i="89"/>
  <c r="AK65" i="89"/>
  <c r="AT65" i="89" s="1"/>
  <c r="AJ59" i="89"/>
  <c r="AK59" i="89"/>
  <c r="AT59" i="89" s="1"/>
  <c r="AJ53" i="89"/>
  <c r="AK53" i="89"/>
  <c r="AT53" i="89" s="1"/>
  <c r="AJ47" i="89"/>
  <c r="AK47" i="89"/>
  <c r="AT47" i="89" s="1"/>
  <c r="AJ41" i="89"/>
  <c r="AK41" i="89"/>
  <c r="AT41" i="89" s="1"/>
  <c r="AJ35" i="89"/>
  <c r="AK35" i="89"/>
  <c r="AT35" i="89" s="1"/>
  <c r="AJ29" i="89"/>
  <c r="AK29" i="89"/>
  <c r="AT29" i="89" s="1"/>
  <c r="AJ23" i="89"/>
  <c r="AK23" i="89"/>
  <c r="AT23" i="89" s="1"/>
  <c r="AJ17" i="89"/>
  <c r="AK17" i="89"/>
  <c r="AT17" i="89" s="1"/>
  <c r="AK11" i="89"/>
  <c r="AT11" i="89" s="1"/>
  <c r="AJ11" i="89"/>
  <c r="Y93" i="37"/>
  <c r="X93" i="37"/>
  <c r="AK92" i="73"/>
  <c r="AT92" i="73" s="1"/>
  <c r="AJ92" i="73"/>
  <c r="AK86" i="73"/>
  <c r="AT86" i="73" s="1"/>
  <c r="AJ86" i="73"/>
  <c r="AK80" i="73"/>
  <c r="AT80" i="73" s="1"/>
  <c r="AJ80" i="73"/>
  <c r="AK74" i="73"/>
  <c r="AT74" i="73" s="1"/>
  <c r="AJ74" i="73"/>
  <c r="AK68" i="73"/>
  <c r="AT68" i="73" s="1"/>
  <c r="AJ68" i="73"/>
  <c r="AK62" i="73"/>
  <c r="AT62" i="73" s="1"/>
  <c r="AJ62" i="73"/>
  <c r="AK56" i="73"/>
  <c r="AT56" i="73" s="1"/>
  <c r="AJ56" i="73"/>
  <c r="AK50" i="73"/>
  <c r="AT50" i="73" s="1"/>
  <c r="AJ50" i="73"/>
  <c r="AK44" i="73"/>
  <c r="AT44" i="73" s="1"/>
  <c r="AJ44" i="73"/>
  <c r="AK38" i="73"/>
  <c r="AT38" i="73" s="1"/>
  <c r="AJ38" i="73"/>
  <c r="AK32" i="73"/>
  <c r="AT32" i="73" s="1"/>
  <c r="AJ32" i="73"/>
  <c r="AK26" i="73"/>
  <c r="AT26" i="73" s="1"/>
  <c r="AJ26" i="73"/>
  <c r="AK20" i="73"/>
  <c r="AT20" i="73" s="1"/>
  <c r="AJ20" i="73"/>
  <c r="AK14" i="73"/>
  <c r="AT14" i="73" s="1"/>
  <c r="AJ14" i="73"/>
  <c r="AH93" i="29"/>
  <c r="AQ93" i="29" s="1"/>
  <c r="X96" i="81"/>
  <c r="Y96" i="81"/>
  <c r="AJ78" i="89"/>
  <c r="AK78" i="89"/>
  <c r="AT78" i="89" s="1"/>
  <c r="AJ48" i="89"/>
  <c r="AK48" i="89"/>
  <c r="AT48" i="89" s="1"/>
  <c r="AJ6" i="89"/>
  <c r="AK6" i="89"/>
  <c r="AT6" i="89" s="1"/>
  <c r="AJ63" i="73"/>
  <c r="AK63" i="73"/>
  <c r="AT63" i="73" s="1"/>
  <c r="AJ76" i="89"/>
  <c r="AK76" i="89"/>
  <c r="AT76" i="89" s="1"/>
  <c r="AJ52" i="89"/>
  <c r="AK52" i="89"/>
  <c r="AT52" i="89" s="1"/>
  <c r="AJ34" i="89"/>
  <c r="AK34" i="89"/>
  <c r="AT34" i="89" s="1"/>
  <c r="AJ16" i="89"/>
  <c r="AK16" i="89"/>
  <c r="AT16" i="89" s="1"/>
  <c r="AJ10" i="89"/>
  <c r="AK10" i="89"/>
  <c r="AT10" i="89" s="1"/>
  <c r="AJ3" i="89"/>
  <c r="AB4" i="89"/>
  <c r="AI92" i="37"/>
  <c r="AN92" i="37"/>
  <c r="AJ97" i="73"/>
  <c r="AK97" i="73"/>
  <c r="AT97" i="73" s="1"/>
  <c r="AJ91" i="73"/>
  <c r="AK91" i="73"/>
  <c r="AT91" i="73" s="1"/>
  <c r="AJ85" i="73"/>
  <c r="AK85" i="73"/>
  <c r="AT85" i="73" s="1"/>
  <c r="AJ79" i="73"/>
  <c r="AK79" i="73"/>
  <c r="AT79" i="73" s="1"/>
  <c r="AJ73" i="73"/>
  <c r="AK73" i="73"/>
  <c r="AT73" i="73" s="1"/>
  <c r="AJ67" i="73"/>
  <c r="AK67" i="73"/>
  <c r="AT67" i="73" s="1"/>
  <c r="AJ61" i="73"/>
  <c r="AK61" i="73"/>
  <c r="AT61" i="73" s="1"/>
  <c r="AJ55" i="73"/>
  <c r="AK55" i="73"/>
  <c r="AT55" i="73" s="1"/>
  <c r="AJ49" i="73"/>
  <c r="AK49" i="73"/>
  <c r="AT49" i="73" s="1"/>
  <c r="AJ43" i="73"/>
  <c r="AK43" i="73"/>
  <c r="AT43" i="73" s="1"/>
  <c r="AJ37" i="73"/>
  <c r="AK37" i="73"/>
  <c r="AT37" i="73" s="1"/>
  <c r="AJ31" i="73"/>
  <c r="AK31" i="73"/>
  <c r="AT31" i="73" s="1"/>
  <c r="AJ25" i="73"/>
  <c r="AK25" i="73"/>
  <c r="AT25" i="73" s="1"/>
  <c r="AJ19" i="73"/>
  <c r="AK19" i="73"/>
  <c r="AT19" i="73" s="1"/>
  <c r="AJ13" i="73"/>
  <c r="AK13" i="73"/>
  <c r="AT13" i="73" s="1"/>
  <c r="AK7" i="73"/>
  <c r="AT7" i="73" s="1"/>
  <c r="AH98" i="33"/>
  <c r="AQ98" i="33" s="1"/>
  <c r="AQ100" i="33" s="1"/>
  <c r="AZ3" i="33"/>
  <c r="AX5" i="33" s="1"/>
  <c r="S5" i="33" s="1"/>
  <c r="AC5" i="33" s="1"/>
  <c r="AB6" i="33" s="1"/>
  <c r="AN95" i="45"/>
  <c r="AI95" i="45"/>
  <c r="AJ90" i="89"/>
  <c r="AK90" i="89"/>
  <c r="AT90" i="89" s="1"/>
  <c r="AJ60" i="89"/>
  <c r="AK60" i="89"/>
  <c r="AT60" i="89" s="1"/>
  <c r="AJ24" i="89"/>
  <c r="AK24" i="89"/>
  <c r="AT24" i="89" s="1"/>
  <c r="AJ93" i="73"/>
  <c r="AK93" i="73"/>
  <c r="AT93" i="73" s="1"/>
  <c r="AJ45" i="73"/>
  <c r="AK45" i="73"/>
  <c r="AT45" i="73" s="1"/>
  <c r="AK82" i="89"/>
  <c r="AT82" i="89" s="1"/>
  <c r="AJ82" i="89"/>
  <c r="AJ40" i="89"/>
  <c r="AK40" i="89"/>
  <c r="AT40" i="89" s="1"/>
  <c r="AJ93" i="89"/>
  <c r="AK93" i="89"/>
  <c r="AT93" i="89" s="1"/>
  <c r="AJ87" i="89"/>
  <c r="AK87" i="89"/>
  <c r="AT87" i="89" s="1"/>
  <c r="AJ81" i="89"/>
  <c r="AK81" i="89"/>
  <c r="AT81" i="89" s="1"/>
  <c r="AJ75" i="89"/>
  <c r="AK75" i="89"/>
  <c r="AT75" i="89" s="1"/>
  <c r="AJ69" i="89"/>
  <c r="AK69" i="89"/>
  <c r="AT69" i="89" s="1"/>
  <c r="AJ63" i="89"/>
  <c r="AK63" i="89"/>
  <c r="AT63" i="89" s="1"/>
  <c r="AJ57" i="89"/>
  <c r="AK57" i="89"/>
  <c r="AT57" i="89" s="1"/>
  <c r="AJ51" i="89"/>
  <c r="AK51" i="89"/>
  <c r="AT51" i="89" s="1"/>
  <c r="AJ45" i="89"/>
  <c r="AK45" i="89"/>
  <c r="AT45" i="89" s="1"/>
  <c r="AJ39" i="89"/>
  <c r="AK39" i="89"/>
  <c r="AT39" i="89" s="1"/>
  <c r="AJ33" i="89"/>
  <c r="AK33" i="89"/>
  <c r="AT33" i="89" s="1"/>
  <c r="AJ27" i="89"/>
  <c r="AK27" i="89"/>
  <c r="AT27" i="89" s="1"/>
  <c r="AJ21" i="89"/>
  <c r="AK21" i="89"/>
  <c r="AT21" i="89" s="1"/>
  <c r="AJ15" i="89"/>
  <c r="AK15" i="89"/>
  <c r="AT15" i="89" s="1"/>
  <c r="AK9" i="89"/>
  <c r="AT9" i="89" s="1"/>
  <c r="AJ9" i="89"/>
  <c r="AJ5" i="89"/>
  <c r="AK5" i="89"/>
  <c r="AT5" i="89" s="1"/>
  <c r="AJ94" i="73"/>
  <c r="AK94" i="73"/>
  <c r="AT94" i="73" s="1"/>
  <c r="AJ90" i="73"/>
  <c r="AK90" i="73"/>
  <c r="AT90" i="73" s="1"/>
  <c r="AJ84" i="73"/>
  <c r="AK84" i="73"/>
  <c r="AT84" i="73" s="1"/>
  <c r="AJ78" i="73"/>
  <c r="AK78" i="73"/>
  <c r="AT78" i="73" s="1"/>
  <c r="AJ72" i="73"/>
  <c r="AK72" i="73"/>
  <c r="AT72" i="73" s="1"/>
  <c r="AJ66" i="73"/>
  <c r="AK66" i="73"/>
  <c r="AT66" i="73" s="1"/>
  <c r="AJ60" i="73"/>
  <c r="AK60" i="73"/>
  <c r="AT60" i="73" s="1"/>
  <c r="AK54" i="73"/>
  <c r="AT54" i="73" s="1"/>
  <c r="AJ54" i="73"/>
  <c r="AJ48" i="73"/>
  <c r="AK48" i="73"/>
  <c r="AT48" i="73" s="1"/>
  <c r="AJ42" i="73"/>
  <c r="AK42" i="73"/>
  <c r="AT42" i="73" s="1"/>
  <c r="AJ36" i="73"/>
  <c r="AK36" i="73"/>
  <c r="AT36" i="73" s="1"/>
  <c r="AJ30" i="73"/>
  <c r="AK30" i="73"/>
  <c r="AT30" i="73" s="1"/>
  <c r="AJ24" i="73"/>
  <c r="AK24" i="73"/>
  <c r="AT24" i="73" s="1"/>
  <c r="AJ18" i="73"/>
  <c r="AK18" i="73"/>
  <c r="AT18" i="73" s="1"/>
  <c r="AJ12" i="73"/>
  <c r="AK12" i="73"/>
  <c r="AT12" i="73" s="1"/>
  <c r="AK6" i="73"/>
  <c r="AT6" i="73" s="1"/>
  <c r="AJ6" i="73"/>
  <c r="AR93" i="85"/>
  <c r="W94" i="29"/>
  <c r="AG93" i="29"/>
  <c r="AP93" i="29" s="1"/>
  <c r="AF93" i="29"/>
  <c r="AO93" i="29" s="1"/>
  <c r="AE93" i="29"/>
  <c r="AI95" i="81"/>
  <c r="AN95" i="81"/>
  <c r="AI96" i="41"/>
  <c r="AN96" i="41"/>
  <c r="AJ95" i="89"/>
  <c r="AK95" i="89"/>
  <c r="AT95" i="89" s="1"/>
  <c r="AJ66" i="89"/>
  <c r="AK66" i="89"/>
  <c r="AT66" i="89" s="1"/>
  <c r="AJ36" i="89"/>
  <c r="AK36" i="89"/>
  <c r="AT36" i="89" s="1"/>
  <c r="AJ18" i="89"/>
  <c r="AK18" i="89"/>
  <c r="AT18" i="89" s="1"/>
  <c r="AI94" i="25"/>
  <c r="AN94" i="25"/>
  <c r="AJ81" i="73"/>
  <c r="AK81" i="73"/>
  <c r="AT81" i="73" s="1"/>
  <c r="AJ51" i="73"/>
  <c r="AK51" i="73"/>
  <c r="AT51" i="73" s="1"/>
  <c r="X96" i="93"/>
  <c r="Y96" i="93"/>
  <c r="AJ97" i="89"/>
  <c r="AK97" i="89"/>
  <c r="AT97" i="89" s="1"/>
  <c r="AJ70" i="89"/>
  <c r="AK70" i="89"/>
  <c r="AT70" i="89" s="1"/>
  <c r="AJ58" i="89"/>
  <c r="AK58" i="89"/>
  <c r="AT58" i="89" s="1"/>
  <c r="AJ28" i="89"/>
  <c r="AK28" i="89"/>
  <c r="AT28" i="89" s="1"/>
  <c r="AJ92" i="89"/>
  <c r="AK92" i="89"/>
  <c r="AT92" i="89" s="1"/>
  <c r="AJ86" i="89"/>
  <c r="AK86" i="89"/>
  <c r="AT86" i="89" s="1"/>
  <c r="AJ74" i="89"/>
  <c r="AK74" i="89"/>
  <c r="AT74" i="89" s="1"/>
  <c r="AJ68" i="89"/>
  <c r="AK68" i="89"/>
  <c r="AT68" i="89" s="1"/>
  <c r="AJ62" i="89"/>
  <c r="AK62" i="89"/>
  <c r="AT62" i="89" s="1"/>
  <c r="AJ56" i="89"/>
  <c r="AK56" i="89"/>
  <c r="AT56" i="89" s="1"/>
  <c r="AJ50" i="89"/>
  <c r="AK50" i="89"/>
  <c r="AT50" i="89" s="1"/>
  <c r="AJ44" i="89"/>
  <c r="AK44" i="89"/>
  <c r="AT44" i="89" s="1"/>
  <c r="AJ38" i="89"/>
  <c r="AK38" i="89"/>
  <c r="AT38" i="89" s="1"/>
  <c r="AJ32" i="89"/>
  <c r="AK32" i="89"/>
  <c r="AT32" i="89" s="1"/>
  <c r="AJ26" i="89"/>
  <c r="AK26" i="89"/>
  <c r="AT26" i="89" s="1"/>
  <c r="AJ20" i="89"/>
  <c r="AK20" i="89"/>
  <c r="AT20" i="89" s="1"/>
  <c r="AJ14" i="89"/>
  <c r="AK14" i="89"/>
  <c r="AT14" i="89" s="1"/>
  <c r="AJ8" i="89"/>
  <c r="AK8" i="89"/>
  <c r="AT8" i="89" s="1"/>
  <c r="Y95" i="25"/>
  <c r="X95" i="25"/>
  <c r="AJ96" i="73"/>
  <c r="AK96" i="73"/>
  <c r="AT96" i="73" s="1"/>
  <c r="AK89" i="73"/>
  <c r="AT89" i="73" s="1"/>
  <c r="AJ89" i="73"/>
  <c r="AK83" i="73"/>
  <c r="AT83" i="73" s="1"/>
  <c r="AJ83" i="73"/>
  <c r="AK77" i="73"/>
  <c r="AT77" i="73" s="1"/>
  <c r="AJ77" i="73"/>
  <c r="AK71" i="73"/>
  <c r="AT71" i="73" s="1"/>
  <c r="AJ71" i="73"/>
  <c r="AK65" i="73"/>
  <c r="AT65" i="73" s="1"/>
  <c r="AJ65" i="73"/>
  <c r="AK59" i="73"/>
  <c r="AT59" i="73" s="1"/>
  <c r="AJ59" i="73"/>
  <c r="AK53" i="73"/>
  <c r="AT53" i="73" s="1"/>
  <c r="AJ53" i="73"/>
  <c r="AK47" i="73"/>
  <c r="AT47" i="73" s="1"/>
  <c r="AJ47" i="73"/>
  <c r="AK41" i="73"/>
  <c r="AT41" i="73" s="1"/>
  <c r="AJ41" i="73"/>
  <c r="AK35" i="73"/>
  <c r="AT35" i="73" s="1"/>
  <c r="AJ35" i="73"/>
  <c r="AK29" i="73"/>
  <c r="AT29" i="73" s="1"/>
  <c r="AJ29" i="73"/>
  <c r="AK23" i="73"/>
  <c r="AT23" i="73" s="1"/>
  <c r="AJ23" i="73"/>
  <c r="AK17" i="73"/>
  <c r="AT17" i="73" s="1"/>
  <c r="AJ17" i="73"/>
  <c r="AK11" i="73"/>
  <c r="AT11" i="73" s="1"/>
  <c r="AJ11" i="73"/>
  <c r="AR97" i="33"/>
  <c r="Z98" i="33"/>
  <c r="AJ84" i="89"/>
  <c r="AK84" i="89"/>
  <c r="AT84" i="89" s="1"/>
  <c r="AJ54" i="89"/>
  <c r="AK54" i="89"/>
  <c r="AT54" i="89" s="1"/>
  <c r="AJ30" i="89"/>
  <c r="AK30" i="89"/>
  <c r="AT30" i="89" s="1"/>
  <c r="AJ75" i="73"/>
  <c r="AK75" i="73"/>
  <c r="AT75" i="73" s="1"/>
  <c r="AJ39" i="73"/>
  <c r="AK39" i="73"/>
  <c r="AT39" i="73" s="1"/>
  <c r="AJ88" i="89"/>
  <c r="AK88" i="89"/>
  <c r="AT88" i="89" s="1"/>
  <c r="AJ64" i="89"/>
  <c r="AK64" i="89"/>
  <c r="AT64" i="89" s="1"/>
  <c r="AJ46" i="89"/>
  <c r="AK46" i="89"/>
  <c r="AT46" i="89" s="1"/>
  <c r="AJ22" i="89"/>
  <c r="AK22" i="89"/>
  <c r="AT22" i="89" s="1"/>
  <c r="AI95" i="93"/>
  <c r="AN95" i="93"/>
  <c r="AJ98" i="89"/>
  <c r="AS98" i="89" s="1"/>
  <c r="AK98" i="89"/>
  <c r="AT98" i="89" s="1"/>
  <c r="AJ80" i="89"/>
  <c r="AK80" i="89"/>
  <c r="AT80" i="89" s="1"/>
  <c r="AG98" i="73"/>
  <c r="AP98" i="73" s="1"/>
  <c r="AP100" i="73" s="1"/>
  <c r="AF98" i="73"/>
  <c r="AO98" i="73" s="1"/>
  <c r="AO100" i="73" s="1"/>
  <c r="AE98" i="73"/>
  <c r="AC98" i="73"/>
  <c r="AJ98" i="73" s="1"/>
  <c r="AS98" i="73" s="1"/>
  <c r="AJ96" i="89"/>
  <c r="AK96" i="89"/>
  <c r="AT96" i="89" s="1"/>
  <c r="AJ91" i="89"/>
  <c r="AK91" i="89"/>
  <c r="AT91" i="89" s="1"/>
  <c r="AK85" i="89"/>
  <c r="AT85" i="89" s="1"/>
  <c r="AJ85" i="89"/>
  <c r="AJ79" i="89"/>
  <c r="AK79" i="89"/>
  <c r="AT79" i="89" s="1"/>
  <c r="AJ73" i="89"/>
  <c r="AK73" i="89"/>
  <c r="AT73" i="89" s="1"/>
  <c r="AJ67" i="89"/>
  <c r="AK67" i="89"/>
  <c r="AT67" i="89" s="1"/>
  <c r="AJ61" i="89"/>
  <c r="AK61" i="89"/>
  <c r="AT61" i="89" s="1"/>
  <c r="AJ55" i="89"/>
  <c r="AK55" i="89"/>
  <c r="AT55" i="89" s="1"/>
  <c r="AJ49" i="89"/>
  <c r="AK49" i="89"/>
  <c r="AT49" i="89" s="1"/>
  <c r="AJ43" i="89"/>
  <c r="AK43" i="89"/>
  <c r="AT43" i="89" s="1"/>
  <c r="AJ37" i="89"/>
  <c r="AK37" i="89"/>
  <c r="AT37" i="89" s="1"/>
  <c r="AJ31" i="89"/>
  <c r="AK31" i="89"/>
  <c r="AT31" i="89" s="1"/>
  <c r="AJ25" i="89"/>
  <c r="AK25" i="89"/>
  <c r="AT25" i="89" s="1"/>
  <c r="AJ19" i="89"/>
  <c r="AK19" i="89"/>
  <c r="AT19" i="89" s="1"/>
  <c r="AJ13" i="89"/>
  <c r="AK13" i="89"/>
  <c r="AT13" i="89" s="1"/>
  <c r="AR92" i="29"/>
  <c r="AK95" i="73"/>
  <c r="AT95" i="73" s="1"/>
  <c r="AJ95" i="73"/>
  <c r="AJ88" i="73"/>
  <c r="AK88" i="73"/>
  <c r="AT88" i="73" s="1"/>
  <c r="AJ82" i="73"/>
  <c r="AK82" i="73"/>
  <c r="AT82" i="73" s="1"/>
  <c r="AJ76" i="73"/>
  <c r="AK76" i="73"/>
  <c r="AT76" i="73" s="1"/>
  <c r="AJ70" i="73"/>
  <c r="AK70" i="73"/>
  <c r="AT70" i="73" s="1"/>
  <c r="AJ64" i="73"/>
  <c r="AK64" i="73"/>
  <c r="AT64" i="73" s="1"/>
  <c r="AJ58" i="73"/>
  <c r="AK58" i="73"/>
  <c r="AT58" i="73" s="1"/>
  <c r="AJ52" i="73"/>
  <c r="AK52" i="73"/>
  <c r="AT52" i="73" s="1"/>
  <c r="AJ46" i="73"/>
  <c r="AK46" i="73"/>
  <c r="AT46" i="73" s="1"/>
  <c r="AJ40" i="73"/>
  <c r="AK40" i="73"/>
  <c r="AT40" i="73" s="1"/>
  <c r="AJ34" i="73"/>
  <c r="AK34" i="73"/>
  <c r="AT34" i="73" s="1"/>
  <c r="AJ28" i="73"/>
  <c r="AK28" i="73"/>
  <c r="AT28" i="73" s="1"/>
  <c r="AJ22" i="73"/>
  <c r="AK22" i="73"/>
  <c r="AT22" i="73" s="1"/>
  <c r="AJ16" i="73"/>
  <c r="AK16" i="73"/>
  <c r="AT16" i="73" s="1"/>
  <c r="AK10" i="73"/>
  <c r="AT10" i="73" s="1"/>
  <c r="AJ10" i="73"/>
  <c r="AH94" i="85"/>
  <c r="AQ94" i="85" s="1"/>
  <c r="Y97" i="41"/>
  <c r="X97" i="41"/>
  <c r="Z97" i="41" s="1"/>
  <c r="AX70" i="33" l="1"/>
  <c r="S70" i="33" s="1"/>
  <c r="AC70" i="33" s="1"/>
  <c r="AB71" i="33" s="1"/>
  <c r="AK71" i="33" s="1"/>
  <c r="AT71" i="33" s="1"/>
  <c r="AX34" i="33"/>
  <c r="S34" i="33" s="1"/>
  <c r="AC34" i="33" s="1"/>
  <c r="AB35" i="33" s="1"/>
  <c r="AX76" i="33"/>
  <c r="S76" i="33" s="1"/>
  <c r="AC76" i="33" s="1"/>
  <c r="AB77" i="33" s="1"/>
  <c r="AX64" i="33"/>
  <c r="S64" i="33" s="1"/>
  <c r="AC64" i="33" s="1"/>
  <c r="AB65" i="33" s="1"/>
  <c r="AX28" i="33"/>
  <c r="S28" i="33" s="1"/>
  <c r="AC28" i="33" s="1"/>
  <c r="AB29" i="33" s="1"/>
  <c r="AK29" i="33" s="1"/>
  <c r="AT29" i="33" s="1"/>
  <c r="AJ8" i="73"/>
  <c r="AX93" i="33"/>
  <c r="S93" i="33" s="1"/>
  <c r="AC93" i="33" s="1"/>
  <c r="AB94" i="33" s="1"/>
  <c r="AK94" i="33" s="1"/>
  <c r="AT94" i="33" s="1"/>
  <c r="AX58" i="33"/>
  <c r="S58" i="33" s="1"/>
  <c r="AC58" i="33" s="1"/>
  <c r="AB59" i="33" s="1"/>
  <c r="AX22" i="33"/>
  <c r="S22" i="33" s="1"/>
  <c r="AC22" i="33" s="1"/>
  <c r="AB23" i="33" s="1"/>
  <c r="AJ7" i="73"/>
  <c r="AX40" i="33"/>
  <c r="S40" i="33" s="1"/>
  <c r="AC40" i="33" s="1"/>
  <c r="AB41" i="33" s="1"/>
  <c r="AK41" i="33" s="1"/>
  <c r="AT41" i="33" s="1"/>
  <c r="AX88" i="33"/>
  <c r="S88" i="33" s="1"/>
  <c r="AC88" i="33" s="1"/>
  <c r="AB89" i="33" s="1"/>
  <c r="AX52" i="33"/>
  <c r="S52" i="33" s="1"/>
  <c r="AC52" i="33" s="1"/>
  <c r="AB53" i="33" s="1"/>
  <c r="AX16" i="33"/>
  <c r="S16" i="33" s="1"/>
  <c r="AC16" i="33" s="1"/>
  <c r="AB17" i="33" s="1"/>
  <c r="AX82" i="33"/>
  <c r="S82" i="33" s="1"/>
  <c r="AC82" i="33" s="1"/>
  <c r="AB83" i="33" s="1"/>
  <c r="AX46" i="33"/>
  <c r="S46" i="33" s="1"/>
  <c r="AC46" i="33" s="1"/>
  <c r="AB47" i="33" s="1"/>
  <c r="AX10" i="33"/>
  <c r="S10" i="33" s="1"/>
  <c r="AC10" i="33" s="1"/>
  <c r="AB11" i="33" s="1"/>
  <c r="AK6" i="33"/>
  <c r="AT6" i="33" s="1"/>
  <c r="AS16" i="73"/>
  <c r="AL16" i="73"/>
  <c r="AU16" i="73" s="1"/>
  <c r="AS88" i="73"/>
  <c r="AL88" i="73"/>
  <c r="AU88" i="73" s="1"/>
  <c r="AS49" i="89"/>
  <c r="AL49" i="89"/>
  <c r="AU49" i="89" s="1"/>
  <c r="AN98" i="73"/>
  <c r="AN100" i="73" s="1"/>
  <c r="AI98" i="73"/>
  <c r="AS46" i="89"/>
  <c r="AL46" i="89"/>
  <c r="AU46" i="89" s="1"/>
  <c r="AS47" i="73"/>
  <c r="AL47" i="73"/>
  <c r="AU47" i="73" s="1"/>
  <c r="AS83" i="73"/>
  <c r="AL83" i="73"/>
  <c r="AU83" i="73" s="1"/>
  <c r="AS50" i="89"/>
  <c r="AL50" i="89"/>
  <c r="AU50" i="89" s="1"/>
  <c r="AI93" i="29"/>
  <c r="AN93" i="29"/>
  <c r="AS18" i="73"/>
  <c r="AL18" i="73"/>
  <c r="AU18" i="73" s="1"/>
  <c r="AS72" i="73"/>
  <c r="AL72" i="73"/>
  <c r="AU72" i="73" s="1"/>
  <c r="AS45" i="89"/>
  <c r="AL45" i="89"/>
  <c r="AU45" i="89" s="1"/>
  <c r="AS93" i="73"/>
  <c r="AL93" i="73"/>
  <c r="AU93" i="73" s="1"/>
  <c r="AK17" i="33"/>
  <c r="AT17" i="33" s="1"/>
  <c r="AS26" i="73"/>
  <c r="AL26" i="73"/>
  <c r="AU26" i="73" s="1"/>
  <c r="AS80" i="73"/>
  <c r="AL80" i="73"/>
  <c r="AU80" i="73" s="1"/>
  <c r="AS29" i="89"/>
  <c r="AL29" i="89"/>
  <c r="AU29" i="89" s="1"/>
  <c r="AS47" i="89"/>
  <c r="AL47" i="89"/>
  <c r="AU47" i="89" s="1"/>
  <c r="AS65" i="89"/>
  <c r="AL65" i="89"/>
  <c r="AU65" i="89" s="1"/>
  <c r="AS83" i="89"/>
  <c r="AL83" i="89"/>
  <c r="AU83" i="89" s="1"/>
  <c r="AN94" i="77"/>
  <c r="AI94" i="77"/>
  <c r="AH97" i="41"/>
  <c r="AQ97" i="41" s="1"/>
  <c r="AS95" i="73"/>
  <c r="AL95" i="73"/>
  <c r="AU95" i="73" s="1"/>
  <c r="AS51" i="73"/>
  <c r="AL51" i="73"/>
  <c r="AU51" i="73" s="1"/>
  <c r="AS18" i="89"/>
  <c r="AL18" i="89"/>
  <c r="AU18" i="89" s="1"/>
  <c r="AS95" i="89"/>
  <c r="AL95" i="89"/>
  <c r="AU95" i="89" s="1"/>
  <c r="AS6" i="73"/>
  <c r="AL6" i="73"/>
  <c r="AU6" i="73" s="1"/>
  <c r="AS82" i="89"/>
  <c r="AL82" i="89"/>
  <c r="AU82" i="89" s="1"/>
  <c r="AR95" i="45"/>
  <c r="AX94" i="33"/>
  <c r="S94" i="33" s="1"/>
  <c r="AC94" i="33" s="1"/>
  <c r="AB95" i="33" s="1"/>
  <c r="AX87" i="33"/>
  <c r="S87" i="33" s="1"/>
  <c r="AC87" i="33" s="1"/>
  <c r="AB88" i="33" s="1"/>
  <c r="AX81" i="33"/>
  <c r="S81" i="33" s="1"/>
  <c r="AC81" i="33" s="1"/>
  <c r="AB82" i="33" s="1"/>
  <c r="AX75" i="33"/>
  <c r="S75" i="33" s="1"/>
  <c r="AC75" i="33" s="1"/>
  <c r="AB76" i="33" s="1"/>
  <c r="AX69" i="33"/>
  <c r="S69" i="33" s="1"/>
  <c r="AC69" i="33" s="1"/>
  <c r="AB70" i="33" s="1"/>
  <c r="AX63" i="33"/>
  <c r="S63" i="33" s="1"/>
  <c r="AC63" i="33" s="1"/>
  <c r="AB64" i="33" s="1"/>
  <c r="AX57" i="33"/>
  <c r="S57" i="33" s="1"/>
  <c r="AC57" i="33" s="1"/>
  <c r="AB58" i="33" s="1"/>
  <c r="AX51" i="33"/>
  <c r="S51" i="33" s="1"/>
  <c r="AC51" i="33" s="1"/>
  <c r="AB52" i="33" s="1"/>
  <c r="AX45" i="33"/>
  <c r="S45" i="33" s="1"/>
  <c r="AC45" i="33" s="1"/>
  <c r="AB46" i="33" s="1"/>
  <c r="AX39" i="33"/>
  <c r="S39" i="33" s="1"/>
  <c r="AC39" i="33" s="1"/>
  <c r="AB40" i="33" s="1"/>
  <c r="AX33" i="33"/>
  <c r="S33" i="33" s="1"/>
  <c r="AC33" i="33" s="1"/>
  <c r="AB34" i="33" s="1"/>
  <c r="AX27" i="33"/>
  <c r="S27" i="33" s="1"/>
  <c r="AC27" i="33" s="1"/>
  <c r="AB28" i="33" s="1"/>
  <c r="AX21" i="33"/>
  <c r="S21" i="33" s="1"/>
  <c r="AC21" i="33" s="1"/>
  <c r="AB22" i="33" s="1"/>
  <c r="AX15" i="33"/>
  <c r="S15" i="33" s="1"/>
  <c r="AC15" i="33" s="1"/>
  <c r="AB16" i="33" s="1"/>
  <c r="AX9" i="33"/>
  <c r="S9" i="33" s="1"/>
  <c r="AC9" i="33" s="1"/>
  <c r="AB10" i="33" s="1"/>
  <c r="AX4" i="33"/>
  <c r="S4" i="33" s="1"/>
  <c r="AC4" i="33" s="1"/>
  <c r="AB5" i="33" s="1"/>
  <c r="AS13" i="73"/>
  <c r="AL13" i="73"/>
  <c r="AU13" i="73" s="1"/>
  <c r="AS31" i="73"/>
  <c r="AL31" i="73"/>
  <c r="AU31" i="73" s="1"/>
  <c r="AS49" i="73"/>
  <c r="AL49" i="73"/>
  <c r="AU49" i="73" s="1"/>
  <c r="AS67" i="73"/>
  <c r="AL67" i="73"/>
  <c r="AU67" i="73" s="1"/>
  <c r="AS85" i="73"/>
  <c r="AL85" i="73"/>
  <c r="AU85" i="73" s="1"/>
  <c r="AR92" i="37"/>
  <c r="AS16" i="89"/>
  <c r="AL16" i="89"/>
  <c r="AU16" i="89" s="1"/>
  <c r="AS76" i="89"/>
  <c r="AL76" i="89"/>
  <c r="AU76" i="89" s="1"/>
  <c r="AS48" i="89"/>
  <c r="AL48" i="89"/>
  <c r="AU48" i="89" s="1"/>
  <c r="AS8" i="73"/>
  <c r="AL8" i="73"/>
  <c r="AU8" i="73" s="1"/>
  <c r="AK98" i="73"/>
  <c r="AT98" i="73" s="1"/>
  <c r="AS15" i="73"/>
  <c r="AL15" i="73"/>
  <c r="AU15" i="73" s="1"/>
  <c r="AS33" i="73"/>
  <c r="AL33" i="73"/>
  <c r="AU33" i="73" s="1"/>
  <c r="AS87" i="73"/>
  <c r="AL87" i="73"/>
  <c r="AU87" i="73" s="1"/>
  <c r="AS72" i="89"/>
  <c r="AL72" i="89"/>
  <c r="AU72" i="89" s="1"/>
  <c r="AS31" i="89"/>
  <c r="AL31" i="89"/>
  <c r="AU31" i="89" s="1"/>
  <c r="AS39" i="73"/>
  <c r="AL39" i="73"/>
  <c r="AU39" i="73" s="1"/>
  <c r="AH95" i="25"/>
  <c r="AQ95" i="25" s="1"/>
  <c r="AS92" i="89"/>
  <c r="AL92" i="89"/>
  <c r="AU92" i="89" s="1"/>
  <c r="AS90" i="73"/>
  <c r="AL90" i="73"/>
  <c r="AU90" i="73" s="1"/>
  <c r="AS81" i="89"/>
  <c r="AL81" i="89"/>
  <c r="AU81" i="89" s="1"/>
  <c r="AS90" i="89"/>
  <c r="AL90" i="89"/>
  <c r="AU90" i="89" s="1"/>
  <c r="AK77" i="33"/>
  <c r="AT77" i="33" s="1"/>
  <c r="AK47" i="33"/>
  <c r="AT47" i="33" s="1"/>
  <c r="AK11" i="33"/>
  <c r="AT11" i="33" s="1"/>
  <c r="AH96" i="81"/>
  <c r="AQ96" i="81" s="1"/>
  <c r="AS44" i="73"/>
  <c r="AL44" i="73"/>
  <c r="AU44" i="73" s="1"/>
  <c r="AS22" i="73"/>
  <c r="AL22" i="73"/>
  <c r="AU22" i="73" s="1"/>
  <c r="AS40" i="73"/>
  <c r="AL40" i="73"/>
  <c r="AU40" i="73" s="1"/>
  <c r="AS58" i="73"/>
  <c r="AL58" i="73"/>
  <c r="AU58" i="73" s="1"/>
  <c r="AS76" i="73"/>
  <c r="AL76" i="73"/>
  <c r="AU76" i="73" s="1"/>
  <c r="AS19" i="89"/>
  <c r="AL19" i="89"/>
  <c r="AU19" i="89" s="1"/>
  <c r="AS37" i="89"/>
  <c r="AL37" i="89"/>
  <c r="AU37" i="89" s="1"/>
  <c r="AS55" i="89"/>
  <c r="AL55" i="89"/>
  <c r="AU55" i="89" s="1"/>
  <c r="AS73" i="89"/>
  <c r="AL73" i="89"/>
  <c r="AU73" i="89" s="1"/>
  <c r="AS91" i="89"/>
  <c r="AL91" i="89"/>
  <c r="AU91" i="89" s="1"/>
  <c r="AR95" i="93"/>
  <c r="AS64" i="89"/>
  <c r="AL64" i="89"/>
  <c r="AU64" i="89" s="1"/>
  <c r="AS75" i="73"/>
  <c r="AL75" i="73"/>
  <c r="AU75" i="73" s="1"/>
  <c r="AS84" i="89"/>
  <c r="AL84" i="89"/>
  <c r="AU84" i="89" s="1"/>
  <c r="AS17" i="73"/>
  <c r="AL17" i="73"/>
  <c r="AU17" i="73" s="1"/>
  <c r="AS35" i="73"/>
  <c r="AL35" i="73"/>
  <c r="AU35" i="73" s="1"/>
  <c r="AS53" i="73"/>
  <c r="AL53" i="73"/>
  <c r="AU53" i="73" s="1"/>
  <c r="AS71" i="73"/>
  <c r="AL71" i="73"/>
  <c r="AU71" i="73" s="1"/>
  <c r="AS89" i="73"/>
  <c r="AL89" i="73"/>
  <c r="AU89" i="73" s="1"/>
  <c r="Z95" i="25"/>
  <c r="AS20" i="89"/>
  <c r="AL20" i="89"/>
  <c r="AU20" i="89" s="1"/>
  <c r="AS38" i="89"/>
  <c r="AL38" i="89"/>
  <c r="AU38" i="89" s="1"/>
  <c r="AS56" i="89"/>
  <c r="AL56" i="89"/>
  <c r="AU56" i="89" s="1"/>
  <c r="AS74" i="89"/>
  <c r="AL74" i="89"/>
  <c r="AU74" i="89" s="1"/>
  <c r="AS28" i="89"/>
  <c r="AL28" i="89"/>
  <c r="AU28" i="89" s="1"/>
  <c r="AS97" i="89"/>
  <c r="AL97" i="89"/>
  <c r="AU97" i="89" s="1"/>
  <c r="AS24" i="73"/>
  <c r="AL24" i="73"/>
  <c r="AU24" i="73" s="1"/>
  <c r="AS42" i="73"/>
  <c r="AL42" i="73"/>
  <c r="AU42" i="73" s="1"/>
  <c r="AS60" i="73"/>
  <c r="AL60" i="73"/>
  <c r="AU60" i="73" s="1"/>
  <c r="AS78" i="73"/>
  <c r="AL78" i="73"/>
  <c r="AU78" i="73" s="1"/>
  <c r="AS94" i="73"/>
  <c r="AL94" i="73"/>
  <c r="AU94" i="73" s="1"/>
  <c r="AS15" i="89"/>
  <c r="AL15" i="89"/>
  <c r="AU15" i="89" s="1"/>
  <c r="AS33" i="89"/>
  <c r="AL33" i="89"/>
  <c r="AU33" i="89" s="1"/>
  <c r="AS51" i="89"/>
  <c r="AL51" i="89"/>
  <c r="AU51" i="89" s="1"/>
  <c r="AS69" i="89"/>
  <c r="AL69" i="89"/>
  <c r="AU69" i="89" s="1"/>
  <c r="AS87" i="89"/>
  <c r="AL87" i="89"/>
  <c r="AU87" i="89" s="1"/>
  <c r="AS24" i="89"/>
  <c r="AL24" i="89"/>
  <c r="AU24" i="89" s="1"/>
  <c r="AX92" i="33"/>
  <c r="S92" i="33" s="1"/>
  <c r="AC92" i="33" s="1"/>
  <c r="AB93" i="33" s="1"/>
  <c r="AX86" i="33"/>
  <c r="S86" i="33" s="1"/>
  <c r="AC86" i="33" s="1"/>
  <c r="AB87" i="33" s="1"/>
  <c r="AX80" i="33"/>
  <c r="S80" i="33" s="1"/>
  <c r="AC80" i="33" s="1"/>
  <c r="AB81" i="33" s="1"/>
  <c r="AX74" i="33"/>
  <c r="S74" i="33" s="1"/>
  <c r="AC74" i="33" s="1"/>
  <c r="AB75" i="33" s="1"/>
  <c r="AX68" i="33"/>
  <c r="S68" i="33" s="1"/>
  <c r="AC68" i="33" s="1"/>
  <c r="AB69" i="33" s="1"/>
  <c r="AX62" i="33"/>
  <c r="S62" i="33" s="1"/>
  <c r="AC62" i="33" s="1"/>
  <c r="AB63" i="33" s="1"/>
  <c r="AX56" i="33"/>
  <c r="S56" i="33" s="1"/>
  <c r="AC56" i="33" s="1"/>
  <c r="AB57" i="33" s="1"/>
  <c r="AX50" i="33"/>
  <c r="S50" i="33" s="1"/>
  <c r="AC50" i="33" s="1"/>
  <c r="AB51" i="33" s="1"/>
  <c r="AX44" i="33"/>
  <c r="S44" i="33" s="1"/>
  <c r="AC44" i="33" s="1"/>
  <c r="AB45" i="33" s="1"/>
  <c r="AX38" i="33"/>
  <c r="S38" i="33" s="1"/>
  <c r="AC38" i="33" s="1"/>
  <c r="AB39" i="33" s="1"/>
  <c r="AX32" i="33"/>
  <c r="S32" i="33" s="1"/>
  <c r="AC32" i="33" s="1"/>
  <c r="AB33" i="33" s="1"/>
  <c r="AX26" i="33"/>
  <c r="S26" i="33" s="1"/>
  <c r="AC26" i="33" s="1"/>
  <c r="AB27" i="33" s="1"/>
  <c r="AX20" i="33"/>
  <c r="S20" i="33" s="1"/>
  <c r="AC20" i="33" s="1"/>
  <c r="AB21" i="33" s="1"/>
  <c r="AX14" i="33"/>
  <c r="S14" i="33" s="1"/>
  <c r="AC14" i="33" s="1"/>
  <c r="AB15" i="33" s="1"/>
  <c r="AX8" i="33"/>
  <c r="S8" i="33" s="1"/>
  <c r="AC8" i="33" s="1"/>
  <c r="AB9" i="33" s="1"/>
  <c r="AX3" i="33"/>
  <c r="S3" i="33" s="1"/>
  <c r="AC3" i="33" s="1"/>
  <c r="AJ4" i="89"/>
  <c r="AK4" i="89"/>
  <c r="AT4" i="89" s="1"/>
  <c r="AT100" i="89" s="1"/>
  <c r="AS14" i="73"/>
  <c r="AL14" i="73"/>
  <c r="AU14" i="73" s="1"/>
  <c r="AS32" i="73"/>
  <c r="AL32" i="73"/>
  <c r="AU32" i="73" s="1"/>
  <c r="AS50" i="73"/>
  <c r="AL50" i="73"/>
  <c r="AU50" i="73" s="1"/>
  <c r="AS68" i="73"/>
  <c r="AL68" i="73"/>
  <c r="AU68" i="73" s="1"/>
  <c r="AS86" i="73"/>
  <c r="AL86" i="73"/>
  <c r="AU86" i="73" s="1"/>
  <c r="AH93" i="37"/>
  <c r="AQ93" i="37" s="1"/>
  <c r="AS17" i="89"/>
  <c r="AL17" i="89"/>
  <c r="AU17" i="89" s="1"/>
  <c r="AS35" i="89"/>
  <c r="AL35" i="89"/>
  <c r="AU35" i="89" s="1"/>
  <c r="AS53" i="89"/>
  <c r="AL53" i="89"/>
  <c r="AU53" i="89" s="1"/>
  <c r="AS71" i="89"/>
  <c r="AL71" i="89"/>
  <c r="AU71" i="89" s="1"/>
  <c r="AS89" i="89"/>
  <c r="AL89" i="89"/>
  <c r="AU89" i="89" s="1"/>
  <c r="AH96" i="45"/>
  <c r="AQ96" i="45" s="1"/>
  <c r="AS3" i="73"/>
  <c r="AL3" i="73"/>
  <c r="AU3" i="73" s="1"/>
  <c r="AS52" i="73"/>
  <c r="AL52" i="73"/>
  <c r="AU52" i="73" s="1"/>
  <c r="AS67" i="89"/>
  <c r="AL67" i="89"/>
  <c r="AU67" i="89" s="1"/>
  <c r="AS54" i="89"/>
  <c r="AL54" i="89"/>
  <c r="AU54" i="89" s="1"/>
  <c r="AS32" i="89"/>
  <c r="AL32" i="89"/>
  <c r="AU32" i="89" s="1"/>
  <c r="AJ65" i="33"/>
  <c r="AK65" i="33"/>
  <c r="AT65" i="33" s="1"/>
  <c r="AK35" i="33"/>
  <c r="AT35" i="33" s="1"/>
  <c r="AS10" i="73"/>
  <c r="AL10" i="73"/>
  <c r="AU10" i="73" s="1"/>
  <c r="AG98" i="33"/>
  <c r="AP98" i="33" s="1"/>
  <c r="AP100" i="33" s="1"/>
  <c r="AF98" i="33"/>
  <c r="AO98" i="33" s="1"/>
  <c r="AO100" i="33" s="1"/>
  <c r="AE98" i="33"/>
  <c r="AC98" i="33"/>
  <c r="AS81" i="73"/>
  <c r="AL81" i="73"/>
  <c r="AU81" i="73" s="1"/>
  <c r="AS36" i="89"/>
  <c r="AL36" i="89"/>
  <c r="AU36" i="89" s="1"/>
  <c r="AR96" i="41"/>
  <c r="AX97" i="33"/>
  <c r="S97" i="33" s="1"/>
  <c r="AC97" i="33" s="1"/>
  <c r="AB98" i="33" s="1"/>
  <c r="AX91" i="33"/>
  <c r="S91" i="33" s="1"/>
  <c r="AC91" i="33" s="1"/>
  <c r="AB92" i="33" s="1"/>
  <c r="AX85" i="33"/>
  <c r="S85" i="33" s="1"/>
  <c r="AC85" i="33" s="1"/>
  <c r="AB86" i="33" s="1"/>
  <c r="AX79" i="33"/>
  <c r="S79" i="33" s="1"/>
  <c r="AC79" i="33" s="1"/>
  <c r="AB80" i="33" s="1"/>
  <c r="AX73" i="33"/>
  <c r="S73" i="33" s="1"/>
  <c r="AC73" i="33" s="1"/>
  <c r="AB74" i="33" s="1"/>
  <c r="AX67" i="33"/>
  <c r="S67" i="33" s="1"/>
  <c r="AC67" i="33" s="1"/>
  <c r="AB68" i="33" s="1"/>
  <c r="AX61" i="33"/>
  <c r="S61" i="33" s="1"/>
  <c r="AC61" i="33" s="1"/>
  <c r="AB62" i="33" s="1"/>
  <c r="AX55" i="33"/>
  <c r="S55" i="33" s="1"/>
  <c r="AC55" i="33" s="1"/>
  <c r="AB56" i="33" s="1"/>
  <c r="AX49" i="33"/>
  <c r="S49" i="33" s="1"/>
  <c r="AC49" i="33" s="1"/>
  <c r="AB50" i="33" s="1"/>
  <c r="AX43" i="33"/>
  <c r="S43" i="33" s="1"/>
  <c r="AC43" i="33" s="1"/>
  <c r="AB44" i="33" s="1"/>
  <c r="AX37" i="33"/>
  <c r="S37" i="33" s="1"/>
  <c r="AC37" i="33" s="1"/>
  <c r="AB38" i="33" s="1"/>
  <c r="AX31" i="33"/>
  <c r="S31" i="33" s="1"/>
  <c r="AC31" i="33" s="1"/>
  <c r="AB32" i="33" s="1"/>
  <c r="AX25" i="33"/>
  <c r="S25" i="33" s="1"/>
  <c r="AC25" i="33" s="1"/>
  <c r="AB26" i="33" s="1"/>
  <c r="AX19" i="33"/>
  <c r="S19" i="33" s="1"/>
  <c r="AC19" i="33" s="1"/>
  <c r="AB20" i="33" s="1"/>
  <c r="AX13" i="33"/>
  <c r="S13" i="33" s="1"/>
  <c r="AC13" i="33" s="1"/>
  <c r="AB14" i="33" s="1"/>
  <c r="AX7" i="33"/>
  <c r="S7" i="33" s="1"/>
  <c r="AC7" i="33" s="1"/>
  <c r="AB8" i="33" s="1"/>
  <c r="AS19" i="73"/>
  <c r="AL19" i="73"/>
  <c r="AU19" i="73" s="1"/>
  <c r="AS37" i="73"/>
  <c r="AL37" i="73"/>
  <c r="AU37" i="73" s="1"/>
  <c r="AS55" i="73"/>
  <c r="AL55" i="73"/>
  <c r="AU55" i="73" s="1"/>
  <c r="AS73" i="73"/>
  <c r="AL73" i="73"/>
  <c r="AU73" i="73" s="1"/>
  <c r="AS91" i="73"/>
  <c r="AL91" i="73"/>
  <c r="AU91" i="73" s="1"/>
  <c r="AS3" i="89"/>
  <c r="AL3" i="89"/>
  <c r="AU3" i="89" s="1"/>
  <c r="AS34" i="89"/>
  <c r="AL34" i="89"/>
  <c r="AU34" i="89" s="1"/>
  <c r="AS63" i="73"/>
  <c r="AL63" i="73"/>
  <c r="AU63" i="73" s="1"/>
  <c r="AS78" i="89"/>
  <c r="AL78" i="89"/>
  <c r="AU78" i="89" s="1"/>
  <c r="Z96" i="45"/>
  <c r="X95" i="85"/>
  <c r="Y95" i="85"/>
  <c r="AJ4" i="73"/>
  <c r="AK4" i="73"/>
  <c r="AT4" i="73" s="1"/>
  <c r="AT100" i="73" s="1"/>
  <c r="AS21" i="73"/>
  <c r="AL21" i="73"/>
  <c r="AU21" i="73" s="1"/>
  <c r="AS57" i="73"/>
  <c r="AL57" i="73"/>
  <c r="AU57" i="73" s="1"/>
  <c r="AS12" i="89"/>
  <c r="AL12" i="89"/>
  <c r="AU12" i="89" s="1"/>
  <c r="AS5" i="73"/>
  <c r="AL5" i="73"/>
  <c r="AU5" i="73" s="1"/>
  <c r="AS34" i="73"/>
  <c r="AL34" i="73"/>
  <c r="AU34" i="73" s="1"/>
  <c r="AS11" i="73"/>
  <c r="AL11" i="73"/>
  <c r="AU11" i="73" s="1"/>
  <c r="AS14" i="89"/>
  <c r="AL14" i="89"/>
  <c r="AU14" i="89" s="1"/>
  <c r="AS70" i="89"/>
  <c r="AL70" i="89"/>
  <c r="AU70" i="89" s="1"/>
  <c r="AS36" i="73"/>
  <c r="AL36" i="73"/>
  <c r="AU36" i="73" s="1"/>
  <c r="AS63" i="89"/>
  <c r="AL63" i="89"/>
  <c r="AU63" i="89" s="1"/>
  <c r="AK89" i="33"/>
  <c r="AT89" i="33" s="1"/>
  <c r="AK53" i="33"/>
  <c r="AT53" i="33" s="1"/>
  <c r="AS62" i="73"/>
  <c r="AL62" i="73"/>
  <c r="AU62" i="73" s="1"/>
  <c r="AS28" i="73"/>
  <c r="AL28" i="73"/>
  <c r="AU28" i="73" s="1"/>
  <c r="AS46" i="73"/>
  <c r="AL46" i="73"/>
  <c r="AU46" i="73" s="1"/>
  <c r="AS64" i="73"/>
  <c r="AL64" i="73"/>
  <c r="AU64" i="73" s="1"/>
  <c r="AS82" i="73"/>
  <c r="AL82" i="73"/>
  <c r="AU82" i="73" s="1"/>
  <c r="AS25" i="89"/>
  <c r="AL25" i="89"/>
  <c r="AU25" i="89" s="1"/>
  <c r="AS43" i="89"/>
  <c r="AL43" i="89"/>
  <c r="AU43" i="89" s="1"/>
  <c r="AS61" i="89"/>
  <c r="AL61" i="89"/>
  <c r="AU61" i="89" s="1"/>
  <c r="AS79" i="89"/>
  <c r="AL79" i="89"/>
  <c r="AU79" i="89" s="1"/>
  <c r="AS96" i="89"/>
  <c r="AL96" i="89"/>
  <c r="AU96" i="89" s="1"/>
  <c r="AS80" i="89"/>
  <c r="AL80" i="89"/>
  <c r="AU80" i="89" s="1"/>
  <c r="AS22" i="89"/>
  <c r="AL22" i="89"/>
  <c r="AU22" i="89" s="1"/>
  <c r="AS88" i="89"/>
  <c r="AL88" i="89"/>
  <c r="AU88" i="89" s="1"/>
  <c r="AS30" i="89"/>
  <c r="AL30" i="89"/>
  <c r="AU30" i="89" s="1"/>
  <c r="AS23" i="73"/>
  <c r="AL23" i="73"/>
  <c r="AU23" i="73" s="1"/>
  <c r="AS41" i="73"/>
  <c r="AL41" i="73"/>
  <c r="AU41" i="73" s="1"/>
  <c r="AS59" i="73"/>
  <c r="AL59" i="73"/>
  <c r="AU59" i="73" s="1"/>
  <c r="AS77" i="73"/>
  <c r="AL77" i="73"/>
  <c r="AU77" i="73" s="1"/>
  <c r="AS8" i="89"/>
  <c r="AL8" i="89"/>
  <c r="AU8" i="89" s="1"/>
  <c r="AS26" i="89"/>
  <c r="AL26" i="89"/>
  <c r="AU26" i="89" s="1"/>
  <c r="AS44" i="89"/>
  <c r="AL44" i="89"/>
  <c r="AU44" i="89" s="1"/>
  <c r="AS62" i="89"/>
  <c r="AL62" i="89"/>
  <c r="AU62" i="89" s="1"/>
  <c r="AS86" i="89"/>
  <c r="AL86" i="89"/>
  <c r="AU86" i="89" s="1"/>
  <c r="AS58" i="89"/>
  <c r="AL58" i="89"/>
  <c r="AU58" i="89" s="1"/>
  <c r="AH96" i="93"/>
  <c r="AQ96" i="93" s="1"/>
  <c r="X94" i="29"/>
  <c r="Y94" i="29"/>
  <c r="AS12" i="73"/>
  <c r="AL12" i="73"/>
  <c r="AU12" i="73" s="1"/>
  <c r="AS30" i="73"/>
  <c r="AL30" i="73"/>
  <c r="AU30" i="73" s="1"/>
  <c r="AS48" i="73"/>
  <c r="AL48" i="73"/>
  <c r="AU48" i="73" s="1"/>
  <c r="AS66" i="73"/>
  <c r="AL66" i="73"/>
  <c r="AU66" i="73" s="1"/>
  <c r="AS84" i="73"/>
  <c r="AL84" i="73"/>
  <c r="AU84" i="73" s="1"/>
  <c r="AS5" i="89"/>
  <c r="AL5" i="89"/>
  <c r="AU5" i="89" s="1"/>
  <c r="AS21" i="89"/>
  <c r="AL21" i="89"/>
  <c r="AU21" i="89" s="1"/>
  <c r="AS39" i="89"/>
  <c r="AL39" i="89"/>
  <c r="AU39" i="89" s="1"/>
  <c r="AS57" i="89"/>
  <c r="AL57" i="89"/>
  <c r="AU57" i="89" s="1"/>
  <c r="AS75" i="89"/>
  <c r="AL75" i="89"/>
  <c r="AU75" i="89" s="1"/>
  <c r="AS93" i="89"/>
  <c r="AL93" i="89"/>
  <c r="AU93" i="89" s="1"/>
  <c r="AS45" i="73"/>
  <c r="AL45" i="73"/>
  <c r="AU45" i="73" s="1"/>
  <c r="AS60" i="89"/>
  <c r="AL60" i="89"/>
  <c r="AU60" i="89" s="1"/>
  <c r="AX96" i="33"/>
  <c r="S96" i="33" s="1"/>
  <c r="AC96" i="33" s="1"/>
  <c r="AB97" i="33" s="1"/>
  <c r="AX90" i="33"/>
  <c r="S90" i="33" s="1"/>
  <c r="AC90" i="33" s="1"/>
  <c r="AB91" i="33" s="1"/>
  <c r="AX84" i="33"/>
  <c r="S84" i="33" s="1"/>
  <c r="AC84" i="33" s="1"/>
  <c r="AB85" i="33" s="1"/>
  <c r="AX78" i="33"/>
  <c r="S78" i="33" s="1"/>
  <c r="AC78" i="33" s="1"/>
  <c r="AB79" i="33" s="1"/>
  <c r="AX72" i="33"/>
  <c r="S72" i="33" s="1"/>
  <c r="AC72" i="33" s="1"/>
  <c r="AB73" i="33" s="1"/>
  <c r="AX66" i="33"/>
  <c r="S66" i="33" s="1"/>
  <c r="AC66" i="33" s="1"/>
  <c r="AB67" i="33" s="1"/>
  <c r="AX60" i="33"/>
  <c r="S60" i="33" s="1"/>
  <c r="AC60" i="33" s="1"/>
  <c r="AB61" i="33" s="1"/>
  <c r="AX54" i="33"/>
  <c r="S54" i="33" s="1"/>
  <c r="AC54" i="33" s="1"/>
  <c r="AB55" i="33" s="1"/>
  <c r="AX48" i="33"/>
  <c r="S48" i="33" s="1"/>
  <c r="AC48" i="33" s="1"/>
  <c r="AB49" i="33" s="1"/>
  <c r="AX42" i="33"/>
  <c r="S42" i="33" s="1"/>
  <c r="AC42" i="33" s="1"/>
  <c r="AB43" i="33" s="1"/>
  <c r="AX36" i="33"/>
  <c r="S36" i="33" s="1"/>
  <c r="AC36" i="33" s="1"/>
  <c r="AB37" i="33" s="1"/>
  <c r="AX30" i="33"/>
  <c r="S30" i="33" s="1"/>
  <c r="AC30" i="33" s="1"/>
  <c r="AB31" i="33" s="1"/>
  <c r="AX24" i="33"/>
  <c r="S24" i="33" s="1"/>
  <c r="AC24" i="33" s="1"/>
  <c r="AB25" i="33" s="1"/>
  <c r="AX18" i="33"/>
  <c r="S18" i="33" s="1"/>
  <c r="AC18" i="33" s="1"/>
  <c r="AB19" i="33" s="1"/>
  <c r="AX12" i="33"/>
  <c r="S12" i="33" s="1"/>
  <c r="AC12" i="33" s="1"/>
  <c r="AB13" i="33" s="1"/>
  <c r="AX6" i="33"/>
  <c r="S6" i="33" s="1"/>
  <c r="AC6" i="33" s="1"/>
  <c r="AB7" i="33" s="1"/>
  <c r="AS20" i="73"/>
  <c r="AL20" i="73"/>
  <c r="AU20" i="73" s="1"/>
  <c r="AS38" i="73"/>
  <c r="AL38" i="73"/>
  <c r="AU38" i="73" s="1"/>
  <c r="AS56" i="73"/>
  <c r="AL56" i="73"/>
  <c r="AU56" i="73" s="1"/>
  <c r="AS74" i="73"/>
  <c r="AL74" i="73"/>
  <c r="AU74" i="73" s="1"/>
  <c r="AS92" i="73"/>
  <c r="AL92" i="73"/>
  <c r="AU92" i="73" s="1"/>
  <c r="Z93" i="37"/>
  <c r="AS23" i="89"/>
  <c r="AL23" i="89"/>
  <c r="AU23" i="89" s="1"/>
  <c r="AS41" i="89"/>
  <c r="AL41" i="89"/>
  <c r="AU41" i="89" s="1"/>
  <c r="AS59" i="89"/>
  <c r="AL59" i="89"/>
  <c r="AU59" i="89" s="1"/>
  <c r="AS77" i="89"/>
  <c r="AL77" i="89"/>
  <c r="AU77" i="89" s="1"/>
  <c r="AS94" i="89"/>
  <c r="AL94" i="89"/>
  <c r="AU94" i="89" s="1"/>
  <c r="X95" i="77"/>
  <c r="Y95" i="77"/>
  <c r="AS70" i="73"/>
  <c r="AL70" i="73"/>
  <c r="AU70" i="73" s="1"/>
  <c r="AS13" i="89"/>
  <c r="AL13" i="89"/>
  <c r="AU13" i="89" s="1"/>
  <c r="AS29" i="73"/>
  <c r="AL29" i="73"/>
  <c r="AU29" i="73" s="1"/>
  <c r="AS65" i="73"/>
  <c r="AL65" i="73"/>
  <c r="AU65" i="73" s="1"/>
  <c r="AS68" i="89"/>
  <c r="AL68" i="89"/>
  <c r="AU68" i="89" s="1"/>
  <c r="AS27" i="89"/>
  <c r="AL27" i="89"/>
  <c r="AU27" i="89" s="1"/>
  <c r="AS40" i="89"/>
  <c r="AL40" i="89"/>
  <c r="AU40" i="89" s="1"/>
  <c r="AJ83" i="33"/>
  <c r="AK83" i="33"/>
  <c r="AT83" i="33" s="1"/>
  <c r="AK59" i="33"/>
  <c r="AT59" i="33" s="1"/>
  <c r="AK23" i="33"/>
  <c r="AT23" i="33" s="1"/>
  <c r="AE97" i="41"/>
  <c r="AG97" i="41"/>
  <c r="AP97" i="41" s="1"/>
  <c r="AF97" i="41"/>
  <c r="AO97" i="41" s="1"/>
  <c r="W98" i="41"/>
  <c r="AS85" i="89"/>
  <c r="AL85" i="89"/>
  <c r="AU85" i="89" s="1"/>
  <c r="AS96" i="73"/>
  <c r="AL96" i="73"/>
  <c r="AU96" i="73" s="1"/>
  <c r="Z96" i="93"/>
  <c r="AR94" i="25"/>
  <c r="AS66" i="89"/>
  <c r="AL66" i="89"/>
  <c r="AU66" i="89" s="1"/>
  <c r="AR95" i="81"/>
  <c r="AS54" i="73"/>
  <c r="AL54" i="73"/>
  <c r="AU54" i="73" s="1"/>
  <c r="AS9" i="89"/>
  <c r="AL9" i="89"/>
  <c r="AU9" i="89" s="1"/>
  <c r="AX95" i="33"/>
  <c r="S95" i="33" s="1"/>
  <c r="AC95" i="33" s="1"/>
  <c r="AB96" i="33" s="1"/>
  <c r="AX89" i="33"/>
  <c r="S89" i="33" s="1"/>
  <c r="AC89" i="33" s="1"/>
  <c r="AB90" i="33" s="1"/>
  <c r="AX83" i="33"/>
  <c r="S83" i="33" s="1"/>
  <c r="AC83" i="33" s="1"/>
  <c r="AB84" i="33" s="1"/>
  <c r="AX77" i="33"/>
  <c r="S77" i="33" s="1"/>
  <c r="AC77" i="33" s="1"/>
  <c r="AB78" i="33" s="1"/>
  <c r="AX71" i="33"/>
  <c r="S71" i="33" s="1"/>
  <c r="AC71" i="33" s="1"/>
  <c r="AB72" i="33" s="1"/>
  <c r="AX65" i="33"/>
  <c r="S65" i="33" s="1"/>
  <c r="AC65" i="33" s="1"/>
  <c r="AB66" i="33" s="1"/>
  <c r="AX59" i="33"/>
  <c r="S59" i="33" s="1"/>
  <c r="AC59" i="33" s="1"/>
  <c r="AB60" i="33" s="1"/>
  <c r="AX53" i="33"/>
  <c r="S53" i="33" s="1"/>
  <c r="AC53" i="33" s="1"/>
  <c r="AB54" i="33" s="1"/>
  <c r="AX47" i="33"/>
  <c r="S47" i="33" s="1"/>
  <c r="AC47" i="33" s="1"/>
  <c r="AB48" i="33" s="1"/>
  <c r="AX41" i="33"/>
  <c r="S41" i="33" s="1"/>
  <c r="AC41" i="33" s="1"/>
  <c r="AB42" i="33" s="1"/>
  <c r="AX35" i="33"/>
  <c r="S35" i="33" s="1"/>
  <c r="AC35" i="33" s="1"/>
  <c r="AB36" i="33" s="1"/>
  <c r="AX29" i="33"/>
  <c r="S29" i="33" s="1"/>
  <c r="AC29" i="33" s="1"/>
  <c r="AB30" i="33" s="1"/>
  <c r="AX23" i="33"/>
  <c r="S23" i="33" s="1"/>
  <c r="AC23" i="33" s="1"/>
  <c r="AB24" i="33" s="1"/>
  <c r="AX17" i="33"/>
  <c r="S17" i="33" s="1"/>
  <c r="AC17" i="33" s="1"/>
  <c r="AB18" i="33" s="1"/>
  <c r="AX11" i="33"/>
  <c r="S11" i="33" s="1"/>
  <c r="AC11" i="33" s="1"/>
  <c r="AB12" i="33" s="1"/>
  <c r="AS7" i="73"/>
  <c r="AL7" i="73"/>
  <c r="AU7" i="73" s="1"/>
  <c r="AS25" i="73"/>
  <c r="AL25" i="73"/>
  <c r="AU25" i="73" s="1"/>
  <c r="AS43" i="73"/>
  <c r="AL43" i="73"/>
  <c r="AU43" i="73" s="1"/>
  <c r="AS61" i="73"/>
  <c r="AL61" i="73"/>
  <c r="AU61" i="73" s="1"/>
  <c r="AS79" i="73"/>
  <c r="AL79" i="73"/>
  <c r="AU79" i="73" s="1"/>
  <c r="AS97" i="73"/>
  <c r="AL97" i="73"/>
  <c r="AU97" i="73" s="1"/>
  <c r="AS10" i="89"/>
  <c r="AL10" i="89"/>
  <c r="AU10" i="89" s="1"/>
  <c r="AS52" i="89"/>
  <c r="AL52" i="89"/>
  <c r="AU52" i="89" s="1"/>
  <c r="AS6" i="89"/>
  <c r="AL6" i="89"/>
  <c r="AU6" i="89" s="1"/>
  <c r="Z96" i="81"/>
  <c r="AS11" i="89"/>
  <c r="AL11" i="89"/>
  <c r="AU11" i="89" s="1"/>
  <c r="AR98" i="89"/>
  <c r="AR100" i="89" s="1"/>
  <c r="AL98" i="89"/>
  <c r="AU98" i="89" s="1"/>
  <c r="AN94" i="85"/>
  <c r="AI94" i="85"/>
  <c r="AS9" i="73"/>
  <c r="AL9" i="73"/>
  <c r="AU9" i="73" s="1"/>
  <c r="AS27" i="73"/>
  <c r="AL27" i="73"/>
  <c r="AU27" i="73" s="1"/>
  <c r="AS69" i="73"/>
  <c r="AL69" i="73"/>
  <c r="AU69" i="73" s="1"/>
  <c r="AS42" i="89"/>
  <c r="AL42" i="89"/>
  <c r="AU42" i="89" s="1"/>
  <c r="AS7" i="89"/>
  <c r="AL7" i="89"/>
  <c r="AU7" i="89" s="1"/>
  <c r="AJ53" i="33" l="1"/>
  <c r="AJ94" i="33"/>
  <c r="AJ47" i="33"/>
  <c r="AN97" i="41"/>
  <c r="AI97" i="41"/>
  <c r="AK97" i="33"/>
  <c r="AT97" i="33" s="1"/>
  <c r="AJ97" i="33"/>
  <c r="AK57" i="33"/>
  <c r="AT57" i="33" s="1"/>
  <c r="AJ57" i="33"/>
  <c r="AS47" i="33"/>
  <c r="AL47" i="33"/>
  <c r="AU47" i="33" s="1"/>
  <c r="AK34" i="33"/>
  <c r="AT34" i="33" s="1"/>
  <c r="AJ34" i="33"/>
  <c r="AK70" i="33"/>
  <c r="AT70" i="33" s="1"/>
  <c r="AJ70" i="33"/>
  <c r="AR94" i="77"/>
  <c r="AR94" i="85"/>
  <c r="AE96" i="81"/>
  <c r="W97" i="81"/>
  <c r="AG96" i="81"/>
  <c r="AP96" i="81" s="1"/>
  <c r="AF96" i="81"/>
  <c r="AO96" i="81" s="1"/>
  <c r="AK42" i="33"/>
  <c r="AT42" i="33" s="1"/>
  <c r="AJ42" i="33"/>
  <c r="AK78" i="33"/>
  <c r="AT78" i="33" s="1"/>
  <c r="AJ78" i="33"/>
  <c r="AK31" i="33"/>
  <c r="AT31" i="33" s="1"/>
  <c r="AJ31" i="33"/>
  <c r="AK67" i="33"/>
  <c r="AT67" i="33" s="1"/>
  <c r="AJ67" i="33"/>
  <c r="AJ20" i="33"/>
  <c r="AK20" i="33"/>
  <c r="AT20" i="33" s="1"/>
  <c r="AJ56" i="33"/>
  <c r="AK56" i="33"/>
  <c r="AT56" i="33" s="1"/>
  <c r="AJ92" i="33"/>
  <c r="AK92" i="33"/>
  <c r="AT92" i="33" s="1"/>
  <c r="AS94" i="33"/>
  <c r="AL94" i="33"/>
  <c r="AU94" i="33" s="1"/>
  <c r="AK27" i="33"/>
  <c r="AT27" i="33" s="1"/>
  <c r="AJ27" i="33"/>
  <c r="AK63" i="33"/>
  <c r="AT63" i="33" s="1"/>
  <c r="AJ63" i="33"/>
  <c r="AJ5" i="33"/>
  <c r="AK5" i="33"/>
  <c r="AT5" i="33" s="1"/>
  <c r="AK40" i="33"/>
  <c r="AT40" i="33" s="1"/>
  <c r="AJ40" i="33"/>
  <c r="AK76" i="33"/>
  <c r="AT76" i="33" s="1"/>
  <c r="AJ76" i="33"/>
  <c r="AJ71" i="33"/>
  <c r="AJ14" i="33"/>
  <c r="AK14" i="33"/>
  <c r="AT14" i="33" s="1"/>
  <c r="AK12" i="33"/>
  <c r="AT12" i="33" s="1"/>
  <c r="AJ12" i="33"/>
  <c r="AK48" i="33"/>
  <c r="AT48" i="33" s="1"/>
  <c r="AJ48" i="33"/>
  <c r="AK84" i="33"/>
  <c r="AT84" i="33" s="1"/>
  <c r="AJ84" i="33"/>
  <c r="AJ23" i="33"/>
  <c r="AK37" i="33"/>
  <c r="AT37" i="33" s="1"/>
  <c r="AJ37" i="33"/>
  <c r="AK73" i="33"/>
  <c r="AT73" i="33" s="1"/>
  <c r="AJ73" i="33"/>
  <c r="AJ89" i="33"/>
  <c r="AH95" i="85"/>
  <c r="AQ95" i="85" s="1"/>
  <c r="AJ26" i="33"/>
  <c r="AK26" i="33"/>
  <c r="AT26" i="33" s="1"/>
  <c r="AJ62" i="33"/>
  <c r="AK62" i="33"/>
  <c r="AT62" i="33" s="1"/>
  <c r="AJ98" i="33"/>
  <c r="AS98" i="33" s="1"/>
  <c r="AK98" i="33"/>
  <c r="AT98" i="33" s="1"/>
  <c r="AS4" i="89"/>
  <c r="AL4" i="89"/>
  <c r="AU4" i="89" s="1"/>
  <c r="AK33" i="33"/>
  <c r="AT33" i="33" s="1"/>
  <c r="AJ33" i="33"/>
  <c r="AK69" i="33"/>
  <c r="AT69" i="33" s="1"/>
  <c r="AJ69" i="33"/>
  <c r="AJ11" i="33"/>
  <c r="AJ77" i="33"/>
  <c r="AJ10" i="33"/>
  <c r="AK10" i="33"/>
  <c r="AT10" i="33" s="1"/>
  <c r="AK46" i="33"/>
  <c r="AT46" i="33" s="1"/>
  <c r="AJ46" i="33"/>
  <c r="AK82" i="33"/>
  <c r="AT82" i="33" s="1"/>
  <c r="AJ82" i="33"/>
  <c r="AL98" i="73"/>
  <c r="AU98" i="73" s="1"/>
  <c r="AR98" i="73"/>
  <c r="AR100" i="73" s="1"/>
  <c r="AK18" i="33"/>
  <c r="AT18" i="33" s="1"/>
  <c r="AJ18" i="33"/>
  <c r="AK54" i="33"/>
  <c r="AT54" i="33" s="1"/>
  <c r="AJ54" i="33"/>
  <c r="AK90" i="33"/>
  <c r="AT90" i="33" s="1"/>
  <c r="AJ90" i="33"/>
  <c r="AE96" i="93"/>
  <c r="W97" i="93"/>
  <c r="AG96" i="93"/>
  <c r="AP96" i="93" s="1"/>
  <c r="AF96" i="93"/>
  <c r="AO96" i="93" s="1"/>
  <c r="X98" i="41"/>
  <c r="Z98" i="41" s="1"/>
  <c r="Y98" i="41"/>
  <c r="AK7" i="33"/>
  <c r="AT7" i="33" s="1"/>
  <c r="AJ7" i="33"/>
  <c r="AK43" i="33"/>
  <c r="AT43" i="33" s="1"/>
  <c r="AJ43" i="33"/>
  <c r="AK79" i="33"/>
  <c r="AT79" i="33" s="1"/>
  <c r="AJ79" i="33"/>
  <c r="Z95" i="85"/>
  <c r="AJ32" i="33"/>
  <c r="AK32" i="33"/>
  <c r="AT32" i="33" s="1"/>
  <c r="AJ68" i="33"/>
  <c r="AK68" i="33"/>
  <c r="AT68" i="33" s="1"/>
  <c r="AJ3" i="33"/>
  <c r="AB4" i="33"/>
  <c r="AK39" i="33"/>
  <c r="AT39" i="33" s="1"/>
  <c r="AJ39" i="33"/>
  <c r="AK75" i="33"/>
  <c r="AT75" i="33" s="1"/>
  <c r="AJ75" i="33"/>
  <c r="AK16" i="33"/>
  <c r="AT16" i="33" s="1"/>
  <c r="AJ16" i="33"/>
  <c r="AK52" i="33"/>
  <c r="AT52" i="33" s="1"/>
  <c r="AJ52" i="33"/>
  <c r="AK88" i="33"/>
  <c r="AT88" i="33" s="1"/>
  <c r="AJ88" i="33"/>
  <c r="AJ17" i="33"/>
  <c r="AK72" i="33"/>
  <c r="AT72" i="33" s="1"/>
  <c r="AJ72" i="33"/>
  <c r="AS83" i="33"/>
  <c r="AL83" i="33"/>
  <c r="AU83" i="33" s="1"/>
  <c r="AK61" i="33"/>
  <c r="AT61" i="33" s="1"/>
  <c r="AJ61" i="33"/>
  <c r="AS53" i="33"/>
  <c r="AL53" i="33"/>
  <c r="AU53" i="33" s="1"/>
  <c r="AS4" i="73"/>
  <c r="AL4" i="73"/>
  <c r="AU4" i="73" s="1"/>
  <c r="AS100" i="89"/>
  <c r="AJ86" i="33"/>
  <c r="AK86" i="33"/>
  <c r="AT86" i="33" s="1"/>
  <c r="AS100" i="73"/>
  <c r="AK21" i="33"/>
  <c r="AT21" i="33" s="1"/>
  <c r="AJ21" i="33"/>
  <c r="AK24" i="33"/>
  <c r="AT24" i="33" s="1"/>
  <c r="AJ24" i="33"/>
  <c r="AK96" i="33"/>
  <c r="AT96" i="33" s="1"/>
  <c r="AJ96" i="33"/>
  <c r="AJ59" i="33"/>
  <c r="AG93" i="37"/>
  <c r="AP93" i="37" s="1"/>
  <c r="AF93" i="37"/>
  <c r="AO93" i="37" s="1"/>
  <c r="AE93" i="37"/>
  <c r="W94" i="37"/>
  <c r="AK13" i="33"/>
  <c r="AT13" i="33" s="1"/>
  <c r="AJ13" i="33"/>
  <c r="AK49" i="33"/>
  <c r="AT49" i="33" s="1"/>
  <c r="AJ49" i="33"/>
  <c r="AK85" i="33"/>
  <c r="AT85" i="33" s="1"/>
  <c r="AJ85" i="33"/>
  <c r="AH94" i="29"/>
  <c r="AQ94" i="29" s="1"/>
  <c r="W97" i="45"/>
  <c r="AG96" i="45"/>
  <c r="AP96" i="45" s="1"/>
  <c r="AF96" i="45"/>
  <c r="AO96" i="45" s="1"/>
  <c r="AE96" i="45"/>
  <c r="AJ38" i="33"/>
  <c r="AK38" i="33"/>
  <c r="AT38" i="33" s="1"/>
  <c r="AJ74" i="33"/>
  <c r="AK74" i="33"/>
  <c r="AT74" i="33" s="1"/>
  <c r="AI98" i="33"/>
  <c r="AN98" i="33"/>
  <c r="AN100" i="33" s="1"/>
  <c r="AJ35" i="33"/>
  <c r="AJ9" i="33"/>
  <c r="AK9" i="33"/>
  <c r="AT9" i="33" s="1"/>
  <c r="AK45" i="33"/>
  <c r="AT45" i="33" s="1"/>
  <c r="AJ45" i="33"/>
  <c r="AK81" i="33"/>
  <c r="AT81" i="33" s="1"/>
  <c r="AJ81" i="33"/>
  <c r="AJ29" i="33"/>
  <c r="AK22" i="33"/>
  <c r="AT22" i="33" s="1"/>
  <c r="AJ22" i="33"/>
  <c r="AK58" i="33"/>
  <c r="AT58" i="33" s="1"/>
  <c r="AJ58" i="33"/>
  <c r="AJ95" i="33"/>
  <c r="AK95" i="33"/>
  <c r="AT95" i="33" s="1"/>
  <c r="AJ6" i="33"/>
  <c r="AK36" i="33"/>
  <c r="AT36" i="33" s="1"/>
  <c r="AJ36" i="33"/>
  <c r="AK25" i="33"/>
  <c r="AT25" i="33" s="1"/>
  <c r="AJ25" i="33"/>
  <c r="AJ50" i="33"/>
  <c r="AK50" i="33"/>
  <c r="AT50" i="33" s="1"/>
  <c r="AS65" i="33"/>
  <c r="AL65" i="33"/>
  <c r="AU65" i="33" s="1"/>
  <c r="AK93" i="33"/>
  <c r="AT93" i="33" s="1"/>
  <c r="AJ93" i="33"/>
  <c r="AK60" i="33"/>
  <c r="AT60" i="33" s="1"/>
  <c r="AJ60" i="33"/>
  <c r="AH95" i="77"/>
  <c r="AQ95" i="77" s="1"/>
  <c r="AK30" i="33"/>
  <c r="AT30" i="33" s="1"/>
  <c r="AJ30" i="33"/>
  <c r="AK66" i="33"/>
  <c r="AT66" i="33" s="1"/>
  <c r="AJ66" i="33"/>
  <c r="Z95" i="77"/>
  <c r="AK19" i="33"/>
  <c r="AT19" i="33" s="1"/>
  <c r="AJ19" i="33"/>
  <c r="AK55" i="33"/>
  <c r="AT55" i="33" s="1"/>
  <c r="AJ55" i="33"/>
  <c r="AK91" i="33"/>
  <c r="AT91" i="33" s="1"/>
  <c r="AJ91" i="33"/>
  <c r="Z94" i="29"/>
  <c r="AU100" i="89"/>
  <c r="C11" i="89" s="1"/>
  <c r="F42" i="97" s="1"/>
  <c r="AK8" i="33"/>
  <c r="AT8" i="33" s="1"/>
  <c r="AJ8" i="33"/>
  <c r="AJ44" i="33"/>
  <c r="AK44" i="33"/>
  <c r="AT44" i="33" s="1"/>
  <c r="AJ80" i="33"/>
  <c r="AK80" i="33"/>
  <c r="AT80" i="33" s="1"/>
  <c r="AU100" i="73"/>
  <c r="C11" i="73" s="1"/>
  <c r="F26" i="97" s="1"/>
  <c r="AK15" i="33"/>
  <c r="AT15" i="33" s="1"/>
  <c r="AJ15" i="33"/>
  <c r="AK51" i="33"/>
  <c r="AT51" i="33" s="1"/>
  <c r="AJ51" i="33"/>
  <c r="AK87" i="33"/>
  <c r="AT87" i="33" s="1"/>
  <c r="AJ87" i="33"/>
  <c r="AE95" i="25"/>
  <c r="W96" i="25"/>
  <c r="AG95" i="25"/>
  <c r="AP95" i="25" s="1"/>
  <c r="AF95" i="25"/>
  <c r="AO95" i="25" s="1"/>
  <c r="AK28" i="33"/>
  <c r="AT28" i="33" s="1"/>
  <c r="AJ28" i="33"/>
  <c r="AK64" i="33"/>
  <c r="AT64" i="33" s="1"/>
  <c r="AJ64" i="33"/>
  <c r="AJ41" i="33"/>
  <c r="AR93" i="29"/>
  <c r="AG98" i="41" l="1"/>
  <c r="AP98" i="41" s="1"/>
  <c r="AP100" i="41" s="1"/>
  <c r="AF98" i="41"/>
  <c r="AO98" i="41" s="1"/>
  <c r="AO100" i="41" s="1"/>
  <c r="AE98" i="41"/>
  <c r="AC98" i="41"/>
  <c r="AS28" i="33"/>
  <c r="AL28" i="33"/>
  <c r="AU28" i="33" s="1"/>
  <c r="AI96" i="93"/>
  <c r="AN96" i="93"/>
  <c r="AS71" i="33"/>
  <c r="AL71" i="33"/>
  <c r="AU71" i="33" s="1"/>
  <c r="AS57" i="33"/>
  <c r="AL57" i="33"/>
  <c r="AU57" i="33" s="1"/>
  <c r="AS87" i="33"/>
  <c r="AL87" i="33"/>
  <c r="AU87" i="33" s="1"/>
  <c r="AS30" i="33"/>
  <c r="AL30" i="33"/>
  <c r="AU30" i="33" s="1"/>
  <c r="AS22" i="33"/>
  <c r="AL22" i="33"/>
  <c r="AU22" i="33" s="1"/>
  <c r="AS13" i="33"/>
  <c r="AL13" i="33"/>
  <c r="AU13" i="33" s="1"/>
  <c r="AS21" i="33"/>
  <c r="AL21" i="33"/>
  <c r="AU21" i="33" s="1"/>
  <c r="AS68" i="33"/>
  <c r="AL68" i="33"/>
  <c r="AU68" i="33" s="1"/>
  <c r="AS43" i="33"/>
  <c r="AL43" i="33"/>
  <c r="AU43" i="33" s="1"/>
  <c r="AS90" i="33"/>
  <c r="AL90" i="33"/>
  <c r="AU90" i="33" s="1"/>
  <c r="AS33" i="33"/>
  <c r="AL33" i="33"/>
  <c r="AU33" i="33" s="1"/>
  <c r="AS37" i="33"/>
  <c r="AL37" i="33"/>
  <c r="AU37" i="33" s="1"/>
  <c r="AS76" i="33"/>
  <c r="AL76" i="33"/>
  <c r="AU76" i="33" s="1"/>
  <c r="AS63" i="33"/>
  <c r="AL63" i="33"/>
  <c r="AU63" i="33" s="1"/>
  <c r="AS67" i="33"/>
  <c r="AL67" i="33"/>
  <c r="AU67" i="33" s="1"/>
  <c r="AS42" i="33"/>
  <c r="AL42" i="33"/>
  <c r="AU42" i="33" s="1"/>
  <c r="AI96" i="81"/>
  <c r="AN96" i="81"/>
  <c r="AS19" i="33"/>
  <c r="AL19" i="33"/>
  <c r="AU19" i="33" s="1"/>
  <c r="AS60" i="33"/>
  <c r="AL60" i="33"/>
  <c r="AU60" i="33" s="1"/>
  <c r="AS6" i="33"/>
  <c r="AL6" i="33"/>
  <c r="AU6" i="33" s="1"/>
  <c r="AS74" i="33"/>
  <c r="AL74" i="33"/>
  <c r="AU74" i="33" s="1"/>
  <c r="AS59" i="33"/>
  <c r="AL59" i="33"/>
  <c r="AU59" i="33" s="1"/>
  <c r="AS52" i="33"/>
  <c r="AL52" i="33"/>
  <c r="AU52" i="33" s="1"/>
  <c r="AS39" i="33"/>
  <c r="AL39" i="33"/>
  <c r="AU39" i="33" s="1"/>
  <c r="AS10" i="33"/>
  <c r="AL10" i="33"/>
  <c r="AU10" i="33" s="1"/>
  <c r="AS62" i="33"/>
  <c r="AL62" i="33"/>
  <c r="AU62" i="33" s="1"/>
  <c r="AS12" i="33"/>
  <c r="AL12" i="33"/>
  <c r="AU12" i="33" s="1"/>
  <c r="AS92" i="33"/>
  <c r="AL92" i="33"/>
  <c r="AU92" i="33" s="1"/>
  <c r="AS34" i="33"/>
  <c r="AL34" i="33"/>
  <c r="AU34" i="33" s="1"/>
  <c r="AS97" i="33"/>
  <c r="AL97" i="33"/>
  <c r="AU97" i="33" s="1"/>
  <c r="AS36" i="33"/>
  <c r="AL36" i="33"/>
  <c r="AU36" i="33" s="1"/>
  <c r="AS41" i="33"/>
  <c r="AL41" i="33"/>
  <c r="AU41" i="33" s="1"/>
  <c r="AS51" i="33"/>
  <c r="AL51" i="33"/>
  <c r="AU51" i="33" s="1"/>
  <c r="AS80" i="33"/>
  <c r="AL80" i="33"/>
  <c r="AU80" i="33" s="1"/>
  <c r="AE94" i="29"/>
  <c r="W95" i="29"/>
  <c r="AG94" i="29"/>
  <c r="AP94" i="29" s="1"/>
  <c r="AF94" i="29"/>
  <c r="AO94" i="29" s="1"/>
  <c r="AS50" i="33"/>
  <c r="AL50" i="33"/>
  <c r="AU50" i="33" s="1"/>
  <c r="AS29" i="33"/>
  <c r="AL29" i="33"/>
  <c r="AU29" i="33" s="1"/>
  <c r="AS9" i="33"/>
  <c r="AL9" i="33"/>
  <c r="AU9" i="33" s="1"/>
  <c r="X97" i="45"/>
  <c r="Y97" i="45"/>
  <c r="Z97" i="45" s="1"/>
  <c r="AS85" i="33"/>
  <c r="AL85" i="33"/>
  <c r="AU85" i="33" s="1"/>
  <c r="AS96" i="33"/>
  <c r="AL96" i="33"/>
  <c r="AU96" i="33" s="1"/>
  <c r="AS72" i="33"/>
  <c r="AL72" i="33"/>
  <c r="AU72" i="33" s="1"/>
  <c r="AS32" i="33"/>
  <c r="AL32" i="33"/>
  <c r="AU32" i="33" s="1"/>
  <c r="AS7" i="33"/>
  <c r="AL7" i="33"/>
  <c r="AU7" i="33" s="1"/>
  <c r="AS54" i="33"/>
  <c r="AL54" i="33"/>
  <c r="AU54" i="33" s="1"/>
  <c r="AS82" i="33"/>
  <c r="AL82" i="33"/>
  <c r="AU82" i="33" s="1"/>
  <c r="AS77" i="33"/>
  <c r="AL77" i="33"/>
  <c r="AU77" i="33" s="1"/>
  <c r="AS23" i="33"/>
  <c r="AL23" i="33"/>
  <c r="AU23" i="33" s="1"/>
  <c r="AS40" i="33"/>
  <c r="AL40" i="33"/>
  <c r="AU40" i="33" s="1"/>
  <c r="AS27" i="33"/>
  <c r="AL27" i="33"/>
  <c r="AU27" i="33" s="1"/>
  <c r="AS31" i="33"/>
  <c r="AL31" i="33"/>
  <c r="AU31" i="33" s="1"/>
  <c r="AS55" i="33"/>
  <c r="AL55" i="33"/>
  <c r="AU55" i="33" s="1"/>
  <c r="AL98" i="33"/>
  <c r="AU98" i="33" s="1"/>
  <c r="AR98" i="33"/>
  <c r="AR100" i="33" s="1"/>
  <c r="AS75" i="33"/>
  <c r="AL75" i="33"/>
  <c r="AU75" i="33" s="1"/>
  <c r="AH98" i="41"/>
  <c r="AQ98" i="41" s="1"/>
  <c r="AQ100" i="41" s="1"/>
  <c r="AZ3" i="41"/>
  <c r="AX5" i="41" s="1"/>
  <c r="S5" i="41" s="1"/>
  <c r="AC5" i="41" s="1"/>
  <c r="AB6" i="41" s="1"/>
  <c r="AX9" i="41"/>
  <c r="S9" i="41" s="1"/>
  <c r="AC9" i="41" s="1"/>
  <c r="AB10" i="41" s="1"/>
  <c r="AX10" i="41"/>
  <c r="S10" i="41" s="1"/>
  <c r="AC10" i="41" s="1"/>
  <c r="AB11" i="41" s="1"/>
  <c r="AX11" i="41"/>
  <c r="S11" i="41" s="1"/>
  <c r="AC11" i="41" s="1"/>
  <c r="AB12" i="41" s="1"/>
  <c r="AX15" i="41"/>
  <c r="S15" i="41" s="1"/>
  <c r="AC15" i="41" s="1"/>
  <c r="AB16" i="41" s="1"/>
  <c r="AX16" i="41"/>
  <c r="S16" i="41" s="1"/>
  <c r="AC16" i="41" s="1"/>
  <c r="AB17" i="41" s="1"/>
  <c r="AX17" i="41"/>
  <c r="S17" i="41" s="1"/>
  <c r="AC17" i="41" s="1"/>
  <c r="AB18" i="41" s="1"/>
  <c r="AX19" i="41"/>
  <c r="S19" i="41" s="1"/>
  <c r="AC19" i="41" s="1"/>
  <c r="AB20" i="41" s="1"/>
  <c r="AX20" i="41"/>
  <c r="S20" i="41" s="1"/>
  <c r="AC20" i="41" s="1"/>
  <c r="AB21" i="41" s="1"/>
  <c r="AX21" i="41"/>
  <c r="S21" i="41" s="1"/>
  <c r="AC21" i="41" s="1"/>
  <c r="AB22" i="41" s="1"/>
  <c r="AX22" i="41"/>
  <c r="S22" i="41" s="1"/>
  <c r="AC22" i="41" s="1"/>
  <c r="AB23" i="41" s="1"/>
  <c r="AX23" i="41"/>
  <c r="S23" i="41" s="1"/>
  <c r="AC23" i="41" s="1"/>
  <c r="AB24" i="41" s="1"/>
  <c r="AX24" i="41"/>
  <c r="S24" i="41" s="1"/>
  <c r="AC24" i="41" s="1"/>
  <c r="AB25" i="41" s="1"/>
  <c r="AX25" i="41"/>
  <c r="S25" i="41" s="1"/>
  <c r="AC25" i="41" s="1"/>
  <c r="AB26" i="41" s="1"/>
  <c r="AX26" i="41"/>
  <c r="S26" i="41" s="1"/>
  <c r="AC26" i="41" s="1"/>
  <c r="AB27" i="41" s="1"/>
  <c r="AX27" i="41"/>
  <c r="S27" i="41" s="1"/>
  <c r="AC27" i="41" s="1"/>
  <c r="AB28" i="41" s="1"/>
  <c r="AX28" i="41"/>
  <c r="S28" i="41" s="1"/>
  <c r="AC28" i="41" s="1"/>
  <c r="AB29" i="41" s="1"/>
  <c r="AX29" i="41"/>
  <c r="S29" i="41" s="1"/>
  <c r="AC29" i="41" s="1"/>
  <c r="AB30" i="41" s="1"/>
  <c r="AX30" i="41"/>
  <c r="S30" i="41" s="1"/>
  <c r="AC30" i="41" s="1"/>
  <c r="AB31" i="41" s="1"/>
  <c r="AX31" i="41"/>
  <c r="S31" i="41" s="1"/>
  <c r="AC31" i="41" s="1"/>
  <c r="AB32" i="41" s="1"/>
  <c r="AX32" i="41"/>
  <c r="S32" i="41" s="1"/>
  <c r="AC32" i="41" s="1"/>
  <c r="AB33" i="41" s="1"/>
  <c r="AX33" i="41"/>
  <c r="S33" i="41" s="1"/>
  <c r="AC33" i="41" s="1"/>
  <c r="AB34" i="41" s="1"/>
  <c r="AX34" i="41"/>
  <c r="S34" i="41" s="1"/>
  <c r="AC34" i="41" s="1"/>
  <c r="AB35" i="41" s="1"/>
  <c r="AX35" i="41"/>
  <c r="S35" i="41" s="1"/>
  <c r="AC35" i="41" s="1"/>
  <c r="AB36" i="41" s="1"/>
  <c r="AX36" i="41"/>
  <c r="S36" i="41" s="1"/>
  <c r="AC36" i="41" s="1"/>
  <c r="AB37" i="41" s="1"/>
  <c r="AX37" i="41"/>
  <c r="S37" i="41" s="1"/>
  <c r="AC37" i="41" s="1"/>
  <c r="AB38" i="41" s="1"/>
  <c r="AX38" i="41"/>
  <c r="S38" i="41" s="1"/>
  <c r="AC38" i="41" s="1"/>
  <c r="AB39" i="41" s="1"/>
  <c r="AX39" i="41"/>
  <c r="S39" i="41" s="1"/>
  <c r="AC39" i="41" s="1"/>
  <c r="AB40" i="41" s="1"/>
  <c r="AX40" i="41"/>
  <c r="S40" i="41" s="1"/>
  <c r="AC40" i="41" s="1"/>
  <c r="AB41" i="41" s="1"/>
  <c r="AX41" i="41"/>
  <c r="S41" i="41" s="1"/>
  <c r="AC41" i="41" s="1"/>
  <c r="AB42" i="41" s="1"/>
  <c r="AX42" i="41"/>
  <c r="S42" i="41" s="1"/>
  <c r="AC42" i="41" s="1"/>
  <c r="AB43" i="41" s="1"/>
  <c r="AX43" i="41"/>
  <c r="S43" i="41" s="1"/>
  <c r="AC43" i="41" s="1"/>
  <c r="AB44" i="41" s="1"/>
  <c r="AX44" i="41"/>
  <c r="S44" i="41" s="1"/>
  <c r="AC44" i="41" s="1"/>
  <c r="AB45" i="41" s="1"/>
  <c r="AX45" i="41"/>
  <c r="S45" i="41" s="1"/>
  <c r="AC45" i="41" s="1"/>
  <c r="AB46" i="41" s="1"/>
  <c r="AX46" i="41"/>
  <c r="S46" i="41" s="1"/>
  <c r="AC46" i="41" s="1"/>
  <c r="AB47" i="41" s="1"/>
  <c r="AX47" i="41"/>
  <c r="S47" i="41" s="1"/>
  <c r="AC47" i="41" s="1"/>
  <c r="AB48" i="41" s="1"/>
  <c r="AX48" i="41"/>
  <c r="S48" i="41" s="1"/>
  <c r="AC48" i="41" s="1"/>
  <c r="AB49" i="41" s="1"/>
  <c r="AX49" i="41"/>
  <c r="S49" i="41" s="1"/>
  <c r="AC49" i="41" s="1"/>
  <c r="AB50" i="41" s="1"/>
  <c r="AX50" i="41"/>
  <c r="S50" i="41" s="1"/>
  <c r="AC50" i="41" s="1"/>
  <c r="AB51" i="41" s="1"/>
  <c r="AX51" i="41"/>
  <c r="S51" i="41" s="1"/>
  <c r="AC51" i="41" s="1"/>
  <c r="AB52" i="41" s="1"/>
  <c r="AX52" i="41"/>
  <c r="S52" i="41" s="1"/>
  <c r="AC52" i="41" s="1"/>
  <c r="AB53" i="41" s="1"/>
  <c r="AX53" i="41"/>
  <c r="S53" i="41" s="1"/>
  <c r="AC53" i="41" s="1"/>
  <c r="AB54" i="41" s="1"/>
  <c r="AX54" i="41"/>
  <c r="S54" i="41" s="1"/>
  <c r="AC54" i="41" s="1"/>
  <c r="AB55" i="41" s="1"/>
  <c r="AX55" i="41"/>
  <c r="S55" i="41" s="1"/>
  <c r="AC55" i="41" s="1"/>
  <c r="AB56" i="41" s="1"/>
  <c r="AX56" i="41"/>
  <c r="S56" i="41" s="1"/>
  <c r="AC56" i="41" s="1"/>
  <c r="AB57" i="41" s="1"/>
  <c r="AX57" i="41"/>
  <c r="S57" i="41" s="1"/>
  <c r="AC57" i="41" s="1"/>
  <c r="AB58" i="41" s="1"/>
  <c r="AX58" i="41"/>
  <c r="S58" i="41" s="1"/>
  <c r="AC58" i="41" s="1"/>
  <c r="AB59" i="41" s="1"/>
  <c r="AX59" i="41"/>
  <c r="S59" i="41" s="1"/>
  <c r="AC59" i="41" s="1"/>
  <c r="AB60" i="41" s="1"/>
  <c r="AX60" i="41"/>
  <c r="S60" i="41" s="1"/>
  <c r="AC60" i="41" s="1"/>
  <c r="AB61" i="41" s="1"/>
  <c r="AX61" i="41"/>
  <c r="S61" i="41" s="1"/>
  <c r="AC61" i="41" s="1"/>
  <c r="AB62" i="41" s="1"/>
  <c r="AX62" i="41"/>
  <c r="S62" i="41" s="1"/>
  <c r="AC62" i="41" s="1"/>
  <c r="AB63" i="41" s="1"/>
  <c r="AX63" i="41"/>
  <c r="S63" i="41" s="1"/>
  <c r="AC63" i="41" s="1"/>
  <c r="AB64" i="41" s="1"/>
  <c r="AX64" i="41"/>
  <c r="S64" i="41" s="1"/>
  <c r="AC64" i="41" s="1"/>
  <c r="AB65" i="41" s="1"/>
  <c r="AX65" i="41"/>
  <c r="S65" i="41" s="1"/>
  <c r="AC65" i="41" s="1"/>
  <c r="AB66" i="41" s="1"/>
  <c r="AX66" i="41"/>
  <c r="S66" i="41" s="1"/>
  <c r="AC66" i="41" s="1"/>
  <c r="AB67" i="41" s="1"/>
  <c r="AX67" i="41"/>
  <c r="S67" i="41" s="1"/>
  <c r="AC67" i="41" s="1"/>
  <c r="AB68" i="41" s="1"/>
  <c r="AX68" i="41"/>
  <c r="S68" i="41" s="1"/>
  <c r="AC68" i="41" s="1"/>
  <c r="AB69" i="41" s="1"/>
  <c r="AX69" i="41"/>
  <c r="S69" i="41" s="1"/>
  <c r="AC69" i="41" s="1"/>
  <c r="AB70" i="41" s="1"/>
  <c r="AX70" i="41"/>
  <c r="S70" i="41" s="1"/>
  <c r="AC70" i="41" s="1"/>
  <c r="AB71" i="41" s="1"/>
  <c r="AX71" i="41"/>
  <c r="S71" i="41" s="1"/>
  <c r="AC71" i="41" s="1"/>
  <c r="AB72" i="41" s="1"/>
  <c r="AX72" i="41"/>
  <c r="S72" i="41" s="1"/>
  <c r="AC72" i="41" s="1"/>
  <c r="AB73" i="41" s="1"/>
  <c r="AX73" i="41"/>
  <c r="S73" i="41" s="1"/>
  <c r="AC73" i="41" s="1"/>
  <c r="AB74" i="41" s="1"/>
  <c r="AX74" i="41"/>
  <c r="S74" i="41" s="1"/>
  <c r="AC74" i="41" s="1"/>
  <c r="AB75" i="41" s="1"/>
  <c r="AX75" i="41"/>
  <c r="S75" i="41" s="1"/>
  <c r="AC75" i="41" s="1"/>
  <c r="AB76" i="41" s="1"/>
  <c r="AX76" i="41"/>
  <c r="S76" i="41" s="1"/>
  <c r="AC76" i="41" s="1"/>
  <c r="AB77" i="41" s="1"/>
  <c r="AX77" i="41"/>
  <c r="S77" i="41" s="1"/>
  <c r="AC77" i="41" s="1"/>
  <c r="AB78" i="41" s="1"/>
  <c r="AX78" i="41"/>
  <c r="S78" i="41" s="1"/>
  <c r="AC78" i="41" s="1"/>
  <c r="AB79" i="41" s="1"/>
  <c r="AX79" i="41"/>
  <c r="S79" i="41" s="1"/>
  <c r="AC79" i="41" s="1"/>
  <c r="AB80" i="41" s="1"/>
  <c r="AX80" i="41"/>
  <c r="S80" i="41" s="1"/>
  <c r="AC80" i="41" s="1"/>
  <c r="AB81" i="41" s="1"/>
  <c r="AX81" i="41"/>
  <c r="S81" i="41" s="1"/>
  <c r="AC81" i="41" s="1"/>
  <c r="AB82" i="41" s="1"/>
  <c r="AX82" i="41"/>
  <c r="S82" i="41" s="1"/>
  <c r="AC82" i="41" s="1"/>
  <c r="AB83" i="41" s="1"/>
  <c r="AX83" i="41"/>
  <c r="S83" i="41" s="1"/>
  <c r="AC83" i="41" s="1"/>
  <c r="AB84" i="41" s="1"/>
  <c r="AX84" i="41"/>
  <c r="S84" i="41" s="1"/>
  <c r="AC84" i="41" s="1"/>
  <c r="AB85" i="41" s="1"/>
  <c r="AX85" i="41"/>
  <c r="S85" i="41" s="1"/>
  <c r="AC85" i="41" s="1"/>
  <c r="AB86" i="41" s="1"/>
  <c r="AX86" i="41"/>
  <c r="S86" i="41" s="1"/>
  <c r="AC86" i="41" s="1"/>
  <c r="AB87" i="41" s="1"/>
  <c r="AX87" i="41"/>
  <c r="S87" i="41" s="1"/>
  <c r="AC87" i="41" s="1"/>
  <c r="AB88" i="41" s="1"/>
  <c r="AX88" i="41"/>
  <c r="S88" i="41" s="1"/>
  <c r="AC88" i="41" s="1"/>
  <c r="AB89" i="41" s="1"/>
  <c r="AX89" i="41"/>
  <c r="S89" i="41" s="1"/>
  <c r="AC89" i="41" s="1"/>
  <c r="AB90" i="41" s="1"/>
  <c r="AX90" i="41"/>
  <c r="S90" i="41" s="1"/>
  <c r="AC90" i="41" s="1"/>
  <c r="AB91" i="41" s="1"/>
  <c r="AX91" i="41"/>
  <c r="S91" i="41" s="1"/>
  <c r="AC91" i="41" s="1"/>
  <c r="AB92" i="41" s="1"/>
  <c r="AX92" i="41"/>
  <c r="S92" i="41" s="1"/>
  <c r="AC92" i="41" s="1"/>
  <c r="AB93" i="41" s="1"/>
  <c r="AX93" i="41"/>
  <c r="S93" i="41" s="1"/>
  <c r="AC93" i="41" s="1"/>
  <c r="AB94" i="41" s="1"/>
  <c r="AX96" i="41"/>
  <c r="S96" i="41" s="1"/>
  <c r="AC96" i="41" s="1"/>
  <c r="AB97" i="41" s="1"/>
  <c r="AX95" i="41"/>
  <c r="S95" i="41" s="1"/>
  <c r="AC95" i="41" s="1"/>
  <c r="AB96" i="41" s="1"/>
  <c r="AX97" i="41"/>
  <c r="S97" i="41" s="1"/>
  <c r="AC97" i="41" s="1"/>
  <c r="AB98" i="41" s="1"/>
  <c r="AX94" i="41"/>
  <c r="S94" i="41" s="1"/>
  <c r="AC94" i="41" s="1"/>
  <c r="AB95" i="41" s="1"/>
  <c r="AS48" i="33"/>
  <c r="AL48" i="33"/>
  <c r="AU48" i="33" s="1"/>
  <c r="AS70" i="33"/>
  <c r="AL70" i="33"/>
  <c r="AU70" i="33" s="1"/>
  <c r="AS64" i="33"/>
  <c r="AL64" i="33"/>
  <c r="AU64" i="33" s="1"/>
  <c r="AS91" i="33"/>
  <c r="AL91" i="33"/>
  <c r="AU91" i="33" s="1"/>
  <c r="W96" i="77"/>
  <c r="AG95" i="77"/>
  <c r="AP95" i="77" s="1"/>
  <c r="AF95" i="77"/>
  <c r="AO95" i="77" s="1"/>
  <c r="AE95" i="77"/>
  <c r="AS93" i="33"/>
  <c r="AL93" i="33"/>
  <c r="AU93" i="33" s="1"/>
  <c r="AS25" i="33"/>
  <c r="AL25" i="33"/>
  <c r="AU25" i="33" s="1"/>
  <c r="AS95" i="33"/>
  <c r="AL95" i="33"/>
  <c r="AU95" i="33" s="1"/>
  <c r="AS81" i="33"/>
  <c r="AL81" i="33"/>
  <c r="AU81" i="33" s="1"/>
  <c r="AS35" i="33"/>
  <c r="AL35" i="33"/>
  <c r="AU35" i="33" s="1"/>
  <c r="AS38" i="33"/>
  <c r="AL38" i="33"/>
  <c r="AU38" i="33" s="1"/>
  <c r="X94" i="37"/>
  <c r="Y94" i="37"/>
  <c r="AS16" i="33"/>
  <c r="AL16" i="33"/>
  <c r="AU16" i="33" s="1"/>
  <c r="AK4" i="33"/>
  <c r="AT4" i="33" s="1"/>
  <c r="AT100" i="33" s="1"/>
  <c r="AJ4" i="33"/>
  <c r="W96" i="85"/>
  <c r="AG95" i="85"/>
  <c r="AP95" i="85" s="1"/>
  <c r="AF95" i="85"/>
  <c r="AO95" i="85" s="1"/>
  <c r="AE95" i="85"/>
  <c r="AS11" i="33"/>
  <c r="AL11" i="33"/>
  <c r="AU11" i="33" s="1"/>
  <c r="AS26" i="33"/>
  <c r="AL26" i="33"/>
  <c r="AU26" i="33" s="1"/>
  <c r="AS89" i="33"/>
  <c r="AL89" i="33"/>
  <c r="AU89" i="33" s="1"/>
  <c r="AS84" i="33"/>
  <c r="AL84" i="33"/>
  <c r="AU84" i="33" s="1"/>
  <c r="AS56" i="33"/>
  <c r="AL56" i="33"/>
  <c r="AU56" i="33" s="1"/>
  <c r="AR97" i="41"/>
  <c r="AI95" i="25"/>
  <c r="AN95" i="25"/>
  <c r="AS8" i="33"/>
  <c r="AL8" i="33"/>
  <c r="AU8" i="33" s="1"/>
  <c r="AS45" i="33"/>
  <c r="AL45" i="33"/>
  <c r="AU45" i="33" s="1"/>
  <c r="AS88" i="33"/>
  <c r="AL88" i="33"/>
  <c r="AU88" i="33" s="1"/>
  <c r="AS5" i="33"/>
  <c r="AL5" i="33"/>
  <c r="AU5" i="33" s="1"/>
  <c r="AS20" i="33"/>
  <c r="AL20" i="33"/>
  <c r="AU20" i="33" s="1"/>
  <c r="X97" i="81"/>
  <c r="Y97" i="81"/>
  <c r="Y96" i="25"/>
  <c r="X96" i="25"/>
  <c r="AS15" i="33"/>
  <c r="AL15" i="33"/>
  <c r="AU15" i="33" s="1"/>
  <c r="AS44" i="33"/>
  <c r="AL44" i="33"/>
  <c r="AU44" i="33" s="1"/>
  <c r="AS66" i="33"/>
  <c r="AL66" i="33"/>
  <c r="AU66" i="33" s="1"/>
  <c r="AS58" i="33"/>
  <c r="AL58" i="33"/>
  <c r="AU58" i="33" s="1"/>
  <c r="AI96" i="45"/>
  <c r="AN96" i="45"/>
  <c r="AS49" i="33"/>
  <c r="AL49" i="33"/>
  <c r="AU49" i="33" s="1"/>
  <c r="AN93" i="37"/>
  <c r="AI93" i="37"/>
  <c r="AS24" i="33"/>
  <c r="AL24" i="33"/>
  <c r="AU24" i="33" s="1"/>
  <c r="AS86" i="33"/>
  <c r="AL86" i="33"/>
  <c r="AU86" i="33" s="1"/>
  <c r="AS61" i="33"/>
  <c r="AL61" i="33"/>
  <c r="AU61" i="33" s="1"/>
  <c r="AS17" i="33"/>
  <c r="AL17" i="33"/>
  <c r="AU17" i="33" s="1"/>
  <c r="AS3" i="33"/>
  <c r="AL3" i="33"/>
  <c r="AU3" i="33" s="1"/>
  <c r="AS79" i="33"/>
  <c r="AL79" i="33"/>
  <c r="AU79" i="33" s="1"/>
  <c r="X97" i="93"/>
  <c r="Z97" i="93" s="1"/>
  <c r="Y97" i="93"/>
  <c r="AS18" i="33"/>
  <c r="AL18" i="33"/>
  <c r="AU18" i="33" s="1"/>
  <c r="AS46" i="33"/>
  <c r="AL46" i="33"/>
  <c r="AU46" i="33" s="1"/>
  <c r="AS69" i="33"/>
  <c r="AL69" i="33"/>
  <c r="AU69" i="33" s="1"/>
  <c r="AS73" i="33"/>
  <c r="AL73" i="33"/>
  <c r="AU73" i="33" s="1"/>
  <c r="AS14" i="33"/>
  <c r="AL14" i="33"/>
  <c r="AU14" i="33" s="1"/>
  <c r="AS78" i="33"/>
  <c r="AL78" i="33"/>
  <c r="AU78" i="33" s="1"/>
  <c r="AX3" i="41" l="1"/>
  <c r="S3" i="41" s="1"/>
  <c r="AC3" i="41" s="1"/>
  <c r="AX14" i="41"/>
  <c r="S14" i="41" s="1"/>
  <c r="AC14" i="41" s="1"/>
  <c r="AB15" i="41" s="1"/>
  <c r="AX8" i="41"/>
  <c r="S8" i="41" s="1"/>
  <c r="AC8" i="41" s="1"/>
  <c r="AB9" i="41" s="1"/>
  <c r="AX13" i="41"/>
  <c r="S13" i="41" s="1"/>
  <c r="AC13" i="41" s="1"/>
  <c r="AB14" i="41" s="1"/>
  <c r="AX7" i="41"/>
  <c r="S7" i="41" s="1"/>
  <c r="AC7" i="41" s="1"/>
  <c r="AB8" i="41" s="1"/>
  <c r="AX18" i="41"/>
  <c r="S18" i="41" s="1"/>
  <c r="AC18" i="41" s="1"/>
  <c r="AB19" i="41" s="1"/>
  <c r="AX12" i="41"/>
  <c r="S12" i="41" s="1"/>
  <c r="AC12" i="41" s="1"/>
  <c r="AB13" i="41" s="1"/>
  <c r="AX6" i="41"/>
  <c r="S6" i="41" s="1"/>
  <c r="AC6" i="41" s="1"/>
  <c r="AB7" i="41" s="1"/>
  <c r="AX4" i="41"/>
  <c r="S4" i="41" s="1"/>
  <c r="AC4" i="41" s="1"/>
  <c r="AB5" i="41" s="1"/>
  <c r="AE97" i="45"/>
  <c r="AG97" i="45"/>
  <c r="AP97" i="45" s="1"/>
  <c r="AF97" i="45"/>
  <c r="AO97" i="45" s="1"/>
  <c r="W98" i="45"/>
  <c r="AG97" i="93"/>
  <c r="AP97" i="93" s="1"/>
  <c r="AF97" i="93"/>
  <c r="AO97" i="93" s="1"/>
  <c r="AE97" i="93"/>
  <c r="W98" i="93"/>
  <c r="AK6" i="41"/>
  <c r="AT6" i="41" s="1"/>
  <c r="AJ6" i="41"/>
  <c r="AJ79" i="41"/>
  <c r="AK79" i="41"/>
  <c r="AT79" i="41" s="1"/>
  <c r="AJ49" i="41"/>
  <c r="AK49" i="41"/>
  <c r="AT49" i="41" s="1"/>
  <c r="AJ7" i="41"/>
  <c r="AK7" i="41"/>
  <c r="AT7" i="41" s="1"/>
  <c r="X95" i="29"/>
  <c r="Y95" i="29"/>
  <c r="AJ91" i="41"/>
  <c r="AK91" i="41"/>
  <c r="AT91" i="41" s="1"/>
  <c r="AJ61" i="41"/>
  <c r="AK61" i="41"/>
  <c r="AT61" i="41" s="1"/>
  <c r="AJ55" i="41"/>
  <c r="AK55" i="41"/>
  <c r="AT55" i="41" s="1"/>
  <c r="AJ31" i="41"/>
  <c r="AK31" i="41"/>
  <c r="AT31" i="41" s="1"/>
  <c r="AJ13" i="41"/>
  <c r="AK13" i="41"/>
  <c r="AT13" i="41" s="1"/>
  <c r="AR96" i="45"/>
  <c r="AJ96" i="41"/>
  <c r="AK96" i="41"/>
  <c r="AT96" i="41" s="1"/>
  <c r="AJ90" i="41"/>
  <c r="AK90" i="41"/>
  <c r="AT90" i="41" s="1"/>
  <c r="AJ84" i="41"/>
  <c r="AK84" i="41"/>
  <c r="AT84" i="41" s="1"/>
  <c r="AJ78" i="41"/>
  <c r="AK78" i="41"/>
  <c r="AT78" i="41" s="1"/>
  <c r="AJ72" i="41"/>
  <c r="AK72" i="41"/>
  <c r="AT72" i="41" s="1"/>
  <c r="AJ66" i="41"/>
  <c r="AK66" i="41"/>
  <c r="AT66" i="41" s="1"/>
  <c r="AJ60" i="41"/>
  <c r="AK60" i="41"/>
  <c r="AT60" i="41" s="1"/>
  <c r="AJ54" i="41"/>
  <c r="AK54" i="41"/>
  <c r="AT54" i="41" s="1"/>
  <c r="AJ48" i="41"/>
  <c r="AK48" i="41"/>
  <c r="AT48" i="41" s="1"/>
  <c r="AJ42" i="41"/>
  <c r="AK42" i="41"/>
  <c r="AT42" i="41" s="1"/>
  <c r="AJ36" i="41"/>
  <c r="AK36" i="41"/>
  <c r="AT36" i="41" s="1"/>
  <c r="AK30" i="41"/>
  <c r="AT30" i="41" s="1"/>
  <c r="AJ30" i="41"/>
  <c r="AJ24" i="41"/>
  <c r="AK24" i="41"/>
  <c r="AT24" i="41" s="1"/>
  <c r="AJ18" i="41"/>
  <c r="AK18" i="41"/>
  <c r="AT18" i="41" s="1"/>
  <c r="AJ12" i="41"/>
  <c r="AK12" i="41"/>
  <c r="AT12" i="41" s="1"/>
  <c r="AH97" i="45"/>
  <c r="AQ97" i="45" s="1"/>
  <c r="AI94" i="29"/>
  <c r="AN94" i="29"/>
  <c r="AR96" i="81"/>
  <c r="AK98" i="41"/>
  <c r="AT98" i="41" s="1"/>
  <c r="AJ98" i="41"/>
  <c r="AS98" i="41" s="1"/>
  <c r="AJ73" i="41"/>
  <c r="AK73" i="41"/>
  <c r="AT73" i="41" s="1"/>
  <c r="AJ43" i="41"/>
  <c r="AK43" i="41"/>
  <c r="AT43" i="41" s="1"/>
  <c r="AJ25" i="41"/>
  <c r="AK25" i="41"/>
  <c r="AT25" i="41" s="1"/>
  <c r="AR93" i="37"/>
  <c r="AH97" i="81"/>
  <c r="AQ97" i="81" s="1"/>
  <c r="X96" i="85"/>
  <c r="Y96" i="85"/>
  <c r="AH94" i="37"/>
  <c r="AQ94" i="37" s="1"/>
  <c r="Z96" i="77"/>
  <c r="X96" i="77"/>
  <c r="Y96" i="77"/>
  <c r="AJ97" i="41"/>
  <c r="AK97" i="41"/>
  <c r="AT97" i="41" s="1"/>
  <c r="AK89" i="41"/>
  <c r="AT89" i="41" s="1"/>
  <c r="AJ89" i="41"/>
  <c r="AK83" i="41"/>
  <c r="AT83" i="41" s="1"/>
  <c r="AJ83" i="41"/>
  <c r="AK77" i="41"/>
  <c r="AT77" i="41" s="1"/>
  <c r="AJ77" i="41"/>
  <c r="AK71" i="41"/>
  <c r="AT71" i="41" s="1"/>
  <c r="AJ71" i="41"/>
  <c r="AK65" i="41"/>
  <c r="AT65" i="41" s="1"/>
  <c r="AJ65" i="41"/>
  <c r="AK59" i="41"/>
  <c r="AT59" i="41" s="1"/>
  <c r="AJ59" i="41"/>
  <c r="AK53" i="41"/>
  <c r="AT53" i="41" s="1"/>
  <c r="AJ53" i="41"/>
  <c r="AK47" i="41"/>
  <c r="AT47" i="41" s="1"/>
  <c r="AJ47" i="41"/>
  <c r="AK41" i="41"/>
  <c r="AT41" i="41" s="1"/>
  <c r="AJ41" i="41"/>
  <c r="AK35" i="41"/>
  <c r="AT35" i="41" s="1"/>
  <c r="AJ35" i="41"/>
  <c r="AK29" i="41"/>
  <c r="AT29" i="41" s="1"/>
  <c r="AJ29" i="41"/>
  <c r="AK23" i="41"/>
  <c r="AT23" i="41" s="1"/>
  <c r="AJ23" i="41"/>
  <c r="AK17" i="41"/>
  <c r="AT17" i="41" s="1"/>
  <c r="AJ17" i="41"/>
  <c r="AK11" i="41"/>
  <c r="AT11" i="41" s="1"/>
  <c r="AJ11" i="41"/>
  <c r="AK5" i="41"/>
  <c r="AT5" i="41" s="1"/>
  <c r="AJ5" i="41"/>
  <c r="AJ67" i="41"/>
  <c r="AK67" i="41"/>
  <c r="AT67" i="41" s="1"/>
  <c r="AJ37" i="41"/>
  <c r="AK37" i="41"/>
  <c r="AT37" i="41" s="1"/>
  <c r="AJ19" i="41"/>
  <c r="AK19" i="41"/>
  <c r="AT19" i="41" s="1"/>
  <c r="Z97" i="81"/>
  <c r="AR95" i="25"/>
  <c r="AS4" i="33"/>
  <c r="AL4" i="33"/>
  <c r="AU4" i="33" s="1"/>
  <c r="AU100" i="33" s="1"/>
  <c r="C11" i="33" s="1"/>
  <c r="Z94" i="37"/>
  <c r="AJ94" i="41"/>
  <c r="AK94" i="41"/>
  <c r="AT94" i="41" s="1"/>
  <c r="AJ88" i="41"/>
  <c r="AK88" i="41"/>
  <c r="AT88" i="41" s="1"/>
  <c r="AJ82" i="41"/>
  <c r="AK82" i="41"/>
  <c r="AT82" i="41" s="1"/>
  <c r="AJ76" i="41"/>
  <c r="AK76" i="41"/>
  <c r="AT76" i="41" s="1"/>
  <c r="AJ70" i="41"/>
  <c r="AK70" i="41"/>
  <c r="AT70" i="41" s="1"/>
  <c r="AJ64" i="41"/>
  <c r="AK64" i="41"/>
  <c r="AT64" i="41" s="1"/>
  <c r="AJ58" i="41"/>
  <c r="AK58" i="41"/>
  <c r="AT58" i="41" s="1"/>
  <c r="AJ52" i="41"/>
  <c r="AK52" i="41"/>
  <c r="AT52" i="41" s="1"/>
  <c r="AJ46" i="41"/>
  <c r="AK46" i="41"/>
  <c r="AT46" i="41" s="1"/>
  <c r="AJ40" i="41"/>
  <c r="AK40" i="41"/>
  <c r="AT40" i="41" s="1"/>
  <c r="AJ34" i="41"/>
  <c r="AK34" i="41"/>
  <c r="AT34" i="41" s="1"/>
  <c r="AJ28" i="41"/>
  <c r="AK28" i="41"/>
  <c r="AT28" i="41" s="1"/>
  <c r="AJ22" i="41"/>
  <c r="AK22" i="41"/>
  <c r="AT22" i="41" s="1"/>
  <c r="AJ16" i="41"/>
  <c r="AK16" i="41"/>
  <c r="AT16" i="41" s="1"/>
  <c r="AK10" i="41"/>
  <c r="AT10" i="41" s="1"/>
  <c r="AJ10" i="41"/>
  <c r="AN98" i="41"/>
  <c r="AN100" i="41" s="1"/>
  <c r="AI98" i="41"/>
  <c r="AH96" i="25"/>
  <c r="AQ96" i="25" s="1"/>
  <c r="AI95" i="85"/>
  <c r="AN95" i="85"/>
  <c r="AI95" i="77"/>
  <c r="AN95" i="77"/>
  <c r="AJ81" i="41"/>
  <c r="AK81" i="41"/>
  <c r="AT81" i="41" s="1"/>
  <c r="AJ69" i="41"/>
  <c r="AK69" i="41"/>
  <c r="AT69" i="41" s="1"/>
  <c r="AJ63" i="41"/>
  <c r="AK63" i="41"/>
  <c r="AT63" i="41" s="1"/>
  <c r="AJ51" i="41"/>
  <c r="AK51" i="41"/>
  <c r="AT51" i="41" s="1"/>
  <c r="AJ45" i="41"/>
  <c r="AK45" i="41"/>
  <c r="AT45" i="41" s="1"/>
  <c r="AJ39" i="41"/>
  <c r="AK39" i="41"/>
  <c r="AT39" i="41" s="1"/>
  <c r="AJ33" i="41"/>
  <c r="AK33" i="41"/>
  <c r="AT33" i="41" s="1"/>
  <c r="AJ27" i="41"/>
  <c r="AK27" i="41"/>
  <c r="AT27" i="41" s="1"/>
  <c r="AJ21" i="41"/>
  <c r="AK21" i="41"/>
  <c r="AT21" i="41" s="1"/>
  <c r="AJ15" i="41"/>
  <c r="AK15" i="41"/>
  <c r="AT15" i="41" s="1"/>
  <c r="AJ9" i="41"/>
  <c r="AK9" i="41"/>
  <c r="AT9" i="41" s="1"/>
  <c r="AB4" i="41"/>
  <c r="AJ3" i="41"/>
  <c r="AH97" i="93"/>
  <c r="AQ97" i="93" s="1"/>
  <c r="AJ85" i="41"/>
  <c r="AK85" i="41"/>
  <c r="AT85" i="41" s="1"/>
  <c r="AJ93" i="41"/>
  <c r="AK93" i="41"/>
  <c r="AT93" i="41" s="1"/>
  <c r="AJ87" i="41"/>
  <c r="AK87" i="41"/>
  <c r="AT87" i="41" s="1"/>
  <c r="AJ75" i="41"/>
  <c r="AK75" i="41"/>
  <c r="AT75" i="41" s="1"/>
  <c r="AJ57" i="41"/>
  <c r="AK57" i="41"/>
  <c r="AT57" i="41" s="1"/>
  <c r="AS100" i="33"/>
  <c r="Z96" i="25"/>
  <c r="AJ95" i="41"/>
  <c r="AK95" i="41"/>
  <c r="AT95" i="41" s="1"/>
  <c r="AK92" i="41"/>
  <c r="AT92" i="41" s="1"/>
  <c r="AJ92" i="41"/>
  <c r="AK86" i="41"/>
  <c r="AT86" i="41" s="1"/>
  <c r="AJ86" i="41"/>
  <c r="AK80" i="41"/>
  <c r="AT80" i="41" s="1"/>
  <c r="AJ80" i="41"/>
  <c r="AK74" i="41"/>
  <c r="AT74" i="41" s="1"/>
  <c r="AJ74" i="41"/>
  <c r="AK68" i="41"/>
  <c r="AT68" i="41" s="1"/>
  <c r="AJ68" i="41"/>
  <c r="AJ62" i="41"/>
  <c r="AK62" i="41"/>
  <c r="AT62" i="41" s="1"/>
  <c r="AK56" i="41"/>
  <c r="AT56" i="41" s="1"/>
  <c r="AJ56" i="41"/>
  <c r="AJ50" i="41"/>
  <c r="AK50" i="41"/>
  <c r="AT50" i="41" s="1"/>
  <c r="AK44" i="41"/>
  <c r="AT44" i="41" s="1"/>
  <c r="AJ44" i="41"/>
  <c r="AK38" i="41"/>
  <c r="AT38" i="41" s="1"/>
  <c r="AJ38" i="41"/>
  <c r="AK32" i="41"/>
  <c r="AT32" i="41" s="1"/>
  <c r="AJ32" i="41"/>
  <c r="AJ26" i="41"/>
  <c r="AK26" i="41"/>
  <c r="AT26" i="41" s="1"/>
  <c r="AK20" i="41"/>
  <c r="AT20" i="41" s="1"/>
  <c r="AJ20" i="41"/>
  <c r="AK14" i="41"/>
  <c r="AT14" i="41" s="1"/>
  <c r="AJ14" i="41"/>
  <c r="AJ8" i="41"/>
  <c r="AK8" i="41"/>
  <c r="AT8" i="41" s="1"/>
  <c r="AR96" i="93"/>
  <c r="AS93" i="41" l="1"/>
  <c r="AL93" i="41"/>
  <c r="AU93" i="41" s="1"/>
  <c r="AL98" i="41"/>
  <c r="AU98" i="41" s="1"/>
  <c r="AR98" i="41"/>
  <c r="AR100" i="41" s="1"/>
  <c r="AS17" i="41"/>
  <c r="AL17" i="41"/>
  <c r="AU17" i="41" s="1"/>
  <c r="AS35" i="41"/>
  <c r="AL35" i="41"/>
  <c r="AU35" i="41" s="1"/>
  <c r="AS71" i="41"/>
  <c r="AL71" i="41"/>
  <c r="AU71" i="41" s="1"/>
  <c r="AS89" i="41"/>
  <c r="AL89" i="41"/>
  <c r="AU89" i="41" s="1"/>
  <c r="AF96" i="77"/>
  <c r="AO96" i="77" s="1"/>
  <c r="AE96" i="77"/>
  <c r="W97" i="77"/>
  <c r="AG96" i="77"/>
  <c r="AP96" i="77" s="1"/>
  <c r="AS18" i="41"/>
  <c r="AL18" i="41"/>
  <c r="AU18" i="41" s="1"/>
  <c r="AS36" i="41"/>
  <c r="AL36" i="41"/>
  <c r="AU36" i="41" s="1"/>
  <c r="AS54" i="41"/>
  <c r="AL54" i="41"/>
  <c r="AU54" i="41" s="1"/>
  <c r="AS72" i="41"/>
  <c r="AL72" i="41"/>
  <c r="AU72" i="41" s="1"/>
  <c r="AS90" i="41"/>
  <c r="AL90" i="41"/>
  <c r="AU90" i="41" s="1"/>
  <c r="AS13" i="41"/>
  <c r="AL13" i="41"/>
  <c r="AU13" i="41" s="1"/>
  <c r="AS61" i="41"/>
  <c r="AL61" i="41"/>
  <c r="AU61" i="41" s="1"/>
  <c r="AS6" i="41"/>
  <c r="AL6" i="41"/>
  <c r="AU6" i="41" s="1"/>
  <c r="AS44" i="41"/>
  <c r="AL44" i="41"/>
  <c r="AU44" i="41" s="1"/>
  <c r="AS80" i="41"/>
  <c r="AL80" i="41"/>
  <c r="AU80" i="41" s="1"/>
  <c r="AS15" i="41"/>
  <c r="AL15" i="41"/>
  <c r="AU15" i="41" s="1"/>
  <c r="AS33" i="41"/>
  <c r="AL33" i="41"/>
  <c r="AU33" i="41" s="1"/>
  <c r="AS51" i="41"/>
  <c r="AL51" i="41"/>
  <c r="AU51" i="41" s="1"/>
  <c r="AS81" i="41"/>
  <c r="AL81" i="41"/>
  <c r="AU81" i="41" s="1"/>
  <c r="AS22" i="41"/>
  <c r="AL22" i="41"/>
  <c r="AU22" i="41" s="1"/>
  <c r="AS40" i="41"/>
  <c r="AL40" i="41"/>
  <c r="AU40" i="41" s="1"/>
  <c r="AS58" i="41"/>
  <c r="AL58" i="41"/>
  <c r="AU58" i="41" s="1"/>
  <c r="AS76" i="41"/>
  <c r="AL76" i="41"/>
  <c r="AU76" i="41" s="1"/>
  <c r="AS94" i="41"/>
  <c r="AL94" i="41"/>
  <c r="AU94" i="41" s="1"/>
  <c r="AG97" i="81"/>
  <c r="AP97" i="81" s="1"/>
  <c r="AF97" i="81"/>
  <c r="AO97" i="81" s="1"/>
  <c r="AE97" i="81"/>
  <c r="W98" i="81"/>
  <c r="AS67" i="41"/>
  <c r="AL67" i="41"/>
  <c r="AU67" i="41" s="1"/>
  <c r="AH96" i="85"/>
  <c r="AQ96" i="85" s="1"/>
  <c r="AS43" i="41"/>
  <c r="AL43" i="41"/>
  <c r="AU43" i="41" s="1"/>
  <c r="AS7" i="41"/>
  <c r="AL7" i="41"/>
  <c r="AU7" i="41" s="1"/>
  <c r="AS8" i="41"/>
  <c r="AL8" i="41"/>
  <c r="AU8" i="41" s="1"/>
  <c r="AS26" i="41"/>
  <c r="AL26" i="41"/>
  <c r="AU26" i="41" s="1"/>
  <c r="AS62" i="41"/>
  <c r="AL62" i="41"/>
  <c r="AU62" i="41" s="1"/>
  <c r="AS95" i="41"/>
  <c r="AL95" i="41"/>
  <c r="AU95" i="41" s="1"/>
  <c r="AS75" i="41"/>
  <c r="AL75" i="41"/>
  <c r="AU75" i="41" s="1"/>
  <c r="AS85" i="41"/>
  <c r="AL85" i="41"/>
  <c r="AU85" i="41" s="1"/>
  <c r="AS3" i="41"/>
  <c r="AL3" i="41"/>
  <c r="AU3" i="41" s="1"/>
  <c r="AS10" i="41"/>
  <c r="AL10" i="41"/>
  <c r="AU10" i="41" s="1"/>
  <c r="W95" i="37"/>
  <c r="AG94" i="37"/>
  <c r="AP94" i="37" s="1"/>
  <c r="AF94" i="37"/>
  <c r="AO94" i="37" s="1"/>
  <c r="AE94" i="37"/>
  <c r="AS5" i="41"/>
  <c r="AL5" i="41"/>
  <c r="AU5" i="41" s="1"/>
  <c r="AS23" i="41"/>
  <c r="AL23" i="41"/>
  <c r="AU23" i="41" s="1"/>
  <c r="AS41" i="41"/>
  <c r="AL41" i="41"/>
  <c r="AU41" i="41" s="1"/>
  <c r="AS59" i="41"/>
  <c r="AL59" i="41"/>
  <c r="AU59" i="41" s="1"/>
  <c r="AS77" i="41"/>
  <c r="AL77" i="41"/>
  <c r="AU77" i="41" s="1"/>
  <c r="Z96" i="85"/>
  <c r="AS24" i="41"/>
  <c r="AL24" i="41"/>
  <c r="AU24" i="41" s="1"/>
  <c r="AS42" i="41"/>
  <c r="AL42" i="41"/>
  <c r="AU42" i="41" s="1"/>
  <c r="AS60" i="41"/>
  <c r="AL60" i="41"/>
  <c r="AU60" i="41" s="1"/>
  <c r="AS78" i="41"/>
  <c r="AL78" i="41"/>
  <c r="AU78" i="41" s="1"/>
  <c r="AS96" i="41"/>
  <c r="AL96" i="41"/>
  <c r="AU96" i="41" s="1"/>
  <c r="AS31" i="41"/>
  <c r="AL31" i="41"/>
  <c r="AU31" i="41" s="1"/>
  <c r="AS91" i="41"/>
  <c r="AL91" i="41"/>
  <c r="AU91" i="41" s="1"/>
  <c r="X98" i="93"/>
  <c r="Y98" i="93"/>
  <c r="Y98" i="45"/>
  <c r="X98" i="45"/>
  <c r="AS14" i="41"/>
  <c r="AL14" i="41"/>
  <c r="AU14" i="41" s="1"/>
  <c r="AS32" i="41"/>
  <c r="AL32" i="41"/>
  <c r="AU32" i="41" s="1"/>
  <c r="AS68" i="41"/>
  <c r="AL68" i="41"/>
  <c r="AU68" i="41" s="1"/>
  <c r="AS86" i="41"/>
  <c r="AL86" i="41"/>
  <c r="AU86" i="41" s="1"/>
  <c r="AG96" i="25"/>
  <c r="AP96" i="25" s="1"/>
  <c r="AF96" i="25"/>
  <c r="AO96" i="25" s="1"/>
  <c r="AE96" i="25"/>
  <c r="W97" i="25"/>
  <c r="AJ4" i="41"/>
  <c r="AK4" i="41"/>
  <c r="AT4" i="41" s="1"/>
  <c r="AT100" i="41" s="1"/>
  <c r="AS21" i="41"/>
  <c r="AL21" i="41"/>
  <c r="AU21" i="41" s="1"/>
  <c r="AS39" i="41"/>
  <c r="AL39" i="41"/>
  <c r="AU39" i="41" s="1"/>
  <c r="AS63" i="41"/>
  <c r="AL63" i="41"/>
  <c r="AU63" i="41" s="1"/>
  <c r="AR95" i="77"/>
  <c r="AS28" i="41"/>
  <c r="AL28" i="41"/>
  <c r="AU28" i="41" s="1"/>
  <c r="AS46" i="41"/>
  <c r="AL46" i="41"/>
  <c r="AU46" i="41" s="1"/>
  <c r="AS64" i="41"/>
  <c r="AL64" i="41"/>
  <c r="AU64" i="41" s="1"/>
  <c r="AS82" i="41"/>
  <c r="AL82" i="41"/>
  <c r="AU82" i="41" s="1"/>
  <c r="AS19" i="41"/>
  <c r="AL19" i="41"/>
  <c r="AU19" i="41" s="1"/>
  <c r="AS97" i="41"/>
  <c r="AL97" i="41"/>
  <c r="AU97" i="41" s="1"/>
  <c r="AS73" i="41"/>
  <c r="AL73" i="41"/>
  <c r="AU73" i="41" s="1"/>
  <c r="AR94" i="29"/>
  <c r="AS30" i="41"/>
  <c r="AL30" i="41"/>
  <c r="AU30" i="41" s="1"/>
  <c r="AS49" i="41"/>
  <c r="AL49" i="41"/>
  <c r="AU49" i="41" s="1"/>
  <c r="AS50" i="41"/>
  <c r="AL50" i="41"/>
  <c r="AU50" i="41" s="1"/>
  <c r="AS87" i="41"/>
  <c r="AL87" i="41"/>
  <c r="AU87" i="41" s="1"/>
  <c r="AS11" i="41"/>
  <c r="AL11" i="41"/>
  <c r="AU11" i="41" s="1"/>
  <c r="AS29" i="41"/>
  <c r="AL29" i="41"/>
  <c r="AU29" i="41" s="1"/>
  <c r="AS47" i="41"/>
  <c r="AL47" i="41"/>
  <c r="AU47" i="41" s="1"/>
  <c r="AS65" i="41"/>
  <c r="AL65" i="41"/>
  <c r="AU65" i="41" s="1"/>
  <c r="AS83" i="41"/>
  <c r="AL83" i="41"/>
  <c r="AU83" i="41" s="1"/>
  <c r="AS12" i="41"/>
  <c r="AL12" i="41"/>
  <c r="AU12" i="41" s="1"/>
  <c r="AS48" i="41"/>
  <c r="AL48" i="41"/>
  <c r="AU48" i="41" s="1"/>
  <c r="AS66" i="41"/>
  <c r="AL66" i="41"/>
  <c r="AU66" i="41" s="1"/>
  <c r="AS84" i="41"/>
  <c r="AL84" i="41"/>
  <c r="AU84" i="41" s="1"/>
  <c r="AS55" i="41"/>
  <c r="AL55" i="41"/>
  <c r="AU55" i="41" s="1"/>
  <c r="AH95" i="29"/>
  <c r="AQ95" i="29" s="1"/>
  <c r="AN97" i="93"/>
  <c r="AI97" i="93"/>
  <c r="AS57" i="41"/>
  <c r="AL57" i="41"/>
  <c r="AU57" i="41" s="1"/>
  <c r="AS53" i="41"/>
  <c r="AL53" i="41"/>
  <c r="AU53" i="41" s="1"/>
  <c r="AS20" i="41"/>
  <c r="AL20" i="41"/>
  <c r="AU20" i="41" s="1"/>
  <c r="AS38" i="41"/>
  <c r="AL38" i="41"/>
  <c r="AU38" i="41" s="1"/>
  <c r="AS56" i="41"/>
  <c r="AL56" i="41"/>
  <c r="AU56" i="41" s="1"/>
  <c r="AS74" i="41"/>
  <c r="AL74" i="41"/>
  <c r="AU74" i="41" s="1"/>
  <c r="AS92" i="41"/>
  <c r="AL92" i="41"/>
  <c r="AU92" i="41" s="1"/>
  <c r="AS9" i="41"/>
  <c r="AL9" i="41"/>
  <c r="AU9" i="41" s="1"/>
  <c r="AS27" i="41"/>
  <c r="AL27" i="41"/>
  <c r="AU27" i="41" s="1"/>
  <c r="AS45" i="41"/>
  <c r="AL45" i="41"/>
  <c r="AU45" i="41" s="1"/>
  <c r="AS69" i="41"/>
  <c r="AL69" i="41"/>
  <c r="AU69" i="41" s="1"/>
  <c r="AR95" i="85"/>
  <c r="AS16" i="41"/>
  <c r="AL16" i="41"/>
  <c r="AU16" i="41" s="1"/>
  <c r="AS34" i="41"/>
  <c r="AL34" i="41"/>
  <c r="AU34" i="41" s="1"/>
  <c r="AS52" i="41"/>
  <c r="AL52" i="41"/>
  <c r="AU52" i="41" s="1"/>
  <c r="AS70" i="41"/>
  <c r="AL70" i="41"/>
  <c r="AU70" i="41" s="1"/>
  <c r="AS88" i="41"/>
  <c r="AL88" i="41"/>
  <c r="AU88" i="41" s="1"/>
  <c r="AS37" i="41"/>
  <c r="AL37" i="41"/>
  <c r="AU37" i="41" s="1"/>
  <c r="AH96" i="77"/>
  <c r="AQ96" i="77" s="1"/>
  <c r="AS25" i="41"/>
  <c r="AL25" i="41"/>
  <c r="AU25" i="41" s="1"/>
  <c r="Z95" i="29"/>
  <c r="AS79" i="41"/>
  <c r="AL79" i="41"/>
  <c r="AU79" i="41" s="1"/>
  <c r="AI97" i="45"/>
  <c r="AN97" i="45"/>
  <c r="AR97" i="93" l="1"/>
  <c r="AS4" i="41"/>
  <c r="AS100" i="41" s="1"/>
  <c r="AL4" i="41"/>
  <c r="AU4" i="41" s="1"/>
  <c r="AH98" i="93"/>
  <c r="AQ98" i="93" s="1"/>
  <c r="AQ100" i="93" s="1"/>
  <c r="AZ3" i="93"/>
  <c r="AX4" i="93" s="1"/>
  <c r="S4" i="93" s="1"/>
  <c r="AC4" i="93" s="1"/>
  <c r="AB5" i="93" s="1"/>
  <c r="AX12" i="93"/>
  <c r="S12" i="93" s="1"/>
  <c r="AC12" i="93" s="1"/>
  <c r="AB13" i="93" s="1"/>
  <c r="AX13" i="93"/>
  <c r="S13" i="93" s="1"/>
  <c r="AC13" i="93" s="1"/>
  <c r="AB14" i="93" s="1"/>
  <c r="AX14" i="93"/>
  <c r="S14" i="93" s="1"/>
  <c r="AC14" i="93" s="1"/>
  <c r="AB15" i="93" s="1"/>
  <c r="AX15" i="93"/>
  <c r="S15" i="93" s="1"/>
  <c r="AC15" i="93" s="1"/>
  <c r="AB16" i="93" s="1"/>
  <c r="AX17" i="93"/>
  <c r="S17" i="93" s="1"/>
  <c r="AC17" i="93" s="1"/>
  <c r="AB18" i="93" s="1"/>
  <c r="AX18" i="93"/>
  <c r="S18" i="93" s="1"/>
  <c r="AC18" i="93" s="1"/>
  <c r="AB19" i="93" s="1"/>
  <c r="AX19" i="93"/>
  <c r="S19" i="93" s="1"/>
  <c r="AC19" i="93" s="1"/>
  <c r="AB20" i="93" s="1"/>
  <c r="AX20" i="93"/>
  <c r="S20" i="93" s="1"/>
  <c r="AC20" i="93" s="1"/>
  <c r="AB21" i="93" s="1"/>
  <c r="AX21" i="93"/>
  <c r="S21" i="93" s="1"/>
  <c r="AC21" i="93" s="1"/>
  <c r="AB22" i="93" s="1"/>
  <c r="AX22" i="93"/>
  <c r="S22" i="93" s="1"/>
  <c r="AC22" i="93" s="1"/>
  <c r="AB23" i="93" s="1"/>
  <c r="AX23" i="93"/>
  <c r="S23" i="93" s="1"/>
  <c r="AC23" i="93" s="1"/>
  <c r="AB24" i="93" s="1"/>
  <c r="AX24" i="93"/>
  <c r="S24" i="93" s="1"/>
  <c r="AC24" i="93" s="1"/>
  <c r="AB25" i="93" s="1"/>
  <c r="AX25" i="93"/>
  <c r="S25" i="93" s="1"/>
  <c r="AC25" i="93" s="1"/>
  <c r="AB26" i="93" s="1"/>
  <c r="AX26" i="93"/>
  <c r="S26" i="93" s="1"/>
  <c r="AC26" i="93" s="1"/>
  <c r="AB27" i="93" s="1"/>
  <c r="AX27" i="93"/>
  <c r="S27" i="93" s="1"/>
  <c r="AC27" i="93" s="1"/>
  <c r="AB28" i="93" s="1"/>
  <c r="AX28" i="93"/>
  <c r="S28" i="93" s="1"/>
  <c r="AC28" i="93" s="1"/>
  <c r="AB29" i="93" s="1"/>
  <c r="AX29" i="93"/>
  <c r="S29" i="93" s="1"/>
  <c r="AC29" i="93" s="1"/>
  <c r="AB30" i="93" s="1"/>
  <c r="AX30" i="93"/>
  <c r="S30" i="93" s="1"/>
  <c r="AC30" i="93" s="1"/>
  <c r="AB31" i="93" s="1"/>
  <c r="AX31" i="93"/>
  <c r="S31" i="93" s="1"/>
  <c r="AC31" i="93" s="1"/>
  <c r="AB32" i="93" s="1"/>
  <c r="AX32" i="93"/>
  <c r="S32" i="93" s="1"/>
  <c r="AC32" i="93" s="1"/>
  <c r="AB33" i="93" s="1"/>
  <c r="AX33" i="93"/>
  <c r="S33" i="93" s="1"/>
  <c r="AC33" i="93" s="1"/>
  <c r="AB34" i="93" s="1"/>
  <c r="AX34" i="93"/>
  <c r="S34" i="93" s="1"/>
  <c r="AC34" i="93" s="1"/>
  <c r="AB35" i="93" s="1"/>
  <c r="AX35" i="93"/>
  <c r="S35" i="93" s="1"/>
  <c r="AC35" i="93" s="1"/>
  <c r="AB36" i="93" s="1"/>
  <c r="AX36" i="93"/>
  <c r="S36" i="93" s="1"/>
  <c r="AC36" i="93" s="1"/>
  <c r="AB37" i="93" s="1"/>
  <c r="AX37" i="93"/>
  <c r="S37" i="93" s="1"/>
  <c r="AC37" i="93" s="1"/>
  <c r="AB38" i="93" s="1"/>
  <c r="AX38" i="93"/>
  <c r="S38" i="93" s="1"/>
  <c r="AC38" i="93" s="1"/>
  <c r="AB39" i="93" s="1"/>
  <c r="AX39" i="93"/>
  <c r="S39" i="93" s="1"/>
  <c r="AC39" i="93" s="1"/>
  <c r="AB40" i="93" s="1"/>
  <c r="AX40" i="93"/>
  <c r="S40" i="93" s="1"/>
  <c r="AC40" i="93" s="1"/>
  <c r="AB41" i="93" s="1"/>
  <c r="AX41" i="93"/>
  <c r="S41" i="93" s="1"/>
  <c r="AC41" i="93" s="1"/>
  <c r="AB42" i="93" s="1"/>
  <c r="AX42" i="93"/>
  <c r="S42" i="93" s="1"/>
  <c r="AC42" i="93" s="1"/>
  <c r="AB43" i="93" s="1"/>
  <c r="AX43" i="93"/>
  <c r="S43" i="93" s="1"/>
  <c r="AC43" i="93" s="1"/>
  <c r="AB44" i="93" s="1"/>
  <c r="AX44" i="93"/>
  <c r="S44" i="93" s="1"/>
  <c r="AC44" i="93" s="1"/>
  <c r="AB45" i="93" s="1"/>
  <c r="AX45" i="93"/>
  <c r="S45" i="93" s="1"/>
  <c r="AC45" i="93" s="1"/>
  <c r="AB46" i="93" s="1"/>
  <c r="AX46" i="93"/>
  <c r="S46" i="93" s="1"/>
  <c r="AC46" i="93" s="1"/>
  <c r="AB47" i="93" s="1"/>
  <c r="AX47" i="93"/>
  <c r="S47" i="93" s="1"/>
  <c r="AC47" i="93" s="1"/>
  <c r="AB48" i="93" s="1"/>
  <c r="AX48" i="93"/>
  <c r="S48" i="93" s="1"/>
  <c r="AC48" i="93" s="1"/>
  <c r="AB49" i="93" s="1"/>
  <c r="AX49" i="93"/>
  <c r="S49" i="93" s="1"/>
  <c r="AC49" i="93" s="1"/>
  <c r="AB50" i="93" s="1"/>
  <c r="AX50" i="93"/>
  <c r="S50" i="93" s="1"/>
  <c r="AC50" i="93" s="1"/>
  <c r="AB51" i="93" s="1"/>
  <c r="AX51" i="93"/>
  <c r="S51" i="93" s="1"/>
  <c r="AC51" i="93" s="1"/>
  <c r="AB52" i="93" s="1"/>
  <c r="AX52" i="93"/>
  <c r="S52" i="93" s="1"/>
  <c r="AC52" i="93" s="1"/>
  <c r="AB53" i="93" s="1"/>
  <c r="AX53" i="93"/>
  <c r="S53" i="93" s="1"/>
  <c r="AC53" i="93" s="1"/>
  <c r="AB54" i="93" s="1"/>
  <c r="AX54" i="93"/>
  <c r="S54" i="93" s="1"/>
  <c r="AC54" i="93" s="1"/>
  <c r="AB55" i="93" s="1"/>
  <c r="AX55" i="93"/>
  <c r="S55" i="93" s="1"/>
  <c r="AC55" i="93" s="1"/>
  <c r="AB56" i="93" s="1"/>
  <c r="AX56" i="93"/>
  <c r="S56" i="93" s="1"/>
  <c r="AC56" i="93" s="1"/>
  <c r="AB57" i="93" s="1"/>
  <c r="AX57" i="93"/>
  <c r="S57" i="93" s="1"/>
  <c r="AC57" i="93" s="1"/>
  <c r="AB58" i="93" s="1"/>
  <c r="AX58" i="93"/>
  <c r="S58" i="93" s="1"/>
  <c r="AC58" i="93" s="1"/>
  <c r="AB59" i="93" s="1"/>
  <c r="AX59" i="93"/>
  <c r="S59" i="93" s="1"/>
  <c r="AC59" i="93" s="1"/>
  <c r="AB60" i="93" s="1"/>
  <c r="AX60" i="93"/>
  <c r="S60" i="93" s="1"/>
  <c r="AC60" i="93" s="1"/>
  <c r="AB61" i="93" s="1"/>
  <c r="AX61" i="93"/>
  <c r="S61" i="93" s="1"/>
  <c r="AC61" i="93" s="1"/>
  <c r="AB62" i="93" s="1"/>
  <c r="AX62" i="93"/>
  <c r="S62" i="93" s="1"/>
  <c r="AC62" i="93" s="1"/>
  <c r="AB63" i="93" s="1"/>
  <c r="AX63" i="93"/>
  <c r="S63" i="93" s="1"/>
  <c r="AC63" i="93" s="1"/>
  <c r="AB64" i="93" s="1"/>
  <c r="AX64" i="93"/>
  <c r="S64" i="93" s="1"/>
  <c r="AC64" i="93" s="1"/>
  <c r="AB65" i="93" s="1"/>
  <c r="AX65" i="93"/>
  <c r="S65" i="93" s="1"/>
  <c r="AC65" i="93" s="1"/>
  <c r="AB66" i="93" s="1"/>
  <c r="AX66" i="93"/>
  <c r="S66" i="93" s="1"/>
  <c r="AC66" i="93" s="1"/>
  <c r="AB67" i="93" s="1"/>
  <c r="AX67" i="93"/>
  <c r="S67" i="93" s="1"/>
  <c r="AC67" i="93" s="1"/>
  <c r="AB68" i="93" s="1"/>
  <c r="AX68" i="93"/>
  <c r="S68" i="93" s="1"/>
  <c r="AC68" i="93" s="1"/>
  <c r="AB69" i="93" s="1"/>
  <c r="AX69" i="93"/>
  <c r="S69" i="93" s="1"/>
  <c r="AC69" i="93" s="1"/>
  <c r="AB70" i="93" s="1"/>
  <c r="AX70" i="93"/>
  <c r="S70" i="93" s="1"/>
  <c r="AC70" i="93" s="1"/>
  <c r="AB71" i="93" s="1"/>
  <c r="AX71" i="93"/>
  <c r="S71" i="93" s="1"/>
  <c r="AC71" i="93" s="1"/>
  <c r="AB72" i="93" s="1"/>
  <c r="AX72" i="93"/>
  <c r="S72" i="93" s="1"/>
  <c r="AC72" i="93" s="1"/>
  <c r="AB73" i="93" s="1"/>
  <c r="AX73" i="93"/>
  <c r="S73" i="93" s="1"/>
  <c r="AC73" i="93" s="1"/>
  <c r="AB74" i="93" s="1"/>
  <c r="AX74" i="93"/>
  <c r="S74" i="93" s="1"/>
  <c r="AC74" i="93" s="1"/>
  <c r="AB75" i="93" s="1"/>
  <c r="AX75" i="93"/>
  <c r="S75" i="93" s="1"/>
  <c r="AC75" i="93" s="1"/>
  <c r="AB76" i="93" s="1"/>
  <c r="AX76" i="93"/>
  <c r="S76" i="93" s="1"/>
  <c r="AC76" i="93" s="1"/>
  <c r="AB77" i="93" s="1"/>
  <c r="AX77" i="93"/>
  <c r="S77" i="93" s="1"/>
  <c r="AC77" i="93" s="1"/>
  <c r="AB78" i="93" s="1"/>
  <c r="AX78" i="93"/>
  <c r="S78" i="93" s="1"/>
  <c r="AC78" i="93" s="1"/>
  <c r="AB79" i="93" s="1"/>
  <c r="AX79" i="93"/>
  <c r="S79" i="93" s="1"/>
  <c r="AC79" i="93" s="1"/>
  <c r="AB80" i="93" s="1"/>
  <c r="AX80" i="93"/>
  <c r="S80" i="93" s="1"/>
  <c r="AC80" i="93" s="1"/>
  <c r="AB81" i="93" s="1"/>
  <c r="AX81" i="93"/>
  <c r="S81" i="93" s="1"/>
  <c r="AC81" i="93" s="1"/>
  <c r="AB82" i="93" s="1"/>
  <c r="AX82" i="93"/>
  <c r="S82" i="93" s="1"/>
  <c r="AC82" i="93" s="1"/>
  <c r="AB83" i="93" s="1"/>
  <c r="AX83" i="93"/>
  <c r="S83" i="93" s="1"/>
  <c r="AC83" i="93" s="1"/>
  <c r="AB84" i="93" s="1"/>
  <c r="AX84" i="93"/>
  <c r="S84" i="93" s="1"/>
  <c r="AC84" i="93" s="1"/>
  <c r="AB85" i="93" s="1"/>
  <c r="AX85" i="93"/>
  <c r="S85" i="93" s="1"/>
  <c r="AC85" i="93" s="1"/>
  <c r="AB86" i="93" s="1"/>
  <c r="AX86" i="93"/>
  <c r="S86" i="93" s="1"/>
  <c r="AC86" i="93" s="1"/>
  <c r="AB87" i="93" s="1"/>
  <c r="AX87" i="93"/>
  <c r="S87" i="93" s="1"/>
  <c r="AC87" i="93" s="1"/>
  <c r="AB88" i="93" s="1"/>
  <c r="AX88" i="93"/>
  <c r="S88" i="93" s="1"/>
  <c r="AC88" i="93" s="1"/>
  <c r="AB89" i="93" s="1"/>
  <c r="AX89" i="93"/>
  <c r="S89" i="93" s="1"/>
  <c r="AC89" i="93" s="1"/>
  <c r="AB90" i="93" s="1"/>
  <c r="AX90" i="93"/>
  <c r="S90" i="93" s="1"/>
  <c r="AC90" i="93" s="1"/>
  <c r="AB91" i="93" s="1"/>
  <c r="AX91" i="93"/>
  <c r="S91" i="93" s="1"/>
  <c r="AC91" i="93" s="1"/>
  <c r="AB92" i="93" s="1"/>
  <c r="AX92" i="93"/>
  <c r="S92" i="93" s="1"/>
  <c r="AC92" i="93" s="1"/>
  <c r="AB93" i="93" s="1"/>
  <c r="AX93" i="93"/>
  <c r="S93" i="93" s="1"/>
  <c r="AC93" i="93" s="1"/>
  <c r="AB94" i="93" s="1"/>
  <c r="AX94" i="93"/>
  <c r="S94" i="93" s="1"/>
  <c r="AC94" i="93" s="1"/>
  <c r="AB95" i="93" s="1"/>
  <c r="AX97" i="93"/>
  <c r="S97" i="93" s="1"/>
  <c r="AC97" i="93" s="1"/>
  <c r="AB98" i="93" s="1"/>
  <c r="AX96" i="93"/>
  <c r="S96" i="93" s="1"/>
  <c r="AC96" i="93" s="1"/>
  <c r="AB97" i="93" s="1"/>
  <c r="AX95" i="93"/>
  <c r="S95" i="93" s="1"/>
  <c r="AC95" i="93" s="1"/>
  <c r="AB96" i="93" s="1"/>
  <c r="X98" i="81"/>
  <c r="Z98" i="81" s="1"/>
  <c r="Y98" i="81"/>
  <c r="AR97" i="45"/>
  <c r="Z98" i="93"/>
  <c r="X95" i="37"/>
  <c r="Y95" i="37"/>
  <c r="Z95" i="37" s="1"/>
  <c r="AN97" i="81"/>
  <c r="AI97" i="81"/>
  <c r="Y97" i="25"/>
  <c r="Z97" i="25" s="1"/>
  <c r="X97" i="25"/>
  <c r="AH98" i="45"/>
  <c r="AQ98" i="45" s="1"/>
  <c r="AQ100" i="45" s="1"/>
  <c r="AX3" i="45"/>
  <c r="S3" i="45" s="1"/>
  <c r="AC3" i="45" s="1"/>
  <c r="AZ3" i="45"/>
  <c r="AX4" i="45" s="1"/>
  <c r="S4" i="45" s="1"/>
  <c r="AC4" i="45" s="1"/>
  <c r="AB5" i="45" s="1"/>
  <c r="AX5" i="45"/>
  <c r="S5" i="45" s="1"/>
  <c r="AC5" i="45" s="1"/>
  <c r="AB6" i="45" s="1"/>
  <c r="AX6" i="45"/>
  <c r="S6" i="45" s="1"/>
  <c r="AC6" i="45" s="1"/>
  <c r="AB7" i="45" s="1"/>
  <c r="AX7" i="45"/>
  <c r="S7" i="45" s="1"/>
  <c r="AC7" i="45" s="1"/>
  <c r="AB8" i="45" s="1"/>
  <c r="AX8" i="45"/>
  <c r="S8" i="45" s="1"/>
  <c r="AC8" i="45" s="1"/>
  <c r="AB9" i="45" s="1"/>
  <c r="AX9" i="45"/>
  <c r="S9" i="45" s="1"/>
  <c r="AC9" i="45" s="1"/>
  <c r="AB10" i="45" s="1"/>
  <c r="AX10" i="45"/>
  <c r="S10" i="45" s="1"/>
  <c r="AC10" i="45" s="1"/>
  <c r="AB11" i="45" s="1"/>
  <c r="AX11" i="45"/>
  <c r="S11" i="45" s="1"/>
  <c r="AC11" i="45" s="1"/>
  <c r="AB12" i="45" s="1"/>
  <c r="AX12" i="45"/>
  <c r="S12" i="45" s="1"/>
  <c r="AC12" i="45" s="1"/>
  <c r="AB13" i="45" s="1"/>
  <c r="AX13" i="45"/>
  <c r="S13" i="45" s="1"/>
  <c r="AC13" i="45" s="1"/>
  <c r="AB14" i="45" s="1"/>
  <c r="AX14" i="45"/>
  <c r="S14" i="45" s="1"/>
  <c r="AC14" i="45" s="1"/>
  <c r="AB15" i="45" s="1"/>
  <c r="AX15" i="45"/>
  <c r="S15" i="45" s="1"/>
  <c r="AC15" i="45" s="1"/>
  <c r="AB16" i="45" s="1"/>
  <c r="AX16" i="45"/>
  <c r="S16" i="45" s="1"/>
  <c r="AC16" i="45" s="1"/>
  <c r="AB17" i="45" s="1"/>
  <c r="AX17" i="45"/>
  <c r="S17" i="45" s="1"/>
  <c r="AC17" i="45" s="1"/>
  <c r="AB18" i="45" s="1"/>
  <c r="AX18" i="45"/>
  <c r="S18" i="45" s="1"/>
  <c r="AC18" i="45" s="1"/>
  <c r="AB19" i="45" s="1"/>
  <c r="AX19" i="45"/>
  <c r="S19" i="45" s="1"/>
  <c r="AC19" i="45" s="1"/>
  <c r="AB20" i="45" s="1"/>
  <c r="AX20" i="45"/>
  <c r="S20" i="45" s="1"/>
  <c r="AC20" i="45" s="1"/>
  <c r="AB21" i="45" s="1"/>
  <c r="AX21" i="45"/>
  <c r="S21" i="45" s="1"/>
  <c r="AC21" i="45" s="1"/>
  <c r="AB22" i="45" s="1"/>
  <c r="AX22" i="45"/>
  <c r="S22" i="45" s="1"/>
  <c r="AC22" i="45" s="1"/>
  <c r="AB23" i="45" s="1"/>
  <c r="AX23" i="45"/>
  <c r="S23" i="45" s="1"/>
  <c r="AC23" i="45" s="1"/>
  <c r="AB24" i="45" s="1"/>
  <c r="AX24" i="45"/>
  <c r="S24" i="45" s="1"/>
  <c r="AC24" i="45" s="1"/>
  <c r="AB25" i="45" s="1"/>
  <c r="AX25" i="45"/>
  <c r="S25" i="45" s="1"/>
  <c r="AC25" i="45" s="1"/>
  <c r="AB26" i="45" s="1"/>
  <c r="AX26" i="45"/>
  <c r="S26" i="45" s="1"/>
  <c r="AC26" i="45" s="1"/>
  <c r="AB27" i="45" s="1"/>
  <c r="AX27" i="45"/>
  <c r="S27" i="45" s="1"/>
  <c r="AC27" i="45" s="1"/>
  <c r="AB28" i="45" s="1"/>
  <c r="AX28" i="45"/>
  <c r="S28" i="45" s="1"/>
  <c r="AC28" i="45" s="1"/>
  <c r="AB29" i="45" s="1"/>
  <c r="AX29" i="45"/>
  <c r="S29" i="45" s="1"/>
  <c r="AC29" i="45" s="1"/>
  <c r="AB30" i="45" s="1"/>
  <c r="AX30" i="45"/>
  <c r="S30" i="45" s="1"/>
  <c r="AC30" i="45" s="1"/>
  <c r="AB31" i="45" s="1"/>
  <c r="AX31" i="45"/>
  <c r="S31" i="45" s="1"/>
  <c r="AC31" i="45" s="1"/>
  <c r="AB32" i="45" s="1"/>
  <c r="AX32" i="45"/>
  <c r="S32" i="45" s="1"/>
  <c r="AC32" i="45" s="1"/>
  <c r="AB33" i="45" s="1"/>
  <c r="AX33" i="45"/>
  <c r="S33" i="45" s="1"/>
  <c r="AC33" i="45" s="1"/>
  <c r="AB34" i="45" s="1"/>
  <c r="AX34" i="45"/>
  <c r="S34" i="45" s="1"/>
  <c r="AC34" i="45" s="1"/>
  <c r="AB35" i="45" s="1"/>
  <c r="AX35" i="45"/>
  <c r="S35" i="45" s="1"/>
  <c r="AC35" i="45" s="1"/>
  <c r="AB36" i="45" s="1"/>
  <c r="AX36" i="45"/>
  <c r="S36" i="45" s="1"/>
  <c r="AC36" i="45" s="1"/>
  <c r="AB37" i="45" s="1"/>
  <c r="AX37" i="45"/>
  <c r="S37" i="45" s="1"/>
  <c r="AC37" i="45" s="1"/>
  <c r="AB38" i="45" s="1"/>
  <c r="AX38" i="45"/>
  <c r="S38" i="45" s="1"/>
  <c r="AC38" i="45" s="1"/>
  <c r="AB39" i="45" s="1"/>
  <c r="AX39" i="45"/>
  <c r="S39" i="45" s="1"/>
  <c r="AC39" i="45" s="1"/>
  <c r="AB40" i="45" s="1"/>
  <c r="AX40" i="45"/>
  <c r="S40" i="45" s="1"/>
  <c r="AC40" i="45" s="1"/>
  <c r="AB41" i="45" s="1"/>
  <c r="AX41" i="45"/>
  <c r="S41" i="45" s="1"/>
  <c r="AC41" i="45" s="1"/>
  <c r="AB42" i="45" s="1"/>
  <c r="AX42" i="45"/>
  <c r="S42" i="45" s="1"/>
  <c r="AC42" i="45" s="1"/>
  <c r="AB43" i="45" s="1"/>
  <c r="AX43" i="45"/>
  <c r="S43" i="45" s="1"/>
  <c r="AC43" i="45" s="1"/>
  <c r="AB44" i="45" s="1"/>
  <c r="AX44" i="45"/>
  <c r="S44" i="45" s="1"/>
  <c r="AC44" i="45" s="1"/>
  <c r="AB45" i="45" s="1"/>
  <c r="AX45" i="45"/>
  <c r="S45" i="45" s="1"/>
  <c r="AC45" i="45" s="1"/>
  <c r="AB46" i="45" s="1"/>
  <c r="AX46" i="45"/>
  <c r="S46" i="45" s="1"/>
  <c r="AC46" i="45" s="1"/>
  <c r="AB47" i="45" s="1"/>
  <c r="AX47" i="45"/>
  <c r="S47" i="45" s="1"/>
  <c r="AC47" i="45" s="1"/>
  <c r="AB48" i="45" s="1"/>
  <c r="AX48" i="45"/>
  <c r="S48" i="45" s="1"/>
  <c r="AC48" i="45" s="1"/>
  <c r="AB49" i="45" s="1"/>
  <c r="AX49" i="45"/>
  <c r="S49" i="45" s="1"/>
  <c r="AC49" i="45" s="1"/>
  <c r="AB50" i="45" s="1"/>
  <c r="AX50" i="45"/>
  <c r="S50" i="45" s="1"/>
  <c r="AC50" i="45" s="1"/>
  <c r="AB51" i="45" s="1"/>
  <c r="AX51" i="45"/>
  <c r="S51" i="45" s="1"/>
  <c r="AC51" i="45" s="1"/>
  <c r="AB52" i="45" s="1"/>
  <c r="AX52" i="45"/>
  <c r="S52" i="45" s="1"/>
  <c r="AC52" i="45" s="1"/>
  <c r="AB53" i="45" s="1"/>
  <c r="AX53" i="45"/>
  <c r="S53" i="45" s="1"/>
  <c r="AC53" i="45" s="1"/>
  <c r="AB54" i="45" s="1"/>
  <c r="AX54" i="45"/>
  <c r="S54" i="45" s="1"/>
  <c r="AC54" i="45" s="1"/>
  <c r="AB55" i="45" s="1"/>
  <c r="AX55" i="45"/>
  <c r="S55" i="45" s="1"/>
  <c r="AC55" i="45" s="1"/>
  <c r="AB56" i="45" s="1"/>
  <c r="AX56" i="45"/>
  <c r="S56" i="45" s="1"/>
  <c r="AC56" i="45" s="1"/>
  <c r="AB57" i="45" s="1"/>
  <c r="AX57" i="45"/>
  <c r="S57" i="45" s="1"/>
  <c r="AC57" i="45" s="1"/>
  <c r="AB58" i="45" s="1"/>
  <c r="AX58" i="45"/>
  <c r="S58" i="45" s="1"/>
  <c r="AC58" i="45" s="1"/>
  <c r="AB59" i="45" s="1"/>
  <c r="AX59" i="45"/>
  <c r="S59" i="45" s="1"/>
  <c r="AC59" i="45" s="1"/>
  <c r="AB60" i="45" s="1"/>
  <c r="AX60" i="45"/>
  <c r="S60" i="45" s="1"/>
  <c r="AC60" i="45" s="1"/>
  <c r="AB61" i="45" s="1"/>
  <c r="AX61" i="45"/>
  <c r="S61" i="45" s="1"/>
  <c r="AC61" i="45" s="1"/>
  <c r="AB62" i="45" s="1"/>
  <c r="AX62" i="45"/>
  <c r="S62" i="45" s="1"/>
  <c r="AC62" i="45" s="1"/>
  <c r="AB63" i="45" s="1"/>
  <c r="AX63" i="45"/>
  <c r="S63" i="45" s="1"/>
  <c r="AC63" i="45" s="1"/>
  <c r="AB64" i="45" s="1"/>
  <c r="AX64" i="45"/>
  <c r="S64" i="45" s="1"/>
  <c r="AC64" i="45" s="1"/>
  <c r="AB65" i="45" s="1"/>
  <c r="AX65" i="45"/>
  <c r="S65" i="45" s="1"/>
  <c r="AC65" i="45" s="1"/>
  <c r="AB66" i="45" s="1"/>
  <c r="AX66" i="45"/>
  <c r="S66" i="45" s="1"/>
  <c r="AC66" i="45" s="1"/>
  <c r="AB67" i="45" s="1"/>
  <c r="AX67" i="45"/>
  <c r="S67" i="45" s="1"/>
  <c r="AC67" i="45" s="1"/>
  <c r="AB68" i="45" s="1"/>
  <c r="AX68" i="45"/>
  <c r="S68" i="45" s="1"/>
  <c r="AC68" i="45" s="1"/>
  <c r="AB69" i="45" s="1"/>
  <c r="AX69" i="45"/>
  <c r="S69" i="45" s="1"/>
  <c r="AC69" i="45" s="1"/>
  <c r="AB70" i="45" s="1"/>
  <c r="AX70" i="45"/>
  <c r="S70" i="45" s="1"/>
  <c r="AC70" i="45" s="1"/>
  <c r="AB71" i="45" s="1"/>
  <c r="AX71" i="45"/>
  <c r="S71" i="45" s="1"/>
  <c r="AC71" i="45" s="1"/>
  <c r="AB72" i="45" s="1"/>
  <c r="AX72" i="45"/>
  <c r="S72" i="45" s="1"/>
  <c r="AC72" i="45" s="1"/>
  <c r="AB73" i="45" s="1"/>
  <c r="AX73" i="45"/>
  <c r="S73" i="45" s="1"/>
  <c r="AC73" i="45" s="1"/>
  <c r="AB74" i="45" s="1"/>
  <c r="AX74" i="45"/>
  <c r="S74" i="45" s="1"/>
  <c r="AC74" i="45" s="1"/>
  <c r="AB75" i="45" s="1"/>
  <c r="AX75" i="45"/>
  <c r="S75" i="45" s="1"/>
  <c r="AC75" i="45" s="1"/>
  <c r="AB76" i="45" s="1"/>
  <c r="AX76" i="45"/>
  <c r="S76" i="45" s="1"/>
  <c r="AC76" i="45" s="1"/>
  <c r="AB77" i="45" s="1"/>
  <c r="AX77" i="45"/>
  <c r="S77" i="45" s="1"/>
  <c r="AC77" i="45" s="1"/>
  <c r="AB78" i="45" s="1"/>
  <c r="AX78" i="45"/>
  <c r="S78" i="45" s="1"/>
  <c r="AC78" i="45" s="1"/>
  <c r="AB79" i="45" s="1"/>
  <c r="AX79" i="45"/>
  <c r="S79" i="45" s="1"/>
  <c r="AC79" i="45" s="1"/>
  <c r="AB80" i="45" s="1"/>
  <c r="AX80" i="45"/>
  <c r="S80" i="45" s="1"/>
  <c r="AC80" i="45" s="1"/>
  <c r="AB81" i="45" s="1"/>
  <c r="AX81" i="45"/>
  <c r="S81" i="45" s="1"/>
  <c r="AC81" i="45" s="1"/>
  <c r="AB82" i="45" s="1"/>
  <c r="AX82" i="45"/>
  <c r="S82" i="45" s="1"/>
  <c r="AC82" i="45" s="1"/>
  <c r="AB83" i="45" s="1"/>
  <c r="AX83" i="45"/>
  <c r="S83" i="45" s="1"/>
  <c r="AC83" i="45" s="1"/>
  <c r="AB84" i="45" s="1"/>
  <c r="AX84" i="45"/>
  <c r="S84" i="45" s="1"/>
  <c r="AC84" i="45" s="1"/>
  <c r="AB85" i="45" s="1"/>
  <c r="AX85" i="45"/>
  <c r="S85" i="45" s="1"/>
  <c r="AC85" i="45" s="1"/>
  <c r="AB86" i="45" s="1"/>
  <c r="AX86" i="45"/>
  <c r="S86" i="45" s="1"/>
  <c r="AC86" i="45" s="1"/>
  <c r="AB87" i="45" s="1"/>
  <c r="AX87" i="45"/>
  <c r="S87" i="45" s="1"/>
  <c r="AC87" i="45" s="1"/>
  <c r="AB88" i="45" s="1"/>
  <c r="AX88" i="45"/>
  <c r="S88" i="45" s="1"/>
  <c r="AC88" i="45" s="1"/>
  <c r="AB89" i="45" s="1"/>
  <c r="AX89" i="45"/>
  <c r="S89" i="45" s="1"/>
  <c r="AC89" i="45" s="1"/>
  <c r="AB90" i="45" s="1"/>
  <c r="AX90" i="45"/>
  <c r="S90" i="45" s="1"/>
  <c r="AC90" i="45" s="1"/>
  <c r="AB91" i="45" s="1"/>
  <c r="AX91" i="45"/>
  <c r="S91" i="45" s="1"/>
  <c r="AC91" i="45" s="1"/>
  <c r="AB92" i="45" s="1"/>
  <c r="AX92" i="45"/>
  <c r="S92" i="45" s="1"/>
  <c r="AC92" i="45" s="1"/>
  <c r="AB93" i="45" s="1"/>
  <c r="AX93" i="45"/>
  <c r="S93" i="45" s="1"/>
  <c r="AC93" i="45" s="1"/>
  <c r="AB94" i="45" s="1"/>
  <c r="AX96" i="45"/>
  <c r="S96" i="45" s="1"/>
  <c r="AC96" i="45" s="1"/>
  <c r="AB97" i="45" s="1"/>
  <c r="AX97" i="45"/>
  <c r="S97" i="45" s="1"/>
  <c r="AC97" i="45" s="1"/>
  <c r="AB98" i="45" s="1"/>
  <c r="AX94" i="45"/>
  <c r="S94" i="45" s="1"/>
  <c r="AC94" i="45" s="1"/>
  <c r="AB95" i="45" s="1"/>
  <c r="AX95" i="45"/>
  <c r="S95" i="45" s="1"/>
  <c r="AC95" i="45" s="1"/>
  <c r="AB96" i="45" s="1"/>
  <c r="X97" i="77"/>
  <c r="Y97" i="77"/>
  <c r="AN96" i="25"/>
  <c r="AI96" i="25"/>
  <c r="AI94" i="37"/>
  <c r="AN94" i="37"/>
  <c r="AI96" i="77"/>
  <c r="AN96" i="77"/>
  <c r="AG95" i="29"/>
  <c r="AP95" i="29" s="1"/>
  <c r="AF95" i="29"/>
  <c r="AO95" i="29" s="1"/>
  <c r="AE95" i="29"/>
  <c r="W96" i="29"/>
  <c r="Z98" i="45"/>
  <c r="AE96" i="85"/>
  <c r="W97" i="85"/>
  <c r="AG96" i="85"/>
  <c r="AP96" i="85" s="1"/>
  <c r="AF96" i="85"/>
  <c r="AO96" i="85" s="1"/>
  <c r="AU100" i="41"/>
  <c r="C11" i="41" s="1"/>
  <c r="AX7" i="93" l="1"/>
  <c r="S7" i="93" s="1"/>
  <c r="AC7" i="93" s="1"/>
  <c r="AB8" i="93" s="1"/>
  <c r="AX11" i="93"/>
  <c r="S11" i="93" s="1"/>
  <c r="AC11" i="93" s="1"/>
  <c r="AB12" i="93" s="1"/>
  <c r="Z97" i="77"/>
  <c r="AX16" i="93"/>
  <c r="S16" i="93" s="1"/>
  <c r="AC16" i="93" s="1"/>
  <c r="AB17" i="93" s="1"/>
  <c r="AX10" i="93"/>
  <c r="S10" i="93" s="1"/>
  <c r="AC10" i="93" s="1"/>
  <c r="AB11" i="93" s="1"/>
  <c r="AX9" i="93"/>
  <c r="S9" i="93" s="1"/>
  <c r="AC9" i="93" s="1"/>
  <c r="AB10" i="93" s="1"/>
  <c r="AX8" i="93"/>
  <c r="S8" i="93" s="1"/>
  <c r="AC8" i="93" s="1"/>
  <c r="AB9" i="93" s="1"/>
  <c r="AK5" i="93"/>
  <c r="AT5" i="93" s="1"/>
  <c r="W98" i="25"/>
  <c r="AG97" i="25"/>
  <c r="AP97" i="25" s="1"/>
  <c r="AF97" i="25"/>
  <c r="AO97" i="25" s="1"/>
  <c r="AE97" i="25"/>
  <c r="AG97" i="77"/>
  <c r="AP97" i="77" s="1"/>
  <c r="AF97" i="77"/>
  <c r="AO97" i="77" s="1"/>
  <c r="AE97" i="77"/>
  <c r="W98" i="77"/>
  <c r="AG98" i="45"/>
  <c r="AP98" i="45" s="1"/>
  <c r="AP100" i="45" s="1"/>
  <c r="AE98" i="45"/>
  <c r="AF98" i="45"/>
  <c r="AO98" i="45" s="1"/>
  <c r="AO100" i="45" s="1"/>
  <c r="AC98" i="45"/>
  <c r="AJ97" i="45"/>
  <c r="AK97" i="45"/>
  <c r="AT97" i="45" s="1"/>
  <c r="AK89" i="45"/>
  <c r="AT89" i="45" s="1"/>
  <c r="AJ89" i="45"/>
  <c r="AJ83" i="45"/>
  <c r="AK83" i="45"/>
  <c r="AT83" i="45" s="1"/>
  <c r="AJ77" i="45"/>
  <c r="AK77" i="45"/>
  <c r="AT77" i="45" s="1"/>
  <c r="AJ71" i="45"/>
  <c r="AK71" i="45"/>
  <c r="AT71" i="45" s="1"/>
  <c r="AK65" i="45"/>
  <c r="AT65" i="45" s="1"/>
  <c r="AJ65" i="45"/>
  <c r="AK59" i="45"/>
  <c r="AT59" i="45" s="1"/>
  <c r="AJ59" i="45"/>
  <c r="AK53" i="45"/>
  <c r="AT53" i="45" s="1"/>
  <c r="AJ53" i="45"/>
  <c r="AK47" i="45"/>
  <c r="AT47" i="45" s="1"/>
  <c r="AJ47" i="45"/>
  <c r="AK41" i="45"/>
  <c r="AT41" i="45" s="1"/>
  <c r="AJ41" i="45"/>
  <c r="AK35" i="45"/>
  <c r="AT35" i="45" s="1"/>
  <c r="AJ35" i="45"/>
  <c r="AK29" i="45"/>
  <c r="AT29" i="45" s="1"/>
  <c r="AJ29" i="45"/>
  <c r="AK23" i="45"/>
  <c r="AT23" i="45" s="1"/>
  <c r="AJ23" i="45"/>
  <c r="AK17" i="45"/>
  <c r="AT17" i="45" s="1"/>
  <c r="AJ17" i="45"/>
  <c r="AJ11" i="45"/>
  <c r="AK11" i="45"/>
  <c r="AT11" i="45" s="1"/>
  <c r="AK5" i="45"/>
  <c r="AT5" i="45" s="1"/>
  <c r="AJ5" i="45"/>
  <c r="AG98" i="93"/>
  <c r="AP98" i="93" s="1"/>
  <c r="AP100" i="93" s="1"/>
  <c r="AF98" i="93"/>
  <c r="AO98" i="93" s="1"/>
  <c r="AO100" i="93" s="1"/>
  <c r="AE98" i="93"/>
  <c r="AC98" i="93"/>
  <c r="AJ96" i="93"/>
  <c r="AK96" i="93"/>
  <c r="AT96" i="93" s="1"/>
  <c r="AK92" i="93"/>
  <c r="AT92" i="93" s="1"/>
  <c r="AJ92" i="93"/>
  <c r="AK86" i="93"/>
  <c r="AT86" i="93" s="1"/>
  <c r="AJ86" i="93"/>
  <c r="AK80" i="93"/>
  <c r="AT80" i="93" s="1"/>
  <c r="AJ80" i="93"/>
  <c r="AK74" i="93"/>
  <c r="AT74" i="93" s="1"/>
  <c r="AJ74" i="93"/>
  <c r="AK68" i="93"/>
  <c r="AT68" i="93" s="1"/>
  <c r="AJ68" i="93"/>
  <c r="AJ62" i="93"/>
  <c r="AK62" i="93"/>
  <c r="AT62" i="93" s="1"/>
  <c r="AK56" i="93"/>
  <c r="AT56" i="93" s="1"/>
  <c r="AJ56" i="93"/>
  <c r="AK50" i="93"/>
  <c r="AT50" i="93" s="1"/>
  <c r="AJ50" i="93"/>
  <c r="AK44" i="93"/>
  <c r="AT44" i="93" s="1"/>
  <c r="AJ44" i="93"/>
  <c r="AJ38" i="93"/>
  <c r="AK38" i="93"/>
  <c r="AT38" i="93" s="1"/>
  <c r="AJ32" i="93"/>
  <c r="AK32" i="93"/>
  <c r="AT32" i="93" s="1"/>
  <c r="AK26" i="93"/>
  <c r="AT26" i="93" s="1"/>
  <c r="AJ26" i="93"/>
  <c r="AK20" i="93"/>
  <c r="AT20" i="93" s="1"/>
  <c r="AJ20" i="93"/>
  <c r="AK14" i="93"/>
  <c r="AT14" i="93" s="1"/>
  <c r="AJ14" i="93"/>
  <c r="AK8" i="93"/>
  <c r="AT8" i="93" s="1"/>
  <c r="AR96" i="77"/>
  <c r="AH97" i="77"/>
  <c r="AQ97" i="77" s="1"/>
  <c r="AJ94" i="45"/>
  <c r="AK94" i="45"/>
  <c r="AT94" i="45" s="1"/>
  <c r="AJ88" i="45"/>
  <c r="AK88" i="45"/>
  <c r="AT88" i="45" s="1"/>
  <c r="AK82" i="45"/>
  <c r="AT82" i="45" s="1"/>
  <c r="AJ82" i="45"/>
  <c r="AK76" i="45"/>
  <c r="AT76" i="45" s="1"/>
  <c r="AJ76" i="45"/>
  <c r="AK70" i="45"/>
  <c r="AT70" i="45" s="1"/>
  <c r="AJ70" i="45"/>
  <c r="AJ64" i="45"/>
  <c r="AK64" i="45"/>
  <c r="AT64" i="45" s="1"/>
  <c r="AJ58" i="45"/>
  <c r="AK58" i="45"/>
  <c r="AT58" i="45" s="1"/>
  <c r="AJ52" i="45"/>
  <c r="AK52" i="45"/>
  <c r="AT52" i="45" s="1"/>
  <c r="AJ46" i="45"/>
  <c r="AK46" i="45"/>
  <c r="AT46" i="45" s="1"/>
  <c r="AJ40" i="45"/>
  <c r="AK40" i="45"/>
  <c r="AT40" i="45" s="1"/>
  <c r="AJ34" i="45"/>
  <c r="AK34" i="45"/>
  <c r="AT34" i="45" s="1"/>
  <c r="AJ28" i="45"/>
  <c r="AK28" i="45"/>
  <c r="AT28" i="45" s="1"/>
  <c r="AJ22" i="45"/>
  <c r="AK22" i="45"/>
  <c r="AT22" i="45" s="1"/>
  <c r="AJ16" i="45"/>
  <c r="AK16" i="45"/>
  <c r="AT16" i="45" s="1"/>
  <c r="AK10" i="45"/>
  <c r="AT10" i="45" s="1"/>
  <c r="AJ10" i="45"/>
  <c r="AR97" i="81"/>
  <c r="AJ97" i="93"/>
  <c r="AK97" i="93"/>
  <c r="AT97" i="93" s="1"/>
  <c r="AJ91" i="93"/>
  <c r="AK91" i="93"/>
  <c r="AT91" i="93" s="1"/>
  <c r="AJ85" i="93"/>
  <c r="AK85" i="93"/>
  <c r="AT85" i="93" s="1"/>
  <c r="AJ79" i="93"/>
  <c r="AK79" i="93"/>
  <c r="AT79" i="93" s="1"/>
  <c r="AJ73" i="93"/>
  <c r="AK73" i="93"/>
  <c r="AT73" i="93" s="1"/>
  <c r="AJ67" i="93"/>
  <c r="AK67" i="93"/>
  <c r="AT67" i="93" s="1"/>
  <c r="AJ61" i="93"/>
  <c r="AK61" i="93"/>
  <c r="AT61" i="93" s="1"/>
  <c r="AJ55" i="93"/>
  <c r="AK55" i="93"/>
  <c r="AT55" i="93" s="1"/>
  <c r="AJ49" i="93"/>
  <c r="AK49" i="93"/>
  <c r="AT49" i="93" s="1"/>
  <c r="AJ43" i="93"/>
  <c r="AK43" i="93"/>
  <c r="AT43" i="93" s="1"/>
  <c r="AJ37" i="93"/>
  <c r="AK37" i="93"/>
  <c r="AT37" i="93" s="1"/>
  <c r="AJ31" i="93"/>
  <c r="AK31" i="93"/>
  <c r="AT31" i="93" s="1"/>
  <c r="AJ25" i="93"/>
  <c r="AK25" i="93"/>
  <c r="AT25" i="93" s="1"/>
  <c r="AJ19" i="93"/>
  <c r="AK19" i="93"/>
  <c r="AT19" i="93" s="1"/>
  <c r="AJ13" i="93"/>
  <c r="AK13" i="93"/>
  <c r="AT13" i="93" s="1"/>
  <c r="AX6" i="93"/>
  <c r="S6" i="93" s="1"/>
  <c r="AC6" i="93" s="1"/>
  <c r="AB7" i="93" s="1"/>
  <c r="X96" i="29"/>
  <c r="Z96" i="29" s="1"/>
  <c r="Y96" i="29"/>
  <c r="AJ93" i="45"/>
  <c r="AK93" i="45"/>
  <c r="AT93" i="45" s="1"/>
  <c r="AJ87" i="45"/>
  <c r="AK87" i="45"/>
  <c r="AT87" i="45" s="1"/>
  <c r="AJ81" i="45"/>
  <c r="AK81" i="45"/>
  <c r="AT81" i="45" s="1"/>
  <c r="AJ75" i="45"/>
  <c r="AK75" i="45"/>
  <c r="AT75" i="45" s="1"/>
  <c r="AJ69" i="45"/>
  <c r="AK69" i="45"/>
  <c r="AT69" i="45" s="1"/>
  <c r="AJ63" i="45"/>
  <c r="AK63" i="45"/>
  <c r="AT63" i="45" s="1"/>
  <c r="AJ57" i="45"/>
  <c r="AK57" i="45"/>
  <c r="AT57" i="45" s="1"/>
  <c r="AJ51" i="45"/>
  <c r="AK51" i="45"/>
  <c r="AT51" i="45" s="1"/>
  <c r="AJ45" i="45"/>
  <c r="AK45" i="45"/>
  <c r="AT45" i="45" s="1"/>
  <c r="AJ39" i="45"/>
  <c r="AK39" i="45"/>
  <c r="AT39" i="45" s="1"/>
  <c r="AJ33" i="45"/>
  <c r="AK33" i="45"/>
  <c r="AT33" i="45" s="1"/>
  <c r="AJ27" i="45"/>
  <c r="AK27" i="45"/>
  <c r="AT27" i="45" s="1"/>
  <c r="AJ21" i="45"/>
  <c r="AK21" i="45"/>
  <c r="AT21" i="45" s="1"/>
  <c r="AJ15" i="45"/>
  <c r="AK15" i="45"/>
  <c r="AT15" i="45" s="1"/>
  <c r="AK9" i="45"/>
  <c r="AT9" i="45" s="1"/>
  <c r="AJ9" i="45"/>
  <c r="AJ3" i="45"/>
  <c r="AB4" i="45"/>
  <c r="AK98" i="93"/>
  <c r="AT98" i="93" s="1"/>
  <c r="AJ98" i="93"/>
  <c r="AS98" i="93" s="1"/>
  <c r="AJ90" i="93"/>
  <c r="AK90" i="93"/>
  <c r="AT90" i="93" s="1"/>
  <c r="AJ84" i="93"/>
  <c r="AK84" i="93"/>
  <c r="AT84" i="93" s="1"/>
  <c r="AJ78" i="93"/>
  <c r="AK78" i="93"/>
  <c r="AT78" i="93" s="1"/>
  <c r="AJ72" i="93"/>
  <c r="AK72" i="93"/>
  <c r="AT72" i="93" s="1"/>
  <c r="AJ66" i="93"/>
  <c r="AK66" i="93"/>
  <c r="AT66" i="93" s="1"/>
  <c r="AJ60" i="93"/>
  <c r="AK60" i="93"/>
  <c r="AT60" i="93" s="1"/>
  <c r="AJ54" i="93"/>
  <c r="AK54" i="93"/>
  <c r="AT54" i="93" s="1"/>
  <c r="AK48" i="93"/>
  <c r="AT48" i="93" s="1"/>
  <c r="AJ48" i="93"/>
  <c r="AJ42" i="93"/>
  <c r="AK42" i="93"/>
  <c r="AT42" i="93" s="1"/>
  <c r="AJ36" i="93"/>
  <c r="AK36" i="93"/>
  <c r="AT36" i="93" s="1"/>
  <c r="AJ30" i="93"/>
  <c r="AK30" i="93"/>
  <c r="AT30" i="93" s="1"/>
  <c r="AJ24" i="93"/>
  <c r="AK24" i="93"/>
  <c r="AT24" i="93" s="1"/>
  <c r="AJ18" i="93"/>
  <c r="AK18" i="93"/>
  <c r="AT18" i="93" s="1"/>
  <c r="AJ12" i="93"/>
  <c r="AK12" i="93"/>
  <c r="AT12" i="93" s="1"/>
  <c r="AX5" i="93"/>
  <c r="S5" i="93" s="1"/>
  <c r="AC5" i="93" s="1"/>
  <c r="AB6" i="93" s="1"/>
  <c r="AN95" i="29"/>
  <c r="AI95" i="29"/>
  <c r="AR94" i="37"/>
  <c r="AJ96" i="45"/>
  <c r="AK96" i="45"/>
  <c r="AT96" i="45" s="1"/>
  <c r="AK92" i="45"/>
  <c r="AT92" i="45" s="1"/>
  <c r="AJ92" i="45"/>
  <c r="AK86" i="45"/>
  <c r="AT86" i="45" s="1"/>
  <c r="AJ86" i="45"/>
  <c r="AJ80" i="45"/>
  <c r="AK80" i="45"/>
  <c r="AT80" i="45" s="1"/>
  <c r="AJ74" i="45"/>
  <c r="AK74" i="45"/>
  <c r="AT74" i="45" s="1"/>
  <c r="AJ68" i="45"/>
  <c r="AK68" i="45"/>
  <c r="AT68" i="45" s="1"/>
  <c r="AK62" i="45"/>
  <c r="AT62" i="45" s="1"/>
  <c r="AJ62" i="45"/>
  <c r="AK56" i="45"/>
  <c r="AT56" i="45" s="1"/>
  <c r="AJ56" i="45"/>
  <c r="AK50" i="45"/>
  <c r="AT50" i="45" s="1"/>
  <c r="AJ50" i="45"/>
  <c r="AK44" i="45"/>
  <c r="AT44" i="45" s="1"/>
  <c r="AJ44" i="45"/>
  <c r="AK38" i="45"/>
  <c r="AT38" i="45" s="1"/>
  <c r="AJ38" i="45"/>
  <c r="AK32" i="45"/>
  <c r="AT32" i="45" s="1"/>
  <c r="AJ32" i="45"/>
  <c r="AK26" i="45"/>
  <c r="AT26" i="45" s="1"/>
  <c r="AJ26" i="45"/>
  <c r="AK20" i="45"/>
  <c r="AT20" i="45" s="1"/>
  <c r="AJ20" i="45"/>
  <c r="AK14" i="45"/>
  <c r="AT14" i="45" s="1"/>
  <c r="AJ14" i="45"/>
  <c r="AJ8" i="45"/>
  <c r="AK8" i="45"/>
  <c r="AT8" i="45" s="1"/>
  <c r="AK95" i="93"/>
  <c r="AT95" i="93" s="1"/>
  <c r="AJ95" i="93"/>
  <c r="AK89" i="93"/>
  <c r="AT89" i="93" s="1"/>
  <c r="AJ89" i="93"/>
  <c r="AK83" i="93"/>
  <c r="AT83" i="93" s="1"/>
  <c r="AJ83" i="93"/>
  <c r="AK77" i="93"/>
  <c r="AT77" i="93" s="1"/>
  <c r="AJ77" i="93"/>
  <c r="AK71" i="93"/>
  <c r="AT71" i="93" s="1"/>
  <c r="AJ71" i="93"/>
  <c r="AK65" i="93"/>
  <c r="AT65" i="93" s="1"/>
  <c r="AJ65" i="93"/>
  <c r="AK59" i="93"/>
  <c r="AT59" i="93" s="1"/>
  <c r="AJ59" i="93"/>
  <c r="AK53" i="93"/>
  <c r="AT53" i="93" s="1"/>
  <c r="AJ53" i="93"/>
  <c r="AK47" i="93"/>
  <c r="AT47" i="93" s="1"/>
  <c r="AJ47" i="93"/>
  <c r="AK41" i="93"/>
  <c r="AT41" i="93" s="1"/>
  <c r="AJ41" i="93"/>
  <c r="AJ35" i="93"/>
  <c r="AK35" i="93"/>
  <c r="AT35" i="93" s="1"/>
  <c r="AK29" i="93"/>
  <c r="AT29" i="93" s="1"/>
  <c r="AJ29" i="93"/>
  <c r="AK23" i="93"/>
  <c r="AT23" i="93" s="1"/>
  <c r="AJ23" i="93"/>
  <c r="AK17" i="93"/>
  <c r="AT17" i="93" s="1"/>
  <c r="AJ17" i="93"/>
  <c r="AK11" i="93"/>
  <c r="AT11" i="93" s="1"/>
  <c r="AJ11" i="93"/>
  <c r="Y97" i="85"/>
  <c r="X97" i="85"/>
  <c r="AR96" i="25"/>
  <c r="AK95" i="45"/>
  <c r="AT95" i="45" s="1"/>
  <c r="AJ95" i="45"/>
  <c r="AJ91" i="45"/>
  <c r="AK91" i="45"/>
  <c r="AT91" i="45" s="1"/>
  <c r="AJ85" i="45"/>
  <c r="AK85" i="45"/>
  <c r="AT85" i="45" s="1"/>
  <c r="AK79" i="45"/>
  <c r="AT79" i="45" s="1"/>
  <c r="AJ79" i="45"/>
  <c r="AK73" i="45"/>
  <c r="AT73" i="45" s="1"/>
  <c r="AJ73" i="45"/>
  <c r="AJ67" i="45"/>
  <c r="AK67" i="45"/>
  <c r="AT67" i="45" s="1"/>
  <c r="AJ61" i="45"/>
  <c r="AK61" i="45"/>
  <c r="AT61" i="45" s="1"/>
  <c r="AJ55" i="45"/>
  <c r="AK55" i="45"/>
  <c r="AT55" i="45" s="1"/>
  <c r="AJ49" i="45"/>
  <c r="AK49" i="45"/>
  <c r="AT49" i="45" s="1"/>
  <c r="AJ43" i="45"/>
  <c r="AK43" i="45"/>
  <c r="AT43" i="45" s="1"/>
  <c r="AJ37" i="45"/>
  <c r="AK37" i="45"/>
  <c r="AT37" i="45" s="1"/>
  <c r="AJ31" i="45"/>
  <c r="AK31" i="45"/>
  <c r="AT31" i="45" s="1"/>
  <c r="AJ25" i="45"/>
  <c r="AK25" i="45"/>
  <c r="AT25" i="45" s="1"/>
  <c r="AJ19" i="45"/>
  <c r="AK19" i="45"/>
  <c r="AT19" i="45" s="1"/>
  <c r="AJ13" i="45"/>
  <c r="AK13" i="45"/>
  <c r="AT13" i="45" s="1"/>
  <c r="AJ7" i="45"/>
  <c r="AK7" i="45"/>
  <c r="AT7" i="45" s="1"/>
  <c r="AH97" i="25"/>
  <c r="AQ97" i="25" s="1"/>
  <c r="AH95" i="37"/>
  <c r="AQ95" i="37" s="1"/>
  <c r="AH98" i="81"/>
  <c r="AQ98" i="81" s="1"/>
  <c r="AQ100" i="81" s="1"/>
  <c r="AZ3" i="81"/>
  <c r="AX5" i="81" s="1"/>
  <c r="S5" i="81" s="1"/>
  <c r="AC5" i="81" s="1"/>
  <c r="AB6" i="81" s="1"/>
  <c r="AX4" i="81"/>
  <c r="S4" i="81" s="1"/>
  <c r="AC4" i="81" s="1"/>
  <c r="AB5" i="81" s="1"/>
  <c r="AX8" i="81"/>
  <c r="S8" i="81" s="1"/>
  <c r="AC8" i="81" s="1"/>
  <c r="AB9" i="81" s="1"/>
  <c r="AX9" i="81"/>
  <c r="S9" i="81" s="1"/>
  <c r="AC9" i="81" s="1"/>
  <c r="AB10" i="81" s="1"/>
  <c r="AX10" i="81"/>
  <c r="S10" i="81" s="1"/>
  <c r="AC10" i="81" s="1"/>
  <c r="AB11" i="81" s="1"/>
  <c r="AX11" i="81"/>
  <c r="S11" i="81" s="1"/>
  <c r="AC11" i="81" s="1"/>
  <c r="AB12" i="81" s="1"/>
  <c r="AX12" i="81"/>
  <c r="S12" i="81" s="1"/>
  <c r="AC12" i="81" s="1"/>
  <c r="AB13" i="81" s="1"/>
  <c r="AX14" i="81"/>
  <c r="S14" i="81" s="1"/>
  <c r="AC14" i="81" s="1"/>
  <c r="AB15" i="81" s="1"/>
  <c r="AX15" i="81"/>
  <c r="S15" i="81" s="1"/>
  <c r="AC15" i="81" s="1"/>
  <c r="AB16" i="81" s="1"/>
  <c r="AX16" i="81"/>
  <c r="S16" i="81" s="1"/>
  <c r="AC16" i="81" s="1"/>
  <c r="AB17" i="81" s="1"/>
  <c r="AX17" i="81"/>
  <c r="S17" i="81" s="1"/>
  <c r="AC17" i="81" s="1"/>
  <c r="AB18" i="81" s="1"/>
  <c r="AX18" i="81"/>
  <c r="S18" i="81" s="1"/>
  <c r="AC18" i="81" s="1"/>
  <c r="AB19" i="81" s="1"/>
  <c r="AX19" i="81"/>
  <c r="S19" i="81" s="1"/>
  <c r="AC19" i="81" s="1"/>
  <c r="AB20" i="81" s="1"/>
  <c r="AX20" i="81"/>
  <c r="S20" i="81" s="1"/>
  <c r="AC20" i="81" s="1"/>
  <c r="AB21" i="81" s="1"/>
  <c r="AX21" i="81"/>
  <c r="S21" i="81" s="1"/>
  <c r="AC21" i="81" s="1"/>
  <c r="AB22" i="81" s="1"/>
  <c r="AX22" i="81"/>
  <c r="S22" i="81" s="1"/>
  <c r="AC22" i="81" s="1"/>
  <c r="AB23" i="81" s="1"/>
  <c r="AX23" i="81"/>
  <c r="S23" i="81" s="1"/>
  <c r="AC23" i="81" s="1"/>
  <c r="AB24" i="81" s="1"/>
  <c r="AX24" i="81"/>
  <c r="S24" i="81" s="1"/>
  <c r="AC24" i="81" s="1"/>
  <c r="AB25" i="81" s="1"/>
  <c r="AX25" i="81"/>
  <c r="S25" i="81" s="1"/>
  <c r="AC25" i="81" s="1"/>
  <c r="AB26" i="81" s="1"/>
  <c r="AX26" i="81"/>
  <c r="S26" i="81" s="1"/>
  <c r="AC26" i="81" s="1"/>
  <c r="AB27" i="81" s="1"/>
  <c r="AX27" i="81"/>
  <c r="S27" i="81" s="1"/>
  <c r="AC27" i="81" s="1"/>
  <c r="AB28" i="81" s="1"/>
  <c r="AX28" i="81"/>
  <c r="S28" i="81" s="1"/>
  <c r="AC28" i="81" s="1"/>
  <c r="AB29" i="81" s="1"/>
  <c r="AX29" i="81"/>
  <c r="S29" i="81" s="1"/>
  <c r="AC29" i="81" s="1"/>
  <c r="AB30" i="81" s="1"/>
  <c r="AX30" i="81"/>
  <c r="S30" i="81" s="1"/>
  <c r="AC30" i="81" s="1"/>
  <c r="AB31" i="81" s="1"/>
  <c r="AX31" i="81"/>
  <c r="S31" i="81" s="1"/>
  <c r="AC31" i="81" s="1"/>
  <c r="AB32" i="81" s="1"/>
  <c r="AX32" i="81"/>
  <c r="S32" i="81" s="1"/>
  <c r="AC32" i="81" s="1"/>
  <c r="AB33" i="81" s="1"/>
  <c r="AX33" i="81"/>
  <c r="S33" i="81" s="1"/>
  <c r="AC33" i="81" s="1"/>
  <c r="AB34" i="81" s="1"/>
  <c r="AX34" i="81"/>
  <c r="S34" i="81" s="1"/>
  <c r="AC34" i="81" s="1"/>
  <c r="AB35" i="81" s="1"/>
  <c r="AX35" i="81"/>
  <c r="S35" i="81" s="1"/>
  <c r="AC35" i="81" s="1"/>
  <c r="AB36" i="81" s="1"/>
  <c r="AX36" i="81"/>
  <c r="S36" i="81" s="1"/>
  <c r="AC36" i="81" s="1"/>
  <c r="AB37" i="81" s="1"/>
  <c r="AX37" i="81"/>
  <c r="S37" i="81" s="1"/>
  <c r="AC37" i="81" s="1"/>
  <c r="AB38" i="81" s="1"/>
  <c r="AX38" i="81"/>
  <c r="S38" i="81" s="1"/>
  <c r="AC38" i="81" s="1"/>
  <c r="AB39" i="81" s="1"/>
  <c r="AX39" i="81"/>
  <c r="S39" i="81" s="1"/>
  <c r="AC39" i="81" s="1"/>
  <c r="AB40" i="81" s="1"/>
  <c r="AX40" i="81"/>
  <c r="S40" i="81" s="1"/>
  <c r="AC40" i="81" s="1"/>
  <c r="AB41" i="81" s="1"/>
  <c r="AX41" i="81"/>
  <c r="S41" i="81" s="1"/>
  <c r="AC41" i="81" s="1"/>
  <c r="AB42" i="81" s="1"/>
  <c r="AX42" i="81"/>
  <c r="S42" i="81" s="1"/>
  <c r="AC42" i="81" s="1"/>
  <c r="AB43" i="81" s="1"/>
  <c r="AX43" i="81"/>
  <c r="S43" i="81" s="1"/>
  <c r="AC43" i="81" s="1"/>
  <c r="AB44" i="81" s="1"/>
  <c r="AX44" i="81"/>
  <c r="S44" i="81" s="1"/>
  <c r="AC44" i="81" s="1"/>
  <c r="AB45" i="81" s="1"/>
  <c r="AX45" i="81"/>
  <c r="S45" i="81" s="1"/>
  <c r="AC45" i="81" s="1"/>
  <c r="AB46" i="81" s="1"/>
  <c r="AX46" i="81"/>
  <c r="S46" i="81" s="1"/>
  <c r="AC46" i="81" s="1"/>
  <c r="AB47" i="81" s="1"/>
  <c r="AX47" i="81"/>
  <c r="S47" i="81" s="1"/>
  <c r="AC47" i="81" s="1"/>
  <c r="AB48" i="81" s="1"/>
  <c r="AX48" i="81"/>
  <c r="S48" i="81" s="1"/>
  <c r="AC48" i="81" s="1"/>
  <c r="AB49" i="81" s="1"/>
  <c r="AX49" i="81"/>
  <c r="S49" i="81" s="1"/>
  <c r="AC49" i="81" s="1"/>
  <c r="AB50" i="81" s="1"/>
  <c r="AX50" i="81"/>
  <c r="S50" i="81" s="1"/>
  <c r="AC50" i="81" s="1"/>
  <c r="AB51" i="81" s="1"/>
  <c r="AX51" i="81"/>
  <c r="S51" i="81" s="1"/>
  <c r="AC51" i="81" s="1"/>
  <c r="AB52" i="81" s="1"/>
  <c r="AX52" i="81"/>
  <c r="S52" i="81" s="1"/>
  <c r="AC52" i="81" s="1"/>
  <c r="AB53" i="81" s="1"/>
  <c r="AX53" i="81"/>
  <c r="S53" i="81" s="1"/>
  <c r="AC53" i="81" s="1"/>
  <c r="AB54" i="81" s="1"/>
  <c r="AX54" i="81"/>
  <c r="S54" i="81" s="1"/>
  <c r="AC54" i="81" s="1"/>
  <c r="AB55" i="81" s="1"/>
  <c r="AX55" i="81"/>
  <c r="S55" i="81" s="1"/>
  <c r="AC55" i="81" s="1"/>
  <c r="AB56" i="81" s="1"/>
  <c r="AX56" i="81"/>
  <c r="S56" i="81" s="1"/>
  <c r="AC56" i="81" s="1"/>
  <c r="AB57" i="81" s="1"/>
  <c r="AX57" i="81"/>
  <c r="S57" i="81" s="1"/>
  <c r="AC57" i="81" s="1"/>
  <c r="AB58" i="81" s="1"/>
  <c r="AX58" i="81"/>
  <c r="S58" i="81" s="1"/>
  <c r="AC58" i="81" s="1"/>
  <c r="AB59" i="81" s="1"/>
  <c r="AX59" i="81"/>
  <c r="S59" i="81" s="1"/>
  <c r="AC59" i="81" s="1"/>
  <c r="AB60" i="81" s="1"/>
  <c r="AX60" i="81"/>
  <c r="S60" i="81" s="1"/>
  <c r="AC60" i="81" s="1"/>
  <c r="AB61" i="81" s="1"/>
  <c r="AX61" i="81"/>
  <c r="S61" i="81" s="1"/>
  <c r="AC61" i="81" s="1"/>
  <c r="AB62" i="81" s="1"/>
  <c r="AX62" i="81"/>
  <c r="S62" i="81" s="1"/>
  <c r="AC62" i="81" s="1"/>
  <c r="AB63" i="81" s="1"/>
  <c r="AX63" i="81"/>
  <c r="S63" i="81" s="1"/>
  <c r="AC63" i="81" s="1"/>
  <c r="AB64" i="81" s="1"/>
  <c r="AX64" i="81"/>
  <c r="S64" i="81" s="1"/>
  <c r="AC64" i="81" s="1"/>
  <c r="AB65" i="81" s="1"/>
  <c r="AX65" i="81"/>
  <c r="S65" i="81" s="1"/>
  <c r="AC65" i="81" s="1"/>
  <c r="AB66" i="81" s="1"/>
  <c r="AX66" i="81"/>
  <c r="S66" i="81" s="1"/>
  <c r="AC66" i="81" s="1"/>
  <c r="AB67" i="81" s="1"/>
  <c r="AX67" i="81"/>
  <c r="S67" i="81" s="1"/>
  <c r="AC67" i="81" s="1"/>
  <c r="AB68" i="81" s="1"/>
  <c r="AX68" i="81"/>
  <c r="S68" i="81" s="1"/>
  <c r="AC68" i="81" s="1"/>
  <c r="AB69" i="81" s="1"/>
  <c r="AX69" i="81"/>
  <c r="S69" i="81" s="1"/>
  <c r="AC69" i="81" s="1"/>
  <c r="AB70" i="81" s="1"/>
  <c r="AX70" i="81"/>
  <c r="S70" i="81" s="1"/>
  <c r="AC70" i="81" s="1"/>
  <c r="AB71" i="81" s="1"/>
  <c r="AX71" i="81"/>
  <c r="S71" i="81" s="1"/>
  <c r="AC71" i="81" s="1"/>
  <c r="AB72" i="81" s="1"/>
  <c r="AX72" i="81"/>
  <c r="S72" i="81" s="1"/>
  <c r="AC72" i="81" s="1"/>
  <c r="AB73" i="81" s="1"/>
  <c r="AX73" i="81"/>
  <c r="S73" i="81" s="1"/>
  <c r="AC73" i="81" s="1"/>
  <c r="AB74" i="81" s="1"/>
  <c r="AX74" i="81"/>
  <c r="S74" i="81" s="1"/>
  <c r="AC74" i="81" s="1"/>
  <c r="AB75" i="81" s="1"/>
  <c r="AX75" i="81"/>
  <c r="S75" i="81" s="1"/>
  <c r="AC75" i="81" s="1"/>
  <c r="AB76" i="81" s="1"/>
  <c r="AX76" i="81"/>
  <c r="S76" i="81" s="1"/>
  <c r="AC76" i="81" s="1"/>
  <c r="AB77" i="81" s="1"/>
  <c r="AX77" i="81"/>
  <c r="S77" i="81" s="1"/>
  <c r="AC77" i="81" s="1"/>
  <c r="AB78" i="81" s="1"/>
  <c r="AX78" i="81"/>
  <c r="S78" i="81" s="1"/>
  <c r="AC78" i="81" s="1"/>
  <c r="AB79" i="81" s="1"/>
  <c r="AX79" i="81"/>
  <c r="S79" i="81" s="1"/>
  <c r="AC79" i="81" s="1"/>
  <c r="AB80" i="81" s="1"/>
  <c r="AX80" i="81"/>
  <c r="S80" i="81" s="1"/>
  <c r="AC80" i="81" s="1"/>
  <c r="AB81" i="81" s="1"/>
  <c r="AX81" i="81"/>
  <c r="S81" i="81" s="1"/>
  <c r="AC81" i="81" s="1"/>
  <c r="AB82" i="81" s="1"/>
  <c r="AX82" i="81"/>
  <c r="S82" i="81" s="1"/>
  <c r="AC82" i="81" s="1"/>
  <c r="AB83" i="81" s="1"/>
  <c r="AX83" i="81"/>
  <c r="S83" i="81" s="1"/>
  <c r="AC83" i="81" s="1"/>
  <c r="AB84" i="81" s="1"/>
  <c r="AX84" i="81"/>
  <c r="S84" i="81" s="1"/>
  <c r="AC84" i="81" s="1"/>
  <c r="AB85" i="81" s="1"/>
  <c r="AX85" i="81"/>
  <c r="S85" i="81" s="1"/>
  <c r="AC85" i="81" s="1"/>
  <c r="AB86" i="81" s="1"/>
  <c r="AX86" i="81"/>
  <c r="S86" i="81" s="1"/>
  <c r="AC86" i="81" s="1"/>
  <c r="AB87" i="81" s="1"/>
  <c r="AX87" i="81"/>
  <c r="S87" i="81" s="1"/>
  <c r="AC87" i="81" s="1"/>
  <c r="AB88" i="81" s="1"/>
  <c r="AX88" i="81"/>
  <c r="S88" i="81" s="1"/>
  <c r="AC88" i="81" s="1"/>
  <c r="AB89" i="81" s="1"/>
  <c r="AX89" i="81"/>
  <c r="S89" i="81" s="1"/>
  <c r="AC89" i="81" s="1"/>
  <c r="AB90" i="81" s="1"/>
  <c r="AX90" i="81"/>
  <c r="S90" i="81" s="1"/>
  <c r="AC90" i="81" s="1"/>
  <c r="AB91" i="81" s="1"/>
  <c r="AX91" i="81"/>
  <c r="S91" i="81" s="1"/>
  <c r="AC91" i="81" s="1"/>
  <c r="AB92" i="81" s="1"/>
  <c r="AX92" i="81"/>
  <c r="S92" i="81" s="1"/>
  <c r="AC92" i="81" s="1"/>
  <c r="AB93" i="81" s="1"/>
  <c r="AX93" i="81"/>
  <c r="S93" i="81" s="1"/>
  <c r="AC93" i="81" s="1"/>
  <c r="AB94" i="81" s="1"/>
  <c r="AX95" i="81"/>
  <c r="S95" i="81" s="1"/>
  <c r="AC95" i="81" s="1"/>
  <c r="AB96" i="81" s="1"/>
  <c r="AX96" i="81"/>
  <c r="S96" i="81" s="1"/>
  <c r="AC96" i="81" s="1"/>
  <c r="AB97" i="81" s="1"/>
  <c r="AX94" i="81"/>
  <c r="S94" i="81" s="1"/>
  <c r="AC94" i="81" s="1"/>
  <c r="AB95" i="81" s="1"/>
  <c r="AX97" i="81"/>
  <c r="S97" i="81" s="1"/>
  <c r="AC97" i="81" s="1"/>
  <c r="AB98" i="81" s="1"/>
  <c r="AJ94" i="93"/>
  <c r="AK94" i="93"/>
  <c r="AT94" i="93" s="1"/>
  <c r="AJ88" i="93"/>
  <c r="AK88" i="93"/>
  <c r="AT88" i="93" s="1"/>
  <c r="AJ82" i="93"/>
  <c r="AK82" i="93"/>
  <c r="AT82" i="93" s="1"/>
  <c r="AJ76" i="93"/>
  <c r="AK76" i="93"/>
  <c r="AT76" i="93" s="1"/>
  <c r="AJ70" i="93"/>
  <c r="AK70" i="93"/>
  <c r="AT70" i="93" s="1"/>
  <c r="AJ64" i="93"/>
  <c r="AK64" i="93"/>
  <c r="AT64" i="93" s="1"/>
  <c r="AJ58" i="93"/>
  <c r="AK58" i="93"/>
  <c r="AT58" i="93" s="1"/>
  <c r="AJ52" i="93"/>
  <c r="AK52" i="93"/>
  <c r="AT52" i="93" s="1"/>
  <c r="AJ46" i="93"/>
  <c r="AK46" i="93"/>
  <c r="AT46" i="93" s="1"/>
  <c r="AJ40" i="93"/>
  <c r="AK40" i="93"/>
  <c r="AT40" i="93" s="1"/>
  <c r="AJ34" i="93"/>
  <c r="AK34" i="93"/>
  <c r="AT34" i="93" s="1"/>
  <c r="AJ28" i="93"/>
  <c r="AK28" i="93"/>
  <c r="AT28" i="93" s="1"/>
  <c r="AJ22" i="93"/>
  <c r="AK22" i="93"/>
  <c r="AT22" i="93" s="1"/>
  <c r="AJ16" i="93"/>
  <c r="AK16" i="93"/>
  <c r="AT16" i="93" s="1"/>
  <c r="AK10" i="93"/>
  <c r="AT10" i="93" s="1"/>
  <c r="AJ10" i="93"/>
  <c r="AX3" i="93"/>
  <c r="S3" i="93" s="1"/>
  <c r="AC3" i="93" s="1"/>
  <c r="AI96" i="85"/>
  <c r="AN96" i="85"/>
  <c r="AK98" i="45"/>
  <c r="AT98" i="45" s="1"/>
  <c r="AJ98" i="45"/>
  <c r="AS98" i="45" s="1"/>
  <c r="AJ90" i="45"/>
  <c r="AK90" i="45"/>
  <c r="AT90" i="45" s="1"/>
  <c r="AJ84" i="45"/>
  <c r="AK84" i="45"/>
  <c r="AT84" i="45" s="1"/>
  <c r="AJ78" i="45"/>
  <c r="AK78" i="45"/>
  <c r="AT78" i="45" s="1"/>
  <c r="AJ72" i="45"/>
  <c r="AK72" i="45"/>
  <c r="AT72" i="45" s="1"/>
  <c r="AJ66" i="45"/>
  <c r="AK66" i="45"/>
  <c r="AT66" i="45" s="1"/>
  <c r="AJ60" i="45"/>
  <c r="AK60" i="45"/>
  <c r="AT60" i="45" s="1"/>
  <c r="AJ54" i="45"/>
  <c r="AK54" i="45"/>
  <c r="AT54" i="45" s="1"/>
  <c r="AJ48" i="45"/>
  <c r="AK48" i="45"/>
  <c r="AT48" i="45" s="1"/>
  <c r="AJ42" i="45"/>
  <c r="AK42" i="45"/>
  <c r="AT42" i="45" s="1"/>
  <c r="AJ36" i="45"/>
  <c r="AK36" i="45"/>
  <c r="AT36" i="45" s="1"/>
  <c r="AJ30" i="45"/>
  <c r="AK30" i="45"/>
  <c r="AT30" i="45" s="1"/>
  <c r="AJ24" i="45"/>
  <c r="AK24" i="45"/>
  <c r="AT24" i="45" s="1"/>
  <c r="AJ18" i="45"/>
  <c r="AK18" i="45"/>
  <c r="AT18" i="45" s="1"/>
  <c r="AJ12" i="45"/>
  <c r="AK12" i="45"/>
  <c r="AT12" i="45" s="1"/>
  <c r="AJ6" i="45"/>
  <c r="AK6" i="45"/>
  <c r="AT6" i="45" s="1"/>
  <c r="AF95" i="37"/>
  <c r="AO95" i="37" s="1"/>
  <c r="AE95" i="37"/>
  <c r="W96" i="37"/>
  <c r="AG95" i="37"/>
  <c r="AP95" i="37" s="1"/>
  <c r="AG98" i="81"/>
  <c r="AP98" i="81" s="1"/>
  <c r="AP100" i="81" s="1"/>
  <c r="AC98" i="81"/>
  <c r="AF98" i="81"/>
  <c r="AO98" i="81" s="1"/>
  <c r="AO100" i="81" s="1"/>
  <c r="AE98" i="81"/>
  <c r="AJ93" i="93"/>
  <c r="AK93" i="93"/>
  <c r="AT93" i="93" s="1"/>
  <c r="AJ87" i="93"/>
  <c r="AK87" i="93"/>
  <c r="AT87" i="93" s="1"/>
  <c r="AJ81" i="93"/>
  <c r="AK81" i="93"/>
  <c r="AT81" i="93" s="1"/>
  <c r="AJ75" i="93"/>
  <c r="AK75" i="93"/>
  <c r="AT75" i="93" s="1"/>
  <c r="AJ69" i="93"/>
  <c r="AK69" i="93"/>
  <c r="AT69" i="93" s="1"/>
  <c r="AJ63" i="93"/>
  <c r="AK63" i="93"/>
  <c r="AT63" i="93" s="1"/>
  <c r="AJ57" i="93"/>
  <c r="AK57" i="93"/>
  <c r="AT57" i="93" s="1"/>
  <c r="AJ51" i="93"/>
  <c r="AK51" i="93"/>
  <c r="AT51" i="93" s="1"/>
  <c r="AJ45" i="93"/>
  <c r="AK45" i="93"/>
  <c r="AT45" i="93" s="1"/>
  <c r="AJ39" i="93"/>
  <c r="AK39" i="93"/>
  <c r="AT39" i="93" s="1"/>
  <c r="AJ33" i="93"/>
  <c r="AK33" i="93"/>
  <c r="AT33" i="93" s="1"/>
  <c r="AJ27" i="93"/>
  <c r="AK27" i="93"/>
  <c r="AT27" i="93" s="1"/>
  <c r="AJ21" i="93"/>
  <c r="AK21" i="93"/>
  <c r="AT21" i="93" s="1"/>
  <c r="AJ15" i="93"/>
  <c r="AK15" i="93"/>
  <c r="AT15" i="93" s="1"/>
  <c r="AK9" i="93"/>
  <c r="AT9" i="93" s="1"/>
  <c r="AJ9" i="93"/>
  <c r="AX3" i="81" l="1"/>
  <c r="S3" i="81" s="1"/>
  <c r="AC3" i="81" s="1"/>
  <c r="AJ8" i="93"/>
  <c r="Z97" i="85"/>
  <c r="AG97" i="85"/>
  <c r="AP97" i="85" s="1"/>
  <c r="AF97" i="85"/>
  <c r="AO97" i="85" s="1"/>
  <c r="AE97" i="85"/>
  <c r="W98" i="85"/>
  <c r="AK6" i="81"/>
  <c r="AT6" i="81" s="1"/>
  <c r="W97" i="29"/>
  <c r="AG96" i="29"/>
  <c r="AP96" i="29" s="1"/>
  <c r="AF96" i="29"/>
  <c r="AO96" i="29" s="1"/>
  <c r="AE96" i="29"/>
  <c r="AK82" i="81"/>
  <c r="AT82" i="81" s="1"/>
  <c r="AJ82" i="81"/>
  <c r="AS91" i="93"/>
  <c r="AL91" i="93"/>
  <c r="AU91" i="93" s="1"/>
  <c r="AS46" i="45"/>
  <c r="AL46" i="45"/>
  <c r="AU46" i="45" s="1"/>
  <c r="AS26" i="93"/>
  <c r="AL26" i="93"/>
  <c r="AU26" i="93" s="1"/>
  <c r="AS80" i="93"/>
  <c r="AL80" i="93"/>
  <c r="AU80" i="93" s="1"/>
  <c r="AS27" i="93"/>
  <c r="AL27" i="93"/>
  <c r="AU27" i="93" s="1"/>
  <c r="AS45" i="93"/>
  <c r="AL45" i="93"/>
  <c r="AU45" i="93" s="1"/>
  <c r="AS63" i="93"/>
  <c r="AL63" i="93"/>
  <c r="AU63" i="93" s="1"/>
  <c r="AS81" i="93"/>
  <c r="AL81" i="93"/>
  <c r="AU81" i="93" s="1"/>
  <c r="AI95" i="37"/>
  <c r="AN95" i="37"/>
  <c r="AJ3" i="93"/>
  <c r="AB4" i="93"/>
  <c r="AS22" i="93"/>
  <c r="AL22" i="93"/>
  <c r="AU22" i="93" s="1"/>
  <c r="AS40" i="93"/>
  <c r="AL40" i="93"/>
  <c r="AU40" i="93" s="1"/>
  <c r="AS58" i="93"/>
  <c r="AL58" i="93"/>
  <c r="AU58" i="93" s="1"/>
  <c r="AS76" i="93"/>
  <c r="AL76" i="93"/>
  <c r="AU76" i="93" s="1"/>
  <c r="AS94" i="93"/>
  <c r="AL94" i="93"/>
  <c r="AU94" i="93" s="1"/>
  <c r="AJ93" i="81"/>
  <c r="AK93" i="81"/>
  <c r="AT93" i="81" s="1"/>
  <c r="AJ87" i="81"/>
  <c r="AK87" i="81"/>
  <c r="AT87" i="81" s="1"/>
  <c r="AJ81" i="81"/>
  <c r="AK81" i="81"/>
  <c r="AT81" i="81" s="1"/>
  <c r="AJ75" i="81"/>
  <c r="AK75" i="81"/>
  <c r="AT75" i="81" s="1"/>
  <c r="AJ69" i="81"/>
  <c r="AK69" i="81"/>
  <c r="AT69" i="81" s="1"/>
  <c r="AJ63" i="81"/>
  <c r="AK63" i="81"/>
  <c r="AT63" i="81" s="1"/>
  <c r="AJ57" i="81"/>
  <c r="AK57" i="81"/>
  <c r="AT57" i="81" s="1"/>
  <c r="AJ51" i="81"/>
  <c r="AK51" i="81"/>
  <c r="AT51" i="81" s="1"/>
  <c r="AJ45" i="81"/>
  <c r="AK45" i="81"/>
  <c r="AT45" i="81" s="1"/>
  <c r="AJ39" i="81"/>
  <c r="AK39" i="81"/>
  <c r="AT39" i="81" s="1"/>
  <c r="AJ33" i="81"/>
  <c r="AK33" i="81"/>
  <c r="AT33" i="81" s="1"/>
  <c r="AJ27" i="81"/>
  <c r="AK27" i="81"/>
  <c r="AT27" i="81" s="1"/>
  <c r="AJ21" i="81"/>
  <c r="AK21" i="81"/>
  <c r="AT21" i="81" s="1"/>
  <c r="AJ15" i="81"/>
  <c r="AK15" i="81"/>
  <c r="AT15" i="81" s="1"/>
  <c r="AK9" i="81"/>
  <c r="AT9" i="81" s="1"/>
  <c r="AJ9" i="81"/>
  <c r="AS79" i="45"/>
  <c r="AL79" i="45"/>
  <c r="AU79" i="45" s="1"/>
  <c r="AS95" i="45"/>
  <c r="AL95" i="45"/>
  <c r="AU95" i="45" s="1"/>
  <c r="AS74" i="45"/>
  <c r="AL74" i="45"/>
  <c r="AU74" i="45" s="1"/>
  <c r="AS70" i="45"/>
  <c r="AL70" i="45"/>
  <c r="AU70" i="45" s="1"/>
  <c r="AS8" i="93"/>
  <c r="AL8" i="93"/>
  <c r="AU8" i="93" s="1"/>
  <c r="AS62" i="93"/>
  <c r="AL62" i="93"/>
  <c r="AU62" i="93" s="1"/>
  <c r="AS96" i="93"/>
  <c r="AL96" i="93"/>
  <c r="AU96" i="93" s="1"/>
  <c r="AS77" i="45"/>
  <c r="AL77" i="45"/>
  <c r="AU77" i="45" s="1"/>
  <c r="AS97" i="45"/>
  <c r="AL97" i="45"/>
  <c r="AU97" i="45" s="1"/>
  <c r="X98" i="77"/>
  <c r="Y98" i="77"/>
  <c r="AS9" i="93"/>
  <c r="AL9" i="93"/>
  <c r="AU9" i="93" s="1"/>
  <c r="X96" i="37"/>
  <c r="Y96" i="37"/>
  <c r="AS66" i="45"/>
  <c r="AL66" i="45"/>
  <c r="AU66" i="45" s="1"/>
  <c r="AK94" i="81"/>
  <c r="AT94" i="81" s="1"/>
  <c r="AJ94" i="81"/>
  <c r="AK76" i="81"/>
  <c r="AT76" i="81" s="1"/>
  <c r="AJ76" i="81"/>
  <c r="AK64" i="81"/>
  <c r="AT64" i="81" s="1"/>
  <c r="AJ64" i="81"/>
  <c r="AK40" i="81"/>
  <c r="AT40" i="81" s="1"/>
  <c r="AJ40" i="81"/>
  <c r="AK28" i="81"/>
  <c r="AT28" i="81" s="1"/>
  <c r="AJ28" i="81"/>
  <c r="AK16" i="81"/>
  <c r="AT16" i="81" s="1"/>
  <c r="AJ16" i="81"/>
  <c r="AJ3" i="81"/>
  <c r="AB4" i="81"/>
  <c r="AS37" i="45"/>
  <c r="AL37" i="45"/>
  <c r="AU37" i="45" s="1"/>
  <c r="AS55" i="45"/>
  <c r="AL55" i="45"/>
  <c r="AU55" i="45" s="1"/>
  <c r="AS91" i="45"/>
  <c r="AL91" i="45"/>
  <c r="AU91" i="45" s="1"/>
  <c r="AS23" i="93"/>
  <c r="AL23" i="93"/>
  <c r="AU23" i="93" s="1"/>
  <c r="AS59" i="93"/>
  <c r="AL59" i="93"/>
  <c r="AU59" i="93" s="1"/>
  <c r="AS20" i="45"/>
  <c r="AL20" i="45"/>
  <c r="AU20" i="45" s="1"/>
  <c r="AR95" i="29"/>
  <c r="AS36" i="93"/>
  <c r="AL36" i="93"/>
  <c r="AU36" i="93" s="1"/>
  <c r="AS72" i="93"/>
  <c r="AL72" i="93"/>
  <c r="AU72" i="93" s="1"/>
  <c r="AS90" i="93"/>
  <c r="AL90" i="93"/>
  <c r="AU90" i="93" s="1"/>
  <c r="AS27" i="45"/>
  <c r="AL27" i="45"/>
  <c r="AU27" i="45" s="1"/>
  <c r="AS63" i="45"/>
  <c r="AL63" i="45"/>
  <c r="AU63" i="45" s="1"/>
  <c r="AS19" i="93"/>
  <c r="AL19" i="93"/>
  <c r="AU19" i="93" s="1"/>
  <c r="AS55" i="93"/>
  <c r="AL55" i="93"/>
  <c r="AU55" i="93" s="1"/>
  <c r="AS64" i="45"/>
  <c r="AL64" i="45"/>
  <c r="AU64" i="45" s="1"/>
  <c r="AS44" i="93"/>
  <c r="AL44" i="93"/>
  <c r="AU44" i="93" s="1"/>
  <c r="AS23" i="45"/>
  <c r="AL23" i="45"/>
  <c r="AU23" i="45" s="1"/>
  <c r="AS41" i="45"/>
  <c r="AL41" i="45"/>
  <c r="AU41" i="45" s="1"/>
  <c r="AS18" i="45"/>
  <c r="AL18" i="45"/>
  <c r="AU18" i="45" s="1"/>
  <c r="AS36" i="45"/>
  <c r="AL36" i="45"/>
  <c r="AU36" i="45" s="1"/>
  <c r="AS54" i="45"/>
  <c r="AL54" i="45"/>
  <c r="AU54" i="45" s="1"/>
  <c r="AS72" i="45"/>
  <c r="AL72" i="45"/>
  <c r="AU72" i="45" s="1"/>
  <c r="AS90" i="45"/>
  <c r="AL90" i="45"/>
  <c r="AU90" i="45" s="1"/>
  <c r="AS10" i="93"/>
  <c r="AL10" i="93"/>
  <c r="AU10" i="93" s="1"/>
  <c r="AK98" i="81"/>
  <c r="AT98" i="81" s="1"/>
  <c r="AJ98" i="81"/>
  <c r="AS98" i="81" s="1"/>
  <c r="AK92" i="81"/>
  <c r="AT92" i="81" s="1"/>
  <c r="AJ92" i="81"/>
  <c r="AJ86" i="81"/>
  <c r="AK86" i="81"/>
  <c r="AT86" i="81" s="1"/>
  <c r="AK80" i="81"/>
  <c r="AT80" i="81" s="1"/>
  <c r="AJ80" i="81"/>
  <c r="AK74" i="81"/>
  <c r="AT74" i="81" s="1"/>
  <c r="AJ74" i="81"/>
  <c r="AJ68" i="81"/>
  <c r="AK68" i="81"/>
  <c r="AT68" i="81" s="1"/>
  <c r="AK62" i="81"/>
  <c r="AT62" i="81" s="1"/>
  <c r="AJ62" i="81"/>
  <c r="AK56" i="81"/>
  <c r="AT56" i="81" s="1"/>
  <c r="AJ56" i="81"/>
  <c r="AJ50" i="81"/>
  <c r="AK50" i="81"/>
  <c r="AT50" i="81" s="1"/>
  <c r="AK44" i="81"/>
  <c r="AT44" i="81" s="1"/>
  <c r="AJ44" i="81"/>
  <c r="AK38" i="81"/>
  <c r="AT38" i="81" s="1"/>
  <c r="AJ38" i="81"/>
  <c r="AJ32" i="81"/>
  <c r="AK32" i="81"/>
  <c r="AT32" i="81" s="1"/>
  <c r="AK26" i="81"/>
  <c r="AT26" i="81" s="1"/>
  <c r="AJ26" i="81"/>
  <c r="AK20" i="81"/>
  <c r="AT20" i="81" s="1"/>
  <c r="AJ20" i="81"/>
  <c r="AX13" i="81"/>
  <c r="S13" i="81" s="1"/>
  <c r="AC13" i="81" s="1"/>
  <c r="AB14" i="81" s="1"/>
  <c r="AX7" i="81"/>
  <c r="S7" i="81" s="1"/>
  <c r="AC7" i="81" s="1"/>
  <c r="AB8" i="81" s="1"/>
  <c r="AS7" i="45"/>
  <c r="AL7" i="45"/>
  <c r="AU7" i="45" s="1"/>
  <c r="AS25" i="45"/>
  <c r="AL25" i="45"/>
  <c r="AU25" i="45" s="1"/>
  <c r="AS43" i="45"/>
  <c r="AL43" i="45"/>
  <c r="AU43" i="45" s="1"/>
  <c r="AS61" i="45"/>
  <c r="AL61" i="45"/>
  <c r="AU61" i="45" s="1"/>
  <c r="AS11" i="93"/>
  <c r="AL11" i="93"/>
  <c r="AU11" i="93" s="1"/>
  <c r="AS29" i="93"/>
  <c r="AL29" i="93"/>
  <c r="AU29" i="93" s="1"/>
  <c r="AS47" i="93"/>
  <c r="AL47" i="93"/>
  <c r="AU47" i="93" s="1"/>
  <c r="AS65" i="93"/>
  <c r="AL65" i="93"/>
  <c r="AU65" i="93" s="1"/>
  <c r="AS83" i="93"/>
  <c r="AL83" i="93"/>
  <c r="AU83" i="93" s="1"/>
  <c r="AS26" i="45"/>
  <c r="AL26" i="45"/>
  <c r="AU26" i="45" s="1"/>
  <c r="AS44" i="45"/>
  <c r="AL44" i="45"/>
  <c r="AU44" i="45" s="1"/>
  <c r="AS62" i="45"/>
  <c r="AL62" i="45"/>
  <c r="AU62" i="45" s="1"/>
  <c r="AJ6" i="93"/>
  <c r="AK6" i="93"/>
  <c r="AT6" i="93" s="1"/>
  <c r="AS24" i="93"/>
  <c r="AL24" i="93"/>
  <c r="AU24" i="93" s="1"/>
  <c r="AS42" i="93"/>
  <c r="AL42" i="93"/>
  <c r="AU42" i="93" s="1"/>
  <c r="AS60" i="93"/>
  <c r="AL60" i="93"/>
  <c r="AU60" i="93" s="1"/>
  <c r="AS78" i="93"/>
  <c r="AL78" i="93"/>
  <c r="AU78" i="93" s="1"/>
  <c r="AS15" i="45"/>
  <c r="AL15" i="45"/>
  <c r="AU15" i="45" s="1"/>
  <c r="AS33" i="45"/>
  <c r="AL33" i="45"/>
  <c r="AU33" i="45" s="1"/>
  <c r="AS51" i="45"/>
  <c r="AL51" i="45"/>
  <c r="AU51" i="45" s="1"/>
  <c r="AS69" i="45"/>
  <c r="AL69" i="45"/>
  <c r="AU69" i="45" s="1"/>
  <c r="AS87" i="45"/>
  <c r="AL87" i="45"/>
  <c r="AU87" i="45" s="1"/>
  <c r="AJ7" i="93"/>
  <c r="AK7" i="93"/>
  <c r="AT7" i="93" s="1"/>
  <c r="AS25" i="93"/>
  <c r="AL25" i="93"/>
  <c r="AU25" i="93" s="1"/>
  <c r="AS43" i="93"/>
  <c r="AL43" i="93"/>
  <c r="AU43" i="93" s="1"/>
  <c r="AS61" i="93"/>
  <c r="AL61" i="93"/>
  <c r="AU61" i="93" s="1"/>
  <c r="AS79" i="93"/>
  <c r="AL79" i="93"/>
  <c r="AU79" i="93" s="1"/>
  <c r="AS97" i="93"/>
  <c r="AL97" i="93"/>
  <c r="AU97" i="93" s="1"/>
  <c r="AS16" i="45"/>
  <c r="AL16" i="45"/>
  <c r="AU16" i="45" s="1"/>
  <c r="AS34" i="45"/>
  <c r="AL34" i="45"/>
  <c r="AU34" i="45" s="1"/>
  <c r="AS52" i="45"/>
  <c r="AL52" i="45"/>
  <c r="AU52" i="45" s="1"/>
  <c r="AS88" i="45"/>
  <c r="AL88" i="45"/>
  <c r="AU88" i="45" s="1"/>
  <c r="AS14" i="93"/>
  <c r="AL14" i="93"/>
  <c r="AU14" i="93" s="1"/>
  <c r="AS50" i="93"/>
  <c r="AL50" i="93"/>
  <c r="AU50" i="93" s="1"/>
  <c r="AS68" i="93"/>
  <c r="AL68" i="93"/>
  <c r="AU68" i="93" s="1"/>
  <c r="AS86" i="93"/>
  <c r="AL86" i="93"/>
  <c r="AU86" i="93" s="1"/>
  <c r="AS29" i="45"/>
  <c r="AL29" i="45"/>
  <c r="AU29" i="45" s="1"/>
  <c r="AS47" i="45"/>
  <c r="AL47" i="45"/>
  <c r="AU47" i="45" s="1"/>
  <c r="AS65" i="45"/>
  <c r="AL65" i="45"/>
  <c r="AU65" i="45" s="1"/>
  <c r="AN97" i="77"/>
  <c r="AI97" i="77"/>
  <c r="AS15" i="93"/>
  <c r="AL15" i="93"/>
  <c r="AU15" i="93" s="1"/>
  <c r="AS33" i="93"/>
  <c r="AL33" i="93"/>
  <c r="AU33" i="93" s="1"/>
  <c r="AS51" i="93"/>
  <c r="AL51" i="93"/>
  <c r="AU51" i="93" s="1"/>
  <c r="AS69" i="93"/>
  <c r="AL69" i="93"/>
  <c r="AU69" i="93" s="1"/>
  <c r="AS87" i="93"/>
  <c r="AL87" i="93"/>
  <c r="AU87" i="93" s="1"/>
  <c r="AS28" i="93"/>
  <c r="AL28" i="93"/>
  <c r="AU28" i="93" s="1"/>
  <c r="AS46" i="93"/>
  <c r="AL46" i="93"/>
  <c r="AU46" i="93" s="1"/>
  <c r="AS64" i="93"/>
  <c r="AL64" i="93"/>
  <c r="AU64" i="93" s="1"/>
  <c r="AS82" i="93"/>
  <c r="AL82" i="93"/>
  <c r="AU82" i="93" s="1"/>
  <c r="AJ95" i="81"/>
  <c r="AK95" i="81"/>
  <c r="AT95" i="81" s="1"/>
  <c r="AK91" i="81"/>
  <c r="AT91" i="81" s="1"/>
  <c r="AJ91" i="81"/>
  <c r="AK85" i="81"/>
  <c r="AT85" i="81" s="1"/>
  <c r="AJ85" i="81"/>
  <c r="AK79" i="81"/>
  <c r="AT79" i="81" s="1"/>
  <c r="AJ79" i="81"/>
  <c r="AK73" i="81"/>
  <c r="AT73" i="81" s="1"/>
  <c r="AJ73" i="81"/>
  <c r="AK67" i="81"/>
  <c r="AT67" i="81" s="1"/>
  <c r="AJ67" i="81"/>
  <c r="AK61" i="81"/>
  <c r="AT61" i="81" s="1"/>
  <c r="AJ61" i="81"/>
  <c r="AK55" i="81"/>
  <c r="AT55" i="81" s="1"/>
  <c r="AJ55" i="81"/>
  <c r="AK49" i="81"/>
  <c r="AT49" i="81" s="1"/>
  <c r="AJ49" i="81"/>
  <c r="AK43" i="81"/>
  <c r="AT43" i="81" s="1"/>
  <c r="AJ43" i="81"/>
  <c r="AK37" i="81"/>
  <c r="AT37" i="81" s="1"/>
  <c r="AJ37" i="81"/>
  <c r="AK31" i="81"/>
  <c r="AT31" i="81" s="1"/>
  <c r="AJ31" i="81"/>
  <c r="AK25" i="81"/>
  <c r="AT25" i="81" s="1"/>
  <c r="AJ25" i="81"/>
  <c r="AK19" i="81"/>
  <c r="AT19" i="81" s="1"/>
  <c r="AJ19" i="81"/>
  <c r="AK13" i="81"/>
  <c r="AT13" i="81" s="1"/>
  <c r="AJ13" i="81"/>
  <c r="AX6" i="81"/>
  <c r="S6" i="81" s="1"/>
  <c r="AC6" i="81" s="1"/>
  <c r="AB7" i="81" s="1"/>
  <c r="AS8" i="45"/>
  <c r="AL8" i="45"/>
  <c r="AU8" i="45" s="1"/>
  <c r="AS80" i="45"/>
  <c r="AL80" i="45"/>
  <c r="AU80" i="45" s="1"/>
  <c r="AS96" i="45"/>
  <c r="AL96" i="45"/>
  <c r="AU96" i="45" s="1"/>
  <c r="AS48" i="93"/>
  <c r="AL48" i="93"/>
  <c r="AU48" i="93" s="1"/>
  <c r="AJ4" i="45"/>
  <c r="AK4" i="45"/>
  <c r="AT4" i="45" s="1"/>
  <c r="AT100" i="45" s="1"/>
  <c r="AS76" i="45"/>
  <c r="AL76" i="45"/>
  <c r="AU76" i="45" s="1"/>
  <c r="AS32" i="93"/>
  <c r="AL32" i="93"/>
  <c r="AU32" i="93" s="1"/>
  <c r="AI98" i="93"/>
  <c r="AN98" i="93"/>
  <c r="AN100" i="93" s="1"/>
  <c r="AS11" i="45"/>
  <c r="AL11" i="45"/>
  <c r="AU11" i="45" s="1"/>
  <c r="AS83" i="45"/>
  <c r="AL83" i="45"/>
  <c r="AU83" i="45" s="1"/>
  <c r="Y98" i="25"/>
  <c r="X98" i="25"/>
  <c r="AS30" i="45"/>
  <c r="AL30" i="45"/>
  <c r="AU30" i="45" s="1"/>
  <c r="AS84" i="45"/>
  <c r="AL84" i="45"/>
  <c r="AU84" i="45" s="1"/>
  <c r="AK52" i="81"/>
  <c r="AT52" i="81" s="1"/>
  <c r="AJ52" i="81"/>
  <c r="AS59" i="45"/>
  <c r="AL59" i="45"/>
  <c r="AU59" i="45" s="1"/>
  <c r="AS6" i="45"/>
  <c r="AL6" i="45"/>
  <c r="AU6" i="45" s="1"/>
  <c r="AS24" i="45"/>
  <c r="AL24" i="45"/>
  <c r="AU24" i="45" s="1"/>
  <c r="AS42" i="45"/>
  <c r="AL42" i="45"/>
  <c r="AU42" i="45" s="1"/>
  <c r="AS60" i="45"/>
  <c r="AL60" i="45"/>
  <c r="AU60" i="45" s="1"/>
  <c r="AS78" i="45"/>
  <c r="AL78" i="45"/>
  <c r="AU78" i="45" s="1"/>
  <c r="AK97" i="81"/>
  <c r="AT97" i="81" s="1"/>
  <c r="AJ97" i="81"/>
  <c r="AJ90" i="81"/>
  <c r="AK90" i="81"/>
  <c r="AT90" i="81" s="1"/>
  <c r="AJ84" i="81"/>
  <c r="AK84" i="81"/>
  <c r="AT84" i="81" s="1"/>
  <c r="AJ78" i="81"/>
  <c r="AK78" i="81"/>
  <c r="AT78" i="81" s="1"/>
  <c r="AJ72" i="81"/>
  <c r="AK72" i="81"/>
  <c r="AT72" i="81" s="1"/>
  <c r="AJ66" i="81"/>
  <c r="AK66" i="81"/>
  <c r="AT66" i="81" s="1"/>
  <c r="AJ60" i="81"/>
  <c r="AK60" i="81"/>
  <c r="AT60" i="81" s="1"/>
  <c r="AJ54" i="81"/>
  <c r="AK54" i="81"/>
  <c r="AT54" i="81" s="1"/>
  <c r="AJ48" i="81"/>
  <c r="AK48" i="81"/>
  <c r="AT48" i="81" s="1"/>
  <c r="AJ42" i="81"/>
  <c r="AK42" i="81"/>
  <c r="AT42" i="81" s="1"/>
  <c r="AJ36" i="81"/>
  <c r="AK36" i="81"/>
  <c r="AT36" i="81" s="1"/>
  <c r="AJ30" i="81"/>
  <c r="AK30" i="81"/>
  <c r="AT30" i="81" s="1"/>
  <c r="AJ24" i="81"/>
  <c r="AK24" i="81"/>
  <c r="AT24" i="81" s="1"/>
  <c r="AJ18" i="81"/>
  <c r="AK18" i="81"/>
  <c r="AT18" i="81" s="1"/>
  <c r="AJ12" i="81"/>
  <c r="AK12" i="81"/>
  <c r="AT12" i="81" s="1"/>
  <c r="AS13" i="45"/>
  <c r="AL13" i="45"/>
  <c r="AU13" i="45" s="1"/>
  <c r="AS31" i="45"/>
  <c r="AL31" i="45"/>
  <c r="AU31" i="45" s="1"/>
  <c r="AS49" i="45"/>
  <c r="AL49" i="45"/>
  <c r="AU49" i="45" s="1"/>
  <c r="AS67" i="45"/>
  <c r="AL67" i="45"/>
  <c r="AU67" i="45" s="1"/>
  <c r="AS85" i="45"/>
  <c r="AL85" i="45"/>
  <c r="AU85" i="45" s="1"/>
  <c r="AS17" i="93"/>
  <c r="AL17" i="93"/>
  <c r="AU17" i="93" s="1"/>
  <c r="AS53" i="93"/>
  <c r="AL53" i="93"/>
  <c r="AU53" i="93" s="1"/>
  <c r="AS71" i="93"/>
  <c r="AL71" i="93"/>
  <c r="AU71" i="93" s="1"/>
  <c r="AS89" i="93"/>
  <c r="AL89" i="93"/>
  <c r="AU89" i="93" s="1"/>
  <c r="AS14" i="45"/>
  <c r="AL14" i="45"/>
  <c r="AU14" i="45" s="1"/>
  <c r="AS32" i="45"/>
  <c r="AL32" i="45"/>
  <c r="AU32" i="45" s="1"/>
  <c r="AS50" i="45"/>
  <c r="AL50" i="45"/>
  <c r="AU50" i="45" s="1"/>
  <c r="AS86" i="45"/>
  <c r="AL86" i="45"/>
  <c r="AU86" i="45" s="1"/>
  <c r="AS12" i="93"/>
  <c r="AL12" i="93"/>
  <c r="AU12" i="93" s="1"/>
  <c r="AS30" i="93"/>
  <c r="AL30" i="93"/>
  <c r="AU30" i="93" s="1"/>
  <c r="AS66" i="93"/>
  <c r="AL66" i="93"/>
  <c r="AU66" i="93" s="1"/>
  <c r="AS84" i="93"/>
  <c r="AL84" i="93"/>
  <c r="AU84" i="93" s="1"/>
  <c r="AS3" i="45"/>
  <c r="AL3" i="45"/>
  <c r="AU3" i="45" s="1"/>
  <c r="AS21" i="45"/>
  <c r="AL21" i="45"/>
  <c r="AU21" i="45" s="1"/>
  <c r="AS39" i="45"/>
  <c r="AL39" i="45"/>
  <c r="AU39" i="45" s="1"/>
  <c r="AS57" i="45"/>
  <c r="AL57" i="45"/>
  <c r="AU57" i="45" s="1"/>
  <c r="AS75" i="45"/>
  <c r="AL75" i="45"/>
  <c r="AU75" i="45" s="1"/>
  <c r="AS93" i="45"/>
  <c r="AL93" i="45"/>
  <c r="AU93" i="45" s="1"/>
  <c r="AS13" i="93"/>
  <c r="AL13" i="93"/>
  <c r="AU13" i="93" s="1"/>
  <c r="AS31" i="93"/>
  <c r="AL31" i="93"/>
  <c r="AU31" i="93" s="1"/>
  <c r="AS49" i="93"/>
  <c r="AL49" i="93"/>
  <c r="AU49" i="93" s="1"/>
  <c r="AS67" i="93"/>
  <c r="AL67" i="93"/>
  <c r="AU67" i="93" s="1"/>
  <c r="AS85" i="93"/>
  <c r="AL85" i="93"/>
  <c r="AU85" i="93" s="1"/>
  <c r="AS22" i="45"/>
  <c r="AL22" i="45"/>
  <c r="AU22" i="45" s="1"/>
  <c r="AS40" i="45"/>
  <c r="AL40" i="45"/>
  <c r="AU40" i="45" s="1"/>
  <c r="AS58" i="45"/>
  <c r="AL58" i="45"/>
  <c r="AU58" i="45" s="1"/>
  <c r="AS94" i="45"/>
  <c r="AL94" i="45"/>
  <c r="AU94" i="45" s="1"/>
  <c r="AS20" i="93"/>
  <c r="AL20" i="93"/>
  <c r="AU20" i="93" s="1"/>
  <c r="AS56" i="93"/>
  <c r="AL56" i="93"/>
  <c r="AU56" i="93" s="1"/>
  <c r="AS74" i="93"/>
  <c r="AL74" i="93"/>
  <c r="AU74" i="93" s="1"/>
  <c r="AS92" i="93"/>
  <c r="AL92" i="93"/>
  <c r="AU92" i="93" s="1"/>
  <c r="AS17" i="45"/>
  <c r="AL17" i="45"/>
  <c r="AU17" i="45" s="1"/>
  <c r="AS35" i="45"/>
  <c r="AL35" i="45"/>
  <c r="AU35" i="45" s="1"/>
  <c r="AS53" i="45"/>
  <c r="AL53" i="45"/>
  <c r="AU53" i="45" s="1"/>
  <c r="AS89" i="45"/>
  <c r="AL89" i="45"/>
  <c r="AU89" i="45" s="1"/>
  <c r="AN98" i="45"/>
  <c r="AN100" i="45" s="1"/>
  <c r="AI98" i="45"/>
  <c r="AJ5" i="93"/>
  <c r="AI98" i="81"/>
  <c r="AN98" i="81"/>
  <c r="AN100" i="81" s="1"/>
  <c r="AS12" i="45"/>
  <c r="AL12" i="45"/>
  <c r="AU12" i="45" s="1"/>
  <c r="AS48" i="45"/>
  <c r="AL48" i="45"/>
  <c r="AU48" i="45" s="1"/>
  <c r="AR96" i="85"/>
  <c r="AK88" i="81"/>
  <c r="AT88" i="81" s="1"/>
  <c r="AJ88" i="81"/>
  <c r="AK70" i="81"/>
  <c r="AT70" i="81" s="1"/>
  <c r="AJ70" i="81"/>
  <c r="AK58" i="81"/>
  <c r="AT58" i="81" s="1"/>
  <c r="AJ58" i="81"/>
  <c r="AK46" i="81"/>
  <c r="AT46" i="81" s="1"/>
  <c r="AJ46" i="81"/>
  <c r="AK34" i="81"/>
  <c r="AT34" i="81" s="1"/>
  <c r="AJ34" i="81"/>
  <c r="AK22" i="81"/>
  <c r="AT22" i="81" s="1"/>
  <c r="AJ22" i="81"/>
  <c r="AJ10" i="81"/>
  <c r="AK10" i="81"/>
  <c r="AT10" i="81" s="1"/>
  <c r="AS19" i="45"/>
  <c r="AL19" i="45"/>
  <c r="AU19" i="45" s="1"/>
  <c r="AS41" i="93"/>
  <c r="AL41" i="93"/>
  <c r="AU41" i="93" s="1"/>
  <c r="AS77" i="93"/>
  <c r="AL77" i="93"/>
  <c r="AU77" i="93" s="1"/>
  <c r="AS95" i="93"/>
  <c r="AL95" i="93"/>
  <c r="AU95" i="93" s="1"/>
  <c r="AS38" i="45"/>
  <c r="AL38" i="45"/>
  <c r="AU38" i="45" s="1"/>
  <c r="AS56" i="45"/>
  <c r="AL56" i="45"/>
  <c r="AU56" i="45" s="1"/>
  <c r="AS92" i="45"/>
  <c r="AL92" i="45"/>
  <c r="AU92" i="45" s="1"/>
  <c r="AS18" i="93"/>
  <c r="AL18" i="93"/>
  <c r="AU18" i="93" s="1"/>
  <c r="AS54" i="93"/>
  <c r="AL54" i="93"/>
  <c r="AU54" i="93" s="1"/>
  <c r="AS45" i="45"/>
  <c r="AL45" i="45"/>
  <c r="AU45" i="45" s="1"/>
  <c r="AS81" i="45"/>
  <c r="AL81" i="45"/>
  <c r="AU81" i="45" s="1"/>
  <c r="AH96" i="29"/>
  <c r="AQ96" i="29" s="1"/>
  <c r="AS37" i="93"/>
  <c r="AL37" i="93"/>
  <c r="AU37" i="93" s="1"/>
  <c r="AS73" i="93"/>
  <c r="AL73" i="93"/>
  <c r="AU73" i="93" s="1"/>
  <c r="AS28" i="45"/>
  <c r="AL28" i="45"/>
  <c r="AU28" i="45" s="1"/>
  <c r="AS5" i="45"/>
  <c r="AL5" i="45"/>
  <c r="AU5" i="45" s="1"/>
  <c r="AS21" i="93"/>
  <c r="AL21" i="93"/>
  <c r="AU21" i="93" s="1"/>
  <c r="AS39" i="93"/>
  <c r="AL39" i="93"/>
  <c r="AU39" i="93" s="1"/>
  <c r="AS57" i="93"/>
  <c r="AL57" i="93"/>
  <c r="AU57" i="93" s="1"/>
  <c r="AS75" i="93"/>
  <c r="AL75" i="93"/>
  <c r="AU75" i="93" s="1"/>
  <c r="AS93" i="93"/>
  <c r="AL93" i="93"/>
  <c r="AU93" i="93" s="1"/>
  <c r="AS16" i="93"/>
  <c r="AL16" i="93"/>
  <c r="AU16" i="93" s="1"/>
  <c r="AS34" i="93"/>
  <c r="AL34" i="93"/>
  <c r="AU34" i="93" s="1"/>
  <c r="AS52" i="93"/>
  <c r="AL52" i="93"/>
  <c r="AU52" i="93" s="1"/>
  <c r="AS70" i="93"/>
  <c r="AL70" i="93"/>
  <c r="AU70" i="93" s="1"/>
  <c r="AS88" i="93"/>
  <c r="AL88" i="93"/>
  <c r="AU88" i="93" s="1"/>
  <c r="AJ96" i="81"/>
  <c r="AK96" i="81"/>
  <c r="AT96" i="81" s="1"/>
  <c r="AK89" i="81"/>
  <c r="AT89" i="81" s="1"/>
  <c r="AJ89" i="81"/>
  <c r="AK83" i="81"/>
  <c r="AT83" i="81" s="1"/>
  <c r="AJ83" i="81"/>
  <c r="AJ77" i="81"/>
  <c r="AK77" i="81"/>
  <c r="AT77" i="81" s="1"/>
  <c r="AK71" i="81"/>
  <c r="AT71" i="81" s="1"/>
  <c r="AJ71" i="81"/>
  <c r="AK65" i="81"/>
  <c r="AT65" i="81" s="1"/>
  <c r="AJ65" i="81"/>
  <c r="AJ59" i="81"/>
  <c r="AK59" i="81"/>
  <c r="AT59" i="81" s="1"/>
  <c r="AK53" i="81"/>
  <c r="AT53" i="81" s="1"/>
  <c r="AJ53" i="81"/>
  <c r="AK47" i="81"/>
  <c r="AT47" i="81" s="1"/>
  <c r="AJ47" i="81"/>
  <c r="AJ41" i="81"/>
  <c r="AK41" i="81"/>
  <c r="AT41" i="81" s="1"/>
  <c r="AK35" i="81"/>
  <c r="AT35" i="81" s="1"/>
  <c r="AJ35" i="81"/>
  <c r="AK29" i="81"/>
  <c r="AT29" i="81" s="1"/>
  <c r="AJ29" i="81"/>
  <c r="AJ23" i="81"/>
  <c r="AK23" i="81"/>
  <c r="AT23" i="81" s="1"/>
  <c r="AK17" i="81"/>
  <c r="AT17" i="81" s="1"/>
  <c r="AJ17" i="81"/>
  <c r="AJ11" i="81"/>
  <c r="AK11" i="81"/>
  <c r="AT11" i="81" s="1"/>
  <c r="AK5" i="81"/>
  <c r="AT5" i="81" s="1"/>
  <c r="AJ5" i="81"/>
  <c r="AS73" i="45"/>
  <c r="AL73" i="45"/>
  <c r="AU73" i="45" s="1"/>
  <c r="AH97" i="85"/>
  <c r="AQ97" i="85" s="1"/>
  <c r="AS35" i="93"/>
  <c r="AL35" i="93"/>
  <c r="AU35" i="93" s="1"/>
  <c r="AS68" i="45"/>
  <c r="AL68" i="45"/>
  <c r="AU68" i="45" s="1"/>
  <c r="AS9" i="45"/>
  <c r="AL9" i="45"/>
  <c r="AU9" i="45" s="1"/>
  <c r="AS10" i="45"/>
  <c r="AL10" i="45"/>
  <c r="AU10" i="45" s="1"/>
  <c r="AS82" i="45"/>
  <c r="AL82" i="45"/>
  <c r="AU82" i="45" s="1"/>
  <c r="AS38" i="93"/>
  <c r="AL38" i="93"/>
  <c r="AU38" i="93" s="1"/>
  <c r="AS71" i="45"/>
  <c r="AL71" i="45"/>
  <c r="AU71" i="45" s="1"/>
  <c r="AI97" i="25"/>
  <c r="AN97" i="25"/>
  <c r="AJ6" i="81" l="1"/>
  <c r="AS53" i="81"/>
  <c r="AL53" i="81"/>
  <c r="AU53" i="81" s="1"/>
  <c r="AS10" i="81"/>
  <c r="AL10" i="81"/>
  <c r="AU10" i="81" s="1"/>
  <c r="AS43" i="81"/>
  <c r="AL43" i="81"/>
  <c r="AU43" i="81" s="1"/>
  <c r="AS79" i="81"/>
  <c r="AL79" i="81"/>
  <c r="AU79" i="81" s="1"/>
  <c r="AS38" i="81"/>
  <c r="AL38" i="81"/>
  <c r="AU38" i="81" s="1"/>
  <c r="AS74" i="81"/>
  <c r="AL74" i="81"/>
  <c r="AU74" i="81" s="1"/>
  <c r="AS16" i="81"/>
  <c r="AL16" i="81"/>
  <c r="AU16" i="81" s="1"/>
  <c r="AS64" i="81"/>
  <c r="AL64" i="81"/>
  <c r="AU64" i="81" s="1"/>
  <c r="AI96" i="29"/>
  <c r="AN96" i="29"/>
  <c r="AS6" i="81"/>
  <c r="AL6" i="81"/>
  <c r="AU6" i="81" s="1"/>
  <c r="AS22" i="81"/>
  <c r="AL22" i="81"/>
  <c r="AU22" i="81" s="1"/>
  <c r="AS58" i="81"/>
  <c r="AL58" i="81"/>
  <c r="AU58" i="81" s="1"/>
  <c r="AS24" i="81"/>
  <c r="AL24" i="81"/>
  <c r="AU24" i="81" s="1"/>
  <c r="AS42" i="81"/>
  <c r="AL42" i="81"/>
  <c r="AU42" i="81" s="1"/>
  <c r="AS60" i="81"/>
  <c r="AL60" i="81"/>
  <c r="AU60" i="81" s="1"/>
  <c r="AS78" i="81"/>
  <c r="AL78" i="81"/>
  <c r="AU78" i="81" s="1"/>
  <c r="AK7" i="81"/>
  <c r="AT7" i="81" s="1"/>
  <c r="AJ7" i="81"/>
  <c r="AS95" i="81"/>
  <c r="AL95" i="81"/>
  <c r="AU95" i="81" s="1"/>
  <c r="AS7" i="93"/>
  <c r="AL7" i="93"/>
  <c r="AU7" i="93" s="1"/>
  <c r="AS15" i="81"/>
  <c r="AL15" i="81"/>
  <c r="AU15" i="81" s="1"/>
  <c r="AS33" i="81"/>
  <c r="AL33" i="81"/>
  <c r="AU33" i="81" s="1"/>
  <c r="AS51" i="81"/>
  <c r="AL51" i="81"/>
  <c r="AU51" i="81" s="1"/>
  <c r="AS69" i="81"/>
  <c r="AL69" i="81"/>
  <c r="AU69" i="81" s="1"/>
  <c r="AS87" i="81"/>
  <c r="AL87" i="81"/>
  <c r="AU87" i="81" s="1"/>
  <c r="AL98" i="81"/>
  <c r="AU98" i="81" s="1"/>
  <c r="AR98" i="81"/>
  <c r="AR100" i="81" s="1"/>
  <c r="AS52" i="81"/>
  <c r="AL52" i="81"/>
  <c r="AU52" i="81" s="1"/>
  <c r="AH98" i="25"/>
  <c r="AQ98" i="25" s="1"/>
  <c r="AQ100" i="25" s="1"/>
  <c r="AZ3" i="25"/>
  <c r="AX3" i="25" s="1"/>
  <c r="S3" i="25" s="1"/>
  <c r="AC3" i="25" s="1"/>
  <c r="AX7" i="25"/>
  <c r="S7" i="25" s="1"/>
  <c r="AC7" i="25" s="1"/>
  <c r="AB8" i="25" s="1"/>
  <c r="AX10" i="25"/>
  <c r="S10" i="25" s="1"/>
  <c r="AC10" i="25" s="1"/>
  <c r="AB11" i="25" s="1"/>
  <c r="AX12" i="25"/>
  <c r="S12" i="25" s="1"/>
  <c r="AC12" i="25" s="1"/>
  <c r="AB13" i="25" s="1"/>
  <c r="AX13" i="25"/>
  <c r="S13" i="25" s="1"/>
  <c r="AC13" i="25" s="1"/>
  <c r="AB14" i="25" s="1"/>
  <c r="AX14" i="25"/>
  <c r="S14" i="25" s="1"/>
  <c r="AC14" i="25" s="1"/>
  <c r="AB15" i="25" s="1"/>
  <c r="AX15" i="25"/>
  <c r="S15" i="25" s="1"/>
  <c r="AC15" i="25" s="1"/>
  <c r="AB16" i="25" s="1"/>
  <c r="AX16" i="25"/>
  <c r="S16" i="25" s="1"/>
  <c r="AC16" i="25" s="1"/>
  <c r="AB17" i="25" s="1"/>
  <c r="AX17" i="25"/>
  <c r="S17" i="25" s="1"/>
  <c r="AC17" i="25" s="1"/>
  <c r="AB18" i="25" s="1"/>
  <c r="AX18" i="25"/>
  <c r="S18" i="25" s="1"/>
  <c r="AC18" i="25" s="1"/>
  <c r="AB19" i="25" s="1"/>
  <c r="AX19" i="25"/>
  <c r="S19" i="25" s="1"/>
  <c r="AC19" i="25" s="1"/>
  <c r="AB20" i="25" s="1"/>
  <c r="AX20" i="25"/>
  <c r="S20" i="25" s="1"/>
  <c r="AC20" i="25" s="1"/>
  <c r="AB21" i="25" s="1"/>
  <c r="AX21" i="25"/>
  <c r="S21" i="25" s="1"/>
  <c r="AC21" i="25" s="1"/>
  <c r="AB22" i="25" s="1"/>
  <c r="AX22" i="25"/>
  <c r="S22" i="25" s="1"/>
  <c r="AC22" i="25" s="1"/>
  <c r="AB23" i="25" s="1"/>
  <c r="AX23" i="25"/>
  <c r="S23" i="25" s="1"/>
  <c r="AC23" i="25" s="1"/>
  <c r="AB24" i="25" s="1"/>
  <c r="AX24" i="25"/>
  <c r="S24" i="25" s="1"/>
  <c r="AC24" i="25" s="1"/>
  <c r="AB25" i="25" s="1"/>
  <c r="AX25" i="25"/>
  <c r="S25" i="25" s="1"/>
  <c r="AC25" i="25" s="1"/>
  <c r="AB26" i="25" s="1"/>
  <c r="AX26" i="25"/>
  <c r="S26" i="25" s="1"/>
  <c r="AC26" i="25" s="1"/>
  <c r="AB27" i="25" s="1"/>
  <c r="AX27" i="25"/>
  <c r="S27" i="25" s="1"/>
  <c r="AC27" i="25" s="1"/>
  <c r="AB28" i="25" s="1"/>
  <c r="AX28" i="25"/>
  <c r="S28" i="25" s="1"/>
  <c r="AC28" i="25" s="1"/>
  <c r="AB29" i="25" s="1"/>
  <c r="AX29" i="25"/>
  <c r="S29" i="25" s="1"/>
  <c r="AC29" i="25" s="1"/>
  <c r="AB30" i="25" s="1"/>
  <c r="AX30" i="25"/>
  <c r="S30" i="25" s="1"/>
  <c r="AC30" i="25" s="1"/>
  <c r="AB31" i="25" s="1"/>
  <c r="AX31" i="25"/>
  <c r="S31" i="25" s="1"/>
  <c r="AC31" i="25" s="1"/>
  <c r="AB32" i="25" s="1"/>
  <c r="AX32" i="25"/>
  <c r="S32" i="25" s="1"/>
  <c r="AC32" i="25" s="1"/>
  <c r="AB33" i="25" s="1"/>
  <c r="AX33" i="25"/>
  <c r="S33" i="25" s="1"/>
  <c r="AC33" i="25" s="1"/>
  <c r="AB34" i="25" s="1"/>
  <c r="AX34" i="25"/>
  <c r="S34" i="25" s="1"/>
  <c r="AC34" i="25" s="1"/>
  <c r="AB35" i="25" s="1"/>
  <c r="AX35" i="25"/>
  <c r="S35" i="25" s="1"/>
  <c r="AC35" i="25" s="1"/>
  <c r="AB36" i="25" s="1"/>
  <c r="AX36" i="25"/>
  <c r="S36" i="25" s="1"/>
  <c r="AC36" i="25" s="1"/>
  <c r="AB37" i="25" s="1"/>
  <c r="AX37" i="25"/>
  <c r="S37" i="25" s="1"/>
  <c r="AC37" i="25" s="1"/>
  <c r="AB38" i="25" s="1"/>
  <c r="AX38" i="25"/>
  <c r="S38" i="25" s="1"/>
  <c r="AC38" i="25" s="1"/>
  <c r="AB39" i="25" s="1"/>
  <c r="AX39" i="25"/>
  <c r="S39" i="25" s="1"/>
  <c r="AC39" i="25" s="1"/>
  <c r="AB40" i="25" s="1"/>
  <c r="AX40" i="25"/>
  <c r="S40" i="25" s="1"/>
  <c r="AC40" i="25" s="1"/>
  <c r="AB41" i="25" s="1"/>
  <c r="AX41" i="25"/>
  <c r="S41" i="25" s="1"/>
  <c r="AC41" i="25" s="1"/>
  <c r="AB42" i="25" s="1"/>
  <c r="AX42" i="25"/>
  <c r="S42" i="25" s="1"/>
  <c r="AC42" i="25" s="1"/>
  <c r="AB43" i="25" s="1"/>
  <c r="AX43" i="25"/>
  <c r="S43" i="25" s="1"/>
  <c r="AC43" i="25" s="1"/>
  <c r="AB44" i="25" s="1"/>
  <c r="AX44" i="25"/>
  <c r="S44" i="25" s="1"/>
  <c r="AC44" i="25" s="1"/>
  <c r="AB45" i="25" s="1"/>
  <c r="AX45" i="25"/>
  <c r="S45" i="25" s="1"/>
  <c r="AC45" i="25" s="1"/>
  <c r="AB46" i="25" s="1"/>
  <c r="AX46" i="25"/>
  <c r="S46" i="25" s="1"/>
  <c r="AC46" i="25" s="1"/>
  <c r="AB47" i="25" s="1"/>
  <c r="AX47" i="25"/>
  <c r="S47" i="25" s="1"/>
  <c r="AC47" i="25" s="1"/>
  <c r="AB48" i="25" s="1"/>
  <c r="AX48" i="25"/>
  <c r="S48" i="25" s="1"/>
  <c r="AC48" i="25" s="1"/>
  <c r="AB49" i="25" s="1"/>
  <c r="AX49" i="25"/>
  <c r="S49" i="25" s="1"/>
  <c r="AC49" i="25" s="1"/>
  <c r="AB50" i="25" s="1"/>
  <c r="AX50" i="25"/>
  <c r="S50" i="25" s="1"/>
  <c r="AC50" i="25" s="1"/>
  <c r="AB51" i="25" s="1"/>
  <c r="AX51" i="25"/>
  <c r="S51" i="25" s="1"/>
  <c r="AC51" i="25" s="1"/>
  <c r="AB52" i="25" s="1"/>
  <c r="AX52" i="25"/>
  <c r="S52" i="25" s="1"/>
  <c r="AC52" i="25" s="1"/>
  <c r="AB53" i="25" s="1"/>
  <c r="AX53" i="25"/>
  <c r="S53" i="25" s="1"/>
  <c r="AC53" i="25" s="1"/>
  <c r="AB54" i="25" s="1"/>
  <c r="AX54" i="25"/>
  <c r="S54" i="25" s="1"/>
  <c r="AC54" i="25" s="1"/>
  <c r="AB55" i="25" s="1"/>
  <c r="AX55" i="25"/>
  <c r="S55" i="25" s="1"/>
  <c r="AC55" i="25" s="1"/>
  <c r="AB56" i="25" s="1"/>
  <c r="AX56" i="25"/>
  <c r="S56" i="25" s="1"/>
  <c r="AC56" i="25" s="1"/>
  <c r="AB57" i="25" s="1"/>
  <c r="AX57" i="25"/>
  <c r="S57" i="25" s="1"/>
  <c r="AC57" i="25" s="1"/>
  <c r="AB58" i="25" s="1"/>
  <c r="AX58" i="25"/>
  <c r="S58" i="25" s="1"/>
  <c r="AC58" i="25" s="1"/>
  <c r="AB59" i="25" s="1"/>
  <c r="AX59" i="25"/>
  <c r="S59" i="25" s="1"/>
  <c r="AC59" i="25" s="1"/>
  <c r="AB60" i="25" s="1"/>
  <c r="AX60" i="25"/>
  <c r="S60" i="25" s="1"/>
  <c r="AC60" i="25" s="1"/>
  <c r="AB61" i="25" s="1"/>
  <c r="AX61" i="25"/>
  <c r="S61" i="25" s="1"/>
  <c r="AC61" i="25" s="1"/>
  <c r="AB62" i="25" s="1"/>
  <c r="AX62" i="25"/>
  <c r="S62" i="25" s="1"/>
  <c r="AC62" i="25" s="1"/>
  <c r="AB63" i="25" s="1"/>
  <c r="AX63" i="25"/>
  <c r="S63" i="25" s="1"/>
  <c r="AC63" i="25" s="1"/>
  <c r="AB64" i="25" s="1"/>
  <c r="AX64" i="25"/>
  <c r="S64" i="25" s="1"/>
  <c r="AC64" i="25" s="1"/>
  <c r="AB65" i="25" s="1"/>
  <c r="AX65" i="25"/>
  <c r="S65" i="25" s="1"/>
  <c r="AC65" i="25" s="1"/>
  <c r="AB66" i="25" s="1"/>
  <c r="AX66" i="25"/>
  <c r="S66" i="25" s="1"/>
  <c r="AC66" i="25" s="1"/>
  <c r="AB67" i="25" s="1"/>
  <c r="AX67" i="25"/>
  <c r="S67" i="25" s="1"/>
  <c r="AC67" i="25" s="1"/>
  <c r="AB68" i="25" s="1"/>
  <c r="AX68" i="25"/>
  <c r="S68" i="25" s="1"/>
  <c r="AC68" i="25" s="1"/>
  <c r="AB69" i="25" s="1"/>
  <c r="AX69" i="25"/>
  <c r="S69" i="25" s="1"/>
  <c r="AC69" i="25" s="1"/>
  <c r="AB70" i="25" s="1"/>
  <c r="AX70" i="25"/>
  <c r="S70" i="25" s="1"/>
  <c r="AC70" i="25" s="1"/>
  <c r="AB71" i="25" s="1"/>
  <c r="AX71" i="25"/>
  <c r="S71" i="25" s="1"/>
  <c r="AC71" i="25" s="1"/>
  <c r="AB72" i="25" s="1"/>
  <c r="AX72" i="25"/>
  <c r="S72" i="25" s="1"/>
  <c r="AC72" i="25" s="1"/>
  <c r="AB73" i="25" s="1"/>
  <c r="AX73" i="25"/>
  <c r="S73" i="25" s="1"/>
  <c r="AC73" i="25" s="1"/>
  <c r="AB74" i="25" s="1"/>
  <c r="AX74" i="25"/>
  <c r="S74" i="25" s="1"/>
  <c r="AC74" i="25" s="1"/>
  <c r="AB75" i="25" s="1"/>
  <c r="AX75" i="25"/>
  <c r="S75" i="25" s="1"/>
  <c r="AC75" i="25" s="1"/>
  <c r="AB76" i="25" s="1"/>
  <c r="AX76" i="25"/>
  <c r="S76" i="25" s="1"/>
  <c r="AC76" i="25" s="1"/>
  <c r="AB77" i="25" s="1"/>
  <c r="AX77" i="25"/>
  <c r="S77" i="25" s="1"/>
  <c r="AC77" i="25" s="1"/>
  <c r="AB78" i="25" s="1"/>
  <c r="AX78" i="25"/>
  <c r="S78" i="25" s="1"/>
  <c r="AC78" i="25" s="1"/>
  <c r="AB79" i="25" s="1"/>
  <c r="AX79" i="25"/>
  <c r="S79" i="25" s="1"/>
  <c r="AC79" i="25" s="1"/>
  <c r="AB80" i="25" s="1"/>
  <c r="AX80" i="25"/>
  <c r="S80" i="25" s="1"/>
  <c r="AC80" i="25" s="1"/>
  <c r="AB81" i="25" s="1"/>
  <c r="AX81" i="25"/>
  <c r="S81" i="25" s="1"/>
  <c r="AC81" i="25" s="1"/>
  <c r="AB82" i="25" s="1"/>
  <c r="AX82" i="25"/>
  <c r="S82" i="25" s="1"/>
  <c r="AC82" i="25" s="1"/>
  <c r="AB83" i="25" s="1"/>
  <c r="AX83" i="25"/>
  <c r="S83" i="25" s="1"/>
  <c r="AC83" i="25" s="1"/>
  <c r="AB84" i="25" s="1"/>
  <c r="AX84" i="25"/>
  <c r="S84" i="25" s="1"/>
  <c r="AC84" i="25" s="1"/>
  <c r="AB85" i="25" s="1"/>
  <c r="AX85" i="25"/>
  <c r="S85" i="25" s="1"/>
  <c r="AC85" i="25" s="1"/>
  <c r="AB86" i="25" s="1"/>
  <c r="AX86" i="25"/>
  <c r="S86" i="25" s="1"/>
  <c r="AC86" i="25" s="1"/>
  <c r="AB87" i="25" s="1"/>
  <c r="AX87" i="25"/>
  <c r="S87" i="25" s="1"/>
  <c r="AC87" i="25" s="1"/>
  <c r="AB88" i="25" s="1"/>
  <c r="AX88" i="25"/>
  <c r="S88" i="25" s="1"/>
  <c r="AC88" i="25" s="1"/>
  <c r="AB89" i="25" s="1"/>
  <c r="AX89" i="25"/>
  <c r="S89" i="25" s="1"/>
  <c r="AC89" i="25" s="1"/>
  <c r="AB90" i="25" s="1"/>
  <c r="AX90" i="25"/>
  <c r="S90" i="25" s="1"/>
  <c r="AC90" i="25" s="1"/>
  <c r="AB91" i="25" s="1"/>
  <c r="AX91" i="25"/>
  <c r="S91" i="25" s="1"/>
  <c r="AC91" i="25" s="1"/>
  <c r="AB92" i="25" s="1"/>
  <c r="AX92" i="25"/>
  <c r="S92" i="25" s="1"/>
  <c r="AC92" i="25" s="1"/>
  <c r="AB93" i="25" s="1"/>
  <c r="AX95" i="25"/>
  <c r="S95" i="25" s="1"/>
  <c r="AC95" i="25" s="1"/>
  <c r="AB96" i="25" s="1"/>
  <c r="AX94" i="25"/>
  <c r="S94" i="25" s="1"/>
  <c r="AC94" i="25" s="1"/>
  <c r="AB95" i="25" s="1"/>
  <c r="AX93" i="25"/>
  <c r="S93" i="25" s="1"/>
  <c r="AC93" i="25" s="1"/>
  <c r="AB94" i="25" s="1"/>
  <c r="AX97" i="25"/>
  <c r="S97" i="25" s="1"/>
  <c r="AC97" i="25" s="1"/>
  <c r="AB98" i="25" s="1"/>
  <c r="AX96" i="25"/>
  <c r="S96" i="25" s="1"/>
  <c r="AC96" i="25" s="1"/>
  <c r="AB97" i="25" s="1"/>
  <c r="AS13" i="81"/>
  <c r="AL13" i="81"/>
  <c r="AU13" i="81" s="1"/>
  <c r="AS31" i="81"/>
  <c r="AL31" i="81"/>
  <c r="AU31" i="81" s="1"/>
  <c r="AS49" i="81"/>
  <c r="AL49" i="81"/>
  <c r="AU49" i="81" s="1"/>
  <c r="AS67" i="81"/>
  <c r="AL67" i="81"/>
  <c r="AU67" i="81" s="1"/>
  <c r="AS85" i="81"/>
  <c r="AL85" i="81"/>
  <c r="AU85" i="81" s="1"/>
  <c r="AR97" i="77"/>
  <c r="AS26" i="81"/>
  <c r="AL26" i="81"/>
  <c r="AU26" i="81" s="1"/>
  <c r="AS44" i="81"/>
  <c r="AL44" i="81"/>
  <c r="AU44" i="81" s="1"/>
  <c r="AS62" i="81"/>
  <c r="AL62" i="81"/>
  <c r="AU62" i="81" s="1"/>
  <c r="AS80" i="81"/>
  <c r="AL80" i="81"/>
  <c r="AU80" i="81" s="1"/>
  <c r="AS28" i="81"/>
  <c r="AL28" i="81"/>
  <c r="AU28" i="81" s="1"/>
  <c r="AS76" i="81"/>
  <c r="AL76" i="81"/>
  <c r="AU76" i="81" s="1"/>
  <c r="AH98" i="77"/>
  <c r="AQ98" i="77" s="1"/>
  <c r="AQ100" i="77" s="1"/>
  <c r="AX3" i="77"/>
  <c r="S3" i="77" s="1"/>
  <c r="AC3" i="77" s="1"/>
  <c r="AX4" i="77"/>
  <c r="S4" i="77" s="1"/>
  <c r="AC4" i="77" s="1"/>
  <c r="AB5" i="77" s="1"/>
  <c r="AZ3" i="77"/>
  <c r="AX5" i="77" s="1"/>
  <c r="S5" i="77" s="1"/>
  <c r="AC5" i="77" s="1"/>
  <c r="AB6" i="77" s="1"/>
  <c r="AX7" i="77"/>
  <c r="S7" i="77" s="1"/>
  <c r="AC7" i="77" s="1"/>
  <c r="AB8" i="77" s="1"/>
  <c r="AX8" i="77"/>
  <c r="S8" i="77" s="1"/>
  <c r="AC8" i="77" s="1"/>
  <c r="AB9" i="77" s="1"/>
  <c r="AX9" i="77"/>
  <c r="S9" i="77" s="1"/>
  <c r="AC9" i="77" s="1"/>
  <c r="AB10" i="77" s="1"/>
  <c r="AX10" i="77"/>
  <c r="S10" i="77" s="1"/>
  <c r="AC10" i="77" s="1"/>
  <c r="AB11" i="77" s="1"/>
  <c r="AX11" i="77"/>
  <c r="S11" i="77" s="1"/>
  <c r="AC11" i="77" s="1"/>
  <c r="AB12" i="77" s="1"/>
  <c r="AX12" i="77"/>
  <c r="S12" i="77" s="1"/>
  <c r="AC12" i="77" s="1"/>
  <c r="AB13" i="77" s="1"/>
  <c r="AX13" i="77"/>
  <c r="S13" i="77" s="1"/>
  <c r="AC13" i="77" s="1"/>
  <c r="AB14" i="77" s="1"/>
  <c r="AX14" i="77"/>
  <c r="S14" i="77" s="1"/>
  <c r="AC14" i="77" s="1"/>
  <c r="AB15" i="77" s="1"/>
  <c r="AX15" i="77"/>
  <c r="S15" i="77" s="1"/>
  <c r="AC15" i="77" s="1"/>
  <c r="AB16" i="77" s="1"/>
  <c r="AX16" i="77"/>
  <c r="S16" i="77" s="1"/>
  <c r="AC16" i="77" s="1"/>
  <c r="AB17" i="77" s="1"/>
  <c r="AX17" i="77"/>
  <c r="S17" i="77" s="1"/>
  <c r="AC17" i="77" s="1"/>
  <c r="AB18" i="77" s="1"/>
  <c r="AX18" i="77"/>
  <c r="S18" i="77" s="1"/>
  <c r="AC18" i="77" s="1"/>
  <c r="AB19" i="77" s="1"/>
  <c r="AX19" i="77"/>
  <c r="S19" i="77" s="1"/>
  <c r="AC19" i="77" s="1"/>
  <c r="AB20" i="77" s="1"/>
  <c r="AX20" i="77"/>
  <c r="S20" i="77" s="1"/>
  <c r="AC20" i="77" s="1"/>
  <c r="AB21" i="77" s="1"/>
  <c r="AX21" i="77"/>
  <c r="S21" i="77" s="1"/>
  <c r="AC21" i="77" s="1"/>
  <c r="AB22" i="77" s="1"/>
  <c r="AX22" i="77"/>
  <c r="S22" i="77" s="1"/>
  <c r="AC22" i="77" s="1"/>
  <c r="AB23" i="77" s="1"/>
  <c r="AX23" i="77"/>
  <c r="S23" i="77" s="1"/>
  <c r="AC23" i="77" s="1"/>
  <c r="AB24" i="77" s="1"/>
  <c r="AX24" i="77"/>
  <c r="S24" i="77" s="1"/>
  <c r="AC24" i="77" s="1"/>
  <c r="AB25" i="77" s="1"/>
  <c r="AX25" i="77"/>
  <c r="S25" i="77" s="1"/>
  <c r="AC25" i="77" s="1"/>
  <c r="AB26" i="77" s="1"/>
  <c r="AX26" i="77"/>
  <c r="S26" i="77" s="1"/>
  <c r="AC26" i="77" s="1"/>
  <c r="AB27" i="77" s="1"/>
  <c r="AX27" i="77"/>
  <c r="S27" i="77" s="1"/>
  <c r="AC27" i="77" s="1"/>
  <c r="AB28" i="77" s="1"/>
  <c r="AX28" i="77"/>
  <c r="S28" i="77" s="1"/>
  <c r="AC28" i="77" s="1"/>
  <c r="AB29" i="77" s="1"/>
  <c r="AX29" i="77"/>
  <c r="S29" i="77" s="1"/>
  <c r="AC29" i="77" s="1"/>
  <c r="AB30" i="77" s="1"/>
  <c r="AX30" i="77"/>
  <c r="S30" i="77" s="1"/>
  <c r="AC30" i="77" s="1"/>
  <c r="AB31" i="77" s="1"/>
  <c r="AX31" i="77"/>
  <c r="S31" i="77" s="1"/>
  <c r="AC31" i="77" s="1"/>
  <c r="AB32" i="77" s="1"/>
  <c r="AX32" i="77"/>
  <c r="S32" i="77" s="1"/>
  <c r="AC32" i="77" s="1"/>
  <c r="AB33" i="77" s="1"/>
  <c r="AX33" i="77"/>
  <c r="S33" i="77" s="1"/>
  <c r="AC33" i="77" s="1"/>
  <c r="AB34" i="77" s="1"/>
  <c r="AX34" i="77"/>
  <c r="S34" i="77" s="1"/>
  <c r="AC34" i="77" s="1"/>
  <c r="AB35" i="77" s="1"/>
  <c r="AX35" i="77"/>
  <c r="S35" i="77" s="1"/>
  <c r="AC35" i="77" s="1"/>
  <c r="AB36" i="77" s="1"/>
  <c r="AX36" i="77"/>
  <c r="S36" i="77" s="1"/>
  <c r="AC36" i="77" s="1"/>
  <c r="AB37" i="77" s="1"/>
  <c r="AX37" i="77"/>
  <c r="S37" i="77" s="1"/>
  <c r="AC37" i="77" s="1"/>
  <c r="AB38" i="77" s="1"/>
  <c r="AX38" i="77"/>
  <c r="S38" i="77" s="1"/>
  <c r="AC38" i="77" s="1"/>
  <c r="AB39" i="77" s="1"/>
  <c r="AX39" i="77"/>
  <c r="S39" i="77" s="1"/>
  <c r="AC39" i="77" s="1"/>
  <c r="AB40" i="77" s="1"/>
  <c r="AX40" i="77"/>
  <c r="S40" i="77" s="1"/>
  <c r="AC40" i="77" s="1"/>
  <c r="AB41" i="77" s="1"/>
  <c r="AX41" i="77"/>
  <c r="S41" i="77" s="1"/>
  <c r="AC41" i="77" s="1"/>
  <c r="AB42" i="77" s="1"/>
  <c r="AX42" i="77"/>
  <c r="S42" i="77" s="1"/>
  <c r="AC42" i="77" s="1"/>
  <c r="AB43" i="77" s="1"/>
  <c r="AX43" i="77"/>
  <c r="S43" i="77" s="1"/>
  <c r="AC43" i="77" s="1"/>
  <c r="AB44" i="77" s="1"/>
  <c r="AX44" i="77"/>
  <c r="S44" i="77" s="1"/>
  <c r="AC44" i="77" s="1"/>
  <c r="AB45" i="77" s="1"/>
  <c r="AX45" i="77"/>
  <c r="S45" i="77" s="1"/>
  <c r="AC45" i="77" s="1"/>
  <c r="AB46" i="77" s="1"/>
  <c r="AX46" i="77"/>
  <c r="S46" i="77" s="1"/>
  <c r="AC46" i="77" s="1"/>
  <c r="AB47" i="77" s="1"/>
  <c r="AX47" i="77"/>
  <c r="S47" i="77" s="1"/>
  <c r="AC47" i="77" s="1"/>
  <c r="AB48" i="77" s="1"/>
  <c r="AX48" i="77"/>
  <c r="S48" i="77" s="1"/>
  <c r="AC48" i="77" s="1"/>
  <c r="AB49" i="77" s="1"/>
  <c r="AX49" i="77"/>
  <c r="S49" i="77" s="1"/>
  <c r="AC49" i="77" s="1"/>
  <c r="AB50" i="77" s="1"/>
  <c r="AX50" i="77"/>
  <c r="S50" i="77" s="1"/>
  <c r="AC50" i="77" s="1"/>
  <c r="AB51" i="77" s="1"/>
  <c r="AX51" i="77"/>
  <c r="S51" i="77" s="1"/>
  <c r="AC51" i="77" s="1"/>
  <c r="AB52" i="77" s="1"/>
  <c r="AX52" i="77"/>
  <c r="S52" i="77" s="1"/>
  <c r="AC52" i="77" s="1"/>
  <c r="AB53" i="77" s="1"/>
  <c r="AX53" i="77"/>
  <c r="S53" i="77" s="1"/>
  <c r="AC53" i="77" s="1"/>
  <c r="AB54" i="77" s="1"/>
  <c r="AX54" i="77"/>
  <c r="S54" i="77" s="1"/>
  <c r="AC54" i="77" s="1"/>
  <c r="AB55" i="77" s="1"/>
  <c r="AX55" i="77"/>
  <c r="S55" i="77" s="1"/>
  <c r="AC55" i="77" s="1"/>
  <c r="AB56" i="77" s="1"/>
  <c r="AX56" i="77"/>
  <c r="S56" i="77" s="1"/>
  <c r="AC56" i="77" s="1"/>
  <c r="AB57" i="77" s="1"/>
  <c r="AX57" i="77"/>
  <c r="S57" i="77" s="1"/>
  <c r="AC57" i="77" s="1"/>
  <c r="AB58" i="77" s="1"/>
  <c r="AX58" i="77"/>
  <c r="S58" i="77" s="1"/>
  <c r="AC58" i="77" s="1"/>
  <c r="AB59" i="77" s="1"/>
  <c r="AX59" i="77"/>
  <c r="S59" i="77" s="1"/>
  <c r="AC59" i="77" s="1"/>
  <c r="AB60" i="77" s="1"/>
  <c r="AX60" i="77"/>
  <c r="S60" i="77" s="1"/>
  <c r="AC60" i="77" s="1"/>
  <c r="AB61" i="77" s="1"/>
  <c r="AX61" i="77"/>
  <c r="S61" i="77" s="1"/>
  <c r="AC61" i="77" s="1"/>
  <c r="AB62" i="77" s="1"/>
  <c r="AX62" i="77"/>
  <c r="S62" i="77" s="1"/>
  <c r="AC62" i="77" s="1"/>
  <c r="AB63" i="77" s="1"/>
  <c r="AX63" i="77"/>
  <c r="S63" i="77" s="1"/>
  <c r="AC63" i="77" s="1"/>
  <c r="AB64" i="77" s="1"/>
  <c r="AX64" i="77"/>
  <c r="S64" i="77" s="1"/>
  <c r="AC64" i="77" s="1"/>
  <c r="AB65" i="77" s="1"/>
  <c r="AX65" i="77"/>
  <c r="S65" i="77" s="1"/>
  <c r="AC65" i="77" s="1"/>
  <c r="AB66" i="77" s="1"/>
  <c r="AX66" i="77"/>
  <c r="S66" i="77" s="1"/>
  <c r="AC66" i="77" s="1"/>
  <c r="AB67" i="77" s="1"/>
  <c r="AX67" i="77"/>
  <c r="S67" i="77" s="1"/>
  <c r="AC67" i="77" s="1"/>
  <c r="AB68" i="77" s="1"/>
  <c r="AX68" i="77"/>
  <c r="S68" i="77" s="1"/>
  <c r="AC68" i="77" s="1"/>
  <c r="AB69" i="77" s="1"/>
  <c r="AX69" i="77"/>
  <c r="S69" i="77" s="1"/>
  <c r="AC69" i="77" s="1"/>
  <c r="AB70" i="77" s="1"/>
  <c r="AX70" i="77"/>
  <c r="S70" i="77" s="1"/>
  <c r="AC70" i="77" s="1"/>
  <c r="AB71" i="77" s="1"/>
  <c r="AX71" i="77"/>
  <c r="S71" i="77" s="1"/>
  <c r="AC71" i="77" s="1"/>
  <c r="AB72" i="77" s="1"/>
  <c r="AX72" i="77"/>
  <c r="S72" i="77" s="1"/>
  <c r="AC72" i="77" s="1"/>
  <c r="AB73" i="77" s="1"/>
  <c r="AX73" i="77"/>
  <c r="S73" i="77" s="1"/>
  <c r="AC73" i="77" s="1"/>
  <c r="AB74" i="77" s="1"/>
  <c r="AX74" i="77"/>
  <c r="S74" i="77" s="1"/>
  <c r="AC74" i="77" s="1"/>
  <c r="AB75" i="77" s="1"/>
  <c r="AX75" i="77"/>
  <c r="S75" i="77" s="1"/>
  <c r="AC75" i="77" s="1"/>
  <c r="AB76" i="77" s="1"/>
  <c r="AX76" i="77"/>
  <c r="S76" i="77" s="1"/>
  <c r="AC76" i="77" s="1"/>
  <c r="AB77" i="77" s="1"/>
  <c r="AX77" i="77"/>
  <c r="S77" i="77" s="1"/>
  <c r="AC77" i="77" s="1"/>
  <c r="AB78" i="77" s="1"/>
  <c r="AX78" i="77"/>
  <c r="S78" i="77" s="1"/>
  <c r="AC78" i="77" s="1"/>
  <c r="AB79" i="77" s="1"/>
  <c r="AX79" i="77"/>
  <c r="S79" i="77" s="1"/>
  <c r="AC79" i="77" s="1"/>
  <c r="AB80" i="77" s="1"/>
  <c r="AX80" i="77"/>
  <c r="S80" i="77" s="1"/>
  <c r="AC80" i="77" s="1"/>
  <c r="AB81" i="77" s="1"/>
  <c r="AX81" i="77"/>
  <c r="S81" i="77" s="1"/>
  <c r="AC81" i="77" s="1"/>
  <c r="AB82" i="77" s="1"/>
  <c r="AX82" i="77"/>
  <c r="S82" i="77" s="1"/>
  <c r="AC82" i="77" s="1"/>
  <c r="AB83" i="77" s="1"/>
  <c r="AX83" i="77"/>
  <c r="S83" i="77" s="1"/>
  <c r="AC83" i="77" s="1"/>
  <c r="AB84" i="77" s="1"/>
  <c r="AX84" i="77"/>
  <c r="S84" i="77" s="1"/>
  <c r="AC84" i="77" s="1"/>
  <c r="AB85" i="77" s="1"/>
  <c r="AX85" i="77"/>
  <c r="S85" i="77" s="1"/>
  <c r="AC85" i="77" s="1"/>
  <c r="AB86" i="77" s="1"/>
  <c r="AX86" i="77"/>
  <c r="S86" i="77" s="1"/>
  <c r="AC86" i="77" s="1"/>
  <c r="AB87" i="77" s="1"/>
  <c r="AX87" i="77"/>
  <c r="S87" i="77" s="1"/>
  <c r="AC87" i="77" s="1"/>
  <c r="AB88" i="77" s="1"/>
  <c r="AX88" i="77"/>
  <c r="S88" i="77" s="1"/>
  <c r="AC88" i="77" s="1"/>
  <c r="AB89" i="77" s="1"/>
  <c r="AX89" i="77"/>
  <c r="S89" i="77" s="1"/>
  <c r="AC89" i="77" s="1"/>
  <c r="AB90" i="77" s="1"/>
  <c r="AX90" i="77"/>
  <c r="S90" i="77" s="1"/>
  <c r="AC90" i="77" s="1"/>
  <c r="AB91" i="77" s="1"/>
  <c r="AX91" i="77"/>
  <c r="S91" i="77" s="1"/>
  <c r="AC91" i="77" s="1"/>
  <c r="AB92" i="77" s="1"/>
  <c r="AX92" i="77"/>
  <c r="S92" i="77" s="1"/>
  <c r="AC92" i="77" s="1"/>
  <c r="AB93" i="77" s="1"/>
  <c r="AX95" i="77"/>
  <c r="S95" i="77" s="1"/>
  <c r="AC95" i="77" s="1"/>
  <c r="AB96" i="77" s="1"/>
  <c r="AX97" i="77"/>
  <c r="S97" i="77" s="1"/>
  <c r="AC97" i="77" s="1"/>
  <c r="AB98" i="77" s="1"/>
  <c r="AX96" i="77"/>
  <c r="S96" i="77" s="1"/>
  <c r="AC96" i="77" s="1"/>
  <c r="AB97" i="77" s="1"/>
  <c r="AX93" i="77"/>
  <c r="S93" i="77" s="1"/>
  <c r="AC93" i="77" s="1"/>
  <c r="AB94" i="77" s="1"/>
  <c r="AX94" i="77"/>
  <c r="S94" i="77" s="1"/>
  <c r="AC94" i="77" s="1"/>
  <c r="AB95" i="77" s="1"/>
  <c r="AJ4" i="93"/>
  <c r="AK4" i="93"/>
  <c r="AT4" i="93" s="1"/>
  <c r="AT100" i="93" s="1"/>
  <c r="X98" i="85"/>
  <c r="Y98" i="85"/>
  <c r="AS71" i="81"/>
  <c r="AL71" i="81"/>
  <c r="AU71" i="81" s="1"/>
  <c r="AS12" i="81"/>
  <c r="AL12" i="81"/>
  <c r="AU12" i="81" s="1"/>
  <c r="AS30" i="81"/>
  <c r="AL30" i="81"/>
  <c r="AU30" i="81" s="1"/>
  <c r="AS48" i="81"/>
  <c r="AL48" i="81"/>
  <c r="AU48" i="81" s="1"/>
  <c r="AS84" i="81"/>
  <c r="AL84" i="81"/>
  <c r="AU84" i="81" s="1"/>
  <c r="AS6" i="93"/>
  <c r="AL6" i="93"/>
  <c r="AU6" i="93" s="1"/>
  <c r="AH96" i="37"/>
  <c r="AQ96" i="37" s="1"/>
  <c r="Z98" i="77"/>
  <c r="AS21" i="81"/>
  <c r="AL21" i="81"/>
  <c r="AU21" i="81" s="1"/>
  <c r="AS39" i="81"/>
  <c r="AL39" i="81"/>
  <c r="AU39" i="81" s="1"/>
  <c r="AS57" i="81"/>
  <c r="AL57" i="81"/>
  <c r="AU57" i="81" s="1"/>
  <c r="AS75" i="81"/>
  <c r="AL75" i="81"/>
  <c r="AU75" i="81" s="1"/>
  <c r="AS93" i="81"/>
  <c r="AL93" i="81"/>
  <c r="AU93" i="81" s="1"/>
  <c r="AS3" i="93"/>
  <c r="AL3" i="93"/>
  <c r="AU3" i="93" s="1"/>
  <c r="AN97" i="85"/>
  <c r="AI97" i="85"/>
  <c r="AS17" i="81"/>
  <c r="AL17" i="81"/>
  <c r="AU17" i="81" s="1"/>
  <c r="AS89" i="81"/>
  <c r="AL89" i="81"/>
  <c r="AU89" i="81" s="1"/>
  <c r="AS97" i="81"/>
  <c r="AL97" i="81"/>
  <c r="AU97" i="81" s="1"/>
  <c r="AS61" i="81"/>
  <c r="AL61" i="81"/>
  <c r="AU61" i="81" s="1"/>
  <c r="AS56" i="81"/>
  <c r="AL56" i="81"/>
  <c r="AU56" i="81" s="1"/>
  <c r="AS5" i="81"/>
  <c r="AL5" i="81"/>
  <c r="AU5" i="81" s="1"/>
  <c r="AS41" i="81"/>
  <c r="AL41" i="81"/>
  <c r="AU41" i="81" s="1"/>
  <c r="AS59" i="81"/>
  <c r="AL59" i="81"/>
  <c r="AU59" i="81" s="1"/>
  <c r="AS96" i="81"/>
  <c r="AL96" i="81"/>
  <c r="AU96" i="81" s="1"/>
  <c r="AS34" i="81"/>
  <c r="AL34" i="81"/>
  <c r="AU34" i="81" s="1"/>
  <c r="AS100" i="45"/>
  <c r="AS29" i="81"/>
  <c r="AL29" i="81"/>
  <c r="AU29" i="81" s="1"/>
  <c r="AS83" i="81"/>
  <c r="AL83" i="81"/>
  <c r="AU83" i="81" s="1"/>
  <c r="AL98" i="45"/>
  <c r="AU98" i="45" s="1"/>
  <c r="AR98" i="45"/>
  <c r="AR100" i="45" s="1"/>
  <c r="Z98" i="25"/>
  <c r="AR98" i="93"/>
  <c r="AR100" i="93" s="1"/>
  <c r="AL98" i="93"/>
  <c r="AU98" i="93" s="1"/>
  <c r="AS4" i="45"/>
  <c r="AL4" i="45"/>
  <c r="AU4" i="45" s="1"/>
  <c r="AU100" i="45" s="1"/>
  <c r="C11" i="45" s="1"/>
  <c r="AS19" i="81"/>
  <c r="AL19" i="81"/>
  <c r="AU19" i="81" s="1"/>
  <c r="AS37" i="81"/>
  <c r="AL37" i="81"/>
  <c r="AU37" i="81" s="1"/>
  <c r="AS55" i="81"/>
  <c r="AL55" i="81"/>
  <c r="AU55" i="81" s="1"/>
  <c r="AS73" i="81"/>
  <c r="AL73" i="81"/>
  <c r="AU73" i="81" s="1"/>
  <c r="AS91" i="81"/>
  <c r="AL91" i="81"/>
  <c r="AU91" i="81" s="1"/>
  <c r="AK8" i="81"/>
  <c r="AT8" i="81" s="1"/>
  <c r="AJ8" i="81"/>
  <c r="AK4" i="81"/>
  <c r="AT4" i="81" s="1"/>
  <c r="AJ4" i="81"/>
  <c r="AS40" i="81"/>
  <c r="AL40" i="81"/>
  <c r="AU40" i="81" s="1"/>
  <c r="AS94" i="81"/>
  <c r="AL94" i="81"/>
  <c r="AU94" i="81" s="1"/>
  <c r="Z96" i="37"/>
  <c r="AS9" i="81"/>
  <c r="AL9" i="81"/>
  <c r="AU9" i="81" s="1"/>
  <c r="AS82" i="81"/>
  <c r="AL82" i="81"/>
  <c r="AU82" i="81" s="1"/>
  <c r="Y97" i="29"/>
  <c r="X97" i="29"/>
  <c r="AS35" i="81"/>
  <c r="AL35" i="81"/>
  <c r="AU35" i="81" s="1"/>
  <c r="AS25" i="81"/>
  <c r="AL25" i="81"/>
  <c r="AU25" i="81" s="1"/>
  <c r="AS20" i="81"/>
  <c r="AL20" i="81"/>
  <c r="AU20" i="81" s="1"/>
  <c r="AS92" i="81"/>
  <c r="AL92" i="81"/>
  <c r="AU92" i="81" s="1"/>
  <c r="AS23" i="81"/>
  <c r="AL23" i="81"/>
  <c r="AU23" i="81" s="1"/>
  <c r="AS77" i="81"/>
  <c r="AL77" i="81"/>
  <c r="AU77" i="81" s="1"/>
  <c r="AS70" i="81"/>
  <c r="AL70" i="81"/>
  <c r="AU70" i="81" s="1"/>
  <c r="AS5" i="93"/>
  <c r="AL5" i="93"/>
  <c r="AU5" i="93" s="1"/>
  <c r="AS66" i="81"/>
  <c r="AL66" i="81"/>
  <c r="AU66" i="81" s="1"/>
  <c r="AR97" i="25"/>
  <c r="AS47" i="81"/>
  <c r="AL47" i="81"/>
  <c r="AU47" i="81" s="1"/>
  <c r="AS65" i="81"/>
  <c r="AL65" i="81"/>
  <c r="AU65" i="81" s="1"/>
  <c r="AS11" i="81"/>
  <c r="AL11" i="81"/>
  <c r="AU11" i="81" s="1"/>
  <c r="AS46" i="81"/>
  <c r="AL46" i="81"/>
  <c r="AU46" i="81" s="1"/>
  <c r="AS88" i="81"/>
  <c r="AL88" i="81"/>
  <c r="AU88" i="81" s="1"/>
  <c r="AS18" i="81"/>
  <c r="AL18" i="81"/>
  <c r="AU18" i="81" s="1"/>
  <c r="AS36" i="81"/>
  <c r="AL36" i="81"/>
  <c r="AU36" i="81" s="1"/>
  <c r="AS54" i="81"/>
  <c r="AL54" i="81"/>
  <c r="AU54" i="81" s="1"/>
  <c r="AS72" i="81"/>
  <c r="AL72" i="81"/>
  <c r="AU72" i="81" s="1"/>
  <c r="AS90" i="81"/>
  <c r="AL90" i="81"/>
  <c r="AU90" i="81" s="1"/>
  <c r="AJ14" i="81"/>
  <c r="AK14" i="81"/>
  <c r="AT14" i="81" s="1"/>
  <c r="AS32" i="81"/>
  <c r="AL32" i="81"/>
  <c r="AU32" i="81" s="1"/>
  <c r="AS50" i="81"/>
  <c r="AL50" i="81"/>
  <c r="AU50" i="81" s="1"/>
  <c r="AS68" i="81"/>
  <c r="AL68" i="81"/>
  <c r="AU68" i="81" s="1"/>
  <c r="AS86" i="81"/>
  <c r="AL86" i="81"/>
  <c r="AU86" i="81" s="1"/>
  <c r="AS3" i="81"/>
  <c r="AL3" i="81"/>
  <c r="AU3" i="81" s="1"/>
  <c r="AS27" i="81"/>
  <c r="AL27" i="81"/>
  <c r="AU27" i="81" s="1"/>
  <c r="AS45" i="81"/>
  <c r="AL45" i="81"/>
  <c r="AU45" i="81" s="1"/>
  <c r="AS63" i="81"/>
  <c r="AL63" i="81"/>
  <c r="AU63" i="81" s="1"/>
  <c r="AS81" i="81"/>
  <c r="AL81" i="81"/>
  <c r="AU81" i="81" s="1"/>
  <c r="AR95" i="37"/>
  <c r="Z97" i="29" l="1"/>
  <c r="AX6" i="77"/>
  <c r="S6" i="77" s="1"/>
  <c r="AC6" i="77" s="1"/>
  <c r="AB7" i="77" s="1"/>
  <c r="AX6" i="25"/>
  <c r="S6" i="25" s="1"/>
  <c r="AC6" i="25" s="1"/>
  <c r="AB7" i="25" s="1"/>
  <c r="AJ3" i="25"/>
  <c r="AB4" i="25"/>
  <c r="AE97" i="29"/>
  <c r="W98" i="29"/>
  <c r="AG97" i="29"/>
  <c r="AP97" i="29" s="1"/>
  <c r="AF97" i="29"/>
  <c r="AO97" i="29" s="1"/>
  <c r="AK91" i="77"/>
  <c r="AT91" i="77" s="1"/>
  <c r="AJ91" i="77"/>
  <c r="AJ25" i="77"/>
  <c r="AK25" i="77"/>
  <c r="AT25" i="77" s="1"/>
  <c r="AK97" i="77"/>
  <c r="AT97" i="77" s="1"/>
  <c r="AJ97" i="77"/>
  <c r="AJ90" i="77"/>
  <c r="AK90" i="77"/>
  <c r="AT90" i="77" s="1"/>
  <c r="AJ84" i="77"/>
  <c r="AK84" i="77"/>
  <c r="AT84" i="77" s="1"/>
  <c r="AJ78" i="77"/>
  <c r="AK78" i="77"/>
  <c r="AT78" i="77" s="1"/>
  <c r="AJ72" i="77"/>
  <c r="AK72" i="77"/>
  <c r="AT72" i="77" s="1"/>
  <c r="AJ66" i="77"/>
  <c r="AK66" i="77"/>
  <c r="AT66" i="77" s="1"/>
  <c r="AJ60" i="77"/>
  <c r="AK60" i="77"/>
  <c r="AT60" i="77" s="1"/>
  <c r="AJ54" i="77"/>
  <c r="AK54" i="77"/>
  <c r="AT54" i="77" s="1"/>
  <c r="AJ48" i="77"/>
  <c r="AK48" i="77"/>
  <c r="AT48" i="77" s="1"/>
  <c r="AJ42" i="77"/>
  <c r="AK42" i="77"/>
  <c r="AT42" i="77" s="1"/>
  <c r="AJ36" i="77"/>
  <c r="AK36" i="77"/>
  <c r="AT36" i="77" s="1"/>
  <c r="AJ30" i="77"/>
  <c r="AK30" i="77"/>
  <c r="AT30" i="77" s="1"/>
  <c r="AJ24" i="77"/>
  <c r="AK24" i="77"/>
  <c r="AT24" i="77" s="1"/>
  <c r="AJ18" i="77"/>
  <c r="AK18" i="77"/>
  <c r="AT18" i="77" s="1"/>
  <c r="AJ12" i="77"/>
  <c r="AK12" i="77"/>
  <c r="AT12" i="77" s="1"/>
  <c r="AJ6" i="77"/>
  <c r="AK6" i="77"/>
  <c r="AT6" i="77" s="1"/>
  <c r="AJ91" i="25"/>
  <c r="AK91" i="25"/>
  <c r="AT91" i="25" s="1"/>
  <c r="AJ85" i="25"/>
  <c r="AK85" i="25"/>
  <c r="AT85" i="25" s="1"/>
  <c r="AJ79" i="25"/>
  <c r="AK79" i="25"/>
  <c r="AT79" i="25" s="1"/>
  <c r="AJ73" i="25"/>
  <c r="AK73" i="25"/>
  <c r="AT73" i="25" s="1"/>
  <c r="AJ67" i="25"/>
  <c r="AK67" i="25"/>
  <c r="AT67" i="25" s="1"/>
  <c r="AJ61" i="25"/>
  <c r="AK61" i="25"/>
  <c r="AT61" i="25" s="1"/>
  <c r="AJ55" i="25"/>
  <c r="AK55" i="25"/>
  <c r="AT55" i="25" s="1"/>
  <c r="AJ49" i="25"/>
  <c r="AK49" i="25"/>
  <c r="AT49" i="25" s="1"/>
  <c r="AJ43" i="25"/>
  <c r="AK43" i="25"/>
  <c r="AT43" i="25" s="1"/>
  <c r="AJ37" i="25"/>
  <c r="AK37" i="25"/>
  <c r="AT37" i="25" s="1"/>
  <c r="AJ31" i="25"/>
  <c r="AK31" i="25"/>
  <c r="AT31" i="25" s="1"/>
  <c r="AJ25" i="25"/>
  <c r="AK25" i="25"/>
  <c r="AT25" i="25" s="1"/>
  <c r="AJ19" i="25"/>
  <c r="AK19" i="25"/>
  <c r="AT19" i="25" s="1"/>
  <c r="AJ13" i="25"/>
  <c r="AK13" i="25"/>
  <c r="AT13" i="25" s="1"/>
  <c r="AJ7" i="25"/>
  <c r="AK7" i="25"/>
  <c r="AT7" i="25" s="1"/>
  <c r="AR96" i="29"/>
  <c r="AS4" i="81"/>
  <c r="AL4" i="81"/>
  <c r="AU4" i="81" s="1"/>
  <c r="AE98" i="25"/>
  <c r="AC98" i="25"/>
  <c r="AJ98" i="25" s="1"/>
  <c r="AS98" i="25" s="1"/>
  <c r="AG98" i="25"/>
  <c r="AP98" i="25" s="1"/>
  <c r="AP100" i="25" s="1"/>
  <c r="AF98" i="25"/>
  <c r="AO98" i="25" s="1"/>
  <c r="AO100" i="25" s="1"/>
  <c r="AC98" i="77"/>
  <c r="AG98" i="77"/>
  <c r="AP98" i="77" s="1"/>
  <c r="AP100" i="77" s="1"/>
  <c r="AF98" i="77"/>
  <c r="AO98" i="77" s="1"/>
  <c r="AO100" i="77" s="1"/>
  <c r="AE98" i="77"/>
  <c r="AJ85" i="77"/>
  <c r="AK85" i="77"/>
  <c r="AT85" i="77" s="1"/>
  <c r="AJ55" i="77"/>
  <c r="AK55" i="77"/>
  <c r="AT55" i="77" s="1"/>
  <c r="AJ43" i="77"/>
  <c r="AK43" i="77"/>
  <c r="AT43" i="77" s="1"/>
  <c r="AJ19" i="77"/>
  <c r="AK19" i="77"/>
  <c r="AT19" i="77" s="1"/>
  <c r="AK92" i="25"/>
  <c r="AT92" i="25" s="1"/>
  <c r="AJ92" i="25"/>
  <c r="AK74" i="25"/>
  <c r="AT74" i="25" s="1"/>
  <c r="AJ74" i="25"/>
  <c r="AK56" i="25"/>
  <c r="AT56" i="25" s="1"/>
  <c r="AJ56" i="25"/>
  <c r="AK44" i="25"/>
  <c r="AT44" i="25" s="1"/>
  <c r="AJ44" i="25"/>
  <c r="AK26" i="25"/>
  <c r="AT26" i="25" s="1"/>
  <c r="AJ26" i="25"/>
  <c r="AK8" i="25"/>
  <c r="AT8" i="25" s="1"/>
  <c r="AT100" i="81"/>
  <c r="AH98" i="85"/>
  <c r="AQ98" i="85" s="1"/>
  <c r="AQ100" i="85" s="1"/>
  <c r="AZ3" i="85"/>
  <c r="AX5" i="85" s="1"/>
  <c r="S5" i="85" s="1"/>
  <c r="AC5" i="85" s="1"/>
  <c r="AB6" i="85" s="1"/>
  <c r="AX10" i="85"/>
  <c r="S10" i="85" s="1"/>
  <c r="AC10" i="85" s="1"/>
  <c r="AB11" i="85" s="1"/>
  <c r="AX11" i="85"/>
  <c r="S11" i="85" s="1"/>
  <c r="AC11" i="85" s="1"/>
  <c r="AB12" i="85" s="1"/>
  <c r="AX12" i="85"/>
  <c r="S12" i="85" s="1"/>
  <c r="AC12" i="85" s="1"/>
  <c r="AB13" i="85" s="1"/>
  <c r="AX13" i="85"/>
  <c r="S13" i="85" s="1"/>
  <c r="AC13" i="85" s="1"/>
  <c r="AB14" i="85" s="1"/>
  <c r="AX16" i="85"/>
  <c r="S16" i="85" s="1"/>
  <c r="AC16" i="85" s="1"/>
  <c r="AB17" i="85" s="1"/>
  <c r="AX17" i="85"/>
  <c r="S17" i="85" s="1"/>
  <c r="AC17" i="85" s="1"/>
  <c r="AB18" i="85" s="1"/>
  <c r="AX18" i="85"/>
  <c r="S18" i="85" s="1"/>
  <c r="AC18" i="85" s="1"/>
  <c r="AB19" i="85" s="1"/>
  <c r="AX19" i="85"/>
  <c r="S19" i="85" s="1"/>
  <c r="AC19" i="85" s="1"/>
  <c r="AB20" i="85" s="1"/>
  <c r="AX20" i="85"/>
  <c r="S20" i="85" s="1"/>
  <c r="AC20" i="85" s="1"/>
  <c r="AB21" i="85" s="1"/>
  <c r="AX21" i="85"/>
  <c r="S21" i="85" s="1"/>
  <c r="AC21" i="85" s="1"/>
  <c r="AB22" i="85" s="1"/>
  <c r="AX22" i="85"/>
  <c r="S22" i="85" s="1"/>
  <c r="AC22" i="85" s="1"/>
  <c r="AB23" i="85" s="1"/>
  <c r="AX23" i="85"/>
  <c r="S23" i="85" s="1"/>
  <c r="AC23" i="85" s="1"/>
  <c r="AB24" i="85" s="1"/>
  <c r="AX24" i="85"/>
  <c r="S24" i="85" s="1"/>
  <c r="AC24" i="85" s="1"/>
  <c r="AB25" i="85" s="1"/>
  <c r="AX25" i="85"/>
  <c r="S25" i="85" s="1"/>
  <c r="AC25" i="85" s="1"/>
  <c r="AB26" i="85" s="1"/>
  <c r="AX26" i="85"/>
  <c r="S26" i="85" s="1"/>
  <c r="AC26" i="85" s="1"/>
  <c r="AB27" i="85" s="1"/>
  <c r="AX27" i="85"/>
  <c r="S27" i="85" s="1"/>
  <c r="AC27" i="85" s="1"/>
  <c r="AB28" i="85" s="1"/>
  <c r="AX28" i="85"/>
  <c r="S28" i="85" s="1"/>
  <c r="AC28" i="85" s="1"/>
  <c r="AB29" i="85" s="1"/>
  <c r="AX29" i="85"/>
  <c r="S29" i="85" s="1"/>
  <c r="AC29" i="85" s="1"/>
  <c r="AB30" i="85" s="1"/>
  <c r="AX30" i="85"/>
  <c r="S30" i="85" s="1"/>
  <c r="AC30" i="85" s="1"/>
  <c r="AB31" i="85" s="1"/>
  <c r="AX31" i="85"/>
  <c r="S31" i="85" s="1"/>
  <c r="AC31" i="85" s="1"/>
  <c r="AB32" i="85" s="1"/>
  <c r="AX32" i="85"/>
  <c r="S32" i="85" s="1"/>
  <c r="AC32" i="85" s="1"/>
  <c r="AB33" i="85" s="1"/>
  <c r="AX33" i="85"/>
  <c r="S33" i="85" s="1"/>
  <c r="AC33" i="85" s="1"/>
  <c r="AB34" i="85" s="1"/>
  <c r="AX34" i="85"/>
  <c r="S34" i="85" s="1"/>
  <c r="AC34" i="85" s="1"/>
  <c r="AB35" i="85" s="1"/>
  <c r="AX35" i="85"/>
  <c r="S35" i="85" s="1"/>
  <c r="AC35" i="85" s="1"/>
  <c r="AB36" i="85" s="1"/>
  <c r="AX36" i="85"/>
  <c r="S36" i="85" s="1"/>
  <c r="AC36" i="85" s="1"/>
  <c r="AB37" i="85" s="1"/>
  <c r="AX37" i="85"/>
  <c r="S37" i="85" s="1"/>
  <c r="AC37" i="85" s="1"/>
  <c r="AB38" i="85" s="1"/>
  <c r="AX38" i="85"/>
  <c r="S38" i="85" s="1"/>
  <c r="AC38" i="85" s="1"/>
  <c r="AB39" i="85" s="1"/>
  <c r="AX39" i="85"/>
  <c r="S39" i="85" s="1"/>
  <c r="AC39" i="85" s="1"/>
  <c r="AB40" i="85" s="1"/>
  <c r="AX40" i="85"/>
  <c r="S40" i="85" s="1"/>
  <c r="AC40" i="85" s="1"/>
  <c r="AB41" i="85" s="1"/>
  <c r="AX41" i="85"/>
  <c r="S41" i="85" s="1"/>
  <c r="AC41" i="85" s="1"/>
  <c r="AB42" i="85" s="1"/>
  <c r="AX42" i="85"/>
  <c r="S42" i="85" s="1"/>
  <c r="AC42" i="85" s="1"/>
  <c r="AB43" i="85" s="1"/>
  <c r="AX43" i="85"/>
  <c r="S43" i="85" s="1"/>
  <c r="AC43" i="85" s="1"/>
  <c r="AB44" i="85" s="1"/>
  <c r="AX44" i="85"/>
  <c r="S44" i="85" s="1"/>
  <c r="AC44" i="85" s="1"/>
  <c r="AB45" i="85" s="1"/>
  <c r="AX45" i="85"/>
  <c r="S45" i="85" s="1"/>
  <c r="AC45" i="85" s="1"/>
  <c r="AB46" i="85" s="1"/>
  <c r="AX46" i="85"/>
  <c r="S46" i="85" s="1"/>
  <c r="AC46" i="85" s="1"/>
  <c r="AB47" i="85" s="1"/>
  <c r="AX47" i="85"/>
  <c r="S47" i="85" s="1"/>
  <c r="AC47" i="85" s="1"/>
  <c r="AB48" i="85" s="1"/>
  <c r="AX48" i="85"/>
  <c r="S48" i="85" s="1"/>
  <c r="AC48" i="85" s="1"/>
  <c r="AB49" i="85" s="1"/>
  <c r="AX49" i="85"/>
  <c r="S49" i="85" s="1"/>
  <c r="AC49" i="85" s="1"/>
  <c r="AB50" i="85" s="1"/>
  <c r="AX50" i="85"/>
  <c r="S50" i="85" s="1"/>
  <c r="AC50" i="85" s="1"/>
  <c r="AB51" i="85" s="1"/>
  <c r="AX51" i="85"/>
  <c r="S51" i="85" s="1"/>
  <c r="AC51" i="85" s="1"/>
  <c r="AB52" i="85" s="1"/>
  <c r="AX52" i="85"/>
  <c r="S52" i="85" s="1"/>
  <c r="AC52" i="85" s="1"/>
  <c r="AB53" i="85" s="1"/>
  <c r="AX53" i="85"/>
  <c r="S53" i="85" s="1"/>
  <c r="AC53" i="85" s="1"/>
  <c r="AB54" i="85" s="1"/>
  <c r="AX54" i="85"/>
  <c r="S54" i="85" s="1"/>
  <c r="AC54" i="85" s="1"/>
  <c r="AB55" i="85" s="1"/>
  <c r="AX55" i="85"/>
  <c r="S55" i="85" s="1"/>
  <c r="AC55" i="85" s="1"/>
  <c r="AB56" i="85" s="1"/>
  <c r="AX56" i="85"/>
  <c r="S56" i="85" s="1"/>
  <c r="AC56" i="85" s="1"/>
  <c r="AB57" i="85" s="1"/>
  <c r="AX57" i="85"/>
  <c r="S57" i="85" s="1"/>
  <c r="AC57" i="85" s="1"/>
  <c r="AB58" i="85" s="1"/>
  <c r="AX58" i="85"/>
  <c r="S58" i="85" s="1"/>
  <c r="AC58" i="85" s="1"/>
  <c r="AB59" i="85" s="1"/>
  <c r="AX59" i="85"/>
  <c r="S59" i="85" s="1"/>
  <c r="AC59" i="85" s="1"/>
  <c r="AB60" i="85" s="1"/>
  <c r="AX60" i="85"/>
  <c r="S60" i="85" s="1"/>
  <c r="AC60" i="85" s="1"/>
  <c r="AB61" i="85" s="1"/>
  <c r="AX61" i="85"/>
  <c r="S61" i="85" s="1"/>
  <c r="AC61" i="85" s="1"/>
  <c r="AB62" i="85" s="1"/>
  <c r="AX62" i="85"/>
  <c r="S62" i="85" s="1"/>
  <c r="AC62" i="85" s="1"/>
  <c r="AB63" i="85" s="1"/>
  <c r="AX63" i="85"/>
  <c r="S63" i="85" s="1"/>
  <c r="AC63" i="85" s="1"/>
  <c r="AB64" i="85" s="1"/>
  <c r="AX64" i="85"/>
  <c r="S64" i="85" s="1"/>
  <c r="AC64" i="85" s="1"/>
  <c r="AB65" i="85" s="1"/>
  <c r="AX65" i="85"/>
  <c r="S65" i="85" s="1"/>
  <c r="AC65" i="85" s="1"/>
  <c r="AB66" i="85" s="1"/>
  <c r="AX66" i="85"/>
  <c r="S66" i="85" s="1"/>
  <c r="AC66" i="85" s="1"/>
  <c r="AB67" i="85" s="1"/>
  <c r="AX67" i="85"/>
  <c r="S67" i="85" s="1"/>
  <c r="AC67" i="85" s="1"/>
  <c r="AB68" i="85" s="1"/>
  <c r="AX68" i="85"/>
  <c r="S68" i="85" s="1"/>
  <c r="AC68" i="85" s="1"/>
  <c r="AB69" i="85" s="1"/>
  <c r="AX69" i="85"/>
  <c r="S69" i="85" s="1"/>
  <c r="AC69" i="85" s="1"/>
  <c r="AB70" i="85" s="1"/>
  <c r="AX70" i="85"/>
  <c r="S70" i="85" s="1"/>
  <c r="AC70" i="85" s="1"/>
  <c r="AB71" i="85" s="1"/>
  <c r="AX71" i="85"/>
  <c r="S71" i="85" s="1"/>
  <c r="AC71" i="85" s="1"/>
  <c r="AB72" i="85" s="1"/>
  <c r="AX72" i="85"/>
  <c r="S72" i="85" s="1"/>
  <c r="AC72" i="85" s="1"/>
  <c r="AB73" i="85" s="1"/>
  <c r="AX73" i="85"/>
  <c r="S73" i="85" s="1"/>
  <c r="AC73" i="85" s="1"/>
  <c r="AB74" i="85" s="1"/>
  <c r="AX74" i="85"/>
  <c r="S74" i="85" s="1"/>
  <c r="AC74" i="85" s="1"/>
  <c r="AB75" i="85" s="1"/>
  <c r="AX75" i="85"/>
  <c r="S75" i="85" s="1"/>
  <c r="AC75" i="85" s="1"/>
  <c r="AB76" i="85" s="1"/>
  <c r="AX76" i="85"/>
  <c r="S76" i="85" s="1"/>
  <c r="AC76" i="85" s="1"/>
  <c r="AB77" i="85" s="1"/>
  <c r="AX77" i="85"/>
  <c r="S77" i="85" s="1"/>
  <c r="AC77" i="85" s="1"/>
  <c r="AB78" i="85" s="1"/>
  <c r="AX78" i="85"/>
  <c r="S78" i="85" s="1"/>
  <c r="AC78" i="85" s="1"/>
  <c r="AB79" i="85" s="1"/>
  <c r="AX79" i="85"/>
  <c r="S79" i="85" s="1"/>
  <c r="AC79" i="85" s="1"/>
  <c r="AB80" i="85" s="1"/>
  <c r="AX80" i="85"/>
  <c r="S80" i="85" s="1"/>
  <c r="AC80" i="85" s="1"/>
  <c r="AB81" i="85" s="1"/>
  <c r="AX81" i="85"/>
  <c r="S81" i="85" s="1"/>
  <c r="AC81" i="85" s="1"/>
  <c r="AB82" i="85" s="1"/>
  <c r="AX82" i="85"/>
  <c r="S82" i="85" s="1"/>
  <c r="AC82" i="85" s="1"/>
  <c r="AB83" i="85" s="1"/>
  <c r="AX83" i="85"/>
  <c r="S83" i="85" s="1"/>
  <c r="AC83" i="85" s="1"/>
  <c r="AB84" i="85" s="1"/>
  <c r="AX84" i="85"/>
  <c r="S84" i="85" s="1"/>
  <c r="AC84" i="85" s="1"/>
  <c r="AB85" i="85" s="1"/>
  <c r="AX85" i="85"/>
  <c r="S85" i="85" s="1"/>
  <c r="AC85" i="85" s="1"/>
  <c r="AB86" i="85" s="1"/>
  <c r="AX86" i="85"/>
  <c r="S86" i="85" s="1"/>
  <c r="AC86" i="85" s="1"/>
  <c r="AB87" i="85" s="1"/>
  <c r="AX87" i="85"/>
  <c r="S87" i="85" s="1"/>
  <c r="AC87" i="85" s="1"/>
  <c r="AB88" i="85" s="1"/>
  <c r="AX88" i="85"/>
  <c r="S88" i="85" s="1"/>
  <c r="AC88" i="85" s="1"/>
  <c r="AB89" i="85" s="1"/>
  <c r="AX89" i="85"/>
  <c r="S89" i="85" s="1"/>
  <c r="AC89" i="85" s="1"/>
  <c r="AB90" i="85" s="1"/>
  <c r="AX90" i="85"/>
  <c r="S90" i="85" s="1"/>
  <c r="AC90" i="85" s="1"/>
  <c r="AB91" i="85" s="1"/>
  <c r="AX91" i="85"/>
  <c r="S91" i="85" s="1"/>
  <c r="AC91" i="85" s="1"/>
  <c r="AB92" i="85" s="1"/>
  <c r="AX92" i="85"/>
  <c r="S92" i="85" s="1"/>
  <c r="AC92" i="85" s="1"/>
  <c r="AB93" i="85" s="1"/>
  <c r="AX94" i="85"/>
  <c r="S94" i="85" s="1"/>
  <c r="AC94" i="85" s="1"/>
  <c r="AB95" i="85" s="1"/>
  <c r="AX93" i="85"/>
  <c r="S93" i="85" s="1"/>
  <c r="AC93" i="85" s="1"/>
  <c r="AB94" i="85" s="1"/>
  <c r="AX95" i="85"/>
  <c r="S95" i="85" s="1"/>
  <c r="AC95" i="85" s="1"/>
  <c r="AB96" i="85" s="1"/>
  <c r="AX97" i="85"/>
  <c r="S97" i="85" s="1"/>
  <c r="AC97" i="85" s="1"/>
  <c r="AB98" i="85" s="1"/>
  <c r="AX96" i="85"/>
  <c r="S96" i="85" s="1"/>
  <c r="AC96" i="85" s="1"/>
  <c r="AB97" i="85" s="1"/>
  <c r="AS8" i="81"/>
  <c r="AL8" i="81"/>
  <c r="AU8" i="81" s="1"/>
  <c r="Z98" i="85"/>
  <c r="AJ98" i="77"/>
  <c r="AS98" i="77" s="1"/>
  <c r="AK98" i="77"/>
  <c r="AT98" i="77" s="1"/>
  <c r="AJ89" i="77"/>
  <c r="AK89" i="77"/>
  <c r="AT89" i="77" s="1"/>
  <c r="AJ83" i="77"/>
  <c r="AK83" i="77"/>
  <c r="AT83" i="77" s="1"/>
  <c r="AJ77" i="77"/>
  <c r="AK77" i="77"/>
  <c r="AT77" i="77" s="1"/>
  <c r="AK71" i="77"/>
  <c r="AT71" i="77" s="1"/>
  <c r="AJ71" i="77"/>
  <c r="AJ65" i="77"/>
  <c r="AK65" i="77"/>
  <c r="AT65" i="77" s="1"/>
  <c r="AJ59" i="77"/>
  <c r="AK59" i="77"/>
  <c r="AT59" i="77" s="1"/>
  <c r="AJ53" i="77"/>
  <c r="AK53" i="77"/>
  <c r="AT53" i="77" s="1"/>
  <c r="AJ47" i="77"/>
  <c r="AK47" i="77"/>
  <c r="AT47" i="77" s="1"/>
  <c r="AJ41" i="77"/>
  <c r="AK41" i="77"/>
  <c r="AT41" i="77" s="1"/>
  <c r="AK35" i="77"/>
  <c r="AT35" i="77" s="1"/>
  <c r="AJ35" i="77"/>
  <c r="AJ29" i="77"/>
  <c r="AK29" i="77"/>
  <c r="AT29" i="77" s="1"/>
  <c r="AJ23" i="77"/>
  <c r="AK23" i="77"/>
  <c r="AT23" i="77" s="1"/>
  <c r="AJ17" i="77"/>
  <c r="AK17" i="77"/>
  <c r="AT17" i="77" s="1"/>
  <c r="AJ11" i="77"/>
  <c r="AK11" i="77"/>
  <c r="AT11" i="77" s="1"/>
  <c r="AJ94" i="25"/>
  <c r="AK94" i="25"/>
  <c r="AT94" i="25" s="1"/>
  <c r="AJ90" i="25"/>
  <c r="AK90" i="25"/>
  <c r="AT90" i="25" s="1"/>
  <c r="AJ84" i="25"/>
  <c r="AK84" i="25"/>
  <c r="AT84" i="25" s="1"/>
  <c r="AJ78" i="25"/>
  <c r="AK78" i="25"/>
  <c r="AT78" i="25" s="1"/>
  <c r="AJ72" i="25"/>
  <c r="AK72" i="25"/>
  <c r="AT72" i="25" s="1"/>
  <c r="AJ66" i="25"/>
  <c r="AK66" i="25"/>
  <c r="AT66" i="25" s="1"/>
  <c r="AJ60" i="25"/>
  <c r="AK60" i="25"/>
  <c r="AT60" i="25" s="1"/>
  <c r="AJ54" i="25"/>
  <c r="AK54" i="25"/>
  <c r="AT54" i="25" s="1"/>
  <c r="AJ48" i="25"/>
  <c r="AK48" i="25"/>
  <c r="AT48" i="25" s="1"/>
  <c r="AJ42" i="25"/>
  <c r="AK42" i="25"/>
  <c r="AT42" i="25" s="1"/>
  <c r="AJ36" i="25"/>
  <c r="AK36" i="25"/>
  <c r="AT36" i="25" s="1"/>
  <c r="AJ30" i="25"/>
  <c r="AK30" i="25"/>
  <c r="AT30" i="25" s="1"/>
  <c r="AJ24" i="25"/>
  <c r="AK24" i="25"/>
  <c r="AT24" i="25" s="1"/>
  <c r="AJ18" i="25"/>
  <c r="AK18" i="25"/>
  <c r="AT18" i="25" s="1"/>
  <c r="AX11" i="25"/>
  <c r="S11" i="25" s="1"/>
  <c r="AC11" i="25" s="1"/>
  <c r="AB12" i="25" s="1"/>
  <c r="AX5" i="25"/>
  <c r="S5" i="25" s="1"/>
  <c r="AC5" i="25" s="1"/>
  <c r="AB6" i="25" s="1"/>
  <c r="AS7" i="81"/>
  <c r="AL7" i="81"/>
  <c r="AU7" i="81" s="1"/>
  <c r="AH97" i="29"/>
  <c r="AQ97" i="29" s="1"/>
  <c r="AJ79" i="77"/>
  <c r="AK79" i="77"/>
  <c r="AT79" i="77" s="1"/>
  <c r="AJ67" i="77"/>
  <c r="AK67" i="77"/>
  <c r="AT67" i="77" s="1"/>
  <c r="AJ37" i="77"/>
  <c r="AK37" i="77"/>
  <c r="AT37" i="77" s="1"/>
  <c r="AJ13" i="77"/>
  <c r="AK13" i="77"/>
  <c r="AT13" i="77" s="1"/>
  <c r="AJ97" i="25"/>
  <c r="AK97" i="25"/>
  <c r="AT97" i="25" s="1"/>
  <c r="AK80" i="25"/>
  <c r="AT80" i="25" s="1"/>
  <c r="AJ80" i="25"/>
  <c r="AK62" i="25"/>
  <c r="AT62" i="25" s="1"/>
  <c r="AJ62" i="25"/>
  <c r="AK38" i="25"/>
  <c r="AT38" i="25" s="1"/>
  <c r="AJ38" i="25"/>
  <c r="AK20" i="25"/>
  <c r="AT20" i="25" s="1"/>
  <c r="AJ20" i="25"/>
  <c r="AK88" i="77"/>
  <c r="AT88" i="77" s="1"/>
  <c r="AJ88" i="77"/>
  <c r="AJ82" i="77"/>
  <c r="AK82" i="77"/>
  <c r="AT82" i="77" s="1"/>
  <c r="AJ76" i="77"/>
  <c r="AK76" i="77"/>
  <c r="AT76" i="77" s="1"/>
  <c r="AJ70" i="77"/>
  <c r="AK70" i="77"/>
  <c r="AT70" i="77" s="1"/>
  <c r="AJ64" i="77"/>
  <c r="AK64" i="77"/>
  <c r="AT64" i="77" s="1"/>
  <c r="AJ58" i="77"/>
  <c r="AK58" i="77"/>
  <c r="AT58" i="77" s="1"/>
  <c r="AJ52" i="77"/>
  <c r="AK52" i="77"/>
  <c r="AT52" i="77" s="1"/>
  <c r="AJ46" i="77"/>
  <c r="AK46" i="77"/>
  <c r="AT46" i="77" s="1"/>
  <c r="AJ40" i="77"/>
  <c r="AK40" i="77"/>
  <c r="AT40" i="77" s="1"/>
  <c r="AJ34" i="77"/>
  <c r="AK34" i="77"/>
  <c r="AT34" i="77" s="1"/>
  <c r="AJ28" i="77"/>
  <c r="AK28" i="77"/>
  <c r="AT28" i="77" s="1"/>
  <c r="AJ22" i="77"/>
  <c r="AK22" i="77"/>
  <c r="AT22" i="77" s="1"/>
  <c r="AJ16" i="77"/>
  <c r="AK16" i="77"/>
  <c r="AT16" i="77" s="1"/>
  <c r="AK10" i="77"/>
  <c r="AT10" i="77" s="1"/>
  <c r="AJ10" i="77"/>
  <c r="AK5" i="77"/>
  <c r="AT5" i="77" s="1"/>
  <c r="AJ5" i="77"/>
  <c r="AK95" i="25"/>
  <c r="AT95" i="25" s="1"/>
  <c r="AJ95" i="25"/>
  <c r="AK89" i="25"/>
  <c r="AT89" i="25" s="1"/>
  <c r="AJ89" i="25"/>
  <c r="AK83" i="25"/>
  <c r="AT83" i="25" s="1"/>
  <c r="AJ83" i="25"/>
  <c r="AK77" i="25"/>
  <c r="AT77" i="25" s="1"/>
  <c r="AJ77" i="25"/>
  <c r="AK71" i="25"/>
  <c r="AT71" i="25" s="1"/>
  <c r="AJ71" i="25"/>
  <c r="AK65" i="25"/>
  <c r="AT65" i="25" s="1"/>
  <c r="AJ65" i="25"/>
  <c r="AK59" i="25"/>
  <c r="AT59" i="25" s="1"/>
  <c r="AJ59" i="25"/>
  <c r="AK53" i="25"/>
  <c r="AT53" i="25" s="1"/>
  <c r="AJ53" i="25"/>
  <c r="AK47" i="25"/>
  <c r="AT47" i="25" s="1"/>
  <c r="AJ47" i="25"/>
  <c r="AK41" i="25"/>
  <c r="AT41" i="25" s="1"/>
  <c r="AJ41" i="25"/>
  <c r="AK35" i="25"/>
  <c r="AT35" i="25" s="1"/>
  <c r="AJ35" i="25"/>
  <c r="AK29" i="25"/>
  <c r="AT29" i="25" s="1"/>
  <c r="AJ29" i="25"/>
  <c r="AK23" i="25"/>
  <c r="AT23" i="25" s="1"/>
  <c r="AJ23" i="25"/>
  <c r="AK17" i="25"/>
  <c r="AT17" i="25" s="1"/>
  <c r="AJ17" i="25"/>
  <c r="AK11" i="25"/>
  <c r="AT11" i="25" s="1"/>
  <c r="AK94" i="77"/>
  <c r="AT94" i="77" s="1"/>
  <c r="AJ94" i="77"/>
  <c r="AJ49" i="77"/>
  <c r="AK49" i="77"/>
  <c r="AT49" i="77" s="1"/>
  <c r="AS14" i="81"/>
  <c r="AL14" i="81"/>
  <c r="AU14" i="81" s="1"/>
  <c r="AR97" i="85"/>
  <c r="AS4" i="93"/>
  <c r="AS100" i="93" s="1"/>
  <c r="AL4" i="93"/>
  <c r="AU4" i="93" s="1"/>
  <c r="AU100" i="93" s="1"/>
  <c r="C11" i="93" s="1"/>
  <c r="F46" i="97" s="1"/>
  <c r="AJ93" i="77"/>
  <c r="AK93" i="77"/>
  <c r="AT93" i="77" s="1"/>
  <c r="AJ87" i="77"/>
  <c r="AK87" i="77"/>
  <c r="AT87" i="77" s="1"/>
  <c r="AJ81" i="77"/>
  <c r="AK81" i="77"/>
  <c r="AT81" i="77" s="1"/>
  <c r="AJ75" i="77"/>
  <c r="AK75" i="77"/>
  <c r="AT75" i="77" s="1"/>
  <c r="AJ69" i="77"/>
  <c r="AK69" i="77"/>
  <c r="AT69" i="77" s="1"/>
  <c r="AJ63" i="77"/>
  <c r="AK63" i="77"/>
  <c r="AT63" i="77" s="1"/>
  <c r="AJ57" i="77"/>
  <c r="AK57" i="77"/>
  <c r="AT57" i="77" s="1"/>
  <c r="AJ51" i="77"/>
  <c r="AK51" i="77"/>
  <c r="AT51" i="77" s="1"/>
  <c r="AJ45" i="77"/>
  <c r="AK45" i="77"/>
  <c r="AT45" i="77" s="1"/>
  <c r="AJ39" i="77"/>
  <c r="AK39" i="77"/>
  <c r="AT39" i="77" s="1"/>
  <c r="AJ33" i="77"/>
  <c r="AK33" i="77"/>
  <c r="AT33" i="77" s="1"/>
  <c r="AJ27" i="77"/>
  <c r="AK27" i="77"/>
  <c r="AT27" i="77" s="1"/>
  <c r="AJ21" i="77"/>
  <c r="AK21" i="77"/>
  <c r="AT21" i="77" s="1"/>
  <c r="AJ15" i="77"/>
  <c r="AK15" i="77"/>
  <c r="AT15" i="77" s="1"/>
  <c r="AK9" i="77"/>
  <c r="AT9" i="77" s="1"/>
  <c r="AJ9" i="77"/>
  <c r="AJ3" i="77"/>
  <c r="AB4" i="77"/>
  <c r="AJ96" i="25"/>
  <c r="AK96" i="25"/>
  <c r="AT96" i="25" s="1"/>
  <c r="AJ88" i="25"/>
  <c r="AK88" i="25"/>
  <c r="AT88" i="25" s="1"/>
  <c r="AJ82" i="25"/>
  <c r="AK82" i="25"/>
  <c r="AT82" i="25" s="1"/>
  <c r="AJ76" i="25"/>
  <c r="AK76" i="25"/>
  <c r="AT76" i="25" s="1"/>
  <c r="AJ70" i="25"/>
  <c r="AK70" i="25"/>
  <c r="AT70" i="25" s="1"/>
  <c r="AJ64" i="25"/>
  <c r="AK64" i="25"/>
  <c r="AT64" i="25" s="1"/>
  <c r="AJ58" i="25"/>
  <c r="AK58" i="25"/>
  <c r="AT58" i="25" s="1"/>
  <c r="AJ52" i="25"/>
  <c r="AK52" i="25"/>
  <c r="AT52" i="25" s="1"/>
  <c r="AJ46" i="25"/>
  <c r="AK46" i="25"/>
  <c r="AT46" i="25" s="1"/>
  <c r="AJ40" i="25"/>
  <c r="AK40" i="25"/>
  <c r="AT40" i="25" s="1"/>
  <c r="AJ34" i="25"/>
  <c r="AK34" i="25"/>
  <c r="AT34" i="25" s="1"/>
  <c r="AJ28" i="25"/>
  <c r="AK28" i="25"/>
  <c r="AT28" i="25" s="1"/>
  <c r="AJ22" i="25"/>
  <c r="AK22" i="25"/>
  <c r="AT22" i="25" s="1"/>
  <c r="AJ16" i="25"/>
  <c r="AK16" i="25"/>
  <c r="AT16" i="25" s="1"/>
  <c r="AX9" i="25"/>
  <c r="S9" i="25" s="1"/>
  <c r="AC9" i="25" s="1"/>
  <c r="AB10" i="25" s="1"/>
  <c r="AX4" i="25"/>
  <c r="S4" i="25" s="1"/>
  <c r="AC4" i="25" s="1"/>
  <c r="AB5" i="25" s="1"/>
  <c r="AJ73" i="77"/>
  <c r="AK73" i="77"/>
  <c r="AT73" i="77" s="1"/>
  <c r="AJ61" i="77"/>
  <c r="AK61" i="77"/>
  <c r="AT61" i="77" s="1"/>
  <c r="AJ31" i="77"/>
  <c r="AK31" i="77"/>
  <c r="AT31" i="77" s="1"/>
  <c r="AJ7" i="77"/>
  <c r="AK7" i="77"/>
  <c r="AT7" i="77" s="1"/>
  <c r="AK86" i="25"/>
  <c r="AT86" i="25" s="1"/>
  <c r="AJ86" i="25"/>
  <c r="AK68" i="25"/>
  <c r="AT68" i="25" s="1"/>
  <c r="AJ68" i="25"/>
  <c r="AK50" i="25"/>
  <c r="AT50" i="25" s="1"/>
  <c r="AJ50" i="25"/>
  <c r="AK32" i="25"/>
  <c r="AT32" i="25" s="1"/>
  <c r="AJ32" i="25"/>
  <c r="AK14" i="25"/>
  <c r="AT14" i="25" s="1"/>
  <c r="AJ14" i="25"/>
  <c r="AG96" i="37"/>
  <c r="AP96" i="37" s="1"/>
  <c r="AF96" i="37"/>
  <c r="AO96" i="37" s="1"/>
  <c r="AE96" i="37"/>
  <c r="W97" i="37"/>
  <c r="AJ96" i="77"/>
  <c r="AK96" i="77"/>
  <c r="AT96" i="77" s="1"/>
  <c r="AJ95" i="77"/>
  <c r="AK95" i="77"/>
  <c r="AT95" i="77" s="1"/>
  <c r="AJ92" i="77"/>
  <c r="AK92" i="77"/>
  <c r="AT92" i="77" s="1"/>
  <c r="AJ86" i="77"/>
  <c r="AK86" i="77"/>
  <c r="AT86" i="77" s="1"/>
  <c r="AJ80" i="77"/>
  <c r="AK80" i="77"/>
  <c r="AT80" i="77" s="1"/>
  <c r="AK74" i="77"/>
  <c r="AT74" i="77" s="1"/>
  <c r="AJ74" i="77"/>
  <c r="AJ68" i="77"/>
  <c r="AK68" i="77"/>
  <c r="AT68" i="77" s="1"/>
  <c r="AJ62" i="77"/>
  <c r="AK62" i="77"/>
  <c r="AT62" i="77" s="1"/>
  <c r="AK56" i="77"/>
  <c r="AT56" i="77" s="1"/>
  <c r="AJ56" i="77"/>
  <c r="AJ50" i="77"/>
  <c r="AK50" i="77"/>
  <c r="AT50" i="77" s="1"/>
  <c r="AJ44" i="77"/>
  <c r="AK44" i="77"/>
  <c r="AT44" i="77" s="1"/>
  <c r="AK38" i="77"/>
  <c r="AT38" i="77" s="1"/>
  <c r="AJ38" i="77"/>
  <c r="AJ32" i="77"/>
  <c r="AK32" i="77"/>
  <c r="AT32" i="77" s="1"/>
  <c r="AJ26" i="77"/>
  <c r="AK26" i="77"/>
  <c r="AT26" i="77" s="1"/>
  <c r="AK20" i="77"/>
  <c r="AT20" i="77" s="1"/>
  <c r="AJ20" i="77"/>
  <c r="AJ14" i="77"/>
  <c r="AK14" i="77"/>
  <c r="AT14" i="77" s="1"/>
  <c r="AJ8" i="77"/>
  <c r="AK8" i="77"/>
  <c r="AT8" i="77" s="1"/>
  <c r="AJ93" i="25"/>
  <c r="AK93" i="25"/>
  <c r="AT93" i="25" s="1"/>
  <c r="AJ87" i="25"/>
  <c r="AK87" i="25"/>
  <c r="AT87" i="25" s="1"/>
  <c r="AJ81" i="25"/>
  <c r="AK81" i="25"/>
  <c r="AT81" i="25" s="1"/>
  <c r="AJ75" i="25"/>
  <c r="AK75" i="25"/>
  <c r="AT75" i="25" s="1"/>
  <c r="AJ69" i="25"/>
  <c r="AK69" i="25"/>
  <c r="AT69" i="25" s="1"/>
  <c r="AJ63" i="25"/>
  <c r="AK63" i="25"/>
  <c r="AT63" i="25" s="1"/>
  <c r="AJ57" i="25"/>
  <c r="AK57" i="25"/>
  <c r="AT57" i="25" s="1"/>
  <c r="AJ51" i="25"/>
  <c r="AK51" i="25"/>
  <c r="AT51" i="25" s="1"/>
  <c r="AJ45" i="25"/>
  <c r="AK45" i="25"/>
  <c r="AT45" i="25" s="1"/>
  <c r="AJ39" i="25"/>
  <c r="AK39" i="25"/>
  <c r="AT39" i="25" s="1"/>
  <c r="AJ33" i="25"/>
  <c r="AK33" i="25"/>
  <c r="AT33" i="25" s="1"/>
  <c r="AJ27" i="25"/>
  <c r="AK27" i="25"/>
  <c r="AT27" i="25" s="1"/>
  <c r="AJ21" i="25"/>
  <c r="AK21" i="25"/>
  <c r="AT21" i="25" s="1"/>
  <c r="AJ15" i="25"/>
  <c r="AK15" i="25"/>
  <c r="AT15" i="25" s="1"/>
  <c r="AX8" i="25"/>
  <c r="S8" i="25" s="1"/>
  <c r="AC8" i="25" s="1"/>
  <c r="AB9" i="25" s="1"/>
  <c r="AX3" i="85" l="1"/>
  <c r="S3" i="85" s="1"/>
  <c r="AC3" i="85" s="1"/>
  <c r="AX15" i="85"/>
  <c r="S15" i="85" s="1"/>
  <c r="AC15" i="85" s="1"/>
  <c r="AB16" i="85" s="1"/>
  <c r="AX9" i="85"/>
  <c r="S9" i="85" s="1"/>
  <c r="AC9" i="85" s="1"/>
  <c r="AB10" i="85" s="1"/>
  <c r="AX14" i="85"/>
  <c r="S14" i="85" s="1"/>
  <c r="AC14" i="85" s="1"/>
  <c r="AB15" i="85" s="1"/>
  <c r="AX8" i="85"/>
  <c r="S8" i="85" s="1"/>
  <c r="AC8" i="85" s="1"/>
  <c r="AB9" i="85" s="1"/>
  <c r="AX7" i="85"/>
  <c r="S7" i="85" s="1"/>
  <c r="AC7" i="85" s="1"/>
  <c r="AB8" i="85" s="1"/>
  <c r="AX4" i="85"/>
  <c r="S4" i="85" s="1"/>
  <c r="AC4" i="85" s="1"/>
  <c r="AB5" i="85" s="1"/>
  <c r="AS100" i="81"/>
  <c r="AU100" i="81"/>
  <c r="C11" i="81" s="1"/>
  <c r="F34" i="97" s="1"/>
  <c r="AK6" i="85"/>
  <c r="AT6" i="85" s="1"/>
  <c r="AS52" i="25"/>
  <c r="AL52" i="25"/>
  <c r="AU52" i="25" s="1"/>
  <c r="AS63" i="77"/>
  <c r="AL63" i="77"/>
  <c r="AU63" i="77" s="1"/>
  <c r="AS53" i="25"/>
  <c r="AL53" i="25"/>
  <c r="AU53" i="25" s="1"/>
  <c r="AS48" i="25"/>
  <c r="AL48" i="25"/>
  <c r="AU48" i="25" s="1"/>
  <c r="AS84" i="25"/>
  <c r="AL84" i="25"/>
  <c r="AU84" i="25" s="1"/>
  <c r="AS11" i="77"/>
  <c r="AL11" i="77"/>
  <c r="AU11" i="77" s="1"/>
  <c r="AS65" i="77"/>
  <c r="AL65" i="77"/>
  <c r="AU65" i="77" s="1"/>
  <c r="AS83" i="77"/>
  <c r="AL83" i="77"/>
  <c r="AU83" i="77" s="1"/>
  <c r="AJ83" i="85"/>
  <c r="AK83" i="85"/>
  <c r="AT83" i="85" s="1"/>
  <c r="AK77" i="85"/>
  <c r="AT77" i="85" s="1"/>
  <c r="AJ77" i="85"/>
  <c r="AJ47" i="85"/>
  <c r="AK47" i="85"/>
  <c r="AT47" i="85" s="1"/>
  <c r="AK41" i="85"/>
  <c r="AT41" i="85" s="1"/>
  <c r="AJ41" i="85"/>
  <c r="AK35" i="85"/>
  <c r="AT35" i="85" s="1"/>
  <c r="AJ35" i="85"/>
  <c r="AJ29" i="85"/>
  <c r="AK29" i="85"/>
  <c r="AT29" i="85" s="1"/>
  <c r="AK23" i="85"/>
  <c r="AT23" i="85" s="1"/>
  <c r="AJ23" i="85"/>
  <c r="AK17" i="85"/>
  <c r="AT17" i="85" s="1"/>
  <c r="AJ17" i="85"/>
  <c r="AJ11" i="85"/>
  <c r="AK11" i="85"/>
  <c r="AT11" i="85" s="1"/>
  <c r="AK5" i="85"/>
  <c r="AT5" i="85" s="1"/>
  <c r="AJ5" i="85"/>
  <c r="AS56" i="25"/>
  <c r="AL56" i="25"/>
  <c r="AU56" i="25" s="1"/>
  <c r="AJ9" i="25"/>
  <c r="AK9" i="25"/>
  <c r="AT9" i="25" s="1"/>
  <c r="AS27" i="25"/>
  <c r="AL27" i="25"/>
  <c r="AU27" i="25" s="1"/>
  <c r="AS45" i="25"/>
  <c r="AL45" i="25"/>
  <c r="AU45" i="25" s="1"/>
  <c r="AS63" i="25"/>
  <c r="AL63" i="25"/>
  <c r="AU63" i="25" s="1"/>
  <c r="AS81" i="25"/>
  <c r="AL81" i="25"/>
  <c r="AU81" i="25" s="1"/>
  <c r="AS8" i="77"/>
  <c r="AL8" i="77"/>
  <c r="AU8" i="77" s="1"/>
  <c r="AS26" i="77"/>
  <c r="AL26" i="77"/>
  <c r="AU26" i="77" s="1"/>
  <c r="AS44" i="77"/>
  <c r="AL44" i="77"/>
  <c r="AU44" i="77" s="1"/>
  <c r="AS62" i="77"/>
  <c r="AL62" i="77"/>
  <c r="AU62" i="77" s="1"/>
  <c r="AS80" i="77"/>
  <c r="AL80" i="77"/>
  <c r="AU80" i="77" s="1"/>
  <c r="AS95" i="77"/>
  <c r="AL95" i="77"/>
  <c r="AU95" i="77" s="1"/>
  <c r="AS50" i="25"/>
  <c r="AL50" i="25"/>
  <c r="AU50" i="25" s="1"/>
  <c r="AS49" i="77"/>
  <c r="AL49" i="77"/>
  <c r="AU49" i="77" s="1"/>
  <c r="AS28" i="77"/>
  <c r="AL28" i="77"/>
  <c r="AU28" i="77" s="1"/>
  <c r="AS46" i="77"/>
  <c r="AL46" i="77"/>
  <c r="AU46" i="77" s="1"/>
  <c r="AS64" i="77"/>
  <c r="AL64" i="77"/>
  <c r="AU64" i="77" s="1"/>
  <c r="AS82" i="77"/>
  <c r="AL82" i="77"/>
  <c r="AU82" i="77" s="1"/>
  <c r="AS97" i="25"/>
  <c r="AL97" i="25"/>
  <c r="AU97" i="25" s="1"/>
  <c r="AS67" i="77"/>
  <c r="AL67" i="77"/>
  <c r="AU67" i="77" s="1"/>
  <c r="AS35" i="77"/>
  <c r="AL35" i="77"/>
  <c r="AU35" i="77" s="1"/>
  <c r="AS71" i="77"/>
  <c r="AL71" i="77"/>
  <c r="AU71" i="77" s="1"/>
  <c r="AK95" i="85"/>
  <c r="AT95" i="85" s="1"/>
  <c r="AJ95" i="85"/>
  <c r="AK88" i="85"/>
  <c r="AT88" i="85" s="1"/>
  <c r="AJ88" i="85"/>
  <c r="AK82" i="85"/>
  <c r="AT82" i="85" s="1"/>
  <c r="AJ82" i="85"/>
  <c r="AK76" i="85"/>
  <c r="AT76" i="85" s="1"/>
  <c r="AJ76" i="85"/>
  <c r="AK70" i="85"/>
  <c r="AT70" i="85" s="1"/>
  <c r="AJ70" i="85"/>
  <c r="AK64" i="85"/>
  <c r="AT64" i="85" s="1"/>
  <c r="AJ64" i="85"/>
  <c r="AK58" i="85"/>
  <c r="AT58" i="85" s="1"/>
  <c r="AJ58" i="85"/>
  <c r="AK52" i="85"/>
  <c r="AT52" i="85" s="1"/>
  <c r="AJ52" i="85"/>
  <c r="AK46" i="85"/>
  <c r="AT46" i="85" s="1"/>
  <c r="AJ46" i="85"/>
  <c r="AK40" i="85"/>
  <c r="AT40" i="85" s="1"/>
  <c r="AJ40" i="85"/>
  <c r="AK34" i="85"/>
  <c r="AT34" i="85" s="1"/>
  <c r="AJ34" i="85"/>
  <c r="AK28" i="85"/>
  <c r="AT28" i="85" s="1"/>
  <c r="AJ28" i="85"/>
  <c r="AK22" i="85"/>
  <c r="AT22" i="85" s="1"/>
  <c r="AJ22" i="85"/>
  <c r="AK16" i="85"/>
  <c r="AT16" i="85" s="1"/>
  <c r="AJ16" i="85"/>
  <c r="AK10" i="85"/>
  <c r="AT10" i="85" s="1"/>
  <c r="AJ10" i="85"/>
  <c r="AJ8" i="25"/>
  <c r="AS19" i="77"/>
  <c r="AL19" i="77"/>
  <c r="AU19" i="77" s="1"/>
  <c r="AS85" i="77"/>
  <c r="AL85" i="77"/>
  <c r="AU85" i="77" s="1"/>
  <c r="AS19" i="25"/>
  <c r="AL19" i="25"/>
  <c r="AU19" i="25" s="1"/>
  <c r="AS37" i="25"/>
  <c r="AL37" i="25"/>
  <c r="AU37" i="25" s="1"/>
  <c r="AS55" i="25"/>
  <c r="AL55" i="25"/>
  <c r="AU55" i="25" s="1"/>
  <c r="AS73" i="25"/>
  <c r="AL73" i="25"/>
  <c r="AU73" i="25" s="1"/>
  <c r="AS91" i="25"/>
  <c r="AL91" i="25"/>
  <c r="AU91" i="25" s="1"/>
  <c r="AS12" i="77"/>
  <c r="AL12" i="77"/>
  <c r="AU12" i="77" s="1"/>
  <c r="AS30" i="77"/>
  <c r="AL30" i="77"/>
  <c r="AU30" i="77" s="1"/>
  <c r="AS48" i="77"/>
  <c r="AL48" i="77"/>
  <c r="AU48" i="77" s="1"/>
  <c r="AS66" i="77"/>
  <c r="AL66" i="77"/>
  <c r="AU66" i="77" s="1"/>
  <c r="AS84" i="77"/>
  <c r="AL84" i="77"/>
  <c r="AU84" i="77" s="1"/>
  <c r="AS25" i="77"/>
  <c r="AL25" i="77"/>
  <c r="AU25" i="77" s="1"/>
  <c r="AS88" i="25"/>
  <c r="AL88" i="25"/>
  <c r="AU88" i="25" s="1"/>
  <c r="AS71" i="25"/>
  <c r="AL71" i="25"/>
  <c r="AU71" i="25" s="1"/>
  <c r="AS10" i="77"/>
  <c r="AL10" i="77"/>
  <c r="AU10" i="77" s="1"/>
  <c r="AS30" i="25"/>
  <c r="AL30" i="25"/>
  <c r="AU30" i="25" s="1"/>
  <c r="AS47" i="77"/>
  <c r="AL47" i="77"/>
  <c r="AU47" i="77" s="1"/>
  <c r="AK89" i="85"/>
  <c r="AT89" i="85" s="1"/>
  <c r="AJ89" i="85"/>
  <c r="AK71" i="85"/>
  <c r="AT71" i="85" s="1"/>
  <c r="AJ71" i="85"/>
  <c r="AS73" i="77"/>
  <c r="AL73" i="77"/>
  <c r="AU73" i="77" s="1"/>
  <c r="AS51" i="77"/>
  <c r="AL51" i="77"/>
  <c r="AU51" i="77" s="1"/>
  <c r="AS59" i="25"/>
  <c r="AL59" i="25"/>
  <c r="AU59" i="25" s="1"/>
  <c r="AS62" i="25"/>
  <c r="AL62" i="25"/>
  <c r="AU62" i="25" s="1"/>
  <c r="AS90" i="25"/>
  <c r="AL90" i="25"/>
  <c r="AU90" i="25" s="1"/>
  <c r="AJ87" i="85"/>
  <c r="AK87" i="85"/>
  <c r="AT87" i="85" s="1"/>
  <c r="AJ81" i="85"/>
  <c r="AK81" i="85"/>
  <c r="AT81" i="85" s="1"/>
  <c r="AJ63" i="85"/>
  <c r="AK63" i="85"/>
  <c r="AT63" i="85" s="1"/>
  <c r="AJ57" i="85"/>
  <c r="AK57" i="85"/>
  <c r="AT57" i="85" s="1"/>
  <c r="AJ51" i="85"/>
  <c r="AK51" i="85"/>
  <c r="AT51" i="85" s="1"/>
  <c r="AJ45" i="85"/>
  <c r="AK45" i="85"/>
  <c r="AT45" i="85" s="1"/>
  <c r="AJ39" i="85"/>
  <c r="AK39" i="85"/>
  <c r="AT39" i="85" s="1"/>
  <c r="AJ33" i="85"/>
  <c r="AK33" i="85"/>
  <c r="AT33" i="85" s="1"/>
  <c r="AJ27" i="85"/>
  <c r="AK27" i="85"/>
  <c r="AT27" i="85" s="1"/>
  <c r="AJ21" i="85"/>
  <c r="AK21" i="85"/>
  <c r="AT21" i="85" s="1"/>
  <c r="AJ15" i="85"/>
  <c r="AK15" i="85"/>
  <c r="AT15" i="85" s="1"/>
  <c r="AJ9" i="85"/>
  <c r="AK9" i="85"/>
  <c r="AT9" i="85" s="1"/>
  <c r="AJ3" i="85"/>
  <c r="AB4" i="85"/>
  <c r="AS26" i="25"/>
  <c r="AL26" i="25"/>
  <c r="AU26" i="25" s="1"/>
  <c r="AS74" i="25"/>
  <c r="AL74" i="25"/>
  <c r="AU74" i="25" s="1"/>
  <c r="AI98" i="77"/>
  <c r="AN98" i="77"/>
  <c r="AN100" i="77" s="1"/>
  <c r="AS91" i="77"/>
  <c r="AL91" i="77"/>
  <c r="AU91" i="77" s="1"/>
  <c r="X98" i="29"/>
  <c r="Z98" i="29" s="1"/>
  <c r="Y98" i="29"/>
  <c r="AS61" i="77"/>
  <c r="AL61" i="77"/>
  <c r="AU61" i="77" s="1"/>
  <c r="AJ12" i="25"/>
  <c r="AK12" i="25"/>
  <c r="AT12" i="25" s="1"/>
  <c r="AS66" i="25"/>
  <c r="AL66" i="25"/>
  <c r="AU66" i="25" s="1"/>
  <c r="AS29" i="77"/>
  <c r="AL29" i="77"/>
  <c r="AU29" i="77" s="1"/>
  <c r="AK94" i="85"/>
  <c r="AT94" i="85" s="1"/>
  <c r="AJ94" i="85"/>
  <c r="AJ65" i="85"/>
  <c r="AK65" i="85"/>
  <c r="AT65" i="85" s="1"/>
  <c r="AS76" i="25"/>
  <c r="AL76" i="25"/>
  <c r="AU76" i="25" s="1"/>
  <c r="AJ93" i="85"/>
  <c r="AK93" i="85"/>
  <c r="AT93" i="85" s="1"/>
  <c r="AS51" i="25"/>
  <c r="AL51" i="25"/>
  <c r="AU51" i="25" s="1"/>
  <c r="AS50" i="77"/>
  <c r="AL50" i="77"/>
  <c r="AU50" i="77" s="1"/>
  <c r="AS96" i="77"/>
  <c r="AL96" i="77"/>
  <c r="AU96" i="77" s="1"/>
  <c r="AS14" i="25"/>
  <c r="AL14" i="25"/>
  <c r="AU14" i="25" s="1"/>
  <c r="AS68" i="25"/>
  <c r="AL68" i="25"/>
  <c r="AU68" i="25" s="1"/>
  <c r="AJ5" i="25"/>
  <c r="AK5" i="25"/>
  <c r="AT5" i="25" s="1"/>
  <c r="AK4" i="77"/>
  <c r="AT4" i="77" s="1"/>
  <c r="AT100" i="77" s="1"/>
  <c r="AJ4" i="77"/>
  <c r="AS16" i="77"/>
  <c r="AL16" i="77"/>
  <c r="AU16" i="77" s="1"/>
  <c r="AS34" i="77"/>
  <c r="AL34" i="77"/>
  <c r="AU34" i="77" s="1"/>
  <c r="AS52" i="77"/>
  <c r="AL52" i="77"/>
  <c r="AU52" i="77" s="1"/>
  <c r="AS70" i="77"/>
  <c r="AL70" i="77"/>
  <c r="AU70" i="77" s="1"/>
  <c r="AS13" i="77"/>
  <c r="AL13" i="77"/>
  <c r="AU13" i="77" s="1"/>
  <c r="AS79" i="77"/>
  <c r="AL79" i="77"/>
  <c r="AU79" i="77" s="1"/>
  <c r="AK97" i="85"/>
  <c r="AT97" i="85" s="1"/>
  <c r="AJ97" i="85"/>
  <c r="AJ92" i="85"/>
  <c r="AK92" i="85"/>
  <c r="AT92" i="85" s="1"/>
  <c r="AK86" i="85"/>
  <c r="AT86" i="85" s="1"/>
  <c r="AJ86" i="85"/>
  <c r="AK80" i="85"/>
  <c r="AT80" i="85" s="1"/>
  <c r="AJ80" i="85"/>
  <c r="AJ74" i="85"/>
  <c r="AK74" i="85"/>
  <c r="AT74" i="85" s="1"/>
  <c r="AK68" i="85"/>
  <c r="AT68" i="85" s="1"/>
  <c r="AJ68" i="85"/>
  <c r="AK62" i="85"/>
  <c r="AT62" i="85" s="1"/>
  <c r="AJ62" i="85"/>
  <c r="AJ56" i="85"/>
  <c r="AK56" i="85"/>
  <c r="AT56" i="85" s="1"/>
  <c r="AK50" i="85"/>
  <c r="AT50" i="85" s="1"/>
  <c r="AJ50" i="85"/>
  <c r="AK44" i="85"/>
  <c r="AT44" i="85" s="1"/>
  <c r="AJ44" i="85"/>
  <c r="AJ38" i="85"/>
  <c r="AK38" i="85"/>
  <c r="AT38" i="85" s="1"/>
  <c r="AK32" i="85"/>
  <c r="AT32" i="85" s="1"/>
  <c r="AJ32" i="85"/>
  <c r="AK26" i="85"/>
  <c r="AT26" i="85" s="1"/>
  <c r="AJ26" i="85"/>
  <c r="AJ20" i="85"/>
  <c r="AK20" i="85"/>
  <c r="AT20" i="85" s="1"/>
  <c r="AK14" i="85"/>
  <c r="AT14" i="85" s="1"/>
  <c r="AJ14" i="85"/>
  <c r="AK8" i="85"/>
  <c r="AT8" i="85" s="1"/>
  <c r="AJ8" i="85"/>
  <c r="AS43" i="77"/>
  <c r="AL43" i="77"/>
  <c r="AU43" i="77" s="1"/>
  <c r="AI98" i="25"/>
  <c r="AN98" i="25"/>
  <c r="AN100" i="25" s="1"/>
  <c r="AS7" i="25"/>
  <c r="AL7" i="25"/>
  <c r="AU7" i="25" s="1"/>
  <c r="AS25" i="25"/>
  <c r="AL25" i="25"/>
  <c r="AU25" i="25" s="1"/>
  <c r="AS43" i="25"/>
  <c r="AL43" i="25"/>
  <c r="AU43" i="25" s="1"/>
  <c r="AS61" i="25"/>
  <c r="AL61" i="25"/>
  <c r="AU61" i="25" s="1"/>
  <c r="AS79" i="25"/>
  <c r="AL79" i="25"/>
  <c r="AU79" i="25" s="1"/>
  <c r="AK98" i="25"/>
  <c r="AT98" i="25" s="1"/>
  <c r="AS18" i="77"/>
  <c r="AL18" i="77"/>
  <c r="AU18" i="77" s="1"/>
  <c r="AS36" i="77"/>
  <c r="AL36" i="77"/>
  <c r="AU36" i="77" s="1"/>
  <c r="AS54" i="77"/>
  <c r="AL54" i="77"/>
  <c r="AU54" i="77" s="1"/>
  <c r="AS72" i="77"/>
  <c r="AL72" i="77"/>
  <c r="AU72" i="77" s="1"/>
  <c r="AS90" i="77"/>
  <c r="AL90" i="77"/>
  <c r="AU90" i="77" s="1"/>
  <c r="AI97" i="29"/>
  <c r="AN97" i="29"/>
  <c r="AN96" i="37"/>
  <c r="AI96" i="37"/>
  <c r="AS16" i="25"/>
  <c r="AL16" i="25"/>
  <c r="AU16" i="25" s="1"/>
  <c r="AS70" i="25"/>
  <c r="AL70" i="25"/>
  <c r="AU70" i="25" s="1"/>
  <c r="AS45" i="77"/>
  <c r="AL45" i="77"/>
  <c r="AU45" i="77" s="1"/>
  <c r="AS17" i="25"/>
  <c r="AL17" i="25"/>
  <c r="AU17" i="25" s="1"/>
  <c r="AS89" i="25"/>
  <c r="AL89" i="25"/>
  <c r="AU89" i="25" s="1"/>
  <c r="AK59" i="85"/>
  <c r="AT59" i="85" s="1"/>
  <c r="AJ59" i="85"/>
  <c r="AS7" i="77"/>
  <c r="AL7" i="77"/>
  <c r="AU7" i="77" s="1"/>
  <c r="AS40" i="25"/>
  <c r="AL40" i="25"/>
  <c r="AU40" i="25" s="1"/>
  <c r="AS96" i="25"/>
  <c r="AL96" i="25"/>
  <c r="AU96" i="25" s="1"/>
  <c r="AS33" i="77"/>
  <c r="AL33" i="77"/>
  <c r="AU33" i="77" s="1"/>
  <c r="AS87" i="77"/>
  <c r="AL87" i="77"/>
  <c r="AU87" i="77" s="1"/>
  <c r="AS94" i="77"/>
  <c r="AL94" i="77"/>
  <c r="AU94" i="77" s="1"/>
  <c r="AS23" i="25"/>
  <c r="AL23" i="25"/>
  <c r="AU23" i="25" s="1"/>
  <c r="AS77" i="25"/>
  <c r="AL77" i="25"/>
  <c r="AU77" i="25" s="1"/>
  <c r="AS88" i="77"/>
  <c r="AL88" i="77"/>
  <c r="AU88" i="77" s="1"/>
  <c r="AS18" i="25"/>
  <c r="AL18" i="25"/>
  <c r="AU18" i="25" s="1"/>
  <c r="AS54" i="25"/>
  <c r="AL54" i="25"/>
  <c r="AU54" i="25" s="1"/>
  <c r="AS53" i="77"/>
  <c r="AL53" i="77"/>
  <c r="AU53" i="77" s="1"/>
  <c r="AS89" i="77"/>
  <c r="AL89" i="77"/>
  <c r="AU89" i="77" s="1"/>
  <c r="AJ75" i="85"/>
  <c r="AK75" i="85"/>
  <c r="AT75" i="85" s="1"/>
  <c r="AS15" i="25"/>
  <c r="AL15" i="25"/>
  <c r="AU15" i="25" s="1"/>
  <c r="AS69" i="25"/>
  <c r="AL69" i="25"/>
  <c r="AU69" i="25" s="1"/>
  <c r="AS14" i="77"/>
  <c r="AL14" i="77"/>
  <c r="AU14" i="77" s="1"/>
  <c r="AS68" i="77"/>
  <c r="AL68" i="77"/>
  <c r="AU68" i="77" s="1"/>
  <c r="AS20" i="77"/>
  <c r="AL20" i="77"/>
  <c r="AU20" i="77" s="1"/>
  <c r="AS56" i="77"/>
  <c r="AL56" i="77"/>
  <c r="AU56" i="77" s="1"/>
  <c r="AS74" i="77"/>
  <c r="AL74" i="77"/>
  <c r="AU74" i="77" s="1"/>
  <c r="AS31" i="77"/>
  <c r="AL31" i="77"/>
  <c r="AU31" i="77" s="1"/>
  <c r="AS28" i="25"/>
  <c r="AL28" i="25"/>
  <c r="AU28" i="25" s="1"/>
  <c r="AS64" i="25"/>
  <c r="AL64" i="25"/>
  <c r="AU64" i="25" s="1"/>
  <c r="AS3" i="77"/>
  <c r="AL3" i="77"/>
  <c r="AU3" i="77" s="1"/>
  <c r="AS57" i="77"/>
  <c r="AL57" i="77"/>
  <c r="AU57" i="77" s="1"/>
  <c r="AS29" i="25"/>
  <c r="AL29" i="25"/>
  <c r="AU29" i="25" s="1"/>
  <c r="AS65" i="25"/>
  <c r="AL65" i="25"/>
  <c r="AU65" i="25" s="1"/>
  <c r="AS24" i="25"/>
  <c r="AL24" i="25"/>
  <c r="AU24" i="25" s="1"/>
  <c r="AS42" i="25"/>
  <c r="AL42" i="25"/>
  <c r="AU42" i="25" s="1"/>
  <c r="AS60" i="25"/>
  <c r="AL60" i="25"/>
  <c r="AU60" i="25" s="1"/>
  <c r="AS78" i="25"/>
  <c r="AL78" i="25"/>
  <c r="AU78" i="25" s="1"/>
  <c r="AS94" i="25"/>
  <c r="AL94" i="25"/>
  <c r="AU94" i="25" s="1"/>
  <c r="AS23" i="77"/>
  <c r="AL23" i="77"/>
  <c r="AU23" i="77" s="1"/>
  <c r="AS41" i="77"/>
  <c r="AL41" i="77"/>
  <c r="AU41" i="77" s="1"/>
  <c r="AS59" i="77"/>
  <c r="AL59" i="77"/>
  <c r="AU59" i="77" s="1"/>
  <c r="AS77" i="77"/>
  <c r="AL77" i="77"/>
  <c r="AU77" i="77" s="1"/>
  <c r="AK91" i="85"/>
  <c r="AT91" i="85" s="1"/>
  <c r="AJ91" i="85"/>
  <c r="AK85" i="85"/>
  <c r="AT85" i="85" s="1"/>
  <c r="AJ85" i="85"/>
  <c r="AK79" i="85"/>
  <c r="AT79" i="85" s="1"/>
  <c r="AJ79" i="85"/>
  <c r="AK73" i="85"/>
  <c r="AT73" i="85" s="1"/>
  <c r="AJ73" i="85"/>
  <c r="AK67" i="85"/>
  <c r="AT67" i="85" s="1"/>
  <c r="AJ67" i="85"/>
  <c r="AK61" i="85"/>
  <c r="AT61" i="85" s="1"/>
  <c r="AJ61" i="85"/>
  <c r="AK55" i="85"/>
  <c r="AT55" i="85" s="1"/>
  <c r="AJ55" i="85"/>
  <c r="AK49" i="85"/>
  <c r="AT49" i="85" s="1"/>
  <c r="AJ49" i="85"/>
  <c r="AK43" i="85"/>
  <c r="AT43" i="85" s="1"/>
  <c r="AJ43" i="85"/>
  <c r="AK37" i="85"/>
  <c r="AT37" i="85" s="1"/>
  <c r="AJ37" i="85"/>
  <c r="AK31" i="85"/>
  <c r="AT31" i="85" s="1"/>
  <c r="AJ31" i="85"/>
  <c r="AK25" i="85"/>
  <c r="AT25" i="85" s="1"/>
  <c r="AJ25" i="85"/>
  <c r="AK19" i="85"/>
  <c r="AT19" i="85" s="1"/>
  <c r="AJ19" i="85"/>
  <c r="AK13" i="85"/>
  <c r="AT13" i="85" s="1"/>
  <c r="AJ13" i="85"/>
  <c r="AX6" i="85"/>
  <c r="S6" i="85" s="1"/>
  <c r="AC6" i="85" s="1"/>
  <c r="AB7" i="85" s="1"/>
  <c r="AS44" i="25"/>
  <c r="AL44" i="25"/>
  <c r="AU44" i="25" s="1"/>
  <c r="AS92" i="25"/>
  <c r="AL92" i="25"/>
  <c r="AU92" i="25" s="1"/>
  <c r="AS97" i="77"/>
  <c r="AL97" i="77"/>
  <c r="AU97" i="77" s="1"/>
  <c r="AJ4" i="25"/>
  <c r="AK4" i="25"/>
  <c r="AT4" i="25" s="1"/>
  <c r="AS34" i="25"/>
  <c r="AL34" i="25"/>
  <c r="AU34" i="25" s="1"/>
  <c r="AS27" i="77"/>
  <c r="AL27" i="77"/>
  <c r="AU27" i="77" s="1"/>
  <c r="AS81" i="77"/>
  <c r="AL81" i="77"/>
  <c r="AU81" i="77" s="1"/>
  <c r="AS35" i="25"/>
  <c r="AL35" i="25"/>
  <c r="AU35" i="25" s="1"/>
  <c r="AS38" i="25"/>
  <c r="AL38" i="25"/>
  <c r="AU38" i="25" s="1"/>
  <c r="AK53" i="85"/>
  <c r="AT53" i="85" s="1"/>
  <c r="AJ53" i="85"/>
  <c r="AS22" i="25"/>
  <c r="AL22" i="25"/>
  <c r="AU22" i="25" s="1"/>
  <c r="AS58" i="25"/>
  <c r="AL58" i="25"/>
  <c r="AU58" i="25" s="1"/>
  <c r="AS15" i="77"/>
  <c r="AL15" i="77"/>
  <c r="AU15" i="77" s="1"/>
  <c r="AS69" i="77"/>
  <c r="AL69" i="77"/>
  <c r="AU69" i="77" s="1"/>
  <c r="AS41" i="25"/>
  <c r="AL41" i="25"/>
  <c r="AU41" i="25" s="1"/>
  <c r="AS95" i="25"/>
  <c r="AL95" i="25"/>
  <c r="AU95" i="25" s="1"/>
  <c r="AS36" i="25"/>
  <c r="AL36" i="25"/>
  <c r="AU36" i="25" s="1"/>
  <c r="AS72" i="25"/>
  <c r="AL72" i="25"/>
  <c r="AU72" i="25" s="1"/>
  <c r="AS17" i="77"/>
  <c r="AL17" i="77"/>
  <c r="AU17" i="77" s="1"/>
  <c r="AJ69" i="85"/>
  <c r="AK69" i="85"/>
  <c r="AT69" i="85" s="1"/>
  <c r="AS33" i="25"/>
  <c r="AL33" i="25"/>
  <c r="AU33" i="25" s="1"/>
  <c r="AS87" i="25"/>
  <c r="AL87" i="25"/>
  <c r="AU87" i="25" s="1"/>
  <c r="AS32" i="77"/>
  <c r="AL32" i="77"/>
  <c r="AU32" i="77" s="1"/>
  <c r="AS86" i="77"/>
  <c r="AL86" i="77"/>
  <c r="AU86" i="77" s="1"/>
  <c r="AS38" i="77"/>
  <c r="AL38" i="77"/>
  <c r="AU38" i="77" s="1"/>
  <c r="AK10" i="25"/>
  <c r="AT10" i="25" s="1"/>
  <c r="AJ10" i="25"/>
  <c r="AS46" i="25"/>
  <c r="AL46" i="25"/>
  <c r="AU46" i="25" s="1"/>
  <c r="AS82" i="25"/>
  <c r="AL82" i="25"/>
  <c r="AU82" i="25" s="1"/>
  <c r="AS21" i="77"/>
  <c r="AL21" i="77"/>
  <c r="AU21" i="77" s="1"/>
  <c r="AS39" i="77"/>
  <c r="AL39" i="77"/>
  <c r="AU39" i="77" s="1"/>
  <c r="AS75" i="77"/>
  <c r="AL75" i="77"/>
  <c r="AU75" i="77" s="1"/>
  <c r="AS93" i="77"/>
  <c r="AL93" i="77"/>
  <c r="AU93" i="77" s="1"/>
  <c r="AJ11" i="25"/>
  <c r="AS47" i="25"/>
  <c r="AL47" i="25"/>
  <c r="AU47" i="25" s="1"/>
  <c r="AS83" i="25"/>
  <c r="AL83" i="25"/>
  <c r="AU83" i="25" s="1"/>
  <c r="AS5" i="77"/>
  <c r="AL5" i="77"/>
  <c r="AU5" i="77" s="1"/>
  <c r="AS20" i="25"/>
  <c r="AL20" i="25"/>
  <c r="AU20" i="25" s="1"/>
  <c r="AS80" i="25"/>
  <c r="AL80" i="25"/>
  <c r="AU80" i="25" s="1"/>
  <c r="AS21" i="25"/>
  <c r="AL21" i="25"/>
  <c r="AU21" i="25" s="1"/>
  <c r="AS39" i="25"/>
  <c r="AL39" i="25"/>
  <c r="AU39" i="25" s="1"/>
  <c r="AS57" i="25"/>
  <c r="AL57" i="25"/>
  <c r="AU57" i="25" s="1"/>
  <c r="AS75" i="25"/>
  <c r="AL75" i="25"/>
  <c r="AU75" i="25" s="1"/>
  <c r="AS93" i="25"/>
  <c r="AL93" i="25"/>
  <c r="AU93" i="25" s="1"/>
  <c r="AS92" i="77"/>
  <c r="AL92" i="77"/>
  <c r="AU92" i="77" s="1"/>
  <c r="Y97" i="37"/>
  <c r="X97" i="37"/>
  <c r="Z97" i="37" s="1"/>
  <c r="AS32" i="25"/>
  <c r="AL32" i="25"/>
  <c r="AU32" i="25" s="1"/>
  <c r="AS86" i="25"/>
  <c r="AL86" i="25"/>
  <c r="AU86" i="25" s="1"/>
  <c r="AS9" i="77"/>
  <c r="AL9" i="77"/>
  <c r="AU9" i="77" s="1"/>
  <c r="AS22" i="77"/>
  <c r="AL22" i="77"/>
  <c r="AU22" i="77" s="1"/>
  <c r="AS40" i="77"/>
  <c r="AL40" i="77"/>
  <c r="AU40" i="77" s="1"/>
  <c r="AS58" i="77"/>
  <c r="AL58" i="77"/>
  <c r="AU58" i="77" s="1"/>
  <c r="AS76" i="77"/>
  <c r="AL76" i="77"/>
  <c r="AU76" i="77" s="1"/>
  <c r="AS37" i="77"/>
  <c r="AL37" i="77"/>
  <c r="AU37" i="77" s="1"/>
  <c r="AK6" i="25"/>
  <c r="AT6" i="25" s="1"/>
  <c r="AJ6" i="25"/>
  <c r="AG98" i="85"/>
  <c r="AP98" i="85" s="1"/>
  <c r="AP100" i="85" s="1"/>
  <c r="AF98" i="85"/>
  <c r="AO98" i="85" s="1"/>
  <c r="AO100" i="85" s="1"/>
  <c r="AE98" i="85"/>
  <c r="AK98" i="85" s="1"/>
  <c r="AT98" i="85" s="1"/>
  <c r="AC98" i="85"/>
  <c r="AJ98" i="85" s="1"/>
  <c r="AS98" i="85" s="1"/>
  <c r="AJ96" i="85"/>
  <c r="AK96" i="85"/>
  <c r="AT96" i="85" s="1"/>
  <c r="AJ90" i="85"/>
  <c r="AK90" i="85"/>
  <c r="AT90" i="85" s="1"/>
  <c r="AJ84" i="85"/>
  <c r="AK84" i="85"/>
  <c r="AT84" i="85" s="1"/>
  <c r="AJ78" i="85"/>
  <c r="AK78" i="85"/>
  <c r="AT78" i="85" s="1"/>
  <c r="AJ72" i="85"/>
  <c r="AK72" i="85"/>
  <c r="AT72" i="85" s="1"/>
  <c r="AJ66" i="85"/>
  <c r="AK66" i="85"/>
  <c r="AT66" i="85" s="1"/>
  <c r="AJ60" i="85"/>
  <c r="AK60" i="85"/>
  <c r="AT60" i="85" s="1"/>
  <c r="AJ54" i="85"/>
  <c r="AK54" i="85"/>
  <c r="AT54" i="85" s="1"/>
  <c r="AJ48" i="85"/>
  <c r="AK48" i="85"/>
  <c r="AT48" i="85" s="1"/>
  <c r="AJ42" i="85"/>
  <c r="AK42" i="85"/>
  <c r="AT42" i="85" s="1"/>
  <c r="AJ36" i="85"/>
  <c r="AK36" i="85"/>
  <c r="AT36" i="85" s="1"/>
  <c r="AJ30" i="85"/>
  <c r="AK30" i="85"/>
  <c r="AT30" i="85" s="1"/>
  <c r="AJ24" i="85"/>
  <c r="AK24" i="85"/>
  <c r="AT24" i="85" s="1"/>
  <c r="AJ18" i="85"/>
  <c r="AK18" i="85"/>
  <c r="AT18" i="85" s="1"/>
  <c r="AJ12" i="85"/>
  <c r="AK12" i="85"/>
  <c r="AT12" i="85" s="1"/>
  <c r="AS55" i="77"/>
  <c r="AL55" i="77"/>
  <c r="AU55" i="77" s="1"/>
  <c r="AS13" i="25"/>
  <c r="AL13" i="25"/>
  <c r="AU13" i="25" s="1"/>
  <c r="AS31" i="25"/>
  <c r="AL31" i="25"/>
  <c r="AU31" i="25" s="1"/>
  <c r="AS49" i="25"/>
  <c r="AL49" i="25"/>
  <c r="AU49" i="25" s="1"/>
  <c r="AS67" i="25"/>
  <c r="AL67" i="25"/>
  <c r="AU67" i="25" s="1"/>
  <c r="AS85" i="25"/>
  <c r="AL85" i="25"/>
  <c r="AU85" i="25" s="1"/>
  <c r="AS6" i="77"/>
  <c r="AL6" i="77"/>
  <c r="AU6" i="77" s="1"/>
  <c r="AS24" i="77"/>
  <c r="AL24" i="77"/>
  <c r="AU24" i="77" s="1"/>
  <c r="AS42" i="77"/>
  <c r="AL42" i="77"/>
  <c r="AU42" i="77" s="1"/>
  <c r="AS60" i="77"/>
  <c r="AL60" i="77"/>
  <c r="AU60" i="77" s="1"/>
  <c r="AS78" i="77"/>
  <c r="AL78" i="77"/>
  <c r="AU78" i="77" s="1"/>
  <c r="AS3" i="25"/>
  <c r="AL3" i="25"/>
  <c r="AU3" i="25" s="1"/>
  <c r="W98" i="37" l="1"/>
  <c r="AG97" i="37"/>
  <c r="AP97" i="37" s="1"/>
  <c r="AF97" i="37"/>
  <c r="AO97" i="37" s="1"/>
  <c r="AE97" i="37"/>
  <c r="AK7" i="85"/>
  <c r="AT7" i="85" s="1"/>
  <c r="AJ7" i="85"/>
  <c r="AS75" i="85"/>
  <c r="AL75" i="85"/>
  <c r="AU75" i="85" s="1"/>
  <c r="AR97" i="29"/>
  <c r="AS94" i="85"/>
  <c r="AL94" i="85"/>
  <c r="AU94" i="85" s="1"/>
  <c r="AG98" i="29"/>
  <c r="AP98" i="29" s="1"/>
  <c r="AP100" i="29" s="1"/>
  <c r="AF98" i="29"/>
  <c r="AO98" i="29" s="1"/>
  <c r="AO100" i="29" s="1"/>
  <c r="AE98" i="29"/>
  <c r="AC98" i="29"/>
  <c r="AS9" i="85"/>
  <c r="AL9" i="85"/>
  <c r="AU9" i="85" s="1"/>
  <c r="AS27" i="85"/>
  <c r="AL27" i="85"/>
  <c r="AU27" i="85" s="1"/>
  <c r="AS45" i="85"/>
  <c r="AL45" i="85"/>
  <c r="AU45" i="85" s="1"/>
  <c r="AS63" i="85"/>
  <c r="AL63" i="85"/>
  <c r="AU63" i="85" s="1"/>
  <c r="AS22" i="85"/>
  <c r="AL22" i="85"/>
  <c r="AU22" i="85" s="1"/>
  <c r="AS40" i="85"/>
  <c r="AL40" i="85"/>
  <c r="AU40" i="85" s="1"/>
  <c r="AS58" i="85"/>
  <c r="AL58" i="85"/>
  <c r="AU58" i="85" s="1"/>
  <c r="AS76" i="85"/>
  <c r="AL76" i="85"/>
  <c r="AU76" i="85" s="1"/>
  <c r="AS95" i="85"/>
  <c r="AL95" i="85"/>
  <c r="AU95" i="85" s="1"/>
  <c r="AS24" i="85"/>
  <c r="AL24" i="85"/>
  <c r="AU24" i="85" s="1"/>
  <c r="AS42" i="85"/>
  <c r="AL42" i="85"/>
  <c r="AU42" i="85" s="1"/>
  <c r="AS60" i="85"/>
  <c r="AL60" i="85"/>
  <c r="AU60" i="85" s="1"/>
  <c r="AS78" i="85"/>
  <c r="AL78" i="85"/>
  <c r="AU78" i="85" s="1"/>
  <c r="AS96" i="85"/>
  <c r="AL96" i="85"/>
  <c r="AU96" i="85" s="1"/>
  <c r="AS11" i="25"/>
  <c r="AL11" i="25"/>
  <c r="AU11" i="25" s="1"/>
  <c r="AS13" i="85"/>
  <c r="AL13" i="85"/>
  <c r="AU13" i="85" s="1"/>
  <c r="AS31" i="85"/>
  <c r="AL31" i="85"/>
  <c r="AU31" i="85" s="1"/>
  <c r="AS49" i="85"/>
  <c r="AL49" i="85"/>
  <c r="AU49" i="85" s="1"/>
  <c r="AS67" i="85"/>
  <c r="AL67" i="85"/>
  <c r="AU67" i="85" s="1"/>
  <c r="AS85" i="85"/>
  <c r="AL85" i="85"/>
  <c r="AU85" i="85" s="1"/>
  <c r="AS20" i="85"/>
  <c r="AL20" i="85"/>
  <c r="AU20" i="85" s="1"/>
  <c r="AS38" i="85"/>
  <c r="AL38" i="85"/>
  <c r="AU38" i="85" s="1"/>
  <c r="AS56" i="85"/>
  <c r="AL56" i="85"/>
  <c r="AU56" i="85" s="1"/>
  <c r="AS74" i="85"/>
  <c r="AL74" i="85"/>
  <c r="AU74" i="85" s="1"/>
  <c r="AS92" i="85"/>
  <c r="AL92" i="85"/>
  <c r="AU92" i="85" s="1"/>
  <c r="AS5" i="25"/>
  <c r="AL5" i="25"/>
  <c r="AU5" i="25" s="1"/>
  <c r="AS93" i="85"/>
  <c r="AL93" i="85"/>
  <c r="AU93" i="85" s="1"/>
  <c r="AS12" i="25"/>
  <c r="AL12" i="25"/>
  <c r="AU12" i="25" s="1"/>
  <c r="AS8" i="25"/>
  <c r="AL8" i="25"/>
  <c r="AU8" i="25" s="1"/>
  <c r="AS9" i="25"/>
  <c r="AL9" i="25"/>
  <c r="AU9" i="25" s="1"/>
  <c r="AS11" i="85"/>
  <c r="AL11" i="85"/>
  <c r="AU11" i="85" s="1"/>
  <c r="AS29" i="85"/>
  <c r="AL29" i="85"/>
  <c r="AU29" i="85" s="1"/>
  <c r="AS47" i="85"/>
  <c r="AL47" i="85"/>
  <c r="AU47" i="85" s="1"/>
  <c r="AS10" i="25"/>
  <c r="AL10" i="25"/>
  <c r="AU10" i="25" s="1"/>
  <c r="AS8" i="85"/>
  <c r="AL8" i="85"/>
  <c r="AU8" i="85" s="1"/>
  <c r="AS26" i="85"/>
  <c r="AL26" i="85"/>
  <c r="AU26" i="85" s="1"/>
  <c r="AS44" i="85"/>
  <c r="AL44" i="85"/>
  <c r="AU44" i="85" s="1"/>
  <c r="AS62" i="85"/>
  <c r="AL62" i="85"/>
  <c r="AU62" i="85" s="1"/>
  <c r="AS80" i="85"/>
  <c r="AL80" i="85"/>
  <c r="AU80" i="85" s="1"/>
  <c r="AS97" i="85"/>
  <c r="AL97" i="85"/>
  <c r="AU97" i="85" s="1"/>
  <c r="AS15" i="85"/>
  <c r="AL15" i="85"/>
  <c r="AU15" i="85" s="1"/>
  <c r="AS33" i="85"/>
  <c r="AL33" i="85"/>
  <c r="AU33" i="85" s="1"/>
  <c r="AS51" i="85"/>
  <c r="AL51" i="85"/>
  <c r="AU51" i="85" s="1"/>
  <c r="AS81" i="85"/>
  <c r="AL81" i="85"/>
  <c r="AU81" i="85" s="1"/>
  <c r="AS10" i="85"/>
  <c r="AL10" i="85"/>
  <c r="AU10" i="85" s="1"/>
  <c r="AS28" i="85"/>
  <c r="AL28" i="85"/>
  <c r="AU28" i="85" s="1"/>
  <c r="AS46" i="85"/>
  <c r="AL46" i="85"/>
  <c r="AU46" i="85" s="1"/>
  <c r="AS64" i="85"/>
  <c r="AL64" i="85"/>
  <c r="AU64" i="85" s="1"/>
  <c r="AS82" i="85"/>
  <c r="AL82" i="85"/>
  <c r="AU82" i="85" s="1"/>
  <c r="AS17" i="85"/>
  <c r="AL17" i="85"/>
  <c r="AU17" i="85" s="1"/>
  <c r="AS35" i="85"/>
  <c r="AL35" i="85"/>
  <c r="AU35" i="85" s="1"/>
  <c r="AS77" i="85"/>
  <c r="AL77" i="85"/>
  <c r="AU77" i="85" s="1"/>
  <c r="AS12" i="85"/>
  <c r="AL12" i="85"/>
  <c r="AU12" i="85" s="1"/>
  <c r="AS30" i="85"/>
  <c r="AL30" i="85"/>
  <c r="AU30" i="85" s="1"/>
  <c r="AS48" i="85"/>
  <c r="AL48" i="85"/>
  <c r="AU48" i="85" s="1"/>
  <c r="AS66" i="85"/>
  <c r="AL66" i="85"/>
  <c r="AU66" i="85" s="1"/>
  <c r="AS84" i="85"/>
  <c r="AL84" i="85"/>
  <c r="AU84" i="85" s="1"/>
  <c r="AI98" i="85"/>
  <c r="AN98" i="85"/>
  <c r="AN100" i="85" s="1"/>
  <c r="AS69" i="85"/>
  <c r="AL69" i="85"/>
  <c r="AU69" i="85" s="1"/>
  <c r="AS19" i="85"/>
  <c r="AL19" i="85"/>
  <c r="AU19" i="85" s="1"/>
  <c r="AS37" i="85"/>
  <c r="AL37" i="85"/>
  <c r="AU37" i="85" s="1"/>
  <c r="AS55" i="85"/>
  <c r="AL55" i="85"/>
  <c r="AU55" i="85" s="1"/>
  <c r="AS73" i="85"/>
  <c r="AL73" i="85"/>
  <c r="AU73" i="85" s="1"/>
  <c r="AS91" i="85"/>
  <c r="AL91" i="85"/>
  <c r="AU91" i="85" s="1"/>
  <c r="AS59" i="85"/>
  <c r="AL59" i="85"/>
  <c r="AU59" i="85" s="1"/>
  <c r="AR96" i="37"/>
  <c r="AJ4" i="85"/>
  <c r="AK4" i="85"/>
  <c r="AT4" i="85" s="1"/>
  <c r="AT100" i="85" s="1"/>
  <c r="AS71" i="85"/>
  <c r="AL71" i="85"/>
  <c r="AU71" i="85" s="1"/>
  <c r="AH97" i="37"/>
  <c r="AQ97" i="37" s="1"/>
  <c r="AT100" i="25"/>
  <c r="AS14" i="85"/>
  <c r="AL14" i="85"/>
  <c r="AU14" i="85" s="1"/>
  <c r="AS32" i="85"/>
  <c r="AL32" i="85"/>
  <c r="AU32" i="85" s="1"/>
  <c r="AS50" i="85"/>
  <c r="AL50" i="85"/>
  <c r="AU50" i="85" s="1"/>
  <c r="AS68" i="85"/>
  <c r="AL68" i="85"/>
  <c r="AU68" i="85" s="1"/>
  <c r="AS86" i="85"/>
  <c r="AL86" i="85"/>
  <c r="AU86" i="85" s="1"/>
  <c r="AS4" i="77"/>
  <c r="AS100" i="77" s="1"/>
  <c r="AL4" i="77"/>
  <c r="AU4" i="77" s="1"/>
  <c r="AL98" i="77"/>
  <c r="AU98" i="77" s="1"/>
  <c r="AR98" i="77"/>
  <c r="AR100" i="77" s="1"/>
  <c r="AS3" i="85"/>
  <c r="AL3" i="85"/>
  <c r="AU3" i="85" s="1"/>
  <c r="AS21" i="85"/>
  <c r="AL21" i="85"/>
  <c r="AU21" i="85" s="1"/>
  <c r="AS39" i="85"/>
  <c r="AL39" i="85"/>
  <c r="AU39" i="85" s="1"/>
  <c r="AS57" i="85"/>
  <c r="AL57" i="85"/>
  <c r="AU57" i="85" s="1"/>
  <c r="AS87" i="85"/>
  <c r="AL87" i="85"/>
  <c r="AU87" i="85" s="1"/>
  <c r="AS16" i="85"/>
  <c r="AL16" i="85"/>
  <c r="AU16" i="85" s="1"/>
  <c r="AS34" i="85"/>
  <c r="AL34" i="85"/>
  <c r="AU34" i="85" s="1"/>
  <c r="AS52" i="85"/>
  <c r="AL52" i="85"/>
  <c r="AU52" i="85" s="1"/>
  <c r="AS70" i="85"/>
  <c r="AL70" i="85"/>
  <c r="AU70" i="85" s="1"/>
  <c r="AS88" i="85"/>
  <c r="AL88" i="85"/>
  <c r="AU88" i="85" s="1"/>
  <c r="AS5" i="85"/>
  <c r="AL5" i="85"/>
  <c r="AU5" i="85" s="1"/>
  <c r="AS23" i="85"/>
  <c r="AL23" i="85"/>
  <c r="AU23" i="85" s="1"/>
  <c r="AS41" i="85"/>
  <c r="AL41" i="85"/>
  <c r="AU41" i="85" s="1"/>
  <c r="AS6" i="25"/>
  <c r="AL6" i="25"/>
  <c r="AU6" i="25" s="1"/>
  <c r="AS53" i="85"/>
  <c r="AL53" i="85"/>
  <c r="AU53" i="85" s="1"/>
  <c r="AS18" i="85"/>
  <c r="AL18" i="85"/>
  <c r="AU18" i="85" s="1"/>
  <c r="AS36" i="85"/>
  <c r="AL36" i="85"/>
  <c r="AU36" i="85" s="1"/>
  <c r="AS54" i="85"/>
  <c r="AL54" i="85"/>
  <c r="AU54" i="85" s="1"/>
  <c r="AS72" i="85"/>
  <c r="AL72" i="85"/>
  <c r="AU72" i="85" s="1"/>
  <c r="AS90" i="85"/>
  <c r="AL90" i="85"/>
  <c r="AU90" i="85" s="1"/>
  <c r="AS4" i="25"/>
  <c r="AL4" i="25"/>
  <c r="AU4" i="25" s="1"/>
  <c r="AU100" i="25" s="1"/>
  <c r="C11" i="25" s="1"/>
  <c r="AS25" i="85"/>
  <c r="AL25" i="85"/>
  <c r="AU25" i="85" s="1"/>
  <c r="AS43" i="85"/>
  <c r="AL43" i="85"/>
  <c r="AU43" i="85" s="1"/>
  <c r="AS61" i="85"/>
  <c r="AL61" i="85"/>
  <c r="AU61" i="85" s="1"/>
  <c r="AS79" i="85"/>
  <c r="AL79" i="85"/>
  <c r="AU79" i="85" s="1"/>
  <c r="AR98" i="25"/>
  <c r="AR100" i="25" s="1"/>
  <c r="AL98" i="25"/>
  <c r="AU98" i="25" s="1"/>
  <c r="AS65" i="85"/>
  <c r="AL65" i="85"/>
  <c r="AU65" i="85" s="1"/>
  <c r="AH98" i="29"/>
  <c r="AQ98" i="29" s="1"/>
  <c r="AQ100" i="29" s="1"/>
  <c r="AZ3" i="29"/>
  <c r="AX4" i="29" s="1"/>
  <c r="S4" i="29" s="1"/>
  <c r="AC4" i="29" s="1"/>
  <c r="AB5" i="29" s="1"/>
  <c r="AX9" i="29"/>
  <c r="S9" i="29" s="1"/>
  <c r="AC9" i="29" s="1"/>
  <c r="AB10" i="29" s="1"/>
  <c r="AX10" i="29"/>
  <c r="S10" i="29" s="1"/>
  <c r="AC10" i="29" s="1"/>
  <c r="AB11" i="29" s="1"/>
  <c r="AX11" i="29"/>
  <c r="S11" i="29" s="1"/>
  <c r="AC11" i="29" s="1"/>
  <c r="AB12" i="29" s="1"/>
  <c r="AX15" i="29"/>
  <c r="S15" i="29" s="1"/>
  <c r="AC15" i="29" s="1"/>
  <c r="AB16" i="29" s="1"/>
  <c r="AX16" i="29"/>
  <c r="S16" i="29" s="1"/>
  <c r="AC16" i="29" s="1"/>
  <c r="AB17" i="29" s="1"/>
  <c r="AX17" i="29"/>
  <c r="S17" i="29" s="1"/>
  <c r="AC17" i="29" s="1"/>
  <c r="AB18" i="29" s="1"/>
  <c r="AX19" i="29"/>
  <c r="S19" i="29" s="1"/>
  <c r="AC19" i="29" s="1"/>
  <c r="AB20" i="29" s="1"/>
  <c r="AX20" i="29"/>
  <c r="S20" i="29" s="1"/>
  <c r="AC20" i="29" s="1"/>
  <c r="AB21" i="29" s="1"/>
  <c r="AX21" i="29"/>
  <c r="S21" i="29" s="1"/>
  <c r="AC21" i="29" s="1"/>
  <c r="AB22" i="29" s="1"/>
  <c r="AX22" i="29"/>
  <c r="S22" i="29" s="1"/>
  <c r="AC22" i="29" s="1"/>
  <c r="AB23" i="29" s="1"/>
  <c r="AX23" i="29"/>
  <c r="S23" i="29" s="1"/>
  <c r="AC23" i="29" s="1"/>
  <c r="AB24" i="29" s="1"/>
  <c r="AX24" i="29"/>
  <c r="S24" i="29" s="1"/>
  <c r="AC24" i="29" s="1"/>
  <c r="AB25" i="29" s="1"/>
  <c r="AX25" i="29"/>
  <c r="S25" i="29" s="1"/>
  <c r="AC25" i="29" s="1"/>
  <c r="AB26" i="29" s="1"/>
  <c r="AX26" i="29"/>
  <c r="S26" i="29" s="1"/>
  <c r="AC26" i="29" s="1"/>
  <c r="AB27" i="29" s="1"/>
  <c r="AX27" i="29"/>
  <c r="S27" i="29" s="1"/>
  <c r="AC27" i="29" s="1"/>
  <c r="AB28" i="29" s="1"/>
  <c r="AX28" i="29"/>
  <c r="S28" i="29" s="1"/>
  <c r="AC28" i="29" s="1"/>
  <c r="AB29" i="29" s="1"/>
  <c r="AX29" i="29"/>
  <c r="S29" i="29" s="1"/>
  <c r="AC29" i="29" s="1"/>
  <c r="AB30" i="29" s="1"/>
  <c r="AX30" i="29"/>
  <c r="S30" i="29" s="1"/>
  <c r="AC30" i="29" s="1"/>
  <c r="AB31" i="29" s="1"/>
  <c r="AX31" i="29"/>
  <c r="S31" i="29" s="1"/>
  <c r="AC31" i="29" s="1"/>
  <c r="AB32" i="29" s="1"/>
  <c r="AX32" i="29"/>
  <c r="S32" i="29" s="1"/>
  <c r="AC32" i="29" s="1"/>
  <c r="AB33" i="29" s="1"/>
  <c r="AX33" i="29"/>
  <c r="S33" i="29" s="1"/>
  <c r="AC33" i="29" s="1"/>
  <c r="AB34" i="29" s="1"/>
  <c r="AX34" i="29"/>
  <c r="S34" i="29" s="1"/>
  <c r="AC34" i="29" s="1"/>
  <c r="AB35" i="29" s="1"/>
  <c r="AX35" i="29"/>
  <c r="S35" i="29" s="1"/>
  <c r="AC35" i="29" s="1"/>
  <c r="AB36" i="29" s="1"/>
  <c r="AX36" i="29"/>
  <c r="S36" i="29" s="1"/>
  <c r="AC36" i="29" s="1"/>
  <c r="AB37" i="29" s="1"/>
  <c r="AX37" i="29"/>
  <c r="S37" i="29" s="1"/>
  <c r="AC37" i="29" s="1"/>
  <c r="AB38" i="29" s="1"/>
  <c r="AX38" i="29"/>
  <c r="S38" i="29" s="1"/>
  <c r="AC38" i="29" s="1"/>
  <c r="AB39" i="29" s="1"/>
  <c r="AX39" i="29"/>
  <c r="S39" i="29" s="1"/>
  <c r="AC39" i="29" s="1"/>
  <c r="AB40" i="29" s="1"/>
  <c r="AX40" i="29"/>
  <c r="S40" i="29" s="1"/>
  <c r="AC40" i="29" s="1"/>
  <c r="AB41" i="29" s="1"/>
  <c r="AX41" i="29"/>
  <c r="S41" i="29" s="1"/>
  <c r="AC41" i="29" s="1"/>
  <c r="AB42" i="29" s="1"/>
  <c r="AX42" i="29"/>
  <c r="S42" i="29" s="1"/>
  <c r="AC42" i="29" s="1"/>
  <c r="AB43" i="29" s="1"/>
  <c r="AX43" i="29"/>
  <c r="S43" i="29" s="1"/>
  <c r="AC43" i="29" s="1"/>
  <c r="AB44" i="29" s="1"/>
  <c r="AX44" i="29"/>
  <c r="S44" i="29" s="1"/>
  <c r="AC44" i="29" s="1"/>
  <c r="AB45" i="29" s="1"/>
  <c r="AX45" i="29"/>
  <c r="S45" i="29" s="1"/>
  <c r="AC45" i="29" s="1"/>
  <c r="AB46" i="29" s="1"/>
  <c r="AX46" i="29"/>
  <c r="S46" i="29" s="1"/>
  <c r="AC46" i="29" s="1"/>
  <c r="AB47" i="29" s="1"/>
  <c r="AX47" i="29"/>
  <c r="S47" i="29" s="1"/>
  <c r="AC47" i="29" s="1"/>
  <c r="AB48" i="29" s="1"/>
  <c r="AX48" i="29"/>
  <c r="S48" i="29" s="1"/>
  <c r="AC48" i="29" s="1"/>
  <c r="AB49" i="29" s="1"/>
  <c r="AX49" i="29"/>
  <c r="S49" i="29" s="1"/>
  <c r="AC49" i="29" s="1"/>
  <c r="AB50" i="29" s="1"/>
  <c r="AX50" i="29"/>
  <c r="S50" i="29" s="1"/>
  <c r="AC50" i="29" s="1"/>
  <c r="AB51" i="29" s="1"/>
  <c r="AX51" i="29"/>
  <c r="S51" i="29" s="1"/>
  <c r="AC51" i="29" s="1"/>
  <c r="AB52" i="29" s="1"/>
  <c r="AX52" i="29"/>
  <c r="S52" i="29" s="1"/>
  <c r="AC52" i="29" s="1"/>
  <c r="AB53" i="29" s="1"/>
  <c r="AX53" i="29"/>
  <c r="S53" i="29" s="1"/>
  <c r="AC53" i="29" s="1"/>
  <c r="AB54" i="29" s="1"/>
  <c r="AX54" i="29"/>
  <c r="S54" i="29" s="1"/>
  <c r="AC54" i="29" s="1"/>
  <c r="AB55" i="29" s="1"/>
  <c r="AX55" i="29"/>
  <c r="S55" i="29" s="1"/>
  <c r="AC55" i="29" s="1"/>
  <c r="AB56" i="29" s="1"/>
  <c r="AX56" i="29"/>
  <c r="S56" i="29" s="1"/>
  <c r="AC56" i="29" s="1"/>
  <c r="AB57" i="29" s="1"/>
  <c r="AX57" i="29"/>
  <c r="S57" i="29" s="1"/>
  <c r="AC57" i="29" s="1"/>
  <c r="AB58" i="29" s="1"/>
  <c r="AX58" i="29"/>
  <c r="S58" i="29" s="1"/>
  <c r="AC58" i="29" s="1"/>
  <c r="AB59" i="29" s="1"/>
  <c r="AX59" i="29"/>
  <c r="S59" i="29" s="1"/>
  <c r="AC59" i="29" s="1"/>
  <c r="AB60" i="29" s="1"/>
  <c r="AX60" i="29"/>
  <c r="S60" i="29" s="1"/>
  <c r="AC60" i="29" s="1"/>
  <c r="AB61" i="29" s="1"/>
  <c r="AX61" i="29"/>
  <c r="S61" i="29" s="1"/>
  <c r="AC61" i="29" s="1"/>
  <c r="AB62" i="29" s="1"/>
  <c r="AX62" i="29"/>
  <c r="S62" i="29" s="1"/>
  <c r="AC62" i="29" s="1"/>
  <c r="AB63" i="29" s="1"/>
  <c r="AX63" i="29"/>
  <c r="S63" i="29" s="1"/>
  <c r="AC63" i="29" s="1"/>
  <c r="AB64" i="29" s="1"/>
  <c r="AX64" i="29"/>
  <c r="S64" i="29" s="1"/>
  <c r="AC64" i="29" s="1"/>
  <c r="AB65" i="29" s="1"/>
  <c r="AX65" i="29"/>
  <c r="S65" i="29" s="1"/>
  <c r="AC65" i="29" s="1"/>
  <c r="AB66" i="29" s="1"/>
  <c r="AX66" i="29"/>
  <c r="S66" i="29" s="1"/>
  <c r="AC66" i="29" s="1"/>
  <c r="AB67" i="29" s="1"/>
  <c r="AX67" i="29"/>
  <c r="S67" i="29" s="1"/>
  <c r="AC67" i="29" s="1"/>
  <c r="AB68" i="29" s="1"/>
  <c r="AX68" i="29"/>
  <c r="S68" i="29" s="1"/>
  <c r="AC68" i="29" s="1"/>
  <c r="AB69" i="29" s="1"/>
  <c r="AX69" i="29"/>
  <c r="S69" i="29" s="1"/>
  <c r="AC69" i="29" s="1"/>
  <c r="AB70" i="29" s="1"/>
  <c r="AX70" i="29"/>
  <c r="S70" i="29" s="1"/>
  <c r="AC70" i="29" s="1"/>
  <c r="AB71" i="29" s="1"/>
  <c r="AX71" i="29"/>
  <c r="S71" i="29" s="1"/>
  <c r="AC71" i="29" s="1"/>
  <c r="AB72" i="29" s="1"/>
  <c r="AX72" i="29"/>
  <c r="S72" i="29" s="1"/>
  <c r="AC72" i="29" s="1"/>
  <c r="AB73" i="29" s="1"/>
  <c r="AX73" i="29"/>
  <c r="S73" i="29" s="1"/>
  <c r="AC73" i="29" s="1"/>
  <c r="AB74" i="29" s="1"/>
  <c r="AX74" i="29"/>
  <c r="S74" i="29" s="1"/>
  <c r="AC74" i="29" s="1"/>
  <c r="AB75" i="29" s="1"/>
  <c r="AX75" i="29"/>
  <c r="S75" i="29" s="1"/>
  <c r="AC75" i="29" s="1"/>
  <c r="AB76" i="29" s="1"/>
  <c r="AX76" i="29"/>
  <c r="S76" i="29" s="1"/>
  <c r="AC76" i="29" s="1"/>
  <c r="AB77" i="29" s="1"/>
  <c r="AX77" i="29"/>
  <c r="S77" i="29" s="1"/>
  <c r="AC77" i="29" s="1"/>
  <c r="AB78" i="29" s="1"/>
  <c r="AX78" i="29"/>
  <c r="S78" i="29" s="1"/>
  <c r="AC78" i="29" s="1"/>
  <c r="AB79" i="29" s="1"/>
  <c r="AX79" i="29"/>
  <c r="S79" i="29" s="1"/>
  <c r="AC79" i="29" s="1"/>
  <c r="AB80" i="29" s="1"/>
  <c r="AX80" i="29"/>
  <c r="S80" i="29" s="1"/>
  <c r="AC80" i="29" s="1"/>
  <c r="AB81" i="29" s="1"/>
  <c r="AX81" i="29"/>
  <c r="S81" i="29" s="1"/>
  <c r="AC81" i="29" s="1"/>
  <c r="AB82" i="29" s="1"/>
  <c r="AX82" i="29"/>
  <c r="S82" i="29" s="1"/>
  <c r="AC82" i="29" s="1"/>
  <c r="AB83" i="29" s="1"/>
  <c r="AX83" i="29"/>
  <c r="S83" i="29" s="1"/>
  <c r="AC83" i="29" s="1"/>
  <c r="AB84" i="29" s="1"/>
  <c r="AX84" i="29"/>
  <c r="S84" i="29" s="1"/>
  <c r="AC84" i="29" s="1"/>
  <c r="AB85" i="29" s="1"/>
  <c r="AX85" i="29"/>
  <c r="S85" i="29" s="1"/>
  <c r="AC85" i="29" s="1"/>
  <c r="AB86" i="29" s="1"/>
  <c r="AX86" i="29"/>
  <c r="S86" i="29" s="1"/>
  <c r="AC86" i="29" s="1"/>
  <c r="AB87" i="29" s="1"/>
  <c r="AX87" i="29"/>
  <c r="S87" i="29" s="1"/>
  <c r="AC87" i="29" s="1"/>
  <c r="AB88" i="29" s="1"/>
  <c r="AX88" i="29"/>
  <c r="S88" i="29" s="1"/>
  <c r="AC88" i="29" s="1"/>
  <c r="AB89" i="29" s="1"/>
  <c r="AX89" i="29"/>
  <c r="S89" i="29" s="1"/>
  <c r="AC89" i="29" s="1"/>
  <c r="AB90" i="29" s="1"/>
  <c r="AX90" i="29"/>
  <c r="S90" i="29" s="1"/>
  <c r="AC90" i="29" s="1"/>
  <c r="AB91" i="29" s="1"/>
  <c r="AX91" i="29"/>
  <c r="S91" i="29" s="1"/>
  <c r="AC91" i="29" s="1"/>
  <c r="AB92" i="29" s="1"/>
  <c r="AX92" i="29"/>
  <c r="S92" i="29" s="1"/>
  <c r="AC92" i="29" s="1"/>
  <c r="AB93" i="29" s="1"/>
  <c r="AX96" i="29"/>
  <c r="S96" i="29" s="1"/>
  <c r="AC96" i="29" s="1"/>
  <c r="AB97" i="29" s="1"/>
  <c r="AX95" i="29"/>
  <c r="S95" i="29" s="1"/>
  <c r="AC95" i="29" s="1"/>
  <c r="AB96" i="29" s="1"/>
  <c r="AX94" i="29"/>
  <c r="S94" i="29" s="1"/>
  <c r="AC94" i="29" s="1"/>
  <c r="AB95" i="29" s="1"/>
  <c r="AX97" i="29"/>
  <c r="S97" i="29" s="1"/>
  <c r="AC97" i="29" s="1"/>
  <c r="AB98" i="29" s="1"/>
  <c r="AX93" i="29"/>
  <c r="S93" i="29" s="1"/>
  <c r="AC93" i="29" s="1"/>
  <c r="AB94" i="29" s="1"/>
  <c r="AS89" i="85"/>
  <c r="AL89" i="85"/>
  <c r="AU89" i="85" s="1"/>
  <c r="AS83" i="85"/>
  <c r="AL83" i="85"/>
  <c r="AU83" i="85" s="1"/>
  <c r="AJ6" i="85"/>
  <c r="AX14" i="29" l="1"/>
  <c r="S14" i="29" s="1"/>
  <c r="AC14" i="29" s="1"/>
  <c r="AB15" i="29" s="1"/>
  <c r="AX8" i="29"/>
  <c r="S8" i="29" s="1"/>
  <c r="AC8" i="29" s="1"/>
  <c r="AB9" i="29" s="1"/>
  <c r="AX13" i="29"/>
  <c r="S13" i="29" s="1"/>
  <c r="AC13" i="29" s="1"/>
  <c r="AB14" i="29" s="1"/>
  <c r="AX7" i="29"/>
  <c r="S7" i="29" s="1"/>
  <c r="AC7" i="29" s="1"/>
  <c r="AB8" i="29" s="1"/>
  <c r="AS100" i="25"/>
  <c r="AX18" i="29"/>
  <c r="S18" i="29" s="1"/>
  <c r="AC18" i="29" s="1"/>
  <c r="AB19" i="29" s="1"/>
  <c r="AX12" i="29"/>
  <c r="S12" i="29" s="1"/>
  <c r="AC12" i="29" s="1"/>
  <c r="AB13" i="29" s="1"/>
  <c r="AX6" i="29"/>
  <c r="S6" i="29" s="1"/>
  <c r="AC6" i="29" s="1"/>
  <c r="AB7" i="29" s="1"/>
  <c r="AX5" i="29"/>
  <c r="S5" i="29" s="1"/>
  <c r="AC5" i="29" s="1"/>
  <c r="AB6" i="29" s="1"/>
  <c r="AU100" i="77"/>
  <c r="C11" i="77" s="1"/>
  <c r="F30" i="97" s="1"/>
  <c r="AK5" i="29"/>
  <c r="AT5" i="29" s="1"/>
  <c r="AK97" i="29"/>
  <c r="AT97" i="29" s="1"/>
  <c r="AJ97" i="29"/>
  <c r="AK88" i="29"/>
  <c r="AT88" i="29" s="1"/>
  <c r="AJ88" i="29"/>
  <c r="AK82" i="29"/>
  <c r="AT82" i="29" s="1"/>
  <c r="AJ82" i="29"/>
  <c r="AK76" i="29"/>
  <c r="AT76" i="29" s="1"/>
  <c r="AJ76" i="29"/>
  <c r="AK70" i="29"/>
  <c r="AT70" i="29" s="1"/>
  <c r="AJ70" i="29"/>
  <c r="AK64" i="29"/>
  <c r="AT64" i="29" s="1"/>
  <c r="AJ64" i="29"/>
  <c r="AK58" i="29"/>
  <c r="AT58" i="29" s="1"/>
  <c r="AJ58" i="29"/>
  <c r="AK52" i="29"/>
  <c r="AT52" i="29" s="1"/>
  <c r="AJ52" i="29"/>
  <c r="AK46" i="29"/>
  <c r="AT46" i="29" s="1"/>
  <c r="AJ46" i="29"/>
  <c r="AK40" i="29"/>
  <c r="AT40" i="29" s="1"/>
  <c r="AJ40" i="29"/>
  <c r="AK34" i="29"/>
  <c r="AT34" i="29" s="1"/>
  <c r="AJ34" i="29"/>
  <c r="AK28" i="29"/>
  <c r="AT28" i="29" s="1"/>
  <c r="AJ28" i="29"/>
  <c r="AK22" i="29"/>
  <c r="AT22" i="29" s="1"/>
  <c r="AJ22" i="29"/>
  <c r="AK16" i="29"/>
  <c r="AT16" i="29" s="1"/>
  <c r="AJ16" i="29"/>
  <c r="AK10" i="29"/>
  <c r="AT10" i="29" s="1"/>
  <c r="AJ10" i="29"/>
  <c r="AX3" i="29"/>
  <c r="S3" i="29" s="1"/>
  <c r="AC3" i="29" s="1"/>
  <c r="AJ93" i="29"/>
  <c r="AK93" i="29"/>
  <c r="AT93" i="29" s="1"/>
  <c r="AJ87" i="29"/>
  <c r="AK87" i="29"/>
  <c r="AT87" i="29" s="1"/>
  <c r="AJ81" i="29"/>
  <c r="AK81" i="29"/>
  <c r="AT81" i="29" s="1"/>
  <c r="AJ75" i="29"/>
  <c r="AK75" i="29"/>
  <c r="AT75" i="29" s="1"/>
  <c r="AJ69" i="29"/>
  <c r="AK69" i="29"/>
  <c r="AT69" i="29" s="1"/>
  <c r="AJ63" i="29"/>
  <c r="AK63" i="29"/>
  <c r="AT63" i="29" s="1"/>
  <c r="AJ57" i="29"/>
  <c r="AK57" i="29"/>
  <c r="AT57" i="29" s="1"/>
  <c r="AJ51" i="29"/>
  <c r="AK51" i="29"/>
  <c r="AT51" i="29" s="1"/>
  <c r="AJ45" i="29"/>
  <c r="AK45" i="29"/>
  <c r="AT45" i="29" s="1"/>
  <c r="AJ39" i="29"/>
  <c r="AK39" i="29"/>
  <c r="AT39" i="29" s="1"/>
  <c r="AJ33" i="29"/>
  <c r="AK33" i="29"/>
  <c r="AT33" i="29" s="1"/>
  <c r="AJ27" i="29"/>
  <c r="AK27" i="29"/>
  <c r="AT27" i="29" s="1"/>
  <c r="AJ21" i="29"/>
  <c r="AK21" i="29"/>
  <c r="AT21" i="29" s="1"/>
  <c r="AJ15" i="29"/>
  <c r="AK15" i="29"/>
  <c r="AT15" i="29" s="1"/>
  <c r="AK9" i="29"/>
  <c r="AT9" i="29" s="1"/>
  <c r="AJ9" i="29"/>
  <c r="AI97" i="37"/>
  <c r="AN97" i="37"/>
  <c r="AK94" i="29"/>
  <c r="AT94" i="29" s="1"/>
  <c r="AJ94" i="29"/>
  <c r="AK92" i="29"/>
  <c r="AT92" i="29" s="1"/>
  <c r="AJ92" i="29"/>
  <c r="AK86" i="29"/>
  <c r="AT86" i="29" s="1"/>
  <c r="AJ86" i="29"/>
  <c r="AK80" i="29"/>
  <c r="AT80" i="29" s="1"/>
  <c r="AJ80" i="29"/>
  <c r="AK74" i="29"/>
  <c r="AT74" i="29" s="1"/>
  <c r="AJ74" i="29"/>
  <c r="AK68" i="29"/>
  <c r="AT68" i="29" s="1"/>
  <c r="AJ68" i="29"/>
  <c r="AK62" i="29"/>
  <c r="AT62" i="29" s="1"/>
  <c r="AJ62" i="29"/>
  <c r="AK56" i="29"/>
  <c r="AT56" i="29" s="1"/>
  <c r="AJ56" i="29"/>
  <c r="AK50" i="29"/>
  <c r="AT50" i="29" s="1"/>
  <c r="AJ50" i="29"/>
  <c r="AK44" i="29"/>
  <c r="AT44" i="29" s="1"/>
  <c r="AJ44" i="29"/>
  <c r="AK38" i="29"/>
  <c r="AT38" i="29" s="1"/>
  <c r="AJ38" i="29"/>
  <c r="AK32" i="29"/>
  <c r="AT32" i="29" s="1"/>
  <c r="AJ32" i="29"/>
  <c r="AK26" i="29"/>
  <c r="AT26" i="29" s="1"/>
  <c r="AJ26" i="29"/>
  <c r="AK20" i="29"/>
  <c r="AT20" i="29" s="1"/>
  <c r="AJ20" i="29"/>
  <c r="AK14" i="29"/>
  <c r="AT14" i="29" s="1"/>
  <c r="AJ14" i="29"/>
  <c r="AK8" i="29"/>
  <c r="AT8" i="29" s="1"/>
  <c r="AJ8" i="29"/>
  <c r="AS4" i="85"/>
  <c r="AL4" i="85"/>
  <c r="AU4" i="85" s="1"/>
  <c r="AL98" i="85"/>
  <c r="AU98" i="85" s="1"/>
  <c r="AR98" i="85"/>
  <c r="AR100" i="85" s="1"/>
  <c r="AN98" i="29"/>
  <c r="AN100" i="29" s="1"/>
  <c r="AI98" i="29"/>
  <c r="AS6" i="85"/>
  <c r="AL6" i="85"/>
  <c r="AU6" i="85" s="1"/>
  <c r="AK98" i="29"/>
  <c r="AT98" i="29" s="1"/>
  <c r="AJ98" i="29"/>
  <c r="AS98" i="29" s="1"/>
  <c r="AK91" i="29"/>
  <c r="AT91" i="29" s="1"/>
  <c r="AJ91" i="29"/>
  <c r="AK85" i="29"/>
  <c r="AT85" i="29" s="1"/>
  <c r="AJ85" i="29"/>
  <c r="AK79" i="29"/>
  <c r="AT79" i="29" s="1"/>
  <c r="AJ79" i="29"/>
  <c r="AK73" i="29"/>
  <c r="AT73" i="29" s="1"/>
  <c r="AJ73" i="29"/>
  <c r="AK67" i="29"/>
  <c r="AT67" i="29" s="1"/>
  <c r="AJ67" i="29"/>
  <c r="AK61" i="29"/>
  <c r="AT61" i="29" s="1"/>
  <c r="AJ61" i="29"/>
  <c r="AK55" i="29"/>
  <c r="AT55" i="29" s="1"/>
  <c r="AJ55" i="29"/>
  <c r="AK49" i="29"/>
  <c r="AT49" i="29" s="1"/>
  <c r="AJ49" i="29"/>
  <c r="AK43" i="29"/>
  <c r="AT43" i="29" s="1"/>
  <c r="AJ43" i="29"/>
  <c r="AK37" i="29"/>
  <c r="AT37" i="29" s="1"/>
  <c r="AJ37" i="29"/>
  <c r="AK31" i="29"/>
  <c r="AT31" i="29" s="1"/>
  <c r="AJ31" i="29"/>
  <c r="AK25" i="29"/>
  <c r="AT25" i="29" s="1"/>
  <c r="AJ25" i="29"/>
  <c r="AK19" i="29"/>
  <c r="AT19" i="29" s="1"/>
  <c r="AJ19" i="29"/>
  <c r="AK13" i="29"/>
  <c r="AT13" i="29" s="1"/>
  <c r="AJ13" i="29"/>
  <c r="AK7" i="29"/>
  <c r="AT7" i="29" s="1"/>
  <c r="AJ7" i="29"/>
  <c r="AK95" i="29"/>
  <c r="AT95" i="29" s="1"/>
  <c r="AJ95" i="29"/>
  <c r="AJ90" i="29"/>
  <c r="AK90" i="29"/>
  <c r="AT90" i="29" s="1"/>
  <c r="AJ84" i="29"/>
  <c r="AK84" i="29"/>
  <c r="AT84" i="29" s="1"/>
  <c r="AJ78" i="29"/>
  <c r="AK78" i="29"/>
  <c r="AT78" i="29" s="1"/>
  <c r="AJ72" i="29"/>
  <c r="AK72" i="29"/>
  <c r="AT72" i="29" s="1"/>
  <c r="AJ66" i="29"/>
  <c r="AK66" i="29"/>
  <c r="AT66" i="29" s="1"/>
  <c r="AJ60" i="29"/>
  <c r="AK60" i="29"/>
  <c r="AT60" i="29" s="1"/>
  <c r="AJ54" i="29"/>
  <c r="AK54" i="29"/>
  <c r="AT54" i="29" s="1"/>
  <c r="AJ48" i="29"/>
  <c r="AK48" i="29"/>
  <c r="AT48" i="29" s="1"/>
  <c r="AJ42" i="29"/>
  <c r="AK42" i="29"/>
  <c r="AT42" i="29" s="1"/>
  <c r="AJ36" i="29"/>
  <c r="AK36" i="29"/>
  <c r="AT36" i="29" s="1"/>
  <c r="AJ30" i="29"/>
  <c r="AK30" i="29"/>
  <c r="AT30" i="29" s="1"/>
  <c r="AJ24" i="29"/>
  <c r="AK24" i="29"/>
  <c r="AT24" i="29" s="1"/>
  <c r="AJ18" i="29"/>
  <c r="AK18" i="29"/>
  <c r="AT18" i="29" s="1"/>
  <c r="AJ12" i="29"/>
  <c r="AK12" i="29"/>
  <c r="AT12" i="29" s="1"/>
  <c r="AJ6" i="29"/>
  <c r="AK6" i="29"/>
  <c r="AT6" i="29" s="1"/>
  <c r="AJ96" i="29"/>
  <c r="AK96" i="29"/>
  <c r="AT96" i="29" s="1"/>
  <c r="AK89" i="29"/>
  <c r="AT89" i="29" s="1"/>
  <c r="AJ89" i="29"/>
  <c r="AK83" i="29"/>
  <c r="AT83" i="29" s="1"/>
  <c r="AJ83" i="29"/>
  <c r="AK77" i="29"/>
  <c r="AT77" i="29" s="1"/>
  <c r="AJ77" i="29"/>
  <c r="AK71" i="29"/>
  <c r="AT71" i="29" s="1"/>
  <c r="AJ71" i="29"/>
  <c r="AK65" i="29"/>
  <c r="AT65" i="29" s="1"/>
  <c r="AJ65" i="29"/>
  <c r="AK59" i="29"/>
  <c r="AT59" i="29" s="1"/>
  <c r="AJ59" i="29"/>
  <c r="AK53" i="29"/>
  <c r="AT53" i="29" s="1"/>
  <c r="AJ53" i="29"/>
  <c r="AK47" i="29"/>
  <c r="AT47" i="29" s="1"/>
  <c r="AJ47" i="29"/>
  <c r="AK41" i="29"/>
  <c r="AT41" i="29" s="1"/>
  <c r="AJ41" i="29"/>
  <c r="AK35" i="29"/>
  <c r="AT35" i="29" s="1"/>
  <c r="AJ35" i="29"/>
  <c r="AK29" i="29"/>
  <c r="AT29" i="29" s="1"/>
  <c r="AJ29" i="29"/>
  <c r="AK23" i="29"/>
  <c r="AT23" i="29" s="1"/>
  <c r="AJ23" i="29"/>
  <c r="AK17" i="29"/>
  <c r="AT17" i="29" s="1"/>
  <c r="AJ17" i="29"/>
  <c r="AK11" i="29"/>
  <c r="AT11" i="29" s="1"/>
  <c r="AJ11" i="29"/>
  <c r="AS7" i="85"/>
  <c r="AS100" i="85" s="1"/>
  <c r="AL7" i="85"/>
  <c r="AU7" i="85" s="1"/>
  <c r="X98" i="37"/>
  <c r="Z98" i="37" s="1"/>
  <c r="Y98" i="37"/>
  <c r="AJ5" i="29" l="1"/>
  <c r="AU100" i="85"/>
  <c r="C11" i="85" s="1"/>
  <c r="F38" i="97" s="1"/>
  <c r="AF98" i="37"/>
  <c r="AO98" i="37" s="1"/>
  <c r="AO100" i="37" s="1"/>
  <c r="AE98" i="37"/>
  <c r="AC98" i="37"/>
  <c r="AG98" i="37"/>
  <c r="AP98" i="37" s="1"/>
  <c r="AP100" i="37" s="1"/>
  <c r="AS12" i="29"/>
  <c r="AL12" i="29"/>
  <c r="AU12" i="29" s="1"/>
  <c r="AS30" i="29"/>
  <c r="AL30" i="29"/>
  <c r="AU30" i="29" s="1"/>
  <c r="AS48" i="29"/>
  <c r="AL48" i="29"/>
  <c r="AU48" i="29" s="1"/>
  <c r="AS66" i="29"/>
  <c r="AL66" i="29"/>
  <c r="AU66" i="29" s="1"/>
  <c r="AS84" i="29"/>
  <c r="AL84" i="29"/>
  <c r="AU84" i="29" s="1"/>
  <c r="AS14" i="29"/>
  <c r="AL14" i="29"/>
  <c r="AU14" i="29" s="1"/>
  <c r="AS32" i="29"/>
  <c r="AL32" i="29"/>
  <c r="AU32" i="29" s="1"/>
  <c r="AS50" i="29"/>
  <c r="AL50" i="29"/>
  <c r="AU50" i="29" s="1"/>
  <c r="AS68" i="29"/>
  <c r="AL68" i="29"/>
  <c r="AU68" i="29" s="1"/>
  <c r="AS86" i="29"/>
  <c r="AL86" i="29"/>
  <c r="AU86" i="29" s="1"/>
  <c r="AS15" i="29"/>
  <c r="AL15" i="29"/>
  <c r="AU15" i="29" s="1"/>
  <c r="AS33" i="29"/>
  <c r="AL33" i="29"/>
  <c r="AU33" i="29" s="1"/>
  <c r="AS51" i="29"/>
  <c r="AL51" i="29"/>
  <c r="AU51" i="29" s="1"/>
  <c r="AS69" i="29"/>
  <c r="AL69" i="29"/>
  <c r="AU69" i="29" s="1"/>
  <c r="AS87" i="29"/>
  <c r="AL87" i="29"/>
  <c r="AU87" i="29" s="1"/>
  <c r="AS16" i="29"/>
  <c r="AL16" i="29"/>
  <c r="AU16" i="29" s="1"/>
  <c r="AS34" i="29"/>
  <c r="AL34" i="29"/>
  <c r="AU34" i="29" s="1"/>
  <c r="AS52" i="29"/>
  <c r="AL52" i="29"/>
  <c r="AU52" i="29" s="1"/>
  <c r="AS70" i="29"/>
  <c r="AL70" i="29"/>
  <c r="AU70" i="29" s="1"/>
  <c r="AS88" i="29"/>
  <c r="AL88" i="29"/>
  <c r="AU88" i="29" s="1"/>
  <c r="AS23" i="29"/>
  <c r="AL23" i="29"/>
  <c r="AU23" i="29" s="1"/>
  <c r="AS41" i="29"/>
  <c r="AL41" i="29"/>
  <c r="AU41" i="29" s="1"/>
  <c r="AS59" i="29"/>
  <c r="AL59" i="29"/>
  <c r="AU59" i="29" s="1"/>
  <c r="AS77" i="29"/>
  <c r="AL77" i="29"/>
  <c r="AU77" i="29" s="1"/>
  <c r="AS13" i="29"/>
  <c r="AL13" i="29"/>
  <c r="AU13" i="29" s="1"/>
  <c r="AS31" i="29"/>
  <c r="AL31" i="29"/>
  <c r="AU31" i="29" s="1"/>
  <c r="AS49" i="29"/>
  <c r="AL49" i="29"/>
  <c r="AU49" i="29" s="1"/>
  <c r="AS67" i="29"/>
  <c r="AL67" i="29"/>
  <c r="AU67" i="29" s="1"/>
  <c r="AS85" i="29"/>
  <c r="AL85" i="29"/>
  <c r="AU85" i="29" s="1"/>
  <c r="AR97" i="37"/>
  <c r="AS96" i="29"/>
  <c r="AL96" i="29"/>
  <c r="AU96" i="29" s="1"/>
  <c r="AS18" i="29"/>
  <c r="AL18" i="29"/>
  <c r="AU18" i="29" s="1"/>
  <c r="AS36" i="29"/>
  <c r="AL36" i="29"/>
  <c r="AU36" i="29" s="1"/>
  <c r="AS54" i="29"/>
  <c r="AL54" i="29"/>
  <c r="AU54" i="29" s="1"/>
  <c r="AS72" i="29"/>
  <c r="AL72" i="29"/>
  <c r="AU72" i="29" s="1"/>
  <c r="AS90" i="29"/>
  <c r="AL90" i="29"/>
  <c r="AU90" i="29" s="1"/>
  <c r="AS20" i="29"/>
  <c r="AL20" i="29"/>
  <c r="AU20" i="29" s="1"/>
  <c r="AS38" i="29"/>
  <c r="AL38" i="29"/>
  <c r="AU38" i="29" s="1"/>
  <c r="AS56" i="29"/>
  <c r="AL56" i="29"/>
  <c r="AU56" i="29" s="1"/>
  <c r="AS74" i="29"/>
  <c r="AL74" i="29"/>
  <c r="AU74" i="29" s="1"/>
  <c r="AS92" i="29"/>
  <c r="AL92" i="29"/>
  <c r="AU92" i="29" s="1"/>
  <c r="AS21" i="29"/>
  <c r="AL21" i="29"/>
  <c r="AU21" i="29" s="1"/>
  <c r="AS39" i="29"/>
  <c r="AL39" i="29"/>
  <c r="AU39" i="29" s="1"/>
  <c r="AS57" i="29"/>
  <c r="AL57" i="29"/>
  <c r="AU57" i="29" s="1"/>
  <c r="AS75" i="29"/>
  <c r="AL75" i="29"/>
  <c r="AU75" i="29" s="1"/>
  <c r="AS93" i="29"/>
  <c r="AL93" i="29"/>
  <c r="AU93" i="29" s="1"/>
  <c r="AS22" i="29"/>
  <c r="AL22" i="29"/>
  <c r="AU22" i="29" s="1"/>
  <c r="AS40" i="29"/>
  <c r="AL40" i="29"/>
  <c r="AU40" i="29" s="1"/>
  <c r="AS58" i="29"/>
  <c r="AL58" i="29"/>
  <c r="AU58" i="29" s="1"/>
  <c r="AS76" i="29"/>
  <c r="AL76" i="29"/>
  <c r="AU76" i="29" s="1"/>
  <c r="AS97" i="29"/>
  <c r="AL97" i="29"/>
  <c r="AU97" i="29" s="1"/>
  <c r="AS65" i="29"/>
  <c r="AL65" i="29"/>
  <c r="AU65" i="29" s="1"/>
  <c r="AS83" i="29"/>
  <c r="AL83" i="29"/>
  <c r="AU83" i="29" s="1"/>
  <c r="AS95" i="29"/>
  <c r="AL95" i="29"/>
  <c r="AU95" i="29" s="1"/>
  <c r="AS19" i="29"/>
  <c r="AL19" i="29"/>
  <c r="AU19" i="29" s="1"/>
  <c r="AS37" i="29"/>
  <c r="AL37" i="29"/>
  <c r="AU37" i="29" s="1"/>
  <c r="AS55" i="29"/>
  <c r="AL55" i="29"/>
  <c r="AU55" i="29" s="1"/>
  <c r="AS73" i="29"/>
  <c r="AL73" i="29"/>
  <c r="AU73" i="29" s="1"/>
  <c r="AS91" i="29"/>
  <c r="AL91" i="29"/>
  <c r="AU91" i="29" s="1"/>
  <c r="AL98" i="29"/>
  <c r="AU98" i="29" s="1"/>
  <c r="AR98" i="29"/>
  <c r="AR100" i="29" s="1"/>
  <c r="AS9" i="29"/>
  <c r="AL9" i="29"/>
  <c r="AU9" i="29" s="1"/>
  <c r="AB4" i="29"/>
  <c r="AJ3" i="29"/>
  <c r="AS29" i="29"/>
  <c r="AL29" i="29"/>
  <c r="AU29" i="29" s="1"/>
  <c r="AS6" i="29"/>
  <c r="AL6" i="29"/>
  <c r="AU6" i="29" s="1"/>
  <c r="AS24" i="29"/>
  <c r="AL24" i="29"/>
  <c r="AU24" i="29" s="1"/>
  <c r="AS42" i="29"/>
  <c r="AL42" i="29"/>
  <c r="AU42" i="29" s="1"/>
  <c r="AS60" i="29"/>
  <c r="AL60" i="29"/>
  <c r="AU60" i="29" s="1"/>
  <c r="AS78" i="29"/>
  <c r="AL78" i="29"/>
  <c r="AU78" i="29" s="1"/>
  <c r="AS8" i="29"/>
  <c r="AL8" i="29"/>
  <c r="AU8" i="29" s="1"/>
  <c r="AS26" i="29"/>
  <c r="AL26" i="29"/>
  <c r="AU26" i="29" s="1"/>
  <c r="AS44" i="29"/>
  <c r="AL44" i="29"/>
  <c r="AU44" i="29" s="1"/>
  <c r="AS62" i="29"/>
  <c r="AL62" i="29"/>
  <c r="AU62" i="29" s="1"/>
  <c r="AS80" i="29"/>
  <c r="AL80" i="29"/>
  <c r="AU80" i="29" s="1"/>
  <c r="AS94" i="29"/>
  <c r="AL94" i="29"/>
  <c r="AU94" i="29" s="1"/>
  <c r="AS27" i="29"/>
  <c r="AL27" i="29"/>
  <c r="AU27" i="29" s="1"/>
  <c r="AS45" i="29"/>
  <c r="AL45" i="29"/>
  <c r="AU45" i="29" s="1"/>
  <c r="AS63" i="29"/>
  <c r="AL63" i="29"/>
  <c r="AU63" i="29" s="1"/>
  <c r="AS81" i="29"/>
  <c r="AL81" i="29"/>
  <c r="AU81" i="29" s="1"/>
  <c r="AS10" i="29"/>
  <c r="AL10" i="29"/>
  <c r="AU10" i="29" s="1"/>
  <c r="AS28" i="29"/>
  <c r="AL28" i="29"/>
  <c r="AU28" i="29" s="1"/>
  <c r="AS46" i="29"/>
  <c r="AL46" i="29"/>
  <c r="AU46" i="29" s="1"/>
  <c r="AS64" i="29"/>
  <c r="AL64" i="29"/>
  <c r="AU64" i="29" s="1"/>
  <c r="AS82" i="29"/>
  <c r="AL82" i="29"/>
  <c r="AU82" i="29" s="1"/>
  <c r="AS5" i="29"/>
  <c r="AL5" i="29"/>
  <c r="AU5" i="29" s="1"/>
  <c r="AS11" i="29"/>
  <c r="AL11" i="29"/>
  <c r="AU11" i="29" s="1"/>
  <c r="AS47" i="29"/>
  <c r="AL47" i="29"/>
  <c r="AU47" i="29" s="1"/>
  <c r="AH98" i="37"/>
  <c r="AQ98" i="37" s="1"/>
  <c r="AQ100" i="37" s="1"/>
  <c r="AZ3" i="37"/>
  <c r="AX4" i="37" s="1"/>
  <c r="S4" i="37" s="1"/>
  <c r="AC4" i="37" s="1"/>
  <c r="AB5" i="37" s="1"/>
  <c r="AX9" i="37"/>
  <c r="S9" i="37" s="1"/>
  <c r="AC9" i="37" s="1"/>
  <c r="AB10" i="37" s="1"/>
  <c r="AX10" i="37"/>
  <c r="S10" i="37" s="1"/>
  <c r="AC10" i="37" s="1"/>
  <c r="AB11" i="37" s="1"/>
  <c r="AX11" i="37"/>
  <c r="S11" i="37" s="1"/>
  <c r="AC11" i="37" s="1"/>
  <c r="AB12" i="37" s="1"/>
  <c r="AX14" i="37"/>
  <c r="S14" i="37" s="1"/>
  <c r="AC14" i="37" s="1"/>
  <c r="AB15" i="37" s="1"/>
  <c r="AX15" i="37"/>
  <c r="S15" i="37" s="1"/>
  <c r="AC15" i="37" s="1"/>
  <c r="AB16" i="37" s="1"/>
  <c r="AX16" i="37"/>
  <c r="S16" i="37" s="1"/>
  <c r="AC16" i="37" s="1"/>
  <c r="AB17" i="37" s="1"/>
  <c r="AX17" i="37"/>
  <c r="S17" i="37" s="1"/>
  <c r="AC17" i="37" s="1"/>
  <c r="AB18" i="37" s="1"/>
  <c r="AX18" i="37"/>
  <c r="S18" i="37" s="1"/>
  <c r="AC18" i="37" s="1"/>
  <c r="AB19" i="37" s="1"/>
  <c r="AX19" i="37"/>
  <c r="S19" i="37" s="1"/>
  <c r="AC19" i="37" s="1"/>
  <c r="AB20" i="37" s="1"/>
  <c r="AX20" i="37"/>
  <c r="S20" i="37" s="1"/>
  <c r="AC20" i="37" s="1"/>
  <c r="AB21" i="37" s="1"/>
  <c r="AX21" i="37"/>
  <c r="S21" i="37" s="1"/>
  <c r="AC21" i="37" s="1"/>
  <c r="AB22" i="37" s="1"/>
  <c r="AX22" i="37"/>
  <c r="S22" i="37" s="1"/>
  <c r="AC22" i="37" s="1"/>
  <c r="AB23" i="37" s="1"/>
  <c r="AX23" i="37"/>
  <c r="S23" i="37" s="1"/>
  <c r="AC23" i="37" s="1"/>
  <c r="AB24" i="37" s="1"/>
  <c r="AX24" i="37"/>
  <c r="S24" i="37" s="1"/>
  <c r="AC24" i="37" s="1"/>
  <c r="AB25" i="37" s="1"/>
  <c r="AX25" i="37"/>
  <c r="S25" i="37" s="1"/>
  <c r="AC25" i="37" s="1"/>
  <c r="AB26" i="37" s="1"/>
  <c r="AX26" i="37"/>
  <c r="S26" i="37" s="1"/>
  <c r="AC26" i="37" s="1"/>
  <c r="AB27" i="37" s="1"/>
  <c r="AX27" i="37"/>
  <c r="S27" i="37" s="1"/>
  <c r="AC27" i="37" s="1"/>
  <c r="AB28" i="37" s="1"/>
  <c r="AX28" i="37"/>
  <c r="S28" i="37" s="1"/>
  <c r="AC28" i="37" s="1"/>
  <c r="AB29" i="37" s="1"/>
  <c r="AX29" i="37"/>
  <c r="S29" i="37" s="1"/>
  <c r="AC29" i="37" s="1"/>
  <c r="AB30" i="37" s="1"/>
  <c r="AX30" i="37"/>
  <c r="S30" i="37" s="1"/>
  <c r="AC30" i="37" s="1"/>
  <c r="AB31" i="37" s="1"/>
  <c r="AX31" i="37"/>
  <c r="S31" i="37" s="1"/>
  <c r="AC31" i="37" s="1"/>
  <c r="AB32" i="37" s="1"/>
  <c r="AX32" i="37"/>
  <c r="S32" i="37" s="1"/>
  <c r="AC32" i="37" s="1"/>
  <c r="AB33" i="37" s="1"/>
  <c r="AX33" i="37"/>
  <c r="S33" i="37" s="1"/>
  <c r="AC33" i="37" s="1"/>
  <c r="AB34" i="37" s="1"/>
  <c r="AX34" i="37"/>
  <c r="S34" i="37" s="1"/>
  <c r="AC34" i="37" s="1"/>
  <c r="AB35" i="37" s="1"/>
  <c r="AX35" i="37"/>
  <c r="S35" i="37" s="1"/>
  <c r="AC35" i="37" s="1"/>
  <c r="AB36" i="37" s="1"/>
  <c r="AX36" i="37"/>
  <c r="S36" i="37" s="1"/>
  <c r="AC36" i="37" s="1"/>
  <c r="AB37" i="37" s="1"/>
  <c r="AX37" i="37"/>
  <c r="S37" i="37" s="1"/>
  <c r="AC37" i="37" s="1"/>
  <c r="AB38" i="37" s="1"/>
  <c r="AX38" i="37"/>
  <c r="S38" i="37" s="1"/>
  <c r="AC38" i="37" s="1"/>
  <c r="AB39" i="37" s="1"/>
  <c r="AX39" i="37"/>
  <c r="S39" i="37" s="1"/>
  <c r="AC39" i="37" s="1"/>
  <c r="AB40" i="37" s="1"/>
  <c r="AX40" i="37"/>
  <c r="S40" i="37" s="1"/>
  <c r="AC40" i="37" s="1"/>
  <c r="AB41" i="37" s="1"/>
  <c r="AX41" i="37"/>
  <c r="S41" i="37" s="1"/>
  <c r="AC41" i="37" s="1"/>
  <c r="AB42" i="37" s="1"/>
  <c r="AX42" i="37"/>
  <c r="S42" i="37" s="1"/>
  <c r="AC42" i="37" s="1"/>
  <c r="AB43" i="37" s="1"/>
  <c r="AX43" i="37"/>
  <c r="S43" i="37" s="1"/>
  <c r="AC43" i="37" s="1"/>
  <c r="AB44" i="37" s="1"/>
  <c r="AX44" i="37"/>
  <c r="S44" i="37" s="1"/>
  <c r="AC44" i="37" s="1"/>
  <c r="AB45" i="37" s="1"/>
  <c r="AX45" i="37"/>
  <c r="S45" i="37" s="1"/>
  <c r="AC45" i="37" s="1"/>
  <c r="AB46" i="37" s="1"/>
  <c r="AX46" i="37"/>
  <c r="S46" i="37" s="1"/>
  <c r="AC46" i="37" s="1"/>
  <c r="AB47" i="37" s="1"/>
  <c r="AX47" i="37"/>
  <c r="S47" i="37" s="1"/>
  <c r="AC47" i="37" s="1"/>
  <c r="AB48" i="37" s="1"/>
  <c r="AX48" i="37"/>
  <c r="S48" i="37" s="1"/>
  <c r="AC48" i="37" s="1"/>
  <c r="AB49" i="37" s="1"/>
  <c r="AX49" i="37"/>
  <c r="S49" i="37" s="1"/>
  <c r="AC49" i="37" s="1"/>
  <c r="AB50" i="37" s="1"/>
  <c r="AX50" i="37"/>
  <c r="S50" i="37" s="1"/>
  <c r="AC50" i="37" s="1"/>
  <c r="AB51" i="37" s="1"/>
  <c r="AX51" i="37"/>
  <c r="S51" i="37" s="1"/>
  <c r="AC51" i="37" s="1"/>
  <c r="AB52" i="37" s="1"/>
  <c r="AX52" i="37"/>
  <c r="S52" i="37" s="1"/>
  <c r="AC52" i="37" s="1"/>
  <c r="AB53" i="37" s="1"/>
  <c r="AX53" i="37"/>
  <c r="S53" i="37" s="1"/>
  <c r="AC53" i="37" s="1"/>
  <c r="AB54" i="37" s="1"/>
  <c r="AX54" i="37"/>
  <c r="S54" i="37" s="1"/>
  <c r="AC54" i="37" s="1"/>
  <c r="AB55" i="37" s="1"/>
  <c r="AX55" i="37"/>
  <c r="S55" i="37" s="1"/>
  <c r="AC55" i="37" s="1"/>
  <c r="AB56" i="37" s="1"/>
  <c r="AX56" i="37"/>
  <c r="S56" i="37" s="1"/>
  <c r="AC56" i="37" s="1"/>
  <c r="AB57" i="37" s="1"/>
  <c r="AX57" i="37"/>
  <c r="S57" i="37" s="1"/>
  <c r="AC57" i="37" s="1"/>
  <c r="AB58" i="37" s="1"/>
  <c r="AX58" i="37"/>
  <c r="S58" i="37" s="1"/>
  <c r="AC58" i="37" s="1"/>
  <c r="AB59" i="37" s="1"/>
  <c r="AX59" i="37"/>
  <c r="S59" i="37" s="1"/>
  <c r="AC59" i="37" s="1"/>
  <c r="AB60" i="37" s="1"/>
  <c r="AX60" i="37"/>
  <c r="S60" i="37" s="1"/>
  <c r="AC60" i="37" s="1"/>
  <c r="AB61" i="37" s="1"/>
  <c r="AX61" i="37"/>
  <c r="S61" i="37" s="1"/>
  <c r="AC61" i="37" s="1"/>
  <c r="AB62" i="37" s="1"/>
  <c r="AX62" i="37"/>
  <c r="S62" i="37" s="1"/>
  <c r="AC62" i="37" s="1"/>
  <c r="AB63" i="37" s="1"/>
  <c r="AX63" i="37"/>
  <c r="S63" i="37" s="1"/>
  <c r="AC63" i="37" s="1"/>
  <c r="AB64" i="37" s="1"/>
  <c r="AX64" i="37"/>
  <c r="S64" i="37" s="1"/>
  <c r="AC64" i="37" s="1"/>
  <c r="AB65" i="37" s="1"/>
  <c r="AX65" i="37"/>
  <c r="S65" i="37" s="1"/>
  <c r="AC65" i="37" s="1"/>
  <c r="AB66" i="37" s="1"/>
  <c r="AX66" i="37"/>
  <c r="S66" i="37" s="1"/>
  <c r="AC66" i="37" s="1"/>
  <c r="AB67" i="37" s="1"/>
  <c r="AX67" i="37"/>
  <c r="S67" i="37" s="1"/>
  <c r="AC67" i="37" s="1"/>
  <c r="AB68" i="37" s="1"/>
  <c r="AX68" i="37"/>
  <c r="S68" i="37" s="1"/>
  <c r="AC68" i="37" s="1"/>
  <c r="AB69" i="37" s="1"/>
  <c r="AX69" i="37"/>
  <c r="S69" i="37" s="1"/>
  <c r="AC69" i="37" s="1"/>
  <c r="AB70" i="37" s="1"/>
  <c r="AX70" i="37"/>
  <c r="S70" i="37" s="1"/>
  <c r="AC70" i="37" s="1"/>
  <c r="AB71" i="37" s="1"/>
  <c r="AX71" i="37"/>
  <c r="S71" i="37" s="1"/>
  <c r="AC71" i="37" s="1"/>
  <c r="AB72" i="37" s="1"/>
  <c r="AX72" i="37"/>
  <c r="S72" i="37" s="1"/>
  <c r="AC72" i="37" s="1"/>
  <c r="AB73" i="37" s="1"/>
  <c r="AX73" i="37"/>
  <c r="S73" i="37" s="1"/>
  <c r="AC73" i="37" s="1"/>
  <c r="AB74" i="37" s="1"/>
  <c r="AX74" i="37"/>
  <c r="S74" i="37" s="1"/>
  <c r="AC74" i="37" s="1"/>
  <c r="AB75" i="37" s="1"/>
  <c r="AX75" i="37"/>
  <c r="S75" i="37" s="1"/>
  <c r="AC75" i="37" s="1"/>
  <c r="AB76" i="37" s="1"/>
  <c r="AX76" i="37"/>
  <c r="S76" i="37" s="1"/>
  <c r="AC76" i="37" s="1"/>
  <c r="AB77" i="37" s="1"/>
  <c r="AX77" i="37"/>
  <c r="S77" i="37" s="1"/>
  <c r="AC77" i="37" s="1"/>
  <c r="AB78" i="37" s="1"/>
  <c r="AX78" i="37"/>
  <c r="S78" i="37" s="1"/>
  <c r="AC78" i="37" s="1"/>
  <c r="AB79" i="37" s="1"/>
  <c r="AX79" i="37"/>
  <c r="S79" i="37" s="1"/>
  <c r="AC79" i="37" s="1"/>
  <c r="AB80" i="37" s="1"/>
  <c r="AX80" i="37"/>
  <c r="S80" i="37" s="1"/>
  <c r="AC80" i="37" s="1"/>
  <c r="AB81" i="37" s="1"/>
  <c r="AX81" i="37"/>
  <c r="S81" i="37" s="1"/>
  <c r="AC81" i="37" s="1"/>
  <c r="AB82" i="37" s="1"/>
  <c r="AX82" i="37"/>
  <c r="S82" i="37" s="1"/>
  <c r="AC82" i="37" s="1"/>
  <c r="AB83" i="37" s="1"/>
  <c r="AX83" i="37"/>
  <c r="S83" i="37" s="1"/>
  <c r="AC83" i="37" s="1"/>
  <c r="AB84" i="37" s="1"/>
  <c r="AX84" i="37"/>
  <c r="S84" i="37" s="1"/>
  <c r="AC84" i="37" s="1"/>
  <c r="AB85" i="37" s="1"/>
  <c r="AX85" i="37"/>
  <c r="S85" i="37" s="1"/>
  <c r="AC85" i="37" s="1"/>
  <c r="AB86" i="37" s="1"/>
  <c r="AX86" i="37"/>
  <c r="S86" i="37" s="1"/>
  <c r="AC86" i="37" s="1"/>
  <c r="AB87" i="37" s="1"/>
  <c r="AX87" i="37"/>
  <c r="S87" i="37" s="1"/>
  <c r="AC87" i="37" s="1"/>
  <c r="AB88" i="37" s="1"/>
  <c r="AX88" i="37"/>
  <c r="S88" i="37" s="1"/>
  <c r="AC88" i="37" s="1"/>
  <c r="AB89" i="37" s="1"/>
  <c r="AX89" i="37"/>
  <c r="S89" i="37" s="1"/>
  <c r="AC89" i="37" s="1"/>
  <c r="AB90" i="37" s="1"/>
  <c r="AX90" i="37"/>
  <c r="S90" i="37" s="1"/>
  <c r="AC90" i="37" s="1"/>
  <c r="AB91" i="37" s="1"/>
  <c r="AX91" i="37"/>
  <c r="S91" i="37" s="1"/>
  <c r="AC91" i="37" s="1"/>
  <c r="AB92" i="37" s="1"/>
  <c r="AX92" i="37"/>
  <c r="S92" i="37" s="1"/>
  <c r="AC92" i="37" s="1"/>
  <c r="AB93" i="37" s="1"/>
  <c r="AX97" i="37"/>
  <c r="S97" i="37" s="1"/>
  <c r="AC97" i="37" s="1"/>
  <c r="AB98" i="37" s="1"/>
  <c r="AX95" i="37"/>
  <c r="S95" i="37" s="1"/>
  <c r="AC95" i="37" s="1"/>
  <c r="AB96" i="37" s="1"/>
  <c r="AX93" i="37"/>
  <c r="S93" i="37" s="1"/>
  <c r="AC93" i="37" s="1"/>
  <c r="AB94" i="37" s="1"/>
  <c r="AX94" i="37"/>
  <c r="S94" i="37" s="1"/>
  <c r="AC94" i="37" s="1"/>
  <c r="AB95" i="37" s="1"/>
  <c r="AX96" i="37"/>
  <c r="S96" i="37" s="1"/>
  <c r="AC96" i="37" s="1"/>
  <c r="AB97" i="37" s="1"/>
  <c r="AS17" i="29"/>
  <c r="AL17" i="29"/>
  <c r="AU17" i="29" s="1"/>
  <c r="AS35" i="29"/>
  <c r="AL35" i="29"/>
  <c r="AU35" i="29" s="1"/>
  <c r="AS53" i="29"/>
  <c r="AL53" i="29"/>
  <c r="AU53" i="29" s="1"/>
  <c r="AS71" i="29"/>
  <c r="AL71" i="29"/>
  <c r="AU71" i="29" s="1"/>
  <c r="AS89" i="29"/>
  <c r="AL89" i="29"/>
  <c r="AU89" i="29" s="1"/>
  <c r="AS7" i="29"/>
  <c r="AL7" i="29"/>
  <c r="AU7" i="29" s="1"/>
  <c r="AS25" i="29"/>
  <c r="AL25" i="29"/>
  <c r="AU25" i="29" s="1"/>
  <c r="AS43" i="29"/>
  <c r="AL43" i="29"/>
  <c r="AU43" i="29" s="1"/>
  <c r="AS61" i="29"/>
  <c r="AL61" i="29"/>
  <c r="AU61" i="29" s="1"/>
  <c r="AS79" i="29"/>
  <c r="AL79" i="29"/>
  <c r="AU79" i="29" s="1"/>
  <c r="AX8" i="37" l="1"/>
  <c r="S8" i="37" s="1"/>
  <c r="AC8" i="37" s="1"/>
  <c r="AB9" i="37" s="1"/>
  <c r="AX3" i="37"/>
  <c r="S3" i="37" s="1"/>
  <c r="AC3" i="37" s="1"/>
  <c r="AX13" i="37"/>
  <c r="S13" i="37" s="1"/>
  <c r="AC13" i="37" s="1"/>
  <c r="AB14" i="37" s="1"/>
  <c r="AX7" i="37"/>
  <c r="S7" i="37" s="1"/>
  <c r="AC7" i="37" s="1"/>
  <c r="AB8" i="37" s="1"/>
  <c r="AX12" i="37"/>
  <c r="S12" i="37" s="1"/>
  <c r="AC12" i="37" s="1"/>
  <c r="AB13" i="37" s="1"/>
  <c r="AJ13" i="37" s="1"/>
  <c r="AX6" i="37"/>
  <c r="S6" i="37" s="1"/>
  <c r="AC6" i="37" s="1"/>
  <c r="AB7" i="37" s="1"/>
  <c r="AX5" i="37"/>
  <c r="S5" i="37" s="1"/>
  <c r="AC5" i="37" s="1"/>
  <c r="AB6" i="37" s="1"/>
  <c r="AJ75" i="37"/>
  <c r="AK75" i="37"/>
  <c r="AT75" i="37" s="1"/>
  <c r="AJ90" i="37"/>
  <c r="AK90" i="37"/>
  <c r="AT90" i="37" s="1"/>
  <c r="AJ66" i="37"/>
  <c r="AK66" i="37"/>
  <c r="AT66" i="37" s="1"/>
  <c r="AJ54" i="37"/>
  <c r="AK54" i="37"/>
  <c r="AT54" i="37" s="1"/>
  <c r="AK89" i="37"/>
  <c r="AT89" i="37" s="1"/>
  <c r="AJ89" i="37"/>
  <c r="AK77" i="37"/>
  <c r="AT77" i="37" s="1"/>
  <c r="AJ77" i="37"/>
  <c r="AK65" i="37"/>
  <c r="AT65" i="37" s="1"/>
  <c r="AJ65" i="37"/>
  <c r="AK59" i="37"/>
  <c r="AT59" i="37" s="1"/>
  <c r="AJ59" i="37"/>
  <c r="AJ53" i="37"/>
  <c r="AK53" i="37"/>
  <c r="AT53" i="37" s="1"/>
  <c r="AK47" i="37"/>
  <c r="AT47" i="37" s="1"/>
  <c r="AJ47" i="37"/>
  <c r="AK41" i="37"/>
  <c r="AT41" i="37" s="1"/>
  <c r="AJ41" i="37"/>
  <c r="AK35" i="37"/>
  <c r="AT35" i="37" s="1"/>
  <c r="AJ35" i="37"/>
  <c r="AJ29" i="37"/>
  <c r="AK29" i="37"/>
  <c r="AT29" i="37" s="1"/>
  <c r="AJ23" i="37"/>
  <c r="AK23" i="37"/>
  <c r="AT23" i="37" s="1"/>
  <c r="AJ17" i="37"/>
  <c r="AK17" i="37"/>
  <c r="AT17" i="37" s="1"/>
  <c r="AK11" i="37"/>
  <c r="AT11" i="37" s="1"/>
  <c r="AJ11" i="37"/>
  <c r="AJ5" i="37"/>
  <c r="AK5" i="37"/>
  <c r="AT5" i="37" s="1"/>
  <c r="AJ81" i="37"/>
  <c r="AK81" i="37"/>
  <c r="AT81" i="37" s="1"/>
  <c r="AJ84" i="37"/>
  <c r="AK84" i="37"/>
  <c r="AT84" i="37" s="1"/>
  <c r="AJ72" i="37"/>
  <c r="AK72" i="37"/>
  <c r="AT72" i="37" s="1"/>
  <c r="AJ48" i="37"/>
  <c r="AK48" i="37"/>
  <c r="AT48" i="37" s="1"/>
  <c r="AJ96" i="37"/>
  <c r="AK96" i="37"/>
  <c r="AT96" i="37" s="1"/>
  <c r="AK83" i="37"/>
  <c r="AT83" i="37" s="1"/>
  <c r="AJ83" i="37"/>
  <c r="AJ71" i="37"/>
  <c r="AK71" i="37"/>
  <c r="AT71" i="37" s="1"/>
  <c r="AK98" i="37"/>
  <c r="AT98" i="37" s="1"/>
  <c r="AJ98" i="37"/>
  <c r="AS98" i="37" s="1"/>
  <c r="AJ88" i="37"/>
  <c r="AK88" i="37"/>
  <c r="AT88" i="37" s="1"/>
  <c r="AJ82" i="37"/>
  <c r="AK82" i="37"/>
  <c r="AT82" i="37" s="1"/>
  <c r="AJ76" i="37"/>
  <c r="AK76" i="37"/>
  <c r="AT76" i="37" s="1"/>
  <c r="AJ70" i="37"/>
  <c r="AK70" i="37"/>
  <c r="AT70" i="37" s="1"/>
  <c r="AJ64" i="37"/>
  <c r="AK64" i="37"/>
  <c r="AT64" i="37" s="1"/>
  <c r="AJ58" i="37"/>
  <c r="AK58" i="37"/>
  <c r="AT58" i="37" s="1"/>
  <c r="AJ52" i="37"/>
  <c r="AK52" i="37"/>
  <c r="AT52" i="37" s="1"/>
  <c r="AJ46" i="37"/>
  <c r="AK46" i="37"/>
  <c r="AT46" i="37" s="1"/>
  <c r="AJ40" i="37"/>
  <c r="AK40" i="37"/>
  <c r="AT40" i="37" s="1"/>
  <c r="AJ34" i="37"/>
  <c r="AK34" i="37"/>
  <c r="AT34" i="37" s="1"/>
  <c r="AJ28" i="37"/>
  <c r="AK28" i="37"/>
  <c r="AT28" i="37" s="1"/>
  <c r="AJ22" i="37"/>
  <c r="AK22" i="37"/>
  <c r="AT22" i="37" s="1"/>
  <c r="AJ16" i="37"/>
  <c r="AK16" i="37"/>
  <c r="AT16" i="37" s="1"/>
  <c r="AJ10" i="37"/>
  <c r="AK10" i="37"/>
  <c r="AT10" i="37" s="1"/>
  <c r="AJ93" i="37"/>
  <c r="AK93" i="37"/>
  <c r="AT93" i="37" s="1"/>
  <c r="AJ69" i="37"/>
  <c r="AK69" i="37"/>
  <c r="AT69" i="37" s="1"/>
  <c r="AJ63" i="37"/>
  <c r="AK63" i="37"/>
  <c r="AT63" i="37" s="1"/>
  <c r="AJ57" i="37"/>
  <c r="AK57" i="37"/>
  <c r="AT57" i="37" s="1"/>
  <c r="AJ51" i="37"/>
  <c r="AK51" i="37"/>
  <c r="AT51" i="37" s="1"/>
  <c r="AJ45" i="37"/>
  <c r="AK45" i="37"/>
  <c r="AT45" i="37" s="1"/>
  <c r="AJ39" i="37"/>
  <c r="AK39" i="37"/>
  <c r="AT39" i="37" s="1"/>
  <c r="AJ33" i="37"/>
  <c r="AK33" i="37"/>
  <c r="AT33" i="37" s="1"/>
  <c r="AK27" i="37"/>
  <c r="AT27" i="37" s="1"/>
  <c r="AJ27" i="37"/>
  <c r="AK21" i="37"/>
  <c r="AT21" i="37" s="1"/>
  <c r="AJ21" i="37"/>
  <c r="AK15" i="37"/>
  <c r="AT15" i="37" s="1"/>
  <c r="AJ15" i="37"/>
  <c r="AJ9" i="37"/>
  <c r="AK9" i="37"/>
  <c r="AT9" i="37" s="1"/>
  <c r="AB4" i="37"/>
  <c r="AJ3" i="37"/>
  <c r="AJ97" i="37"/>
  <c r="AK97" i="37"/>
  <c r="AT97" i="37" s="1"/>
  <c r="AK92" i="37"/>
  <c r="AT92" i="37" s="1"/>
  <c r="AJ92" i="37"/>
  <c r="AK86" i="37"/>
  <c r="AT86" i="37" s="1"/>
  <c r="AJ86" i="37"/>
  <c r="AK80" i="37"/>
  <c r="AT80" i="37" s="1"/>
  <c r="AJ80" i="37"/>
  <c r="AK74" i="37"/>
  <c r="AT74" i="37" s="1"/>
  <c r="AJ74" i="37"/>
  <c r="AK68" i="37"/>
  <c r="AT68" i="37" s="1"/>
  <c r="AJ68" i="37"/>
  <c r="AK62" i="37"/>
  <c r="AT62" i="37" s="1"/>
  <c r="AJ62" i="37"/>
  <c r="AK56" i="37"/>
  <c r="AT56" i="37" s="1"/>
  <c r="AJ56" i="37"/>
  <c r="AK50" i="37"/>
  <c r="AT50" i="37" s="1"/>
  <c r="AJ50" i="37"/>
  <c r="AK44" i="37"/>
  <c r="AT44" i="37" s="1"/>
  <c r="AJ44" i="37"/>
  <c r="AK38" i="37"/>
  <c r="AT38" i="37" s="1"/>
  <c r="AJ38" i="37"/>
  <c r="AK32" i="37"/>
  <c r="AT32" i="37" s="1"/>
  <c r="AJ32" i="37"/>
  <c r="AJ26" i="37"/>
  <c r="AK26" i="37"/>
  <c r="AT26" i="37" s="1"/>
  <c r="AJ20" i="37"/>
  <c r="AK20" i="37"/>
  <c r="AT20" i="37" s="1"/>
  <c r="AJ14" i="37"/>
  <c r="AK14" i="37"/>
  <c r="AT14" i="37" s="1"/>
  <c r="AJ8" i="37"/>
  <c r="AK8" i="37"/>
  <c r="AT8" i="37" s="1"/>
  <c r="AK95" i="37"/>
  <c r="AT95" i="37" s="1"/>
  <c r="AJ95" i="37"/>
  <c r="AJ91" i="37"/>
  <c r="AK91" i="37"/>
  <c r="AT91" i="37" s="1"/>
  <c r="AJ85" i="37"/>
  <c r="AK85" i="37"/>
  <c r="AT85" i="37" s="1"/>
  <c r="AJ79" i="37"/>
  <c r="AK79" i="37"/>
  <c r="AT79" i="37" s="1"/>
  <c r="AJ73" i="37"/>
  <c r="AK73" i="37"/>
  <c r="AT73" i="37" s="1"/>
  <c r="AJ67" i="37"/>
  <c r="AK67" i="37"/>
  <c r="AT67" i="37" s="1"/>
  <c r="AJ61" i="37"/>
  <c r="AK61" i="37"/>
  <c r="AT61" i="37" s="1"/>
  <c r="AJ55" i="37"/>
  <c r="AK55" i="37"/>
  <c r="AT55" i="37" s="1"/>
  <c r="AJ49" i="37"/>
  <c r="AK49" i="37"/>
  <c r="AT49" i="37" s="1"/>
  <c r="AJ43" i="37"/>
  <c r="AK43" i="37"/>
  <c r="AT43" i="37" s="1"/>
  <c r="AJ37" i="37"/>
  <c r="AK37" i="37"/>
  <c r="AT37" i="37" s="1"/>
  <c r="AJ31" i="37"/>
  <c r="AK31" i="37"/>
  <c r="AT31" i="37" s="1"/>
  <c r="AJ25" i="37"/>
  <c r="AK25" i="37"/>
  <c r="AT25" i="37" s="1"/>
  <c r="AJ19" i="37"/>
  <c r="AK19" i="37"/>
  <c r="AT19" i="37" s="1"/>
  <c r="AK13" i="37"/>
  <c r="AT13" i="37" s="1"/>
  <c r="AJ7" i="37"/>
  <c r="AK7" i="37"/>
  <c r="AT7" i="37" s="1"/>
  <c r="AS3" i="29"/>
  <c r="AL3" i="29"/>
  <c r="AU3" i="29" s="1"/>
  <c r="AI98" i="37"/>
  <c r="AN98" i="37"/>
  <c r="AN100" i="37" s="1"/>
  <c r="AJ87" i="37"/>
  <c r="AK87" i="37"/>
  <c r="AT87" i="37" s="1"/>
  <c r="AJ94" i="37"/>
  <c r="AK94" i="37"/>
  <c r="AT94" i="37" s="1"/>
  <c r="AJ78" i="37"/>
  <c r="AK78" i="37"/>
  <c r="AT78" i="37" s="1"/>
  <c r="AJ60" i="37"/>
  <c r="AK60" i="37"/>
  <c r="AT60" i="37" s="1"/>
  <c r="AJ42" i="37"/>
  <c r="AK42" i="37"/>
  <c r="AT42" i="37" s="1"/>
  <c r="AJ36" i="37"/>
  <c r="AK36" i="37"/>
  <c r="AT36" i="37" s="1"/>
  <c r="AK30" i="37"/>
  <c r="AT30" i="37" s="1"/>
  <c r="AJ30" i="37"/>
  <c r="AK24" i="37"/>
  <c r="AT24" i="37" s="1"/>
  <c r="AJ24" i="37"/>
  <c r="AK18" i="37"/>
  <c r="AT18" i="37" s="1"/>
  <c r="AJ18" i="37"/>
  <c r="AK12" i="37"/>
  <c r="AT12" i="37" s="1"/>
  <c r="AK6" i="37"/>
  <c r="AT6" i="37" s="1"/>
  <c r="AJ6" i="37"/>
  <c r="AK4" i="29"/>
  <c r="AT4" i="29" s="1"/>
  <c r="AT100" i="29" s="1"/>
  <c r="AJ4" i="29"/>
  <c r="AJ12" i="37" l="1"/>
  <c r="AS95" i="37"/>
  <c r="AL95" i="37"/>
  <c r="AU95" i="37" s="1"/>
  <c r="AS12" i="37"/>
  <c r="AL12" i="37"/>
  <c r="AU12" i="37" s="1"/>
  <c r="AS38" i="37"/>
  <c r="AL38" i="37"/>
  <c r="AU38" i="37" s="1"/>
  <c r="AS56" i="37"/>
  <c r="AL56" i="37"/>
  <c r="AU56" i="37" s="1"/>
  <c r="AS92" i="37"/>
  <c r="AL92" i="37"/>
  <c r="AU92" i="37" s="1"/>
  <c r="AS27" i="37"/>
  <c r="AL27" i="37"/>
  <c r="AU27" i="37" s="1"/>
  <c r="AS60" i="37"/>
  <c r="AL60" i="37"/>
  <c r="AU60" i="37" s="1"/>
  <c r="AS87" i="37"/>
  <c r="AL87" i="37"/>
  <c r="AU87" i="37" s="1"/>
  <c r="AS7" i="37"/>
  <c r="AL7" i="37"/>
  <c r="AU7" i="37" s="1"/>
  <c r="AS25" i="37"/>
  <c r="AL25" i="37"/>
  <c r="AU25" i="37" s="1"/>
  <c r="AS43" i="37"/>
  <c r="AL43" i="37"/>
  <c r="AU43" i="37" s="1"/>
  <c r="AS61" i="37"/>
  <c r="AL61" i="37"/>
  <c r="AU61" i="37" s="1"/>
  <c r="AS79" i="37"/>
  <c r="AL79" i="37"/>
  <c r="AU79" i="37" s="1"/>
  <c r="AS20" i="37"/>
  <c r="AL20" i="37"/>
  <c r="AU20" i="37" s="1"/>
  <c r="AS9" i="37"/>
  <c r="AL9" i="37"/>
  <c r="AU9" i="37" s="1"/>
  <c r="AS45" i="37"/>
  <c r="AL45" i="37"/>
  <c r="AU45" i="37" s="1"/>
  <c r="AS63" i="37"/>
  <c r="AL63" i="37"/>
  <c r="AU63" i="37" s="1"/>
  <c r="AS10" i="37"/>
  <c r="AL10" i="37"/>
  <c r="AU10" i="37" s="1"/>
  <c r="AS28" i="37"/>
  <c r="AL28" i="37"/>
  <c r="AU28" i="37" s="1"/>
  <c r="AS46" i="37"/>
  <c r="AL46" i="37"/>
  <c r="AU46" i="37" s="1"/>
  <c r="AS64" i="37"/>
  <c r="AL64" i="37"/>
  <c r="AU64" i="37" s="1"/>
  <c r="AS82" i="37"/>
  <c r="AL82" i="37"/>
  <c r="AU82" i="37" s="1"/>
  <c r="AS71" i="37"/>
  <c r="AL71" i="37"/>
  <c r="AU71" i="37" s="1"/>
  <c r="AS48" i="37"/>
  <c r="AL48" i="37"/>
  <c r="AU48" i="37" s="1"/>
  <c r="AS81" i="37"/>
  <c r="AL81" i="37"/>
  <c r="AU81" i="37" s="1"/>
  <c r="AS17" i="37"/>
  <c r="AL17" i="37"/>
  <c r="AU17" i="37" s="1"/>
  <c r="AS53" i="37"/>
  <c r="AL53" i="37"/>
  <c r="AU53" i="37" s="1"/>
  <c r="AS66" i="37"/>
  <c r="AL66" i="37"/>
  <c r="AU66" i="37" s="1"/>
  <c r="AS30" i="37"/>
  <c r="AL30" i="37"/>
  <c r="AU30" i="37" s="1"/>
  <c r="AS74" i="37"/>
  <c r="AL74" i="37"/>
  <c r="AU74" i="37" s="1"/>
  <c r="AS35" i="37"/>
  <c r="AL35" i="37"/>
  <c r="AU35" i="37" s="1"/>
  <c r="AS4" i="29"/>
  <c r="AL4" i="29"/>
  <c r="AU4" i="29" s="1"/>
  <c r="AS18" i="37"/>
  <c r="AL18" i="37"/>
  <c r="AU18" i="37" s="1"/>
  <c r="AS44" i="37"/>
  <c r="AL44" i="37"/>
  <c r="AU44" i="37" s="1"/>
  <c r="AS62" i="37"/>
  <c r="AL62" i="37"/>
  <c r="AU62" i="37" s="1"/>
  <c r="AS80" i="37"/>
  <c r="AL80" i="37"/>
  <c r="AU80" i="37" s="1"/>
  <c r="AS15" i="37"/>
  <c r="AL15" i="37"/>
  <c r="AU15" i="37" s="1"/>
  <c r="AS83" i="37"/>
  <c r="AL83" i="37"/>
  <c r="AU83" i="37" s="1"/>
  <c r="AS41" i="37"/>
  <c r="AL41" i="37"/>
  <c r="AU41" i="37" s="1"/>
  <c r="AS59" i="37"/>
  <c r="AL59" i="37"/>
  <c r="AU59" i="37" s="1"/>
  <c r="AS89" i="37"/>
  <c r="AL89" i="37"/>
  <c r="AU89" i="37" s="1"/>
  <c r="AS36" i="37"/>
  <c r="AL36" i="37"/>
  <c r="AU36" i="37" s="1"/>
  <c r="AS78" i="37"/>
  <c r="AL78" i="37"/>
  <c r="AU78" i="37" s="1"/>
  <c r="AL98" i="37"/>
  <c r="AU98" i="37" s="1"/>
  <c r="AR98" i="37"/>
  <c r="AR100" i="37" s="1"/>
  <c r="AS13" i="37"/>
  <c r="AL13" i="37"/>
  <c r="AU13" i="37" s="1"/>
  <c r="AS31" i="37"/>
  <c r="AL31" i="37"/>
  <c r="AU31" i="37" s="1"/>
  <c r="AS49" i="37"/>
  <c r="AL49" i="37"/>
  <c r="AU49" i="37" s="1"/>
  <c r="AS67" i="37"/>
  <c r="AL67" i="37"/>
  <c r="AU67" i="37" s="1"/>
  <c r="AS85" i="37"/>
  <c r="AL85" i="37"/>
  <c r="AU85" i="37" s="1"/>
  <c r="AS8" i="37"/>
  <c r="AL8" i="37"/>
  <c r="AU8" i="37" s="1"/>
  <c r="AS26" i="37"/>
  <c r="AL26" i="37"/>
  <c r="AU26" i="37" s="1"/>
  <c r="AS97" i="37"/>
  <c r="AL97" i="37"/>
  <c r="AU97" i="37" s="1"/>
  <c r="AS33" i="37"/>
  <c r="AL33" i="37"/>
  <c r="AU33" i="37" s="1"/>
  <c r="AS51" i="37"/>
  <c r="AL51" i="37"/>
  <c r="AU51" i="37" s="1"/>
  <c r="AS69" i="37"/>
  <c r="AL69" i="37"/>
  <c r="AU69" i="37" s="1"/>
  <c r="AS16" i="37"/>
  <c r="AL16" i="37"/>
  <c r="AU16" i="37" s="1"/>
  <c r="AS34" i="37"/>
  <c r="AL34" i="37"/>
  <c r="AU34" i="37" s="1"/>
  <c r="AS52" i="37"/>
  <c r="AL52" i="37"/>
  <c r="AU52" i="37" s="1"/>
  <c r="AS70" i="37"/>
  <c r="AL70" i="37"/>
  <c r="AU70" i="37" s="1"/>
  <c r="AS88" i="37"/>
  <c r="AL88" i="37"/>
  <c r="AU88" i="37" s="1"/>
  <c r="AS72" i="37"/>
  <c r="AL72" i="37"/>
  <c r="AU72" i="37" s="1"/>
  <c r="AS5" i="37"/>
  <c r="AL5" i="37"/>
  <c r="AU5" i="37" s="1"/>
  <c r="AS23" i="37"/>
  <c r="AL23" i="37"/>
  <c r="AU23" i="37" s="1"/>
  <c r="AS90" i="37"/>
  <c r="AL90" i="37"/>
  <c r="AU90" i="37" s="1"/>
  <c r="AS77" i="37"/>
  <c r="AL77" i="37"/>
  <c r="AU77" i="37" s="1"/>
  <c r="AS6" i="37"/>
  <c r="AL6" i="37"/>
  <c r="AU6" i="37" s="1"/>
  <c r="AS24" i="37"/>
  <c r="AL24" i="37"/>
  <c r="AU24" i="37" s="1"/>
  <c r="AU100" i="29"/>
  <c r="C11" i="29" s="1"/>
  <c r="AS32" i="37"/>
  <c r="AL32" i="37"/>
  <c r="AU32" i="37" s="1"/>
  <c r="AS50" i="37"/>
  <c r="AL50" i="37"/>
  <c r="AU50" i="37" s="1"/>
  <c r="AS68" i="37"/>
  <c r="AL68" i="37"/>
  <c r="AU68" i="37" s="1"/>
  <c r="AS86" i="37"/>
  <c r="AL86" i="37"/>
  <c r="AU86" i="37" s="1"/>
  <c r="AS3" i="37"/>
  <c r="AL3" i="37"/>
  <c r="AU3" i="37" s="1"/>
  <c r="AS21" i="37"/>
  <c r="AL21" i="37"/>
  <c r="AU21" i="37" s="1"/>
  <c r="AS11" i="37"/>
  <c r="AL11" i="37"/>
  <c r="AU11" i="37" s="1"/>
  <c r="AS47" i="37"/>
  <c r="AL47" i="37"/>
  <c r="AU47" i="37" s="1"/>
  <c r="AS65" i="37"/>
  <c r="AL65" i="37"/>
  <c r="AU65" i="37" s="1"/>
  <c r="AS42" i="37"/>
  <c r="AL42" i="37"/>
  <c r="AU42" i="37" s="1"/>
  <c r="AS94" i="37"/>
  <c r="AL94" i="37"/>
  <c r="AU94" i="37" s="1"/>
  <c r="AS100" i="29"/>
  <c r="AS19" i="37"/>
  <c r="AL19" i="37"/>
  <c r="AU19" i="37" s="1"/>
  <c r="AS37" i="37"/>
  <c r="AL37" i="37"/>
  <c r="AU37" i="37" s="1"/>
  <c r="AS55" i="37"/>
  <c r="AL55" i="37"/>
  <c r="AU55" i="37" s="1"/>
  <c r="AS73" i="37"/>
  <c r="AL73" i="37"/>
  <c r="AU73" i="37" s="1"/>
  <c r="AS91" i="37"/>
  <c r="AL91" i="37"/>
  <c r="AU91" i="37" s="1"/>
  <c r="AS14" i="37"/>
  <c r="AL14" i="37"/>
  <c r="AU14" i="37" s="1"/>
  <c r="AJ4" i="37"/>
  <c r="AK4" i="37"/>
  <c r="AT4" i="37" s="1"/>
  <c r="AT100" i="37" s="1"/>
  <c r="AS39" i="37"/>
  <c r="AL39" i="37"/>
  <c r="AU39" i="37" s="1"/>
  <c r="AS57" i="37"/>
  <c r="AL57" i="37"/>
  <c r="AU57" i="37" s="1"/>
  <c r="AS93" i="37"/>
  <c r="AL93" i="37"/>
  <c r="AU93" i="37" s="1"/>
  <c r="AS22" i="37"/>
  <c r="AL22" i="37"/>
  <c r="AU22" i="37" s="1"/>
  <c r="AS40" i="37"/>
  <c r="AL40" i="37"/>
  <c r="AU40" i="37" s="1"/>
  <c r="AS58" i="37"/>
  <c r="AL58" i="37"/>
  <c r="AU58" i="37" s="1"/>
  <c r="AS76" i="37"/>
  <c r="AL76" i="37"/>
  <c r="AU76" i="37" s="1"/>
  <c r="AS96" i="37"/>
  <c r="AL96" i="37"/>
  <c r="AU96" i="37" s="1"/>
  <c r="AS84" i="37"/>
  <c r="AL84" i="37"/>
  <c r="AU84" i="37" s="1"/>
  <c r="AS29" i="37"/>
  <c r="AL29" i="37"/>
  <c r="AU29" i="37" s="1"/>
  <c r="AS54" i="37"/>
  <c r="AL54" i="37"/>
  <c r="AU54" i="37" s="1"/>
  <c r="AS75" i="37"/>
  <c r="AL75" i="37"/>
  <c r="AU75" i="37" s="1"/>
  <c r="AS4" i="37" l="1"/>
  <c r="AL4" i="37"/>
  <c r="AU4" i="37" s="1"/>
  <c r="AS100" i="37"/>
  <c r="AU100" i="37"/>
  <c r="C11" i="37" s="1"/>
</calcChain>
</file>

<file path=xl/sharedStrings.xml><?xml version="1.0" encoding="utf-8"?>
<sst xmlns="http://schemas.openxmlformats.org/spreadsheetml/2006/main" count="5587" uniqueCount="60">
  <si>
    <t>Age 26</t>
  </si>
  <si>
    <t>Without decrements</t>
  </si>
  <si>
    <t>Decrement Info</t>
  </si>
  <si>
    <t>Decremented Reserves and Capital</t>
  </si>
  <si>
    <t>DISCOUNTED</t>
  </si>
  <si>
    <t>Year</t>
  </si>
  <si>
    <t>overnight</t>
  </si>
  <si>
    <t>1-yr</t>
  </si>
  <si>
    <t>i* (discount rate)</t>
  </si>
  <si>
    <t>1+i*</t>
  </si>
  <si>
    <t>v</t>
  </si>
  <si>
    <t>v^k</t>
  </si>
  <si>
    <t>Mortality</t>
  </si>
  <si>
    <t>Premiums</t>
  </si>
  <si>
    <t>Commission</t>
  </si>
  <si>
    <t>Expenses</t>
  </si>
  <si>
    <t>Death Benefit</t>
  </si>
  <si>
    <t>Reserve</t>
  </si>
  <si>
    <t>Mortality Rate</t>
  </si>
  <si>
    <t>Lapse Rate</t>
  </si>
  <si>
    <t>In Force (sop)</t>
  </si>
  <si>
    <t>Deaths</t>
  </si>
  <si>
    <t>Lapses</t>
  </si>
  <si>
    <t>In Force (eop)</t>
  </si>
  <si>
    <t>Reserve (sop)</t>
  </si>
  <si>
    <t>Reserve (eop)</t>
  </si>
  <si>
    <t>Premium
(sop)</t>
  </si>
  <si>
    <t>Commission
(sop)</t>
  </si>
  <si>
    <t>Expenses
(eop)</t>
  </si>
  <si>
    <t>Claims
(eop)</t>
  </si>
  <si>
    <t>Cash Flow</t>
  </si>
  <si>
    <t>Reserve Increase</t>
  </si>
  <si>
    <t>Interest</t>
  </si>
  <si>
    <t>Profit</t>
  </si>
  <si>
    <t>Reserves Release</t>
  </si>
  <si>
    <t>Net premium</t>
  </si>
  <si>
    <t>Premium</t>
  </si>
  <si>
    <t>1st</t>
  </si>
  <si>
    <t>2+</t>
  </si>
  <si>
    <t>Discount loading</t>
  </si>
  <si>
    <t>Premium Loading</t>
  </si>
  <si>
    <t>Age 35</t>
  </si>
  <si>
    <t>1+i</t>
  </si>
  <si>
    <t>Age 45</t>
  </si>
  <si>
    <t>Age 55</t>
  </si>
  <si>
    <t>Decremented Reserves</t>
  </si>
  <si>
    <t>rest</t>
  </si>
  <si>
    <t>Net Premium</t>
  </si>
  <si>
    <t>Type</t>
  </si>
  <si>
    <t>Age</t>
  </si>
  <si>
    <t>Loading</t>
  </si>
  <si>
    <t>Intervention</t>
  </si>
  <si>
    <t>T20</t>
  </si>
  <si>
    <t>SPWL</t>
  </si>
  <si>
    <t>Inflation</t>
  </si>
  <si>
    <t>Government of Lumaria Overnight Rate</t>
  </si>
  <si>
    <t>1-yr Risk Free Annual Spot Rate</t>
  </si>
  <si>
    <t>10-yr Risk Free Annual Spot Rate</t>
  </si>
  <si>
    <t xml:space="preserve">Predictions for Overnight and One Year after 2023 are made using ARIMA </t>
  </si>
  <si>
    <t>Reduction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</si>
</sst>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&quot;$&quot;#,##0"/>
    <numFmt numFmtId="165" formatCode="&quot;$&quot;#,##0_);[Red]\(&quot;$&quot;#,##0\)"/>
    <numFmt numFmtId="166" formatCode="0.000%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charset val="1"/>
    </font>
    <font>
      <sz val="11"/>
      <color rgb="FF000000"/>
      <name val="Calibri"/>
    </font>
    <font>
      <b/>
      <sz val="11"/>
      <color rgb="FFFFFFFF"/>
      <name val="Calibri"/>
      <charset val="1"/>
    </font>
    <font>
      <sz val="10"/>
      <color theme="1"/>
      <name val="Calibri"/>
      <charset val="1"/>
    </font>
    <font>
      <b/>
      <sz val="14"/>
      <color rgb="FF024D7C"/>
      <name val="Calibri"/>
      <charset val="1"/>
    </font>
    <font>
      <sz val="11"/>
      <color rgb="FF000000"/>
      <name val="Aptos Narrow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024D7C"/>
        <bgColor indexed="64"/>
      </patternFill>
    </fill>
  </fills>
  <borders count="14">
    <border>
      <left/>
      <right/>
      <top/>
      <bottom/>
      <diagonal/>
    </border>
    <border>
      <left style="thin">
        <color rgb="FF000000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000000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000000"/>
      </left>
      <right style="thin">
        <color rgb="FFCCCCCC"/>
      </right>
      <top style="thin">
        <color rgb="FFCCCCCC"/>
      </top>
      <bottom/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CCCCCC"/>
      </top>
      <bottom style="thin">
        <color rgb="FF000000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Alignment="1">
      <alignment wrapText="1"/>
    </xf>
    <xf numFmtId="0" fontId="2" fillId="0" borderId="0" xfId="0" applyFont="1"/>
    <xf numFmtId="10" fontId="0" fillId="0" borderId="0" xfId="0" applyNumberFormat="1"/>
    <xf numFmtId="0" fontId="3" fillId="0" borderId="0" xfId="0" applyFont="1" applyAlignment="1">
      <alignment readingOrder="1"/>
    </xf>
    <xf numFmtId="164" fontId="0" fillId="3" borderId="0" xfId="0" applyNumberFormat="1" applyFill="1"/>
    <xf numFmtId="164" fontId="0" fillId="0" borderId="0" xfId="0" applyNumberFormat="1"/>
    <xf numFmtId="164" fontId="0" fillId="2" borderId="0" xfId="0" applyNumberFormat="1" applyFill="1"/>
    <xf numFmtId="165" fontId="0" fillId="0" borderId="0" xfId="0" applyNumberFormat="1"/>
    <xf numFmtId="0" fontId="4" fillId="4" borderId="0" xfId="0" applyFont="1" applyFill="1"/>
    <xf numFmtId="2" fontId="0" fillId="3" borderId="0" xfId="0" applyNumberFormat="1" applyFill="1"/>
    <xf numFmtId="2" fontId="0" fillId="0" borderId="0" xfId="0" applyNumberFormat="1"/>
    <xf numFmtId="2" fontId="0" fillId="0" borderId="0" xfId="0" quotePrefix="1" applyNumberFormat="1"/>
    <xf numFmtId="0" fontId="5" fillId="5" borderId="1" xfId="0" applyFont="1" applyFill="1" applyBorder="1" applyAlignment="1">
      <alignment readingOrder="1"/>
    </xf>
    <xf numFmtId="0" fontId="5" fillId="5" borderId="2" xfId="0" applyFont="1" applyFill="1" applyBorder="1" applyAlignment="1">
      <alignment readingOrder="1"/>
    </xf>
    <xf numFmtId="0" fontId="6" fillId="0" borderId="3" xfId="0" applyFont="1" applyBorder="1" applyAlignment="1">
      <alignment readingOrder="1"/>
    </xf>
    <xf numFmtId="11" fontId="0" fillId="0" borderId="0" xfId="0" applyNumberFormat="1"/>
    <xf numFmtId="0" fontId="7" fillId="0" borderId="0" xfId="0" applyFont="1" applyAlignment="1">
      <alignment readingOrder="1"/>
    </xf>
    <xf numFmtId="0" fontId="6" fillId="0" borderId="4" xfId="0" applyFont="1" applyBorder="1" applyAlignment="1">
      <alignment readingOrder="1"/>
    </xf>
    <xf numFmtId="0" fontId="5" fillId="5" borderId="5" xfId="0" applyFont="1" applyFill="1" applyBorder="1" applyAlignment="1">
      <alignment readingOrder="1"/>
    </xf>
    <xf numFmtId="0" fontId="5" fillId="5" borderId="5" xfId="0" applyFont="1" applyFill="1" applyBorder="1" applyAlignment="1">
      <alignment wrapText="1" readingOrder="1"/>
    </xf>
    <xf numFmtId="0" fontId="5" fillId="5" borderId="2" xfId="0" applyFont="1" applyFill="1" applyBorder="1" applyAlignment="1">
      <alignment wrapText="1" readingOrder="1"/>
    </xf>
    <xf numFmtId="10" fontId="3" fillId="0" borderId="6" xfId="0" applyNumberFormat="1" applyFont="1" applyBorder="1" applyAlignment="1">
      <alignment readingOrder="1"/>
    </xf>
    <xf numFmtId="10" fontId="3" fillId="0" borderId="7" xfId="0" applyNumberFormat="1" applyFont="1" applyBorder="1" applyAlignment="1">
      <alignment readingOrder="1"/>
    </xf>
    <xf numFmtId="10" fontId="3" fillId="0" borderId="8" xfId="0" applyNumberFormat="1" applyFont="1" applyBorder="1" applyAlignment="1">
      <alignment readingOrder="1"/>
    </xf>
    <xf numFmtId="10" fontId="3" fillId="0" borderId="0" xfId="0" applyNumberFormat="1" applyFont="1" applyAlignment="1">
      <alignment readingOrder="1"/>
    </xf>
    <xf numFmtId="10" fontId="3" fillId="0" borderId="9" xfId="0" applyNumberFormat="1" applyFont="1" applyBorder="1" applyAlignment="1">
      <alignment readingOrder="1"/>
    </xf>
    <xf numFmtId="0" fontId="6" fillId="0" borderId="10" xfId="0" applyFont="1" applyBorder="1" applyAlignment="1">
      <alignment readingOrder="1"/>
    </xf>
    <xf numFmtId="0" fontId="6" fillId="0" borderId="0" xfId="0" applyFont="1" applyAlignment="1">
      <alignment readingOrder="1"/>
    </xf>
    <xf numFmtId="10" fontId="3" fillId="0" borderId="11" xfId="0" applyNumberFormat="1" applyFont="1" applyBorder="1" applyAlignment="1">
      <alignment readingOrder="1"/>
    </xf>
    <xf numFmtId="10" fontId="3" fillId="0" borderId="12" xfId="0" applyNumberFormat="1" applyFont="1" applyBorder="1" applyAlignment="1">
      <alignment readingOrder="1"/>
    </xf>
    <xf numFmtId="10" fontId="3" fillId="0" borderId="13" xfId="0" applyNumberFormat="1" applyFont="1" applyBorder="1" applyAlignment="1">
      <alignment readingOrder="1"/>
    </xf>
    <xf numFmtId="166" fontId="8" fillId="0" borderId="0" xfId="0" applyNumberFormat="1" applyFont="1"/>
  </cellXfs>
  <cellStyles count="1">
    <cellStyle name="Normal" xfId="0" builtinId="0"/>
  </cellStyles>
  <dxfs count="96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103" Type="http://schemas.openxmlformats.org/officeDocument/2006/relationships/calcChain" Target="calcChain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44407-FC64-45D4-B5F7-937AE4E0A586}">
  <dimension ref="A1:AZ29"/>
  <sheetViews>
    <sheetView workbookViewId="0">
      <selection activeCell="B8" sqref="B8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194.50754521095303</v>
      </c>
      <c r="K3">
        <v>1</v>
      </c>
      <c r="L3" s="2">
        <v>0</v>
      </c>
      <c r="O3">
        <f>$C$3</f>
        <v>194.50754521095303</v>
      </c>
      <c r="P3">
        <f>O3*B5</f>
        <v>155.60603616876244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3.3746930021339252</v>
      </c>
      <c r="AE3">
        <f t="shared" ref="AE3:AE23" si="1">$Z3*O3</f>
        <v>194.50754521095303</v>
      </c>
      <c r="AF3">
        <f t="shared" ref="AF3:AG23" si="2">-$Z3*P3</f>
        <v>-155.60603616876244</v>
      </c>
      <c r="AG3">
        <f t="shared" si="2"/>
        <v>-273.14974180000002</v>
      </c>
      <c r="AH3">
        <f t="shared" ref="AH3:AH23" si="3">-X3*R3</f>
        <v>0</v>
      </c>
      <c r="AI3">
        <f t="shared" ref="AI3:AI23" si="4">SUM(AE3:AH3)</f>
        <v>-234.24823275780943</v>
      </c>
      <c r="AJ3">
        <f t="shared" ref="AJ3:AJ23" si="5">AB3-AC3</f>
        <v>-3.3746930021339252</v>
      </c>
      <c r="AL3">
        <f t="shared" ref="AL3:AL23" si="6">SUM(AI3:AK3)</f>
        <v>-237.62292575994337</v>
      </c>
      <c r="AN3">
        <f t="shared" ref="AN3:AU23" si="7">AE3*$K3</f>
        <v>194.50754521095303</v>
      </c>
      <c r="AO3">
        <f t="shared" si="7"/>
        <v>-155.60603616876244</v>
      </c>
      <c r="AP3">
        <f t="shared" si="7"/>
        <v>-273.14974180000002</v>
      </c>
      <c r="AQ3">
        <f t="shared" si="7"/>
        <v>0</v>
      </c>
      <c r="AR3">
        <f t="shared" si="7"/>
        <v>-234.24823275780943</v>
      </c>
      <c r="AS3">
        <f t="shared" si="7"/>
        <v>-3.3746930021339252</v>
      </c>
      <c r="AT3">
        <f t="shared" si="7"/>
        <v>0</v>
      </c>
      <c r="AU3">
        <f t="shared" si="7"/>
        <v>-237.62292575994337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116.95046522059361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3.3746930021339252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3.3746930021339252</v>
      </c>
      <c r="AC4">
        <f t="shared" ref="AC4:AC23" si="19">AX5</f>
        <v>6.3626497889227194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-2.9879567867887942</v>
      </c>
      <c r="AK4">
        <f>G4*MAX(0, SUM(AB4:AB4, AE4:AF4))</f>
        <v>0.23622851014937479</v>
      </c>
      <c r="AL4">
        <f t="shared" si="6"/>
        <v>-126.09207827663943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-113.61784386480124</v>
      </c>
      <c r="AR4">
        <f t="shared" si="7"/>
        <v>-113.61784386480124</v>
      </c>
      <c r="AS4">
        <f t="shared" si="7"/>
        <v>-2.7524261742093517</v>
      </c>
      <c r="AT4">
        <f t="shared" si="7"/>
        <v>0.21760740895064981</v>
      </c>
      <c r="AU4">
        <f t="shared" si="7"/>
        <v>-116.15266263005995</v>
      </c>
      <c r="AW4">
        <v>1</v>
      </c>
      <c r="AX4">
        <f>(R4*SUMPRODUCT(K5:$K$23, X5:$X$23)-$AZ$3*SUMPRODUCT(K4:$K$22, W5:$W$23))/Z4</f>
        <v>3.3746930021339252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194.50754521095303</v>
      </c>
      <c r="P5">
        <f t="shared" ref="P5:P23" si="22">O5*$C$5</f>
        <v>9.7253772605476527</v>
      </c>
      <c r="Q5" s="4">
        <f t="shared" ref="Q5:Q23" si="23">$C$8</f>
        <v>25</v>
      </c>
      <c r="R5">
        <f t="shared" si="0"/>
        <v>50000</v>
      </c>
      <c r="S5">
        <f t="shared" si="11"/>
        <v>6.3626497889227194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6.3626497889227194</v>
      </c>
      <c r="AC5">
        <f t="shared" si="19"/>
        <v>9.005690350399826</v>
      </c>
      <c r="AE5">
        <f t="shared" si="1"/>
        <v>189.68726947133206</v>
      </c>
      <c r="AF5">
        <f t="shared" si="2"/>
        <v>-9.4843634735666029</v>
      </c>
      <c r="AG5">
        <f t="shared" si="2"/>
        <v>-24.380451316889385</v>
      </c>
      <c r="AH5">
        <f t="shared" si="3"/>
        <v>-121.99041972122684</v>
      </c>
      <c r="AI5">
        <f t="shared" si="4"/>
        <v>33.832034959649249</v>
      </c>
      <c r="AJ5">
        <f t="shared" si="5"/>
        <v>-2.6430405614771066</v>
      </c>
      <c r="AK5">
        <f t="shared" ref="AK5:AK23" si="24">G5*SUM(AB5:AB5, AE5:AF5)</f>
        <v>13.059588905068171</v>
      </c>
      <c r="AL5">
        <f t="shared" si="6"/>
        <v>44.248583303240309</v>
      </c>
      <c r="AN5">
        <f t="shared" si="7"/>
        <v>160.9610953364579</v>
      </c>
      <c r="AO5">
        <f t="shared" si="7"/>
        <v>-8.0480547668228954</v>
      </c>
      <c r="AP5">
        <f t="shared" si="7"/>
        <v>-20.688284246491268</v>
      </c>
      <c r="AQ5">
        <f t="shared" si="7"/>
        <v>-103.51623297445644</v>
      </c>
      <c r="AR5">
        <f t="shared" si="7"/>
        <v>28.708523348687319</v>
      </c>
      <c r="AS5">
        <f t="shared" si="7"/>
        <v>-2.2427794178266542</v>
      </c>
      <c r="AT5">
        <f t="shared" si="7"/>
        <v>11.081849302076224</v>
      </c>
      <c r="AU5">
        <f t="shared" si="7"/>
        <v>37.547593232936883</v>
      </c>
      <c r="AW5">
        <v>2</v>
      </c>
      <c r="AX5">
        <f>(R5*SUMPRODUCT(K6:$K$23, X6:$X$23)-$AZ$3*SUMPRODUCT(K5:$K$22, W6:$W$23))/Z5</f>
        <v>6.3626497889227194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194.50754521095303</v>
      </c>
      <c r="P6">
        <f t="shared" si="22"/>
        <v>9.7253772605476527</v>
      </c>
      <c r="Q6" s="4">
        <f t="shared" si="23"/>
        <v>25</v>
      </c>
      <c r="R6">
        <f t="shared" si="0"/>
        <v>50000</v>
      </c>
      <c r="S6">
        <f t="shared" si="11"/>
        <v>9.005690350399826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9.005690350399826</v>
      </c>
      <c r="AC6">
        <f t="shared" si="19"/>
        <v>11.306883105850297</v>
      </c>
      <c r="AE6">
        <f t="shared" si="1"/>
        <v>187.32103232079163</v>
      </c>
      <c r="AF6">
        <f t="shared" si="2"/>
        <v>-9.3660516160395826</v>
      </c>
      <c r="AG6">
        <f t="shared" si="2"/>
        <v>-24.076319522416565</v>
      </c>
      <c r="AH6">
        <f t="shared" si="3"/>
        <v>-120.6545626078538</v>
      </c>
      <c r="AI6">
        <f t="shared" si="4"/>
        <v>33.224098574481687</v>
      </c>
      <c r="AJ6">
        <f t="shared" si="5"/>
        <v>-2.3011927554504705</v>
      </c>
      <c r="AK6">
        <f t="shared" si="24"/>
        <v>13.087246973860632</v>
      </c>
      <c r="AL6">
        <f t="shared" si="6"/>
        <v>44.010152792891844</v>
      </c>
      <c r="AN6">
        <f t="shared" si="7"/>
        <v>146.42345262889947</v>
      </c>
      <c r="AO6">
        <f t="shared" si="7"/>
        <v>-7.3211726314449743</v>
      </c>
      <c r="AP6">
        <f t="shared" si="7"/>
        <v>-18.819765124033623</v>
      </c>
      <c r="AQ6">
        <f t="shared" si="7"/>
        <v>-94.312194490883996</v>
      </c>
      <c r="AR6">
        <f t="shared" si="7"/>
        <v>25.970320382536887</v>
      </c>
      <c r="AS6">
        <f t="shared" si="7"/>
        <v>-1.7987760597039435</v>
      </c>
      <c r="AT6">
        <f t="shared" si="7"/>
        <v>10.22992380288678</v>
      </c>
      <c r="AU6">
        <f t="shared" si="7"/>
        <v>34.401468125719724</v>
      </c>
      <c r="AW6">
        <v>3</v>
      </c>
      <c r="AX6">
        <f>(R6*SUMPRODUCT(K7:$K$23, X7:$X$23)-$AZ$3*SUMPRODUCT(K6:$K$22, W7:$W$23))/Z6</f>
        <v>9.005690350399826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194.50754521095303</v>
      </c>
      <c r="P7">
        <f t="shared" si="22"/>
        <v>9.7253772605476527</v>
      </c>
      <c r="Q7" s="4">
        <f t="shared" si="23"/>
        <v>25</v>
      </c>
      <c r="R7">
        <f t="shared" si="0"/>
        <v>50000</v>
      </c>
      <c r="S7">
        <f t="shared" si="11"/>
        <v>11.306883105850297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11.306883105850297</v>
      </c>
      <c r="AC7">
        <f t="shared" si="19"/>
        <v>13.273279089983244</v>
      </c>
      <c r="AE7">
        <f t="shared" si="1"/>
        <v>184.98342225049012</v>
      </c>
      <c r="AF7">
        <f t="shared" si="2"/>
        <v>-9.2491711125245075</v>
      </c>
      <c r="AG7">
        <f t="shared" si="2"/>
        <v>-23.775867158503605</v>
      </c>
      <c r="AH7">
        <f t="shared" si="3"/>
        <v>-119.37833737758372</v>
      </c>
      <c r="AI7">
        <f t="shared" si="4"/>
        <v>32.580046601878266</v>
      </c>
      <c r="AJ7">
        <f t="shared" si="5"/>
        <v>-1.9663959841329479</v>
      </c>
      <c r="AK7">
        <f t="shared" si="24"/>
        <v>13.092879397067115</v>
      </c>
      <c r="AL7">
        <f t="shared" si="6"/>
        <v>43.706530014812429</v>
      </c>
      <c r="AN7">
        <f t="shared" si="7"/>
        <v>133.198175895909</v>
      </c>
      <c r="AO7">
        <f t="shared" si="7"/>
        <v>-6.6599087947954514</v>
      </c>
      <c r="AP7">
        <f t="shared" si="7"/>
        <v>-17.119924030639663</v>
      </c>
      <c r="AQ7">
        <f t="shared" si="7"/>
        <v>-85.958928571711169</v>
      </c>
      <c r="AR7">
        <f t="shared" si="7"/>
        <v>23.459414498762719</v>
      </c>
      <c r="AS7">
        <f t="shared" si="7"/>
        <v>-1.4159125990267247</v>
      </c>
      <c r="AT7">
        <f t="shared" si="7"/>
        <v>9.4275888709256925</v>
      </c>
      <c r="AU7">
        <f t="shared" si="7"/>
        <v>31.471090770661682</v>
      </c>
      <c r="AW7">
        <v>4</v>
      </c>
      <c r="AX7">
        <f>(R7*SUMPRODUCT(K8:$K$23, X8:$X$23)-$AZ$3*SUMPRODUCT(K7:$K$22, W8:$W$23))/Z7</f>
        <v>11.306883105850297</v>
      </c>
    </row>
    <row r="8" spans="1:52" x14ac:dyDescent="0.25">
      <c r="B8" s="4">
        <v>273.14974180000002</v>
      </c>
      <c r="C8" s="2"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194.50754521095303</v>
      </c>
      <c r="P8">
        <f t="shared" si="22"/>
        <v>9.7253772605476527</v>
      </c>
      <c r="Q8" s="4">
        <f t="shared" si="23"/>
        <v>25</v>
      </c>
      <c r="R8">
        <f t="shared" si="0"/>
        <v>50000</v>
      </c>
      <c r="S8">
        <f t="shared" si="11"/>
        <v>13.273279089983244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13.273279089983244</v>
      </c>
      <c r="AC8">
        <f t="shared" si="19"/>
        <v>14.826857634253411</v>
      </c>
      <c r="AE8">
        <f t="shared" si="1"/>
        <v>182.67392864150449</v>
      </c>
      <c r="AF8">
        <f t="shared" si="2"/>
        <v>-9.1336964320752259</v>
      </c>
      <c r="AG8">
        <f t="shared" si="2"/>
        <v>-23.479028595444152</v>
      </c>
      <c r="AH8">
        <f t="shared" si="3"/>
        <v>-118.15978294883305</v>
      </c>
      <c r="AI8">
        <f t="shared" si="4"/>
        <v>31.901420665152045</v>
      </c>
      <c r="AJ8">
        <f t="shared" si="5"/>
        <v>-1.5535785442701666</v>
      </c>
      <c r="AK8">
        <f t="shared" si="24"/>
        <v>13.076945790958877</v>
      </c>
      <c r="AL8">
        <f t="shared" si="6"/>
        <v>43.424787911840752</v>
      </c>
      <c r="AN8">
        <f t="shared" si="7"/>
        <v>121.16673445152217</v>
      </c>
      <c r="AO8">
        <f t="shared" si="7"/>
        <v>-6.0583367225761098</v>
      </c>
      <c r="AP8">
        <f t="shared" si="7"/>
        <v>-15.573526250628333</v>
      </c>
      <c r="AQ8">
        <f t="shared" si="7"/>
        <v>-78.374813252676958</v>
      </c>
      <c r="AR8">
        <f t="shared" si="7"/>
        <v>21.160058225640757</v>
      </c>
      <c r="AS8">
        <f t="shared" si="7"/>
        <v>-1.0304811437684056</v>
      </c>
      <c r="AT8">
        <f t="shared" si="7"/>
        <v>8.673874974242274</v>
      </c>
      <c r="AU8">
        <f t="shared" si="7"/>
        <v>28.803452056114622</v>
      </c>
      <c r="AW8">
        <v>5</v>
      </c>
      <c r="AX8">
        <f>(R8*SUMPRODUCT(K9:$K$23, X9:$X$23)-$AZ$3*SUMPRODUCT(K8:$K$22, W9:$W$23))/Z8</f>
        <v>13.273279089983244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194.50754521095303</v>
      </c>
      <c r="P9">
        <f t="shared" si="22"/>
        <v>9.7253772605476527</v>
      </c>
      <c r="Q9" s="4">
        <f t="shared" si="23"/>
        <v>25</v>
      </c>
      <c r="R9">
        <f t="shared" si="0"/>
        <v>50000</v>
      </c>
      <c r="S9">
        <f t="shared" si="11"/>
        <v>14.826857634253411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14.826857634253411</v>
      </c>
      <c r="AC9">
        <f t="shared" si="19"/>
        <v>15.993029415144912</v>
      </c>
      <c r="AE9">
        <f t="shared" si="1"/>
        <v>180.39153225700821</v>
      </c>
      <c r="AF9">
        <f t="shared" si="2"/>
        <v>-9.0195766128504129</v>
      </c>
      <c r="AG9">
        <f t="shared" si="2"/>
        <v>-23.185672831015978</v>
      </c>
      <c r="AH9">
        <f t="shared" si="3"/>
        <v>-117.13095694746484</v>
      </c>
      <c r="AI9">
        <f t="shared" si="4"/>
        <v>31.055325865676977</v>
      </c>
      <c r="AJ9">
        <f t="shared" si="5"/>
        <v>-1.1661717808915011</v>
      </c>
      <c r="AK9">
        <f t="shared" si="24"/>
        <v>13.033916929488784</v>
      </c>
      <c r="AL9">
        <f t="shared" si="6"/>
        <v>42.923071014274257</v>
      </c>
      <c r="AN9">
        <f t="shared" si="7"/>
        <v>110.22100050012911</v>
      </c>
      <c r="AO9">
        <f t="shared" si="7"/>
        <v>-5.5110500250064574</v>
      </c>
      <c r="AP9">
        <f t="shared" si="7"/>
        <v>-14.166674148885717</v>
      </c>
      <c r="AQ9">
        <f t="shared" si="7"/>
        <v>-71.568166769011739</v>
      </c>
      <c r="AR9">
        <f t="shared" si="7"/>
        <v>18.975109557225203</v>
      </c>
      <c r="AS9">
        <f t="shared" si="7"/>
        <v>-0.71254242833166548</v>
      </c>
      <c r="AT9">
        <f t="shared" si="7"/>
        <v>7.9638514426334011</v>
      </c>
      <c r="AU9">
        <f t="shared" si="7"/>
        <v>26.226418571526935</v>
      </c>
      <c r="AW9">
        <v>6</v>
      </c>
      <c r="AX9">
        <f>(R9*SUMPRODUCT(K10:$K$23, X10:$X$23)-$AZ$3*SUMPRODUCT(K9:$K$22, W10:$W$23))/Z9</f>
        <v>14.826857634253411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194.50754521095303</v>
      </c>
      <c r="P10">
        <f t="shared" si="22"/>
        <v>9.7253772605476527</v>
      </c>
      <c r="Q10" s="4">
        <f t="shared" si="23"/>
        <v>25</v>
      </c>
      <c r="R10">
        <f t="shared" si="0"/>
        <v>50000</v>
      </c>
      <c r="S10">
        <f t="shared" si="11"/>
        <v>15.993029415144912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15.993029415144912</v>
      </c>
      <c r="AC10">
        <f t="shared" si="19"/>
        <v>16.797578358182921</v>
      </c>
      <c r="AE10">
        <f t="shared" si="1"/>
        <v>178.13576663230327</v>
      </c>
      <c r="AF10">
        <f t="shared" si="2"/>
        <v>-8.9067883316151661</v>
      </c>
      <c r="AG10">
        <f t="shared" si="2"/>
        <v>-22.895739910642831</v>
      </c>
      <c r="AH10">
        <f t="shared" si="3"/>
        <v>-116.15238412597316</v>
      </c>
      <c r="AI10">
        <f t="shared" si="4"/>
        <v>30.18085426407211</v>
      </c>
      <c r="AJ10">
        <f t="shared" si="5"/>
        <v>-0.80454894303800906</v>
      </c>
      <c r="AK10">
        <f t="shared" si="24"/>
        <v>12.965540540108313</v>
      </c>
      <c r="AL10">
        <f t="shared" si="6"/>
        <v>42.341845861142417</v>
      </c>
      <c r="AN10">
        <f t="shared" si="7"/>
        <v>100.2630000739003</v>
      </c>
      <c r="AO10">
        <f t="shared" si="7"/>
        <v>-5.0131500036950163</v>
      </c>
      <c r="AP10">
        <f t="shared" si="7"/>
        <v>-12.886775158922516</v>
      </c>
      <c r="AQ10">
        <f t="shared" si="7"/>
        <v>-65.375902427526796</v>
      </c>
      <c r="AR10">
        <f t="shared" si="7"/>
        <v>16.987172483755963</v>
      </c>
      <c r="AS10">
        <f t="shared" si="7"/>
        <v>-0.45283713798915542</v>
      </c>
      <c r="AT10">
        <f t="shared" si="7"/>
        <v>7.2976023664823106</v>
      </c>
      <c r="AU10">
        <f t="shared" si="7"/>
        <v>23.831937712249122</v>
      </c>
      <c r="AW10">
        <v>7</v>
      </c>
      <c r="AX10">
        <f>(R10*SUMPRODUCT(K11:$K$23, X11:$X$23)-$AZ$3*SUMPRODUCT(K10:$K$22, W11:$W$23))/Z10</f>
        <v>15.993029415144912</v>
      </c>
    </row>
    <row r="11" spans="1:52" x14ac:dyDescent="0.25">
      <c r="A11" t="s">
        <v>33</v>
      </c>
      <c r="C11" s="7">
        <f>AU25</f>
        <v>-15.493614918502942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194.50754521095303</v>
      </c>
      <c r="P11">
        <f t="shared" si="22"/>
        <v>9.7253772605476527</v>
      </c>
      <c r="Q11" s="4">
        <f t="shared" si="23"/>
        <v>25</v>
      </c>
      <c r="R11">
        <f t="shared" si="0"/>
        <v>50000</v>
      </c>
      <c r="S11">
        <f t="shared" si="11"/>
        <v>16.797578358182921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16.797578358182921</v>
      </c>
      <c r="AC11">
        <f t="shared" si="19"/>
        <v>17.243263141231441</v>
      </c>
      <c r="AE11">
        <f t="shared" si="1"/>
        <v>175.90617698082093</v>
      </c>
      <c r="AF11">
        <f t="shared" si="2"/>
        <v>-8.7953088490410476</v>
      </c>
      <c r="AG11">
        <f t="shared" si="2"/>
        <v>-22.609171380735127</v>
      </c>
      <c r="AH11">
        <f t="shared" si="3"/>
        <v>-115.22226160255219</v>
      </c>
      <c r="AI11">
        <f t="shared" si="4"/>
        <v>29.279435148492567</v>
      </c>
      <c r="AJ11">
        <f t="shared" si="5"/>
        <v>-0.44568478304852022</v>
      </c>
      <c r="AK11">
        <f t="shared" si="24"/>
        <v>12.873591254297398</v>
      </c>
      <c r="AL11">
        <f t="shared" si="6"/>
        <v>41.707341619741442</v>
      </c>
      <c r="AN11">
        <f t="shared" si="7"/>
        <v>91.203609251511054</v>
      </c>
      <c r="AO11">
        <f t="shared" si="7"/>
        <v>-4.5601804625755538</v>
      </c>
      <c r="AP11">
        <f t="shared" si="7"/>
        <v>-11.722374208233958</v>
      </c>
      <c r="AQ11">
        <f t="shared" si="7"/>
        <v>-59.740290560804581</v>
      </c>
      <c r="AR11">
        <f t="shared" si="7"/>
        <v>15.180764019896968</v>
      </c>
      <c r="AS11">
        <f t="shared" si="7"/>
        <v>-0.23107807525675222</v>
      </c>
      <c r="AT11">
        <f t="shared" si="7"/>
        <v>6.6746830985282815</v>
      </c>
      <c r="AU11">
        <f t="shared" si="7"/>
        <v>21.624369043168496</v>
      </c>
      <c r="AW11">
        <v>8</v>
      </c>
      <c r="AX11">
        <f>(R11*SUMPRODUCT(K12:$K$23, X12:$X$23)-$AZ$3*SUMPRODUCT(K11:$K$22, W12:$W$23))/Z11</f>
        <v>16.797578358182921</v>
      </c>
    </row>
    <row r="12" spans="1:52" x14ac:dyDescent="0.25">
      <c r="A12" t="s">
        <v>40</v>
      </c>
      <c r="C12"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194.50754521095303</v>
      </c>
      <c r="P12">
        <f t="shared" si="22"/>
        <v>9.7253772605476527</v>
      </c>
      <c r="Q12" s="4">
        <f t="shared" si="23"/>
        <v>25</v>
      </c>
      <c r="R12">
        <f t="shared" si="0"/>
        <v>50000</v>
      </c>
      <c r="S12">
        <f t="shared" si="11"/>
        <v>17.243263141231441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17.243263141231441</v>
      </c>
      <c r="AC12">
        <f t="shared" si="19"/>
        <v>17.358872838019138</v>
      </c>
      <c r="AE12">
        <f t="shared" si="1"/>
        <v>173.70215226874939</v>
      </c>
      <c r="AF12">
        <f t="shared" si="2"/>
        <v>-8.6851076134374701</v>
      </c>
      <c r="AG12">
        <f t="shared" si="2"/>
        <v>-22.325888705289149</v>
      </c>
      <c r="AH12">
        <f t="shared" si="3"/>
        <v>-114.3819232772488</v>
      </c>
      <c r="AI12">
        <f t="shared" si="4"/>
        <v>28.309232672773959</v>
      </c>
      <c r="AJ12">
        <f t="shared" si="5"/>
        <v>-0.11560969678769695</v>
      </c>
      <c r="AK12">
        <f t="shared" si="24"/>
        <v>12.758221545758035</v>
      </c>
      <c r="AL12">
        <f t="shared" si="6"/>
        <v>40.951844521744299</v>
      </c>
      <c r="AN12">
        <f t="shared" si="7"/>
        <v>82.961673056070538</v>
      </c>
      <c r="AO12">
        <f t="shared" si="7"/>
        <v>-4.1480836528035274</v>
      </c>
      <c r="AP12">
        <f t="shared" si="7"/>
        <v>-10.66304047049878</v>
      </c>
      <c r="AQ12">
        <f t="shared" si="7"/>
        <v>-54.629810848687306</v>
      </c>
      <c r="AR12">
        <f t="shared" si="7"/>
        <v>13.520738084080921</v>
      </c>
      <c r="AS12">
        <f t="shared" si="7"/>
        <v>-5.5216206257323978E-2</v>
      </c>
      <c r="AT12">
        <f t="shared" si="7"/>
        <v>6.0934386294677862</v>
      </c>
      <c r="AU12">
        <f t="shared" si="7"/>
        <v>19.558960507291385</v>
      </c>
      <c r="AW12">
        <v>9</v>
      </c>
      <c r="AX12">
        <f>(R12*SUMPRODUCT(K13:$K$23, X13:$X$23)-$AZ$3*SUMPRODUCT(K12:$K$22, W13:$W$23))/Z12</f>
        <v>17.243263141231441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194.50754521095303</v>
      </c>
      <c r="P13">
        <f t="shared" si="22"/>
        <v>9.7253772605476527</v>
      </c>
      <c r="Q13" s="4">
        <f t="shared" si="23"/>
        <v>25</v>
      </c>
      <c r="R13">
        <f t="shared" si="0"/>
        <v>50000</v>
      </c>
      <c r="S13">
        <f t="shared" si="11"/>
        <v>17.358872838019138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17.358872838019138</v>
      </c>
      <c r="AC13">
        <f t="shared" si="19"/>
        <v>17.152759225714849</v>
      </c>
      <c r="AE13">
        <f t="shared" si="1"/>
        <v>171.52326616890772</v>
      </c>
      <c r="AF13">
        <f t="shared" si="2"/>
        <v>-8.5761633084453877</v>
      </c>
      <c r="AG13">
        <f t="shared" si="2"/>
        <v>-22.04583708859241</v>
      </c>
      <c r="AH13">
        <f t="shared" si="3"/>
        <v>-113.58545928769354</v>
      </c>
      <c r="AI13">
        <f t="shared" si="4"/>
        <v>27.315806484176392</v>
      </c>
      <c r="AJ13">
        <f t="shared" si="5"/>
        <v>0.20611361230428926</v>
      </c>
      <c r="AK13">
        <f t="shared" si="24"/>
        <v>12.621418298893705</v>
      </c>
      <c r="AL13">
        <f t="shared" si="6"/>
        <v>40.143338395374386</v>
      </c>
      <c r="AN13">
        <f t="shared" si="7"/>
        <v>75.463458825227406</v>
      </c>
      <c r="AO13">
        <f t="shared" si="7"/>
        <v>-3.7731729412613708</v>
      </c>
      <c r="AP13">
        <f t="shared" si="7"/>
        <v>-9.6992971073928729</v>
      </c>
      <c r="AQ13">
        <f t="shared" si="7"/>
        <v>-49.973113394777357</v>
      </c>
      <c r="AR13">
        <f t="shared" si="7"/>
        <v>12.017875381795802</v>
      </c>
      <c r="AS13">
        <f t="shared" si="7"/>
        <v>9.0681844176910401E-2</v>
      </c>
      <c r="AT13">
        <f t="shared" si="7"/>
        <v>5.5529252759016661</v>
      </c>
      <c r="AU13">
        <f t="shared" si="7"/>
        <v>17.661482501874378</v>
      </c>
      <c r="AW13">
        <v>10</v>
      </c>
      <c r="AX13">
        <f>(R13*SUMPRODUCT(K14:$K$23, X14:$X$23)-$AZ$3*SUMPRODUCT(K13:$K$22, W14:$W$23))/Z13</f>
        <v>17.358872838019138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194.50754521095303</v>
      </c>
      <c r="P14">
        <f t="shared" si="22"/>
        <v>9.7253772605476527</v>
      </c>
      <c r="Q14" s="4">
        <f t="shared" si="23"/>
        <v>25</v>
      </c>
      <c r="R14">
        <f t="shared" si="0"/>
        <v>50000</v>
      </c>
      <c r="S14">
        <f t="shared" si="11"/>
        <v>17.152759225714849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17.152759225714849</v>
      </c>
      <c r="AC14">
        <f t="shared" si="19"/>
        <v>16.546780570647886</v>
      </c>
      <c r="AE14">
        <f t="shared" si="1"/>
        <v>169.36893977761733</v>
      </c>
      <c r="AF14">
        <f t="shared" si="2"/>
        <v>-8.4684469888808671</v>
      </c>
      <c r="AG14">
        <f t="shared" si="2"/>
        <v>-21.768942124318151</v>
      </c>
      <c r="AH14">
        <f t="shared" si="3"/>
        <v>-112.87318677667112</v>
      </c>
      <c r="AI14">
        <f t="shared" si="4"/>
        <v>26.258363887747194</v>
      </c>
      <c r="AJ14">
        <f t="shared" si="5"/>
        <v>0.6059786550669628</v>
      </c>
      <c r="AK14">
        <f t="shared" si="24"/>
        <v>12.463727641011593</v>
      </c>
      <c r="AL14">
        <f t="shared" si="6"/>
        <v>39.328070183825751</v>
      </c>
      <c r="AN14">
        <f t="shared" si="7"/>
        <v>68.641822327897344</v>
      </c>
      <c r="AO14">
        <f t="shared" si="7"/>
        <v>-3.4320911163948673</v>
      </c>
      <c r="AP14">
        <f t="shared" si="7"/>
        <v>-8.8225140898071448</v>
      </c>
      <c r="AQ14">
        <f t="shared" si="7"/>
        <v>-45.745230751758719</v>
      </c>
      <c r="AR14">
        <f t="shared" si="7"/>
        <v>10.641986369936612</v>
      </c>
      <c r="AS14">
        <f t="shared" si="7"/>
        <v>0.24559095209676474</v>
      </c>
      <c r="AT14">
        <f t="shared" si="7"/>
        <v>5.0512979499130237</v>
      </c>
      <c r="AU14">
        <f t="shared" si="7"/>
        <v>15.938875271946403</v>
      </c>
      <c r="AW14">
        <v>11</v>
      </c>
      <c r="AX14">
        <f>(R14*SUMPRODUCT(K15:$K$23, X15:$X$23)-$AZ$3*SUMPRODUCT(K14:$K$22, W15:$W$23))/Z14</f>
        <v>17.152759225714849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194.50754521095303</v>
      </c>
      <c r="P15">
        <f t="shared" si="22"/>
        <v>9.7253772605476527</v>
      </c>
      <c r="Q15" s="4">
        <f t="shared" si="23"/>
        <v>25</v>
      </c>
      <c r="R15">
        <f t="shared" si="0"/>
        <v>50000</v>
      </c>
      <c r="S15">
        <f t="shared" si="11"/>
        <v>16.546780570647886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16.546780570647886</v>
      </c>
      <c r="AC15">
        <f t="shared" si="19"/>
        <v>15.534978241391066</v>
      </c>
      <c r="AE15">
        <f t="shared" si="1"/>
        <v>167.23780766956233</v>
      </c>
      <c r="AF15">
        <f t="shared" si="2"/>
        <v>-8.3618903834781175</v>
      </c>
      <c r="AG15">
        <f t="shared" si="2"/>
        <v>-21.495028314735126</v>
      </c>
      <c r="AH15">
        <f t="shared" si="3"/>
        <v>-112.44877667969287</v>
      </c>
      <c r="AI15">
        <f t="shared" si="4"/>
        <v>24.932112291656225</v>
      </c>
      <c r="AJ15">
        <f t="shared" si="5"/>
        <v>1.0118023292568203</v>
      </c>
      <c r="AK15">
        <f t="shared" si="24"/>
        <v>12.279588849971248</v>
      </c>
      <c r="AL15">
        <f t="shared" si="6"/>
        <v>38.223503470884296</v>
      </c>
      <c r="AN15">
        <f t="shared" si="7"/>
        <v>62.435395698070998</v>
      </c>
      <c r="AO15">
        <f t="shared" si="7"/>
        <v>-3.1217697849035506</v>
      </c>
      <c r="AP15">
        <f t="shared" si="7"/>
        <v>-8.0248038232085968</v>
      </c>
      <c r="AQ15">
        <f t="shared" si="7"/>
        <v>-41.980841327654176</v>
      </c>
      <c r="AR15">
        <f t="shared" si="7"/>
        <v>9.3079807623046804</v>
      </c>
      <c r="AS15">
        <f t="shared" si="7"/>
        <v>0.3777392186352907</v>
      </c>
      <c r="AT15">
        <f t="shared" si="7"/>
        <v>4.5843759825674466</v>
      </c>
      <c r="AU15">
        <f t="shared" si="7"/>
        <v>14.270095963507417</v>
      </c>
      <c r="AW15">
        <v>12</v>
      </c>
      <c r="AX15">
        <f>(R15*SUMPRODUCT(K16:$K$23, X16:$X$23)-$AZ$3*SUMPRODUCT(K15:$K$22, W16:$W$23))/Z15</f>
        <v>16.546780570647886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194.50754521095303</v>
      </c>
      <c r="P16">
        <f t="shared" si="22"/>
        <v>9.7253772605476527</v>
      </c>
      <c r="Q16" s="4">
        <f t="shared" si="23"/>
        <v>25</v>
      </c>
      <c r="R16">
        <f t="shared" si="0"/>
        <v>50000</v>
      </c>
      <c r="S16">
        <f t="shared" si="11"/>
        <v>15.534978241391066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15.534978241391066</v>
      </c>
      <c r="AC16">
        <f t="shared" si="19"/>
        <v>14.180059288333647</v>
      </c>
      <c r="AE16">
        <f t="shared" si="1"/>
        <v>165.12903975924715</v>
      </c>
      <c r="AF16">
        <f t="shared" si="2"/>
        <v>-8.2564519879623592</v>
      </c>
      <c r="AG16">
        <f t="shared" si="2"/>
        <v>-21.22398896918839</v>
      </c>
      <c r="AH16">
        <f t="shared" si="3"/>
        <v>-112.17812479876977</v>
      </c>
      <c r="AI16">
        <f t="shared" si="4"/>
        <v>23.470474003326643</v>
      </c>
      <c r="AJ16">
        <f t="shared" si="5"/>
        <v>1.3549189530574193</v>
      </c>
      <c r="AK16">
        <f t="shared" si="24"/>
        <v>12.068529620887311</v>
      </c>
      <c r="AL16">
        <f t="shared" si="6"/>
        <v>36.893922577271375</v>
      </c>
      <c r="AN16">
        <f t="shared" si="7"/>
        <v>56.788608223924278</v>
      </c>
      <c r="AO16">
        <f t="shared" si="7"/>
        <v>-2.8394304111962145</v>
      </c>
      <c r="AP16">
        <f t="shared" si="7"/>
        <v>-7.2990238196588004</v>
      </c>
      <c r="AQ16">
        <f t="shared" si="7"/>
        <v>-38.578554019206543</v>
      </c>
      <c r="AR16">
        <f t="shared" si="7"/>
        <v>8.0715999738627264</v>
      </c>
      <c r="AS16">
        <f t="shared" si="7"/>
        <v>0.46596262966543783</v>
      </c>
      <c r="AT16">
        <f t="shared" si="7"/>
        <v>4.1504207950256395</v>
      </c>
      <c r="AU16">
        <f t="shared" si="7"/>
        <v>12.687983398553804</v>
      </c>
      <c r="AW16">
        <v>13</v>
      </c>
      <c r="AX16">
        <f>(R16*SUMPRODUCT(K17:$K$23, X17:$X$23)-$AZ$3*SUMPRODUCT(K16:$K$22, W17:$W$23))/Z16</f>
        <v>15.534978241391066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194.50754521095303</v>
      </c>
      <c r="P17">
        <f t="shared" si="22"/>
        <v>9.7253772605476527</v>
      </c>
      <c r="Q17" s="4">
        <f t="shared" si="23"/>
        <v>25</v>
      </c>
      <c r="R17">
        <f t="shared" si="0"/>
        <v>50000</v>
      </c>
      <c r="S17">
        <f t="shared" si="11"/>
        <v>14.180059288333647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14.180059288333647</v>
      </c>
      <c r="AC17">
        <f t="shared" si="19"/>
        <v>12.523242691155351</v>
      </c>
      <c r="AE17">
        <f t="shared" si="1"/>
        <v>163.04246690104276</v>
      </c>
      <c r="AF17">
        <f t="shared" si="2"/>
        <v>-8.1521233450521393</v>
      </c>
      <c r="AG17">
        <f t="shared" si="2"/>
        <v>-20.955802347437881</v>
      </c>
      <c r="AH17">
        <f t="shared" si="3"/>
        <v>-111.89346411725234</v>
      </c>
      <c r="AI17">
        <f t="shared" si="4"/>
        <v>22.041077091300394</v>
      </c>
      <c r="AJ17">
        <f t="shared" si="5"/>
        <v>1.6568165971782953</v>
      </c>
      <c r="AK17">
        <f t="shared" si="24"/>
        <v>11.8349281991027</v>
      </c>
      <c r="AL17">
        <f t="shared" si="6"/>
        <v>35.532821887581392</v>
      </c>
      <c r="AN17">
        <f t="shared" si="7"/>
        <v>51.651135599818588</v>
      </c>
      <c r="AO17">
        <f t="shared" si="7"/>
        <v>-2.5825567799909299</v>
      </c>
      <c r="AP17">
        <f t="shared" si="7"/>
        <v>-6.6387059103286177</v>
      </c>
      <c r="AQ17">
        <f t="shared" si="7"/>
        <v>-35.447356739035406</v>
      </c>
      <c r="AR17">
        <f t="shared" si="7"/>
        <v>6.9825161704636267</v>
      </c>
      <c r="AS17">
        <f t="shared" si="7"/>
        <v>0.52487220263188272</v>
      </c>
      <c r="AT17">
        <f t="shared" si="7"/>
        <v>3.7492531414958661</v>
      </c>
      <c r="AU17">
        <f t="shared" si="7"/>
        <v>11.256641514591376</v>
      </c>
      <c r="AW17">
        <v>14</v>
      </c>
      <c r="AX17">
        <f>(R17*SUMPRODUCT(K18:$K$23, X18:$X$23)-$AZ$3*SUMPRODUCT(K17:$K$22, W18:$W$23))/Z17</f>
        <v>14.180059288333647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194.50754521095303</v>
      </c>
      <c r="P18">
        <f t="shared" si="22"/>
        <v>9.7253772605476527</v>
      </c>
      <c r="Q18" s="4">
        <f t="shared" si="23"/>
        <v>25</v>
      </c>
      <c r="R18">
        <f t="shared" si="0"/>
        <v>50000</v>
      </c>
      <c r="S18">
        <f t="shared" si="11"/>
        <v>12.523242691155351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12.523242691155351</v>
      </c>
      <c r="AC18">
        <f t="shared" si="19"/>
        <v>10.537537073622424</v>
      </c>
      <c r="AE18">
        <f t="shared" si="1"/>
        <v>160.97776541500158</v>
      </c>
      <c r="AF18">
        <f t="shared" si="2"/>
        <v>-8.04888827075008</v>
      </c>
      <c r="AG18">
        <f t="shared" si="2"/>
        <v>-20.690426846991109</v>
      </c>
      <c r="AH18">
        <f t="shared" si="3"/>
        <v>-111.63495394478187</v>
      </c>
      <c r="AI18">
        <f t="shared" si="4"/>
        <v>20.603496352478544</v>
      </c>
      <c r="AJ18">
        <f t="shared" si="5"/>
        <v>1.9857056175329273</v>
      </c>
      <c r="AK18">
        <f t="shared" si="24"/>
        <v>11.581648388478483</v>
      </c>
      <c r="AL18">
        <f t="shared" si="6"/>
        <v>34.170850358489957</v>
      </c>
      <c r="AN18">
        <f t="shared" si="7"/>
        <v>46.97712105729358</v>
      </c>
      <c r="AO18">
        <f t="shared" si="7"/>
        <v>-2.3488560528646794</v>
      </c>
      <c r="AP18">
        <f t="shared" si="7"/>
        <v>-6.0379561376840893</v>
      </c>
      <c r="AQ18">
        <f t="shared" si="7"/>
        <v>-32.577721104337641</v>
      </c>
      <c r="AR18">
        <f t="shared" si="7"/>
        <v>6.0125877624071737</v>
      </c>
      <c r="AS18">
        <f t="shared" si="7"/>
        <v>0.5794758856200346</v>
      </c>
      <c r="AT18">
        <f t="shared" si="7"/>
        <v>3.3797990485576737</v>
      </c>
      <c r="AU18">
        <f t="shared" si="7"/>
        <v>9.9718626965848838</v>
      </c>
      <c r="AW18">
        <v>15</v>
      </c>
      <c r="AX18">
        <f>(R18*SUMPRODUCT(K19:$K$23, X19:$X$23)-$AZ$3*SUMPRODUCT(K18:$K$22, W19:$W$23))/Z18</f>
        <v>12.523242691155351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194.50754521095303</v>
      </c>
      <c r="P19">
        <f t="shared" si="22"/>
        <v>9.7253772605476527</v>
      </c>
      <c r="Q19" s="4">
        <f t="shared" si="23"/>
        <v>25</v>
      </c>
      <c r="R19">
        <f t="shared" si="0"/>
        <v>50000</v>
      </c>
      <c r="S19">
        <f t="shared" si="11"/>
        <v>10.537537073622424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10.537537073622424</v>
      </c>
      <c r="AC19">
        <f t="shared" si="19"/>
        <v>8.2904591646215113</v>
      </c>
      <c r="AE19">
        <f t="shared" si="1"/>
        <v>158.93385455223657</v>
      </c>
      <c r="AF19">
        <f t="shared" si="2"/>
        <v>-7.94669272761183</v>
      </c>
      <c r="AG19">
        <f t="shared" si="2"/>
        <v>-20.427723559498034</v>
      </c>
      <c r="AH19">
        <f t="shared" si="3"/>
        <v>-111.59803804632334</v>
      </c>
      <c r="AI19">
        <f t="shared" si="4"/>
        <v>18.961400218803348</v>
      </c>
      <c r="AJ19">
        <f t="shared" si="5"/>
        <v>2.2470779090009128</v>
      </c>
      <c r="AK19">
        <f t="shared" si="24"/>
        <v>11.306728922877301</v>
      </c>
      <c r="AL19">
        <f t="shared" si="6"/>
        <v>32.515207050681568</v>
      </c>
      <c r="AN19">
        <f t="shared" si="7"/>
        <v>42.724627665270503</v>
      </c>
      <c r="AO19">
        <f t="shared" si="7"/>
        <v>-2.1362313832635258</v>
      </c>
      <c r="AP19">
        <f t="shared" si="7"/>
        <v>-5.4913843597858296</v>
      </c>
      <c r="AQ19">
        <f t="shared" si="7"/>
        <v>-29.999804869369537</v>
      </c>
      <c r="AR19">
        <f t="shared" si="7"/>
        <v>5.0972070528516076</v>
      </c>
      <c r="AS19">
        <f t="shared" si="7"/>
        <v>0.60405989188014431</v>
      </c>
      <c r="AT19">
        <f t="shared" si="7"/>
        <v>3.0394769239256441</v>
      </c>
      <c r="AU19">
        <f t="shared" si="7"/>
        <v>8.7407438686573968</v>
      </c>
      <c r="AW19">
        <v>16</v>
      </c>
      <c r="AX19">
        <f>(R19*SUMPRODUCT(K20:$K$23, X20:$X$23)-$AZ$3*SUMPRODUCT(K19:$K$22, W20:$W$23))/Z19</f>
        <v>10.537537073622424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194.50754521095303</v>
      </c>
      <c r="P20">
        <f t="shared" si="22"/>
        <v>9.7253772605476527</v>
      </c>
      <c r="Q20" s="4">
        <f t="shared" si="23"/>
        <v>25</v>
      </c>
      <c r="R20">
        <f t="shared" si="0"/>
        <v>50000</v>
      </c>
      <c r="S20">
        <f t="shared" si="11"/>
        <v>8.2904591646215113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8.2904591646215113</v>
      </c>
      <c r="AC20">
        <f t="shared" si="19"/>
        <v>5.7741770026205987</v>
      </c>
      <c r="AE20">
        <f t="shared" si="1"/>
        <v>156.91075802208434</v>
      </c>
      <c r="AF20">
        <f t="shared" si="2"/>
        <v>-7.8455379011042172</v>
      </c>
      <c r="AG20">
        <f t="shared" si="2"/>
        <v>-20.167695532313008</v>
      </c>
      <c r="AH20">
        <f t="shared" si="3"/>
        <v>-111.50158318009186</v>
      </c>
      <c r="AI20">
        <f t="shared" si="4"/>
        <v>17.39594140857524</v>
      </c>
      <c r="AJ20">
        <f t="shared" si="5"/>
        <v>2.5162821620009126</v>
      </c>
      <c r="AK20">
        <f t="shared" si="24"/>
        <v>11.014897549992115</v>
      </c>
      <c r="AL20">
        <f t="shared" si="6"/>
        <v>30.927121120568266</v>
      </c>
      <c r="AN20">
        <f t="shared" si="7"/>
        <v>38.855809184797238</v>
      </c>
      <c r="AO20">
        <f t="shared" si="7"/>
        <v>-1.9427904592398619</v>
      </c>
      <c r="AP20">
        <f t="shared" si="7"/>
        <v>-4.9941262102012782</v>
      </c>
      <c r="AQ20">
        <f t="shared" si="7"/>
        <v>-27.611135746592165</v>
      </c>
      <c r="AR20">
        <f t="shared" si="7"/>
        <v>4.3077567687639267</v>
      </c>
      <c r="AS20">
        <f t="shared" si="7"/>
        <v>0.6231069225225182</v>
      </c>
      <c r="AT20">
        <f t="shared" si="7"/>
        <v>2.7276189522476626</v>
      </c>
      <c r="AU20">
        <f t="shared" si="7"/>
        <v>7.6584826435341062</v>
      </c>
      <c r="AW20">
        <v>17</v>
      </c>
      <c r="AX20">
        <f>(R20*SUMPRODUCT(K21:$K$23, X21:$X$23)-$AZ$3*SUMPRODUCT(K20:$K$22, W21:$W$23))/Z20</f>
        <v>8.2904591646215113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194.50754521095303</v>
      </c>
      <c r="P21">
        <f t="shared" si="22"/>
        <v>9.7253772605476527</v>
      </c>
      <c r="Q21" s="4">
        <f t="shared" si="23"/>
        <v>25</v>
      </c>
      <c r="R21">
        <f t="shared" si="0"/>
        <v>50000</v>
      </c>
      <c r="S21">
        <f t="shared" si="11"/>
        <v>5.7741770026205987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5.7741770026205987</v>
      </c>
      <c r="AC21">
        <f t="shared" si="19"/>
        <v>3.0073841130691705</v>
      </c>
      <c r="AE21">
        <f t="shared" si="1"/>
        <v>154.90759668512794</v>
      </c>
      <c r="AF21">
        <f t="shared" si="2"/>
        <v>-7.745379834256398</v>
      </c>
      <c r="AG21">
        <f t="shared" si="2"/>
        <v>-19.910229769894404</v>
      </c>
      <c r="AH21">
        <f t="shared" si="3"/>
        <v>-111.57761419095748</v>
      </c>
      <c r="AI21">
        <f t="shared" si="4"/>
        <v>15.674372890019669</v>
      </c>
      <c r="AJ21">
        <f t="shared" si="5"/>
        <v>2.7667928895514282</v>
      </c>
      <c r="AK21">
        <f t="shared" si="24"/>
        <v>10.705547569744452</v>
      </c>
      <c r="AL21">
        <f t="shared" si="6"/>
        <v>29.146713349315547</v>
      </c>
      <c r="AN21">
        <f t="shared" si="7"/>
        <v>35.335994633442148</v>
      </c>
      <c r="AO21">
        <f t="shared" si="7"/>
        <v>-1.7667997316721074</v>
      </c>
      <c r="AP21">
        <f t="shared" si="7"/>
        <v>-4.5417254373241045</v>
      </c>
      <c r="AQ21">
        <f t="shared" si="7"/>
        <v>-25.451985962173765</v>
      </c>
      <c r="AR21">
        <f t="shared" si="7"/>
        <v>3.5754835022721703</v>
      </c>
      <c r="AS21">
        <f t="shared" si="7"/>
        <v>0.63113353243586545</v>
      </c>
      <c r="AT21">
        <f t="shared" si="7"/>
        <v>2.4420440286184348</v>
      </c>
      <c r="AU21">
        <f t="shared" si="7"/>
        <v>6.64866106332647</v>
      </c>
      <c r="AW21">
        <v>18</v>
      </c>
      <c r="AX21">
        <f>(R21*SUMPRODUCT(K22:$K$23, X22:$X$23)-$AZ$3*SUMPRODUCT(K21:$K$22, W22:$W$23))/Z21</f>
        <v>5.7741770026205987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194.50754521095303</v>
      </c>
      <c r="P22">
        <f t="shared" si="22"/>
        <v>9.7253772605476527</v>
      </c>
      <c r="Q22" s="4">
        <f t="shared" si="23"/>
        <v>25</v>
      </c>
      <c r="R22">
        <f t="shared" si="0"/>
        <v>50000</v>
      </c>
      <c r="S22">
        <f t="shared" si="11"/>
        <v>3.0073841130691705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3.0073841130691705</v>
      </c>
      <c r="AC22">
        <f t="shared" si="19"/>
        <v>3.0465317382054047</v>
      </c>
      <c r="AE22">
        <f t="shared" si="1"/>
        <v>152.92382351277914</v>
      </c>
      <c r="AF22">
        <f t="shared" si="2"/>
        <v>-7.6461911756389584</v>
      </c>
      <c r="AG22">
        <f t="shared" si="2"/>
        <v>-19.655255962811843</v>
      </c>
      <c r="AH22">
        <f t="shared" si="3"/>
        <v>-111.7430187672287</v>
      </c>
      <c r="AI22">
        <f t="shared" si="4"/>
        <v>13.879357607099621</v>
      </c>
      <c r="AJ22">
        <f t="shared" si="5"/>
        <v>-3.9147625136234154E-2</v>
      </c>
      <c r="AK22">
        <f t="shared" si="24"/>
        <v>10.379951151514655</v>
      </c>
      <c r="AL22">
        <f t="shared" si="6"/>
        <v>24.220161133478044</v>
      </c>
      <c r="AN22">
        <f t="shared" si="7"/>
        <v>32.133728434144579</v>
      </c>
      <c r="AO22">
        <f t="shared" si="7"/>
        <v>-1.6066864217072292</v>
      </c>
      <c r="AP22">
        <f t="shared" si="7"/>
        <v>-4.1301390646946325</v>
      </c>
      <c r="AQ22">
        <f t="shared" si="7"/>
        <v>-23.480447565304228</v>
      </c>
      <c r="AR22">
        <f t="shared" si="7"/>
        <v>2.9164553824384871</v>
      </c>
      <c r="AS22">
        <f t="shared" si="7"/>
        <v>-8.2260508930076456E-3</v>
      </c>
      <c r="AT22">
        <f t="shared" si="7"/>
        <v>2.1811286417030065</v>
      </c>
      <c r="AU22">
        <f t="shared" si="7"/>
        <v>5.0893579732484859</v>
      </c>
      <c r="AW22">
        <v>19</v>
      </c>
      <c r="AX22">
        <f>(R22*SUMPRODUCT(K23:$K$23, X23:$X$23)-$AZ$3*SUMPRODUCT(K22:$K$22, W23:$W$23))/Z22</f>
        <v>3.0073841130691705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194.50754521095303</v>
      </c>
      <c r="P23">
        <f t="shared" si="22"/>
        <v>9.7253772605476527</v>
      </c>
      <c r="Q23" s="4">
        <f t="shared" si="23"/>
        <v>25</v>
      </c>
      <c r="R23">
        <f t="shared" si="0"/>
        <v>50000</v>
      </c>
      <c r="S23">
        <f t="shared" si="11"/>
        <v>3.0465317382054047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3.0465317382054047</v>
      </c>
      <c r="AC23">
        <f t="shared" si="19"/>
        <v>0</v>
      </c>
      <c r="AE23">
        <f t="shared" si="1"/>
        <v>150.95876782594613</v>
      </c>
      <c r="AF23">
        <f t="shared" si="2"/>
        <v>-7.5479383912973068</v>
      </c>
      <c r="AG23">
        <f t="shared" si="2"/>
        <v>-19.402687908870565</v>
      </c>
      <c r="AH23">
        <f t="shared" si="3"/>
        <v>-112.03098862632302</v>
      </c>
      <c r="AI23">
        <f t="shared" si="4"/>
        <v>11.977152899455248</v>
      </c>
      <c r="AJ23">
        <f t="shared" si="5"/>
        <v>3.0465317382054047</v>
      </c>
      <c r="AK23">
        <f t="shared" si="24"/>
        <v>10.252015282099798</v>
      </c>
      <c r="AL23">
        <f t="shared" si="6"/>
        <v>25.275699919760449</v>
      </c>
      <c r="AN23">
        <f t="shared" si="7"/>
        <v>29.220367943602454</v>
      </c>
      <c r="AO23">
        <f t="shared" si="7"/>
        <v>-1.4610183971801227</v>
      </c>
      <c r="AP23">
        <f t="shared" si="7"/>
        <v>-3.7556856614368765</v>
      </c>
      <c r="AQ23">
        <f t="shared" si="7"/>
        <v>-21.685303582506126</v>
      </c>
      <c r="AR23">
        <f t="shared" si="7"/>
        <v>2.3183603024793293</v>
      </c>
      <c r="AS23">
        <f t="shared" si="7"/>
        <v>0.58970260306353783</v>
      </c>
      <c r="AT23">
        <f t="shared" si="7"/>
        <v>1.9844336504640112</v>
      </c>
      <c r="AU23">
        <f t="shared" si="7"/>
        <v>4.8924965560068783</v>
      </c>
      <c r="AW23">
        <v>20</v>
      </c>
      <c r="AX23">
        <f>(R23*SUMPRODUCT(K$23:$K24, X$23:$X24)-$AZ$3*SUMPRODUCT(K$22:$K23, W$23:$W24))/Z23</f>
        <v>3.0465317382054047</v>
      </c>
    </row>
    <row r="25" spans="5:50" x14ac:dyDescent="0.25">
      <c r="AN25" s="8">
        <f t="shared" ref="AN25:AU25" si="25">SUM(AN3:AN23)</f>
        <v>1681.1343559988418</v>
      </c>
      <c r="AO25" s="8">
        <f t="shared" si="25"/>
        <v>-229.9373767081569</v>
      </c>
      <c r="AP25" s="8">
        <f t="shared" si="25"/>
        <v>-464.22546705985667</v>
      </c>
      <c r="AQ25" s="8">
        <f t="shared" si="25"/>
        <v>-1099.6256788232758</v>
      </c>
      <c r="AR25" s="8">
        <f t="shared" si="25"/>
        <v>-112.65416659244774</v>
      </c>
      <c r="AS25" s="8">
        <f t="shared" si="25"/>
        <v>-9.34264261266852</v>
      </c>
      <c r="AT25" s="8">
        <f t="shared" si="25"/>
        <v>106.50319428661351</v>
      </c>
      <c r="AU25" s="9">
        <f t="shared" si="25"/>
        <v>-15.493614918502942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5" priority="1" operator="lessThan">
      <formula>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535271-84FB-4329-863A-90BD48D79717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204.39906547552167</v>
      </c>
      <c r="K3">
        <v>1</v>
      </c>
      <c r="L3" s="2">
        <v>0</v>
      </c>
      <c r="O3">
        <f>$C$3</f>
        <v>204.39906547552167</v>
      </c>
      <c r="P3">
        <f>O3*B5</f>
        <v>163.51925238041736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204.39906547552167</v>
      </c>
      <c r="AF3">
        <f t="shared" ref="AF3:AG23" si="3">-$Z3*P3</f>
        <v>-163.51925238041736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-232.2699287048957</v>
      </c>
      <c r="AJ3">
        <f t="shared" ref="AJ3:AJ23" si="6">AB3-AC3</f>
        <v>0</v>
      </c>
      <c r="AL3">
        <f t="shared" ref="AL3:AL23" si="7">SUM(AI3:AK3)</f>
        <v>-232.2699287048957</v>
      </c>
      <c r="AN3">
        <f t="shared" ref="AN3:AU23" si="8">AE3*$K3</f>
        <v>204.39906547552167</v>
      </c>
      <c r="AO3">
        <f t="shared" si="8"/>
        <v>-163.51925238041736</v>
      </c>
      <c r="AP3">
        <f t="shared" si="8"/>
        <v>-273.14974180000002</v>
      </c>
      <c r="AQ3">
        <f t="shared" si="8"/>
        <v>0</v>
      </c>
      <c r="AR3">
        <f t="shared" si="8"/>
        <v>-232.2699287048957</v>
      </c>
      <c r="AS3">
        <f t="shared" si="8"/>
        <v>0</v>
      </c>
      <c r="AT3">
        <f t="shared" si="8"/>
        <v>0</v>
      </c>
      <c r="AU3">
        <f t="shared" si="8"/>
        <v>-232.2699287048957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127.24279708621765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10.206510353881722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10.078481868065637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-10.078481868065637</v>
      </c>
      <c r="AK4">
        <f t="shared" ref="AK4:AK23" si="20">H4*SUM(AB4:AB4, AE4:AF4)</f>
        <v>0</v>
      </c>
      <c r="AL4">
        <f t="shared" si="7"/>
        <v>-137.26878186806564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-117.1643152181523</v>
      </c>
      <c r="AR4">
        <f t="shared" si="8"/>
        <v>-117.1643152181523</v>
      </c>
      <c r="AS4">
        <f t="shared" si="8"/>
        <v>-9.2840289433272396</v>
      </c>
      <c r="AT4">
        <f t="shared" si="8"/>
        <v>0</v>
      </c>
      <c r="AU4">
        <f t="shared" si="8"/>
        <v>-126.44834416147953</v>
      </c>
      <c r="AW4">
        <v>1</v>
      </c>
      <c r="AX4">
        <f>(R4*SUMPRODUCT(K5:$K$23, X5:$X$23)-$AZ$3*SUMPRODUCT(K4:$K$22, W5:$W$23))/Z4</f>
        <v>10.206510353881722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2.5599659999999999E-3</v>
      </c>
      <c r="O5">
        <f t="shared" ref="O5:O23" si="22">$C$3</f>
        <v>204.39906547552167</v>
      </c>
      <c r="P5">
        <f t="shared" ref="P5:P23" si="23">O5*$C$5</f>
        <v>10.219953273776085</v>
      </c>
      <c r="Q5" s="4">
        <f t="shared" ref="Q5:Q23" si="24">$C$8</f>
        <v>25</v>
      </c>
      <c r="R5">
        <f t="shared" si="0"/>
        <v>50000</v>
      </c>
      <c r="S5">
        <f t="shared" si="12"/>
        <v>19.044095731152542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10.078481868065637</v>
      </c>
      <c r="AC5">
        <f t="shared" si="1"/>
        <v>18.569017487004658</v>
      </c>
      <c r="AE5">
        <f t="shared" si="2"/>
        <v>199.3000809659693</v>
      </c>
      <c r="AF5">
        <f t="shared" si="3"/>
        <v>-9.9650040482984661</v>
      </c>
      <c r="AG5">
        <f t="shared" si="3"/>
        <v>-24.376344444421765</v>
      </c>
      <c r="AH5">
        <f t="shared" si="4"/>
        <v>-126.39271415647021</v>
      </c>
      <c r="AI5">
        <f t="shared" si="5"/>
        <v>38.56601831677888</v>
      </c>
      <c r="AJ5">
        <f t="shared" si="6"/>
        <v>-8.4905356189390204</v>
      </c>
      <c r="AK5">
        <f t="shared" si="20"/>
        <v>17.064217052413046</v>
      </c>
      <c r="AL5">
        <f t="shared" si="7"/>
        <v>47.139699750252902</v>
      </c>
      <c r="AN5">
        <f t="shared" si="8"/>
        <v>169.11814600070161</v>
      </c>
      <c r="AO5">
        <f t="shared" si="8"/>
        <v>-8.4559073000350811</v>
      </c>
      <c r="AP5">
        <f t="shared" si="8"/>
        <v>-20.684799317362192</v>
      </c>
      <c r="AQ5">
        <f t="shared" si="8"/>
        <v>-107.25184547109505</v>
      </c>
      <c r="AR5">
        <f t="shared" si="8"/>
        <v>32.725593912209284</v>
      </c>
      <c r="AS5">
        <f t="shared" si="8"/>
        <v>-7.2047318569482606</v>
      </c>
      <c r="AT5">
        <f t="shared" si="8"/>
        <v>14.480017955187968</v>
      </c>
      <c r="AU5">
        <f t="shared" si="8"/>
        <v>40.000880010448995</v>
      </c>
      <c r="AW5">
        <v>2</v>
      </c>
      <c r="AX5">
        <f>(R5*SUMPRODUCT(K6:$K$23, X6:$X$23)-$AZ$3*SUMPRODUCT(K5:$K$22, W6:$W$23))/Z5</f>
        <v>19.044095731152542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2.5827799999999998E-3</v>
      </c>
      <c r="O6">
        <f t="shared" si="22"/>
        <v>204.39906547552167</v>
      </c>
      <c r="P6">
        <f t="shared" si="23"/>
        <v>10.219953273776085</v>
      </c>
      <c r="Q6" s="4">
        <f t="shared" si="24"/>
        <v>25</v>
      </c>
      <c r="R6">
        <f t="shared" si="0"/>
        <v>50000</v>
      </c>
      <c r="S6">
        <f t="shared" si="12"/>
        <v>26.405305326007049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18.569017487004658</v>
      </c>
      <c r="AC6">
        <f t="shared" si="1"/>
        <v>25.4226289996368</v>
      </c>
      <c r="AE6">
        <f t="shared" si="2"/>
        <v>196.79233189319234</v>
      </c>
      <c r="AF6">
        <f t="shared" si="3"/>
        <v>-9.839616594659617</v>
      </c>
      <c r="AG6">
        <f t="shared" si="3"/>
        <v>-24.069622265073381</v>
      </c>
      <c r="AH6">
        <f t="shared" si="4"/>
        <v>-125.91746980832727</v>
      </c>
      <c r="AI6">
        <f t="shared" si="5"/>
        <v>36.965623225132077</v>
      </c>
      <c r="AJ6">
        <f t="shared" si="6"/>
        <v>-6.853611512632142</v>
      </c>
      <c r="AK6">
        <f t="shared" si="20"/>
        <v>17.586905717924008</v>
      </c>
      <c r="AL6">
        <f t="shared" si="7"/>
        <v>47.698917430423947</v>
      </c>
      <c r="AN6">
        <f t="shared" si="8"/>
        <v>153.82689455472962</v>
      </c>
      <c r="AO6">
        <f t="shared" si="8"/>
        <v>-7.6913447277364808</v>
      </c>
      <c r="AP6">
        <f t="shared" si="8"/>
        <v>-18.814530070974264</v>
      </c>
      <c r="AQ6">
        <f t="shared" si="8"/>
        <v>-98.426057379697937</v>
      </c>
      <c r="AR6">
        <f t="shared" si="8"/>
        <v>28.89496237632094</v>
      </c>
      <c r="AS6">
        <f t="shared" si="8"/>
        <v>-5.3572706077030627</v>
      </c>
      <c r="AT6">
        <f t="shared" si="8"/>
        <v>13.747177369102834</v>
      </c>
      <c r="AU6">
        <f t="shared" si="8"/>
        <v>37.284869137720712</v>
      </c>
      <c r="AW6">
        <v>3</v>
      </c>
      <c r="AX6">
        <f>(R6*SUMPRODUCT(K7:$K$23, X7:$X$23)-$AZ$3*SUMPRODUCT(K6:$K$22, W7:$W$23))/Z6</f>
        <v>26.405305326007049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2.6093969999999998E-3</v>
      </c>
      <c r="O7">
        <f t="shared" si="22"/>
        <v>204.39906547552167</v>
      </c>
      <c r="P7">
        <f t="shared" si="23"/>
        <v>10.219953273776085</v>
      </c>
      <c r="Q7" s="4">
        <f t="shared" si="24"/>
        <v>25</v>
      </c>
      <c r="R7">
        <f t="shared" si="0"/>
        <v>50000</v>
      </c>
      <c r="S7">
        <f t="shared" si="12"/>
        <v>32.329565204404823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25.4226289996368</v>
      </c>
      <c r="AC7">
        <f t="shared" si="1"/>
        <v>30.733931550701865</v>
      </c>
      <c r="AE7">
        <f t="shared" si="2"/>
        <v>194.3108992537953</v>
      </c>
      <c r="AF7">
        <f t="shared" si="3"/>
        <v>-9.7155449626897674</v>
      </c>
      <c r="AG7">
        <f t="shared" si="3"/>
        <v>-23.766118842293032</v>
      </c>
      <c r="AH7">
        <f t="shared" si="4"/>
        <v>-125.61440025923136</v>
      </c>
      <c r="AI7">
        <f t="shared" si="5"/>
        <v>35.214835189581152</v>
      </c>
      <c r="AJ7">
        <f t="shared" si="6"/>
        <v>-5.3113025510650651</v>
      </c>
      <c r="AK7">
        <f t="shared" si="20"/>
        <v>17.971658866155405</v>
      </c>
      <c r="AL7">
        <f t="shared" si="7"/>
        <v>47.875191504671491</v>
      </c>
      <c r="AN7">
        <f t="shared" si="8"/>
        <v>139.9144692125551</v>
      </c>
      <c r="AO7">
        <f t="shared" si="8"/>
        <v>-6.9957234606277572</v>
      </c>
      <c r="AP7">
        <f t="shared" si="8"/>
        <v>-17.112904710089161</v>
      </c>
      <c r="AQ7">
        <f t="shared" si="8"/>
        <v>-90.449234732675549</v>
      </c>
      <c r="AR7">
        <f t="shared" si="8"/>
        <v>25.35660630916265</v>
      </c>
      <c r="AS7">
        <f t="shared" si="8"/>
        <v>-3.824428172137357</v>
      </c>
      <c r="AT7">
        <f t="shared" si="8"/>
        <v>12.940576780734188</v>
      </c>
      <c r="AU7">
        <f t="shared" si="8"/>
        <v>34.472754917759481</v>
      </c>
      <c r="AW7">
        <v>4</v>
      </c>
      <c r="AX7">
        <f>(R7*SUMPRODUCT(K8:$K$23, X8:$X$23)-$AZ$3*SUMPRODUCT(K7:$K$22, W8:$W$23))/Z7</f>
        <v>32.329565204404823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2.6360139999999999E-3</v>
      </c>
      <c r="O8">
        <f t="shared" si="22"/>
        <v>204.39906547552167</v>
      </c>
      <c r="P8">
        <f t="shared" si="23"/>
        <v>10.219953273776085</v>
      </c>
      <c r="Q8" s="4">
        <f t="shared" si="24"/>
        <v>25</v>
      </c>
      <c r="R8">
        <f t="shared" si="0"/>
        <v>50000</v>
      </c>
      <c r="S8">
        <f t="shared" si="12"/>
        <v>36.996049628207608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30.733931550701865</v>
      </c>
      <c r="AC8">
        <f t="shared" si="1"/>
        <v>34.725690604246893</v>
      </c>
      <c r="AE8">
        <f t="shared" si="2"/>
        <v>191.85558401047177</v>
      </c>
      <c r="AF8">
        <f t="shared" si="3"/>
        <v>-9.5927792005235908</v>
      </c>
      <c r="AG8">
        <f t="shared" si="3"/>
        <v>-23.465809831876154</v>
      </c>
      <c r="AH8">
        <f t="shared" si="4"/>
        <v>-125.29564398789644</v>
      </c>
      <c r="AI8">
        <f t="shared" si="5"/>
        <v>33.501350990175595</v>
      </c>
      <c r="AJ8">
        <f t="shared" si="6"/>
        <v>-3.991759053545028</v>
      </c>
      <c r="AK8">
        <f t="shared" si="20"/>
        <v>18.226556723853548</v>
      </c>
      <c r="AL8">
        <f t="shared" si="7"/>
        <v>47.736148660484119</v>
      </c>
      <c r="AN8">
        <f t="shared" si="8"/>
        <v>127.25688210527052</v>
      </c>
      <c r="AO8">
        <f t="shared" si="8"/>
        <v>-6.3628441052635276</v>
      </c>
      <c r="AP8">
        <f t="shared" si="8"/>
        <v>-15.56475830860764</v>
      </c>
      <c r="AQ8">
        <f t="shared" si="8"/>
        <v>-83.107995409721283</v>
      </c>
      <c r="AR8">
        <f t="shared" si="8"/>
        <v>22.221284281678074</v>
      </c>
      <c r="AS8">
        <f t="shared" si="8"/>
        <v>-2.6477144978063269</v>
      </c>
      <c r="AT8">
        <f t="shared" si="8"/>
        <v>12.089587030554489</v>
      </c>
      <c r="AU8">
        <f t="shared" si="8"/>
        <v>31.663156814426237</v>
      </c>
      <c r="AW8">
        <v>5</v>
      </c>
      <c r="AX8">
        <f>(R8*SUMPRODUCT(K9:$K$23, X9:$X$23)-$AZ$3*SUMPRODUCT(K8:$K$22, W9:$W$23))/Z8</f>
        <v>36.996049628207608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2.6635809999999999E-3</v>
      </c>
      <c r="O9">
        <f t="shared" si="22"/>
        <v>204.39906547552167</v>
      </c>
      <c r="P9">
        <f t="shared" si="23"/>
        <v>10.219953273776085</v>
      </c>
      <c r="Q9" s="4">
        <f t="shared" si="24"/>
        <v>25</v>
      </c>
      <c r="R9">
        <f t="shared" si="0"/>
        <v>50000</v>
      </c>
      <c r="S9">
        <f t="shared" si="12"/>
        <v>40.535193519101426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34.725690604246893</v>
      </c>
      <c r="AC9">
        <f t="shared" si="1"/>
        <v>37.565826261460529</v>
      </c>
      <c r="AE9">
        <f t="shared" si="2"/>
        <v>189.42600528205287</v>
      </c>
      <c r="AF9">
        <f t="shared" si="3"/>
        <v>-9.4713002641026449</v>
      </c>
      <c r="AG9">
        <f t="shared" si="3"/>
        <v>-23.168648648339595</v>
      </c>
      <c r="AH9">
        <f t="shared" si="4"/>
        <v>-125.00617043559704</v>
      </c>
      <c r="AI9">
        <f t="shared" si="5"/>
        <v>31.779885934013592</v>
      </c>
      <c r="AJ9">
        <f t="shared" si="6"/>
        <v>-2.8401356572136365</v>
      </c>
      <c r="AK9">
        <f t="shared" si="20"/>
        <v>18.370630814182654</v>
      </c>
      <c r="AL9">
        <f t="shared" si="7"/>
        <v>47.310381090982609</v>
      </c>
      <c r="AN9">
        <f t="shared" si="8"/>
        <v>115.74115237950406</v>
      </c>
      <c r="AO9">
        <f t="shared" si="8"/>
        <v>-5.7870576189752034</v>
      </c>
      <c r="AP9">
        <f t="shared" si="8"/>
        <v>-14.156272205824362</v>
      </c>
      <c r="AQ9">
        <f t="shared" si="8"/>
        <v>-76.379999669113516</v>
      </c>
      <c r="AR9">
        <f t="shared" si="8"/>
        <v>19.417822885590983</v>
      </c>
      <c r="AS9">
        <f t="shared" si="8"/>
        <v>-1.7353508215018616</v>
      </c>
      <c r="AT9">
        <f t="shared" si="8"/>
        <v>11.224636116915343</v>
      </c>
      <c r="AU9">
        <f t="shared" si="8"/>
        <v>28.907108181004467</v>
      </c>
      <c r="AW9">
        <v>6</v>
      </c>
      <c r="AX9">
        <f>(R9*SUMPRODUCT(K10:$K$23, X10:$X$23)-$AZ$3*SUMPRODUCT(K9:$K$22, W10:$W$23))/Z9</f>
        <v>40.535193519101426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2.696852E-3</v>
      </c>
      <c r="O10">
        <f t="shared" si="22"/>
        <v>204.39906547552167</v>
      </c>
      <c r="P10">
        <f t="shared" si="23"/>
        <v>10.219953273776085</v>
      </c>
      <c r="Q10" s="4">
        <f t="shared" si="24"/>
        <v>25</v>
      </c>
      <c r="R10">
        <f t="shared" si="0"/>
        <v>50000</v>
      </c>
      <c r="S10">
        <f t="shared" si="12"/>
        <v>42.931270771583733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37.565826261460529</v>
      </c>
      <c r="AC10">
        <f t="shared" si="1"/>
        <v>39.281219348374975</v>
      </c>
      <c r="AE10">
        <f t="shared" si="2"/>
        <v>187.02089132803542</v>
      </c>
      <c r="AF10">
        <f t="shared" si="3"/>
        <v>-9.3510445664017716</v>
      </c>
      <c r="AG10">
        <f t="shared" si="3"/>
        <v>-22.874479745411627</v>
      </c>
      <c r="AH10">
        <f t="shared" si="4"/>
        <v>-124.96483288914388</v>
      </c>
      <c r="AI10">
        <f t="shared" si="5"/>
        <v>29.830534127078124</v>
      </c>
      <c r="AJ10">
        <f t="shared" si="6"/>
        <v>-1.715393086914446</v>
      </c>
      <c r="AK10">
        <f t="shared" si="20"/>
        <v>18.418147011932216</v>
      </c>
      <c r="AL10">
        <f t="shared" si="7"/>
        <v>46.533288052095898</v>
      </c>
      <c r="AN10">
        <f t="shared" si="8"/>
        <v>105.2639567872348</v>
      </c>
      <c r="AO10">
        <f t="shared" si="8"/>
        <v>-5.26319783936174</v>
      </c>
      <c r="AP10">
        <f t="shared" si="8"/>
        <v>-12.874808960396267</v>
      </c>
      <c r="AQ10">
        <f t="shared" si="8"/>
        <v>-70.335953784404623</v>
      </c>
      <c r="AR10">
        <f t="shared" si="8"/>
        <v>16.789996203072153</v>
      </c>
      <c r="AS10">
        <f t="shared" si="8"/>
        <v>-0.96550210242215495</v>
      </c>
      <c r="AT10">
        <f t="shared" si="8"/>
        <v>10.366579997548858</v>
      </c>
      <c r="AU10">
        <f t="shared" si="8"/>
        <v>26.191074098198857</v>
      </c>
      <c r="AW10">
        <v>7</v>
      </c>
      <c r="AX10">
        <f>(R10*SUMPRODUCT(K11:$K$23, X11:$X$23)-$AZ$3*SUMPRODUCT(K10:$K$22, W11:$W$23))/Z10</f>
        <v>42.931270771583733</v>
      </c>
    </row>
    <row r="11" spans="1:52" x14ac:dyDescent="0.25">
      <c r="A11" t="s">
        <v>33</v>
      </c>
      <c r="C11" s="7">
        <f>AU25</f>
        <v>-10.565000871786093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2.7291730000000001E-3</v>
      </c>
      <c r="O11">
        <f t="shared" si="22"/>
        <v>204.39906547552167</v>
      </c>
      <c r="P11">
        <f t="shared" si="23"/>
        <v>10.219953273776085</v>
      </c>
      <c r="Q11" s="4">
        <f t="shared" si="24"/>
        <v>25</v>
      </c>
      <c r="R11">
        <f t="shared" si="0"/>
        <v>50000</v>
      </c>
      <c r="S11">
        <f t="shared" si="12"/>
        <v>44.363167979226624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39.281219348374975</v>
      </c>
      <c r="AC11">
        <f t="shared" si="1"/>
        <v>40.074680854336577</v>
      </c>
      <c r="AE11">
        <f t="shared" si="2"/>
        <v>184.64027004770665</v>
      </c>
      <c r="AF11">
        <f t="shared" si="3"/>
        <v>-9.2320135023853336</v>
      </c>
      <c r="AG11">
        <f t="shared" si="3"/>
        <v>-22.583306535447285</v>
      </c>
      <c r="AH11">
        <f t="shared" si="4"/>
        <v>-124.85682502044858</v>
      </c>
      <c r="AI11">
        <f t="shared" si="5"/>
        <v>27.968124989425434</v>
      </c>
      <c r="AJ11">
        <f t="shared" si="6"/>
        <v>-0.79346150596160214</v>
      </c>
      <c r="AK11">
        <f t="shared" si="20"/>
        <v>18.371407831175379</v>
      </c>
      <c r="AL11">
        <f t="shared" si="7"/>
        <v>45.546071314639207</v>
      </c>
      <c r="AN11">
        <f t="shared" si="8"/>
        <v>95.73205063379082</v>
      </c>
      <c r="AO11">
        <f t="shared" si="8"/>
        <v>-4.7866025316895415</v>
      </c>
      <c r="AP11">
        <f t="shared" si="8"/>
        <v>-11.708963836389879</v>
      </c>
      <c r="AQ11">
        <f t="shared" si="8"/>
        <v>-64.73560665689898</v>
      </c>
      <c r="AR11">
        <f t="shared" si="8"/>
        <v>14.500877608812409</v>
      </c>
      <c r="AS11">
        <f t="shared" si="8"/>
        <v>-0.41139290494459219</v>
      </c>
      <c r="AT11">
        <f t="shared" si="8"/>
        <v>9.5251839929268289</v>
      </c>
      <c r="AU11">
        <f t="shared" si="8"/>
        <v>23.614668696794645</v>
      </c>
      <c r="AW11">
        <v>8</v>
      </c>
      <c r="AX11">
        <f>(R11*SUMPRODUCT(K12:$K$23, X12:$X$23)-$AZ$3*SUMPRODUCT(K11:$K$22, W12:$W$23))/Z11</f>
        <v>44.363167979226624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2.766246E-3</v>
      </c>
      <c r="O12">
        <f t="shared" si="22"/>
        <v>204.39906547552167</v>
      </c>
      <c r="P12">
        <f t="shared" si="23"/>
        <v>10.219953273776085</v>
      </c>
      <c r="Q12" s="4">
        <f t="shared" si="24"/>
        <v>25</v>
      </c>
      <c r="R12">
        <f t="shared" si="0"/>
        <v>50000</v>
      </c>
      <c r="S12">
        <f t="shared" si="12"/>
        <v>44.849237895528255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40.074680854336577</v>
      </c>
      <c r="AC12">
        <f t="shared" si="1"/>
        <v>39.996554819924143</v>
      </c>
      <c r="AE12">
        <f t="shared" si="2"/>
        <v>182.2831069387712</v>
      </c>
      <c r="AF12">
        <f t="shared" si="3"/>
        <v>-9.1141553469385617</v>
      </c>
      <c r="AG12">
        <f t="shared" si="3"/>
        <v>-22.295002488722361</v>
      </c>
      <c r="AH12">
        <f t="shared" si="4"/>
        <v>-124.94196274090983</v>
      </c>
      <c r="AI12">
        <f t="shared" si="5"/>
        <v>25.931986362200448</v>
      </c>
      <c r="AJ12">
        <f t="shared" si="6"/>
        <v>7.8126034412434819E-2</v>
      </c>
      <c r="AK12">
        <f t="shared" si="20"/>
        <v>18.247684115683594</v>
      </c>
      <c r="AL12">
        <f t="shared" si="7"/>
        <v>44.25779651229648</v>
      </c>
      <c r="AN12">
        <f t="shared" si="8"/>
        <v>87.060012348619338</v>
      </c>
      <c r="AO12">
        <f t="shared" si="8"/>
        <v>-4.3530006174309683</v>
      </c>
      <c r="AP12">
        <f t="shared" si="8"/>
        <v>-10.64828894228059</v>
      </c>
      <c r="AQ12">
        <f t="shared" si="8"/>
        <v>-59.673378415357362</v>
      </c>
      <c r="AR12">
        <f t="shared" si="8"/>
        <v>12.385344373550419</v>
      </c>
      <c r="AS12">
        <f t="shared" si="8"/>
        <v>3.7313679994383168E-2</v>
      </c>
      <c r="AT12">
        <f t="shared" si="8"/>
        <v>8.7152541512184296</v>
      </c>
      <c r="AU12">
        <f t="shared" si="8"/>
        <v>21.137912204763236</v>
      </c>
      <c r="AW12">
        <v>9</v>
      </c>
      <c r="AX12">
        <f>(R12*SUMPRODUCT(K13:$K$23, X13:$X$23)-$AZ$3*SUMPRODUCT(K12:$K$22, W13:$W$23))/Z12</f>
        <v>44.849237895528255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2.8061710000000001E-3</v>
      </c>
      <c r="O13">
        <f t="shared" si="22"/>
        <v>204.39906547552167</v>
      </c>
      <c r="P13">
        <f t="shared" si="23"/>
        <v>10.219953273776085</v>
      </c>
      <c r="Q13" s="4">
        <f t="shared" si="24"/>
        <v>25</v>
      </c>
      <c r="R13">
        <f t="shared" si="0"/>
        <v>50000</v>
      </c>
      <c r="S13">
        <f t="shared" si="12"/>
        <v>44.460668661544887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39.996554819924143</v>
      </c>
      <c r="AC13">
        <f t="shared" si="1"/>
        <v>39.142263690197581</v>
      </c>
      <c r="AE13">
        <f t="shared" si="2"/>
        <v>179.94875830090203</v>
      </c>
      <c r="AF13">
        <f t="shared" si="3"/>
        <v>-8.9974379150451025</v>
      </c>
      <c r="AG13">
        <f t="shared" si="3"/>
        <v>-22.009488874406358</v>
      </c>
      <c r="AH13">
        <f t="shared" si="4"/>
        <v>-125.12717885756103</v>
      </c>
      <c r="AI13">
        <f t="shared" si="5"/>
        <v>23.814652653889539</v>
      </c>
      <c r="AJ13">
        <f t="shared" si="6"/>
        <v>0.85429112972656185</v>
      </c>
      <c r="AK13">
        <f t="shared" si="20"/>
        <v>18.0512315771091</v>
      </c>
      <c r="AL13">
        <f t="shared" si="7"/>
        <v>42.7201753607252</v>
      </c>
      <c r="AN13">
        <f t="shared" si="8"/>
        <v>79.170342403102538</v>
      </c>
      <c r="AO13">
        <f t="shared" si="8"/>
        <v>-3.9585171201551272</v>
      </c>
      <c r="AP13">
        <f t="shared" si="8"/>
        <v>-9.6833053295666591</v>
      </c>
      <c r="AQ13">
        <f t="shared" si="8"/>
        <v>-55.051013897647451</v>
      </c>
      <c r="AR13">
        <f t="shared" si="8"/>
        <v>10.477506055733302</v>
      </c>
      <c r="AS13">
        <f t="shared" si="8"/>
        <v>0.37585433704015819</v>
      </c>
      <c r="AT13">
        <f t="shared" si="8"/>
        <v>7.941828541921427</v>
      </c>
      <c r="AU13">
        <f t="shared" si="8"/>
        <v>18.795188934694888</v>
      </c>
      <c r="AW13">
        <v>10</v>
      </c>
      <c r="AX13">
        <f>(R13*SUMPRODUCT(K14:$K$23, X14:$X$23)-$AZ$3*SUMPRODUCT(K13:$K$22, W14:$W$23))/Z13</f>
        <v>44.460668661544887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2.8498989999999999E-3</v>
      </c>
      <c r="O14">
        <f t="shared" si="22"/>
        <v>204.39906547552167</v>
      </c>
      <c r="P14">
        <f t="shared" si="23"/>
        <v>10.219953273776085</v>
      </c>
      <c r="Q14" s="4">
        <f t="shared" si="24"/>
        <v>25</v>
      </c>
      <c r="R14">
        <f t="shared" si="0"/>
        <v>50000</v>
      </c>
      <c r="S14">
        <f t="shared" si="12"/>
        <v>43.24786651531209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39.142263690197581</v>
      </c>
      <c r="AC14">
        <f t="shared" si="1"/>
        <v>37.58528351537916</v>
      </c>
      <c r="AE14">
        <f t="shared" si="2"/>
        <v>177.63643493156005</v>
      </c>
      <c r="AF14">
        <f t="shared" si="3"/>
        <v>-8.8818217465780034</v>
      </c>
      <c r="AG14">
        <f t="shared" si="3"/>
        <v>-21.726669165328612</v>
      </c>
      <c r="AH14">
        <f t="shared" si="4"/>
        <v>-125.44964066736361</v>
      </c>
      <c r="AI14">
        <f t="shared" si="5"/>
        <v>21.578303352289822</v>
      </c>
      <c r="AJ14">
        <f t="shared" si="6"/>
        <v>1.5569801748184204</v>
      </c>
      <c r="AK14">
        <f t="shared" si="20"/>
        <v>17.790151547962871</v>
      </c>
      <c r="AL14">
        <f t="shared" si="7"/>
        <v>40.925435075071114</v>
      </c>
      <c r="AN14">
        <f t="shared" si="8"/>
        <v>71.992471710238718</v>
      </c>
      <c r="AO14">
        <f t="shared" si="8"/>
        <v>-3.5996235855119365</v>
      </c>
      <c r="AP14">
        <f t="shared" si="8"/>
        <v>-8.8053817103753289</v>
      </c>
      <c r="AQ14">
        <f t="shared" si="8"/>
        <v>-50.842214381776053</v>
      </c>
      <c r="AR14">
        <f t="shared" si="8"/>
        <v>8.7452520325754062</v>
      </c>
      <c r="AS14">
        <f t="shared" si="8"/>
        <v>0.63101272682152265</v>
      </c>
      <c r="AT14">
        <f t="shared" si="8"/>
        <v>7.2099903520976882</v>
      </c>
      <c r="AU14">
        <f t="shared" si="8"/>
        <v>16.586255111494616</v>
      </c>
      <c r="AW14">
        <v>11</v>
      </c>
      <c r="AX14">
        <f>(R14*SUMPRODUCT(K15:$K$23, X15:$X$23)-$AZ$3*SUMPRODUCT(K14:$K$22, W15:$W$23))/Z14</f>
        <v>43.24786651531209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2.8964780000000001E-3</v>
      </c>
      <c r="O15">
        <f t="shared" si="22"/>
        <v>204.39906547552167</v>
      </c>
      <c r="P15">
        <f t="shared" si="23"/>
        <v>10.219953273776085</v>
      </c>
      <c r="Q15" s="4">
        <f t="shared" si="24"/>
        <v>25</v>
      </c>
      <c r="R15">
        <f t="shared" si="0"/>
        <v>50000</v>
      </c>
      <c r="S15">
        <f t="shared" si="12"/>
        <v>41.281655189098608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37.58528351537916</v>
      </c>
      <c r="AC15">
        <f t="shared" si="1"/>
        <v>35.41383391442946</v>
      </c>
      <c r="AE15">
        <f t="shared" si="2"/>
        <v>175.34555055646672</v>
      </c>
      <c r="AF15">
        <f t="shared" si="3"/>
        <v>-8.767277527823337</v>
      </c>
      <c r="AG15">
        <f t="shared" si="3"/>
        <v>-21.446471654424673</v>
      </c>
      <c r="AH15">
        <f t="shared" si="4"/>
        <v>-125.86163850130539</v>
      </c>
      <c r="AI15">
        <f t="shared" si="5"/>
        <v>19.270162872913332</v>
      </c>
      <c r="AJ15">
        <f t="shared" si="6"/>
        <v>2.1714496009496997</v>
      </c>
      <c r="AK15">
        <f t="shared" si="20"/>
        <v>17.470683860585101</v>
      </c>
      <c r="AL15">
        <f t="shared" si="7"/>
        <v>38.912296334448129</v>
      </c>
      <c r="AN15">
        <f t="shared" si="8"/>
        <v>65.462283830701239</v>
      </c>
      <c r="AO15">
        <f t="shared" si="8"/>
        <v>-3.2731141915350621</v>
      </c>
      <c r="AP15">
        <f t="shared" si="8"/>
        <v>-8.0066760186020574</v>
      </c>
      <c r="AQ15">
        <f t="shared" si="8"/>
        <v>-46.988305530548907</v>
      </c>
      <c r="AR15">
        <f t="shared" si="8"/>
        <v>7.1941880900152153</v>
      </c>
      <c r="AS15">
        <f t="shared" si="8"/>
        <v>0.8106738360358684</v>
      </c>
      <c r="AT15">
        <f t="shared" si="8"/>
        <v>6.5223831569639721</v>
      </c>
      <c r="AU15">
        <f t="shared" si="8"/>
        <v>14.527245083015055</v>
      </c>
      <c r="AW15">
        <v>12</v>
      </c>
      <c r="AX15">
        <f>(R15*SUMPRODUCT(K16:$K$23, X16:$X$23)-$AZ$3*SUMPRODUCT(K15:$K$22, W16:$W$23))/Z15</f>
        <v>41.281655189098608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2.9506620000000002E-3</v>
      </c>
      <c r="O16">
        <f t="shared" si="22"/>
        <v>204.39906547552167</v>
      </c>
      <c r="P16">
        <f t="shared" si="23"/>
        <v>10.219953273776085</v>
      </c>
      <c r="Q16" s="4">
        <f t="shared" si="24"/>
        <v>25</v>
      </c>
      <c r="R16">
        <f t="shared" si="0"/>
        <v>50000</v>
      </c>
      <c r="S16">
        <f t="shared" si="12"/>
        <v>38.547522156570835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35.41383391442946</v>
      </c>
      <c r="AC16">
        <f t="shared" si="1"/>
        <v>32.640076839148634</v>
      </c>
      <c r="AE16">
        <f t="shared" si="2"/>
        <v>173.07470959800602</v>
      </c>
      <c r="AF16">
        <f t="shared" si="3"/>
        <v>-8.6537354799003019</v>
      </c>
      <c r="AG16">
        <f t="shared" si="3"/>
        <v>-21.168725648935638</v>
      </c>
      <c r="AH16">
        <f t="shared" si="4"/>
        <v>-126.56257788957605</v>
      </c>
      <c r="AI16">
        <f t="shared" si="5"/>
        <v>16.689670579594051</v>
      </c>
      <c r="AJ16">
        <f t="shared" si="6"/>
        <v>2.7737570752808267</v>
      </c>
      <c r="AK16">
        <f t="shared" si="20"/>
        <v>17.100264192960104</v>
      </c>
      <c r="AL16">
        <f t="shared" si="7"/>
        <v>36.563691847834981</v>
      </c>
      <c r="AN16">
        <f t="shared" si="8"/>
        <v>59.521159277377983</v>
      </c>
      <c r="AO16">
        <f t="shared" si="8"/>
        <v>-2.9760579638688993</v>
      </c>
      <c r="AP16">
        <f t="shared" si="8"/>
        <v>-7.2800185190311071</v>
      </c>
      <c r="AQ16">
        <f t="shared" si="8"/>
        <v>-43.525431154083542</v>
      </c>
      <c r="AR16">
        <f t="shared" si="8"/>
        <v>5.7396516403944409</v>
      </c>
      <c r="AS16">
        <f t="shared" si="8"/>
        <v>0.9539073447415235</v>
      </c>
      <c r="AT16">
        <f t="shared" si="8"/>
        <v>5.8808566027843741</v>
      </c>
      <c r="AU16">
        <f t="shared" si="8"/>
        <v>12.574415587920338</v>
      </c>
      <c r="AW16">
        <v>13</v>
      </c>
      <c r="AX16">
        <f>(R16*SUMPRODUCT(K17:$K$23, X17:$X$23)-$AZ$3*SUMPRODUCT(K16:$K$22, W17:$W$23))/Z16</f>
        <v>38.547522156570835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3.0134020000000001E-3</v>
      </c>
      <c r="O17">
        <f t="shared" si="22"/>
        <v>204.39906547552167</v>
      </c>
      <c r="P17">
        <f t="shared" si="23"/>
        <v>10.219953273776085</v>
      </c>
      <c r="Q17" s="4">
        <f t="shared" si="24"/>
        <v>25</v>
      </c>
      <c r="R17">
        <f t="shared" si="0"/>
        <v>50000</v>
      </c>
      <c r="S17">
        <f t="shared" si="12"/>
        <v>35.031133686620507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32.640076839148634</v>
      </c>
      <c r="AC17">
        <f t="shared" si="1"/>
        <v>29.276567271200236</v>
      </c>
      <c r="AE17">
        <f t="shared" si="2"/>
        <v>170.8224188259739</v>
      </c>
      <c r="AF17">
        <f t="shared" si="3"/>
        <v>-8.5411209412986953</v>
      </c>
      <c r="AG17">
        <f t="shared" si="3"/>
        <v>-20.893248512238326</v>
      </c>
      <c r="AH17">
        <f t="shared" si="4"/>
        <v>-127.57976041590791</v>
      </c>
      <c r="AI17">
        <f t="shared" si="5"/>
        <v>13.808288956528969</v>
      </c>
      <c r="AJ17">
        <f t="shared" si="6"/>
        <v>3.3635095679483982</v>
      </c>
      <c r="AK17">
        <f t="shared" si="20"/>
        <v>16.679811877867056</v>
      </c>
      <c r="AL17">
        <f t="shared" si="7"/>
        <v>33.85161040234442</v>
      </c>
      <c r="AN17">
        <f t="shared" si="8"/>
        <v>54.115790112673714</v>
      </c>
      <c r="AO17">
        <f t="shared" si="8"/>
        <v>-2.7057895056336858</v>
      </c>
      <c r="AP17">
        <f t="shared" si="8"/>
        <v>-6.6188891307766875</v>
      </c>
      <c r="AQ17">
        <f t="shared" si="8"/>
        <v>-40.416706335987627</v>
      </c>
      <c r="AR17">
        <f t="shared" si="8"/>
        <v>4.3744051402757194</v>
      </c>
      <c r="AS17">
        <f t="shared" si="8"/>
        <v>1.0655450208002148</v>
      </c>
      <c r="AT17">
        <f t="shared" si="8"/>
        <v>5.2840909577630173</v>
      </c>
      <c r="AU17">
        <f t="shared" si="8"/>
        <v>10.724041118838949</v>
      </c>
      <c r="AW17">
        <v>14</v>
      </c>
      <c r="AX17">
        <f>(R17*SUMPRODUCT(K18:$K$23, X18:$X$23)-$AZ$3*SUMPRODUCT(K17:$K$22, W18:$W$23))/Z17</f>
        <v>35.031133686620507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3.0789929999999999E-3</v>
      </c>
      <c r="O18">
        <f t="shared" si="22"/>
        <v>204.39906547552167</v>
      </c>
      <c r="P18">
        <f t="shared" si="23"/>
        <v>10.219953273776085</v>
      </c>
      <c r="Q18" s="4">
        <f t="shared" si="24"/>
        <v>25</v>
      </c>
      <c r="R18">
        <f t="shared" si="0"/>
        <v>50000</v>
      </c>
      <c r="S18">
        <f t="shared" si="12"/>
        <v>30.818009374776221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29.276567271200236</v>
      </c>
      <c r="AC18">
        <f t="shared" si="1"/>
        <v>25.418676703127971</v>
      </c>
      <c r="AE18">
        <f t="shared" si="2"/>
        <v>168.58823360590591</v>
      </c>
      <c r="AF18">
        <f t="shared" si="3"/>
        <v>-8.4294116802952956</v>
      </c>
      <c r="AG18">
        <f t="shared" si="3"/>
        <v>-20.619985861199499</v>
      </c>
      <c r="AH18">
        <f t="shared" si="4"/>
        <v>-128.66033183288445</v>
      </c>
      <c r="AI18">
        <f t="shared" si="5"/>
        <v>10.878504231526676</v>
      </c>
      <c r="AJ18">
        <f t="shared" si="6"/>
        <v>3.8578905680722642</v>
      </c>
      <c r="AK18">
        <f t="shared" si="20"/>
        <v>16.210365124349501</v>
      </c>
      <c r="AL18">
        <f t="shared" si="7"/>
        <v>30.946759923948441</v>
      </c>
      <c r="AN18">
        <f t="shared" si="8"/>
        <v>49.19803575681815</v>
      </c>
      <c r="AO18">
        <f t="shared" si="8"/>
        <v>-2.4599017878409075</v>
      </c>
      <c r="AP18">
        <f t="shared" si="8"/>
        <v>-6.0173997912321644</v>
      </c>
      <c r="AQ18">
        <f t="shared" si="8"/>
        <v>-37.54612923221584</v>
      </c>
      <c r="AR18">
        <f t="shared" si="8"/>
        <v>3.1746049455292353</v>
      </c>
      <c r="AS18">
        <f t="shared" si="8"/>
        <v>1.1258237544477228</v>
      </c>
      <c r="AT18">
        <f t="shared" si="8"/>
        <v>4.730568118313129</v>
      </c>
      <c r="AU18">
        <f t="shared" si="8"/>
        <v>9.0309968182900882</v>
      </c>
      <c r="AW18">
        <v>15</v>
      </c>
      <c r="AX18">
        <f>(R18*SUMPRODUCT(K19:$K$23, X19:$X$23)-$AZ$3*SUMPRODUCT(K18:$K$22, W19:$W$23))/Z18</f>
        <v>30.818009374776221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3.1512390000000001E-3</v>
      </c>
      <c r="O19">
        <f t="shared" si="22"/>
        <v>204.39906547552167</v>
      </c>
      <c r="P19">
        <f t="shared" si="23"/>
        <v>10.219953273776085</v>
      </c>
      <c r="Q19" s="4">
        <f t="shared" si="24"/>
        <v>25</v>
      </c>
      <c r="R19">
        <f t="shared" si="0"/>
        <v>50000</v>
      </c>
      <c r="S19">
        <f t="shared" si="12"/>
        <v>25.935723287115596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25.418676703127971</v>
      </c>
      <c r="AC19">
        <f t="shared" si="1"/>
        <v>21.110441620634703</v>
      </c>
      <c r="AE19">
        <f t="shared" si="2"/>
        <v>166.3710894531668</v>
      </c>
      <c r="AF19">
        <f t="shared" si="3"/>
        <v>-8.3185544726583416</v>
      </c>
      <c r="AG19">
        <f t="shared" si="3"/>
        <v>-20.348807498962245</v>
      </c>
      <c r="AH19">
        <f t="shared" si="4"/>
        <v>-129.95700725052089</v>
      </c>
      <c r="AI19">
        <f t="shared" si="5"/>
        <v>7.7467202310253072</v>
      </c>
      <c r="AJ19">
        <f t="shared" si="6"/>
        <v>4.3082350824932689</v>
      </c>
      <c r="AK19">
        <f t="shared" si="20"/>
        <v>15.699998526192138</v>
      </c>
      <c r="AL19">
        <f t="shared" si="7"/>
        <v>27.754953839710716</v>
      </c>
      <c r="AN19">
        <f t="shared" si="8"/>
        <v>44.723906502976945</v>
      </c>
      <c r="AO19">
        <f t="shared" si="8"/>
        <v>-2.2361953251488473</v>
      </c>
      <c r="AP19">
        <f t="shared" si="8"/>
        <v>-5.4701701300504437</v>
      </c>
      <c r="AQ19">
        <f t="shared" si="8"/>
        <v>-34.935066307389384</v>
      </c>
      <c r="AR19">
        <f t="shared" si="8"/>
        <v>2.0824747403882613</v>
      </c>
      <c r="AS19">
        <f t="shared" si="8"/>
        <v>1.1581405378517615</v>
      </c>
      <c r="AT19">
        <f t="shared" si="8"/>
        <v>4.2204764571187798</v>
      </c>
      <c r="AU19">
        <f t="shared" si="8"/>
        <v>7.4610917353588029</v>
      </c>
      <c r="AW19">
        <v>16</v>
      </c>
      <c r="AX19">
        <f>(R19*SUMPRODUCT(K20:$K$23, X20:$X$23)-$AZ$3*SUMPRODUCT(K19:$K$22, W20:$W$23))/Z19</f>
        <v>25.935723287115596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3.229188E-3</v>
      </c>
      <c r="O20">
        <f t="shared" si="22"/>
        <v>204.39906547552167</v>
      </c>
      <c r="P20">
        <f t="shared" si="23"/>
        <v>10.219953273776085</v>
      </c>
      <c r="Q20" s="4">
        <f t="shared" si="24"/>
        <v>25</v>
      </c>
      <c r="R20">
        <f t="shared" si="0"/>
        <v>50000</v>
      </c>
      <c r="S20">
        <f t="shared" si="12"/>
        <v>20.42922787622059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21.110441620634703</v>
      </c>
      <c r="AC20">
        <f t="shared" si="1"/>
        <v>16.408436561375794</v>
      </c>
      <c r="AE20">
        <f t="shared" si="2"/>
        <v>164.17013503302604</v>
      </c>
      <c r="AF20">
        <f t="shared" si="3"/>
        <v>-8.2085067516513046</v>
      </c>
      <c r="AG20">
        <f t="shared" si="3"/>
        <v>-20.079609298982664</v>
      </c>
      <c r="AH20">
        <f t="shared" si="4"/>
        <v>-131.4202499799178</v>
      </c>
      <c r="AI20">
        <f t="shared" si="5"/>
        <v>4.4617690024742842</v>
      </c>
      <c r="AJ20">
        <f t="shared" si="6"/>
        <v>4.7020050592589087</v>
      </c>
      <c r="AK20">
        <f t="shared" si="20"/>
        <v>15.152411165654755</v>
      </c>
      <c r="AL20">
        <f t="shared" si="7"/>
        <v>24.316185227387948</v>
      </c>
      <c r="AN20">
        <f t="shared" si="8"/>
        <v>40.65344862962074</v>
      </c>
      <c r="AO20">
        <f t="shared" si="8"/>
        <v>-2.0326724314810374</v>
      </c>
      <c r="AP20">
        <f t="shared" si="8"/>
        <v>-4.9723134172657577</v>
      </c>
      <c r="AQ20">
        <f t="shared" si="8"/>
        <v>-32.543594974662824</v>
      </c>
      <c r="AR20">
        <f t="shared" si="8"/>
        <v>1.1048678062111179</v>
      </c>
      <c r="AS20">
        <f t="shared" si="8"/>
        <v>1.1643574581597604</v>
      </c>
      <c r="AT20">
        <f t="shared" si="8"/>
        <v>3.7521914007923378</v>
      </c>
      <c r="AU20">
        <f t="shared" si="8"/>
        <v>6.0214166651632164</v>
      </c>
      <c r="AW20">
        <v>17</v>
      </c>
      <c r="AX20">
        <f>(R20*SUMPRODUCT(K21:$K$23, X21:$X$23)-$AZ$3*SUMPRODUCT(K20:$K$22, W21:$W$23))/Z20</f>
        <v>20.42922787622059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3.318545E-3</v>
      </c>
      <c r="O21">
        <f t="shared" si="22"/>
        <v>204.39906547552167</v>
      </c>
      <c r="P21">
        <f t="shared" si="23"/>
        <v>10.219953273776085</v>
      </c>
      <c r="Q21" s="4">
        <f t="shared" si="24"/>
        <v>25</v>
      </c>
      <c r="R21">
        <f t="shared" si="0"/>
        <v>50000</v>
      </c>
      <c r="S21">
        <f t="shared" si="12"/>
        <v>14.278844300021399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16.408436561375794</v>
      </c>
      <c r="AC21">
        <f t="shared" si="1"/>
        <v>11.315800264192113</v>
      </c>
      <c r="AE21">
        <f t="shared" si="2"/>
        <v>161.98362770193262</v>
      </c>
      <c r="AF21">
        <f t="shared" si="3"/>
        <v>-8.0991813850966317</v>
      </c>
      <c r="AG21">
        <f t="shared" si="3"/>
        <v>-19.812178118951746</v>
      </c>
      <c r="AH21">
        <f t="shared" si="4"/>
        <v>-133.27017408218484</v>
      </c>
      <c r="AI21">
        <f t="shared" si="5"/>
        <v>0.80209411569938993</v>
      </c>
      <c r="AJ21">
        <f t="shared" si="6"/>
        <v>5.0926362971836809</v>
      </c>
      <c r="AK21">
        <f t="shared" si="20"/>
        <v>14.572302573654339</v>
      </c>
      <c r="AL21">
        <f t="shared" si="7"/>
        <v>20.467032986537411</v>
      </c>
      <c r="AN21">
        <f t="shared" si="8"/>
        <v>36.950109108048061</v>
      </c>
      <c r="AO21">
        <f t="shared" si="8"/>
        <v>-1.8475054554024031</v>
      </c>
      <c r="AP21">
        <f t="shared" si="8"/>
        <v>-4.5193588608252613</v>
      </c>
      <c r="AQ21">
        <f t="shared" si="8"/>
        <v>-30.400278985272635</v>
      </c>
      <c r="AR21">
        <f t="shared" si="8"/>
        <v>0.18296580654775754</v>
      </c>
      <c r="AS21">
        <f t="shared" si="8"/>
        <v>1.1616820137822965</v>
      </c>
      <c r="AT21">
        <f t="shared" si="8"/>
        <v>3.3240900805285101</v>
      </c>
      <c r="AU21">
        <f t="shared" si="8"/>
        <v>4.6687379008585648</v>
      </c>
      <c r="AW21">
        <v>18</v>
      </c>
      <c r="AX21">
        <f>(R21*SUMPRODUCT(K22:$K$23, X22:$X$23)-$AZ$3*SUMPRODUCT(K21:$K$22, W22:$W$23))/Z21</f>
        <v>14.278844300021399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3.4212090000000001E-3</v>
      </c>
      <c r="O22">
        <f t="shared" si="22"/>
        <v>204.39906547552167</v>
      </c>
      <c r="P22">
        <f t="shared" si="23"/>
        <v>10.219953273776085</v>
      </c>
      <c r="Q22" s="4">
        <f t="shared" si="24"/>
        <v>25</v>
      </c>
      <c r="R22">
        <f t="shared" si="0"/>
        <v>50000</v>
      </c>
      <c r="S22">
        <f t="shared" si="12"/>
        <v>7.4595745196783936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11.315800264192113</v>
      </c>
      <c r="AC22">
        <f t="shared" si="1"/>
        <v>5.832275718914115</v>
      </c>
      <c r="AE22">
        <f t="shared" si="2"/>
        <v>159.8096115799668</v>
      </c>
      <c r="AF22">
        <f t="shared" si="3"/>
        <v>-7.9904805789983406</v>
      </c>
      <c r="AG22">
        <f t="shared" si="3"/>
        <v>-19.546274735672068</v>
      </c>
      <c r="AH22">
        <f t="shared" si="4"/>
        <v>-135.56320418032158</v>
      </c>
      <c r="AI22">
        <f t="shared" si="5"/>
        <v>-3.2903479150251655</v>
      </c>
      <c r="AJ22">
        <f t="shared" si="6"/>
        <v>5.4835245452779979</v>
      </c>
      <c r="AK22">
        <f t="shared" si="20"/>
        <v>13.959782338222324</v>
      </c>
      <c r="AL22">
        <f t="shared" si="7"/>
        <v>16.152958968475154</v>
      </c>
      <c r="AN22">
        <f t="shared" si="8"/>
        <v>33.580632119413679</v>
      </c>
      <c r="AO22">
        <f t="shared" si="8"/>
        <v>-1.679031605970684</v>
      </c>
      <c r="AP22">
        <f t="shared" si="8"/>
        <v>-4.107238949611931</v>
      </c>
      <c r="AQ22">
        <f t="shared" si="8"/>
        <v>-28.485759044789535</v>
      </c>
      <c r="AR22">
        <f t="shared" si="8"/>
        <v>-0.69139748095846576</v>
      </c>
      <c r="AS22">
        <f t="shared" si="8"/>
        <v>1.1522474690492197</v>
      </c>
      <c r="AT22">
        <f t="shared" si="8"/>
        <v>2.933354949882732</v>
      </c>
      <c r="AU22">
        <f t="shared" si="8"/>
        <v>3.3942049379734853</v>
      </c>
      <c r="AW22">
        <v>19</v>
      </c>
      <c r="AX22">
        <f>(R22*SUMPRODUCT(K23:$K$23, X23:$X$23)-$AZ$3*SUMPRODUCT(K22:$K$22, W23:$W$23))/Z22</f>
        <v>7.4595745196783936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3.53338E-3</v>
      </c>
      <c r="O23">
        <f t="shared" si="22"/>
        <v>204.39906547552167</v>
      </c>
      <c r="P23">
        <f t="shared" si="23"/>
        <v>10.219953273776085</v>
      </c>
      <c r="Q23" s="4">
        <f t="shared" si="24"/>
        <v>25</v>
      </c>
      <c r="R23">
        <f t="shared" si="0"/>
        <v>50000</v>
      </c>
      <c r="S23">
        <f t="shared" si="12"/>
        <v>7.561912758566927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5.832275718914115</v>
      </c>
      <c r="AC23">
        <f t="shared" si="1"/>
        <v>5.832275718914115</v>
      </c>
      <c r="AE23">
        <f t="shared" si="2"/>
        <v>157.6468473788027</v>
      </c>
      <c r="AF23">
        <f t="shared" si="3"/>
        <v>-7.8823423689401366</v>
      </c>
      <c r="AG23">
        <f t="shared" si="3"/>
        <v>-19.28174757208982</v>
      </c>
      <c r="AH23">
        <f t="shared" si="4"/>
        <v>-138.12883245105795</v>
      </c>
      <c r="AI23">
        <f t="shared" si="5"/>
        <v>-7.6460750132851842</v>
      </c>
      <c r="AJ23">
        <f t="shared" si="6"/>
        <v>0</v>
      </c>
      <c r="AK23">
        <f t="shared" si="20"/>
        <v>13.31472772052288</v>
      </c>
      <c r="AL23">
        <f t="shared" si="7"/>
        <v>5.6686527072376958</v>
      </c>
      <c r="AN23">
        <f t="shared" si="8"/>
        <v>30.514947570775085</v>
      </c>
      <c r="AO23">
        <f t="shared" si="8"/>
        <v>-1.5257473785387545</v>
      </c>
      <c r="AP23">
        <f t="shared" si="8"/>
        <v>-3.7322758178693194</v>
      </c>
      <c r="AQ23">
        <f t="shared" si="8"/>
        <v>-26.736938608917342</v>
      </c>
      <c r="AR23">
        <f t="shared" si="8"/>
        <v>-1.4800142345503264</v>
      </c>
      <c r="AS23">
        <f t="shared" si="8"/>
        <v>0</v>
      </c>
      <c r="AT23">
        <f t="shared" si="8"/>
        <v>2.5772682744148074</v>
      </c>
      <c r="AU23">
        <f t="shared" si="8"/>
        <v>1.097254039864481</v>
      </c>
      <c r="AW23">
        <v>20</v>
      </c>
      <c r="AX23">
        <f>(R23*SUMPRODUCT(K$23:$K24, X$23:$X24)-$AZ$3*SUMPRODUCT(K$22:$K23, W$23:$W24))/Z23</f>
        <v>7.561912758566927</v>
      </c>
    </row>
    <row r="25" spans="5:50" x14ac:dyDescent="0.25">
      <c r="AN25" s="8">
        <f t="shared" ref="AN25:AU25" si="25">SUM(AN3:AN23)</f>
        <v>1764.195756519674</v>
      </c>
      <c r="AO25" s="8">
        <f t="shared" si="25"/>
        <v>-241.50908693262505</v>
      </c>
      <c r="AP25" s="8">
        <f t="shared" si="25"/>
        <v>-463.92809582713107</v>
      </c>
      <c r="AQ25" s="8">
        <f t="shared" si="25"/>
        <v>-1194.9958251904081</v>
      </c>
      <c r="AR25" s="8">
        <f t="shared" si="25"/>
        <v>-136.23725143048947</v>
      </c>
      <c r="AS25" s="8">
        <f t="shared" si="25"/>
        <v>-21.793861728066421</v>
      </c>
      <c r="AT25" s="8">
        <f t="shared" si="25"/>
        <v>147.46611228676971</v>
      </c>
      <c r="AU25" s="9">
        <f t="shared" si="25"/>
        <v>-10.565000871786093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4" priority="1" operator="lessThan">
      <formula>0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41BB0-BCAF-45B0-8B11-C1DE5067D17D}"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242.52719815340888</v>
      </c>
      <c r="K3">
        <v>1</v>
      </c>
      <c r="L3" s="2">
        <v>0</v>
      </c>
      <c r="O3">
        <f>$C$3</f>
        <v>242.52719815340888</v>
      </c>
      <c r="P3">
        <f>O3*B5</f>
        <v>194.02175852272711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242.52719815340888</v>
      </c>
      <c r="AF3">
        <f t="shared" ref="AF3:AG23" si="3">-$Z3*P3</f>
        <v>-194.02175852272711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-224.64430216931825</v>
      </c>
      <c r="AJ3">
        <f t="shared" ref="AJ3:AJ23" si="6">AB3-AC3</f>
        <v>0</v>
      </c>
      <c r="AL3">
        <f t="shared" ref="AL3:AL23" si="7">SUM(AI3:AK3)</f>
        <v>-224.64430216931825</v>
      </c>
      <c r="AN3">
        <f t="shared" ref="AN3:AU23" si="8">AE3*$K3</f>
        <v>242.52719815340888</v>
      </c>
      <c r="AO3">
        <f t="shared" si="8"/>
        <v>-194.02175852272711</v>
      </c>
      <c r="AP3">
        <f t="shared" si="8"/>
        <v>-273.14974180000002</v>
      </c>
      <c r="AQ3">
        <f t="shared" si="8"/>
        <v>0</v>
      </c>
      <c r="AR3">
        <f t="shared" si="8"/>
        <v>-224.64430216931825</v>
      </c>
      <c r="AS3">
        <f t="shared" si="8"/>
        <v>0</v>
      </c>
      <c r="AT3">
        <f t="shared" si="8"/>
        <v>0</v>
      </c>
      <c r="AU3">
        <f t="shared" si="8"/>
        <v>-224.64430216931825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157.93873960461309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27.023437054450319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1"/>
        <v>26.676188617667776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-26.676188617667776</v>
      </c>
      <c r="AK4">
        <f t="shared" ref="AK4:AK23" si="20">H4*SUM(AB4:AB4, AE4:AF4)</f>
        <v>0</v>
      </c>
      <c r="AL4">
        <f t="shared" si="7"/>
        <v>-169.17113861766776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-131.26255098694514</v>
      </c>
      <c r="AR4">
        <f t="shared" si="8"/>
        <v>-131.26255098694514</v>
      </c>
      <c r="AS4">
        <f t="shared" si="8"/>
        <v>-24.573394134767458</v>
      </c>
      <c r="AT4">
        <f t="shared" si="8"/>
        <v>0</v>
      </c>
      <c r="AU4">
        <f t="shared" si="8"/>
        <v>-155.8359451217126</v>
      </c>
      <c r="AW4">
        <v>1</v>
      </c>
      <c r="AX4">
        <f>(R4*SUMPRODUCT(K5:$K$23, X5:$X$23)-$AZ$3*SUMPRODUCT(K4:$K$22, W5:$W$23))/Z4</f>
        <v>27.023437054450319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2.8964780000000001E-3</v>
      </c>
      <c r="O5">
        <f t="shared" ref="O5:O23" si="22">$C$3</f>
        <v>242.52719815340888</v>
      </c>
      <c r="P5">
        <f t="shared" ref="P5:P23" si="23">O5*$C$5</f>
        <v>12.126359907670444</v>
      </c>
      <c r="Q5" s="4">
        <f t="shared" ref="Q5:Q23" si="24">$C$8</f>
        <v>25</v>
      </c>
      <c r="R5">
        <f t="shared" si="0"/>
        <v>50000</v>
      </c>
      <c r="S5">
        <f t="shared" si="12"/>
        <v>50.26886791661898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26.676188617667776</v>
      </c>
      <c r="AC5">
        <f t="shared" si="1"/>
        <v>48.982957170233931</v>
      </c>
      <c r="AE5">
        <f t="shared" si="2"/>
        <v>236.32319270587382</v>
      </c>
      <c r="AF5">
        <f t="shared" si="3"/>
        <v>-11.816159635293692</v>
      </c>
      <c r="AG5">
        <f t="shared" si="3"/>
        <v>-24.360483535993893</v>
      </c>
      <c r="AH5">
        <f t="shared" si="4"/>
        <v>-142.96292751221389</v>
      </c>
      <c r="AI5">
        <f t="shared" si="5"/>
        <v>57.183622022372333</v>
      </c>
      <c r="AJ5">
        <f t="shared" si="6"/>
        <v>-22.306768552566155</v>
      </c>
      <c r="AK5">
        <f t="shared" si="20"/>
        <v>21.49425064630675</v>
      </c>
      <c r="AL5">
        <f t="shared" si="7"/>
        <v>56.371104116112932</v>
      </c>
      <c r="AN5">
        <f t="shared" si="8"/>
        <v>200.534490571573</v>
      </c>
      <c r="AO5">
        <f t="shared" si="8"/>
        <v>-10.026724528578651</v>
      </c>
      <c r="AP5">
        <f t="shared" si="8"/>
        <v>-20.671340379391832</v>
      </c>
      <c r="AQ5">
        <f t="shared" si="8"/>
        <v>-121.31267147767323</v>
      </c>
      <c r="AR5">
        <f t="shared" si="8"/>
        <v>48.523754185929292</v>
      </c>
      <c r="AS5">
        <f t="shared" si="8"/>
        <v>-18.928639278982015</v>
      </c>
      <c r="AT5">
        <f t="shared" si="8"/>
        <v>18.239168801935769</v>
      </c>
      <c r="AU5">
        <f t="shared" si="8"/>
        <v>47.834283708883049</v>
      </c>
      <c r="AW5">
        <v>2</v>
      </c>
      <c r="AX5">
        <f>(R5*SUMPRODUCT(K6:$K$23, X6:$X$23)-$AZ$3*SUMPRODUCT(K5:$K$22, W6:$W$23))/Z5</f>
        <v>50.26886791661898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2.9506620000000002E-3</v>
      </c>
      <c r="O6">
        <f t="shared" si="22"/>
        <v>242.52719815340888</v>
      </c>
      <c r="P6">
        <f t="shared" si="23"/>
        <v>12.126359907670444</v>
      </c>
      <c r="Q6" s="4">
        <f t="shared" si="24"/>
        <v>25</v>
      </c>
      <c r="R6">
        <f t="shared" si="0"/>
        <v>50000</v>
      </c>
      <c r="S6">
        <f t="shared" si="12"/>
        <v>69.871934955780759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48.982957170233931</v>
      </c>
      <c r="AC6">
        <f t="shared" si="1"/>
        <v>67.202824658012105</v>
      </c>
      <c r="AE6">
        <f t="shared" si="2"/>
        <v>233.26265091437918</v>
      </c>
      <c r="AF6">
        <f t="shared" si="3"/>
        <v>-11.663132545718959</v>
      </c>
      <c r="AG6">
        <f t="shared" si="3"/>
        <v>-24.04499914756267</v>
      </c>
      <c r="AH6">
        <f t="shared" si="4"/>
        <v>-143.75910614256563</v>
      </c>
      <c r="AI6">
        <f t="shared" si="5"/>
        <v>53.795413078531936</v>
      </c>
      <c r="AJ6">
        <f t="shared" si="6"/>
        <v>-18.219867487778174</v>
      </c>
      <c r="AK6">
        <f t="shared" si="20"/>
        <v>23.154283596814253</v>
      </c>
      <c r="AL6">
        <f t="shared" si="7"/>
        <v>58.729829187568015</v>
      </c>
      <c r="AN6">
        <f t="shared" si="8"/>
        <v>182.33469190881712</v>
      </c>
      <c r="AO6">
        <f t="shared" si="8"/>
        <v>-9.116734595440855</v>
      </c>
      <c r="AP6">
        <f t="shared" si="8"/>
        <v>-18.795282889620754</v>
      </c>
      <c r="AQ6">
        <f t="shared" si="8"/>
        <v>-112.37235033058531</v>
      </c>
      <c r="AR6">
        <f t="shared" si="8"/>
        <v>42.050324093170211</v>
      </c>
      <c r="AS6">
        <f t="shared" si="8"/>
        <v>-14.24194534350428</v>
      </c>
      <c r="AT6">
        <f t="shared" si="8"/>
        <v>18.099036212806134</v>
      </c>
      <c r="AU6">
        <f t="shared" si="8"/>
        <v>45.907414962472068</v>
      </c>
      <c r="AW6">
        <v>3</v>
      </c>
      <c r="AX6">
        <f>(R6*SUMPRODUCT(K7:$K$23, X7:$X$23)-$AZ$3*SUMPRODUCT(K6:$K$22, W7:$W$23))/Z6</f>
        <v>69.871934955780759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3.0134020000000001E-3</v>
      </c>
      <c r="O7">
        <f t="shared" si="22"/>
        <v>242.52719815340888</v>
      </c>
      <c r="P7">
        <f t="shared" si="23"/>
        <v>12.126359907670444</v>
      </c>
      <c r="Q7" s="4">
        <f t="shared" si="24"/>
        <v>25</v>
      </c>
      <c r="R7">
        <f t="shared" si="0"/>
        <v>50000</v>
      </c>
      <c r="S7">
        <f t="shared" si="12"/>
        <v>85.955967502479808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67.202824658012105</v>
      </c>
      <c r="AC7">
        <f t="shared" si="1"/>
        <v>81.596596830903536</v>
      </c>
      <c r="AE7">
        <f t="shared" si="2"/>
        <v>230.2271102664447</v>
      </c>
      <c r="AF7">
        <f t="shared" si="3"/>
        <v>-11.511355513322235</v>
      </c>
      <c r="AG7">
        <f t="shared" si="3"/>
        <v>-23.732091907565781</v>
      </c>
      <c r="AH7">
        <f t="shared" si="4"/>
        <v>-144.9144970425273</v>
      </c>
      <c r="AI7">
        <f t="shared" si="5"/>
        <v>50.069165803029392</v>
      </c>
      <c r="AJ7">
        <f t="shared" si="6"/>
        <v>-14.393772172891431</v>
      </c>
      <c r="AK7">
        <f t="shared" si="20"/>
        <v>24.466624677369609</v>
      </c>
      <c r="AL7">
        <f t="shared" si="7"/>
        <v>60.14201830750757</v>
      </c>
      <c r="AN7">
        <f t="shared" si="8"/>
        <v>165.77610445411409</v>
      </c>
      <c r="AO7">
        <f t="shared" si="8"/>
        <v>-8.2888052227057045</v>
      </c>
      <c r="AP7">
        <f t="shared" si="8"/>
        <v>-17.088403457047896</v>
      </c>
      <c r="AQ7">
        <f t="shared" si="8"/>
        <v>-104.34635943106299</v>
      </c>
      <c r="AR7">
        <f t="shared" si="8"/>
        <v>36.052536343297497</v>
      </c>
      <c r="AS7">
        <f t="shared" si="8"/>
        <v>-10.364302781112341</v>
      </c>
      <c r="AT7">
        <f t="shared" si="8"/>
        <v>17.617307203574729</v>
      </c>
      <c r="AU7">
        <f t="shared" si="8"/>
        <v>43.305540765759879</v>
      </c>
      <c r="AW7">
        <v>4</v>
      </c>
      <c r="AX7">
        <f>(R7*SUMPRODUCT(K8:$K$23, X8:$X$23)-$AZ$3*SUMPRODUCT(K7:$K$22, W8:$W$23))/Z7</f>
        <v>85.955967502479808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3.0789929999999999E-3</v>
      </c>
      <c r="O8">
        <f t="shared" si="22"/>
        <v>242.52719815340888</v>
      </c>
      <c r="P8">
        <f t="shared" si="23"/>
        <v>12.126359907670444</v>
      </c>
      <c r="Q8" s="4">
        <f t="shared" si="24"/>
        <v>25</v>
      </c>
      <c r="R8">
        <f t="shared" si="0"/>
        <v>50000</v>
      </c>
      <c r="S8">
        <f t="shared" si="12"/>
        <v>98.85941595782694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81.596596830903536</v>
      </c>
      <c r="AC8">
        <f t="shared" si="1"/>
        <v>92.618223482112285</v>
      </c>
      <c r="AE8">
        <f t="shared" si="2"/>
        <v>227.21597150285965</v>
      </c>
      <c r="AF8">
        <f t="shared" si="3"/>
        <v>-11.360798575142983</v>
      </c>
      <c r="AG8">
        <f t="shared" si="3"/>
        <v>-23.421700043631372</v>
      </c>
      <c r="AH8">
        <f t="shared" si="4"/>
        <v>-146.14188971750337</v>
      </c>
      <c r="AI8">
        <f t="shared" si="5"/>
        <v>46.291583166581916</v>
      </c>
      <c r="AJ8">
        <f t="shared" si="6"/>
        <v>-11.021626651208749</v>
      </c>
      <c r="AK8">
        <f t="shared" si="20"/>
        <v>25.45354284178465</v>
      </c>
      <c r="AL8">
        <f t="shared" si="7"/>
        <v>60.72349935715782</v>
      </c>
      <c r="AN8">
        <f t="shared" si="8"/>
        <v>150.71125631868864</v>
      </c>
      <c r="AO8">
        <f t="shared" si="8"/>
        <v>-7.5355628159344334</v>
      </c>
      <c r="AP8">
        <f t="shared" si="8"/>
        <v>-15.535500499139616</v>
      </c>
      <c r="AQ8">
        <f t="shared" si="8"/>
        <v>-96.935209503241197</v>
      </c>
      <c r="AR8">
        <f t="shared" si="8"/>
        <v>30.704983500373409</v>
      </c>
      <c r="AS8">
        <f t="shared" si="8"/>
        <v>-7.3105917171773553</v>
      </c>
      <c r="AT8">
        <f t="shared" si="8"/>
        <v>16.883212012227094</v>
      </c>
      <c r="AU8">
        <f t="shared" si="8"/>
        <v>40.277603795423147</v>
      </c>
      <c r="AW8">
        <v>5</v>
      </c>
      <c r="AX8">
        <f>(R8*SUMPRODUCT(K9:$K$23, X9:$X$23)-$AZ$3*SUMPRODUCT(K8:$K$22, W9:$W$23))/Z8</f>
        <v>98.85941595782694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3.1512390000000001E-3</v>
      </c>
      <c r="O9">
        <f t="shared" si="22"/>
        <v>242.52719815340888</v>
      </c>
      <c r="P9">
        <f t="shared" si="23"/>
        <v>12.126359907670444</v>
      </c>
      <c r="Q9" s="4">
        <f t="shared" si="24"/>
        <v>25</v>
      </c>
      <c r="R9">
        <f t="shared" si="0"/>
        <v>50000</v>
      </c>
      <c r="S9">
        <f t="shared" si="12"/>
        <v>108.77808439734214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92.618223482112285</v>
      </c>
      <c r="AC9">
        <f t="shared" si="1"/>
        <v>100.57045450434555</v>
      </c>
      <c r="AE9">
        <f t="shared" si="2"/>
        <v>224.22779995700836</v>
      </c>
      <c r="AF9">
        <f t="shared" si="3"/>
        <v>-11.211389997850418</v>
      </c>
      <c r="AG9">
        <f t="shared" si="3"/>
        <v>-23.113675668571265</v>
      </c>
      <c r="AH9">
        <f t="shared" si="4"/>
        <v>-147.61474924758576</v>
      </c>
      <c r="AI9">
        <f t="shared" si="5"/>
        <v>42.28798504300093</v>
      </c>
      <c r="AJ9">
        <f t="shared" si="6"/>
        <v>-7.9522310222332635</v>
      </c>
      <c r="AK9">
        <f t="shared" si="20"/>
        <v>26.15376685283638</v>
      </c>
      <c r="AL9">
        <f t="shared" si="7"/>
        <v>60.48952087360405</v>
      </c>
      <c r="AN9">
        <f t="shared" si="8"/>
        <v>137.00539122863461</v>
      </c>
      <c r="AO9">
        <f t="shared" si="8"/>
        <v>-6.8502695614317304</v>
      </c>
      <c r="AP9">
        <f t="shared" si="8"/>
        <v>-14.122683174483877</v>
      </c>
      <c r="AQ9">
        <f t="shared" si="8"/>
        <v>-90.194063696204807</v>
      </c>
      <c r="AR9">
        <f t="shared" si="8"/>
        <v>25.838374796514191</v>
      </c>
      <c r="AS9">
        <f t="shared" si="8"/>
        <v>-4.8588913709649066</v>
      </c>
      <c r="AT9">
        <f t="shared" si="8"/>
        <v>15.980208789732403</v>
      </c>
      <c r="AU9">
        <f t="shared" si="8"/>
        <v>36.959692215281692</v>
      </c>
      <c r="AW9">
        <v>6</v>
      </c>
      <c r="AX9">
        <f>(R9*SUMPRODUCT(K10:$K$23, X10:$X$23)-$AZ$3*SUMPRODUCT(K9:$K$22, W10:$W$23))/Z9</f>
        <v>108.77808439734214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3.229188E-3</v>
      </c>
      <c r="O10">
        <f t="shared" si="22"/>
        <v>242.52719815340888</v>
      </c>
      <c r="P10">
        <f t="shared" si="23"/>
        <v>12.126359907670444</v>
      </c>
      <c r="Q10" s="4">
        <f t="shared" si="24"/>
        <v>25</v>
      </c>
      <c r="R10">
        <f t="shared" si="0"/>
        <v>50000</v>
      </c>
      <c r="S10">
        <f t="shared" si="12"/>
        <v>115.93718844794829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100.57045450434555</v>
      </c>
      <c r="AC10">
        <f t="shared" si="1"/>
        <v>105.7713543709051</v>
      </c>
      <c r="AE10">
        <f t="shared" si="2"/>
        <v>221.26144823655068</v>
      </c>
      <c r="AF10">
        <f t="shared" si="3"/>
        <v>-11.063072411827534</v>
      </c>
      <c r="AG10">
        <f t="shared" si="3"/>
        <v>-22.807900507780708</v>
      </c>
      <c r="AH10">
        <f t="shared" si="4"/>
        <v>-149.27680820968462</v>
      </c>
      <c r="AI10">
        <f t="shared" si="5"/>
        <v>38.113667107257811</v>
      </c>
      <c r="AJ10">
        <f t="shared" si="6"/>
        <v>-5.2008998665595527</v>
      </c>
      <c r="AK10">
        <f t="shared" si="20"/>
        <v>26.593110348919069</v>
      </c>
      <c r="AL10">
        <f t="shared" si="7"/>
        <v>59.505877589617327</v>
      </c>
      <c r="AN10">
        <f t="shared" si="8"/>
        <v>124.5361165828314</v>
      </c>
      <c r="AO10">
        <f t="shared" si="8"/>
        <v>-6.2268058291415693</v>
      </c>
      <c r="AP10">
        <f t="shared" si="8"/>
        <v>-12.837335104170146</v>
      </c>
      <c r="AQ10">
        <f t="shared" si="8"/>
        <v>-84.019851349970793</v>
      </c>
      <c r="AR10">
        <f t="shared" si="8"/>
        <v>21.452124299548878</v>
      </c>
      <c r="AS10">
        <f t="shared" si="8"/>
        <v>-2.9273055802519949</v>
      </c>
      <c r="AT10">
        <f t="shared" si="8"/>
        <v>14.967825245238547</v>
      </c>
      <c r="AU10">
        <f t="shared" si="8"/>
        <v>33.492643964535432</v>
      </c>
      <c r="AW10">
        <v>7</v>
      </c>
      <c r="AX10">
        <f>(R10*SUMPRODUCT(K11:$K$23, X11:$X$23)-$AZ$3*SUMPRODUCT(K10:$K$22, W11:$W$23))/Z10</f>
        <v>115.93718844794829</v>
      </c>
    </row>
    <row r="11" spans="1:52" x14ac:dyDescent="0.25">
      <c r="A11" t="s">
        <v>33</v>
      </c>
      <c r="C11" s="7">
        <f>AU25</f>
        <v>4.2282048222898361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3.318545E-3</v>
      </c>
      <c r="O11">
        <f t="shared" si="22"/>
        <v>242.52719815340888</v>
      </c>
      <c r="P11">
        <f t="shared" si="23"/>
        <v>12.126359907670444</v>
      </c>
      <c r="Q11" s="4">
        <f t="shared" si="24"/>
        <v>25</v>
      </c>
      <c r="R11">
        <f t="shared" si="0"/>
        <v>50000</v>
      </c>
      <c r="S11">
        <f t="shared" si="12"/>
        <v>120.406261291973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105.7713543709051</v>
      </c>
      <c r="AC11">
        <f t="shared" si="1"/>
        <v>108.38553811795214</v>
      </c>
      <c r="AE11">
        <f t="shared" si="2"/>
        <v>218.31456768144699</v>
      </c>
      <c r="AF11">
        <f t="shared" si="3"/>
        <v>-10.91572838407235</v>
      </c>
      <c r="AG11">
        <f t="shared" si="3"/>
        <v>-22.504132458512309</v>
      </c>
      <c r="AH11">
        <f t="shared" si="4"/>
        <v>-151.37808838118627</v>
      </c>
      <c r="AI11">
        <f t="shared" si="5"/>
        <v>33.51661845767606</v>
      </c>
      <c r="AJ11">
        <f t="shared" si="6"/>
        <v>-2.6141837470470364</v>
      </c>
      <c r="AK11">
        <f t="shared" si="20"/>
        <v>26.798599812582037</v>
      </c>
      <c r="AL11">
        <f t="shared" si="7"/>
        <v>57.701034523211064</v>
      </c>
      <c r="AN11">
        <f t="shared" si="8"/>
        <v>113.19145732387875</v>
      </c>
      <c r="AO11">
        <f t="shared" si="8"/>
        <v>-5.6595728661939377</v>
      </c>
      <c r="AP11">
        <f t="shared" si="8"/>
        <v>-11.667913762426792</v>
      </c>
      <c r="AQ11">
        <f t="shared" si="8"/>
        <v>-78.486317302340737</v>
      </c>
      <c r="AR11">
        <f t="shared" si="8"/>
        <v>17.377653392917281</v>
      </c>
      <c r="AS11">
        <f t="shared" si="8"/>
        <v>-1.3553986396016338</v>
      </c>
      <c r="AT11">
        <f t="shared" si="8"/>
        <v>13.894503693641372</v>
      </c>
      <c r="AU11">
        <f t="shared" si="8"/>
        <v>29.916758446957022</v>
      </c>
      <c r="AW11">
        <v>8</v>
      </c>
      <c r="AX11">
        <f>(R11*SUMPRODUCT(K12:$K$23, X12:$X$23)-$AZ$3*SUMPRODUCT(K11:$K$22, W12:$W$23))/Z11</f>
        <v>120.406261291973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3.4212090000000001E-3</v>
      </c>
      <c r="O12">
        <f t="shared" si="22"/>
        <v>242.52719815340888</v>
      </c>
      <c r="P12">
        <f t="shared" si="23"/>
        <v>12.126359907670444</v>
      </c>
      <c r="Q12" s="4">
        <f t="shared" si="24"/>
        <v>25</v>
      </c>
      <c r="R12">
        <f t="shared" si="0"/>
        <v>50000</v>
      </c>
      <c r="S12">
        <f t="shared" si="12"/>
        <v>122.2347012490047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108.38553811795214</v>
      </c>
      <c r="AC12">
        <f t="shared" si="1"/>
        <v>108.55468141398563</v>
      </c>
      <c r="AE12">
        <f t="shared" si="2"/>
        <v>215.38452224084966</v>
      </c>
      <c r="AF12">
        <f t="shared" si="3"/>
        <v>-10.769226112042483</v>
      </c>
      <c r="AG12">
        <f t="shared" si="3"/>
        <v>-22.202099793422931</v>
      </c>
      <c r="AH12">
        <f t="shared" si="4"/>
        <v>-153.98268100850888</v>
      </c>
      <c r="AI12">
        <f t="shared" si="5"/>
        <v>28.430515326875394</v>
      </c>
      <c r="AJ12">
        <f t="shared" si="6"/>
        <v>-0.16914329603349643</v>
      </c>
      <c r="AK12">
        <f t="shared" si="20"/>
        <v>26.78410738816369</v>
      </c>
      <c r="AL12">
        <f t="shared" si="7"/>
        <v>55.045479419005588</v>
      </c>
      <c r="AN12">
        <f t="shared" si="8"/>
        <v>102.86953893258155</v>
      </c>
      <c r="AO12">
        <f t="shared" si="8"/>
        <v>-5.1434769466290771</v>
      </c>
      <c r="AP12">
        <f t="shared" si="8"/>
        <v>-10.603917799305146</v>
      </c>
      <c r="AQ12">
        <f t="shared" si="8"/>
        <v>-73.543480442086576</v>
      </c>
      <c r="AR12">
        <f t="shared" si="8"/>
        <v>13.578663744560753</v>
      </c>
      <c r="AS12">
        <f t="shared" si="8"/>
        <v>-8.0784323290631108E-2</v>
      </c>
      <c r="AT12">
        <f t="shared" si="8"/>
        <v>12.792324857308561</v>
      </c>
      <c r="AU12">
        <f t="shared" si="8"/>
        <v>26.290204278578685</v>
      </c>
      <c r="AW12">
        <v>9</v>
      </c>
      <c r="AX12">
        <f>(R12*SUMPRODUCT(K13:$K$23, X13:$X$23)-$AZ$3*SUMPRODUCT(K12:$K$22, W13:$W$23))/Z12</f>
        <v>122.2347012490047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3.53338E-3</v>
      </c>
      <c r="O13">
        <f t="shared" si="22"/>
        <v>242.52719815340888</v>
      </c>
      <c r="P13">
        <f t="shared" si="23"/>
        <v>12.126359907670444</v>
      </c>
      <c r="Q13" s="4">
        <f t="shared" si="24"/>
        <v>25</v>
      </c>
      <c r="R13">
        <f t="shared" si="0"/>
        <v>50000</v>
      </c>
      <c r="S13">
        <f t="shared" si="12"/>
        <v>121.58571736628613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108.55468141398563</v>
      </c>
      <c r="AC13">
        <f t="shared" si="1"/>
        <v>106.51701745579129</v>
      </c>
      <c r="AE13">
        <f t="shared" si="2"/>
        <v>212.46964165524577</v>
      </c>
      <c r="AF13">
        <f t="shared" si="3"/>
        <v>-10.623482082762289</v>
      </c>
      <c r="AG13">
        <f t="shared" si="3"/>
        <v>-21.901630340120615</v>
      </c>
      <c r="AH13">
        <f t="shared" si="4"/>
        <v>-156.89691073616945</v>
      </c>
      <c r="AI13">
        <f t="shared" si="5"/>
        <v>23.047618496193422</v>
      </c>
      <c r="AJ13">
        <f t="shared" si="6"/>
        <v>2.0376639581943436</v>
      </c>
      <c r="AK13">
        <f t="shared" si="20"/>
        <v>26.561620764894137</v>
      </c>
      <c r="AL13">
        <f t="shared" si="7"/>
        <v>51.646903219281903</v>
      </c>
      <c r="AN13">
        <f t="shared" si="8"/>
        <v>93.47824591255312</v>
      </c>
      <c r="AO13">
        <f t="shared" si="8"/>
        <v>-4.6739122956276562</v>
      </c>
      <c r="AP13">
        <f t="shared" si="8"/>
        <v>-9.6358518368550268</v>
      </c>
      <c r="AQ13">
        <f t="shared" si="8"/>
        <v>-69.028440441921532</v>
      </c>
      <c r="AR13">
        <f t="shared" si="8"/>
        <v>10.140041338148905</v>
      </c>
      <c r="AS13">
        <f t="shared" si="8"/>
        <v>0.8964916168132222</v>
      </c>
      <c r="AT13">
        <f t="shared" si="8"/>
        <v>11.686063469366468</v>
      </c>
      <c r="AU13">
        <f t="shared" si="8"/>
        <v>22.722596424328596</v>
      </c>
      <c r="AW13">
        <v>10</v>
      </c>
      <c r="AX13">
        <f>(R13*SUMPRODUCT(K14:$K$23, X14:$X$23)-$AZ$3*SUMPRODUCT(K13:$K$22, W14:$W$23))/Z13</f>
        <v>121.58571736628613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3.6617109999999998E-3</v>
      </c>
      <c r="O14">
        <f t="shared" si="22"/>
        <v>242.52719815340888</v>
      </c>
      <c r="P14">
        <f t="shared" si="23"/>
        <v>12.126359907670444</v>
      </c>
      <c r="Q14" s="4">
        <f t="shared" si="24"/>
        <v>25</v>
      </c>
      <c r="R14">
        <f t="shared" si="0"/>
        <v>50000</v>
      </c>
      <c r="S14">
        <f t="shared" si="12"/>
        <v>118.49041477129157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106.51701745579129</v>
      </c>
      <c r="AC14">
        <f t="shared" si="1"/>
        <v>102.38717210082007</v>
      </c>
      <c r="AE14">
        <f t="shared" si="2"/>
        <v>209.56694281467824</v>
      </c>
      <c r="AF14">
        <f t="shared" si="3"/>
        <v>-10.478347140733913</v>
      </c>
      <c r="AG14">
        <f t="shared" si="3"/>
        <v>-21.602416595985055</v>
      </c>
      <c r="AH14">
        <f t="shared" si="4"/>
        <v>-160.39488146870679</v>
      </c>
      <c r="AI14">
        <f t="shared" si="5"/>
        <v>17.091297609252479</v>
      </c>
      <c r="AJ14">
        <f t="shared" si="6"/>
        <v>4.1298453549712235</v>
      </c>
      <c r="AK14">
        <f t="shared" si="20"/>
        <v>26.151283526737743</v>
      </c>
      <c r="AL14">
        <f t="shared" si="7"/>
        <v>47.372426490961445</v>
      </c>
      <c r="AN14">
        <f t="shared" si="8"/>
        <v>84.933263875734553</v>
      </c>
      <c r="AO14">
        <f t="shared" si="8"/>
        <v>-4.2466631937867279</v>
      </c>
      <c r="AP14">
        <f t="shared" si="8"/>
        <v>-8.7550246449071043</v>
      </c>
      <c r="AQ14">
        <f t="shared" si="8"/>
        <v>-65.004817120158336</v>
      </c>
      <c r="AR14">
        <f t="shared" si="8"/>
        <v>6.9267589168823775</v>
      </c>
      <c r="AS14">
        <f t="shared" si="8"/>
        <v>1.6737431991357938</v>
      </c>
      <c r="AT14">
        <f t="shared" si="8"/>
        <v>10.598588854873528</v>
      </c>
      <c r="AU14">
        <f t="shared" si="8"/>
        <v>19.199090970891699</v>
      </c>
      <c r="AW14">
        <v>11</v>
      </c>
      <c r="AX14">
        <f>(R14*SUMPRODUCT(K15:$K$23, X15:$X$23)-$AZ$3*SUMPRODUCT(K14:$K$22, W15:$W$23))/Z14</f>
        <v>118.49041477129157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3.8071530000000002E-3</v>
      </c>
      <c r="O15">
        <f t="shared" si="22"/>
        <v>242.52719815340888</v>
      </c>
      <c r="P15">
        <f t="shared" si="23"/>
        <v>12.126359907670444</v>
      </c>
      <c r="Q15" s="4">
        <f t="shared" si="24"/>
        <v>25</v>
      </c>
      <c r="R15">
        <f t="shared" si="0"/>
        <v>50000</v>
      </c>
      <c r="S15">
        <f t="shared" si="12"/>
        <v>112.99312413897303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102.38717210082007</v>
      </c>
      <c r="AC15">
        <f t="shared" si="1"/>
        <v>96.288892861795773</v>
      </c>
      <c r="AE15">
        <f t="shared" si="2"/>
        <v>206.67341997149376</v>
      </c>
      <c r="AF15">
        <f t="shared" si="3"/>
        <v>-10.333670998574688</v>
      </c>
      <c r="AG15">
        <f t="shared" si="3"/>
        <v>-21.304148724874551</v>
      </c>
      <c r="AH15">
        <f t="shared" si="4"/>
        <v>-164.48741030130859</v>
      </c>
      <c r="AI15">
        <f t="shared" si="5"/>
        <v>10.548189946735931</v>
      </c>
      <c r="AJ15">
        <f t="shared" si="6"/>
        <v>6.0982792390242935</v>
      </c>
      <c r="AK15">
        <f t="shared" si="20"/>
        <v>25.562660090122009</v>
      </c>
      <c r="AL15">
        <f t="shared" si="7"/>
        <v>42.209129275882233</v>
      </c>
      <c r="AN15">
        <f t="shared" si="8"/>
        <v>77.158011911336075</v>
      </c>
      <c r="AO15">
        <f t="shared" si="8"/>
        <v>-3.8579005955668038</v>
      </c>
      <c r="AP15">
        <f t="shared" si="8"/>
        <v>-7.9535421695807402</v>
      </c>
      <c r="AQ15">
        <f t="shared" si="8"/>
        <v>-61.408581543982386</v>
      </c>
      <c r="AR15">
        <f t="shared" si="8"/>
        <v>3.937987602206146</v>
      </c>
      <c r="AS15">
        <f t="shared" si="8"/>
        <v>2.2766890015570933</v>
      </c>
      <c r="AT15">
        <f t="shared" si="8"/>
        <v>9.5433850757930809</v>
      </c>
      <c r="AU15">
        <f t="shared" si="8"/>
        <v>15.75806167955632</v>
      </c>
      <c r="AW15">
        <v>12</v>
      </c>
      <c r="AX15">
        <f>(R15*SUMPRODUCT(K16:$K$23, X16:$X$23)-$AZ$3*SUMPRODUCT(K15:$K$22, W16:$W$23))/Z15</f>
        <v>112.99312413897303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3.9582979999999999E-3</v>
      </c>
      <c r="O16">
        <f t="shared" si="22"/>
        <v>242.52719815340888</v>
      </c>
      <c r="P16">
        <f t="shared" si="23"/>
        <v>12.126359907670444</v>
      </c>
      <c r="Q16" s="4">
        <f t="shared" si="24"/>
        <v>25</v>
      </c>
      <c r="R16">
        <f t="shared" si="0"/>
        <v>50000</v>
      </c>
      <c r="S16">
        <f t="shared" si="12"/>
        <v>105.36375863197345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96.288892861795773</v>
      </c>
      <c r="AC16">
        <f t="shared" si="1"/>
        <v>88.534127975655679</v>
      </c>
      <c r="AE16">
        <f t="shared" si="2"/>
        <v>203.78861078685247</v>
      </c>
      <c r="AF16">
        <f t="shared" si="3"/>
        <v>-10.189430539342624</v>
      </c>
      <c r="AG16">
        <f t="shared" si="3"/>
        <v>-21.006779068336431</v>
      </c>
      <c r="AH16">
        <f t="shared" si="4"/>
        <v>-168.65633857874698</v>
      </c>
      <c r="AI16">
        <f t="shared" si="5"/>
        <v>3.9360626004264248</v>
      </c>
      <c r="AJ16">
        <f t="shared" si="6"/>
        <v>7.7547648861400944</v>
      </c>
      <c r="AK16">
        <f t="shared" si="20"/>
        <v>24.806302192109506</v>
      </c>
      <c r="AL16">
        <f t="shared" si="7"/>
        <v>36.497129678676025</v>
      </c>
      <c r="AN16">
        <f t="shared" si="8"/>
        <v>70.08380594561217</v>
      </c>
      <c r="AO16">
        <f t="shared" si="8"/>
        <v>-3.5041902972806089</v>
      </c>
      <c r="AP16">
        <f t="shared" si="8"/>
        <v>-7.2243243726092476</v>
      </c>
      <c r="AQ16">
        <f t="shared" si="8"/>
        <v>-58.001661912368981</v>
      </c>
      <c r="AR16">
        <f t="shared" si="8"/>
        <v>1.3536293633533325</v>
      </c>
      <c r="AS16">
        <f t="shared" si="8"/>
        <v>2.6668979946211637</v>
      </c>
      <c r="AT16">
        <f t="shared" si="8"/>
        <v>8.5309972051302587</v>
      </c>
      <c r="AU16">
        <f t="shared" si="8"/>
        <v>12.551524563104755</v>
      </c>
      <c r="AW16">
        <v>13</v>
      </c>
      <c r="AX16">
        <f>(R16*SUMPRODUCT(K17:$K$23, X17:$X$23)-$AZ$3*SUMPRODUCT(K16:$K$22, W17:$W$23))/Z16</f>
        <v>105.36375863197345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4.120851E-3</v>
      </c>
      <c r="O17">
        <f t="shared" si="22"/>
        <v>242.52719815340888</v>
      </c>
      <c r="P17">
        <f t="shared" si="23"/>
        <v>12.126359907670444</v>
      </c>
      <c r="Q17" s="4">
        <f t="shared" si="24"/>
        <v>25</v>
      </c>
      <c r="R17">
        <f t="shared" si="0"/>
        <v>50000</v>
      </c>
      <c r="S17">
        <f t="shared" si="12"/>
        <v>95.758408413926205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88.534127975655679</v>
      </c>
      <c r="AC17">
        <f t="shared" si="1"/>
        <v>79.326822733423029</v>
      </c>
      <c r="AE17">
        <f t="shared" si="2"/>
        <v>200.91094217843434</v>
      </c>
      <c r="AF17">
        <f t="shared" si="3"/>
        <v>-10.045547108921717</v>
      </c>
      <c r="AG17">
        <f t="shared" si="3"/>
        <v>-20.710145471122534</v>
      </c>
      <c r="AH17">
        <f t="shared" si="4"/>
        <v>-173.1316130610665</v>
      </c>
      <c r="AI17">
        <f t="shared" si="5"/>
        <v>-2.9763634626764031</v>
      </c>
      <c r="AJ17">
        <f t="shared" si="6"/>
        <v>9.2073052422326498</v>
      </c>
      <c r="AK17">
        <f t="shared" si="20"/>
        <v>23.908775986021144</v>
      </c>
      <c r="AL17">
        <f t="shared" si="7"/>
        <v>30.139717765577391</v>
      </c>
      <c r="AN17">
        <f t="shared" si="8"/>
        <v>63.647701823869141</v>
      </c>
      <c r="AO17">
        <f t="shared" si="8"/>
        <v>-3.1823850911934572</v>
      </c>
      <c r="AP17">
        <f t="shared" si="8"/>
        <v>-6.5608828935970749</v>
      </c>
      <c r="AQ17">
        <f t="shared" si="8"/>
        <v>-54.847332678424259</v>
      </c>
      <c r="AR17">
        <f t="shared" si="8"/>
        <v>-0.94289883934564822</v>
      </c>
      <c r="AS17">
        <f t="shared" si="8"/>
        <v>2.9168337588029805</v>
      </c>
      <c r="AT17">
        <f t="shared" si="8"/>
        <v>7.5741949563924713</v>
      </c>
      <c r="AU17">
        <f t="shared" si="8"/>
        <v>9.5481298758498028</v>
      </c>
      <c r="AW17">
        <v>14</v>
      </c>
      <c r="AX17">
        <f>(R17*SUMPRODUCT(K18:$K$23, X18:$X$23)-$AZ$3*SUMPRODUCT(K17:$K$22, W18:$W$23))/Z17</f>
        <v>95.758408413926205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4.2986129999999997E-3</v>
      </c>
      <c r="O18">
        <f t="shared" si="22"/>
        <v>242.52719815340888</v>
      </c>
      <c r="P18">
        <f t="shared" si="23"/>
        <v>12.126359907670444</v>
      </c>
      <c r="Q18" s="4">
        <f t="shared" si="24"/>
        <v>25</v>
      </c>
      <c r="R18">
        <f t="shared" si="0"/>
        <v>50000</v>
      </c>
      <c r="S18">
        <f t="shared" si="12"/>
        <v>84.275884506726413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79.326822733423029</v>
      </c>
      <c r="AC18">
        <f t="shared" si="1"/>
        <v>68.816380693043641</v>
      </c>
      <c r="AE18">
        <f t="shared" si="2"/>
        <v>198.03819436875952</v>
      </c>
      <c r="AF18">
        <f t="shared" si="3"/>
        <v>-9.9019097184379774</v>
      </c>
      <c r="AG18">
        <f t="shared" si="3"/>
        <v>-20.414019115857251</v>
      </c>
      <c r="AH18">
        <f t="shared" si="4"/>
        <v>-178.0498011081169</v>
      </c>
      <c r="AI18">
        <f t="shared" si="5"/>
        <v>-10.327535573652597</v>
      </c>
      <c r="AJ18">
        <f t="shared" si="6"/>
        <v>10.510442040379388</v>
      </c>
      <c r="AK18">
        <f t="shared" si="20"/>
        <v>22.88735302504179</v>
      </c>
      <c r="AL18">
        <f t="shared" si="7"/>
        <v>23.070259491768581</v>
      </c>
      <c r="AN18">
        <f t="shared" si="8"/>
        <v>57.792231162143317</v>
      </c>
      <c r="AO18">
        <f t="shared" si="8"/>
        <v>-2.8896115581071662</v>
      </c>
      <c r="AP18">
        <f t="shared" si="8"/>
        <v>-5.9572938212879585</v>
      </c>
      <c r="AQ18">
        <f t="shared" si="8"/>
        <v>-51.959145036706929</v>
      </c>
      <c r="AR18">
        <f t="shared" si="8"/>
        <v>-3.0138192539587325</v>
      </c>
      <c r="AS18">
        <f t="shared" si="8"/>
        <v>3.067195688942999</v>
      </c>
      <c r="AT18">
        <f t="shared" si="8"/>
        <v>6.6790711808340575</v>
      </c>
      <c r="AU18">
        <f t="shared" si="8"/>
        <v>6.732447615818324</v>
      </c>
      <c r="AW18">
        <v>15</v>
      </c>
      <c r="AX18">
        <f>(R18*SUMPRODUCT(K19:$K$23, X19:$X$23)-$AZ$3*SUMPRODUCT(K18:$K$22, W19:$W$23))/Z18</f>
        <v>84.275884506726413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4.5124980000000002E-3</v>
      </c>
      <c r="O19">
        <f t="shared" si="22"/>
        <v>242.52719815340888</v>
      </c>
      <c r="P19">
        <f t="shared" si="23"/>
        <v>12.126359907670444</v>
      </c>
      <c r="Q19" s="4">
        <f t="shared" si="24"/>
        <v>25</v>
      </c>
      <c r="R19">
        <f t="shared" si="0"/>
        <v>50000</v>
      </c>
      <c r="S19">
        <f t="shared" si="12"/>
        <v>70.740236844918158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68.816380693043641</v>
      </c>
      <c r="AC19">
        <f t="shared" si="1"/>
        <v>56.925406280367746</v>
      </c>
      <c r="AE19">
        <f t="shared" si="2"/>
        <v>195.16416546905933</v>
      </c>
      <c r="AF19">
        <f t="shared" si="3"/>
        <v>-9.7582082734529667</v>
      </c>
      <c r="AG19">
        <f t="shared" si="3"/>
        <v>-20.117760704266413</v>
      </c>
      <c r="AH19">
        <f t="shared" si="4"/>
        <v>-184.23644086453524</v>
      </c>
      <c r="AI19">
        <f t="shared" si="5"/>
        <v>-18.94824437319528</v>
      </c>
      <c r="AJ19">
        <f t="shared" si="6"/>
        <v>11.890974412675895</v>
      </c>
      <c r="AK19">
        <f t="shared" si="20"/>
        <v>21.754313897807563</v>
      </c>
      <c r="AL19">
        <f t="shared" si="7"/>
        <v>14.697043937288178</v>
      </c>
      <c r="AN19">
        <f t="shared" si="8"/>
        <v>52.464066430404607</v>
      </c>
      <c r="AO19">
        <f t="shared" si="8"/>
        <v>-2.6232033215202306</v>
      </c>
      <c r="AP19">
        <f t="shared" si="8"/>
        <v>-5.4080600887100116</v>
      </c>
      <c r="AQ19">
        <f t="shared" si="8"/>
        <v>-49.52647351621868</v>
      </c>
      <c r="AR19">
        <f t="shared" si="8"/>
        <v>-5.0936704960443109</v>
      </c>
      <c r="AS19">
        <f t="shared" si="8"/>
        <v>3.1965339026737083</v>
      </c>
      <c r="AT19">
        <f t="shared" si="8"/>
        <v>5.8479986156238875</v>
      </c>
      <c r="AU19">
        <f t="shared" si="8"/>
        <v>3.950862022253284</v>
      </c>
      <c r="AW19">
        <v>16</v>
      </c>
      <c r="AX19">
        <f>(R19*SUMPRODUCT(K20:$K$23, X20:$X$23)-$AZ$3*SUMPRODUCT(K19:$K$22, W20:$W$23))/Z19</f>
        <v>70.740236844918158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4.7406419999999998E-3</v>
      </c>
      <c r="O20">
        <f t="shared" si="22"/>
        <v>242.52719815340888</v>
      </c>
      <c r="P20">
        <f t="shared" si="23"/>
        <v>12.126359907670444</v>
      </c>
      <c r="Q20" s="4">
        <f t="shared" si="24"/>
        <v>25</v>
      </c>
      <c r="R20">
        <f t="shared" si="0"/>
        <v>50000</v>
      </c>
      <c r="S20">
        <f t="shared" si="12"/>
        <v>55.316502116189334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56.925406280367746</v>
      </c>
      <c r="AC20">
        <f t="shared" si="1"/>
        <v>43.857604612628322</v>
      </c>
      <c r="AE20">
        <f t="shared" si="2"/>
        <v>192.28732037465116</v>
      </c>
      <c r="AF20">
        <f t="shared" si="3"/>
        <v>-9.614366018732559</v>
      </c>
      <c r="AG20">
        <f t="shared" si="3"/>
        <v>-19.821211995883157</v>
      </c>
      <c r="AH20">
        <f t="shared" si="4"/>
        <v>-190.74220268118987</v>
      </c>
      <c r="AI20">
        <f t="shared" si="5"/>
        <v>-27.890460321154421</v>
      </c>
      <c r="AJ20">
        <f t="shared" si="6"/>
        <v>13.067801667739424</v>
      </c>
      <c r="AK20">
        <f t="shared" si="20"/>
        <v>20.502910916368297</v>
      </c>
      <c r="AL20">
        <f t="shared" si="7"/>
        <v>5.6802522629532994</v>
      </c>
      <c r="AN20">
        <f t="shared" si="8"/>
        <v>47.616106908882877</v>
      </c>
      <c r="AO20">
        <f t="shared" si="8"/>
        <v>-2.380805345444144</v>
      </c>
      <c r="AP20">
        <f t="shared" si="8"/>
        <v>-4.9083264961032995</v>
      </c>
      <c r="AQ20">
        <f t="shared" si="8"/>
        <v>-47.233489432414267</v>
      </c>
      <c r="AR20">
        <f t="shared" si="8"/>
        <v>-6.906514365078837</v>
      </c>
      <c r="AS20">
        <f t="shared" si="8"/>
        <v>3.2359795750587965</v>
      </c>
      <c r="AT20">
        <f t="shared" si="8"/>
        <v>5.0771355918577461</v>
      </c>
      <c r="AU20">
        <f t="shared" si="8"/>
        <v>1.4066008018377061</v>
      </c>
      <c r="AW20">
        <v>17</v>
      </c>
      <c r="AX20">
        <f>(R20*SUMPRODUCT(K21:$K$23, X21:$X$23)-$AZ$3*SUMPRODUCT(K20:$K$22, W21:$W$23))/Z20</f>
        <v>55.316502116189334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4.9668849999999999E-3</v>
      </c>
      <c r="O21">
        <f t="shared" si="22"/>
        <v>242.52719815340888</v>
      </c>
      <c r="P21">
        <f t="shared" si="23"/>
        <v>12.126359907670444</v>
      </c>
      <c r="Q21" s="4">
        <f t="shared" si="24"/>
        <v>25</v>
      </c>
      <c r="R21">
        <f t="shared" si="0"/>
        <v>50000</v>
      </c>
      <c r="S21">
        <f t="shared" si="12"/>
        <v>38.351022364135929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43.857604612628322</v>
      </c>
      <c r="AC21">
        <f t="shared" si="1"/>
        <v>29.951458447708749</v>
      </c>
      <c r="AE21">
        <f t="shared" si="2"/>
        <v>189.40937816364561</v>
      </c>
      <c r="AF21">
        <f t="shared" si="3"/>
        <v>-9.4704689081822817</v>
      </c>
      <c r="AG21">
        <f t="shared" si="3"/>
        <v>-19.524550195380151</v>
      </c>
      <c r="AH21">
        <f t="shared" si="4"/>
        <v>-196.89936108834419</v>
      </c>
      <c r="AI21">
        <f t="shared" si="5"/>
        <v>-36.485002028261022</v>
      </c>
      <c r="AJ21">
        <f t="shared" si="6"/>
        <v>13.906146164919573</v>
      </c>
      <c r="AK21">
        <f t="shared" si="20"/>
        <v>19.150715284720341</v>
      </c>
      <c r="AL21">
        <f t="shared" si="7"/>
        <v>-3.4281405786211074</v>
      </c>
      <c r="AN21">
        <f t="shared" si="8"/>
        <v>43.206201074299933</v>
      </c>
      <c r="AO21">
        <f t="shared" si="8"/>
        <v>-2.1603100537149968</v>
      </c>
      <c r="AP21">
        <f t="shared" si="8"/>
        <v>-4.4537480129311255</v>
      </c>
      <c r="AQ21">
        <f t="shared" si="8"/>
        <v>-44.914742179418838</v>
      </c>
      <c r="AR21">
        <f t="shared" si="8"/>
        <v>-8.3225991717650309</v>
      </c>
      <c r="AS21">
        <f t="shared" si="8"/>
        <v>3.1721330442836586</v>
      </c>
      <c r="AT21">
        <f t="shared" si="8"/>
        <v>4.3684724765497869</v>
      </c>
      <c r="AU21">
        <f t="shared" si="8"/>
        <v>-0.78199365093158502</v>
      </c>
      <c r="AW21">
        <v>18</v>
      </c>
      <c r="AX21">
        <f>(R21*SUMPRODUCT(K22:$K$23, X22:$X$23)-$AZ$3*SUMPRODUCT(K21:$K$22, W22:$W$23))/Z21</f>
        <v>38.351022364135929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5.2168930000000002E-3</v>
      </c>
      <c r="O22">
        <f t="shared" si="22"/>
        <v>242.52719815340888</v>
      </c>
      <c r="P22">
        <f t="shared" si="23"/>
        <v>12.126359907670444</v>
      </c>
      <c r="Q22" s="4">
        <f t="shared" si="24"/>
        <v>25</v>
      </c>
      <c r="R22">
        <f t="shared" si="0"/>
        <v>50000</v>
      </c>
      <c r="S22">
        <f t="shared" si="12"/>
        <v>19.869785250508709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29.951458447708749</v>
      </c>
      <c r="AC22">
        <f t="shared" si="1"/>
        <v>15.281809874505146</v>
      </c>
      <c r="AE22">
        <f t="shared" si="2"/>
        <v>186.52715592293291</v>
      </c>
      <c r="AF22">
        <f t="shared" si="3"/>
        <v>-9.3263577961466453</v>
      </c>
      <c r="AG22">
        <f t="shared" si="3"/>
        <v>-19.227447204183925</v>
      </c>
      <c r="AH22">
        <f t="shared" si="4"/>
        <v>-203.7149784848547</v>
      </c>
      <c r="AI22">
        <f t="shared" si="5"/>
        <v>-45.741627562252376</v>
      </c>
      <c r="AJ22">
        <f t="shared" si="6"/>
        <v>14.669648573203602</v>
      </c>
      <c r="AK22">
        <f t="shared" si="20"/>
        <v>17.726432899592687</v>
      </c>
      <c r="AL22">
        <f t="shared" si="7"/>
        <v>-13.345546089456086</v>
      </c>
      <c r="AN22">
        <f t="shared" si="8"/>
        <v>39.194762701705486</v>
      </c>
      <c r="AO22">
        <f t="shared" si="8"/>
        <v>-1.9597381350852745</v>
      </c>
      <c r="AP22">
        <f t="shared" si="8"/>
        <v>-4.0402440427437245</v>
      </c>
      <c r="AQ22">
        <f t="shared" si="8"/>
        <v>-42.806422480359295</v>
      </c>
      <c r="AR22">
        <f t="shared" si="8"/>
        <v>-9.6116419564828117</v>
      </c>
      <c r="AS22">
        <f t="shared" si="8"/>
        <v>3.0825184241896042</v>
      </c>
      <c r="AT22">
        <f t="shared" si="8"/>
        <v>3.7248374243925264</v>
      </c>
      <c r="AU22">
        <f t="shared" si="8"/>
        <v>-2.8042861079006807</v>
      </c>
      <c r="AW22">
        <v>19</v>
      </c>
      <c r="AX22">
        <f>(R22*SUMPRODUCT(K23:$K$23, X23:$X$23)-$AZ$3*SUMPRODUCT(K22:$K$22, W23:$W$23))/Z22</f>
        <v>19.869785250508709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5.4821100000000001E-3</v>
      </c>
      <c r="O23">
        <f t="shared" si="22"/>
        <v>242.52719815340888</v>
      </c>
      <c r="P23">
        <f t="shared" si="23"/>
        <v>12.126359907670444</v>
      </c>
      <c r="Q23" s="4">
        <f t="shared" si="24"/>
        <v>25</v>
      </c>
      <c r="R23">
        <f t="shared" si="0"/>
        <v>50000</v>
      </c>
      <c r="S23">
        <f t="shared" si="12"/>
        <v>20.182249050353679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15.281809874505146</v>
      </c>
      <c r="AC23">
        <f t="shared" si="1"/>
        <v>15.281809874505146</v>
      </c>
      <c r="AE23">
        <f t="shared" si="2"/>
        <v>183.63932197694689</v>
      </c>
      <c r="AF23">
        <f t="shared" si="3"/>
        <v>-9.1819660988473455</v>
      </c>
      <c r="AG23">
        <f t="shared" si="3"/>
        <v>-18.929765751549557</v>
      </c>
      <c r="AH23">
        <f t="shared" si="4"/>
        <v>-210.81396118505748</v>
      </c>
      <c r="AI23">
        <f t="shared" si="5"/>
        <v>-55.286371058507484</v>
      </c>
      <c r="AJ23">
        <f t="shared" si="6"/>
        <v>0</v>
      </c>
      <c r="AK23">
        <f t="shared" si="20"/>
        <v>16.236359891781891</v>
      </c>
      <c r="AL23">
        <f t="shared" si="7"/>
        <v>-39.050011166725596</v>
      </c>
      <c r="AN23">
        <f t="shared" si="8"/>
        <v>35.546186779074802</v>
      </c>
      <c r="AO23">
        <f t="shared" si="8"/>
        <v>-1.7773093389537402</v>
      </c>
      <c r="AP23">
        <f t="shared" si="8"/>
        <v>-3.6641443773854911</v>
      </c>
      <c r="AQ23">
        <f t="shared" si="8"/>
        <v>-40.806251946744766</v>
      </c>
      <c r="AR23">
        <f t="shared" si="8"/>
        <v>-10.701518884009197</v>
      </c>
      <c r="AS23">
        <f t="shared" si="8"/>
        <v>0</v>
      </c>
      <c r="AT23">
        <f t="shared" si="8"/>
        <v>3.1427946646307539</v>
      </c>
      <c r="AU23">
        <f t="shared" si="8"/>
        <v>-7.5587242193784441</v>
      </c>
      <c r="AW23">
        <v>20</v>
      </c>
      <c r="AX23">
        <f>(R23*SUMPRODUCT(K$23:$K24, X$23:$X24)-$AZ$3*SUMPRODUCT(K$22:$K23, W$23:$W24))/Z23</f>
        <v>20.182249050353679</v>
      </c>
    </row>
    <row r="25" spans="5:50" x14ac:dyDescent="0.25">
      <c r="AN25" s="8">
        <f t="shared" ref="AN25:AU25" si="25">SUM(AN3:AN23)</f>
        <v>2084.6068300001439</v>
      </c>
      <c r="AO25" s="8">
        <f t="shared" si="25"/>
        <v>-286.12574011506388</v>
      </c>
      <c r="AP25" s="8">
        <f t="shared" si="25"/>
        <v>-463.03356162229682</v>
      </c>
      <c r="AQ25" s="8">
        <f t="shared" si="25"/>
        <v>-1478.0102128088288</v>
      </c>
      <c r="AR25" s="8">
        <f t="shared" si="25"/>
        <v>-142.56268454604572</v>
      </c>
      <c r="AS25" s="8">
        <f t="shared" si="25"/>
        <v>-58.456236963573609</v>
      </c>
      <c r="AT25" s="8">
        <f t="shared" si="25"/>
        <v>205.24712633190913</v>
      </c>
      <c r="AU25" s="9">
        <f t="shared" si="25"/>
        <v>4.2282048222898361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3" priority="1" operator="lessThan">
      <formula>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07E90-CD7B-4635-8ABB-E30C56207F39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341.96775084209031</v>
      </c>
      <c r="K3">
        <v>1</v>
      </c>
      <c r="L3" s="2">
        <v>0</v>
      </c>
      <c r="O3">
        <f>$C$3</f>
        <v>341.96775084209031</v>
      </c>
      <c r="P3">
        <f>O3*B5</f>
        <v>273.57420067367224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341.96775084209031</v>
      </c>
      <c r="AF3">
        <f t="shared" ref="AF3:AG23" si="3">-$Z3*P3</f>
        <v>-273.57420067367224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-204.75619163158194</v>
      </c>
      <c r="AJ3">
        <f t="shared" ref="AJ3:AJ23" si="6">AB3-AC3</f>
        <v>0</v>
      </c>
      <c r="AL3">
        <f t="shared" ref="AL3:AL23" si="7">SUM(AI3:AK3)</f>
        <v>-204.75619163158194</v>
      </c>
      <c r="AN3">
        <f t="shared" ref="AN3:AU23" si="8">AE3*$K3</f>
        <v>341.96775084209031</v>
      </c>
      <c r="AO3">
        <f t="shared" si="8"/>
        <v>-273.57420067367224</v>
      </c>
      <c r="AP3">
        <f t="shared" si="8"/>
        <v>-273.14974180000002</v>
      </c>
      <c r="AQ3">
        <f t="shared" si="8"/>
        <v>0</v>
      </c>
      <c r="AR3">
        <f t="shared" si="8"/>
        <v>-204.75619163158194</v>
      </c>
      <c r="AS3">
        <f t="shared" si="8"/>
        <v>0</v>
      </c>
      <c r="AT3">
        <f t="shared" si="8"/>
        <v>0</v>
      </c>
      <c r="AU3">
        <f t="shared" si="8"/>
        <v>-204.75619163158194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237.71309558467229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70.016105259546691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69.05956546414518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-69.05956546414518</v>
      </c>
      <c r="AK4">
        <f t="shared" ref="AK4:AK23" si="20">H4*SUM(AB4:AB4, AE4:AF4)</f>
        <v>0</v>
      </c>
      <c r="AL4">
        <f t="shared" si="7"/>
        <v>-252.14511546414516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-168.65353012052631</v>
      </c>
      <c r="AR4">
        <f t="shared" si="8"/>
        <v>-168.65353012052631</v>
      </c>
      <c r="AS4">
        <f t="shared" si="8"/>
        <v>-63.615831528581417</v>
      </c>
      <c r="AT4">
        <f t="shared" si="8"/>
        <v>0</v>
      </c>
      <c r="AU4">
        <f t="shared" si="8"/>
        <v>-232.26936164910774</v>
      </c>
      <c r="AW4">
        <v>1</v>
      </c>
      <c r="AX4">
        <f>(R4*SUMPRODUCT(K5:$K$23, X5:$X$23)-$AZ$3*SUMPRODUCT(K4:$K$22, W5:$W$23))/Z4</f>
        <v>70.016105259546691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3.8071530000000002E-3</v>
      </c>
      <c r="O5">
        <f t="shared" ref="O5:O23" si="22">$C$3</f>
        <v>341.96775084209031</v>
      </c>
      <c r="P5">
        <f t="shared" ref="P5:P23" si="23">O5*$C$5</f>
        <v>17.098387542104515</v>
      </c>
      <c r="Q5" s="4">
        <f t="shared" ref="Q5:Q23" si="24">$C$8</f>
        <v>25</v>
      </c>
      <c r="R5">
        <f t="shared" si="0"/>
        <v>50000</v>
      </c>
      <c r="S5">
        <f t="shared" si="12"/>
        <v>129.24563534543177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69.05956546414518</v>
      </c>
      <c r="AC5">
        <f t="shared" si="1"/>
        <v>125.71978408365455</v>
      </c>
      <c r="AE5">
        <f t="shared" si="2"/>
        <v>332.63879035092026</v>
      </c>
      <c r="AF5">
        <f t="shared" si="3"/>
        <v>-16.631939517546012</v>
      </c>
      <c r="AG5">
        <f t="shared" si="3"/>
        <v>-24.317994133350467</v>
      </c>
      <c r="AH5">
        <f t="shared" si="4"/>
        <v>-187.75703879906084</v>
      </c>
      <c r="AI5">
        <f t="shared" si="5"/>
        <v>103.93181790096295</v>
      </c>
      <c r="AJ5">
        <f t="shared" si="6"/>
        <v>-56.660218619509365</v>
      </c>
      <c r="AK5">
        <f t="shared" si="20"/>
        <v>32.950903375411336</v>
      </c>
      <c r="AL5">
        <f t="shared" si="7"/>
        <v>80.222502656864918</v>
      </c>
      <c r="AN5">
        <f t="shared" si="8"/>
        <v>282.2640875979842</v>
      </c>
      <c r="AO5">
        <f t="shared" si="8"/>
        <v>-14.11320437989921</v>
      </c>
      <c r="AP5">
        <f t="shared" si="8"/>
        <v>-20.635285557111253</v>
      </c>
      <c r="AQ5">
        <f t="shared" si="8"/>
        <v>-159.32317812605828</v>
      </c>
      <c r="AR5">
        <f t="shared" si="8"/>
        <v>88.192419534915473</v>
      </c>
      <c r="AS5">
        <f t="shared" si="8"/>
        <v>-48.079614812409631</v>
      </c>
      <c r="AT5">
        <f t="shared" si="8"/>
        <v>27.960830025198796</v>
      </c>
      <c r="AU5">
        <f t="shared" si="8"/>
        <v>68.073634747704631</v>
      </c>
      <c r="AW5">
        <v>2</v>
      </c>
      <c r="AX5">
        <f>(R5*SUMPRODUCT(K6:$K$23, X6:$X$23)-$AZ$3*SUMPRODUCT(K5:$K$22, W6:$W$23))/Z5</f>
        <v>129.24563534543177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3.9582979999999999E-3</v>
      </c>
      <c r="O6">
        <f t="shared" si="22"/>
        <v>341.96775084209031</v>
      </c>
      <c r="P6">
        <f t="shared" si="23"/>
        <v>17.098387542104515</v>
      </c>
      <c r="Q6" s="4">
        <f t="shared" si="24"/>
        <v>25</v>
      </c>
      <c r="R6">
        <f t="shared" si="0"/>
        <v>50000</v>
      </c>
      <c r="S6">
        <f t="shared" si="12"/>
        <v>178.75021749755859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125.71978408365455</v>
      </c>
      <c r="AC6">
        <f t="shared" si="1"/>
        <v>171.44688633109399</v>
      </c>
      <c r="AE6">
        <f t="shared" si="2"/>
        <v>327.99571898884261</v>
      </c>
      <c r="AF6">
        <f t="shared" si="3"/>
        <v>-16.39978594944213</v>
      </c>
      <c r="AG6">
        <f t="shared" si="3"/>
        <v>-23.978556324474912</v>
      </c>
      <c r="AH6">
        <f t="shared" si="4"/>
        <v>-192.51573508410576</v>
      </c>
      <c r="AI6">
        <f t="shared" si="5"/>
        <v>95.101641630819813</v>
      </c>
      <c r="AJ6">
        <f t="shared" si="6"/>
        <v>-45.727102247439447</v>
      </c>
      <c r="AK6">
        <f t="shared" si="20"/>
        <v>37.421980545654073</v>
      </c>
      <c r="AL6">
        <f t="shared" si="7"/>
        <v>86.796519929034446</v>
      </c>
      <c r="AN6">
        <f t="shared" si="8"/>
        <v>256.38480114501249</v>
      </c>
      <c r="AO6">
        <f t="shared" si="8"/>
        <v>-12.819240057250624</v>
      </c>
      <c r="AP6">
        <f t="shared" si="8"/>
        <v>-18.743346449604449</v>
      </c>
      <c r="AQ6">
        <f t="shared" si="8"/>
        <v>-150.48400207474467</v>
      </c>
      <c r="AR6">
        <f t="shared" si="8"/>
        <v>74.338212563412753</v>
      </c>
      <c r="AS6">
        <f t="shared" si="8"/>
        <v>-35.743558034201726</v>
      </c>
      <c r="AT6">
        <f t="shared" si="8"/>
        <v>29.251683742178407</v>
      </c>
      <c r="AU6">
        <f t="shared" si="8"/>
        <v>67.846338271389442</v>
      </c>
      <c r="AW6">
        <v>3</v>
      </c>
      <c r="AX6">
        <f>(R6*SUMPRODUCT(K7:$K$23, X7:$X$23)-$AZ$3*SUMPRODUCT(K6:$K$22, W7:$W$23))/Z6</f>
        <v>178.75021749755859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4.120851E-3</v>
      </c>
      <c r="O7">
        <f t="shared" si="22"/>
        <v>341.96775084209031</v>
      </c>
      <c r="P7">
        <f t="shared" si="23"/>
        <v>17.098387542104515</v>
      </c>
      <c r="Q7" s="4">
        <f t="shared" si="24"/>
        <v>25</v>
      </c>
      <c r="R7">
        <f t="shared" si="0"/>
        <v>50000</v>
      </c>
      <c r="S7">
        <f t="shared" si="12"/>
        <v>219.29847580570225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171.44688633109399</v>
      </c>
      <c r="AC7">
        <f t="shared" si="1"/>
        <v>207.36827647080668</v>
      </c>
      <c r="AE7">
        <f t="shared" si="2"/>
        <v>323.3641403123633</v>
      </c>
      <c r="AF7">
        <f t="shared" si="3"/>
        <v>-16.168207015618165</v>
      </c>
      <c r="AG7">
        <f t="shared" si="3"/>
        <v>-23.639958703421897</v>
      </c>
      <c r="AH7">
        <f t="shared" si="4"/>
        <v>-197.62411561653755</v>
      </c>
      <c r="AI7">
        <f t="shared" si="5"/>
        <v>85.931858976785691</v>
      </c>
      <c r="AJ7">
        <f t="shared" si="6"/>
        <v>-35.921390139712685</v>
      </c>
      <c r="AK7">
        <f t="shared" si="20"/>
        <v>40.958423361193454</v>
      </c>
      <c r="AL7">
        <f t="shared" si="7"/>
        <v>90.96889219826646</v>
      </c>
      <c r="AN7">
        <f t="shared" si="8"/>
        <v>232.83985730046385</v>
      </c>
      <c r="AO7">
        <f t="shared" si="8"/>
        <v>-11.641992865023193</v>
      </c>
      <c r="AP7">
        <f t="shared" si="8"/>
        <v>-17.022062513723832</v>
      </c>
      <c r="AQ7">
        <f t="shared" si="8"/>
        <v>-142.3001661063457</v>
      </c>
      <c r="AR7">
        <f t="shared" si="8"/>
        <v>61.875635815371133</v>
      </c>
      <c r="AS7">
        <f t="shared" si="8"/>
        <v>-25.865364496154708</v>
      </c>
      <c r="AT7">
        <f t="shared" si="8"/>
        <v>29.492303758419087</v>
      </c>
      <c r="AU7">
        <f t="shared" si="8"/>
        <v>65.502575077635512</v>
      </c>
      <c r="AW7">
        <v>4</v>
      </c>
      <c r="AX7">
        <f>(R7*SUMPRODUCT(K8:$K$23, X8:$X$23)-$AZ$3*SUMPRODUCT(K7:$K$22, W8:$W$23))/Z7</f>
        <v>219.29847580570225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4.2986129999999997E-3</v>
      </c>
      <c r="O8">
        <f t="shared" si="22"/>
        <v>341.96775084209031</v>
      </c>
      <c r="P8">
        <f t="shared" si="23"/>
        <v>17.098387542104515</v>
      </c>
      <c r="Q8" s="4">
        <f t="shared" si="24"/>
        <v>25</v>
      </c>
      <c r="R8">
        <f t="shared" si="0"/>
        <v>50000</v>
      </c>
      <c r="S8">
        <f t="shared" si="12"/>
        <v>251.49851695372121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207.36827647080668</v>
      </c>
      <c r="AC8">
        <f t="shared" si="1"/>
        <v>234.41613491659086</v>
      </c>
      <c r="AE8">
        <f t="shared" si="2"/>
        <v>318.74048161195913</v>
      </c>
      <c r="AF8">
        <f t="shared" si="3"/>
        <v>-15.937024080597956</v>
      </c>
      <c r="AG8">
        <f t="shared" si="3"/>
        <v>-23.301940082585684</v>
      </c>
      <c r="AH8">
        <f t="shared" si="4"/>
        <v>-203.23806760398497</v>
      </c>
      <c r="AI8">
        <f t="shared" si="5"/>
        <v>76.2634498447905</v>
      </c>
      <c r="AJ8">
        <f t="shared" si="6"/>
        <v>-27.047858445784186</v>
      </c>
      <c r="AK8">
        <f t="shared" si="20"/>
        <v>43.656415622033514</v>
      </c>
      <c r="AL8">
        <f t="shared" si="7"/>
        <v>92.872007021039821</v>
      </c>
      <c r="AN8">
        <f t="shared" si="8"/>
        <v>211.41902175991029</v>
      </c>
      <c r="AO8">
        <f t="shared" si="8"/>
        <v>-10.570951087995514</v>
      </c>
      <c r="AP8">
        <f t="shared" si="8"/>
        <v>-15.456064295485044</v>
      </c>
      <c r="AQ8">
        <f t="shared" si="8"/>
        <v>-134.80682848913926</v>
      </c>
      <c r="AR8">
        <f t="shared" si="8"/>
        <v>50.58517788729047</v>
      </c>
      <c r="AS8">
        <f t="shared" si="8"/>
        <v>-17.940713850931399</v>
      </c>
      <c r="AT8">
        <f t="shared" si="8"/>
        <v>28.957089597395179</v>
      </c>
      <c r="AU8">
        <f t="shared" si="8"/>
        <v>61.601553633754243</v>
      </c>
      <c r="AW8">
        <v>5</v>
      </c>
      <c r="AX8">
        <f>(R8*SUMPRODUCT(K9:$K$23, X9:$X$23)-$AZ$3*SUMPRODUCT(K8:$K$22, W9:$W$23))/Z8</f>
        <v>251.49851695372121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4.5124980000000002E-3</v>
      </c>
      <c r="O9">
        <f t="shared" si="22"/>
        <v>341.96775084209031</v>
      </c>
      <c r="P9">
        <f t="shared" si="23"/>
        <v>17.098387542104515</v>
      </c>
      <c r="Q9" s="4">
        <f t="shared" si="24"/>
        <v>25</v>
      </c>
      <c r="R9">
        <f t="shared" si="0"/>
        <v>50000</v>
      </c>
      <c r="S9">
        <f t="shared" si="12"/>
        <v>275.30885102232025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234.41613491659086</v>
      </c>
      <c r="AC9">
        <f t="shared" si="1"/>
        <v>252.88517332372564</v>
      </c>
      <c r="AE9">
        <f t="shared" si="2"/>
        <v>314.11476101004655</v>
      </c>
      <c r="AF9">
        <f t="shared" si="3"/>
        <v>-15.705738050502326</v>
      </c>
      <c r="AG9">
        <f t="shared" si="3"/>
        <v>-22.963770723741039</v>
      </c>
      <c r="AH9">
        <f t="shared" si="4"/>
        <v>-210.29991603757546</v>
      </c>
      <c r="AI9">
        <f t="shared" si="5"/>
        <v>65.145336198227739</v>
      </c>
      <c r="AJ9">
        <f t="shared" si="6"/>
        <v>-18.469038407134775</v>
      </c>
      <c r="AK9">
        <f t="shared" si="20"/>
        <v>45.594914409776635</v>
      </c>
      <c r="AL9">
        <f t="shared" si="7"/>
        <v>92.271212200869599</v>
      </c>
      <c r="AN9">
        <f t="shared" si="8"/>
        <v>191.92720854025126</v>
      </c>
      <c r="AO9">
        <f t="shared" si="8"/>
        <v>-9.5963604270125629</v>
      </c>
      <c r="AP9">
        <f t="shared" si="8"/>
        <v>-14.031089778760823</v>
      </c>
      <c r="AQ9">
        <f t="shared" si="8"/>
        <v>-128.49531716228432</v>
      </c>
      <c r="AR9">
        <f t="shared" si="8"/>
        <v>39.804441172193549</v>
      </c>
      <c r="AS9">
        <f t="shared" si="8"/>
        <v>-11.284764124124345</v>
      </c>
      <c r="AT9">
        <f t="shared" si="8"/>
        <v>27.858941165837862</v>
      </c>
      <c r="AU9">
        <f t="shared" si="8"/>
        <v>56.378618213907068</v>
      </c>
      <c r="AW9">
        <v>6</v>
      </c>
      <c r="AX9">
        <f>(R9*SUMPRODUCT(K10:$K$23, X10:$X$23)-$AZ$3*SUMPRODUCT(K9:$K$22, W10:$W$23))/Z9</f>
        <v>275.30885102232025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4.7406419999999998E-3</v>
      </c>
      <c r="O10">
        <f t="shared" si="22"/>
        <v>341.96775084209031</v>
      </c>
      <c r="P10">
        <f t="shared" si="23"/>
        <v>17.098387542104515</v>
      </c>
      <c r="Q10" s="4">
        <f t="shared" si="24"/>
        <v>25</v>
      </c>
      <c r="R10">
        <f t="shared" si="0"/>
        <v>50000</v>
      </c>
      <c r="S10">
        <f t="shared" si="12"/>
        <v>291.43729888237345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252.88517332372564</v>
      </c>
      <c r="AC10">
        <f t="shared" si="1"/>
        <v>263.75390301758114</v>
      </c>
      <c r="AE10">
        <f t="shared" si="2"/>
        <v>309.48450777108189</v>
      </c>
      <c r="AF10">
        <f t="shared" si="3"/>
        <v>-15.474225388554096</v>
      </c>
      <c r="AG10">
        <f t="shared" si="3"/>
        <v>-22.625270000532293</v>
      </c>
      <c r="AH10">
        <f t="shared" si="4"/>
        <v>-217.72603194267433</v>
      </c>
      <c r="AI10">
        <f t="shared" si="5"/>
        <v>53.658980439321198</v>
      </c>
      <c r="AJ10">
        <f t="shared" si="6"/>
        <v>-10.868729693855499</v>
      </c>
      <c r="AK10">
        <f t="shared" si="20"/>
        <v>46.79893793569552</v>
      </c>
      <c r="AL10">
        <f t="shared" si="7"/>
        <v>89.589188681161218</v>
      </c>
      <c r="AN10">
        <f t="shared" si="8"/>
        <v>174.19211095081678</v>
      </c>
      <c r="AO10">
        <f t="shared" si="8"/>
        <v>-8.7096055475408409</v>
      </c>
      <c r="AP10">
        <f t="shared" si="8"/>
        <v>-12.734542257411073</v>
      </c>
      <c r="AQ10">
        <f t="shared" si="8"/>
        <v>-122.54622173557216</v>
      </c>
      <c r="AR10">
        <f t="shared" si="8"/>
        <v>30.20174141029273</v>
      </c>
      <c r="AS10">
        <f t="shared" si="8"/>
        <v>-6.1174208116643518</v>
      </c>
      <c r="AT10">
        <f t="shared" si="8"/>
        <v>26.340594067167014</v>
      </c>
      <c r="AU10">
        <f t="shared" si="8"/>
        <v>50.424914665795391</v>
      </c>
      <c r="AW10">
        <v>7</v>
      </c>
      <c r="AX10">
        <f>(R10*SUMPRODUCT(K11:$K$23, X11:$X$23)-$AZ$3*SUMPRODUCT(K10:$K$22, W11:$W$23))/Z10</f>
        <v>291.43729888237345</v>
      </c>
    </row>
    <row r="11" spans="1:52" x14ac:dyDescent="0.25">
      <c r="A11" t="s">
        <v>33</v>
      </c>
      <c r="C11" s="7">
        <f>AU25</f>
        <v>42.0032784249467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4.9668849999999999E-3</v>
      </c>
      <c r="O11">
        <f t="shared" si="22"/>
        <v>341.96775084209031</v>
      </c>
      <c r="P11">
        <f t="shared" si="23"/>
        <v>17.098387542104515</v>
      </c>
      <c r="Q11" s="4">
        <f t="shared" si="24"/>
        <v>25</v>
      </c>
      <c r="R11">
        <f t="shared" si="0"/>
        <v>50000</v>
      </c>
      <c r="S11">
        <f t="shared" si="12"/>
        <v>300.97663315396102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263.75390301758114</v>
      </c>
      <c r="AC11">
        <f t="shared" si="1"/>
        <v>268.31031710393972</v>
      </c>
      <c r="AE11">
        <f t="shared" si="2"/>
        <v>304.85248873399053</v>
      </c>
      <c r="AF11">
        <f t="shared" si="3"/>
        <v>-15.242624436699527</v>
      </c>
      <c r="AG11">
        <f t="shared" si="3"/>
        <v>-22.286640186340378</v>
      </c>
      <c r="AH11">
        <f t="shared" si="4"/>
        <v>-224.75422837318769</v>
      </c>
      <c r="AI11">
        <f t="shared" si="5"/>
        <v>42.568995737762918</v>
      </c>
      <c r="AJ11">
        <f t="shared" si="6"/>
        <v>-4.5564140863585862</v>
      </c>
      <c r="AK11">
        <f t="shared" si="20"/>
        <v>47.352444296668239</v>
      </c>
      <c r="AL11">
        <f t="shared" si="7"/>
        <v>85.365025948072571</v>
      </c>
      <c r="AN11">
        <f t="shared" si="8"/>
        <v>158.05952774971047</v>
      </c>
      <c r="AO11">
        <f t="shared" si="8"/>
        <v>-7.9029763874855243</v>
      </c>
      <c r="AP11">
        <f t="shared" si="8"/>
        <v>-11.555148647825076</v>
      </c>
      <c r="AQ11">
        <f t="shared" si="8"/>
        <v>-116.53028434816153</v>
      </c>
      <c r="AR11">
        <f t="shared" si="8"/>
        <v>22.071118366238341</v>
      </c>
      <c r="AS11">
        <f t="shared" si="8"/>
        <v>-2.3624037373379898</v>
      </c>
      <c r="AT11">
        <f t="shared" si="8"/>
        <v>24.551234646001902</v>
      </c>
      <c r="AU11">
        <f t="shared" si="8"/>
        <v>44.259949274902255</v>
      </c>
      <c r="AW11">
        <v>8</v>
      </c>
      <c r="AX11">
        <f>(R11*SUMPRODUCT(K12:$K$23, X12:$X$23)-$AZ$3*SUMPRODUCT(K11:$K$22, W12:$W$23))/Z11</f>
        <v>300.97663315396102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5.2168930000000002E-3</v>
      </c>
      <c r="O12">
        <f t="shared" si="22"/>
        <v>341.96775084209031</v>
      </c>
      <c r="P12">
        <f t="shared" si="23"/>
        <v>17.098387542104515</v>
      </c>
      <c r="Q12" s="4">
        <f t="shared" si="24"/>
        <v>25</v>
      </c>
      <c r="R12">
        <f t="shared" si="0"/>
        <v>50000</v>
      </c>
      <c r="S12">
        <f t="shared" si="12"/>
        <v>304.27422763677328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268.31031710393972</v>
      </c>
      <c r="AC12">
        <f t="shared" si="1"/>
        <v>267.12242680686575</v>
      </c>
      <c r="AE12">
        <f t="shared" si="2"/>
        <v>300.21358103214175</v>
      </c>
      <c r="AF12">
        <f t="shared" si="3"/>
        <v>-15.010679051607086</v>
      </c>
      <c r="AG12">
        <f t="shared" si="3"/>
        <v>-21.947506767295337</v>
      </c>
      <c r="AH12">
        <f t="shared" si="4"/>
        <v>-232.53403436327562</v>
      </c>
      <c r="AI12">
        <f t="shared" si="5"/>
        <v>30.721360849963673</v>
      </c>
      <c r="AJ12">
        <f t="shared" si="6"/>
        <v>1.1878902970739773</v>
      </c>
      <c r="AK12">
        <f t="shared" si="20"/>
        <v>47.365233183496649</v>
      </c>
      <c r="AL12">
        <f t="shared" si="7"/>
        <v>79.274484330534307</v>
      </c>
      <c r="AN12">
        <f t="shared" si="8"/>
        <v>143.38464222392679</v>
      </c>
      <c r="AO12">
        <f t="shared" si="8"/>
        <v>-7.1692321111963384</v>
      </c>
      <c r="AP12">
        <f t="shared" si="8"/>
        <v>-10.482321934659357</v>
      </c>
      <c r="AQ12">
        <f t="shared" si="8"/>
        <v>-111.06029649769542</v>
      </c>
      <c r="AR12">
        <f t="shared" si="8"/>
        <v>14.672791680375656</v>
      </c>
      <c r="AS12">
        <f t="shared" si="8"/>
        <v>0.56734683574821632</v>
      </c>
      <c r="AT12">
        <f t="shared" si="8"/>
        <v>22.622051242716495</v>
      </c>
      <c r="AU12">
        <f t="shared" si="8"/>
        <v>37.862189758840373</v>
      </c>
      <c r="AW12">
        <v>9</v>
      </c>
      <c r="AX12">
        <f>(R12*SUMPRODUCT(K13:$K$23, X13:$X$23)-$AZ$3*SUMPRODUCT(K12:$K$22, W13:$W$23))/Z12</f>
        <v>304.27422763677328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5.4821100000000001E-3</v>
      </c>
      <c r="O13">
        <f t="shared" si="22"/>
        <v>341.96775084209031</v>
      </c>
      <c r="P13">
        <f t="shared" si="23"/>
        <v>17.098387542104515</v>
      </c>
      <c r="Q13" s="4">
        <f t="shared" si="24"/>
        <v>25</v>
      </c>
      <c r="R13">
        <f t="shared" si="0"/>
        <v>50000</v>
      </c>
      <c r="S13">
        <f t="shared" si="12"/>
        <v>301.88633890657906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267.12242680686575</v>
      </c>
      <c r="AC13">
        <f t="shared" si="1"/>
        <v>260.92293543216522</v>
      </c>
      <c r="AE13">
        <f t="shared" si="2"/>
        <v>295.56564134710817</v>
      </c>
      <c r="AF13">
        <f t="shared" si="3"/>
        <v>-14.778282067355409</v>
      </c>
      <c r="AG13">
        <f t="shared" si="3"/>
        <v>-21.607713053298326</v>
      </c>
      <c r="AH13">
        <f t="shared" si="4"/>
        <v>-240.63729264811491</v>
      </c>
      <c r="AI13">
        <f t="shared" si="5"/>
        <v>18.542353578339544</v>
      </c>
      <c r="AJ13">
        <f t="shared" si="6"/>
        <v>6.1994913747005285</v>
      </c>
      <c r="AK13">
        <f t="shared" si="20"/>
        <v>46.885736215004123</v>
      </c>
      <c r="AL13">
        <f t="shared" si="7"/>
        <v>71.627581168044202</v>
      </c>
      <c r="AN13">
        <f t="shared" si="8"/>
        <v>130.03720197343455</v>
      </c>
      <c r="AO13">
        <f t="shared" si="8"/>
        <v>-6.5018600986717283</v>
      </c>
      <c r="AP13">
        <f t="shared" si="8"/>
        <v>-9.5065398457325259</v>
      </c>
      <c r="AQ13">
        <f t="shared" si="8"/>
        <v>-105.87089921482024</v>
      </c>
      <c r="AR13">
        <f t="shared" si="8"/>
        <v>8.1579028142100647</v>
      </c>
      <c r="AS13">
        <f t="shared" si="8"/>
        <v>2.7275312121876496</v>
      </c>
      <c r="AT13">
        <f t="shared" si="8"/>
        <v>20.627871095150613</v>
      </c>
      <c r="AU13">
        <f t="shared" si="8"/>
        <v>31.513305121548331</v>
      </c>
      <c r="AW13">
        <v>10</v>
      </c>
      <c r="AX13">
        <f>(R13*SUMPRODUCT(K14:$K$23, X14:$X$23)-$AZ$3*SUMPRODUCT(K13:$K$22, W14:$W$23))/Z13</f>
        <v>301.88633890657906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5.7777469999999997E-3</v>
      </c>
      <c r="O14">
        <f t="shared" si="22"/>
        <v>341.96775084209031</v>
      </c>
      <c r="P14">
        <f t="shared" si="23"/>
        <v>17.098387542104515</v>
      </c>
      <c r="Q14" s="4">
        <f t="shared" si="24"/>
        <v>25</v>
      </c>
      <c r="R14">
        <f t="shared" si="0"/>
        <v>50000</v>
      </c>
      <c r="S14">
        <f t="shared" si="12"/>
        <v>294.02960327257034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260.92293543216522</v>
      </c>
      <c r="AC14">
        <f t="shared" si="1"/>
        <v>250.12265686193746</v>
      </c>
      <c r="AE14">
        <f t="shared" si="2"/>
        <v>290.90228143604082</v>
      </c>
      <c r="AF14">
        <f t="shared" si="3"/>
        <v>-14.54511407180204</v>
      </c>
      <c r="AG14">
        <f t="shared" si="3"/>
        <v>-21.266792023494791</v>
      </c>
      <c r="AH14">
        <f t="shared" si="4"/>
        <v>-249.68779854111048</v>
      </c>
      <c r="AI14">
        <f t="shared" si="5"/>
        <v>5.4025767996334935</v>
      </c>
      <c r="AJ14">
        <f t="shared" si="6"/>
        <v>10.800278570227761</v>
      </c>
      <c r="AK14">
        <f t="shared" si="20"/>
        <v>45.976132956493899</v>
      </c>
      <c r="AL14">
        <f t="shared" si="7"/>
        <v>62.178988326355153</v>
      </c>
      <c r="AN14">
        <f t="shared" si="8"/>
        <v>117.89683954644174</v>
      </c>
      <c r="AO14">
        <f t="shared" si="8"/>
        <v>-5.8948419773220859</v>
      </c>
      <c r="AP14">
        <f t="shared" si="8"/>
        <v>-8.6190027609418269</v>
      </c>
      <c r="AQ14">
        <f t="shared" si="8"/>
        <v>-101.19343917135218</v>
      </c>
      <c r="AR14">
        <f t="shared" si="8"/>
        <v>2.189555636825629</v>
      </c>
      <c r="AS14">
        <f t="shared" si="8"/>
        <v>4.3771355225035364</v>
      </c>
      <c r="AT14">
        <f t="shared" si="8"/>
        <v>18.633201305192916</v>
      </c>
      <c r="AU14">
        <f t="shared" si="8"/>
        <v>25.199892464522083</v>
      </c>
      <c r="AW14">
        <v>11</v>
      </c>
      <c r="AX14">
        <f>(R14*SUMPRODUCT(K15:$K$23, X15:$X$23)-$AZ$3*SUMPRODUCT(K14:$K$22, W15:$W$23))/Z14</f>
        <v>294.02960327257034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6.1180619999999996E-3</v>
      </c>
      <c r="O15">
        <f t="shared" si="22"/>
        <v>341.96775084209031</v>
      </c>
      <c r="P15">
        <f t="shared" si="23"/>
        <v>17.098387542104515</v>
      </c>
      <c r="Q15" s="4">
        <f t="shared" si="24"/>
        <v>25</v>
      </c>
      <c r="R15">
        <f t="shared" si="0"/>
        <v>50000</v>
      </c>
      <c r="S15">
        <f t="shared" si="12"/>
        <v>280.69039354965901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250.12265686193746</v>
      </c>
      <c r="AC15">
        <f t="shared" si="1"/>
        <v>234.92677270446381</v>
      </c>
      <c r="AE15">
        <f t="shared" si="2"/>
        <v>286.21350042791323</v>
      </c>
      <c r="AF15">
        <f t="shared" si="3"/>
        <v>-14.310675021395662</v>
      </c>
      <c r="AG15">
        <f t="shared" si="3"/>
        <v>-20.924012551118995</v>
      </c>
      <c r="AH15">
        <f t="shared" si="4"/>
        <v>-260.22310428169317</v>
      </c>
      <c r="AI15">
        <f t="shared" si="5"/>
        <v>-9.2442914262945806</v>
      </c>
      <c r="AJ15">
        <f t="shared" si="6"/>
        <v>15.195884157473643</v>
      </c>
      <c r="AK15">
        <f t="shared" si="20"/>
        <v>44.670764568676233</v>
      </c>
      <c r="AL15">
        <f t="shared" si="7"/>
        <v>50.622357299855295</v>
      </c>
      <c r="AN15">
        <f t="shared" si="8"/>
        <v>106.85295031285638</v>
      </c>
      <c r="AO15">
        <f t="shared" si="8"/>
        <v>-5.3426475156428195</v>
      </c>
      <c r="AP15">
        <f t="shared" si="8"/>
        <v>-7.8116247840426949</v>
      </c>
      <c r="AQ15">
        <f t="shared" si="8"/>
        <v>-97.149877243726408</v>
      </c>
      <c r="AR15">
        <f t="shared" si="8"/>
        <v>-3.4511992305555306</v>
      </c>
      <c r="AS15">
        <f t="shared" si="8"/>
        <v>5.6731253152309282</v>
      </c>
      <c r="AT15">
        <f t="shared" si="8"/>
        <v>16.677071416120231</v>
      </c>
      <c r="AU15">
        <f t="shared" si="8"/>
        <v>18.898997500795627</v>
      </c>
      <c r="AW15">
        <v>12</v>
      </c>
      <c r="AX15">
        <f>(R15*SUMPRODUCT(K16:$K$23, X16:$X$23)-$AZ$3*SUMPRODUCT(K15:$K$22, W16:$W$23))/Z15</f>
        <v>280.69039354965901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6.4830920000000002E-3</v>
      </c>
      <c r="O16">
        <f t="shared" si="22"/>
        <v>341.96775084209031</v>
      </c>
      <c r="P16">
        <f t="shared" si="23"/>
        <v>17.098387542104515</v>
      </c>
      <c r="Q16" s="4">
        <f t="shared" si="24"/>
        <v>25</v>
      </c>
      <c r="R16">
        <f t="shared" si="0"/>
        <v>50000</v>
      </c>
      <c r="S16">
        <f t="shared" si="12"/>
        <v>262.28154938213089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234.92677270446381</v>
      </c>
      <c r="AC16">
        <f t="shared" si="1"/>
        <v>215.9009404756325</v>
      </c>
      <c r="AE16">
        <f t="shared" si="2"/>
        <v>281.49581696871792</v>
      </c>
      <c r="AF16">
        <f t="shared" si="3"/>
        <v>-14.074790848435896</v>
      </c>
      <c r="AG16">
        <f t="shared" si="3"/>
        <v>-20.579120127229746</v>
      </c>
      <c r="AH16">
        <f t="shared" si="4"/>
        <v>-271.30459675611831</v>
      </c>
      <c r="AI16">
        <f t="shared" si="5"/>
        <v>-24.462690763066036</v>
      </c>
      <c r="AJ16">
        <f t="shared" si="6"/>
        <v>19.02583222883132</v>
      </c>
      <c r="AK16">
        <f t="shared" si="20"/>
        <v>42.986905841031152</v>
      </c>
      <c r="AL16">
        <f t="shared" si="7"/>
        <v>37.550047306796436</v>
      </c>
      <c r="AN16">
        <f t="shared" si="8"/>
        <v>96.807658361101943</v>
      </c>
      <c r="AO16">
        <f t="shared" si="8"/>
        <v>-4.8403829180550977</v>
      </c>
      <c r="AP16">
        <f t="shared" si="8"/>
        <v>-7.0772505684172398</v>
      </c>
      <c r="AQ16">
        <f t="shared" si="8"/>
        <v>-93.302852587260773</v>
      </c>
      <c r="AR16">
        <f t="shared" si="8"/>
        <v>-8.4128277126311684</v>
      </c>
      <c r="AS16">
        <f t="shared" si="8"/>
        <v>6.5430679797598055</v>
      </c>
      <c r="AT16">
        <f t="shared" si="8"/>
        <v>14.783387332259565</v>
      </c>
      <c r="AU16">
        <f t="shared" si="8"/>
        <v>12.913627599388203</v>
      </c>
      <c r="AW16">
        <v>13</v>
      </c>
      <c r="AX16">
        <f>(R16*SUMPRODUCT(K17:$K$23, X17:$X$23)-$AZ$3*SUMPRODUCT(K16:$K$22, W17:$W$23))/Z16</f>
        <v>262.28154938213089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6.8699859999999998E-3</v>
      </c>
      <c r="O17">
        <f t="shared" si="22"/>
        <v>341.96775084209031</v>
      </c>
      <c r="P17">
        <f t="shared" si="23"/>
        <v>17.098387542104515</v>
      </c>
      <c r="Q17" s="4">
        <f t="shared" si="24"/>
        <v>25</v>
      </c>
      <c r="R17">
        <f t="shared" si="0"/>
        <v>50000</v>
      </c>
      <c r="S17">
        <f t="shared" si="12"/>
        <v>239.24920085802029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215.9009404756325</v>
      </c>
      <c r="AC17">
        <f t="shared" si="1"/>
        <v>193.61912107658634</v>
      </c>
      <c r="AE17">
        <f t="shared" si="2"/>
        <v>276.74698647739706</v>
      </c>
      <c r="AF17">
        <f t="shared" si="3"/>
        <v>-13.837349323869853</v>
      </c>
      <c r="AG17">
        <f t="shared" si="3"/>
        <v>-20.23195065879106</v>
      </c>
      <c r="AH17">
        <f t="shared" si="4"/>
        <v>-282.75653433277313</v>
      </c>
      <c r="AI17">
        <f t="shared" si="5"/>
        <v>-40.07884783803695</v>
      </c>
      <c r="AJ17">
        <f t="shared" si="6"/>
        <v>22.281819399046157</v>
      </c>
      <c r="AK17">
        <f t="shared" si="20"/>
        <v>40.972778748882462</v>
      </c>
      <c r="AL17">
        <f t="shared" si="7"/>
        <v>23.175750309891669</v>
      </c>
      <c r="AN17">
        <f t="shared" si="8"/>
        <v>87.67222673379321</v>
      </c>
      <c r="AO17">
        <f t="shared" si="8"/>
        <v>-4.3836113366896612</v>
      </c>
      <c r="AP17">
        <f t="shared" si="8"/>
        <v>-6.4093928826549948</v>
      </c>
      <c r="AQ17">
        <f t="shared" si="8"/>
        <v>-89.576025032919929</v>
      </c>
      <c r="AR17">
        <f t="shared" si="8"/>
        <v>-12.696802518471356</v>
      </c>
      <c r="AS17">
        <f t="shared" si="8"/>
        <v>7.0587822735123291</v>
      </c>
      <c r="AT17">
        <f t="shared" si="8"/>
        <v>12.9799958948386</v>
      </c>
      <c r="AU17">
        <f t="shared" si="8"/>
        <v>7.341975649879573</v>
      </c>
      <c r="AW17">
        <v>14</v>
      </c>
      <c r="AX17">
        <f>(R17*SUMPRODUCT(K18:$K$23, X18:$X$23)-$AZ$3*SUMPRODUCT(K17:$K$22, W18:$W$23))/Z17</f>
        <v>239.24920085802029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7.3063119999999997E-3</v>
      </c>
      <c r="O18">
        <f t="shared" si="22"/>
        <v>341.96775084209031</v>
      </c>
      <c r="P18">
        <f t="shared" si="23"/>
        <v>17.098387542104515</v>
      </c>
      <c r="Q18" s="4">
        <f t="shared" si="24"/>
        <v>25</v>
      </c>
      <c r="R18">
        <f t="shared" si="0"/>
        <v>50000</v>
      </c>
      <c r="S18">
        <f t="shared" si="12"/>
        <v>211.61011724511724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193.61912107658634</v>
      </c>
      <c r="AC18">
        <f t="shared" si="1"/>
        <v>168.28768756912257</v>
      </c>
      <c r="AE18">
        <f t="shared" si="2"/>
        <v>271.95751678435948</v>
      </c>
      <c r="AF18">
        <f t="shared" si="3"/>
        <v>-13.597875839217972</v>
      </c>
      <c r="AG18">
        <f t="shared" si="3"/>
        <v>-19.881810208321419</v>
      </c>
      <c r="AH18">
        <f t="shared" si="4"/>
        <v>-295.64188776346606</v>
      </c>
      <c r="AI18">
        <f t="shared" si="5"/>
        <v>-57.164057026645963</v>
      </c>
      <c r="AJ18">
        <f t="shared" si="6"/>
        <v>25.331433507463771</v>
      </c>
      <c r="AK18">
        <f t="shared" si="20"/>
        <v>38.676726623723297</v>
      </c>
      <c r="AL18">
        <f t="shared" si="7"/>
        <v>6.8441031045411052</v>
      </c>
      <c r="AN18">
        <f t="shared" si="8"/>
        <v>79.363638546502187</v>
      </c>
      <c r="AO18">
        <f t="shared" si="8"/>
        <v>-3.9681819273251087</v>
      </c>
      <c r="AP18">
        <f t="shared" si="8"/>
        <v>-5.8019826687655813</v>
      </c>
      <c r="AQ18">
        <f t="shared" si="8"/>
        <v>-86.275298425635128</v>
      </c>
      <c r="AR18">
        <f t="shared" si="8"/>
        <v>-16.681824475223628</v>
      </c>
      <c r="AS18">
        <f t="shared" si="8"/>
        <v>7.3923116982465711</v>
      </c>
      <c r="AT18">
        <f t="shared" si="8"/>
        <v>11.286784010316367</v>
      </c>
      <c r="AU18">
        <f t="shared" si="8"/>
        <v>1.9972712333393099</v>
      </c>
      <c r="AW18">
        <v>15</v>
      </c>
      <c r="AX18">
        <f>(R18*SUMPRODUCT(K19:$K$23, X19:$X$23)-$AZ$3*SUMPRODUCT(K18:$K$22, W19:$W$23))/Z18</f>
        <v>211.61011724511724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7.7977719999999997E-3</v>
      </c>
      <c r="O19">
        <f t="shared" si="22"/>
        <v>341.96775084209031</v>
      </c>
      <c r="P19">
        <f t="shared" si="23"/>
        <v>17.098387542104515</v>
      </c>
      <c r="Q19" s="4">
        <f t="shared" si="24"/>
        <v>25</v>
      </c>
      <c r="R19">
        <f t="shared" si="0"/>
        <v>50000</v>
      </c>
      <c r="S19">
        <f t="shared" si="12"/>
        <v>179.36275651841413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168.28768756912257</v>
      </c>
      <c r="AC19">
        <f t="shared" si="1"/>
        <v>140.10353707467416</v>
      </c>
      <c r="AE19">
        <f t="shared" si="2"/>
        <v>267.11727890694522</v>
      </c>
      <c r="AF19">
        <f t="shared" si="3"/>
        <v>-13.355863945347261</v>
      </c>
      <c r="AG19">
        <f t="shared" si="3"/>
        <v>-19.527958283286438</v>
      </c>
      <c r="AH19">
        <f t="shared" si="4"/>
        <v>-310.06764590352583</v>
      </c>
      <c r="AI19">
        <f t="shared" si="5"/>
        <v>-75.834189225214317</v>
      </c>
      <c r="AJ19">
        <f t="shared" si="6"/>
        <v>28.184150494448403</v>
      </c>
      <c r="AK19">
        <f t="shared" si="20"/>
        <v>36.115585801758819</v>
      </c>
      <c r="AL19">
        <f t="shared" si="7"/>
        <v>-11.534452929007095</v>
      </c>
      <c r="AN19">
        <f t="shared" si="8"/>
        <v>71.806515461490449</v>
      </c>
      <c r="AO19">
        <f t="shared" si="8"/>
        <v>-3.5903257730745226</v>
      </c>
      <c r="AP19">
        <f t="shared" si="8"/>
        <v>-5.2495092947118556</v>
      </c>
      <c r="AQ19">
        <f t="shared" si="8"/>
        <v>-83.352440923283794</v>
      </c>
      <c r="AR19">
        <f t="shared" si="8"/>
        <v>-20.385760529579731</v>
      </c>
      <c r="AS19">
        <f t="shared" si="8"/>
        <v>7.5764684580873167</v>
      </c>
      <c r="AT19">
        <f t="shared" si="8"/>
        <v>9.7085983388525428</v>
      </c>
      <c r="AU19">
        <f t="shared" si="8"/>
        <v>-3.1006937326398725</v>
      </c>
      <c r="AW19">
        <v>16</v>
      </c>
      <c r="AX19">
        <f>(R19*SUMPRODUCT(K20:$K$23, X20:$X$23)-$AZ$3*SUMPRODUCT(K19:$K$22, W20:$W$23))/Z19</f>
        <v>179.36275651841413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8.3605269999999995E-3</v>
      </c>
      <c r="O20">
        <f t="shared" si="22"/>
        <v>341.96775084209031</v>
      </c>
      <c r="P20">
        <f t="shared" si="23"/>
        <v>17.098387542104515</v>
      </c>
      <c r="Q20" s="4">
        <f t="shared" si="24"/>
        <v>25</v>
      </c>
      <c r="R20">
        <f t="shared" si="0"/>
        <v>50000</v>
      </c>
      <c r="S20">
        <f t="shared" si="12"/>
        <v>142.36283047747818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140.10353707467416</v>
      </c>
      <c r="AC20">
        <f t="shared" si="1"/>
        <v>109.16048528610033</v>
      </c>
      <c r="AE20">
        <f t="shared" si="2"/>
        <v>262.21286489540773</v>
      </c>
      <c r="AF20">
        <f t="shared" si="3"/>
        <v>-13.110643244770387</v>
      </c>
      <c r="AG20">
        <f t="shared" si="3"/>
        <v>-19.169414677971286</v>
      </c>
      <c r="AH20">
        <f t="shared" si="4"/>
        <v>-326.52804496457981</v>
      </c>
      <c r="AI20">
        <f t="shared" si="5"/>
        <v>-96.595237991913734</v>
      </c>
      <c r="AJ20">
        <f t="shared" si="6"/>
        <v>30.94305178857384</v>
      </c>
      <c r="AK20">
        <f t="shared" si="20"/>
        <v>33.305115185642357</v>
      </c>
      <c r="AL20">
        <f t="shared" si="7"/>
        <v>-32.347071017697537</v>
      </c>
      <c r="AN20">
        <f t="shared" si="8"/>
        <v>64.931768685618138</v>
      </c>
      <c r="AO20">
        <f t="shared" si="8"/>
        <v>-3.2465884342809068</v>
      </c>
      <c r="AP20">
        <f t="shared" si="8"/>
        <v>-4.7469219338464415</v>
      </c>
      <c r="AQ20">
        <f t="shared" si="8"/>
        <v>-80.858135978432443</v>
      </c>
      <c r="AR20">
        <f t="shared" si="8"/>
        <v>-23.919877660941655</v>
      </c>
      <c r="AS20">
        <f t="shared" si="8"/>
        <v>7.6624275546671203</v>
      </c>
      <c r="AT20">
        <f t="shared" si="8"/>
        <v>8.2473452862223446</v>
      </c>
      <c r="AU20">
        <f t="shared" si="8"/>
        <v>-8.010104820052188</v>
      </c>
      <c r="AW20">
        <v>17</v>
      </c>
      <c r="AX20">
        <f>(R20*SUMPRODUCT(K21:$K$23, X21:$X$23)-$AZ$3*SUMPRODUCT(K20:$K$22, W21:$W$23))/Z20</f>
        <v>142.36283047747818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9.009787E-3</v>
      </c>
      <c r="O21">
        <f t="shared" si="22"/>
        <v>341.96775084209031</v>
      </c>
      <c r="P21">
        <f t="shared" si="23"/>
        <v>17.098387542104515</v>
      </c>
      <c r="Q21" s="4">
        <f t="shared" si="24"/>
        <v>25</v>
      </c>
      <c r="R21">
        <f t="shared" si="0"/>
        <v>50000</v>
      </c>
      <c r="S21">
        <f t="shared" si="12"/>
        <v>100.37463011355611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109.16048528610033</v>
      </c>
      <c r="AC21">
        <f t="shared" si="1"/>
        <v>75.501829646229695</v>
      </c>
      <c r="AE21">
        <f t="shared" si="2"/>
        <v>257.22825418508626</v>
      </c>
      <c r="AF21">
        <f t="shared" si="3"/>
        <v>-12.861412709254312</v>
      </c>
      <c r="AG21">
        <f t="shared" si="3"/>
        <v>-18.805008188028378</v>
      </c>
      <c r="AH21">
        <f t="shared" si="4"/>
        <v>-345.42468632638975</v>
      </c>
      <c r="AI21">
        <f t="shared" si="5"/>
        <v>-119.86285303858619</v>
      </c>
      <c r="AJ21">
        <f t="shared" si="6"/>
        <v>33.658655639870631</v>
      </c>
      <c r="AK21">
        <f t="shared" si="20"/>
        <v>30.252040405672073</v>
      </c>
      <c r="AL21">
        <f t="shared" si="7"/>
        <v>-55.952156993043488</v>
      </c>
      <c r="AN21">
        <f t="shared" si="8"/>
        <v>58.676374845124286</v>
      </c>
      <c r="AO21">
        <f t="shared" si="8"/>
        <v>-2.9338187422562143</v>
      </c>
      <c r="AP21">
        <f t="shared" si="8"/>
        <v>-4.2896131799442072</v>
      </c>
      <c r="AQ21">
        <f t="shared" si="8"/>
        <v>-78.794875935607266</v>
      </c>
      <c r="AR21">
        <f t="shared" si="8"/>
        <v>-27.341933012683405</v>
      </c>
      <c r="AS21">
        <f t="shared" si="8"/>
        <v>7.6778808819614959</v>
      </c>
      <c r="AT21">
        <f t="shared" si="8"/>
        <v>6.9007973805078882</v>
      </c>
      <c r="AU21">
        <f t="shared" si="8"/>
        <v>-12.763254750214022</v>
      </c>
      <c r="AW21">
        <v>18</v>
      </c>
      <c r="AX21">
        <f>(R21*SUMPRODUCT(K22:$K$23, X22:$X$23)-$AZ$3*SUMPRODUCT(K21:$K$22, W22:$W$23))/Z21</f>
        <v>100.37463011355611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9.7579090000000004E-3</v>
      </c>
      <c r="O22">
        <f t="shared" si="22"/>
        <v>341.96775084209031</v>
      </c>
      <c r="P22">
        <f t="shared" si="23"/>
        <v>17.098387542104515</v>
      </c>
      <c r="Q22" s="4">
        <f t="shared" si="24"/>
        <v>25</v>
      </c>
      <c r="R22">
        <f t="shared" si="0"/>
        <v>50000</v>
      </c>
      <c r="S22">
        <f t="shared" si="12"/>
        <v>53.128122204314089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75.501829646229695</v>
      </c>
      <c r="AC22">
        <f t="shared" si="1"/>
        <v>39.173405784650043</v>
      </c>
      <c r="AE22">
        <f t="shared" si="2"/>
        <v>252.14596174666843</v>
      </c>
      <c r="AF22">
        <f t="shared" si="3"/>
        <v>-12.607298087333421</v>
      </c>
      <c r="AG22">
        <f t="shared" si="3"/>
        <v>-18.433460547505057</v>
      </c>
      <c r="AH22">
        <f t="shared" si="4"/>
        <v>-366.9951172860716</v>
      </c>
      <c r="AI22">
        <f t="shared" si="5"/>
        <v>-145.88991417424165</v>
      </c>
      <c r="AJ22">
        <f t="shared" si="6"/>
        <v>36.328423861579651</v>
      </c>
      <c r="AK22">
        <f t="shared" si="20"/>
        <v>26.958645093143783</v>
      </c>
      <c r="AL22">
        <f t="shared" si="7"/>
        <v>-82.602845219518215</v>
      </c>
      <c r="AN22">
        <f t="shared" si="8"/>
        <v>52.98317603114711</v>
      </c>
      <c r="AO22">
        <f t="shared" si="8"/>
        <v>-2.6491588015573555</v>
      </c>
      <c r="AP22">
        <f t="shared" si="8"/>
        <v>-3.8734044292683198</v>
      </c>
      <c r="AQ22">
        <f t="shared" si="8"/>
        <v>-77.116312976193569</v>
      </c>
      <c r="AR22">
        <f t="shared" si="8"/>
        <v>-30.655700175872127</v>
      </c>
      <c r="AS22">
        <f t="shared" si="8"/>
        <v>7.6336549792776198</v>
      </c>
      <c r="AT22">
        <f t="shared" si="8"/>
        <v>5.6647928391822839</v>
      </c>
      <c r="AU22">
        <f t="shared" si="8"/>
        <v>-17.357252357412221</v>
      </c>
      <c r="AW22">
        <v>19</v>
      </c>
      <c r="AX22">
        <f>(R22*SUMPRODUCT(K23:$K$23, X23:$X$23)-$AZ$3*SUMPRODUCT(K22:$K$22, W23:$W$23))/Z22</f>
        <v>53.128122204314089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1.0650522000000001E-2</v>
      </c>
      <c r="O23">
        <f t="shared" si="22"/>
        <v>341.96775084209031</v>
      </c>
      <c r="P23">
        <f t="shared" si="23"/>
        <v>17.098387542104515</v>
      </c>
      <c r="Q23" s="4">
        <f t="shared" si="24"/>
        <v>25</v>
      </c>
      <c r="R23">
        <f t="shared" si="0"/>
        <v>50000</v>
      </c>
      <c r="S23">
        <f t="shared" si="12"/>
        <v>54.24837955987973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39.173405784650043</v>
      </c>
      <c r="AC23">
        <f t="shared" si="1"/>
        <v>39.173405784650043</v>
      </c>
      <c r="AE23">
        <f t="shared" si="2"/>
        <v>246.93901601640772</v>
      </c>
      <c r="AF23">
        <f t="shared" si="3"/>
        <v>-12.346950800820386</v>
      </c>
      <c r="AG23">
        <f t="shared" si="3"/>
        <v>-18.052799964932671</v>
      </c>
      <c r="AH23">
        <f t="shared" si="4"/>
        <v>-392.65195419466932</v>
      </c>
      <c r="AI23">
        <f t="shared" si="5"/>
        <v>-176.11268894401465</v>
      </c>
      <c r="AJ23">
        <f t="shared" si="6"/>
        <v>0</v>
      </c>
      <c r="AK23">
        <f t="shared" si="20"/>
        <v>23.426658884432314</v>
      </c>
      <c r="AL23">
        <f t="shared" si="7"/>
        <v>-152.68603005958232</v>
      </c>
      <c r="AN23">
        <f t="shared" si="8"/>
        <v>47.798806333330305</v>
      </c>
      <c r="AO23">
        <f t="shared" si="8"/>
        <v>-2.3899403166665154</v>
      </c>
      <c r="AP23">
        <f t="shared" si="8"/>
        <v>-3.4943942970957407</v>
      </c>
      <c r="AQ23">
        <f t="shared" si="8"/>
        <v>-76.00376407796017</v>
      </c>
      <c r="AR23">
        <f t="shared" si="8"/>
        <v>-34.089292358392122</v>
      </c>
      <c r="AS23">
        <f t="shared" si="8"/>
        <v>0</v>
      </c>
      <c r="AT23">
        <f t="shared" si="8"/>
        <v>4.5345865109447496</v>
      </c>
      <c r="AU23">
        <f t="shared" si="8"/>
        <v>-29.554705847447369</v>
      </c>
      <c r="AW23">
        <v>20</v>
      </c>
      <c r="AX23">
        <f>(R23*SUMPRODUCT(K$23:$K24, X$23:$X24)-$AZ$3*SUMPRODUCT(K$22:$K23, W$23:$W24))/Z23</f>
        <v>54.24837955987973</v>
      </c>
    </row>
    <row r="25" spans="5:50" x14ac:dyDescent="0.25">
      <c r="AN25" s="8">
        <f t="shared" ref="AN25:AU25" si="25">SUM(AN3:AN23)</f>
        <v>2907.266164941007</v>
      </c>
      <c r="AO25" s="8">
        <f t="shared" si="25"/>
        <v>-401.83912137861807</v>
      </c>
      <c r="AP25" s="8">
        <f t="shared" si="25"/>
        <v>-460.68923988000233</v>
      </c>
      <c r="AQ25" s="8">
        <f t="shared" si="25"/>
        <v>-2203.6937462277197</v>
      </c>
      <c r="AR25" s="8">
        <f t="shared" si="25"/>
        <v>-158.95594254533313</v>
      </c>
      <c r="AS25" s="8">
        <f t="shared" si="25"/>
        <v>-146.11993868422297</v>
      </c>
      <c r="AT25" s="8">
        <f t="shared" si="25"/>
        <v>347.07915965450286</v>
      </c>
      <c r="AU25" s="9">
        <f t="shared" si="25"/>
        <v>42.0032784249467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92" priority="1" operator="lessThan">
      <formula>0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5209E-C8CB-4775-B3A5-41E0C947E51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339.9573850160935</v>
      </c>
      <c r="K3">
        <v>1</v>
      </c>
      <c r="L3" s="2">
        <v>0</v>
      </c>
      <c r="O3">
        <f>$C$3</f>
        <v>339.9573850160935</v>
      </c>
      <c r="P3">
        <f>O3*B5</f>
        <v>271.96590801287482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339.9573850160935</v>
      </c>
      <c r="AF3">
        <f t="shared" ref="AF3:AG23" si="4">-$Z3*P3</f>
        <v>-271.96590801287482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-205.15826479678134</v>
      </c>
      <c r="AJ3">
        <f t="shared" ref="AJ3:AJ23" si="7">AB3-AC3</f>
        <v>0</v>
      </c>
      <c r="AL3">
        <f t="shared" ref="AL3:AL23" si="8">SUM(AI3:AK3)</f>
        <v>-205.15826479678134</v>
      </c>
      <c r="AN3">
        <f t="shared" ref="AN3:AU23" si="9">AE3*$K3</f>
        <v>339.9573850160935</v>
      </c>
      <c r="AO3">
        <f t="shared" si="9"/>
        <v>-271.96590801287482</v>
      </c>
      <c r="AP3">
        <f t="shared" si="9"/>
        <v>-273.14974180000002</v>
      </c>
      <c r="AQ3">
        <f t="shared" si="9"/>
        <v>0</v>
      </c>
      <c r="AR3">
        <f t="shared" si="9"/>
        <v>-205.15826479678134</v>
      </c>
      <c r="AS3">
        <f t="shared" si="9"/>
        <v>0</v>
      </c>
      <c r="AT3">
        <f t="shared" si="9"/>
        <v>0</v>
      </c>
      <c r="AU3">
        <f t="shared" si="9"/>
        <v>-205.15826479678134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233.90093044118723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6.7493860042678504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6.6652427115841419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-6.6652427115841419</v>
      </c>
      <c r="AK4">
        <f>G4*MAX(0, SUM(AB4, AE4:AF4))</f>
        <v>0</v>
      </c>
      <c r="AL4">
        <f t="shared" si="8"/>
        <v>-253.34594271158414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-227.23568772960249</v>
      </c>
      <c r="AR4">
        <f t="shared" si="9"/>
        <v>-227.23568772960249</v>
      </c>
      <c r="AS4">
        <f t="shared" si="9"/>
        <v>-6.1398439823283413</v>
      </c>
      <c r="AT4">
        <f t="shared" si="9"/>
        <v>0</v>
      </c>
      <c r="AU4">
        <f t="shared" si="9"/>
        <v>-233.37553171193082</v>
      </c>
      <c r="AW4">
        <v>1</v>
      </c>
      <c r="AX4">
        <f>(R4*SUMPRODUCT(K5:$K$23, X5:$X$23)-$AZ$3*SUMPRODUCT(K4:$K$22, W5:$W$23))/Z4</f>
        <v>6.7493860042678504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339.9573850160935</v>
      </c>
      <c r="P5">
        <f t="shared" ref="P5:P23" si="22">O5*$C$5</f>
        <v>16.997869250804676</v>
      </c>
      <c r="Q5" s="4">
        <f t="shared" ref="Q5:Q23" si="23">$C$8</f>
        <v>25</v>
      </c>
      <c r="R5">
        <f t="shared" si="0"/>
        <v>100000</v>
      </c>
      <c r="S5">
        <f t="shared" si="1"/>
        <v>12.725299577845439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6.6652427115841419</v>
      </c>
      <c r="AC5">
        <f t="shared" si="2"/>
        <v>12.409941874019751</v>
      </c>
      <c r="AE5">
        <f t="shared" si="3"/>
        <v>331.53257900807552</v>
      </c>
      <c r="AF5">
        <f t="shared" si="4"/>
        <v>-16.576628950403776</v>
      </c>
      <c r="AG5">
        <f t="shared" si="4"/>
        <v>-24.380451316889385</v>
      </c>
      <c r="AH5">
        <f t="shared" si="5"/>
        <v>-243.98083944245369</v>
      </c>
      <c r="AI5">
        <f t="shared" si="6"/>
        <v>46.594659298328651</v>
      </c>
      <c r="AJ5">
        <f t="shared" si="7"/>
        <v>-5.7446991624356087</v>
      </c>
      <c r="AK5">
        <f>G5*SUM(AB5, AE5:AF5)</f>
        <v>22.513483493847911</v>
      </c>
      <c r="AL5">
        <f t="shared" si="8"/>
        <v>63.363443629740956</v>
      </c>
      <c r="AN5">
        <f t="shared" si="9"/>
        <v>281.32540051627251</v>
      </c>
      <c r="AO5">
        <f t="shared" si="9"/>
        <v>-14.066270025813626</v>
      </c>
      <c r="AP5">
        <f t="shared" si="9"/>
        <v>-20.688284246491268</v>
      </c>
      <c r="AQ5">
        <f t="shared" si="9"/>
        <v>-207.03246594891289</v>
      </c>
      <c r="AR5">
        <f t="shared" si="9"/>
        <v>39.538380295054729</v>
      </c>
      <c r="AS5">
        <f t="shared" si="9"/>
        <v>-4.8747239186961684</v>
      </c>
      <c r="AT5">
        <f t="shared" si="9"/>
        <v>19.104049381430411</v>
      </c>
      <c r="AU5">
        <f t="shared" si="9"/>
        <v>53.767705757788981</v>
      </c>
      <c r="AW5">
        <v>2</v>
      </c>
      <c r="AX5">
        <f>(R5*SUMPRODUCT(K6:$K$23, X6:$X$23)-$AZ$3*SUMPRODUCT(K5:$K$22, W6:$W$23))/Z5</f>
        <v>12.725299577845439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339.9573850160935</v>
      </c>
      <c r="P6">
        <f t="shared" si="22"/>
        <v>16.997869250804676</v>
      </c>
      <c r="Q6" s="4">
        <f t="shared" si="23"/>
        <v>25</v>
      </c>
      <c r="R6">
        <f t="shared" si="0"/>
        <v>100000</v>
      </c>
      <c r="S6">
        <f t="shared" si="1"/>
        <v>18.011380700799652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12.409941874019751</v>
      </c>
      <c r="AC6">
        <f t="shared" si="2"/>
        <v>17.345910271693583</v>
      </c>
      <c r="AE6">
        <f t="shared" si="3"/>
        <v>327.39690502610625</v>
      </c>
      <c r="AF6">
        <f t="shared" si="4"/>
        <v>-16.369845251305314</v>
      </c>
      <c r="AG6">
        <f t="shared" si="4"/>
        <v>-24.076319522416565</v>
      </c>
      <c r="AH6">
        <f t="shared" si="5"/>
        <v>-241.30912521570761</v>
      </c>
      <c r="AI6">
        <f t="shared" si="6"/>
        <v>45.641615036676768</v>
      </c>
      <c r="AJ6">
        <f t="shared" si="7"/>
        <v>-4.9359683976738324</v>
      </c>
      <c r="AK6">
        <f>G6*SUM(AB6, AE6:AF6)</f>
        <v>22.640590115417449</v>
      </c>
      <c r="AL6">
        <f t="shared" si="8"/>
        <v>63.346236754420389</v>
      </c>
      <c r="AN6">
        <f t="shared" si="9"/>
        <v>255.9167255273419</v>
      </c>
      <c r="AO6">
        <f t="shared" si="9"/>
        <v>-12.795836276367096</v>
      </c>
      <c r="AP6">
        <f t="shared" si="9"/>
        <v>-18.819765124033623</v>
      </c>
      <c r="AQ6">
        <f t="shared" si="9"/>
        <v>-188.62438898176799</v>
      </c>
      <c r="AR6">
        <f t="shared" si="9"/>
        <v>35.676735145173176</v>
      </c>
      <c r="AS6">
        <f t="shared" si="9"/>
        <v>-3.8583042485951471</v>
      </c>
      <c r="AT6">
        <f t="shared" si="9"/>
        <v>17.697496822342661</v>
      </c>
      <c r="AU6">
        <f t="shared" si="9"/>
        <v>49.515927718920686</v>
      </c>
      <c r="AW6">
        <v>3</v>
      </c>
      <c r="AX6">
        <f>(R6*SUMPRODUCT(K7:$K$23, X7:$X$23)-$AZ$3*SUMPRODUCT(K6:$K$22, W7:$W$23))/Z6</f>
        <v>18.011380700799652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339.9573850160935</v>
      </c>
      <c r="P7">
        <f t="shared" si="22"/>
        <v>16.997869250804676</v>
      </c>
      <c r="Q7" s="4">
        <f t="shared" si="23"/>
        <v>25</v>
      </c>
      <c r="R7">
        <f t="shared" si="0"/>
        <v>100000</v>
      </c>
      <c r="S7">
        <f t="shared" si="1"/>
        <v>22.613766211700593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17.345910271693583</v>
      </c>
      <c r="AC7">
        <f t="shared" si="2"/>
        <v>21.506476056114025</v>
      </c>
      <c r="AE7">
        <f t="shared" si="3"/>
        <v>323.31126502779614</v>
      </c>
      <c r="AF7">
        <f t="shared" si="4"/>
        <v>-16.165563251389806</v>
      </c>
      <c r="AG7">
        <f t="shared" si="4"/>
        <v>-23.775867158503605</v>
      </c>
      <c r="AH7">
        <f t="shared" si="5"/>
        <v>-238.75667475516744</v>
      </c>
      <c r="AI7">
        <f t="shared" si="6"/>
        <v>44.613159862735273</v>
      </c>
      <c r="AJ7">
        <f t="shared" si="7"/>
        <v>-4.1605657844204416</v>
      </c>
      <c r="AK7">
        <f>G7*SUM(AB7, AE7:AF7)</f>
        <v>22.714412843366997</v>
      </c>
      <c r="AL7">
        <f t="shared" si="8"/>
        <v>63.167006921681832</v>
      </c>
      <c r="AN7">
        <f t="shared" si="9"/>
        <v>232.80178420521759</v>
      </c>
      <c r="AO7">
        <f t="shared" si="9"/>
        <v>-11.640089210260879</v>
      </c>
      <c r="AP7">
        <f t="shared" si="9"/>
        <v>-17.119924030639663</v>
      </c>
      <c r="AQ7">
        <f t="shared" si="9"/>
        <v>-171.91785714342234</v>
      </c>
      <c r="AR7">
        <f t="shared" si="9"/>
        <v>32.123913820894707</v>
      </c>
      <c r="AS7">
        <f t="shared" si="9"/>
        <v>-2.9958347966408989</v>
      </c>
      <c r="AT7">
        <f t="shared" si="9"/>
        <v>16.355618900736797</v>
      </c>
      <c r="AU7">
        <f t="shared" si="9"/>
        <v>45.483697924990608</v>
      </c>
      <c r="AW7">
        <v>4</v>
      </c>
      <c r="AX7">
        <f>(R7*SUMPRODUCT(K8:$K$23, X8:$X$23)-$AZ$3*SUMPRODUCT(K7:$K$22, W8:$W$23))/Z7</f>
        <v>22.613766211700593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339.9573850160935</v>
      </c>
      <c r="P8">
        <f t="shared" si="22"/>
        <v>16.997869250804676</v>
      </c>
      <c r="Q8" s="4">
        <f t="shared" si="23"/>
        <v>25</v>
      </c>
      <c r="R8">
        <f t="shared" si="0"/>
        <v>100000</v>
      </c>
      <c r="S8">
        <f t="shared" si="1"/>
        <v>26.546558179966489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21.506476056114025</v>
      </c>
      <c r="AC8">
        <f t="shared" si="2"/>
        <v>24.931495944722201</v>
      </c>
      <c r="AE8">
        <f t="shared" si="3"/>
        <v>319.27476656101106</v>
      </c>
      <c r="AF8">
        <f t="shared" si="4"/>
        <v>-15.963738328050553</v>
      </c>
      <c r="AG8">
        <f t="shared" si="4"/>
        <v>-23.479028595444152</v>
      </c>
      <c r="AH8">
        <f t="shared" si="5"/>
        <v>-236.31956589766611</v>
      </c>
      <c r="AI8">
        <f t="shared" si="6"/>
        <v>43.512433739850223</v>
      </c>
      <c r="AJ8">
        <f t="shared" si="7"/>
        <v>-3.4250198886081762</v>
      </c>
      <c r="AK8">
        <f t="shared" ref="AK8:AK23" si="24">G8*SUM(AB8:AB8, AE8:AF8)</f>
        <v>22.73722530023522</v>
      </c>
      <c r="AL8">
        <f t="shared" si="8"/>
        <v>62.824639151477271</v>
      </c>
      <c r="AN8">
        <f t="shared" si="9"/>
        <v>211.77341038572382</v>
      </c>
      <c r="AO8">
        <f t="shared" si="9"/>
        <v>-10.588670519286191</v>
      </c>
      <c r="AP8">
        <f t="shared" si="9"/>
        <v>-15.573526250628333</v>
      </c>
      <c r="AQ8">
        <f t="shared" si="9"/>
        <v>-156.74962650535392</v>
      </c>
      <c r="AR8">
        <f t="shared" si="9"/>
        <v>28.861587110455346</v>
      </c>
      <c r="AS8">
        <f t="shared" si="9"/>
        <v>-2.2717991473681978</v>
      </c>
      <c r="AT8">
        <f t="shared" si="9"/>
        <v>15.081491708237575</v>
      </c>
      <c r="AU8">
        <f t="shared" si="9"/>
        <v>41.671279671324726</v>
      </c>
      <c r="AW8">
        <v>5</v>
      </c>
      <c r="AX8">
        <f>(R8*SUMPRODUCT(K9:$K$23, X9:$X$23)-$AZ$3*SUMPRODUCT(K8:$K$22, W9:$W$23))/Z8</f>
        <v>26.546558179966489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339.9573850160935</v>
      </c>
      <c r="P9">
        <f t="shared" si="22"/>
        <v>16.997869250804676</v>
      </c>
      <c r="Q9" s="4">
        <f t="shared" si="23"/>
        <v>25</v>
      </c>
      <c r="R9">
        <f t="shared" si="0"/>
        <v>100000</v>
      </c>
      <c r="S9">
        <f t="shared" si="1"/>
        <v>29.653715268506822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24.931495944722201</v>
      </c>
      <c r="AC9">
        <f t="shared" si="2"/>
        <v>27.50165361758809</v>
      </c>
      <c r="AE9">
        <f t="shared" si="3"/>
        <v>315.28562821883509</v>
      </c>
      <c r="AF9">
        <f t="shared" si="4"/>
        <v>-15.764281410941756</v>
      </c>
      <c r="AG9">
        <f t="shared" si="4"/>
        <v>-23.185672831015978</v>
      </c>
      <c r="AH9">
        <f t="shared" si="5"/>
        <v>-234.26191389492968</v>
      </c>
      <c r="AI9">
        <f t="shared" si="6"/>
        <v>42.073760081947711</v>
      </c>
      <c r="AJ9">
        <f t="shared" si="7"/>
        <v>-2.5701576728658893</v>
      </c>
      <c r="AK9">
        <f t="shared" si="24"/>
        <v>22.71169899268309</v>
      </c>
      <c r="AL9">
        <f t="shared" si="8"/>
        <v>62.215301401764911</v>
      </c>
      <c r="AN9">
        <f t="shared" si="9"/>
        <v>192.64261992121121</v>
      </c>
      <c r="AO9">
        <f t="shared" si="9"/>
        <v>-9.6321309960605603</v>
      </c>
      <c r="AP9">
        <f t="shared" si="9"/>
        <v>-14.166674148885717</v>
      </c>
      <c r="AQ9">
        <f t="shared" si="9"/>
        <v>-143.13633353802348</v>
      </c>
      <c r="AR9">
        <f t="shared" si="9"/>
        <v>25.707481238241478</v>
      </c>
      <c r="AS9">
        <f t="shared" si="9"/>
        <v>-1.57039161762182</v>
      </c>
      <c r="AT9">
        <f t="shared" si="9"/>
        <v>13.877071471762784</v>
      </c>
      <c r="AU9">
        <f t="shared" si="9"/>
        <v>38.014161092382444</v>
      </c>
      <c r="AW9">
        <v>6</v>
      </c>
      <c r="AX9">
        <f>(R9*SUMPRODUCT(K10:$K$23, X10:$X$23)-$AZ$3*SUMPRODUCT(K9:$K$22, W10:$W$23))/Z9</f>
        <v>29.653715268506822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339.9573850160935</v>
      </c>
      <c r="P10">
        <f t="shared" si="22"/>
        <v>16.997869250804676</v>
      </c>
      <c r="Q10" s="4">
        <f t="shared" si="23"/>
        <v>25</v>
      </c>
      <c r="R10">
        <f t="shared" si="0"/>
        <v>100000</v>
      </c>
      <c r="S10">
        <f t="shared" si="1"/>
        <v>31.986058830289824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27.50165361758809</v>
      </c>
      <c r="AC10">
        <f t="shared" si="2"/>
        <v>29.293779349793454</v>
      </c>
      <c r="AE10">
        <f t="shared" si="3"/>
        <v>311.34303472122974</v>
      </c>
      <c r="AF10">
        <f t="shared" si="4"/>
        <v>-15.567151736061488</v>
      </c>
      <c r="AG10">
        <f t="shared" si="4"/>
        <v>-22.895739910642831</v>
      </c>
      <c r="AH10">
        <f t="shared" si="5"/>
        <v>-232.30476825194631</v>
      </c>
      <c r="AI10">
        <f t="shared" si="6"/>
        <v>40.575374822579136</v>
      </c>
      <c r="AJ10">
        <f t="shared" si="7"/>
        <v>-1.7921257322053634</v>
      </c>
      <c r="AK10">
        <f t="shared" si="24"/>
        <v>22.629427562192948</v>
      </c>
      <c r="AL10">
        <f t="shared" si="8"/>
        <v>61.412676652566716</v>
      </c>
      <c r="AN10">
        <f t="shared" si="9"/>
        <v>175.23817537270605</v>
      </c>
      <c r="AO10">
        <f t="shared" si="9"/>
        <v>-8.761908768635303</v>
      </c>
      <c r="AP10">
        <f t="shared" si="9"/>
        <v>-12.886775158922516</v>
      </c>
      <c r="AQ10">
        <f t="shared" si="9"/>
        <v>-130.75180485505359</v>
      </c>
      <c r="AR10">
        <f t="shared" si="9"/>
        <v>22.837686590094659</v>
      </c>
      <c r="AS10">
        <f t="shared" si="9"/>
        <v>-1.0086907633290583</v>
      </c>
      <c r="AT10">
        <f t="shared" si="9"/>
        <v>12.736882324276758</v>
      </c>
      <c r="AU10">
        <f t="shared" si="9"/>
        <v>34.565878151042355</v>
      </c>
      <c r="AW10">
        <v>7</v>
      </c>
      <c r="AX10">
        <f>(R10*SUMPRODUCT(K11:$K$23, X11:$X$23)-$AZ$3*SUMPRODUCT(K10:$K$22, W11:$W$23))/Z10</f>
        <v>31.986058830289824</v>
      </c>
    </row>
    <row r="11" spans="1:52" x14ac:dyDescent="0.25">
      <c r="A11" t="s">
        <v>33</v>
      </c>
      <c r="C11" s="7">
        <f>AU25</f>
        <v>41.965552313045123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339.9573850160935</v>
      </c>
      <c r="P11">
        <f t="shared" si="22"/>
        <v>16.997869250804676</v>
      </c>
      <c r="Q11" s="4">
        <f t="shared" si="23"/>
        <v>25</v>
      </c>
      <c r="R11">
        <f t="shared" si="0"/>
        <v>100000</v>
      </c>
      <c r="S11">
        <f t="shared" si="1"/>
        <v>33.595156716365842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29.293779349793454</v>
      </c>
      <c r="AC11">
        <f t="shared" si="2"/>
        <v>30.382346230518802</v>
      </c>
      <c r="AE11">
        <f t="shared" si="3"/>
        <v>307.44619119901654</v>
      </c>
      <c r="AF11">
        <f t="shared" si="4"/>
        <v>-15.372309559950828</v>
      </c>
      <c r="AG11">
        <f t="shared" si="4"/>
        <v>-22.609171380735127</v>
      </c>
      <c r="AH11">
        <f t="shared" si="5"/>
        <v>-230.44452320510439</v>
      </c>
      <c r="AI11">
        <f t="shared" si="6"/>
        <v>39.020187053226181</v>
      </c>
      <c r="AJ11">
        <f t="shared" si="7"/>
        <v>-1.0885668807253488</v>
      </c>
      <c r="AK11">
        <f t="shared" si="24"/>
        <v>22.495736269220142</v>
      </c>
      <c r="AL11">
        <f t="shared" si="8"/>
        <v>60.427356441720974</v>
      </c>
      <c r="AN11">
        <f t="shared" si="9"/>
        <v>159.40430728045263</v>
      </c>
      <c r="AO11">
        <f t="shared" si="9"/>
        <v>-7.9702153640226321</v>
      </c>
      <c r="AP11">
        <f t="shared" si="9"/>
        <v>-11.722374208233958</v>
      </c>
      <c r="AQ11">
        <f t="shared" si="9"/>
        <v>-119.48058112160916</v>
      </c>
      <c r="AR11">
        <f t="shared" si="9"/>
        <v>20.231136586586867</v>
      </c>
      <c r="AS11">
        <f t="shared" si="9"/>
        <v>-0.56439876153203872</v>
      </c>
      <c r="AT11">
        <f t="shared" si="9"/>
        <v>11.66356051696067</v>
      </c>
      <c r="AU11">
        <f t="shared" si="9"/>
        <v>31.330298342015499</v>
      </c>
      <c r="AW11">
        <v>8</v>
      </c>
      <c r="AX11">
        <f>(R11*SUMPRODUCT(K12:$K$23, X12:$X$23)-$AZ$3*SUMPRODUCT(K11:$K$22, W12:$W$23))/Z11</f>
        <v>33.595156716365842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339.9573850160935</v>
      </c>
      <c r="P12">
        <f t="shared" si="22"/>
        <v>16.997869250804676</v>
      </c>
      <c r="Q12" s="4">
        <f t="shared" si="23"/>
        <v>25</v>
      </c>
      <c r="R12">
        <f t="shared" si="0"/>
        <v>100000</v>
      </c>
      <c r="S12">
        <f t="shared" si="1"/>
        <v>34.486526282462883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30.382346230518802</v>
      </c>
      <c r="AC12">
        <f t="shared" si="2"/>
        <v>30.797693904571819</v>
      </c>
      <c r="AE12">
        <f t="shared" si="3"/>
        <v>303.59402969641746</v>
      </c>
      <c r="AF12">
        <f t="shared" si="4"/>
        <v>-15.179701484820873</v>
      </c>
      <c r="AG12">
        <f t="shared" si="4"/>
        <v>-22.325888705289149</v>
      </c>
      <c r="AH12">
        <f t="shared" si="5"/>
        <v>-228.7638465544976</v>
      </c>
      <c r="AI12">
        <f t="shared" si="6"/>
        <v>37.324592951809791</v>
      </c>
      <c r="AJ12">
        <f t="shared" si="7"/>
        <v>-0.41534767405301665</v>
      </c>
      <c r="AK12">
        <f t="shared" si="24"/>
        <v>22.315767210948078</v>
      </c>
      <c r="AL12">
        <f t="shared" si="8"/>
        <v>59.225012488704849</v>
      </c>
      <c r="AN12">
        <f t="shared" si="9"/>
        <v>144.99917418686164</v>
      </c>
      <c r="AO12">
        <f t="shared" si="9"/>
        <v>-7.2499587093430815</v>
      </c>
      <c r="AP12">
        <f t="shared" si="9"/>
        <v>-10.66304047049878</v>
      </c>
      <c r="AQ12">
        <f t="shared" si="9"/>
        <v>-109.25962169737461</v>
      </c>
      <c r="AR12">
        <f t="shared" si="9"/>
        <v>17.826553309645142</v>
      </c>
      <c r="AS12">
        <f t="shared" si="9"/>
        <v>-0.19837369594633986</v>
      </c>
      <c r="AT12">
        <f t="shared" si="9"/>
        <v>10.658206355933155</v>
      </c>
      <c r="AU12">
        <f t="shared" si="9"/>
        <v>28.286385969631954</v>
      </c>
      <c r="AW12">
        <v>9</v>
      </c>
      <c r="AX12">
        <f>(R12*SUMPRODUCT(K13:$K$23, X13:$X$23)-$AZ$3*SUMPRODUCT(K12:$K$22, W13:$W$23))/Z12</f>
        <v>34.486526282462883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339.9573850160935</v>
      </c>
      <c r="P13">
        <f t="shared" si="22"/>
        <v>16.997869250804676</v>
      </c>
      <c r="Q13" s="4">
        <f t="shared" si="23"/>
        <v>25</v>
      </c>
      <c r="R13">
        <f t="shared" si="0"/>
        <v>100000</v>
      </c>
      <c r="S13">
        <f t="shared" si="1"/>
        <v>34.717745676038277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30.797693904571819</v>
      </c>
      <c r="AC13">
        <f t="shared" si="2"/>
        <v>30.615270610284938</v>
      </c>
      <c r="AE13">
        <f t="shared" si="3"/>
        <v>299.78580508514733</v>
      </c>
      <c r="AF13">
        <f t="shared" si="4"/>
        <v>-14.989290254257368</v>
      </c>
      <c r="AG13">
        <f t="shared" si="4"/>
        <v>-22.04583708859241</v>
      </c>
      <c r="AH13">
        <f t="shared" si="5"/>
        <v>-227.17091857538708</v>
      </c>
      <c r="AI13">
        <f t="shared" si="6"/>
        <v>35.579759166910492</v>
      </c>
      <c r="AJ13">
        <f t="shared" si="7"/>
        <v>0.18242329428688109</v>
      </c>
      <c r="AK13">
        <f t="shared" si="24"/>
        <v>22.091594611482329</v>
      </c>
      <c r="AL13">
        <f t="shared" si="8"/>
        <v>57.853777072679698</v>
      </c>
      <c r="AN13">
        <f t="shared" si="9"/>
        <v>131.89390724493762</v>
      </c>
      <c r="AO13">
        <f t="shared" si="9"/>
        <v>-6.594695362246882</v>
      </c>
      <c r="AP13">
        <f t="shared" si="9"/>
        <v>-9.6992971073928729</v>
      </c>
      <c r="AQ13">
        <f t="shared" si="9"/>
        <v>-99.946226789554714</v>
      </c>
      <c r="AR13">
        <f t="shared" si="9"/>
        <v>15.653687985743161</v>
      </c>
      <c r="AS13">
        <f t="shared" si="9"/>
        <v>8.0259040447749064E-2</v>
      </c>
      <c r="AT13">
        <f t="shared" si="9"/>
        <v>9.7194286092099347</v>
      </c>
      <c r="AU13">
        <f t="shared" si="9"/>
        <v>25.453375635400842</v>
      </c>
      <c r="AW13">
        <v>10</v>
      </c>
      <c r="AX13">
        <f>(R13*SUMPRODUCT(K14:$K$23, X14:$X$23)-$AZ$3*SUMPRODUCT(K13:$K$22, W14:$W$23))/Z13</f>
        <v>34.717745676038277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339.9573850160935</v>
      </c>
      <c r="P14">
        <f t="shared" si="22"/>
        <v>16.997869250804676</v>
      </c>
      <c r="Q14" s="4">
        <f t="shared" si="23"/>
        <v>25</v>
      </c>
      <c r="R14">
        <f t="shared" si="0"/>
        <v>100000</v>
      </c>
      <c r="S14">
        <f t="shared" si="1"/>
        <v>34.305518451429698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30.615270610284938</v>
      </c>
      <c r="AC14">
        <f t="shared" si="2"/>
        <v>29.871793828556065</v>
      </c>
      <c r="AE14">
        <f t="shared" si="3"/>
        <v>296.02050556599528</v>
      </c>
      <c r="AF14">
        <f t="shared" si="4"/>
        <v>-14.801025278299766</v>
      </c>
      <c r="AG14">
        <f t="shared" si="4"/>
        <v>-21.768942124318151</v>
      </c>
      <c r="AH14">
        <f t="shared" si="5"/>
        <v>-225.74637355334224</v>
      </c>
      <c r="AI14">
        <f t="shared" si="6"/>
        <v>33.704164610035122</v>
      </c>
      <c r="AJ14">
        <f t="shared" si="7"/>
        <v>0.74347678172887299</v>
      </c>
      <c r="AK14">
        <f t="shared" si="24"/>
        <v>21.828432562858634</v>
      </c>
      <c r="AL14">
        <f t="shared" si="8"/>
        <v>56.276073954622632</v>
      </c>
      <c r="AN14">
        <f t="shared" si="9"/>
        <v>119.97115276953909</v>
      </c>
      <c r="AO14">
        <f t="shared" si="9"/>
        <v>-5.9985576384769557</v>
      </c>
      <c r="AP14">
        <f t="shared" si="9"/>
        <v>-8.8225140898071448</v>
      </c>
      <c r="AQ14">
        <f t="shared" si="9"/>
        <v>-91.490461503517437</v>
      </c>
      <c r="AR14">
        <f t="shared" si="9"/>
        <v>13.65961953773755</v>
      </c>
      <c r="AS14">
        <f t="shared" si="9"/>
        <v>0.30131617534689481</v>
      </c>
      <c r="AT14">
        <f t="shared" si="9"/>
        <v>8.846624367157089</v>
      </c>
      <c r="AU14">
        <f t="shared" si="9"/>
        <v>22.807560080241537</v>
      </c>
      <c r="AW14">
        <v>11</v>
      </c>
      <c r="AX14">
        <f>(R14*SUMPRODUCT(K15:$K$23, X15:$X$23)-$AZ$3*SUMPRODUCT(K14:$K$22, W15:$W$23))/Z14</f>
        <v>34.305518451429698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339.9573850160935</v>
      </c>
      <c r="P15">
        <f t="shared" si="22"/>
        <v>16.997869250804676</v>
      </c>
      <c r="Q15" s="4">
        <f t="shared" si="23"/>
        <v>25</v>
      </c>
      <c r="R15">
        <f t="shared" si="0"/>
        <v>100000</v>
      </c>
      <c r="S15">
        <f t="shared" si="1"/>
        <v>33.093561141295773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29.871793828556065</v>
      </c>
      <c r="AC15">
        <f t="shared" si="2"/>
        <v>28.453881350702829</v>
      </c>
      <c r="AE15">
        <f t="shared" si="3"/>
        <v>292.29574466896963</v>
      </c>
      <c r="AF15">
        <f t="shared" si="4"/>
        <v>-14.614787233448482</v>
      </c>
      <c r="AG15">
        <f t="shared" si="4"/>
        <v>-21.495028314735126</v>
      </c>
      <c r="AH15">
        <f t="shared" si="5"/>
        <v>-224.89755335938574</v>
      </c>
      <c r="AI15">
        <f t="shared" si="6"/>
        <v>31.28837576140026</v>
      </c>
      <c r="AJ15">
        <f t="shared" si="7"/>
        <v>1.4179124778532355</v>
      </c>
      <c r="AK15">
        <f t="shared" si="24"/>
        <v>21.528692588485406</v>
      </c>
      <c r="AL15">
        <f t="shared" si="8"/>
        <v>54.234980827738902</v>
      </c>
      <c r="AN15">
        <f t="shared" si="9"/>
        <v>109.12365292020577</v>
      </c>
      <c r="AO15">
        <f t="shared" si="9"/>
        <v>-5.4561826460102889</v>
      </c>
      <c r="AP15">
        <f t="shared" si="9"/>
        <v>-8.0248038232085968</v>
      </c>
      <c r="AQ15">
        <f t="shared" si="9"/>
        <v>-83.961682655308351</v>
      </c>
      <c r="AR15">
        <f t="shared" si="9"/>
        <v>11.680983795678522</v>
      </c>
      <c r="AS15">
        <f t="shared" si="9"/>
        <v>0.52935354662695322</v>
      </c>
      <c r="AT15">
        <f t="shared" si="9"/>
        <v>8.0373718081742922</v>
      </c>
      <c r="AU15">
        <f t="shared" si="9"/>
        <v>20.247709150479768</v>
      </c>
      <c r="AW15">
        <v>12</v>
      </c>
      <c r="AX15">
        <f>(R15*SUMPRODUCT(K16:$K$23, X16:$X$23)-$AZ$3*SUMPRODUCT(K15:$K$22, W16:$W$23))/Z15</f>
        <v>33.093561141295773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339.9573850160935</v>
      </c>
      <c r="P16">
        <f t="shared" si="22"/>
        <v>16.997869250804676</v>
      </c>
      <c r="Q16" s="4">
        <f t="shared" si="23"/>
        <v>25</v>
      </c>
      <c r="R16">
        <f t="shared" si="0"/>
        <v>100000</v>
      </c>
      <c r="S16">
        <f t="shared" si="1"/>
        <v>31.069956482782132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28.453881350702829</v>
      </c>
      <c r="AC16">
        <f t="shared" si="2"/>
        <v>26.377136546549252</v>
      </c>
      <c r="AE16">
        <f t="shared" si="3"/>
        <v>288.61007158302795</v>
      </c>
      <c r="AF16">
        <f t="shared" si="4"/>
        <v>-14.430503579151399</v>
      </c>
      <c r="AG16">
        <f t="shared" si="4"/>
        <v>-21.22398896918839</v>
      </c>
      <c r="AH16">
        <f t="shared" si="5"/>
        <v>-224.35624959753954</v>
      </c>
      <c r="AI16">
        <f t="shared" si="6"/>
        <v>28.59932943714864</v>
      </c>
      <c r="AJ16">
        <f t="shared" si="7"/>
        <v>2.0767448041535772</v>
      </c>
      <c r="AK16">
        <f t="shared" si="24"/>
        <v>21.184341454820562</v>
      </c>
      <c r="AL16">
        <f t="shared" si="8"/>
        <v>51.860415696122779</v>
      </c>
      <c r="AN16">
        <f t="shared" si="9"/>
        <v>99.254282036055358</v>
      </c>
      <c r="AO16">
        <f t="shared" si="9"/>
        <v>-4.962714101802769</v>
      </c>
      <c r="AP16">
        <f t="shared" si="9"/>
        <v>-7.2990238196588004</v>
      </c>
      <c r="AQ16">
        <f t="shared" si="9"/>
        <v>-77.157108038413085</v>
      </c>
      <c r="AR16">
        <f t="shared" si="9"/>
        <v>9.8354360761807147</v>
      </c>
      <c r="AS16">
        <f t="shared" si="9"/>
        <v>0.71420173723588509</v>
      </c>
      <c r="AT16">
        <f t="shared" si="9"/>
        <v>7.2853888638462445</v>
      </c>
      <c r="AU16">
        <f t="shared" si="9"/>
        <v>17.835026677262846</v>
      </c>
      <c r="AW16">
        <v>13</v>
      </c>
      <c r="AX16">
        <f>(R16*SUMPRODUCT(K17:$K$23, X17:$X$23)-$AZ$3*SUMPRODUCT(K16:$K$22, W17:$W$23))/Z16</f>
        <v>31.069956482782132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339.9573850160935</v>
      </c>
      <c r="P17">
        <f t="shared" si="22"/>
        <v>16.997869250804676</v>
      </c>
      <c r="Q17" s="4">
        <f t="shared" si="23"/>
        <v>25</v>
      </c>
      <c r="R17">
        <f t="shared" si="0"/>
        <v>100000</v>
      </c>
      <c r="S17">
        <f t="shared" si="1"/>
        <v>28.360118576667293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26.377136546549252</v>
      </c>
      <c r="AC17">
        <f t="shared" si="2"/>
        <v>23.772361577701645</v>
      </c>
      <c r="AE17">
        <f t="shared" si="3"/>
        <v>284.96319067796378</v>
      </c>
      <c r="AF17">
        <f t="shared" si="4"/>
        <v>-14.248159533898191</v>
      </c>
      <c r="AG17">
        <f t="shared" si="4"/>
        <v>-20.955802347437881</v>
      </c>
      <c r="AH17">
        <f t="shared" si="5"/>
        <v>-223.78692823450467</v>
      </c>
      <c r="AI17">
        <f t="shared" si="6"/>
        <v>25.972300562122996</v>
      </c>
      <c r="AJ17">
        <f t="shared" si="7"/>
        <v>2.6047749688476074</v>
      </c>
      <c r="AK17">
        <f t="shared" si="24"/>
        <v>20.796451738343038</v>
      </c>
      <c r="AL17">
        <f t="shared" si="8"/>
        <v>49.373527269313641</v>
      </c>
      <c r="AN17">
        <f t="shared" si="9"/>
        <v>90.275084046648047</v>
      </c>
      <c r="AO17">
        <f t="shared" si="9"/>
        <v>-4.5137542023324029</v>
      </c>
      <c r="AP17">
        <f t="shared" si="9"/>
        <v>-6.6387059103286177</v>
      </c>
      <c r="AQ17">
        <f t="shared" si="9"/>
        <v>-70.894713478070813</v>
      </c>
      <c r="AR17">
        <f t="shared" si="9"/>
        <v>8.2279104559161915</v>
      </c>
      <c r="AS17">
        <f t="shared" si="9"/>
        <v>0.82518124069245502</v>
      </c>
      <c r="AT17">
        <f t="shared" si="9"/>
        <v>6.5882243390256825</v>
      </c>
      <c r="AU17">
        <f t="shared" si="9"/>
        <v>15.641316035634329</v>
      </c>
      <c r="AW17">
        <v>14</v>
      </c>
      <c r="AX17">
        <f>(R17*SUMPRODUCT(K18:$K$23, X18:$X$23)-$AZ$3*SUMPRODUCT(K17:$K$22, W18:$W$23))/Z17</f>
        <v>28.360118576667293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339.9573850160935</v>
      </c>
      <c r="P18">
        <f t="shared" si="22"/>
        <v>16.997869250804676</v>
      </c>
      <c r="Q18" s="4">
        <f t="shared" si="23"/>
        <v>25</v>
      </c>
      <c r="R18">
        <f t="shared" si="0"/>
        <v>100000</v>
      </c>
      <c r="S18">
        <f t="shared" si="1"/>
        <v>25.046485382310703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23.772361577701645</v>
      </c>
      <c r="AC18">
        <f t="shared" si="2"/>
        <v>20.728898943077269</v>
      </c>
      <c r="AE18">
        <f t="shared" si="3"/>
        <v>281.35453623079496</v>
      </c>
      <c r="AF18">
        <f t="shared" si="4"/>
        <v>-14.067726811539748</v>
      </c>
      <c r="AG18">
        <f t="shared" si="4"/>
        <v>-20.690426846991109</v>
      </c>
      <c r="AH18">
        <f t="shared" si="5"/>
        <v>-223.26990788956374</v>
      </c>
      <c r="AI18">
        <f t="shared" si="6"/>
        <v>23.326474682700393</v>
      </c>
      <c r="AJ18">
        <f t="shared" si="7"/>
        <v>3.0434626346243761</v>
      </c>
      <c r="AK18">
        <f t="shared" si="24"/>
        <v>20.374141969786983</v>
      </c>
      <c r="AL18">
        <f t="shared" si="8"/>
        <v>46.744079287111752</v>
      </c>
      <c r="AN18">
        <f t="shared" si="9"/>
        <v>82.105911176358205</v>
      </c>
      <c r="AO18">
        <f t="shared" si="9"/>
        <v>-4.1052955588179101</v>
      </c>
      <c r="AP18">
        <f t="shared" si="9"/>
        <v>-6.0379561376840893</v>
      </c>
      <c r="AQ18">
        <f t="shared" si="9"/>
        <v>-65.155442208675282</v>
      </c>
      <c r="AR18">
        <f t="shared" si="9"/>
        <v>6.8072172711809253</v>
      </c>
      <c r="AS18">
        <f t="shared" si="9"/>
        <v>0.88815441220415425</v>
      </c>
      <c r="AT18">
        <f t="shared" si="9"/>
        <v>5.9456567264784175</v>
      </c>
      <c r="AU18">
        <f t="shared" si="9"/>
        <v>13.641028409863496</v>
      </c>
      <c r="AW18">
        <v>15</v>
      </c>
      <c r="AX18">
        <f>(R18*SUMPRODUCT(K19:$K$23, X19:$X$23)-$AZ$3*SUMPRODUCT(K18:$K$22, W19:$W$23))/Z18</f>
        <v>25.046485382310703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339.9573850160935</v>
      </c>
      <c r="P19">
        <f t="shared" si="22"/>
        <v>16.997869250804676</v>
      </c>
      <c r="Q19" s="4">
        <f t="shared" si="23"/>
        <v>25</v>
      </c>
      <c r="R19">
        <f t="shared" si="0"/>
        <v>100000</v>
      </c>
      <c r="S19">
        <f t="shared" si="1"/>
        <v>21.075074147244848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20.728898943077269</v>
      </c>
      <c r="AC19">
        <f t="shared" si="2"/>
        <v>17.220631547033662</v>
      </c>
      <c r="AE19">
        <f t="shared" si="3"/>
        <v>277.78221932474389</v>
      </c>
      <c r="AF19">
        <f t="shared" si="4"/>
        <v>-13.889110966237196</v>
      </c>
      <c r="AG19">
        <f t="shared" si="4"/>
        <v>-20.427723559498034</v>
      </c>
      <c r="AH19">
        <f t="shared" si="5"/>
        <v>-223.19607609264668</v>
      </c>
      <c r="AI19">
        <f t="shared" si="6"/>
        <v>20.269308706362011</v>
      </c>
      <c r="AJ19">
        <f t="shared" si="7"/>
        <v>3.5082673960436068</v>
      </c>
      <c r="AK19">
        <f t="shared" si="24"/>
        <v>19.923540511110883</v>
      </c>
      <c r="AL19">
        <f t="shared" si="8"/>
        <v>43.701116613516504</v>
      </c>
      <c r="AN19">
        <f t="shared" si="9"/>
        <v>74.673466682842616</v>
      </c>
      <c r="AO19">
        <f t="shared" si="9"/>
        <v>-3.7336733341421313</v>
      </c>
      <c r="AP19">
        <f t="shared" si="9"/>
        <v>-5.4913843597858296</v>
      </c>
      <c r="AQ19">
        <f t="shared" si="9"/>
        <v>-59.999609738739075</v>
      </c>
      <c r="AR19">
        <f t="shared" si="9"/>
        <v>5.4487992501755889</v>
      </c>
      <c r="AS19">
        <f t="shared" si="9"/>
        <v>0.94309307899474148</v>
      </c>
      <c r="AT19">
        <f t="shared" si="9"/>
        <v>5.3558497810884873</v>
      </c>
      <c r="AU19">
        <f t="shared" si="9"/>
        <v>11.747742110258818</v>
      </c>
      <c r="AW19">
        <v>16</v>
      </c>
      <c r="AX19">
        <f>(R19*SUMPRODUCT(K20:$K$23, X20:$X$23)-$AZ$3*SUMPRODUCT(K19:$K$22, W20:$W$23))/Z19</f>
        <v>21.075074147244848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339.9573850160935</v>
      </c>
      <c r="P20">
        <f t="shared" si="22"/>
        <v>16.997869250804676</v>
      </c>
      <c r="Q20" s="4">
        <f t="shared" si="23"/>
        <v>25</v>
      </c>
      <c r="R20">
        <f t="shared" si="0"/>
        <v>100000</v>
      </c>
      <c r="S20">
        <f t="shared" si="1"/>
        <v>16.580918329243023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17.220631547033662</v>
      </c>
      <c r="AC20">
        <f t="shared" si="2"/>
        <v>13.375956500412856</v>
      </c>
      <c r="AE20">
        <f t="shared" si="3"/>
        <v>274.24628139863529</v>
      </c>
      <c r="AF20">
        <f t="shared" si="4"/>
        <v>-13.712314069931766</v>
      </c>
      <c r="AG20">
        <f t="shared" si="4"/>
        <v>-20.167695532313008</v>
      </c>
      <c r="AH20">
        <f t="shared" si="5"/>
        <v>-223.00316636018371</v>
      </c>
      <c r="AI20">
        <f t="shared" si="6"/>
        <v>17.36310543620678</v>
      </c>
      <c r="AJ20">
        <f t="shared" si="7"/>
        <v>3.8446750466208055</v>
      </c>
      <c r="AK20">
        <f t="shared" si="24"/>
        <v>19.442821921301601</v>
      </c>
      <c r="AL20">
        <f t="shared" si="8"/>
        <v>40.650602404129188</v>
      </c>
      <c r="AN20">
        <f t="shared" si="9"/>
        <v>67.911603474414406</v>
      </c>
      <c r="AO20">
        <f t="shared" si="9"/>
        <v>-3.3955801737207203</v>
      </c>
      <c r="AP20">
        <f t="shared" si="9"/>
        <v>-4.9941262102012782</v>
      </c>
      <c r="AQ20">
        <f t="shared" si="9"/>
        <v>-55.22227149318433</v>
      </c>
      <c r="AR20">
        <f t="shared" si="9"/>
        <v>4.2996255973080686</v>
      </c>
      <c r="AS20">
        <f t="shared" si="9"/>
        <v>0.95205683709732569</v>
      </c>
      <c r="AT20">
        <f t="shared" si="9"/>
        <v>4.8146257663337524</v>
      </c>
      <c r="AU20">
        <f t="shared" si="9"/>
        <v>10.066308200739147</v>
      </c>
      <c r="AW20">
        <v>17</v>
      </c>
      <c r="AX20">
        <f>(R20*SUMPRODUCT(K21:$K$23, X21:$X$23)-$AZ$3*SUMPRODUCT(K20:$K$22, W21:$W$23))/Z20</f>
        <v>16.580918329243023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339.9573850160935</v>
      </c>
      <c r="P21">
        <f t="shared" si="22"/>
        <v>16.997869250804676</v>
      </c>
      <c r="Q21" s="4">
        <f t="shared" si="23"/>
        <v>25</v>
      </c>
      <c r="R21">
        <f t="shared" si="0"/>
        <v>100000</v>
      </c>
      <c r="S21">
        <f t="shared" si="1"/>
        <v>11.548354005241197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13.375956500412856</v>
      </c>
      <c r="AC21">
        <f t="shared" si="2"/>
        <v>9.1972152683373025</v>
      </c>
      <c r="AE21">
        <f t="shared" si="3"/>
        <v>270.74518590571512</v>
      </c>
      <c r="AF21">
        <f t="shared" si="4"/>
        <v>-13.537259295285757</v>
      </c>
      <c r="AG21">
        <f t="shared" si="4"/>
        <v>-19.910229769894404</v>
      </c>
      <c r="AH21">
        <f t="shared" si="5"/>
        <v>-223.15522838191495</v>
      </c>
      <c r="AI21">
        <f t="shared" si="6"/>
        <v>14.142468458619987</v>
      </c>
      <c r="AJ21">
        <f t="shared" si="7"/>
        <v>4.1787412320755539</v>
      </c>
      <c r="AK21">
        <f t="shared" si="24"/>
        <v>18.940871817758957</v>
      </c>
      <c r="AL21">
        <f t="shared" si="8"/>
        <v>37.2620815084545</v>
      </c>
      <c r="AN21">
        <f t="shared" si="9"/>
        <v>61.759724125351042</v>
      </c>
      <c r="AO21">
        <f t="shared" si="9"/>
        <v>-3.0879862062675523</v>
      </c>
      <c r="AP21">
        <f t="shared" si="9"/>
        <v>-4.5417254373241045</v>
      </c>
      <c r="AQ21">
        <f t="shared" si="9"/>
        <v>-50.90397192434753</v>
      </c>
      <c r="AR21">
        <f t="shared" si="9"/>
        <v>3.2260405574118529</v>
      </c>
      <c r="AS21">
        <f t="shared" si="9"/>
        <v>0.95321327624303287</v>
      </c>
      <c r="AT21">
        <f t="shared" si="9"/>
        <v>4.3206050524783741</v>
      </c>
      <c r="AU21">
        <f t="shared" si="9"/>
        <v>8.4998588861332607</v>
      </c>
      <c r="AW21">
        <v>18</v>
      </c>
      <c r="AX21">
        <f>(R21*SUMPRODUCT(K22:$K$23, X22:$X$23)-$AZ$3*SUMPRODUCT(K21:$K$22, W22:$W$23))/Z21</f>
        <v>11.548354005241197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339.9573850160935</v>
      </c>
      <c r="P22">
        <f t="shared" si="22"/>
        <v>16.997869250804676</v>
      </c>
      <c r="Q22" s="4">
        <f t="shared" si="23"/>
        <v>25</v>
      </c>
      <c r="R22">
        <f t="shared" si="0"/>
        <v>100000</v>
      </c>
      <c r="S22">
        <f t="shared" si="1"/>
        <v>6.0147682261383411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9.1972152683373025</v>
      </c>
      <c r="AC22">
        <f t="shared" si="2"/>
        <v>4.7288723616694739</v>
      </c>
      <c r="AE22">
        <f t="shared" si="3"/>
        <v>267.27797675757972</v>
      </c>
      <c r="AF22">
        <f t="shared" si="4"/>
        <v>-13.363898837878988</v>
      </c>
      <c r="AG22">
        <f t="shared" si="4"/>
        <v>-19.655255962811843</v>
      </c>
      <c r="AH22">
        <f t="shared" si="5"/>
        <v>-223.48603753445741</v>
      </c>
      <c r="AI22">
        <f t="shared" si="6"/>
        <v>10.772784422431471</v>
      </c>
      <c r="AJ22">
        <f t="shared" si="7"/>
        <v>4.4683429066678286</v>
      </c>
      <c r="AK22">
        <f t="shared" si="24"/>
        <v>18.417790523162662</v>
      </c>
      <c r="AL22">
        <f t="shared" si="8"/>
        <v>33.658917852261965</v>
      </c>
      <c r="AN22">
        <f t="shared" si="9"/>
        <v>56.162851047456058</v>
      </c>
      <c r="AO22">
        <f t="shared" si="9"/>
        <v>-2.8081425523728036</v>
      </c>
      <c r="AP22">
        <f t="shared" si="9"/>
        <v>-4.1301390646946325</v>
      </c>
      <c r="AQ22">
        <f t="shared" si="9"/>
        <v>-46.960895130608456</v>
      </c>
      <c r="AR22">
        <f t="shared" si="9"/>
        <v>2.2636742997801655</v>
      </c>
      <c r="AS22">
        <f t="shared" si="9"/>
        <v>0.93892837764092096</v>
      </c>
      <c r="AT22">
        <f t="shared" si="9"/>
        <v>3.8701117028950947</v>
      </c>
      <c r="AU22">
        <f t="shared" si="9"/>
        <v>7.0727143803161825</v>
      </c>
      <c r="AW22">
        <v>19</v>
      </c>
      <c r="AX22">
        <f>(R22*SUMPRODUCT(K23:$K$23, X23:$X$23)-$AZ$3*SUMPRODUCT(K22:$K$22, W23:$W$23))/Z22</f>
        <v>6.0147682261383411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339.9573850160935</v>
      </c>
      <c r="P23">
        <f t="shared" si="22"/>
        <v>16.997869250804676</v>
      </c>
      <c r="Q23" s="4">
        <f t="shared" si="23"/>
        <v>25</v>
      </c>
      <c r="R23">
        <f t="shared" si="0"/>
        <v>100000</v>
      </c>
      <c r="S23">
        <f t="shared" si="1"/>
        <v>6.0930634764108094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4.7288723616694739</v>
      </c>
      <c r="AC23">
        <f t="shared" si="2"/>
        <v>4.7288723616694739</v>
      </c>
      <c r="AE23">
        <f t="shared" si="3"/>
        <v>263.8434817513205</v>
      </c>
      <c r="AF23">
        <f t="shared" si="4"/>
        <v>-13.192174087566025</v>
      </c>
      <c r="AG23">
        <f t="shared" si="4"/>
        <v>-19.402687908870565</v>
      </c>
      <c r="AH23">
        <f t="shared" si="5"/>
        <v>-224.06197725264605</v>
      </c>
      <c r="AI23">
        <f t="shared" si="6"/>
        <v>7.1866425022378451</v>
      </c>
      <c r="AJ23">
        <f t="shared" si="7"/>
        <v>0</v>
      </c>
      <c r="AK23">
        <f t="shared" si="24"/>
        <v>17.876612601779676</v>
      </c>
      <c r="AL23">
        <f t="shared" si="8"/>
        <v>25.063255104017522</v>
      </c>
      <c r="AN23">
        <f t="shared" si="9"/>
        <v>51.070923056180717</v>
      </c>
      <c r="AO23">
        <f t="shared" si="9"/>
        <v>-2.553546152809036</v>
      </c>
      <c r="AP23">
        <f t="shared" si="9"/>
        <v>-3.7556856614368765</v>
      </c>
      <c r="AQ23">
        <f t="shared" si="9"/>
        <v>-43.370607165012252</v>
      </c>
      <c r="AR23">
        <f t="shared" si="9"/>
        <v>1.391084076922549</v>
      </c>
      <c r="AS23">
        <f t="shared" si="9"/>
        <v>0</v>
      </c>
      <c r="AT23">
        <f t="shared" si="9"/>
        <v>3.4602905504072443</v>
      </c>
      <c r="AU23">
        <f t="shared" si="9"/>
        <v>4.8513746273297933</v>
      </c>
      <c r="AW23">
        <v>20</v>
      </c>
      <c r="AX23">
        <f>(R23*SUMPRODUCT(K$23:$K24, X$23:$X24)-$AZ$3*SUMPRODUCT(K$22:$K23, W$23:$W24))/Z23</f>
        <v>6.0930634764108094</v>
      </c>
    </row>
    <row r="25" spans="5:50" x14ac:dyDescent="0.25">
      <c r="AN25" s="8">
        <f t="shared" ref="AN25:AU25" si="25">SUM(AN3:AN23)</f>
        <v>2938.2615409918694</v>
      </c>
      <c r="AO25" s="8">
        <f t="shared" si="25"/>
        <v>-401.88111581166362</v>
      </c>
      <c r="AP25" s="8">
        <f t="shared" si="25"/>
        <v>-464.22546705985667</v>
      </c>
      <c r="AQ25" s="8">
        <f t="shared" si="25"/>
        <v>-2199.2513576465517</v>
      </c>
      <c r="AR25" s="8">
        <f t="shared" si="25"/>
        <v>-127.09639952620249</v>
      </c>
      <c r="AS25" s="8">
        <f t="shared" si="25"/>
        <v>-16.356603209527893</v>
      </c>
      <c r="AT25" s="8">
        <f t="shared" si="25"/>
        <v>185.41855504877546</v>
      </c>
      <c r="AU25" s="9">
        <f t="shared" si="25"/>
        <v>41.965552313045123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1" priority="1" operator="lessThan">
      <formula>0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CA7B7-D8F9-44FA-A96E-BA9C68C02E80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366.45260027822479</v>
      </c>
      <c r="K3">
        <v>1</v>
      </c>
      <c r="L3" s="2">
        <v>0</v>
      </c>
      <c r="O3">
        <f>$C$3</f>
        <v>366.45260027822479</v>
      </c>
      <c r="P3">
        <f>O3*B5</f>
        <v>293.16208022257985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366.45260027822479</v>
      </c>
      <c r="AF3">
        <f t="shared" ref="AF3:AG23" si="4">-$Z3*P3</f>
        <v>-293.16208022257985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-199.85922174435507</v>
      </c>
      <c r="AJ3">
        <f t="shared" ref="AJ3:AJ23" si="7">AB3-AC3</f>
        <v>0</v>
      </c>
      <c r="AL3">
        <f t="shared" ref="AL3:AL23" si="8">SUM(AI3:AK3)</f>
        <v>-199.85922174435507</v>
      </c>
      <c r="AN3">
        <f t="shared" ref="AN3:AU23" si="9">AE3*$K3</f>
        <v>366.45260027822479</v>
      </c>
      <c r="AO3">
        <f t="shared" si="9"/>
        <v>-293.16208022257985</v>
      </c>
      <c r="AP3">
        <f t="shared" si="9"/>
        <v>-273.14974180000002</v>
      </c>
      <c r="AQ3">
        <f t="shared" si="9"/>
        <v>0</v>
      </c>
      <c r="AR3">
        <f t="shared" si="9"/>
        <v>-199.85922174435507</v>
      </c>
      <c r="AS3">
        <f t="shared" si="9"/>
        <v>0</v>
      </c>
      <c r="AT3">
        <f t="shared" si="9"/>
        <v>0</v>
      </c>
      <c r="AU3">
        <f t="shared" si="9"/>
        <v>-199.85922174435507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254.4855941724353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20.413020707763444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20.156963736131274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-20.156963736131274</v>
      </c>
      <c r="AK4">
        <f>G4*MAX(0, SUM(AB4, AE4:AF4))</f>
        <v>0</v>
      </c>
      <c r="AL4">
        <f t="shared" si="8"/>
        <v>-274.53756373613129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-234.32863043630459</v>
      </c>
      <c r="AR4">
        <f t="shared" si="9"/>
        <v>-234.32863043630459</v>
      </c>
      <c r="AS4">
        <f t="shared" si="9"/>
        <v>-18.568057886654479</v>
      </c>
      <c r="AT4">
        <f t="shared" si="9"/>
        <v>0</v>
      </c>
      <c r="AU4">
        <f t="shared" si="9"/>
        <v>-252.89668832295905</v>
      </c>
      <c r="AW4">
        <v>1</v>
      </c>
      <c r="AX4">
        <f>(R4*SUMPRODUCT(K5:$K$23, X5:$X$23)-$AZ$3*SUMPRODUCT(K4:$K$22, W5:$W$23))/Z4</f>
        <v>20.413020707763444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366.45260027822479</v>
      </c>
      <c r="P5">
        <f t="shared" ref="P5:P23" si="22">O5*$C$5</f>
        <v>18.32263001391124</v>
      </c>
      <c r="Q5" s="4">
        <f t="shared" ref="Q5:Q23" si="23">$C$8</f>
        <v>25</v>
      </c>
      <c r="R5">
        <f t="shared" si="0"/>
        <v>100000</v>
      </c>
      <c r="S5">
        <f t="shared" si="1"/>
        <v>38.088191462305083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20.156963736131274</v>
      </c>
      <c r="AC5">
        <f t="shared" si="2"/>
        <v>37.138034974009315</v>
      </c>
      <c r="AE5">
        <f t="shared" si="3"/>
        <v>357.31099227744056</v>
      </c>
      <c r="AF5">
        <f t="shared" si="4"/>
        <v>-17.86554961387203</v>
      </c>
      <c r="AG5">
        <f t="shared" si="4"/>
        <v>-24.376344444421765</v>
      </c>
      <c r="AH5">
        <f t="shared" si="5"/>
        <v>-252.78542831294041</v>
      </c>
      <c r="AI5">
        <f t="shared" si="6"/>
        <v>62.28366990620637</v>
      </c>
      <c r="AJ5">
        <f t="shared" si="7"/>
        <v>-16.981071237878041</v>
      </c>
      <c r="AK5">
        <f>G5*SUM(AB5, AE5:AF5)</f>
        <v>25.17216844797899</v>
      </c>
      <c r="AL5">
        <f t="shared" si="8"/>
        <v>70.474767116307319</v>
      </c>
      <c r="AN5">
        <f t="shared" si="9"/>
        <v>303.19993984322497</v>
      </c>
      <c r="AO5">
        <f t="shared" si="9"/>
        <v>-15.159996992161251</v>
      </c>
      <c r="AP5">
        <f t="shared" si="9"/>
        <v>-20.684799317362192</v>
      </c>
      <c r="AQ5">
        <f t="shared" si="9"/>
        <v>-214.5036909421901</v>
      </c>
      <c r="AR5">
        <f t="shared" si="9"/>
        <v>52.851452591511418</v>
      </c>
      <c r="AS5">
        <f t="shared" si="9"/>
        <v>-14.409463713896521</v>
      </c>
      <c r="AT5">
        <f t="shared" si="9"/>
        <v>21.360104010527042</v>
      </c>
      <c r="AU5">
        <f t="shared" si="9"/>
        <v>59.802092888141942</v>
      </c>
      <c r="AW5">
        <v>2</v>
      </c>
      <c r="AX5">
        <f>(R5*SUMPRODUCT(K6:$K$23, X6:$X$23)-$AZ$3*SUMPRODUCT(K5:$K$22, W6:$W$23))/Z5</f>
        <v>38.088191462305083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366.45260027822479</v>
      </c>
      <c r="P6">
        <f t="shared" si="22"/>
        <v>18.32263001391124</v>
      </c>
      <c r="Q6" s="4">
        <f t="shared" si="23"/>
        <v>25</v>
      </c>
      <c r="R6">
        <f t="shared" si="0"/>
        <v>100000</v>
      </c>
      <c r="S6">
        <f t="shared" si="1"/>
        <v>52.810610652014098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37.138034974009315</v>
      </c>
      <c r="AC6">
        <f t="shared" si="2"/>
        <v>50.845257999273599</v>
      </c>
      <c r="AE6">
        <f t="shared" si="3"/>
        <v>352.81502667003184</v>
      </c>
      <c r="AF6">
        <f t="shared" si="4"/>
        <v>-17.640751333501591</v>
      </c>
      <c r="AG6">
        <f t="shared" si="4"/>
        <v>-24.069622265073381</v>
      </c>
      <c r="AH6">
        <f t="shared" si="5"/>
        <v>-251.83493961665454</v>
      </c>
      <c r="AI6">
        <f t="shared" si="6"/>
        <v>59.269713454802286</v>
      </c>
      <c r="AJ6">
        <f t="shared" si="7"/>
        <v>-13.707223025264284</v>
      </c>
      <c r="AK6">
        <f>G6*SUM(AB6, AE6:AF6)</f>
        <v>26.06186172173777</v>
      </c>
      <c r="AL6">
        <f t="shared" si="8"/>
        <v>71.624352151275772</v>
      </c>
      <c r="AN6">
        <f t="shared" si="9"/>
        <v>275.78533870085494</v>
      </c>
      <c r="AO6">
        <f t="shared" si="9"/>
        <v>-13.789266935042745</v>
      </c>
      <c r="AP6">
        <f t="shared" si="9"/>
        <v>-18.814530070974264</v>
      </c>
      <c r="AQ6">
        <f t="shared" si="9"/>
        <v>-196.85211475939587</v>
      </c>
      <c r="AR6">
        <f t="shared" si="9"/>
        <v>46.329426935442015</v>
      </c>
      <c r="AS6">
        <f t="shared" si="9"/>
        <v>-10.714541215406125</v>
      </c>
      <c r="AT6">
        <f t="shared" si="9"/>
        <v>20.371806240629155</v>
      </c>
      <c r="AU6">
        <f t="shared" si="9"/>
        <v>55.986691960665048</v>
      </c>
      <c r="AW6">
        <v>3</v>
      </c>
      <c r="AX6">
        <f>(R6*SUMPRODUCT(K7:$K$23, X7:$X$23)-$AZ$3*SUMPRODUCT(K6:$K$22, W7:$W$23))/Z6</f>
        <v>52.810610652014098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366.45260027822479</v>
      </c>
      <c r="P7">
        <f t="shared" si="22"/>
        <v>18.32263001391124</v>
      </c>
      <c r="Q7" s="4">
        <f t="shared" si="23"/>
        <v>25</v>
      </c>
      <c r="R7">
        <f t="shared" si="0"/>
        <v>100000</v>
      </c>
      <c r="S7">
        <f t="shared" si="1"/>
        <v>64.659130408809645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50.845257999273599</v>
      </c>
      <c r="AC7">
        <f t="shared" si="2"/>
        <v>61.467863101403729</v>
      </c>
      <c r="AE7">
        <f t="shared" si="3"/>
        <v>348.36624193118382</v>
      </c>
      <c r="AF7">
        <f t="shared" si="4"/>
        <v>-17.418312096559191</v>
      </c>
      <c r="AG7">
        <f t="shared" si="4"/>
        <v>-23.766118842293032</v>
      </c>
      <c r="AH7">
        <f t="shared" si="5"/>
        <v>-251.22880051846272</v>
      </c>
      <c r="AI7">
        <f t="shared" si="6"/>
        <v>55.953010473868858</v>
      </c>
      <c r="AJ7">
        <f t="shared" si="7"/>
        <v>-10.62260510213013</v>
      </c>
      <c r="AK7">
        <f>G7*SUM(AB7, AE7:AF7)</f>
        <v>26.725523148372879</v>
      </c>
      <c r="AL7">
        <f t="shared" si="8"/>
        <v>72.055928520111607</v>
      </c>
      <c r="AN7">
        <f t="shared" si="9"/>
        <v>250.84273717302619</v>
      </c>
      <c r="AO7">
        <f t="shared" si="9"/>
        <v>-12.542136858651309</v>
      </c>
      <c r="AP7">
        <f t="shared" si="9"/>
        <v>-17.112904710089161</v>
      </c>
      <c r="AQ7">
        <f t="shared" si="9"/>
        <v>-180.8984694653511</v>
      </c>
      <c r="AR7">
        <f t="shared" si="9"/>
        <v>40.289226138934602</v>
      </c>
      <c r="AS7">
        <f t="shared" si="9"/>
        <v>-7.6488563442747139</v>
      </c>
      <c r="AT7">
        <f t="shared" si="9"/>
        <v>19.243837582411938</v>
      </c>
      <c r="AU7">
        <f t="shared" si="9"/>
        <v>51.884207377071832</v>
      </c>
      <c r="AW7">
        <v>4</v>
      </c>
      <c r="AX7">
        <f>(R7*SUMPRODUCT(K8:$K$23, X8:$X$23)-$AZ$3*SUMPRODUCT(K7:$K$22, W8:$W$23))/Z7</f>
        <v>64.659130408809645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366.45260027822479</v>
      </c>
      <c r="P8">
        <f t="shared" si="22"/>
        <v>18.32263001391124</v>
      </c>
      <c r="Q8" s="4">
        <f t="shared" si="23"/>
        <v>25</v>
      </c>
      <c r="R8">
        <f t="shared" si="0"/>
        <v>100000</v>
      </c>
      <c r="S8">
        <f t="shared" si="1"/>
        <v>73.992099256415216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61.467863101403729</v>
      </c>
      <c r="AC8">
        <f t="shared" si="2"/>
        <v>69.451381208493785</v>
      </c>
      <c r="AE8">
        <f t="shared" si="3"/>
        <v>343.96428122101401</v>
      </c>
      <c r="AF8">
        <f t="shared" si="4"/>
        <v>-17.198214061050702</v>
      </c>
      <c r="AG8">
        <f t="shared" si="4"/>
        <v>-23.465809831876154</v>
      </c>
      <c r="AH8">
        <f t="shared" si="5"/>
        <v>-250.59128797579288</v>
      </c>
      <c r="AI8">
        <f t="shared" si="6"/>
        <v>52.708969352294304</v>
      </c>
      <c r="AJ8">
        <f t="shared" si="7"/>
        <v>-7.983518107090056</v>
      </c>
      <c r="AK8">
        <f t="shared" ref="AK8:AK23" si="24">G8*SUM(AB8:AB8, AE8:AF8)</f>
        <v>27.176375118295695</v>
      </c>
      <c r="AL8">
        <f t="shared" si="8"/>
        <v>71.901826363499936</v>
      </c>
      <c r="AN8">
        <f t="shared" si="9"/>
        <v>228.14984619565496</v>
      </c>
      <c r="AO8">
        <f t="shared" si="9"/>
        <v>-11.40749230978275</v>
      </c>
      <c r="AP8">
        <f t="shared" si="9"/>
        <v>-15.56475830860764</v>
      </c>
      <c r="AQ8">
        <f t="shared" si="9"/>
        <v>-166.21599081944257</v>
      </c>
      <c r="AR8">
        <f t="shared" si="9"/>
        <v>34.961604757822023</v>
      </c>
      <c r="AS8">
        <f t="shared" si="9"/>
        <v>-5.2954289956126539</v>
      </c>
      <c r="AT8">
        <f t="shared" si="9"/>
        <v>18.02595833900148</v>
      </c>
      <c r="AU8">
        <f t="shared" si="9"/>
        <v>47.692134101210847</v>
      </c>
      <c r="AW8">
        <v>5</v>
      </c>
      <c r="AX8">
        <f>(R8*SUMPRODUCT(K9:$K$23, X9:$X$23)-$AZ$3*SUMPRODUCT(K8:$K$22, W9:$W$23))/Z8</f>
        <v>73.992099256415216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366.45260027822479</v>
      </c>
      <c r="P9">
        <f t="shared" si="22"/>
        <v>18.32263001391124</v>
      </c>
      <c r="Q9" s="4">
        <f t="shared" si="23"/>
        <v>25</v>
      </c>
      <c r="R9">
        <f t="shared" si="0"/>
        <v>100000</v>
      </c>
      <c r="S9">
        <f t="shared" si="1"/>
        <v>81.070387038202853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69.451381208493785</v>
      </c>
      <c r="AC9">
        <f t="shared" si="2"/>
        <v>75.131652522921058</v>
      </c>
      <c r="AE9">
        <f t="shared" si="3"/>
        <v>339.60846168466492</v>
      </c>
      <c r="AF9">
        <f t="shared" si="4"/>
        <v>-16.980423084233248</v>
      </c>
      <c r="AG9">
        <f t="shared" si="4"/>
        <v>-23.168648648339595</v>
      </c>
      <c r="AH9">
        <f t="shared" si="5"/>
        <v>-250.01234087119408</v>
      </c>
      <c r="AI9">
        <f t="shared" si="6"/>
        <v>49.44704908089804</v>
      </c>
      <c r="AJ9">
        <f t="shared" si="7"/>
        <v>-5.680271314427273</v>
      </c>
      <c r="AK9">
        <f t="shared" si="24"/>
        <v>27.445559386624787</v>
      </c>
      <c r="AL9">
        <f t="shared" si="8"/>
        <v>71.212337153095547</v>
      </c>
      <c r="AN9">
        <f t="shared" si="9"/>
        <v>207.50411040282793</v>
      </c>
      <c r="AO9">
        <f t="shared" si="9"/>
        <v>-10.375205520141398</v>
      </c>
      <c r="AP9">
        <f t="shared" si="9"/>
        <v>-14.156272205824362</v>
      </c>
      <c r="AQ9">
        <f t="shared" si="9"/>
        <v>-152.75999933822703</v>
      </c>
      <c r="AR9">
        <f t="shared" si="9"/>
        <v>30.21263333863519</v>
      </c>
      <c r="AS9">
        <f t="shared" si="9"/>
        <v>-3.4707016430037232</v>
      </c>
      <c r="AT9">
        <f t="shared" si="9"/>
        <v>16.769506733661938</v>
      </c>
      <c r="AU9">
        <f t="shared" si="9"/>
        <v>43.511438429293399</v>
      </c>
      <c r="AW9">
        <v>6</v>
      </c>
      <c r="AX9">
        <f>(R9*SUMPRODUCT(K10:$K$23, X10:$X$23)-$AZ$3*SUMPRODUCT(K9:$K$22, W10:$W$23))/Z9</f>
        <v>81.070387038202853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366.45260027822479</v>
      </c>
      <c r="P10">
        <f t="shared" si="22"/>
        <v>18.32263001391124</v>
      </c>
      <c r="Q10" s="4">
        <f t="shared" si="23"/>
        <v>25</v>
      </c>
      <c r="R10">
        <f t="shared" si="0"/>
        <v>100000</v>
      </c>
      <c r="S10">
        <f t="shared" si="1"/>
        <v>85.862541543167467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75.131652522921058</v>
      </c>
      <c r="AC10">
        <f t="shared" si="2"/>
        <v>78.56243869674995</v>
      </c>
      <c r="AE10">
        <f t="shared" si="3"/>
        <v>335.29650330870703</v>
      </c>
      <c r="AF10">
        <f t="shared" si="4"/>
        <v>-16.764825165435354</v>
      </c>
      <c r="AG10">
        <f t="shared" si="4"/>
        <v>-22.874479745411627</v>
      </c>
      <c r="AH10">
        <f t="shared" si="5"/>
        <v>-249.92966577828776</v>
      </c>
      <c r="AI10">
        <f t="shared" si="6"/>
        <v>45.727532619572287</v>
      </c>
      <c r="AJ10">
        <f t="shared" si="7"/>
        <v>-3.4307861738288921</v>
      </c>
      <c r="AK10">
        <f t="shared" si="24"/>
        <v>27.556433146633495</v>
      </c>
      <c r="AL10">
        <f t="shared" si="8"/>
        <v>69.85317959237689</v>
      </c>
      <c r="AN10">
        <f t="shared" si="9"/>
        <v>188.72028886490401</v>
      </c>
      <c r="AO10">
        <f t="shared" si="9"/>
        <v>-9.4360144432452024</v>
      </c>
      <c r="AP10">
        <f t="shared" si="9"/>
        <v>-12.874808960396267</v>
      </c>
      <c r="AQ10">
        <f t="shared" si="9"/>
        <v>-140.67190756880925</v>
      </c>
      <c r="AR10">
        <f t="shared" si="9"/>
        <v>25.737557892453289</v>
      </c>
      <c r="AS10">
        <f t="shared" si="9"/>
        <v>-1.9310042048443099</v>
      </c>
      <c r="AT10">
        <f t="shared" si="9"/>
        <v>15.510027608999652</v>
      </c>
      <c r="AU10">
        <f t="shared" si="9"/>
        <v>39.316581296608632</v>
      </c>
      <c r="AW10">
        <v>7</v>
      </c>
      <c r="AX10">
        <f>(R10*SUMPRODUCT(K11:$K$23, X11:$X$23)-$AZ$3*SUMPRODUCT(K10:$K$22, W11:$W$23))/Z10</f>
        <v>85.862541543167467</v>
      </c>
    </row>
    <row r="11" spans="1:52" x14ac:dyDescent="0.25">
      <c r="A11" t="s">
        <v>33</v>
      </c>
      <c r="C11" s="7">
        <f>AU25</f>
        <v>52.182266006882614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366.45260027822479</v>
      </c>
      <c r="P11">
        <f t="shared" si="22"/>
        <v>18.32263001391124</v>
      </c>
      <c r="Q11" s="4">
        <f t="shared" si="23"/>
        <v>25</v>
      </c>
      <c r="R11">
        <f t="shared" si="0"/>
        <v>100000</v>
      </c>
      <c r="S11">
        <f t="shared" si="1"/>
        <v>88.726335958453248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78.56243869674995</v>
      </c>
      <c r="AC11">
        <f t="shared" si="2"/>
        <v>80.149361708673155</v>
      </c>
      <c r="AE11">
        <f t="shared" si="3"/>
        <v>331.02845611179544</v>
      </c>
      <c r="AF11">
        <f t="shared" si="4"/>
        <v>-16.551422805589773</v>
      </c>
      <c r="AG11">
        <f t="shared" si="4"/>
        <v>-22.583306535447285</v>
      </c>
      <c r="AH11">
        <f t="shared" si="5"/>
        <v>-249.71365004089716</v>
      </c>
      <c r="AI11">
        <f t="shared" si="6"/>
        <v>42.180076729861241</v>
      </c>
      <c r="AJ11">
        <f t="shared" si="7"/>
        <v>-1.5869230119232043</v>
      </c>
      <c r="AK11">
        <f t="shared" si="24"/>
        <v>27.512763040206895</v>
      </c>
      <c r="AL11">
        <f t="shared" si="8"/>
        <v>68.105916758144929</v>
      </c>
      <c r="AN11">
        <f t="shared" si="9"/>
        <v>171.6312097763508</v>
      </c>
      <c r="AO11">
        <f t="shared" si="9"/>
        <v>-8.5815604888175407</v>
      </c>
      <c r="AP11">
        <f t="shared" si="9"/>
        <v>-11.708963836389879</v>
      </c>
      <c r="AQ11">
        <f t="shared" si="9"/>
        <v>-129.47121331379796</v>
      </c>
      <c r="AR11">
        <f t="shared" si="9"/>
        <v>21.86947213734544</v>
      </c>
      <c r="AS11">
        <f t="shared" si="9"/>
        <v>-0.82278580988918437</v>
      </c>
      <c r="AT11">
        <f t="shared" si="9"/>
        <v>14.264782128839229</v>
      </c>
      <c r="AU11">
        <f t="shared" si="9"/>
        <v>35.311468456295479</v>
      </c>
      <c r="AW11">
        <v>8</v>
      </c>
      <c r="AX11">
        <f>(R11*SUMPRODUCT(K12:$K$23, X12:$X$23)-$AZ$3*SUMPRODUCT(K11:$K$22, W12:$W$23))/Z11</f>
        <v>88.726335958453248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366.45260027822479</v>
      </c>
      <c r="P12">
        <f t="shared" si="22"/>
        <v>18.32263001391124</v>
      </c>
      <c r="Q12" s="4">
        <f t="shared" si="23"/>
        <v>25</v>
      </c>
      <c r="R12">
        <f t="shared" si="0"/>
        <v>100000</v>
      </c>
      <c r="S12">
        <f t="shared" si="1"/>
        <v>89.698475791056509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80.149361708673155</v>
      </c>
      <c r="AC12">
        <f t="shared" si="2"/>
        <v>79.993109639848285</v>
      </c>
      <c r="AE12">
        <f t="shared" si="3"/>
        <v>326.80246540807207</v>
      </c>
      <c r="AF12">
        <f t="shared" si="4"/>
        <v>-16.340123270403605</v>
      </c>
      <c r="AG12">
        <f t="shared" si="4"/>
        <v>-22.295002488722361</v>
      </c>
      <c r="AH12">
        <f t="shared" si="5"/>
        <v>-249.88392548181966</v>
      </c>
      <c r="AI12">
        <f t="shared" si="6"/>
        <v>38.283414167126494</v>
      </c>
      <c r="AJ12">
        <f t="shared" si="7"/>
        <v>0.15625206882486964</v>
      </c>
      <c r="AK12">
        <f t="shared" si="24"/>
        <v>27.342819269243918</v>
      </c>
      <c r="AL12">
        <f t="shared" si="8"/>
        <v>65.782485505195282</v>
      </c>
      <c r="AN12">
        <f t="shared" si="9"/>
        <v>156.0837268565036</v>
      </c>
      <c r="AO12">
        <f t="shared" si="9"/>
        <v>-7.8041863428251812</v>
      </c>
      <c r="AP12">
        <f t="shared" si="9"/>
        <v>-10.64828894228059</v>
      </c>
      <c r="AQ12">
        <f t="shared" si="9"/>
        <v>-119.34675683071472</v>
      </c>
      <c r="AR12">
        <f t="shared" si="9"/>
        <v>18.284494740683122</v>
      </c>
      <c r="AS12">
        <f t="shared" si="9"/>
        <v>7.4627359988766337E-2</v>
      </c>
      <c r="AT12">
        <f t="shared" si="9"/>
        <v>13.05917055729163</v>
      </c>
      <c r="AU12">
        <f t="shared" si="9"/>
        <v>31.418292657963519</v>
      </c>
      <c r="AW12">
        <v>9</v>
      </c>
      <c r="AX12">
        <f>(R12*SUMPRODUCT(K13:$K$23, X13:$X$23)-$AZ$3*SUMPRODUCT(K12:$K$22, W13:$W$23))/Z12</f>
        <v>89.698475791056509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366.45260027822479</v>
      </c>
      <c r="P13">
        <f t="shared" si="22"/>
        <v>18.32263001391124</v>
      </c>
      <c r="Q13" s="4">
        <f t="shared" si="23"/>
        <v>25</v>
      </c>
      <c r="R13">
        <f t="shared" si="0"/>
        <v>100000</v>
      </c>
      <c r="S13">
        <f t="shared" si="1"/>
        <v>88.921337323089773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79.993109639848285</v>
      </c>
      <c r="AC13">
        <f t="shared" si="2"/>
        <v>78.284527380395161</v>
      </c>
      <c r="AE13">
        <f t="shared" si="3"/>
        <v>322.61737715283476</v>
      </c>
      <c r="AF13">
        <f t="shared" si="4"/>
        <v>-16.130868857641737</v>
      </c>
      <c r="AG13">
        <f t="shared" si="4"/>
        <v>-22.009488874406358</v>
      </c>
      <c r="AH13">
        <f t="shared" si="5"/>
        <v>-250.25435771512207</v>
      </c>
      <c r="AI13">
        <f t="shared" si="6"/>
        <v>34.222661705664564</v>
      </c>
      <c r="AJ13">
        <f t="shared" si="7"/>
        <v>1.7085822594531237</v>
      </c>
      <c r="AK13">
        <f t="shared" si="24"/>
        <v>27.053573255452893</v>
      </c>
      <c r="AL13">
        <f t="shared" si="8"/>
        <v>62.984817220570577</v>
      </c>
      <c r="AN13">
        <f t="shared" si="9"/>
        <v>141.93889669230779</v>
      </c>
      <c r="AO13">
        <f t="shared" si="9"/>
        <v>-7.0969448346153889</v>
      </c>
      <c r="AP13">
        <f t="shared" si="9"/>
        <v>-9.6833053295666591</v>
      </c>
      <c r="AQ13">
        <f t="shared" si="9"/>
        <v>-110.1020277952949</v>
      </c>
      <c r="AR13">
        <f t="shared" si="9"/>
        <v>15.056618732830829</v>
      </c>
      <c r="AS13">
        <f t="shared" si="9"/>
        <v>0.75170867408031639</v>
      </c>
      <c r="AT13">
        <f t="shared" si="9"/>
        <v>11.902503124140127</v>
      </c>
      <c r="AU13">
        <f t="shared" si="9"/>
        <v>27.710830531051272</v>
      </c>
      <c r="AW13">
        <v>10</v>
      </c>
      <c r="AX13">
        <f>(R13*SUMPRODUCT(K14:$K$23, X14:$X$23)-$AZ$3*SUMPRODUCT(K13:$K$22, W14:$W$23))/Z13</f>
        <v>88.921337323089773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366.45260027822479</v>
      </c>
      <c r="P14">
        <f t="shared" si="22"/>
        <v>18.32263001391124</v>
      </c>
      <c r="Q14" s="4">
        <f t="shared" si="23"/>
        <v>25</v>
      </c>
      <c r="R14">
        <f t="shared" si="0"/>
        <v>100000</v>
      </c>
      <c r="S14">
        <f t="shared" si="1"/>
        <v>86.49573303062418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78.284527380395161</v>
      </c>
      <c r="AC14">
        <f t="shared" si="2"/>
        <v>75.17056703075832</v>
      </c>
      <c r="AE14">
        <f t="shared" si="3"/>
        <v>318.47177644077595</v>
      </c>
      <c r="AF14">
        <f t="shared" si="4"/>
        <v>-15.923588822038797</v>
      </c>
      <c r="AG14">
        <f t="shared" si="4"/>
        <v>-21.726669165328612</v>
      </c>
      <c r="AH14">
        <f t="shared" si="5"/>
        <v>-250.89928133472722</v>
      </c>
      <c r="AI14">
        <f t="shared" si="6"/>
        <v>29.922237118681323</v>
      </c>
      <c r="AJ14">
        <f t="shared" si="7"/>
        <v>3.1139603496368409</v>
      </c>
      <c r="AK14">
        <f t="shared" si="24"/>
        <v>26.658290049939264</v>
      </c>
      <c r="AL14">
        <f t="shared" si="8"/>
        <v>59.694487518257432</v>
      </c>
      <c r="AN14">
        <f t="shared" si="9"/>
        <v>129.07020096837451</v>
      </c>
      <c r="AO14">
        <f t="shared" si="9"/>
        <v>-6.4535100484187247</v>
      </c>
      <c r="AP14">
        <f t="shared" si="9"/>
        <v>-8.8053817103753289</v>
      </c>
      <c r="AQ14">
        <f t="shared" si="9"/>
        <v>-101.68442876355211</v>
      </c>
      <c r="AR14">
        <f t="shared" si="9"/>
        <v>12.126880446028336</v>
      </c>
      <c r="AS14">
        <f t="shared" si="9"/>
        <v>1.2620254536430453</v>
      </c>
      <c r="AT14">
        <f t="shared" si="9"/>
        <v>10.804068393981341</v>
      </c>
      <c r="AU14">
        <f t="shared" si="9"/>
        <v>24.192974293652725</v>
      </c>
      <c r="AW14">
        <v>11</v>
      </c>
      <c r="AX14">
        <f>(R14*SUMPRODUCT(K15:$K$23, X15:$X$23)-$AZ$3*SUMPRODUCT(K14:$K$22, W15:$W$23))/Z14</f>
        <v>86.49573303062418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366.45260027822479</v>
      </c>
      <c r="P15">
        <f t="shared" si="22"/>
        <v>18.32263001391124</v>
      </c>
      <c r="Q15" s="4">
        <f t="shared" si="23"/>
        <v>25</v>
      </c>
      <c r="R15">
        <f t="shared" si="0"/>
        <v>100000</v>
      </c>
      <c r="S15">
        <f t="shared" si="1"/>
        <v>82.563310378197215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75.17056703075832</v>
      </c>
      <c r="AC15">
        <f t="shared" si="2"/>
        <v>70.827667828858921</v>
      </c>
      <c r="AE15">
        <f t="shared" si="3"/>
        <v>314.36461218228652</v>
      </c>
      <c r="AF15">
        <f t="shared" si="4"/>
        <v>-15.718230609114327</v>
      </c>
      <c r="AG15">
        <f t="shared" si="4"/>
        <v>-21.446471654424673</v>
      </c>
      <c r="AH15">
        <f t="shared" si="5"/>
        <v>-251.72327700261079</v>
      </c>
      <c r="AI15">
        <f t="shared" si="6"/>
        <v>25.476632916136765</v>
      </c>
      <c r="AJ15">
        <f t="shared" si="7"/>
        <v>4.3428992018993995</v>
      </c>
      <c r="AK15">
        <f t="shared" si="24"/>
        <v>26.167186402275142</v>
      </c>
      <c r="AL15">
        <f t="shared" si="8"/>
        <v>55.986718520311307</v>
      </c>
      <c r="AN15">
        <f t="shared" si="9"/>
        <v>117.36268986408112</v>
      </c>
      <c r="AO15">
        <f t="shared" si="9"/>
        <v>-5.8681344932040567</v>
      </c>
      <c r="AP15">
        <f t="shared" si="9"/>
        <v>-8.0066760186020574</v>
      </c>
      <c r="AQ15">
        <f t="shared" si="9"/>
        <v>-93.976611061097813</v>
      </c>
      <c r="AR15">
        <f t="shared" si="9"/>
        <v>9.5112682911772009</v>
      </c>
      <c r="AS15">
        <f t="shared" si="9"/>
        <v>1.6213476720717368</v>
      </c>
      <c r="AT15">
        <f t="shared" si="9"/>
        <v>9.769074709226647</v>
      </c>
      <c r="AU15">
        <f t="shared" si="9"/>
        <v>20.901690672475585</v>
      </c>
      <c r="AW15">
        <v>12</v>
      </c>
      <c r="AX15">
        <f>(R15*SUMPRODUCT(K16:$K$23, X16:$X$23)-$AZ$3*SUMPRODUCT(K15:$K$22, W16:$W$23))/Z15</f>
        <v>82.563310378197215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366.45260027822479</v>
      </c>
      <c r="P16">
        <f t="shared" si="22"/>
        <v>18.32263001391124</v>
      </c>
      <c r="Q16" s="4">
        <f t="shared" si="23"/>
        <v>25</v>
      </c>
      <c r="R16">
        <f t="shared" si="0"/>
        <v>100000</v>
      </c>
      <c r="S16">
        <f t="shared" si="1"/>
        <v>77.095044313141671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70.827667828858921</v>
      </c>
      <c r="AC16">
        <f t="shared" si="2"/>
        <v>65.280153678297268</v>
      </c>
      <c r="AE16">
        <f t="shared" si="3"/>
        <v>310.29338234515262</v>
      </c>
      <c r="AF16">
        <f t="shared" si="4"/>
        <v>-15.514669117257633</v>
      </c>
      <c r="AG16">
        <f t="shared" si="4"/>
        <v>-21.168725648935638</v>
      </c>
      <c r="AH16">
        <f t="shared" si="5"/>
        <v>-253.1251557791521</v>
      </c>
      <c r="AI16">
        <f t="shared" si="6"/>
        <v>20.48483179980721</v>
      </c>
      <c r="AJ16">
        <f t="shared" si="7"/>
        <v>5.5475141505616534</v>
      </c>
      <c r="AK16">
        <f t="shared" si="24"/>
        <v>25.592446673972773</v>
      </c>
      <c r="AL16">
        <f t="shared" si="8"/>
        <v>51.624792624341637</v>
      </c>
      <c r="AN16">
        <f t="shared" si="9"/>
        <v>106.71126865490321</v>
      </c>
      <c r="AO16">
        <f t="shared" si="9"/>
        <v>-5.3355634327451611</v>
      </c>
      <c r="AP16">
        <f t="shared" si="9"/>
        <v>-7.2800185190311071</v>
      </c>
      <c r="AQ16">
        <f t="shared" si="9"/>
        <v>-87.050862308167083</v>
      </c>
      <c r="AR16">
        <f t="shared" si="9"/>
        <v>7.0448243949598384</v>
      </c>
      <c r="AS16">
        <f t="shared" si="9"/>
        <v>1.907814689483047</v>
      </c>
      <c r="AT16">
        <f t="shared" si="9"/>
        <v>8.8013557747254225</v>
      </c>
      <c r="AU16">
        <f t="shared" si="9"/>
        <v>17.753994859168309</v>
      </c>
      <c r="AW16">
        <v>13</v>
      </c>
      <c r="AX16">
        <f>(R16*SUMPRODUCT(K17:$K$23, X17:$X$23)-$AZ$3*SUMPRODUCT(K16:$K$22, W17:$W$23))/Z16</f>
        <v>77.095044313141671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366.45260027822479</v>
      </c>
      <c r="P17">
        <f t="shared" si="22"/>
        <v>18.32263001391124</v>
      </c>
      <c r="Q17" s="4">
        <f t="shared" si="23"/>
        <v>25</v>
      </c>
      <c r="R17">
        <f t="shared" si="0"/>
        <v>100000</v>
      </c>
      <c r="S17">
        <f t="shared" si="1"/>
        <v>70.062267373241014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65.280153678297268</v>
      </c>
      <c r="AC17">
        <f t="shared" si="2"/>
        <v>58.553134542400471</v>
      </c>
      <c r="AE17">
        <f t="shared" si="3"/>
        <v>306.25540982275544</v>
      </c>
      <c r="AF17">
        <f t="shared" si="4"/>
        <v>-15.312770491137774</v>
      </c>
      <c r="AG17">
        <f t="shared" si="4"/>
        <v>-20.893248512238326</v>
      </c>
      <c r="AH17">
        <f t="shared" si="5"/>
        <v>-255.15952083181583</v>
      </c>
      <c r="AI17">
        <f t="shared" si="6"/>
        <v>14.889869987563543</v>
      </c>
      <c r="AJ17">
        <f t="shared" si="7"/>
        <v>6.7270191358967963</v>
      </c>
      <c r="AK17">
        <f t="shared" si="24"/>
        <v>24.935595510694046</v>
      </c>
      <c r="AL17">
        <f t="shared" si="8"/>
        <v>46.552484634154382</v>
      </c>
      <c r="AN17">
        <f t="shared" si="9"/>
        <v>97.020365317055848</v>
      </c>
      <c r="AO17">
        <f t="shared" si="9"/>
        <v>-4.8510182658527929</v>
      </c>
      <c r="AP17">
        <f t="shared" si="9"/>
        <v>-6.6188891307766875</v>
      </c>
      <c r="AQ17">
        <f t="shared" si="9"/>
        <v>-80.833412671975253</v>
      </c>
      <c r="AR17">
        <f t="shared" si="9"/>
        <v>4.7170452484511252</v>
      </c>
      <c r="AS17">
        <f t="shared" si="9"/>
        <v>2.1310900416004297</v>
      </c>
      <c r="AT17">
        <f t="shared" si="9"/>
        <v>7.8994868604803266</v>
      </c>
      <c r="AU17">
        <f t="shared" si="9"/>
        <v>14.74762215053188</v>
      </c>
      <c r="AW17">
        <v>14</v>
      </c>
      <c r="AX17">
        <f>(R17*SUMPRODUCT(K18:$K$23, X18:$X$23)-$AZ$3*SUMPRODUCT(K17:$K$22, W18:$W$23))/Z17</f>
        <v>70.062267373241014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366.45260027822479</v>
      </c>
      <c r="P18">
        <f t="shared" si="22"/>
        <v>18.32263001391124</v>
      </c>
      <c r="Q18" s="4">
        <f t="shared" si="23"/>
        <v>25</v>
      </c>
      <c r="R18">
        <f t="shared" si="0"/>
        <v>100000</v>
      </c>
      <c r="S18">
        <f t="shared" si="1"/>
        <v>61.636018749552441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58.553134542400471</v>
      </c>
      <c r="AC18">
        <f t="shared" si="2"/>
        <v>50.837353406255943</v>
      </c>
      <c r="AE18">
        <f t="shared" si="3"/>
        <v>302.24989746147151</v>
      </c>
      <c r="AF18">
        <f t="shared" si="4"/>
        <v>-15.112494873073574</v>
      </c>
      <c r="AG18">
        <f t="shared" si="4"/>
        <v>-20.619985861199499</v>
      </c>
      <c r="AH18">
        <f t="shared" si="5"/>
        <v>-257.3206636657689</v>
      </c>
      <c r="AI18">
        <f t="shared" si="6"/>
        <v>9.196753061429547</v>
      </c>
      <c r="AJ18">
        <f t="shared" si="7"/>
        <v>7.7157811361445283</v>
      </c>
      <c r="AK18">
        <f t="shared" si="24"/>
        <v>24.198337599155892</v>
      </c>
      <c r="AL18">
        <f t="shared" si="8"/>
        <v>41.110871796729967</v>
      </c>
      <c r="AN18">
        <f t="shared" si="9"/>
        <v>88.20367201642695</v>
      </c>
      <c r="AO18">
        <f t="shared" si="9"/>
        <v>-4.4101836008213473</v>
      </c>
      <c r="AP18">
        <f t="shared" si="9"/>
        <v>-6.0173997912321644</v>
      </c>
      <c r="AQ18">
        <f t="shared" si="9"/>
        <v>-75.09225846443168</v>
      </c>
      <c r="AR18">
        <f t="shared" si="9"/>
        <v>2.683830159941762</v>
      </c>
      <c r="AS18">
        <f t="shared" si="9"/>
        <v>2.2516475088954455</v>
      </c>
      <c r="AT18">
        <f t="shared" si="9"/>
        <v>7.061647500511703</v>
      </c>
      <c r="AU18">
        <f t="shared" si="9"/>
        <v>11.99712516934891</v>
      </c>
      <c r="AW18">
        <v>15</v>
      </c>
      <c r="AX18">
        <f>(R18*SUMPRODUCT(K19:$K$23, X19:$X$23)-$AZ$3*SUMPRODUCT(K18:$K$22, W19:$W$23))/Z18</f>
        <v>61.636018749552441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366.45260027822479</v>
      </c>
      <c r="P19">
        <f t="shared" si="22"/>
        <v>18.32263001391124</v>
      </c>
      <c r="Q19" s="4">
        <f t="shared" si="23"/>
        <v>25</v>
      </c>
      <c r="R19">
        <f t="shared" si="0"/>
        <v>100000</v>
      </c>
      <c r="S19">
        <f t="shared" si="1"/>
        <v>51.871446574231193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50.837353406255943</v>
      </c>
      <c r="AC19">
        <f t="shared" si="2"/>
        <v>42.220883241269405</v>
      </c>
      <c r="AE19">
        <f t="shared" si="3"/>
        <v>298.27493682223019</v>
      </c>
      <c r="AF19">
        <f t="shared" si="4"/>
        <v>-14.913746841111511</v>
      </c>
      <c r="AG19">
        <f t="shared" si="4"/>
        <v>-20.348807498962245</v>
      </c>
      <c r="AH19">
        <f t="shared" si="5"/>
        <v>-259.91401450104178</v>
      </c>
      <c r="AI19">
        <f t="shared" si="6"/>
        <v>3.0983679811146771</v>
      </c>
      <c r="AJ19">
        <f t="shared" si="7"/>
        <v>8.6164701649865378</v>
      </c>
      <c r="AK19">
        <f t="shared" si="24"/>
        <v>23.393898037116227</v>
      </c>
      <c r="AL19">
        <f t="shared" si="8"/>
        <v>35.108736183217445</v>
      </c>
      <c r="AN19">
        <f t="shared" si="9"/>
        <v>80.182322724850408</v>
      </c>
      <c r="AO19">
        <f t="shared" si="9"/>
        <v>-4.0091161362425209</v>
      </c>
      <c r="AP19">
        <f t="shared" si="9"/>
        <v>-5.4701701300504437</v>
      </c>
      <c r="AQ19">
        <f t="shared" si="9"/>
        <v>-69.870132614778768</v>
      </c>
      <c r="AR19">
        <f t="shared" si="9"/>
        <v>0.83290384377868609</v>
      </c>
      <c r="AS19">
        <f t="shared" si="9"/>
        <v>2.316281075703523</v>
      </c>
      <c r="AT19">
        <f t="shared" si="9"/>
        <v>6.2887519219298271</v>
      </c>
      <c r="AU19">
        <f t="shared" si="9"/>
        <v>9.4379368414120375</v>
      </c>
      <c r="AW19">
        <v>16</v>
      </c>
      <c r="AX19">
        <f>(R19*SUMPRODUCT(K20:$K$23, X20:$X$23)-$AZ$3*SUMPRODUCT(K19:$K$22, W20:$W$23))/Z19</f>
        <v>51.871446574231193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366.45260027822479</v>
      </c>
      <c r="P20">
        <f t="shared" si="22"/>
        <v>18.32263001391124</v>
      </c>
      <c r="Q20" s="4">
        <f t="shared" si="23"/>
        <v>25</v>
      </c>
      <c r="R20">
        <f t="shared" si="0"/>
        <v>100000</v>
      </c>
      <c r="S20">
        <f t="shared" si="1"/>
        <v>40.858455752441181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42.220883241269405</v>
      </c>
      <c r="AC20">
        <f t="shared" si="2"/>
        <v>32.816873122751588</v>
      </c>
      <c r="AE20">
        <f t="shared" si="3"/>
        <v>294.32900160732078</v>
      </c>
      <c r="AF20">
        <f t="shared" si="4"/>
        <v>-14.716450080366041</v>
      </c>
      <c r="AG20">
        <f t="shared" si="4"/>
        <v>-20.079609298982664</v>
      </c>
      <c r="AH20">
        <f t="shared" si="5"/>
        <v>-262.8404999598356</v>
      </c>
      <c r="AI20">
        <f t="shared" si="6"/>
        <v>-3.3075577318635396</v>
      </c>
      <c r="AJ20">
        <f t="shared" si="7"/>
        <v>9.4040101185178173</v>
      </c>
      <c r="AK20">
        <f t="shared" si="24"/>
        <v>22.528340433775693</v>
      </c>
      <c r="AL20">
        <f t="shared" si="8"/>
        <v>28.62479282042997</v>
      </c>
      <c r="AN20">
        <f t="shared" si="9"/>
        <v>72.884687246213701</v>
      </c>
      <c r="AO20">
        <f t="shared" si="9"/>
        <v>-3.6442343623106854</v>
      </c>
      <c r="AP20">
        <f t="shared" si="9"/>
        <v>-4.9723134172657577</v>
      </c>
      <c r="AQ20">
        <f t="shared" si="9"/>
        <v>-65.087189949325648</v>
      </c>
      <c r="AR20">
        <f t="shared" si="9"/>
        <v>-0.81905048268839697</v>
      </c>
      <c r="AS20">
        <f t="shared" si="9"/>
        <v>2.3287149163195209</v>
      </c>
      <c r="AT20">
        <f t="shared" si="9"/>
        <v>5.5786926797061218</v>
      </c>
      <c r="AU20">
        <f t="shared" si="9"/>
        <v>7.0883571133372456</v>
      </c>
      <c r="AW20">
        <v>17</v>
      </c>
      <c r="AX20">
        <f>(R20*SUMPRODUCT(K21:$K$23, X21:$X$23)-$AZ$3*SUMPRODUCT(K20:$K$22, W21:$W$23))/Z20</f>
        <v>40.858455752441181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366.45260027822479</v>
      </c>
      <c r="P21">
        <f t="shared" si="22"/>
        <v>18.32263001391124</v>
      </c>
      <c r="Q21" s="4">
        <f t="shared" si="23"/>
        <v>25</v>
      </c>
      <c r="R21">
        <f t="shared" si="0"/>
        <v>100000</v>
      </c>
      <c r="S21">
        <f t="shared" si="1"/>
        <v>28.557688600042798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32.816873122751588</v>
      </c>
      <c r="AC21">
        <f t="shared" si="2"/>
        <v>22.631600528384226</v>
      </c>
      <c r="AE21">
        <f t="shared" si="3"/>
        <v>290.40896755460864</v>
      </c>
      <c r="AF21">
        <f t="shared" si="4"/>
        <v>-14.520448377730432</v>
      </c>
      <c r="AG21">
        <f t="shared" si="4"/>
        <v>-19.812178118951746</v>
      </c>
      <c r="AH21">
        <f t="shared" si="5"/>
        <v>-266.54034816436968</v>
      </c>
      <c r="AI21">
        <f t="shared" si="6"/>
        <v>-10.464007106443205</v>
      </c>
      <c r="AJ21">
        <f t="shared" si="7"/>
        <v>10.185272594367362</v>
      </c>
      <c r="AK21">
        <f t="shared" si="24"/>
        <v>21.609377460974088</v>
      </c>
      <c r="AL21">
        <f t="shared" si="8"/>
        <v>21.330642948898245</v>
      </c>
      <c r="AN21">
        <f t="shared" si="9"/>
        <v>66.24523224559411</v>
      </c>
      <c r="AO21">
        <f t="shared" si="9"/>
        <v>-3.3122616122797055</v>
      </c>
      <c r="AP21">
        <f t="shared" si="9"/>
        <v>-4.5193588608252613</v>
      </c>
      <c r="AQ21">
        <f t="shared" si="9"/>
        <v>-60.80055797054527</v>
      </c>
      <c r="AR21">
        <f t="shared" si="9"/>
        <v>-2.386946198056124</v>
      </c>
      <c r="AS21">
        <f t="shared" si="9"/>
        <v>2.323364027564593</v>
      </c>
      <c r="AT21">
        <f t="shared" si="9"/>
        <v>4.9293182667155477</v>
      </c>
      <c r="AU21">
        <f t="shared" si="9"/>
        <v>4.8657360962240173</v>
      </c>
      <c r="AW21">
        <v>18</v>
      </c>
      <c r="AX21">
        <f>(R21*SUMPRODUCT(K22:$K$23, X22:$X$23)-$AZ$3*SUMPRODUCT(K21:$K$22, W22:$W$23))/Z21</f>
        <v>28.557688600042798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366.45260027822479</v>
      </c>
      <c r="P22">
        <f t="shared" si="22"/>
        <v>18.32263001391124</v>
      </c>
      <c r="Q22" s="4">
        <f t="shared" si="23"/>
        <v>25</v>
      </c>
      <c r="R22">
        <f t="shared" si="0"/>
        <v>100000</v>
      </c>
      <c r="S22">
        <f t="shared" si="1"/>
        <v>14.919149039356787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22.631600528384226</v>
      </c>
      <c r="AC22">
        <f t="shared" si="2"/>
        <v>11.66455143782823</v>
      </c>
      <c r="AE22">
        <f t="shared" si="3"/>
        <v>286.51132810558403</v>
      </c>
      <c r="AF22">
        <f t="shared" si="4"/>
        <v>-14.325566405279201</v>
      </c>
      <c r="AG22">
        <f t="shared" si="4"/>
        <v>-19.546274735672068</v>
      </c>
      <c r="AH22">
        <f t="shared" si="5"/>
        <v>-271.12640836064315</v>
      </c>
      <c r="AI22">
        <f t="shared" si="6"/>
        <v>-18.486921396010359</v>
      </c>
      <c r="AJ22">
        <f t="shared" si="7"/>
        <v>10.967049090555996</v>
      </c>
      <c r="AK22">
        <f t="shared" si="24"/>
        <v>20.637215356008237</v>
      </c>
      <c r="AL22">
        <f t="shared" si="8"/>
        <v>13.117343050553874</v>
      </c>
      <c r="AN22">
        <f t="shared" si="9"/>
        <v>60.20433572197188</v>
      </c>
      <c r="AO22">
        <f t="shared" si="9"/>
        <v>-3.010216786098594</v>
      </c>
      <c r="AP22">
        <f t="shared" si="9"/>
        <v>-4.107238949611931</v>
      </c>
      <c r="AQ22">
        <f t="shared" si="9"/>
        <v>-56.971518089579071</v>
      </c>
      <c r="AR22">
        <f t="shared" si="9"/>
        <v>-3.8846381033177053</v>
      </c>
      <c r="AS22">
        <f t="shared" si="9"/>
        <v>2.3044949380984394</v>
      </c>
      <c r="AT22">
        <f t="shared" si="9"/>
        <v>4.3364771992606546</v>
      </c>
      <c r="AU22">
        <f t="shared" si="9"/>
        <v>2.7563340340413882</v>
      </c>
      <c r="AW22">
        <v>19</v>
      </c>
      <c r="AX22">
        <f>(R22*SUMPRODUCT(K23:$K$23, X23:$X$23)-$AZ$3*SUMPRODUCT(K22:$K$22, W23:$W$23))/Z22</f>
        <v>14.919149039356787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366.45260027822479</v>
      </c>
      <c r="P23">
        <f t="shared" si="22"/>
        <v>18.32263001391124</v>
      </c>
      <c r="Q23" s="4">
        <f t="shared" si="23"/>
        <v>25</v>
      </c>
      <c r="R23">
        <f t="shared" si="0"/>
        <v>100000</v>
      </c>
      <c r="S23">
        <f t="shared" si="1"/>
        <v>15.123825517133854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11.66455143782823</v>
      </c>
      <c r="AC23">
        <f t="shared" si="2"/>
        <v>11.66455143782823</v>
      </c>
      <c r="AE23">
        <f t="shared" si="3"/>
        <v>282.63386142802648</v>
      </c>
      <c r="AF23">
        <f t="shared" si="4"/>
        <v>-14.131693071401324</v>
      </c>
      <c r="AG23">
        <f t="shared" si="4"/>
        <v>-19.28174757208982</v>
      </c>
      <c r="AH23">
        <f t="shared" si="5"/>
        <v>-276.25766490211589</v>
      </c>
      <c r="AI23">
        <f t="shared" si="6"/>
        <v>-27.03724411758057</v>
      </c>
      <c r="AJ23">
        <f t="shared" si="7"/>
        <v>0</v>
      </c>
      <c r="AK23">
        <f t="shared" si="24"/>
        <v>19.611670385611735</v>
      </c>
      <c r="AL23">
        <f t="shared" si="8"/>
        <v>-7.4255737319688357</v>
      </c>
      <c r="AN23">
        <f t="shared" si="9"/>
        <v>54.708087136550006</v>
      </c>
      <c r="AO23">
        <f t="shared" si="9"/>
        <v>-2.7354043568275004</v>
      </c>
      <c r="AP23">
        <f t="shared" si="9"/>
        <v>-3.7322758178693194</v>
      </c>
      <c r="AQ23">
        <f t="shared" si="9"/>
        <v>-53.473877217834684</v>
      </c>
      <c r="AR23">
        <f t="shared" si="9"/>
        <v>-5.2334702559814943</v>
      </c>
      <c r="AS23">
        <f t="shared" si="9"/>
        <v>0</v>
      </c>
      <c r="AT23">
        <f t="shared" si="9"/>
        <v>3.7961374016841414</v>
      </c>
      <c r="AU23">
        <f t="shared" si="9"/>
        <v>-1.4373328542973531</v>
      </c>
      <c r="AW23">
        <v>20</v>
      </c>
      <c r="AX23">
        <f>(R23*SUMPRODUCT(K$23:$K24, X$23:$X24)-$AZ$3*SUMPRODUCT(K$22:$K23, W$23:$W24))/Z23</f>
        <v>15.123825517133854</v>
      </c>
    </row>
    <row r="25" spans="5:50" x14ac:dyDescent="0.25">
      <c r="AN25" s="8">
        <f t="shared" ref="AN25:AU25" si="25">SUM(AN3:AN23)</f>
        <v>3162.9015566799017</v>
      </c>
      <c r="AO25" s="8">
        <f t="shared" si="25"/>
        <v>-432.98452804266373</v>
      </c>
      <c r="AP25" s="8">
        <f t="shared" si="25"/>
        <v>-463.92809582713107</v>
      </c>
      <c r="AQ25" s="8">
        <f t="shared" si="25"/>
        <v>-2389.9916503808163</v>
      </c>
      <c r="AR25" s="8">
        <f t="shared" si="25"/>
        <v>-124.00271757070846</v>
      </c>
      <c r="AS25" s="8">
        <f t="shared" si="25"/>
        <v>-43.587723456132842</v>
      </c>
      <c r="AT25" s="8">
        <f t="shared" si="25"/>
        <v>219.77270703372392</v>
      </c>
      <c r="AU25" s="9">
        <f t="shared" si="25"/>
        <v>52.182266006882614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90" priority="1" operator="lessThan">
      <formula>0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8C9CD-A976-420F-AA4E-6EADFE2A5115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436.4857086506247</v>
      </c>
      <c r="K3">
        <v>1</v>
      </c>
      <c r="L3" s="2">
        <v>0</v>
      </c>
      <c r="O3">
        <f>$C$3</f>
        <v>436.4857086506247</v>
      </c>
      <c r="P3">
        <f>O3*B5</f>
        <v>349.1885669204998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436.4857086506247</v>
      </c>
      <c r="AF3">
        <f t="shared" ref="AF3:AG23" si="4">-$Z3*P3</f>
        <v>-349.1885669204998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-185.85260006987511</v>
      </c>
      <c r="AJ3">
        <f t="shared" ref="AJ3:AJ23" si="7">AB3-AC3</f>
        <v>0</v>
      </c>
      <c r="AL3">
        <f t="shared" ref="AL3:AL23" si="8">SUM(AI3:AK3)</f>
        <v>-185.85260006987511</v>
      </c>
      <c r="AN3">
        <f t="shared" ref="AN3:AU23" si="9">AE3*$K3</f>
        <v>436.4857086506247</v>
      </c>
      <c r="AO3">
        <f t="shared" si="9"/>
        <v>-349.1885669204998</v>
      </c>
      <c r="AP3">
        <f t="shared" si="9"/>
        <v>-273.14974180000002</v>
      </c>
      <c r="AQ3">
        <f t="shared" si="9"/>
        <v>0</v>
      </c>
      <c r="AR3">
        <f t="shared" si="9"/>
        <v>-185.85260006987511</v>
      </c>
      <c r="AS3">
        <f t="shared" si="9"/>
        <v>0</v>
      </c>
      <c r="AT3">
        <f t="shared" si="9"/>
        <v>0</v>
      </c>
      <c r="AU3">
        <f t="shared" si="9"/>
        <v>-185.85260006987511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315.87747920922618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54.046874108900639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53.352377235335553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-53.352377235335553</v>
      </c>
      <c r="AK4">
        <f>H4*SUM(AB4, AE4:AF4)</f>
        <v>0</v>
      </c>
      <c r="AL4">
        <f t="shared" si="8"/>
        <v>-338.34227723533553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-262.52510197389029</v>
      </c>
      <c r="AR4">
        <f t="shared" si="9"/>
        <v>-262.52510197389029</v>
      </c>
      <c r="AS4">
        <f t="shared" si="9"/>
        <v>-49.146788269534916</v>
      </c>
      <c r="AT4">
        <f t="shared" si="9"/>
        <v>0</v>
      </c>
      <c r="AU4">
        <f t="shared" si="9"/>
        <v>-311.6718902434252</v>
      </c>
      <c r="AW4">
        <v>1</v>
      </c>
      <c r="AX4">
        <f>(R4*SUMPRODUCT(K5:$K$23, X5:$X$23)-$AZ$3*SUMPRODUCT(K4:$K$22, W5:$W$23))/Z4</f>
        <v>54.046874108900639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436.4857086506247</v>
      </c>
      <c r="P5">
        <f t="shared" ref="P5:P23" si="22">O5*$C$5</f>
        <v>21.824285432531237</v>
      </c>
      <c r="Q5" s="4">
        <f t="shared" ref="Q5:Q23" si="23">$C$8</f>
        <v>25</v>
      </c>
      <c r="R5">
        <f t="shared" si="0"/>
        <v>100000</v>
      </c>
      <c r="S5">
        <f t="shared" si="1"/>
        <v>100.53773583323796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53.352377235335553</v>
      </c>
      <c r="AC5">
        <f t="shared" si="2"/>
        <v>97.965914340467862</v>
      </c>
      <c r="AE5">
        <f t="shared" si="3"/>
        <v>425.32011677120681</v>
      </c>
      <c r="AF5">
        <f t="shared" si="4"/>
        <v>-21.266005838560343</v>
      </c>
      <c r="AG5">
        <f t="shared" si="4"/>
        <v>-24.360483535993893</v>
      </c>
      <c r="AH5">
        <f t="shared" si="5"/>
        <v>-285.92585502442779</v>
      </c>
      <c r="AI5">
        <f t="shared" si="6"/>
        <v>93.767772372224783</v>
      </c>
      <c r="AJ5">
        <f t="shared" si="7"/>
        <v>-44.613537105132309</v>
      </c>
      <c r="AK5">
        <f>H5*SUM(AB5, AE5:AF5)</f>
        <v>39.141188005510564</v>
      </c>
      <c r="AL5">
        <f t="shared" si="8"/>
        <v>88.295423272603045</v>
      </c>
      <c r="AN5">
        <f t="shared" si="9"/>
        <v>360.90978617028469</v>
      </c>
      <c r="AO5">
        <f t="shared" si="9"/>
        <v>-18.045489308514238</v>
      </c>
      <c r="AP5">
        <f t="shared" si="9"/>
        <v>-20.671340379391832</v>
      </c>
      <c r="AQ5">
        <f t="shared" si="9"/>
        <v>-242.62534295534647</v>
      </c>
      <c r="AR5">
        <f t="shared" si="9"/>
        <v>79.567613527032165</v>
      </c>
      <c r="AS5">
        <f t="shared" si="9"/>
        <v>-37.85727855796403</v>
      </c>
      <c r="AT5">
        <f t="shared" si="9"/>
        <v>33.213660103264736</v>
      </c>
      <c r="AU5">
        <f t="shared" si="9"/>
        <v>74.923995072332886</v>
      </c>
      <c r="AW5">
        <v>2</v>
      </c>
      <c r="AX5">
        <f>(R5*SUMPRODUCT(K6:$K$23, X6:$X$23)-$AZ$3*SUMPRODUCT(K5:$K$22, W6:$W$23))/Z5</f>
        <v>100.53773583323796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436.4857086506247</v>
      </c>
      <c r="P6">
        <f t="shared" si="22"/>
        <v>21.824285432531237</v>
      </c>
      <c r="Q6" s="4">
        <f t="shared" si="23"/>
        <v>25</v>
      </c>
      <c r="R6">
        <f t="shared" si="0"/>
        <v>100000</v>
      </c>
      <c r="S6">
        <f t="shared" si="1"/>
        <v>139.74386991156152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97.965914340467862</v>
      </c>
      <c r="AC6">
        <f t="shared" si="2"/>
        <v>134.40564931602421</v>
      </c>
      <c r="AE6">
        <f t="shared" si="3"/>
        <v>419.81193969710239</v>
      </c>
      <c r="AF6">
        <f t="shared" si="4"/>
        <v>-20.99059698485512</v>
      </c>
      <c r="AG6">
        <f t="shared" si="4"/>
        <v>-24.04499914756267</v>
      </c>
      <c r="AH6">
        <f t="shared" si="5"/>
        <v>-287.51821228513126</v>
      </c>
      <c r="AI6">
        <f t="shared" si="6"/>
        <v>87.258131279553311</v>
      </c>
      <c r="AJ6">
        <f t="shared" si="7"/>
        <v>-36.439734975556348</v>
      </c>
      <c r="AK6">
        <f>H6*SUM(AB6, AE6:AF6)</f>
        <v>42.511079160514946</v>
      </c>
      <c r="AL6">
        <f t="shared" si="8"/>
        <v>93.329475464511916</v>
      </c>
      <c r="AN6">
        <f t="shared" si="9"/>
        <v>328.15489485460301</v>
      </c>
      <c r="AO6">
        <f t="shared" si="9"/>
        <v>-16.407744742730152</v>
      </c>
      <c r="AP6">
        <f t="shared" si="9"/>
        <v>-18.795282889620754</v>
      </c>
      <c r="AQ6">
        <f t="shared" si="9"/>
        <v>-224.74470066117061</v>
      </c>
      <c r="AR6">
        <f t="shared" si="9"/>
        <v>68.207166561081493</v>
      </c>
      <c r="AS6">
        <f t="shared" si="9"/>
        <v>-28.483890687008561</v>
      </c>
      <c r="AT6">
        <f t="shared" si="9"/>
        <v>33.229685468544986</v>
      </c>
      <c r="AU6">
        <f t="shared" si="9"/>
        <v>72.95296134261794</v>
      </c>
      <c r="AW6">
        <v>3</v>
      </c>
      <c r="AX6">
        <f>(R6*SUMPRODUCT(K7:$K$23, X7:$X$23)-$AZ$3*SUMPRODUCT(K6:$K$22, W7:$W$23))/Z6</f>
        <v>139.74386991156152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436.4857086506247</v>
      </c>
      <c r="P7">
        <f t="shared" si="22"/>
        <v>21.824285432531237</v>
      </c>
      <c r="Q7" s="4">
        <f t="shared" si="23"/>
        <v>25</v>
      </c>
      <c r="R7">
        <f t="shared" si="0"/>
        <v>100000</v>
      </c>
      <c r="S7">
        <f t="shared" si="1"/>
        <v>171.91193500495962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134.40564931602421</v>
      </c>
      <c r="AC7">
        <f t="shared" si="2"/>
        <v>163.19319366180707</v>
      </c>
      <c r="AE7">
        <f t="shared" si="3"/>
        <v>414.3487581614242</v>
      </c>
      <c r="AF7">
        <f t="shared" si="4"/>
        <v>-20.717437908071211</v>
      </c>
      <c r="AG7">
        <f t="shared" si="4"/>
        <v>-23.732091907565781</v>
      </c>
      <c r="AH7">
        <f t="shared" si="5"/>
        <v>-289.8289940850546</v>
      </c>
      <c r="AI7">
        <f t="shared" si="6"/>
        <v>80.070234260732605</v>
      </c>
      <c r="AJ7">
        <f t="shared" si="7"/>
        <v>-28.787544345782862</v>
      </c>
      <c r="AK7">
        <f>H7*SUM(AB7, AE7:AF7)</f>
        <v>45.18517955999075</v>
      </c>
      <c r="AL7">
        <f t="shared" si="8"/>
        <v>96.4678694749405</v>
      </c>
      <c r="AN7">
        <f t="shared" si="9"/>
        <v>298.35375570629338</v>
      </c>
      <c r="AO7">
        <f t="shared" si="9"/>
        <v>-14.917687785314671</v>
      </c>
      <c r="AP7">
        <f t="shared" si="9"/>
        <v>-17.088403457047896</v>
      </c>
      <c r="AQ7">
        <f t="shared" si="9"/>
        <v>-208.69271886212599</v>
      </c>
      <c r="AR7">
        <f t="shared" si="9"/>
        <v>57.654945601804833</v>
      </c>
      <c r="AS7">
        <f t="shared" si="9"/>
        <v>-20.728605562224683</v>
      </c>
      <c r="AT7">
        <f t="shared" si="9"/>
        <v>32.535799271623297</v>
      </c>
      <c r="AU7">
        <f t="shared" si="9"/>
        <v>69.462139311203444</v>
      </c>
      <c r="AW7">
        <v>4</v>
      </c>
      <c r="AX7">
        <f>(R7*SUMPRODUCT(K8:$K$23, X8:$X$23)-$AZ$3*SUMPRODUCT(K7:$K$22, W8:$W$23))/Z7</f>
        <v>171.91193500495962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436.4857086506247</v>
      </c>
      <c r="P8">
        <f t="shared" si="22"/>
        <v>21.824285432531237</v>
      </c>
      <c r="Q8" s="4">
        <f t="shared" si="23"/>
        <v>25</v>
      </c>
      <c r="R8">
        <f t="shared" si="0"/>
        <v>100000</v>
      </c>
      <c r="S8">
        <f t="shared" si="1"/>
        <v>197.71883191565388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163.19319366180707</v>
      </c>
      <c r="AC8">
        <f t="shared" si="2"/>
        <v>185.23644696422457</v>
      </c>
      <c r="AE8">
        <f t="shared" si="3"/>
        <v>408.92949365387227</v>
      </c>
      <c r="AF8">
        <f t="shared" si="4"/>
        <v>-20.446474682693616</v>
      </c>
      <c r="AG8">
        <f t="shared" si="4"/>
        <v>-23.421700043631372</v>
      </c>
      <c r="AH8">
        <f t="shared" si="5"/>
        <v>-292.28377943500675</v>
      </c>
      <c r="AI8">
        <f t="shared" si="6"/>
        <v>72.777539492540541</v>
      </c>
      <c r="AJ8">
        <f t="shared" si="7"/>
        <v>-22.043253302417497</v>
      </c>
      <c r="AK8">
        <f t="shared" ref="AK8:AK23" si="24">H8*SUM(AB8:AB8, AE8:AF8)</f>
        <v>47.208036867429854</v>
      </c>
      <c r="AL8">
        <f t="shared" si="8"/>
        <v>97.942323057552898</v>
      </c>
      <c r="AN8">
        <f t="shared" si="9"/>
        <v>271.24095778436356</v>
      </c>
      <c r="AO8">
        <f t="shared" si="9"/>
        <v>-13.56204788921818</v>
      </c>
      <c r="AP8">
        <f t="shared" si="9"/>
        <v>-15.535500499139616</v>
      </c>
      <c r="AQ8">
        <f t="shared" si="9"/>
        <v>-193.87041900648239</v>
      </c>
      <c r="AR8">
        <f t="shared" si="9"/>
        <v>48.272990389523386</v>
      </c>
      <c r="AS8">
        <f t="shared" si="9"/>
        <v>-14.621183434354711</v>
      </c>
      <c r="AT8">
        <f t="shared" si="9"/>
        <v>31.312862813166198</v>
      </c>
      <c r="AU8">
        <f t="shared" si="9"/>
        <v>64.964669768334872</v>
      </c>
      <c r="AW8">
        <v>5</v>
      </c>
      <c r="AX8">
        <f>(R8*SUMPRODUCT(K9:$K$23, X9:$X$23)-$AZ$3*SUMPRODUCT(K8:$K$22, W9:$W$23))/Z8</f>
        <v>197.71883191565388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436.4857086506247</v>
      </c>
      <c r="P9">
        <f t="shared" si="22"/>
        <v>21.824285432531237</v>
      </c>
      <c r="Q9" s="4">
        <f t="shared" si="23"/>
        <v>25</v>
      </c>
      <c r="R9">
        <f t="shared" si="0"/>
        <v>100000</v>
      </c>
      <c r="S9">
        <f t="shared" si="1"/>
        <v>217.55616879468428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185.23644696422457</v>
      </c>
      <c r="AC9">
        <f t="shared" si="2"/>
        <v>201.1409090086911</v>
      </c>
      <c r="AE9">
        <f t="shared" si="3"/>
        <v>403.55156414868122</v>
      </c>
      <c r="AF9">
        <f t="shared" si="4"/>
        <v>-20.177578207434063</v>
      </c>
      <c r="AG9">
        <f t="shared" si="4"/>
        <v>-23.113675668571265</v>
      </c>
      <c r="AH9">
        <f t="shared" si="5"/>
        <v>-295.22949849517153</v>
      </c>
      <c r="AI9">
        <f t="shared" si="6"/>
        <v>65.030811777504368</v>
      </c>
      <c r="AJ9">
        <f t="shared" si="7"/>
        <v>-15.904462044466527</v>
      </c>
      <c r="AK9">
        <f t="shared" si="24"/>
        <v>48.65713196458703</v>
      </c>
      <c r="AL9">
        <f t="shared" si="8"/>
        <v>97.783481697624865</v>
      </c>
      <c r="AN9">
        <f t="shared" si="9"/>
        <v>246.57397493851397</v>
      </c>
      <c r="AO9">
        <f t="shared" si="9"/>
        <v>-12.328698746925701</v>
      </c>
      <c r="AP9">
        <f t="shared" si="9"/>
        <v>-14.122683174483877</v>
      </c>
      <c r="AQ9">
        <f t="shared" si="9"/>
        <v>-180.38812739240961</v>
      </c>
      <c r="AR9">
        <f t="shared" si="9"/>
        <v>39.734465624694771</v>
      </c>
      <c r="AS9">
        <f t="shared" si="9"/>
        <v>-9.7177827419298133</v>
      </c>
      <c r="AT9">
        <f t="shared" si="9"/>
        <v>29.729986211119627</v>
      </c>
      <c r="AU9">
        <f t="shared" si="9"/>
        <v>59.746669093884584</v>
      </c>
      <c r="AW9">
        <v>6</v>
      </c>
      <c r="AX9">
        <f>(R9*SUMPRODUCT(K10:$K$23, X10:$X$23)-$AZ$3*SUMPRODUCT(K9:$K$22, W10:$W$23))/Z9</f>
        <v>217.55616879468428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436.4857086506247</v>
      </c>
      <c r="P10">
        <f t="shared" si="22"/>
        <v>21.824285432531237</v>
      </c>
      <c r="Q10" s="4">
        <f t="shared" si="23"/>
        <v>25</v>
      </c>
      <c r="R10">
        <f t="shared" si="0"/>
        <v>100000</v>
      </c>
      <c r="S10">
        <f t="shared" si="1"/>
        <v>231.87437689589657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201.1409090086911</v>
      </c>
      <c r="AC10">
        <f t="shared" si="2"/>
        <v>211.5427087418102</v>
      </c>
      <c r="AE10">
        <f t="shared" si="3"/>
        <v>398.21290463886425</v>
      </c>
      <c r="AF10">
        <f t="shared" si="4"/>
        <v>-19.910645231943214</v>
      </c>
      <c r="AG10">
        <f t="shared" si="4"/>
        <v>-22.807900507780708</v>
      </c>
      <c r="AH10">
        <f t="shared" si="5"/>
        <v>-298.55361641936923</v>
      </c>
      <c r="AI10">
        <f t="shared" si="6"/>
        <v>56.940742479771131</v>
      </c>
      <c r="AJ10">
        <f t="shared" si="7"/>
        <v>-10.401799733119105</v>
      </c>
      <c r="AK10">
        <f t="shared" si="24"/>
        <v>49.584110807660771</v>
      </c>
      <c r="AL10">
        <f t="shared" si="8"/>
        <v>96.123053554312804</v>
      </c>
      <c r="AN10">
        <f t="shared" si="9"/>
        <v>224.13253240516991</v>
      </c>
      <c r="AO10">
        <f t="shared" si="9"/>
        <v>-11.206626620258495</v>
      </c>
      <c r="AP10">
        <f t="shared" si="9"/>
        <v>-12.837335104170146</v>
      </c>
      <c r="AQ10">
        <f t="shared" si="9"/>
        <v>-168.03970269994159</v>
      </c>
      <c r="AR10">
        <f t="shared" si="9"/>
        <v>32.048867980799692</v>
      </c>
      <c r="AS10">
        <f t="shared" si="9"/>
        <v>-5.8546111605039899</v>
      </c>
      <c r="AT10">
        <f t="shared" si="9"/>
        <v>27.908217420674045</v>
      </c>
      <c r="AU10">
        <f t="shared" si="9"/>
        <v>54.102474240969748</v>
      </c>
      <c r="AW10">
        <v>7</v>
      </c>
      <c r="AX10">
        <f>(R10*SUMPRODUCT(K11:$K$23, X11:$X$23)-$AZ$3*SUMPRODUCT(K10:$K$22, W11:$W$23))/Z10</f>
        <v>231.87437689589657</v>
      </c>
    </row>
    <row r="11" spans="1:52" x14ac:dyDescent="0.25">
      <c r="A11" t="s">
        <v>33</v>
      </c>
      <c r="C11" s="7">
        <f>AU25</f>
        <v>81.335896279009731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436.4857086506247</v>
      </c>
      <c r="P11">
        <f t="shared" si="22"/>
        <v>21.824285432531237</v>
      </c>
      <c r="Q11" s="4">
        <f t="shared" si="23"/>
        <v>25</v>
      </c>
      <c r="R11">
        <f t="shared" si="0"/>
        <v>100000</v>
      </c>
      <c r="S11">
        <f t="shared" si="1"/>
        <v>240.81252258394599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211.5427087418102</v>
      </c>
      <c r="AC11">
        <f t="shared" si="2"/>
        <v>216.77107623590427</v>
      </c>
      <c r="AE11">
        <f t="shared" si="3"/>
        <v>392.90928814885081</v>
      </c>
      <c r="AF11">
        <f t="shared" si="4"/>
        <v>-19.645464407442542</v>
      </c>
      <c r="AG11">
        <f t="shared" si="4"/>
        <v>-22.504132458512309</v>
      </c>
      <c r="AH11">
        <f t="shared" si="5"/>
        <v>-302.75617676237255</v>
      </c>
      <c r="AI11">
        <f t="shared" si="6"/>
        <v>48.003514520523424</v>
      </c>
      <c r="AJ11">
        <f t="shared" si="7"/>
        <v>-5.2283674940940728</v>
      </c>
      <c r="AK11">
        <f t="shared" si="24"/>
        <v>50.043064597653974</v>
      </c>
      <c r="AL11">
        <f t="shared" si="8"/>
        <v>92.818211624083318</v>
      </c>
      <c r="AN11">
        <f t="shared" si="9"/>
        <v>203.7151042826894</v>
      </c>
      <c r="AO11">
        <f t="shared" si="9"/>
        <v>-10.18575521413447</v>
      </c>
      <c r="AP11">
        <f t="shared" si="9"/>
        <v>-11.667913762426792</v>
      </c>
      <c r="AQ11">
        <f t="shared" si="9"/>
        <v>-156.97263460468147</v>
      </c>
      <c r="AR11">
        <f t="shared" si="9"/>
        <v>24.888800701446655</v>
      </c>
      <c r="AS11">
        <f t="shared" si="9"/>
        <v>-2.7107972792032675</v>
      </c>
      <c r="AT11">
        <f t="shared" si="9"/>
        <v>25.946264012151119</v>
      </c>
      <c r="AU11">
        <f t="shared" si="9"/>
        <v>48.124267434394504</v>
      </c>
      <c r="AW11">
        <v>8</v>
      </c>
      <c r="AX11">
        <f>(R11*SUMPRODUCT(K12:$K$23, X12:$X$23)-$AZ$3*SUMPRODUCT(K11:$K$22, W12:$W$23))/Z11</f>
        <v>240.81252258394599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436.4857086506247</v>
      </c>
      <c r="P12">
        <f t="shared" si="22"/>
        <v>21.824285432531237</v>
      </c>
      <c r="Q12" s="4">
        <f t="shared" si="23"/>
        <v>25</v>
      </c>
      <c r="R12">
        <f t="shared" si="0"/>
        <v>100000</v>
      </c>
      <c r="S12">
        <f t="shared" si="1"/>
        <v>244.4694024980094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216.77107623590427</v>
      </c>
      <c r="AC12">
        <f t="shared" si="2"/>
        <v>217.10936282797127</v>
      </c>
      <c r="AE12">
        <f t="shared" si="3"/>
        <v>387.63597047456386</v>
      </c>
      <c r="AF12">
        <f t="shared" si="4"/>
        <v>-19.381798523728193</v>
      </c>
      <c r="AG12">
        <f t="shared" si="4"/>
        <v>-22.202099793422931</v>
      </c>
      <c r="AH12">
        <f t="shared" si="5"/>
        <v>-307.96536201701775</v>
      </c>
      <c r="AI12">
        <f t="shared" si="6"/>
        <v>38.086710140394985</v>
      </c>
      <c r="AJ12">
        <f t="shared" si="7"/>
        <v>-0.33828659206699285</v>
      </c>
      <c r="AK12">
        <f t="shared" si="24"/>
        <v>50.061780537835716</v>
      </c>
      <c r="AL12">
        <f t="shared" si="8"/>
        <v>87.810204086163708</v>
      </c>
      <c r="AN12">
        <f t="shared" si="9"/>
        <v>185.13834300410718</v>
      </c>
      <c r="AO12">
        <f t="shared" si="9"/>
        <v>-9.2569171502053589</v>
      </c>
      <c r="AP12">
        <f t="shared" si="9"/>
        <v>-10.603917799305146</v>
      </c>
      <c r="AQ12">
        <f t="shared" si="9"/>
        <v>-147.08696088417315</v>
      </c>
      <c r="AR12">
        <f t="shared" si="9"/>
        <v>18.190547170423525</v>
      </c>
      <c r="AS12">
        <f t="shared" si="9"/>
        <v>-0.16156864658126222</v>
      </c>
      <c r="AT12">
        <f t="shared" si="9"/>
        <v>23.909945935263362</v>
      </c>
      <c r="AU12">
        <f t="shared" si="9"/>
        <v>41.938924459105621</v>
      </c>
      <c r="AW12">
        <v>9</v>
      </c>
      <c r="AX12">
        <f>(R12*SUMPRODUCT(K13:$K$23, X13:$X$23)-$AZ$3*SUMPRODUCT(K12:$K$22, W13:$W$23))/Z12</f>
        <v>244.4694024980094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436.4857086506247</v>
      </c>
      <c r="P13">
        <f t="shared" si="22"/>
        <v>21.824285432531237</v>
      </c>
      <c r="Q13" s="4">
        <f t="shared" si="23"/>
        <v>25</v>
      </c>
      <c r="R13">
        <f t="shared" si="0"/>
        <v>100000</v>
      </c>
      <c r="S13">
        <f t="shared" si="1"/>
        <v>243.17143473257227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217.10936282797127</v>
      </c>
      <c r="AC13">
        <f t="shared" si="2"/>
        <v>213.03403491158258</v>
      </c>
      <c r="AE13">
        <f t="shared" si="3"/>
        <v>382.38994558446274</v>
      </c>
      <c r="AF13">
        <f t="shared" si="4"/>
        <v>-19.11949727922314</v>
      </c>
      <c r="AG13">
        <f t="shared" si="4"/>
        <v>-21.901630340120615</v>
      </c>
      <c r="AH13">
        <f t="shared" si="5"/>
        <v>-313.79382147233889</v>
      </c>
      <c r="AI13">
        <f t="shared" si="6"/>
        <v>27.574996492780087</v>
      </c>
      <c r="AJ13">
        <f t="shared" si="7"/>
        <v>4.0753279163886873</v>
      </c>
      <c r="AK13">
        <f t="shared" si="24"/>
        <v>49.664261198291115</v>
      </c>
      <c r="AL13">
        <f t="shared" si="8"/>
        <v>81.31458560745989</v>
      </c>
      <c r="AN13">
        <f t="shared" si="9"/>
        <v>168.23646469848362</v>
      </c>
      <c r="AO13">
        <f t="shared" si="9"/>
        <v>-8.4118232349241815</v>
      </c>
      <c r="AP13">
        <f t="shared" si="9"/>
        <v>-9.6358518368550268</v>
      </c>
      <c r="AQ13">
        <f t="shared" si="9"/>
        <v>-138.05688088384306</v>
      </c>
      <c r="AR13">
        <f t="shared" si="9"/>
        <v>12.131908742861317</v>
      </c>
      <c r="AS13">
        <f t="shared" si="9"/>
        <v>1.7929832336264444</v>
      </c>
      <c r="AT13">
        <f t="shared" si="9"/>
        <v>21.850312285517546</v>
      </c>
      <c r="AU13">
        <f t="shared" si="9"/>
        <v>35.775204262005303</v>
      </c>
      <c r="AW13">
        <v>10</v>
      </c>
      <c r="AX13">
        <f>(R13*SUMPRODUCT(K14:$K$23, X14:$X$23)-$AZ$3*SUMPRODUCT(K13:$K$22, W14:$W$23))/Z13</f>
        <v>243.17143473257227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436.4857086506247</v>
      </c>
      <c r="P14">
        <f t="shared" si="22"/>
        <v>21.824285432531237</v>
      </c>
      <c r="Q14" s="4">
        <f t="shared" si="23"/>
        <v>25</v>
      </c>
      <c r="R14">
        <f t="shared" si="0"/>
        <v>100000</v>
      </c>
      <c r="S14">
        <f t="shared" si="1"/>
        <v>236.98082954258314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213.03403491158258</v>
      </c>
      <c r="AC14">
        <f t="shared" si="2"/>
        <v>204.77434420164013</v>
      </c>
      <c r="AE14">
        <f t="shared" si="3"/>
        <v>377.1658446585821</v>
      </c>
      <c r="AF14">
        <f t="shared" si="4"/>
        <v>-18.858292232929106</v>
      </c>
      <c r="AG14">
        <f t="shared" si="4"/>
        <v>-21.602416595985055</v>
      </c>
      <c r="AH14">
        <f t="shared" si="5"/>
        <v>-320.78976293741357</v>
      </c>
      <c r="AI14">
        <f t="shared" si="6"/>
        <v>15.915372892254368</v>
      </c>
      <c r="AJ14">
        <f t="shared" si="7"/>
        <v>8.259690709942447</v>
      </c>
      <c r="AK14">
        <f t="shared" si="24"/>
        <v>48.890842311621931</v>
      </c>
      <c r="AL14">
        <f t="shared" si="8"/>
        <v>73.065905913818739</v>
      </c>
      <c r="AN14">
        <f t="shared" si="9"/>
        <v>152.85772545543847</v>
      </c>
      <c r="AO14">
        <f t="shared" si="9"/>
        <v>-7.642886272771924</v>
      </c>
      <c r="AP14">
        <f t="shared" si="9"/>
        <v>-8.7550246449071043</v>
      </c>
      <c r="AQ14">
        <f t="shared" si="9"/>
        <v>-130.00963424031667</v>
      </c>
      <c r="AR14">
        <f t="shared" si="9"/>
        <v>6.4501802974427678</v>
      </c>
      <c r="AS14">
        <f t="shared" si="9"/>
        <v>3.3474863982715877</v>
      </c>
      <c r="AT14">
        <f t="shared" si="9"/>
        <v>19.814474341174918</v>
      </c>
      <c r="AU14">
        <f t="shared" si="9"/>
        <v>29.61214103688927</v>
      </c>
      <c r="AW14">
        <v>11</v>
      </c>
      <c r="AX14">
        <f>(R14*SUMPRODUCT(K15:$K$23, X15:$X$23)-$AZ$3*SUMPRODUCT(K14:$K$22, W15:$W$23))/Z14</f>
        <v>236.98082954258314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436.4857086506247</v>
      </c>
      <c r="P15">
        <f t="shared" si="22"/>
        <v>21.824285432531237</v>
      </c>
      <c r="Q15" s="4">
        <f t="shared" si="23"/>
        <v>25</v>
      </c>
      <c r="R15">
        <f t="shared" si="0"/>
        <v>100000</v>
      </c>
      <c r="S15">
        <f t="shared" si="1"/>
        <v>225.98624827794606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204.77434420164013</v>
      </c>
      <c r="AC15">
        <f t="shared" si="2"/>
        <v>192.57778572359155</v>
      </c>
      <c r="AE15">
        <f t="shared" si="3"/>
        <v>371.95825813500687</v>
      </c>
      <c r="AF15">
        <f t="shared" si="4"/>
        <v>-18.597912906750345</v>
      </c>
      <c r="AG15">
        <f t="shared" si="4"/>
        <v>-21.304148724874551</v>
      </c>
      <c r="AH15">
        <f t="shared" si="5"/>
        <v>-328.97482060261717</v>
      </c>
      <c r="AI15">
        <f t="shared" si="6"/>
        <v>3.0813759007647832</v>
      </c>
      <c r="AJ15">
        <f t="shared" si="7"/>
        <v>12.196558478048587</v>
      </c>
      <c r="AK15">
        <f t="shared" si="24"/>
        <v>47.760701643895118</v>
      </c>
      <c r="AL15">
        <f t="shared" si="8"/>
        <v>63.038636022708488</v>
      </c>
      <c r="AN15">
        <f t="shared" si="9"/>
        <v>138.86429960688307</v>
      </c>
      <c r="AO15">
        <f t="shared" si="9"/>
        <v>-6.9432149803441536</v>
      </c>
      <c r="AP15">
        <f t="shared" si="9"/>
        <v>-7.9535421695807402</v>
      </c>
      <c r="AQ15">
        <f t="shared" si="9"/>
        <v>-122.81716308796477</v>
      </c>
      <c r="AR15">
        <f t="shared" si="9"/>
        <v>1.150379368993391</v>
      </c>
      <c r="AS15">
        <f t="shared" si="9"/>
        <v>4.5533780031141866</v>
      </c>
      <c r="AT15">
        <f t="shared" si="9"/>
        <v>17.830646954222331</v>
      </c>
      <c r="AU15">
        <f t="shared" si="9"/>
        <v>23.534404326329909</v>
      </c>
      <c r="AW15">
        <v>12</v>
      </c>
      <c r="AX15">
        <f>(R15*SUMPRODUCT(K16:$K$23, X16:$X$23)-$AZ$3*SUMPRODUCT(K15:$K$22, W16:$W$23))/Z15</f>
        <v>225.98624827794606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436.4857086506247</v>
      </c>
      <c r="P16">
        <f t="shared" si="22"/>
        <v>21.824285432531237</v>
      </c>
      <c r="Q16" s="4">
        <f t="shared" si="23"/>
        <v>25</v>
      </c>
      <c r="R16">
        <f t="shared" si="0"/>
        <v>100000</v>
      </c>
      <c r="S16">
        <f t="shared" si="1"/>
        <v>210.72751726394691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192.57778572359155</v>
      </c>
      <c r="AC16">
        <f t="shared" si="2"/>
        <v>177.06825595131136</v>
      </c>
      <c r="AE16">
        <f t="shared" si="3"/>
        <v>366.76635392439749</v>
      </c>
      <c r="AF16">
        <f t="shared" si="4"/>
        <v>-18.338317696219875</v>
      </c>
      <c r="AG16">
        <f t="shared" si="4"/>
        <v>-21.006779068336431</v>
      </c>
      <c r="AH16">
        <f t="shared" si="5"/>
        <v>-337.31267715749397</v>
      </c>
      <c r="AI16">
        <f t="shared" si="6"/>
        <v>-9.891419997652747</v>
      </c>
      <c r="AJ16">
        <f t="shared" si="7"/>
        <v>15.509529772280189</v>
      </c>
      <c r="AK16">
        <f t="shared" si="24"/>
        <v>46.294950196056803</v>
      </c>
      <c r="AL16">
        <f t="shared" si="8"/>
        <v>51.913059970684245</v>
      </c>
      <c r="AN16">
        <f t="shared" si="9"/>
        <v>126.1325737320131</v>
      </c>
      <c r="AO16">
        <f t="shared" si="9"/>
        <v>-6.3066286866006545</v>
      </c>
      <c r="AP16">
        <f t="shared" si="9"/>
        <v>-7.2243243726092476</v>
      </c>
      <c r="AQ16">
        <f t="shared" si="9"/>
        <v>-116.00332382473796</v>
      </c>
      <c r="AR16">
        <f t="shared" si="9"/>
        <v>-3.4017031519347634</v>
      </c>
      <c r="AS16">
        <f t="shared" si="9"/>
        <v>5.3337959892423275</v>
      </c>
      <c r="AT16">
        <f t="shared" si="9"/>
        <v>15.921038439168493</v>
      </c>
      <c r="AU16">
        <f t="shared" si="9"/>
        <v>17.853131276476056</v>
      </c>
      <c r="AW16">
        <v>13</v>
      </c>
      <c r="AX16">
        <f>(R16*SUMPRODUCT(K17:$K$23, X17:$X$23)-$AZ$3*SUMPRODUCT(K16:$K$22, W17:$W$23))/Z16</f>
        <v>210.72751726394691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436.4857086506247</v>
      </c>
      <c r="P17">
        <f t="shared" si="22"/>
        <v>21.824285432531237</v>
      </c>
      <c r="Q17" s="4">
        <f t="shared" si="23"/>
        <v>25</v>
      </c>
      <c r="R17">
        <f t="shared" si="0"/>
        <v>100000</v>
      </c>
      <c r="S17">
        <f t="shared" si="1"/>
        <v>191.51681682785241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177.06825595131136</v>
      </c>
      <c r="AC17">
        <f t="shared" si="2"/>
        <v>158.65364546684606</v>
      </c>
      <c r="AE17">
        <f t="shared" si="3"/>
        <v>361.58730088881782</v>
      </c>
      <c r="AF17">
        <f t="shared" si="4"/>
        <v>-18.079365044440891</v>
      </c>
      <c r="AG17">
        <f t="shared" si="4"/>
        <v>-20.710145471122534</v>
      </c>
      <c r="AH17">
        <f t="shared" si="5"/>
        <v>-346.26322612213301</v>
      </c>
      <c r="AI17">
        <f t="shared" si="6"/>
        <v>-23.465435748878633</v>
      </c>
      <c r="AJ17">
        <f t="shared" si="7"/>
        <v>18.4146104844653</v>
      </c>
      <c r="AK17">
        <f t="shared" si="24"/>
        <v>44.546745884340638</v>
      </c>
      <c r="AL17">
        <f t="shared" si="8"/>
        <v>39.495920619927304</v>
      </c>
      <c r="AN17">
        <f t="shared" si="9"/>
        <v>114.54926476741923</v>
      </c>
      <c r="AO17">
        <f t="shared" si="9"/>
        <v>-5.7274632383709614</v>
      </c>
      <c r="AP17">
        <f t="shared" si="9"/>
        <v>-6.5608828935970749</v>
      </c>
      <c r="AQ17">
        <f t="shared" si="9"/>
        <v>-109.69466535684852</v>
      </c>
      <c r="AR17">
        <f t="shared" si="9"/>
        <v>-7.4337467213973394</v>
      </c>
      <c r="AS17">
        <f t="shared" si="9"/>
        <v>5.8336675176059609</v>
      </c>
      <c r="AT17">
        <f t="shared" si="9"/>
        <v>14.112212946331612</v>
      </c>
      <c r="AU17">
        <f t="shared" si="9"/>
        <v>12.512133742540232</v>
      </c>
      <c r="AW17">
        <v>14</v>
      </c>
      <c r="AX17">
        <f>(R17*SUMPRODUCT(K18:$K$23, X18:$X$23)-$AZ$3*SUMPRODUCT(K17:$K$22, W18:$W$23))/Z17</f>
        <v>191.51681682785241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436.4857086506247</v>
      </c>
      <c r="P18">
        <f t="shared" si="22"/>
        <v>21.824285432531237</v>
      </c>
      <c r="Q18" s="4">
        <f t="shared" si="23"/>
        <v>25</v>
      </c>
      <c r="R18">
        <f t="shared" si="0"/>
        <v>100000</v>
      </c>
      <c r="S18">
        <f t="shared" si="1"/>
        <v>168.55176901345283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158.65364546684606</v>
      </c>
      <c r="AC18">
        <f t="shared" si="2"/>
        <v>137.63276138608728</v>
      </c>
      <c r="AE18">
        <f t="shared" si="3"/>
        <v>356.41710400769404</v>
      </c>
      <c r="AF18">
        <f t="shared" si="4"/>
        <v>-17.820855200384706</v>
      </c>
      <c r="AG18">
        <f t="shared" si="4"/>
        <v>-20.414019115857251</v>
      </c>
      <c r="AH18">
        <f t="shared" si="5"/>
        <v>-356.09960221623379</v>
      </c>
      <c r="AI18">
        <f t="shared" si="6"/>
        <v>-37.917372524781683</v>
      </c>
      <c r="AJ18">
        <f t="shared" si="7"/>
        <v>21.020884080758776</v>
      </c>
      <c r="AK18">
        <f t="shared" si="24"/>
        <v>42.550667952828029</v>
      </c>
      <c r="AL18">
        <f t="shared" si="8"/>
        <v>25.654179508805122</v>
      </c>
      <c r="AN18">
        <f t="shared" si="9"/>
        <v>104.01094460899449</v>
      </c>
      <c r="AO18">
        <f t="shared" si="9"/>
        <v>-5.2005472304497262</v>
      </c>
      <c r="AP18">
        <f t="shared" si="9"/>
        <v>-5.9572938212879585</v>
      </c>
      <c r="AQ18">
        <f t="shared" si="9"/>
        <v>-103.91829007341386</v>
      </c>
      <c r="AR18">
        <f t="shared" si="9"/>
        <v>-11.06518651615704</v>
      </c>
      <c r="AS18">
        <f t="shared" si="9"/>
        <v>6.134391377885998</v>
      </c>
      <c r="AT18">
        <f t="shared" si="9"/>
        <v>12.417291756631787</v>
      </c>
      <c r="AU18">
        <f t="shared" si="9"/>
        <v>7.4864966183607438</v>
      </c>
      <c r="AW18">
        <v>15</v>
      </c>
      <c r="AX18">
        <f>(R18*SUMPRODUCT(K19:$K$23, X19:$X$23)-$AZ$3*SUMPRODUCT(K18:$K$22, W19:$W$23))/Z18</f>
        <v>168.55176901345283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436.4857086506247</v>
      </c>
      <c r="P19">
        <f t="shared" si="22"/>
        <v>21.824285432531237</v>
      </c>
      <c r="Q19" s="4">
        <f t="shared" si="23"/>
        <v>25</v>
      </c>
      <c r="R19">
        <f t="shared" si="0"/>
        <v>100000</v>
      </c>
      <c r="S19">
        <f t="shared" si="1"/>
        <v>141.48047368983632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137.63276138608728</v>
      </c>
      <c r="AC19">
        <f t="shared" si="2"/>
        <v>113.85081256073549</v>
      </c>
      <c r="AE19">
        <f t="shared" si="3"/>
        <v>351.24460149861665</v>
      </c>
      <c r="AF19">
        <f t="shared" si="4"/>
        <v>-17.562230074930834</v>
      </c>
      <c r="AG19">
        <f t="shared" si="4"/>
        <v>-20.117760704266413</v>
      </c>
      <c r="AH19">
        <f t="shared" si="5"/>
        <v>-368.47288172907048</v>
      </c>
      <c r="AI19">
        <f t="shared" si="6"/>
        <v>-54.90827100965106</v>
      </c>
      <c r="AJ19">
        <f t="shared" si="7"/>
        <v>23.78194882535179</v>
      </c>
      <c r="AK19">
        <f t="shared" si="24"/>
        <v>40.331378544797907</v>
      </c>
      <c r="AL19">
        <f t="shared" si="8"/>
        <v>9.205056360498638</v>
      </c>
      <c r="AN19">
        <f t="shared" si="9"/>
        <v>94.42163760983</v>
      </c>
      <c r="AO19">
        <f t="shared" si="9"/>
        <v>-4.7210818804915009</v>
      </c>
      <c r="AP19">
        <f t="shared" si="9"/>
        <v>-5.4080600887100116</v>
      </c>
      <c r="AQ19">
        <f t="shared" si="9"/>
        <v>-99.052947032437359</v>
      </c>
      <c r="AR19">
        <f t="shared" si="9"/>
        <v>-14.760451391808866</v>
      </c>
      <c r="AS19">
        <f t="shared" si="9"/>
        <v>6.3930678053474166</v>
      </c>
      <c r="AT19">
        <f t="shared" si="9"/>
        <v>10.841888510211819</v>
      </c>
      <c r="AU19">
        <f t="shared" si="9"/>
        <v>2.4745049237503687</v>
      </c>
      <c r="AW19">
        <v>16</v>
      </c>
      <c r="AX19">
        <f>(R19*SUMPRODUCT(K20:$K$23, X20:$X$23)-$AZ$3*SUMPRODUCT(K19:$K$22, W20:$W$23))/Z19</f>
        <v>141.48047368983632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436.4857086506247</v>
      </c>
      <c r="P20">
        <f t="shared" si="22"/>
        <v>21.824285432531237</v>
      </c>
      <c r="Q20" s="4">
        <f t="shared" si="23"/>
        <v>25</v>
      </c>
      <c r="R20">
        <f t="shared" si="0"/>
        <v>100000</v>
      </c>
      <c r="S20">
        <f t="shared" si="1"/>
        <v>110.63300423237867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113.85081256073549</v>
      </c>
      <c r="AC20">
        <f t="shared" si="2"/>
        <v>87.715209225256643</v>
      </c>
      <c r="AE20">
        <f t="shared" si="3"/>
        <v>346.0670305734929</v>
      </c>
      <c r="AF20">
        <f t="shared" si="4"/>
        <v>-17.303351528674646</v>
      </c>
      <c r="AG20">
        <f t="shared" si="4"/>
        <v>-19.821211995883157</v>
      </c>
      <c r="AH20">
        <f t="shared" si="5"/>
        <v>-381.48440536237973</v>
      </c>
      <c r="AI20">
        <f t="shared" si="6"/>
        <v>-72.541938313444632</v>
      </c>
      <c r="AJ20">
        <f t="shared" si="7"/>
        <v>26.135603335478848</v>
      </c>
      <c r="AK20">
        <f t="shared" si="24"/>
        <v>37.875407275670455</v>
      </c>
      <c r="AL20">
        <f t="shared" si="8"/>
        <v>-8.5309277022953296</v>
      </c>
      <c r="AN20">
        <f t="shared" si="9"/>
        <v>85.696574757611444</v>
      </c>
      <c r="AO20">
        <f t="shared" si="9"/>
        <v>-4.2848287378805727</v>
      </c>
      <c r="AP20">
        <f t="shared" si="9"/>
        <v>-4.9083264961032995</v>
      </c>
      <c r="AQ20">
        <f t="shared" si="9"/>
        <v>-94.466978864828533</v>
      </c>
      <c r="AR20">
        <f t="shared" si="9"/>
        <v>-17.963559341200959</v>
      </c>
      <c r="AS20">
        <f t="shared" si="9"/>
        <v>6.471959150117593</v>
      </c>
      <c r="AT20">
        <f t="shared" si="9"/>
        <v>9.379086663342747</v>
      </c>
      <c r="AU20">
        <f t="shared" si="9"/>
        <v>-2.1125135277406191</v>
      </c>
      <c r="AW20">
        <v>17</v>
      </c>
      <c r="AX20">
        <f>(R20*SUMPRODUCT(K21:$K$23, X21:$X$23)-$AZ$3*SUMPRODUCT(K20:$K$22, W21:$W$23))/Z20</f>
        <v>110.63300423237867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436.4857086506247</v>
      </c>
      <c r="P21">
        <f t="shared" si="22"/>
        <v>21.824285432531237</v>
      </c>
      <c r="Q21" s="4">
        <f t="shared" si="23"/>
        <v>25</v>
      </c>
      <c r="R21">
        <f t="shared" si="0"/>
        <v>100000</v>
      </c>
      <c r="S21">
        <f t="shared" si="1"/>
        <v>76.702044728271858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87.715209225256643</v>
      </c>
      <c r="AC21">
        <f t="shared" si="2"/>
        <v>59.902916895417498</v>
      </c>
      <c r="AE21">
        <f t="shared" si="3"/>
        <v>340.88748512460796</v>
      </c>
      <c r="AF21">
        <f t="shared" si="4"/>
        <v>-17.044374256230398</v>
      </c>
      <c r="AG21">
        <f t="shared" si="4"/>
        <v>-19.524550195380151</v>
      </c>
      <c r="AH21">
        <f t="shared" si="5"/>
        <v>-393.79872217668839</v>
      </c>
      <c r="AI21">
        <f t="shared" si="6"/>
        <v>-89.480161503690965</v>
      </c>
      <c r="AJ21">
        <f t="shared" si="7"/>
        <v>27.812292329839146</v>
      </c>
      <c r="AK21">
        <f t="shared" si="24"/>
        <v>35.21786856705247</v>
      </c>
      <c r="AL21">
        <f t="shared" si="8"/>
        <v>-26.45000060679935</v>
      </c>
      <c r="AN21">
        <f t="shared" si="9"/>
        <v>77.759894303022165</v>
      </c>
      <c r="AO21">
        <f t="shared" si="9"/>
        <v>-3.8879947151511085</v>
      </c>
      <c r="AP21">
        <f t="shared" si="9"/>
        <v>-4.4537480129311255</v>
      </c>
      <c r="AQ21">
        <f t="shared" si="9"/>
        <v>-89.829484358837675</v>
      </c>
      <c r="AR21">
        <f t="shared" si="9"/>
        <v>-20.411332783897738</v>
      </c>
      <c r="AS21">
        <f t="shared" si="9"/>
        <v>6.3442660885673172</v>
      </c>
      <c r="AT21">
        <f t="shared" si="9"/>
        <v>8.0335531718058881</v>
      </c>
      <c r="AU21">
        <f t="shared" si="9"/>
        <v>-6.0335135235245314</v>
      </c>
      <c r="AW21">
        <v>18</v>
      </c>
      <c r="AX21">
        <f>(R21*SUMPRODUCT(K22:$K$23, X22:$X$23)-$AZ$3*SUMPRODUCT(K21:$K$22, W22:$W$23))/Z21</f>
        <v>76.702044728271858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436.4857086506247</v>
      </c>
      <c r="P22">
        <f t="shared" si="22"/>
        <v>21.824285432531237</v>
      </c>
      <c r="Q22" s="4">
        <f t="shared" si="23"/>
        <v>25</v>
      </c>
      <c r="R22">
        <f t="shared" si="0"/>
        <v>100000</v>
      </c>
      <c r="S22">
        <f t="shared" si="1"/>
        <v>39.739570501017418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59.902916895417498</v>
      </c>
      <c r="AC22">
        <f t="shared" si="2"/>
        <v>30.563619749010293</v>
      </c>
      <c r="AE22">
        <f t="shared" si="3"/>
        <v>335.70023673842775</v>
      </c>
      <c r="AF22">
        <f t="shared" si="4"/>
        <v>-16.785011836921388</v>
      </c>
      <c r="AG22">
        <f t="shared" si="4"/>
        <v>-19.227447204183925</v>
      </c>
      <c r="AH22">
        <f t="shared" si="5"/>
        <v>-407.42995696970939</v>
      </c>
      <c r="AI22">
        <f t="shared" si="6"/>
        <v>-107.74217927238698</v>
      </c>
      <c r="AJ22">
        <f t="shared" si="7"/>
        <v>29.339297146407205</v>
      </c>
      <c r="AK22">
        <f t="shared" si="24"/>
        <v>32.416226029846371</v>
      </c>
      <c r="AL22">
        <f t="shared" si="8"/>
        <v>-45.986656096133402</v>
      </c>
      <c r="AN22">
        <f t="shared" si="9"/>
        <v>70.540351364738385</v>
      </c>
      <c r="AO22">
        <f t="shared" si="9"/>
        <v>-3.5270175682369196</v>
      </c>
      <c r="AP22">
        <f t="shared" si="9"/>
        <v>-4.0402440427437245</v>
      </c>
      <c r="AQ22">
        <f t="shared" si="9"/>
        <v>-85.61284496071859</v>
      </c>
      <c r="AR22">
        <f t="shared" si="9"/>
        <v>-22.639755206960853</v>
      </c>
      <c r="AS22">
        <f t="shared" si="9"/>
        <v>6.1650368483792084</v>
      </c>
      <c r="AT22">
        <f t="shared" si="9"/>
        <v>6.8115888039896264</v>
      </c>
      <c r="AU22">
        <f t="shared" si="9"/>
        <v>-9.6631295545920199</v>
      </c>
      <c r="AW22">
        <v>19</v>
      </c>
      <c r="AX22">
        <f>(R22*SUMPRODUCT(K23:$K$23, X23:$X$23)-$AZ$3*SUMPRODUCT(K22:$K$22, W23:$W$23))/Z22</f>
        <v>39.739570501017418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436.4857086506247</v>
      </c>
      <c r="P23">
        <f t="shared" si="22"/>
        <v>21.824285432531237</v>
      </c>
      <c r="Q23" s="4">
        <f t="shared" si="23"/>
        <v>25</v>
      </c>
      <c r="R23">
        <f t="shared" si="0"/>
        <v>100000</v>
      </c>
      <c r="S23">
        <f t="shared" si="1"/>
        <v>40.364498100707358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30.563619749010293</v>
      </c>
      <c r="AC23">
        <f t="shared" si="2"/>
        <v>30.563619749010293</v>
      </c>
      <c r="AE23">
        <f t="shared" si="3"/>
        <v>330.50288874621737</v>
      </c>
      <c r="AF23">
        <f t="shared" si="4"/>
        <v>-16.525144437310868</v>
      </c>
      <c r="AG23">
        <f t="shared" si="4"/>
        <v>-18.929765751549557</v>
      </c>
      <c r="AH23">
        <f t="shared" si="5"/>
        <v>-421.62792237011496</v>
      </c>
      <c r="AI23">
        <f t="shared" si="6"/>
        <v>-126.57994381275802</v>
      </c>
      <c r="AJ23">
        <f t="shared" si="7"/>
        <v>0</v>
      </c>
      <c r="AK23">
        <f t="shared" si="24"/>
        <v>29.483093605164058</v>
      </c>
      <c r="AL23">
        <f t="shared" si="8"/>
        <v>-97.09685020759396</v>
      </c>
      <c r="AN23">
        <f t="shared" si="9"/>
        <v>63.973866206452328</v>
      </c>
      <c r="AO23">
        <f t="shared" si="9"/>
        <v>-3.1986933103226161</v>
      </c>
      <c r="AP23">
        <f t="shared" si="9"/>
        <v>-3.6641443773854911</v>
      </c>
      <c r="AQ23">
        <f t="shared" si="9"/>
        <v>-81.612503893489531</v>
      </c>
      <c r="AR23">
        <f t="shared" si="9"/>
        <v>-24.501475374745311</v>
      </c>
      <c r="AS23">
        <f t="shared" si="9"/>
        <v>0</v>
      </c>
      <c r="AT23">
        <f t="shared" si="9"/>
        <v>5.7069016637170398</v>
      </c>
      <c r="AU23">
        <f t="shared" si="9"/>
        <v>-18.794573711028274</v>
      </c>
      <c r="AW23">
        <v>20</v>
      </c>
      <c r="AX23">
        <f>(R23*SUMPRODUCT(K$23:$K24, X$23:$X24)-$AZ$3*SUMPRODUCT(K$22:$K23, W$23:$W24))/Z23</f>
        <v>40.364498100707358</v>
      </c>
    </row>
    <row r="25" spans="5:50" x14ac:dyDescent="0.25">
      <c r="AN25" s="8">
        <f t="shared" ref="AN25:AU25" si="25">SUM(AN3:AN23)</f>
        <v>3751.7486549075365</v>
      </c>
      <c r="AO25" s="8">
        <f t="shared" si="25"/>
        <v>-514.95171423334534</v>
      </c>
      <c r="AP25" s="8">
        <f t="shared" si="25"/>
        <v>-463.03356162229682</v>
      </c>
      <c r="AQ25" s="8">
        <f t="shared" si="25"/>
        <v>-2956.0204256176576</v>
      </c>
      <c r="AR25" s="8">
        <f t="shared" si="25"/>
        <v>-182.25704656576426</v>
      </c>
      <c r="AS25" s="8">
        <f t="shared" si="25"/>
        <v>-116.91247392714722</v>
      </c>
      <c r="AT25" s="8">
        <f t="shared" si="25"/>
        <v>380.50541677192126</v>
      </c>
      <c r="AU25" s="9">
        <f t="shared" si="25"/>
        <v>81.335896279009731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9" priority="1" operator="lessThan">
      <formula>0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A0036-1454-4690-997A-6D20E797AE8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635.05517656307609</v>
      </c>
      <c r="K3">
        <v>1</v>
      </c>
      <c r="L3" s="2">
        <v>0</v>
      </c>
      <c r="O3">
        <f>$C$3</f>
        <v>635.05517656307609</v>
      </c>
      <c r="P3">
        <f>O3*B5</f>
        <v>508.04414125046088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635.05517656307609</v>
      </c>
      <c r="AF3">
        <f t="shared" ref="AF3:AG23" si="4">-$Z3*P3</f>
        <v>-508.04414125046088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-146.13870648738481</v>
      </c>
      <c r="AJ3">
        <f t="shared" ref="AJ3:AJ23" si="7">AB3-AC3</f>
        <v>0</v>
      </c>
      <c r="AL3">
        <f t="shared" ref="AL3:AL23" si="8">SUM(AI3:AK3)</f>
        <v>-146.13870648738481</v>
      </c>
      <c r="AN3">
        <f t="shared" ref="AN3:AU23" si="9">AE3*$K3</f>
        <v>635.05517656307609</v>
      </c>
      <c r="AO3">
        <f t="shared" si="9"/>
        <v>-508.04414125046088</v>
      </c>
      <c r="AP3">
        <f t="shared" si="9"/>
        <v>-273.14974180000002</v>
      </c>
      <c r="AQ3">
        <f t="shared" si="9"/>
        <v>0</v>
      </c>
      <c r="AR3">
        <f t="shared" si="9"/>
        <v>-146.13870648738481</v>
      </c>
      <c r="AS3">
        <f t="shared" si="9"/>
        <v>0</v>
      </c>
      <c r="AT3">
        <f t="shared" si="9"/>
        <v>0</v>
      </c>
      <c r="AU3">
        <f t="shared" si="9"/>
        <v>-146.13870648738481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475.42619116934458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140.03221051909338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138.11913092829036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-138.11913092829036</v>
      </c>
      <c r="AK4">
        <f>H4*SUM(AB4, AE4:AF4)</f>
        <v>0</v>
      </c>
      <c r="AL4">
        <f t="shared" si="8"/>
        <v>-504.29023092829033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-337.30706024105262</v>
      </c>
      <c r="AR4">
        <f t="shared" si="9"/>
        <v>-337.30706024105262</v>
      </c>
      <c r="AS4">
        <f t="shared" si="9"/>
        <v>-127.23166305716283</v>
      </c>
      <c r="AT4">
        <f t="shared" si="9"/>
        <v>0</v>
      </c>
      <c r="AU4">
        <f t="shared" si="9"/>
        <v>-464.53872329821547</v>
      </c>
      <c r="AW4">
        <v>1</v>
      </c>
      <c r="AX4">
        <f>(R4*SUMPRODUCT(K5:$K$23, X5:$X$23)-$AZ$3*SUMPRODUCT(K4:$K$22, W5:$W$23))/Z4</f>
        <v>140.03221051909338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635.05517656307609</v>
      </c>
      <c r="P5">
        <f t="shared" ref="P5:P23" si="22">O5*$C$5</f>
        <v>31.752758828153805</v>
      </c>
      <c r="Q5" s="4">
        <f t="shared" ref="Q5:Q23" si="23">$C$8</f>
        <v>25</v>
      </c>
      <c r="R5">
        <f t="shared" si="0"/>
        <v>100000</v>
      </c>
      <c r="S5">
        <f t="shared" si="1"/>
        <v>258.49127069086353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138.11913092829036</v>
      </c>
      <c r="AC5">
        <f t="shared" si="2"/>
        <v>251.43956816730909</v>
      </c>
      <c r="AE5">
        <f t="shared" si="3"/>
        <v>617.73072232058917</v>
      </c>
      <c r="AF5">
        <f t="shared" si="4"/>
        <v>-30.886536116029461</v>
      </c>
      <c r="AG5">
        <f t="shared" si="4"/>
        <v>-24.317994133350467</v>
      </c>
      <c r="AH5">
        <f t="shared" si="5"/>
        <v>-375.51407759812167</v>
      </c>
      <c r="AI5">
        <f t="shared" si="6"/>
        <v>187.01211447308759</v>
      </c>
      <c r="AJ5">
        <f t="shared" si="7"/>
        <v>-113.32043723901873</v>
      </c>
      <c r="AK5">
        <f>H5*SUM(AB5, AE5:AF5)</f>
        <v>62.036560973692254</v>
      </c>
      <c r="AL5">
        <f t="shared" si="8"/>
        <v>135.72823820776111</v>
      </c>
      <c r="AN5">
        <f t="shared" si="9"/>
        <v>524.18179651603123</v>
      </c>
      <c r="AO5">
        <f t="shared" si="9"/>
        <v>-26.209089825801563</v>
      </c>
      <c r="AP5">
        <f t="shared" si="9"/>
        <v>-20.635285557111253</v>
      </c>
      <c r="AQ5">
        <f t="shared" si="9"/>
        <v>-318.64635625211656</v>
      </c>
      <c r="AR5">
        <f t="shared" si="9"/>
        <v>158.69106488100181</v>
      </c>
      <c r="AS5">
        <f t="shared" si="9"/>
        <v>-96.159229624819261</v>
      </c>
      <c r="AT5">
        <f t="shared" si="9"/>
        <v>52.641765749817985</v>
      </c>
      <c r="AU5">
        <f t="shared" si="9"/>
        <v>115.17360100600052</v>
      </c>
      <c r="AW5">
        <v>2</v>
      </c>
      <c r="AX5">
        <f>(R5*SUMPRODUCT(K6:$K$23, X6:$X$23)-$AZ$3*SUMPRODUCT(K5:$K$22, W6:$W$23))/Z5</f>
        <v>258.49127069086353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635.05517656307609</v>
      </c>
      <c r="P6">
        <f t="shared" si="22"/>
        <v>31.752758828153805</v>
      </c>
      <c r="Q6" s="4">
        <f t="shared" si="23"/>
        <v>25</v>
      </c>
      <c r="R6">
        <f t="shared" si="0"/>
        <v>100000</v>
      </c>
      <c r="S6">
        <f t="shared" si="1"/>
        <v>357.50043499511719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251.43956816730909</v>
      </c>
      <c r="AC6">
        <f t="shared" si="2"/>
        <v>342.89377266218798</v>
      </c>
      <c r="AE6">
        <f t="shared" si="3"/>
        <v>609.10825281468317</v>
      </c>
      <c r="AF6">
        <f t="shared" si="4"/>
        <v>-30.45541264073416</v>
      </c>
      <c r="AG6">
        <f t="shared" si="4"/>
        <v>-23.978556324474912</v>
      </c>
      <c r="AH6">
        <f t="shared" si="5"/>
        <v>-385.03147016821151</v>
      </c>
      <c r="AI6">
        <f t="shared" si="6"/>
        <v>169.64281368126262</v>
      </c>
      <c r="AJ6">
        <f t="shared" si="7"/>
        <v>-91.454204494878894</v>
      </c>
      <c r="AK6">
        <f>H6*SUM(AB6, AE6:AF6)</f>
        <v>71.032667566578141</v>
      </c>
      <c r="AL6">
        <f t="shared" si="8"/>
        <v>149.22127675296187</v>
      </c>
      <c r="AN6">
        <f t="shared" si="9"/>
        <v>476.12236755745835</v>
      </c>
      <c r="AO6">
        <f t="shared" si="9"/>
        <v>-23.806118377872917</v>
      </c>
      <c r="AP6">
        <f t="shared" si="9"/>
        <v>-18.743346449604449</v>
      </c>
      <c r="AQ6">
        <f t="shared" si="9"/>
        <v>-300.96800414948933</v>
      </c>
      <c r="AR6">
        <f t="shared" si="9"/>
        <v>132.60489858049166</v>
      </c>
      <c r="AS6">
        <f t="shared" si="9"/>
        <v>-71.487116068403452</v>
      </c>
      <c r="AT6">
        <f t="shared" si="9"/>
        <v>55.524189172348372</v>
      </c>
      <c r="AU6">
        <f t="shared" si="9"/>
        <v>116.6419716844366</v>
      </c>
      <c r="AW6">
        <v>3</v>
      </c>
      <c r="AX6">
        <f>(R6*SUMPRODUCT(K7:$K$23, X7:$X$23)-$AZ$3*SUMPRODUCT(K6:$K$22, W7:$W$23))/Z6</f>
        <v>357.50043499511719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635.05517656307609</v>
      </c>
      <c r="P7">
        <f t="shared" si="22"/>
        <v>31.752758828153805</v>
      </c>
      <c r="Q7" s="4">
        <f t="shared" si="23"/>
        <v>25</v>
      </c>
      <c r="R7">
        <f t="shared" si="0"/>
        <v>100000</v>
      </c>
      <c r="S7">
        <f t="shared" si="1"/>
        <v>438.59695161140451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342.89377266218798</v>
      </c>
      <c r="AC7">
        <f t="shared" si="2"/>
        <v>414.73655294161335</v>
      </c>
      <c r="AE7">
        <f t="shared" si="3"/>
        <v>600.50712593381672</v>
      </c>
      <c r="AF7">
        <f t="shared" si="4"/>
        <v>-30.025356296690838</v>
      </c>
      <c r="AG7">
        <f t="shared" si="4"/>
        <v>-23.639958703421897</v>
      </c>
      <c r="AH7">
        <f t="shared" si="5"/>
        <v>-395.2482312330751</v>
      </c>
      <c r="AI7">
        <f t="shared" si="6"/>
        <v>151.59357970062888</v>
      </c>
      <c r="AJ7">
        <f t="shared" si="7"/>
        <v>-71.842780279425369</v>
      </c>
      <c r="AK7">
        <f>H7*SUM(AB7, AE7:AF7)</f>
        <v>78.159371905636903</v>
      </c>
      <c r="AL7">
        <f t="shared" si="8"/>
        <v>157.91017132684041</v>
      </c>
      <c r="AN7">
        <f t="shared" si="9"/>
        <v>432.39795660482423</v>
      </c>
      <c r="AO7">
        <f t="shared" si="9"/>
        <v>-21.619897830241214</v>
      </c>
      <c r="AP7">
        <f t="shared" si="9"/>
        <v>-17.022062513723832</v>
      </c>
      <c r="AQ7">
        <f t="shared" si="9"/>
        <v>-284.6003322126914</v>
      </c>
      <c r="AR7">
        <f t="shared" si="9"/>
        <v>109.15566404816779</v>
      </c>
      <c r="AS7">
        <f t="shared" si="9"/>
        <v>-51.730728992309416</v>
      </c>
      <c r="AT7">
        <f t="shared" si="9"/>
        <v>56.279020251357743</v>
      </c>
      <c r="AU7">
        <f t="shared" si="9"/>
        <v>113.70395530721612</v>
      </c>
      <c r="AW7">
        <v>4</v>
      </c>
      <c r="AX7">
        <f>(R7*SUMPRODUCT(K8:$K$23, X8:$X$23)-$AZ$3*SUMPRODUCT(K7:$K$22, W8:$W$23))/Z7</f>
        <v>438.59695161140451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635.05517656307609</v>
      </c>
      <c r="P8">
        <f t="shared" si="22"/>
        <v>31.752758828153805</v>
      </c>
      <c r="Q8" s="4">
        <f t="shared" si="23"/>
        <v>25</v>
      </c>
      <c r="R8">
        <f t="shared" si="0"/>
        <v>100000</v>
      </c>
      <c r="S8">
        <f t="shared" si="1"/>
        <v>502.99703390744241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414.73655294161335</v>
      </c>
      <c r="AC8">
        <f t="shared" si="2"/>
        <v>468.83226983318173</v>
      </c>
      <c r="AE8">
        <f t="shared" si="3"/>
        <v>591.92070693634685</v>
      </c>
      <c r="AF8">
        <f t="shared" si="4"/>
        <v>-29.596035346817345</v>
      </c>
      <c r="AG8">
        <f t="shared" si="4"/>
        <v>-23.301940082585684</v>
      </c>
      <c r="AH8">
        <f t="shared" si="5"/>
        <v>-406.47613520796995</v>
      </c>
      <c r="AI8">
        <f t="shared" si="6"/>
        <v>132.5465962989739</v>
      </c>
      <c r="AJ8">
        <f t="shared" si="7"/>
        <v>-54.095716891568372</v>
      </c>
      <c r="AK8">
        <f t="shared" ref="AK8:AK23" si="24">H8*SUM(AB8:AB8, AE8:AF8)</f>
        <v>83.609083105578975</v>
      </c>
      <c r="AL8">
        <f t="shared" si="8"/>
        <v>162.0599625129845</v>
      </c>
      <c r="AN8">
        <f t="shared" si="9"/>
        <v>392.61814560558042</v>
      </c>
      <c r="AO8">
        <f t="shared" si="9"/>
        <v>-19.630907280279022</v>
      </c>
      <c r="AP8">
        <f t="shared" si="9"/>
        <v>-15.456064295485044</v>
      </c>
      <c r="AQ8">
        <f t="shared" si="9"/>
        <v>-269.61365697827853</v>
      </c>
      <c r="AR8">
        <f t="shared" si="9"/>
        <v>87.917517051537857</v>
      </c>
      <c r="AS8">
        <f t="shared" si="9"/>
        <v>-35.881427701862798</v>
      </c>
      <c r="AT8">
        <f t="shared" si="9"/>
        <v>55.457500945688871</v>
      </c>
      <c r="AU8">
        <f t="shared" si="9"/>
        <v>107.49359029536393</v>
      </c>
      <c r="AW8">
        <v>5</v>
      </c>
      <c r="AX8">
        <f>(R8*SUMPRODUCT(K9:$K$23, X9:$X$23)-$AZ$3*SUMPRODUCT(K8:$K$22, W9:$W$23))/Z8</f>
        <v>502.99703390744241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635.05517656307609</v>
      </c>
      <c r="P9">
        <f t="shared" si="22"/>
        <v>31.752758828153805</v>
      </c>
      <c r="Q9" s="4">
        <f t="shared" si="23"/>
        <v>25</v>
      </c>
      <c r="R9">
        <f t="shared" si="0"/>
        <v>100000</v>
      </c>
      <c r="S9">
        <f t="shared" si="1"/>
        <v>550.61770204464051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468.83226983318173</v>
      </c>
      <c r="AC9">
        <f t="shared" si="2"/>
        <v>505.77034664745128</v>
      </c>
      <c r="AE9">
        <f t="shared" si="3"/>
        <v>583.33045886077457</v>
      </c>
      <c r="AF9">
        <f t="shared" si="4"/>
        <v>-29.166522943038728</v>
      </c>
      <c r="AG9">
        <f t="shared" si="4"/>
        <v>-22.963770723741039</v>
      </c>
      <c r="AH9">
        <f t="shared" si="5"/>
        <v>-420.59983207515091</v>
      </c>
      <c r="AI9">
        <f t="shared" si="6"/>
        <v>110.60033311884393</v>
      </c>
      <c r="AJ9">
        <f t="shared" si="7"/>
        <v>-36.93807681426955</v>
      </c>
      <c r="AK9">
        <f t="shared" si="24"/>
        <v>87.539831318517528</v>
      </c>
      <c r="AL9">
        <f t="shared" si="8"/>
        <v>161.20208762309193</v>
      </c>
      <c r="AN9">
        <f t="shared" si="9"/>
        <v>356.4206478729331</v>
      </c>
      <c r="AO9">
        <f t="shared" si="9"/>
        <v>-17.821032393646654</v>
      </c>
      <c r="AP9">
        <f t="shared" si="9"/>
        <v>-14.031089778760823</v>
      </c>
      <c r="AQ9">
        <f t="shared" si="9"/>
        <v>-256.99063432456865</v>
      </c>
      <c r="AR9">
        <f t="shared" si="9"/>
        <v>67.577891375956995</v>
      </c>
      <c r="AS9">
        <f t="shared" si="9"/>
        <v>-22.569528248248691</v>
      </c>
      <c r="AT9">
        <f t="shared" si="9"/>
        <v>53.487697957977105</v>
      </c>
      <c r="AU9">
        <f t="shared" si="9"/>
        <v>98.496061085685412</v>
      </c>
      <c r="AW9">
        <v>6</v>
      </c>
      <c r="AX9">
        <f>(R9*SUMPRODUCT(K10:$K$23, X10:$X$23)-$AZ$3*SUMPRODUCT(K9:$K$22, W10:$W$23))/Z9</f>
        <v>550.61770204464051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635.05517656307609</v>
      </c>
      <c r="P10">
        <f t="shared" si="22"/>
        <v>31.752758828153805</v>
      </c>
      <c r="Q10" s="4">
        <f t="shared" si="23"/>
        <v>25</v>
      </c>
      <c r="R10">
        <f t="shared" si="0"/>
        <v>100000</v>
      </c>
      <c r="S10">
        <f t="shared" si="1"/>
        <v>582.87459776474691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505.77034664745128</v>
      </c>
      <c r="AC10">
        <f t="shared" si="2"/>
        <v>527.50780603516228</v>
      </c>
      <c r="AE10">
        <f t="shared" si="3"/>
        <v>574.73179339901219</v>
      </c>
      <c r="AF10">
        <f t="shared" si="4"/>
        <v>-28.736589669950611</v>
      </c>
      <c r="AG10">
        <f t="shared" si="4"/>
        <v>-22.625270000532293</v>
      </c>
      <c r="AH10">
        <f t="shared" si="5"/>
        <v>-435.45206388534865</v>
      </c>
      <c r="AI10">
        <f t="shared" si="6"/>
        <v>87.917869843180654</v>
      </c>
      <c r="AJ10">
        <f t="shared" si="7"/>
        <v>-21.737459387710999</v>
      </c>
      <c r="AK10">
        <f t="shared" si="24"/>
        <v>90.001681676818947</v>
      </c>
      <c r="AL10">
        <f t="shared" si="8"/>
        <v>156.1820921322886</v>
      </c>
      <c r="AN10">
        <f t="shared" si="9"/>
        <v>323.48547926920571</v>
      </c>
      <c r="AO10">
        <f t="shared" si="9"/>
        <v>-16.174273963460287</v>
      </c>
      <c r="AP10">
        <f t="shared" si="9"/>
        <v>-12.734542257411073</v>
      </c>
      <c r="AQ10">
        <f t="shared" si="9"/>
        <v>-245.09244347114432</v>
      </c>
      <c r="AR10">
        <f t="shared" si="9"/>
        <v>49.484219577190039</v>
      </c>
      <c r="AS10">
        <f t="shared" si="9"/>
        <v>-12.234841623328704</v>
      </c>
      <c r="AT10">
        <f t="shared" si="9"/>
        <v>50.657084690019005</v>
      </c>
      <c r="AU10">
        <f t="shared" si="9"/>
        <v>87.906462643880346</v>
      </c>
      <c r="AW10">
        <v>7</v>
      </c>
      <c r="AX10">
        <f>(R10*SUMPRODUCT(K11:$K$23, X11:$X$23)-$AZ$3*SUMPRODUCT(K10:$K$22, W11:$W$23))/Z10</f>
        <v>582.87459776474691</v>
      </c>
    </row>
    <row r="11" spans="1:52" x14ac:dyDescent="0.25">
      <c r="A11" t="s">
        <v>33</v>
      </c>
      <c r="C11" s="7">
        <f>AU25</f>
        <v>156.7654126912193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635.05517656307609</v>
      </c>
      <c r="P11">
        <f t="shared" si="22"/>
        <v>31.752758828153805</v>
      </c>
      <c r="Q11" s="4">
        <f t="shared" si="23"/>
        <v>25</v>
      </c>
      <c r="R11">
        <f t="shared" si="0"/>
        <v>100000</v>
      </c>
      <c r="S11">
        <f t="shared" si="1"/>
        <v>601.95326630792204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527.50780603516228</v>
      </c>
      <c r="AC11">
        <f t="shared" si="2"/>
        <v>536.62063420787945</v>
      </c>
      <c r="AE11">
        <f t="shared" si="3"/>
        <v>566.12984874136544</v>
      </c>
      <c r="AF11">
        <f t="shared" si="4"/>
        <v>-28.306492437068272</v>
      </c>
      <c r="AG11">
        <f t="shared" si="4"/>
        <v>-22.286640186340378</v>
      </c>
      <c r="AH11">
        <f t="shared" si="5"/>
        <v>-449.50845674637537</v>
      </c>
      <c r="AI11">
        <f t="shared" si="6"/>
        <v>66.028259371581385</v>
      </c>
      <c r="AJ11">
        <f t="shared" si="7"/>
        <v>-9.1128281727171725</v>
      </c>
      <c r="AK11">
        <f t="shared" si="24"/>
        <v>91.162518223712226</v>
      </c>
      <c r="AL11">
        <f t="shared" si="8"/>
        <v>148.07794942257644</v>
      </c>
      <c r="AN11">
        <f t="shared" si="9"/>
        <v>293.52627859028576</v>
      </c>
      <c r="AO11">
        <f t="shared" si="9"/>
        <v>-14.676313929514286</v>
      </c>
      <c r="AP11">
        <f t="shared" si="9"/>
        <v>-11.555148647825076</v>
      </c>
      <c r="AQ11">
        <f t="shared" si="9"/>
        <v>-233.06056869632306</v>
      </c>
      <c r="AR11">
        <f t="shared" si="9"/>
        <v>34.234247316623296</v>
      </c>
      <c r="AS11">
        <f t="shared" si="9"/>
        <v>-4.7248074746759796</v>
      </c>
      <c r="AT11">
        <f t="shared" si="9"/>
        <v>47.265825641618711</v>
      </c>
      <c r="AU11">
        <f t="shared" si="9"/>
        <v>76.775265483566031</v>
      </c>
      <c r="AW11">
        <v>8</v>
      </c>
      <c r="AX11">
        <f>(R11*SUMPRODUCT(K12:$K$23, X12:$X$23)-$AZ$3*SUMPRODUCT(K11:$K$22, W12:$W$23))/Z11</f>
        <v>601.95326630792204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635.05517656307609</v>
      </c>
      <c r="P12">
        <f t="shared" si="22"/>
        <v>31.752758828153805</v>
      </c>
      <c r="Q12" s="4">
        <f t="shared" si="23"/>
        <v>25</v>
      </c>
      <c r="R12">
        <f t="shared" si="0"/>
        <v>100000</v>
      </c>
      <c r="S12">
        <f t="shared" si="1"/>
        <v>608.54845527354655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536.62063420787945</v>
      </c>
      <c r="AC12">
        <f t="shared" si="2"/>
        <v>534.24485361373149</v>
      </c>
      <c r="AE12">
        <f t="shared" si="3"/>
        <v>557.51511140896196</v>
      </c>
      <c r="AF12">
        <f t="shared" si="4"/>
        <v>-27.875755570448096</v>
      </c>
      <c r="AG12">
        <f t="shared" si="4"/>
        <v>-21.947506767295337</v>
      </c>
      <c r="AH12">
        <f t="shared" si="5"/>
        <v>-465.06806872655125</v>
      </c>
      <c r="AI12">
        <f t="shared" si="6"/>
        <v>42.623780344667296</v>
      </c>
      <c r="AJ12">
        <f t="shared" si="7"/>
        <v>2.3757805941479546</v>
      </c>
      <c r="AK12">
        <f t="shared" si="24"/>
        <v>91.241999868249977</v>
      </c>
      <c r="AL12">
        <f t="shared" si="8"/>
        <v>136.24156080706524</v>
      </c>
      <c r="AN12">
        <f t="shared" si="9"/>
        <v>266.27411228024414</v>
      </c>
      <c r="AO12">
        <f t="shared" si="9"/>
        <v>-13.313705614012207</v>
      </c>
      <c r="AP12">
        <f t="shared" si="9"/>
        <v>-10.482321934659357</v>
      </c>
      <c r="AQ12">
        <f t="shared" si="9"/>
        <v>-222.12059299539084</v>
      </c>
      <c r="AR12">
        <f t="shared" si="9"/>
        <v>20.357491736181775</v>
      </c>
      <c r="AS12">
        <f t="shared" si="9"/>
        <v>1.1346936714964326</v>
      </c>
      <c r="AT12">
        <f t="shared" si="9"/>
        <v>43.577980256342649</v>
      </c>
      <c r="AU12">
        <f t="shared" si="9"/>
        <v>65.070165664020863</v>
      </c>
      <c r="AW12">
        <v>9</v>
      </c>
      <c r="AX12">
        <f>(R12*SUMPRODUCT(K13:$K$23, X13:$X$23)-$AZ$3*SUMPRODUCT(K12:$K$22, W13:$W$23))/Z12</f>
        <v>608.54845527354655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635.05517656307609</v>
      </c>
      <c r="P13">
        <f t="shared" si="22"/>
        <v>31.752758828153805</v>
      </c>
      <c r="Q13" s="4">
        <f t="shared" si="23"/>
        <v>25</v>
      </c>
      <c r="R13">
        <f t="shared" si="0"/>
        <v>100000</v>
      </c>
      <c r="S13">
        <f t="shared" si="1"/>
        <v>603.77267781315811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534.24485361373149</v>
      </c>
      <c r="AC13">
        <f t="shared" si="2"/>
        <v>521.84587086433044</v>
      </c>
      <c r="AE13">
        <f t="shared" si="3"/>
        <v>548.88360112746614</v>
      </c>
      <c r="AF13">
        <f t="shared" si="4"/>
        <v>-27.444180056373309</v>
      </c>
      <c r="AG13">
        <f t="shared" si="4"/>
        <v>-21.607713053298326</v>
      </c>
      <c r="AH13">
        <f t="shared" si="5"/>
        <v>-481.27458529622982</v>
      </c>
      <c r="AI13">
        <f t="shared" si="6"/>
        <v>18.557122721564724</v>
      </c>
      <c r="AJ13">
        <f t="shared" si="7"/>
        <v>12.398982749401057</v>
      </c>
      <c r="AK13">
        <f t="shared" si="24"/>
        <v>90.337014753329782</v>
      </c>
      <c r="AL13">
        <f t="shared" si="8"/>
        <v>121.29312022429556</v>
      </c>
      <c r="AN13">
        <f t="shared" si="9"/>
        <v>241.48709360942351</v>
      </c>
      <c r="AO13">
        <f t="shared" si="9"/>
        <v>-12.074354680471176</v>
      </c>
      <c r="AP13">
        <f t="shared" si="9"/>
        <v>-9.5065398457325259</v>
      </c>
      <c r="AQ13">
        <f t="shared" si="9"/>
        <v>-211.74179842964048</v>
      </c>
      <c r="AR13">
        <f t="shared" si="9"/>
        <v>8.1644006535793299</v>
      </c>
      <c r="AS13">
        <f t="shared" si="9"/>
        <v>5.4550624243752992</v>
      </c>
      <c r="AT13">
        <f t="shared" si="9"/>
        <v>39.744716536115121</v>
      </c>
      <c r="AU13">
        <f t="shared" si="9"/>
        <v>53.364179614069755</v>
      </c>
      <c r="AW13">
        <v>10</v>
      </c>
      <c r="AX13">
        <f>(R13*SUMPRODUCT(K14:$K$23, X14:$X$23)-$AZ$3*SUMPRODUCT(K13:$K$22, W14:$W$23))/Z13</f>
        <v>603.77267781315811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635.05517656307609</v>
      </c>
      <c r="P14">
        <f t="shared" si="22"/>
        <v>31.752758828153805</v>
      </c>
      <c r="Q14" s="4">
        <f t="shared" si="23"/>
        <v>25</v>
      </c>
      <c r="R14">
        <f t="shared" si="0"/>
        <v>100000</v>
      </c>
      <c r="S14">
        <f t="shared" si="1"/>
        <v>588.05920654514068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521.84587086433044</v>
      </c>
      <c r="AC14">
        <f t="shared" si="2"/>
        <v>500.24531372387492</v>
      </c>
      <c r="AE14">
        <f t="shared" si="3"/>
        <v>540.22345453642811</v>
      </c>
      <c r="AF14">
        <f t="shared" si="4"/>
        <v>-27.011172726821407</v>
      </c>
      <c r="AG14">
        <f t="shared" si="4"/>
        <v>-21.266792023494791</v>
      </c>
      <c r="AH14">
        <f t="shared" si="5"/>
        <v>-499.37559708222096</v>
      </c>
      <c r="AI14">
        <f t="shared" si="6"/>
        <v>-7.4301072961090995</v>
      </c>
      <c r="AJ14">
        <f t="shared" si="7"/>
        <v>21.600557140455521</v>
      </c>
      <c r="AK14">
        <f t="shared" si="24"/>
        <v>88.571996240614169</v>
      </c>
      <c r="AL14">
        <f t="shared" si="8"/>
        <v>102.74244608496059</v>
      </c>
      <c r="AN14">
        <f t="shared" si="9"/>
        <v>218.94169280590211</v>
      </c>
      <c r="AO14">
        <f t="shared" si="9"/>
        <v>-10.947084640295106</v>
      </c>
      <c r="AP14">
        <f t="shared" si="9"/>
        <v>-8.6190027609418269</v>
      </c>
      <c r="AQ14">
        <f t="shared" si="9"/>
        <v>-202.38687834270436</v>
      </c>
      <c r="AR14">
        <f t="shared" si="9"/>
        <v>-3.0112729380392262</v>
      </c>
      <c r="AS14">
        <f t="shared" si="9"/>
        <v>8.7542710450070729</v>
      </c>
      <c r="AT14">
        <f t="shared" si="9"/>
        <v>35.896447348363736</v>
      </c>
      <c r="AU14">
        <f t="shared" si="9"/>
        <v>41.639445455331582</v>
      </c>
      <c r="AW14">
        <v>11</v>
      </c>
      <c r="AX14">
        <f>(R14*SUMPRODUCT(K15:$K$23, X15:$X$23)-$AZ$3*SUMPRODUCT(K14:$K$22, W15:$W$23))/Z14</f>
        <v>588.05920654514068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635.05517656307609</v>
      </c>
      <c r="P15">
        <f t="shared" si="22"/>
        <v>31.752758828153805</v>
      </c>
      <c r="Q15" s="4">
        <f t="shared" si="23"/>
        <v>25</v>
      </c>
      <c r="R15">
        <f t="shared" si="0"/>
        <v>100000</v>
      </c>
      <c r="S15">
        <f t="shared" si="1"/>
        <v>561.38078709931801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500.24531372387492</v>
      </c>
      <c r="AC15">
        <f t="shared" si="2"/>
        <v>469.85354540892763</v>
      </c>
      <c r="AE15">
        <f t="shared" si="3"/>
        <v>531.51609940235574</v>
      </c>
      <c r="AF15">
        <f t="shared" si="4"/>
        <v>-26.575804970117787</v>
      </c>
      <c r="AG15">
        <f t="shared" si="4"/>
        <v>-20.924012551118995</v>
      </c>
      <c r="AH15">
        <f t="shared" si="5"/>
        <v>-520.44620856338634</v>
      </c>
      <c r="AI15">
        <f t="shared" si="6"/>
        <v>-36.429926682267421</v>
      </c>
      <c r="AJ15">
        <f t="shared" si="7"/>
        <v>30.391768314947285</v>
      </c>
      <c r="AK15">
        <f t="shared" si="24"/>
        <v>86.01574286113491</v>
      </c>
      <c r="AL15">
        <f t="shared" si="8"/>
        <v>79.977584493814774</v>
      </c>
      <c r="AN15">
        <f t="shared" si="9"/>
        <v>198.43251025898937</v>
      </c>
      <c r="AO15">
        <f t="shared" si="9"/>
        <v>-9.9216255129494684</v>
      </c>
      <c r="AP15">
        <f t="shared" si="9"/>
        <v>-7.8116247840426949</v>
      </c>
      <c r="AQ15">
        <f t="shared" si="9"/>
        <v>-194.29975448745282</v>
      </c>
      <c r="AR15">
        <f t="shared" si="9"/>
        <v>-13.600494525455614</v>
      </c>
      <c r="AS15">
        <f t="shared" si="9"/>
        <v>11.346250630461856</v>
      </c>
      <c r="AT15">
        <f t="shared" si="9"/>
        <v>32.112516999802274</v>
      </c>
      <c r="AU15">
        <f t="shared" si="9"/>
        <v>29.858273104808521</v>
      </c>
      <c r="AW15">
        <v>12</v>
      </c>
      <c r="AX15">
        <f>(R15*SUMPRODUCT(K16:$K$23, X16:$X$23)-$AZ$3*SUMPRODUCT(K15:$K$22, W16:$W$23))/Z15</f>
        <v>561.38078709931801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635.05517656307609</v>
      </c>
      <c r="P16">
        <f t="shared" si="22"/>
        <v>31.752758828153805</v>
      </c>
      <c r="Q16" s="4">
        <f t="shared" si="23"/>
        <v>25</v>
      </c>
      <c r="R16">
        <f t="shared" si="0"/>
        <v>100000</v>
      </c>
      <c r="S16">
        <f t="shared" si="1"/>
        <v>524.56309876426178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469.85354540892763</v>
      </c>
      <c r="AC16">
        <f t="shared" si="2"/>
        <v>431.80188095126499</v>
      </c>
      <c r="AE16">
        <f t="shared" si="3"/>
        <v>522.75507063642556</v>
      </c>
      <c r="AF16">
        <f t="shared" si="4"/>
        <v>-26.137753531821279</v>
      </c>
      <c r="AG16">
        <f t="shared" si="4"/>
        <v>-20.579120127229746</v>
      </c>
      <c r="AH16">
        <f t="shared" si="5"/>
        <v>-542.60919351223663</v>
      </c>
      <c r="AI16">
        <f t="shared" si="6"/>
        <v>-66.570996534862104</v>
      </c>
      <c r="AJ16">
        <f t="shared" si="7"/>
        <v>38.051664457662639</v>
      </c>
      <c r="AK16">
        <f t="shared" si="24"/>
        <v>82.702844647007964</v>
      </c>
      <c r="AL16">
        <f t="shared" si="8"/>
        <v>54.183512569808499</v>
      </c>
      <c r="AN16">
        <f t="shared" si="9"/>
        <v>179.77778437229361</v>
      </c>
      <c r="AO16">
        <f t="shared" si="9"/>
        <v>-8.9888892186146805</v>
      </c>
      <c r="AP16">
        <f t="shared" si="9"/>
        <v>-7.0772505684172398</v>
      </c>
      <c r="AQ16">
        <f t="shared" si="9"/>
        <v>-186.60570517452155</v>
      </c>
      <c r="AR16">
        <f t="shared" si="9"/>
        <v>-22.894060589259862</v>
      </c>
      <c r="AS16">
        <f t="shared" si="9"/>
        <v>13.086135959519611</v>
      </c>
      <c r="AT16">
        <f t="shared" si="9"/>
        <v>28.441874612184936</v>
      </c>
      <c r="AU16">
        <f t="shared" si="9"/>
        <v>18.633949982444687</v>
      </c>
      <c r="AW16">
        <v>13</v>
      </c>
      <c r="AX16">
        <f>(R16*SUMPRODUCT(K17:$K$23, X17:$X$23)-$AZ$3*SUMPRODUCT(K16:$K$22, W17:$W$23))/Z16</f>
        <v>524.56309876426178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635.05517656307609</v>
      </c>
      <c r="P17">
        <f t="shared" si="22"/>
        <v>31.752758828153805</v>
      </c>
      <c r="Q17" s="4">
        <f t="shared" si="23"/>
        <v>25</v>
      </c>
      <c r="R17">
        <f t="shared" si="0"/>
        <v>100000</v>
      </c>
      <c r="S17">
        <f t="shared" si="1"/>
        <v>478.49840171604058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431.80188095126499</v>
      </c>
      <c r="AC17">
        <f t="shared" si="2"/>
        <v>387.23824215317268</v>
      </c>
      <c r="AE17">
        <f t="shared" si="3"/>
        <v>513.93619991336004</v>
      </c>
      <c r="AF17">
        <f t="shared" si="4"/>
        <v>-25.696809995668005</v>
      </c>
      <c r="AG17">
        <f t="shared" si="4"/>
        <v>-20.23195065879106</v>
      </c>
      <c r="AH17">
        <f t="shared" si="5"/>
        <v>-565.51306866554626</v>
      </c>
      <c r="AI17">
        <f t="shared" si="6"/>
        <v>-97.505629406645255</v>
      </c>
      <c r="AJ17">
        <f t="shared" si="7"/>
        <v>44.563638798092313</v>
      </c>
      <c r="AK17">
        <f t="shared" si="24"/>
        <v>78.72977163079841</v>
      </c>
      <c r="AL17">
        <f t="shared" si="8"/>
        <v>25.787781022245468</v>
      </c>
      <c r="AN17">
        <f t="shared" si="9"/>
        <v>162.81272515026365</v>
      </c>
      <c r="AO17">
        <f t="shared" si="9"/>
        <v>-8.140636257513183</v>
      </c>
      <c r="AP17">
        <f t="shared" si="9"/>
        <v>-6.4093928826549948</v>
      </c>
      <c r="AQ17">
        <f t="shared" si="9"/>
        <v>-179.15205006583986</v>
      </c>
      <c r="AR17">
        <f t="shared" si="9"/>
        <v>-30.889354055744374</v>
      </c>
      <c r="AS17">
        <f t="shared" si="9"/>
        <v>14.117564547024658</v>
      </c>
      <c r="AT17">
        <f t="shared" si="9"/>
        <v>24.941244986885753</v>
      </c>
      <c r="AU17">
        <f t="shared" si="9"/>
        <v>8.1694554781660393</v>
      </c>
      <c r="AW17">
        <v>14</v>
      </c>
      <c r="AX17">
        <f>(R17*SUMPRODUCT(K18:$K$23, X18:$X$23)-$AZ$3*SUMPRODUCT(K17:$K$22, W18:$W$23))/Z17</f>
        <v>478.49840171604058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635.05517656307609</v>
      </c>
      <c r="P18">
        <f t="shared" si="22"/>
        <v>31.752758828153805</v>
      </c>
      <c r="Q18" s="4">
        <f t="shared" si="23"/>
        <v>25</v>
      </c>
      <c r="R18">
        <f t="shared" si="0"/>
        <v>100000</v>
      </c>
      <c r="S18">
        <f t="shared" si="1"/>
        <v>423.22023449023447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387.23824215317268</v>
      </c>
      <c r="AC18">
        <f t="shared" si="2"/>
        <v>336.57537513824514</v>
      </c>
      <c r="AE18">
        <f t="shared" si="3"/>
        <v>505.04185968956506</v>
      </c>
      <c r="AF18">
        <f t="shared" si="4"/>
        <v>-25.252092984478253</v>
      </c>
      <c r="AG18">
        <f t="shared" si="4"/>
        <v>-19.881810208321419</v>
      </c>
      <c r="AH18">
        <f t="shared" si="5"/>
        <v>-591.28377552693212</v>
      </c>
      <c r="AI18">
        <f t="shared" si="6"/>
        <v>-131.37581903016678</v>
      </c>
      <c r="AJ18">
        <f t="shared" si="7"/>
        <v>50.662867014927542</v>
      </c>
      <c r="AK18">
        <f t="shared" si="24"/>
        <v>74.193320774018986</v>
      </c>
      <c r="AL18">
        <f t="shared" si="8"/>
        <v>-6.5196312412202531</v>
      </c>
      <c r="AN18">
        <f t="shared" si="9"/>
        <v>147.38316512515334</v>
      </c>
      <c r="AO18">
        <f t="shared" si="9"/>
        <v>-7.3691582562576663</v>
      </c>
      <c r="AP18">
        <f t="shared" si="9"/>
        <v>-5.8019826687655813</v>
      </c>
      <c r="AQ18">
        <f t="shared" si="9"/>
        <v>-172.55059685127026</v>
      </c>
      <c r="AR18">
        <f t="shared" si="9"/>
        <v>-38.338572651140176</v>
      </c>
      <c r="AS18">
        <f t="shared" si="9"/>
        <v>14.784623396493142</v>
      </c>
      <c r="AT18">
        <f t="shared" si="9"/>
        <v>21.651366588785432</v>
      </c>
      <c r="AU18">
        <f t="shared" si="9"/>
        <v>-1.9025826658616003</v>
      </c>
      <c r="AW18">
        <v>15</v>
      </c>
      <c r="AX18">
        <f>(R18*SUMPRODUCT(K19:$K$23, X19:$X$23)-$AZ$3*SUMPRODUCT(K18:$K$22, W19:$W$23))/Z18</f>
        <v>423.22023449023447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635.05517656307609</v>
      </c>
      <c r="P19">
        <f t="shared" si="22"/>
        <v>31.752758828153805</v>
      </c>
      <c r="Q19" s="4">
        <f t="shared" si="23"/>
        <v>25</v>
      </c>
      <c r="R19">
        <f t="shared" si="0"/>
        <v>100000</v>
      </c>
      <c r="S19">
        <f t="shared" si="1"/>
        <v>358.72551303682826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336.57537513824514</v>
      </c>
      <c r="AC19">
        <f t="shared" si="2"/>
        <v>280.20707414934833</v>
      </c>
      <c r="AE19">
        <f t="shared" si="3"/>
        <v>496.05323982035418</v>
      </c>
      <c r="AF19">
        <f t="shared" si="4"/>
        <v>-24.802661991017708</v>
      </c>
      <c r="AG19">
        <f t="shared" si="4"/>
        <v>-19.527958283286438</v>
      </c>
      <c r="AH19">
        <f t="shared" si="5"/>
        <v>-620.13529180705166</v>
      </c>
      <c r="AI19">
        <f t="shared" si="6"/>
        <v>-168.4126722610016</v>
      </c>
      <c r="AJ19">
        <f t="shared" si="7"/>
        <v>56.368300988896806</v>
      </c>
      <c r="AK19">
        <f t="shared" si="24"/>
        <v>69.127282447341898</v>
      </c>
      <c r="AL19">
        <f t="shared" si="8"/>
        <v>-42.917088824762899</v>
      </c>
      <c r="AN19">
        <f t="shared" si="9"/>
        <v>133.34912208090989</v>
      </c>
      <c r="AO19">
        <f t="shared" si="9"/>
        <v>-6.6674561040454936</v>
      </c>
      <c r="AP19">
        <f t="shared" si="9"/>
        <v>-5.2495092947118556</v>
      </c>
      <c r="AQ19">
        <f t="shared" si="9"/>
        <v>-166.70488184656759</v>
      </c>
      <c r="AR19">
        <f t="shared" si="9"/>
        <v>-45.272725164415064</v>
      </c>
      <c r="AS19">
        <f t="shared" si="9"/>
        <v>15.152936916174633</v>
      </c>
      <c r="AT19">
        <f t="shared" si="9"/>
        <v>18.582808630643068</v>
      </c>
      <c r="AU19">
        <f t="shared" si="9"/>
        <v>-11.53697961759736</v>
      </c>
      <c r="AW19">
        <v>16</v>
      </c>
      <c r="AX19">
        <f>(R19*SUMPRODUCT(K20:$K$23, X20:$X$23)-$AZ$3*SUMPRODUCT(K19:$K$22, W20:$W$23))/Z19</f>
        <v>358.72551303682826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635.05517656307609</v>
      </c>
      <c r="P20">
        <f t="shared" si="22"/>
        <v>31.752758828153805</v>
      </c>
      <c r="Q20" s="4">
        <f t="shared" si="23"/>
        <v>25</v>
      </c>
      <c r="R20">
        <f t="shared" si="0"/>
        <v>100000</v>
      </c>
      <c r="S20">
        <f t="shared" si="1"/>
        <v>284.72566095495637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280.20707414934833</v>
      </c>
      <c r="AC20">
        <f t="shared" si="2"/>
        <v>218.32097057220065</v>
      </c>
      <c r="AE20">
        <f t="shared" si="3"/>
        <v>486.94544091719507</v>
      </c>
      <c r="AF20">
        <f t="shared" si="4"/>
        <v>-24.347272045859754</v>
      </c>
      <c r="AG20">
        <f t="shared" si="4"/>
        <v>-19.169414677971286</v>
      </c>
      <c r="AH20">
        <f t="shared" si="5"/>
        <v>-653.05608992915961</v>
      </c>
      <c r="AI20">
        <f t="shared" si="6"/>
        <v>-209.62733573579561</v>
      </c>
      <c r="AJ20">
        <f t="shared" si="7"/>
        <v>61.886103577147679</v>
      </c>
      <c r="AK20">
        <f t="shared" si="24"/>
        <v>63.563330255765948</v>
      </c>
      <c r="AL20">
        <f t="shared" si="8"/>
        <v>-84.177901902881985</v>
      </c>
      <c r="AN20">
        <f t="shared" si="9"/>
        <v>120.58229387319962</v>
      </c>
      <c r="AO20">
        <f t="shared" si="9"/>
        <v>-6.0291146936599809</v>
      </c>
      <c r="AP20">
        <f t="shared" si="9"/>
        <v>-4.7469219338464415</v>
      </c>
      <c r="AQ20">
        <f t="shared" si="9"/>
        <v>-161.71627195686489</v>
      </c>
      <c r="AR20">
        <f t="shared" si="9"/>
        <v>-51.910014711171698</v>
      </c>
      <c r="AS20">
        <f t="shared" si="9"/>
        <v>15.324855109334241</v>
      </c>
      <c r="AT20">
        <f t="shared" si="9"/>
        <v>15.740186732261398</v>
      </c>
      <c r="AU20">
        <f t="shared" si="9"/>
        <v>-20.844972869576061</v>
      </c>
      <c r="AW20">
        <v>17</v>
      </c>
      <c r="AX20">
        <f>(R20*SUMPRODUCT(K21:$K$23, X21:$X$23)-$AZ$3*SUMPRODUCT(K20:$K$22, W21:$W$23))/Z20</f>
        <v>284.72566095495637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635.05517656307609</v>
      </c>
      <c r="P21">
        <f t="shared" si="22"/>
        <v>31.752758828153805</v>
      </c>
      <c r="Q21" s="4">
        <f t="shared" si="23"/>
        <v>25</v>
      </c>
      <c r="R21">
        <f t="shared" si="0"/>
        <v>100000</v>
      </c>
      <c r="S21">
        <f t="shared" si="1"/>
        <v>200.74926022711222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218.32097057220065</v>
      </c>
      <c r="AC21">
        <f t="shared" si="2"/>
        <v>151.00365929245939</v>
      </c>
      <c r="AE21">
        <f t="shared" si="3"/>
        <v>477.68871180473809</v>
      </c>
      <c r="AF21">
        <f t="shared" si="4"/>
        <v>-23.884435590236905</v>
      </c>
      <c r="AG21">
        <f t="shared" si="4"/>
        <v>-18.805008188028378</v>
      </c>
      <c r="AH21">
        <f t="shared" si="5"/>
        <v>-690.84937265277949</v>
      </c>
      <c r="AI21">
        <f t="shared" si="6"/>
        <v>-255.85010462630663</v>
      </c>
      <c r="AJ21">
        <f t="shared" si="7"/>
        <v>67.317311279741261</v>
      </c>
      <c r="AK21">
        <f t="shared" si="24"/>
        <v>57.515101618031657</v>
      </c>
      <c r="AL21">
        <f t="shared" si="8"/>
        <v>-131.01769172853372</v>
      </c>
      <c r="AN21">
        <f t="shared" si="9"/>
        <v>108.96564221507066</v>
      </c>
      <c r="AO21">
        <f t="shared" si="9"/>
        <v>-5.4482821107535324</v>
      </c>
      <c r="AP21">
        <f t="shared" si="9"/>
        <v>-4.2896131799442072</v>
      </c>
      <c r="AQ21">
        <f t="shared" si="9"/>
        <v>-157.58975187121453</v>
      </c>
      <c r="AR21">
        <f t="shared" si="9"/>
        <v>-58.362004946841616</v>
      </c>
      <c r="AS21">
        <f t="shared" si="9"/>
        <v>15.355761763922992</v>
      </c>
      <c r="AT21">
        <f t="shared" si="9"/>
        <v>13.119778278193147</v>
      </c>
      <c r="AU21">
        <f t="shared" si="9"/>
        <v>-29.886464904725475</v>
      </c>
      <c r="AW21">
        <v>18</v>
      </c>
      <c r="AX21">
        <f>(R21*SUMPRODUCT(K22:$K$23, X22:$X$23)-$AZ$3*SUMPRODUCT(K21:$K$22, W22:$W$23))/Z21</f>
        <v>200.74926022711222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635.05517656307609</v>
      </c>
      <c r="P22">
        <f t="shared" si="22"/>
        <v>31.752758828153805</v>
      </c>
      <c r="Q22" s="4">
        <f t="shared" si="23"/>
        <v>25</v>
      </c>
      <c r="R22">
        <f t="shared" si="0"/>
        <v>100000</v>
      </c>
      <c r="S22">
        <f t="shared" si="1"/>
        <v>106.25624440862818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151.00365929245939</v>
      </c>
      <c r="AC22">
        <f t="shared" si="2"/>
        <v>78.346811569300087</v>
      </c>
      <c r="AE22">
        <f t="shared" si="3"/>
        <v>468.25058170657286</v>
      </c>
      <c r="AF22">
        <f t="shared" si="4"/>
        <v>-23.412529085328643</v>
      </c>
      <c r="AG22">
        <f t="shared" si="4"/>
        <v>-18.433460547505057</v>
      </c>
      <c r="AH22">
        <f t="shared" si="5"/>
        <v>-733.99023457214321</v>
      </c>
      <c r="AI22">
        <f t="shared" si="6"/>
        <v>-307.58564249840401</v>
      </c>
      <c r="AJ22">
        <f t="shared" si="7"/>
        <v>72.656847723159302</v>
      </c>
      <c r="AK22">
        <f t="shared" si="24"/>
        <v>50.987366971879453</v>
      </c>
      <c r="AL22">
        <f t="shared" si="8"/>
        <v>-183.94142780336526</v>
      </c>
      <c r="AN22">
        <f t="shared" si="9"/>
        <v>98.393021349167753</v>
      </c>
      <c r="AO22">
        <f t="shared" si="9"/>
        <v>-4.9196510674583882</v>
      </c>
      <c r="AP22">
        <f t="shared" si="9"/>
        <v>-3.8734044292683198</v>
      </c>
      <c r="AQ22">
        <f t="shared" si="9"/>
        <v>-154.23262595238714</v>
      </c>
      <c r="AR22">
        <f t="shared" si="9"/>
        <v>-64.632660099946065</v>
      </c>
      <c r="AS22">
        <f t="shared" si="9"/>
        <v>15.26730995855524</v>
      </c>
      <c r="AT22">
        <f t="shared" si="9"/>
        <v>10.713923875370094</v>
      </c>
      <c r="AU22">
        <f t="shared" si="9"/>
        <v>-38.651426266020735</v>
      </c>
      <c r="AW22">
        <v>19</v>
      </c>
      <c r="AX22">
        <f>(R22*SUMPRODUCT(K23:$K$23, X23:$X$23)-$AZ$3*SUMPRODUCT(K22:$K$22, W23:$W$23))/Z22</f>
        <v>106.25624440862818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635.05517656307609</v>
      </c>
      <c r="P23">
        <f t="shared" si="22"/>
        <v>31.752758828153805</v>
      </c>
      <c r="Q23" s="4">
        <f t="shared" si="23"/>
        <v>25</v>
      </c>
      <c r="R23">
        <f t="shared" si="0"/>
        <v>100000</v>
      </c>
      <c r="S23">
        <f t="shared" si="1"/>
        <v>108.49675911975946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78.346811569300087</v>
      </c>
      <c r="AC23">
        <f t="shared" si="2"/>
        <v>78.346811569300087</v>
      </c>
      <c r="AE23">
        <f t="shared" si="3"/>
        <v>458.58096276752849</v>
      </c>
      <c r="AF23">
        <f t="shared" si="4"/>
        <v>-22.929048138376427</v>
      </c>
      <c r="AG23">
        <f t="shared" si="4"/>
        <v>-18.052799964932671</v>
      </c>
      <c r="AH23">
        <f t="shared" si="5"/>
        <v>-785.30390838933863</v>
      </c>
      <c r="AI23">
        <f t="shared" si="6"/>
        <v>-367.7047937251192</v>
      </c>
      <c r="AJ23">
        <f t="shared" si="7"/>
        <v>0</v>
      </c>
      <c r="AK23">
        <f t="shared" si="24"/>
        <v>43.983898998253956</v>
      </c>
      <c r="AL23">
        <f t="shared" si="8"/>
        <v>-323.72089472686525</v>
      </c>
      <c r="AN23">
        <f t="shared" si="9"/>
        <v>88.765327492925678</v>
      </c>
      <c r="AO23">
        <f t="shared" si="9"/>
        <v>-4.4382663746462843</v>
      </c>
      <c r="AP23">
        <f t="shared" si="9"/>
        <v>-3.4943942970957407</v>
      </c>
      <c r="AQ23">
        <f t="shared" si="9"/>
        <v>-152.00752815592034</v>
      </c>
      <c r="AR23">
        <f t="shared" si="9"/>
        <v>-71.17486133473669</v>
      </c>
      <c r="AS23">
        <f t="shared" si="9"/>
        <v>0</v>
      </c>
      <c r="AT23">
        <f t="shared" si="9"/>
        <v>8.5137533303469972</v>
      </c>
      <c r="AU23">
        <f t="shared" si="9"/>
        <v>-62.661108004389689</v>
      </c>
      <c r="AW23">
        <v>20</v>
      </c>
      <c r="AX23">
        <f>(R23*SUMPRODUCT(K$23:$K24, X$23:$X24)-$AZ$3*SUMPRODUCT(K$22:$K23, W$23:$W24))/Z23</f>
        <v>108.49675911975946</v>
      </c>
    </row>
    <row r="25" spans="5:50" x14ac:dyDescent="0.25">
      <c r="AN25" s="8">
        <f t="shared" ref="AN25:AU25" si="25">SUM(AN3:AN23)</f>
        <v>5398.9723391929374</v>
      </c>
      <c r="AO25" s="8">
        <f t="shared" si="25"/>
        <v>-746.23999938195425</v>
      </c>
      <c r="AP25" s="8">
        <f t="shared" si="25"/>
        <v>-460.68923988000233</v>
      </c>
      <c r="AQ25" s="8">
        <f t="shared" si="25"/>
        <v>-4407.3874924554393</v>
      </c>
      <c r="AR25" s="8">
        <f t="shared" si="25"/>
        <v>-215.34439252445725</v>
      </c>
      <c r="AS25" s="8">
        <f t="shared" si="25"/>
        <v>-292.23987736844595</v>
      </c>
      <c r="AT25" s="8">
        <f t="shared" si="25"/>
        <v>664.34968258412243</v>
      </c>
      <c r="AU25" s="9">
        <f t="shared" si="25"/>
        <v>156.7654126912193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8" priority="1" operator="lessThan">
      <formula>0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34702-6213-4BB7-83AB-D876A796E97A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776.24346997630744</v>
      </c>
      <c r="K3">
        <v>1</v>
      </c>
      <c r="L3" s="2">
        <v>0</v>
      </c>
      <c r="O3">
        <f>$C$3</f>
        <v>776.24346997630744</v>
      </c>
      <c r="P3">
        <f>O3*B5</f>
        <v>620.99477598104602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776.24346997630744</v>
      </c>
      <c r="AF3">
        <f t="shared" ref="AF3:AG23" si="4">-$Z3*P3</f>
        <v>-620.99477598104602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-117.9010478047386</v>
      </c>
      <c r="AJ3">
        <f t="shared" ref="AJ3:AJ23" si="7">AB3-AC3</f>
        <v>0</v>
      </c>
      <c r="AL3">
        <f t="shared" ref="AL3:AL23" si="8">SUM(AI3:AK3)</f>
        <v>-117.9010478047386</v>
      </c>
      <c r="AN3">
        <f t="shared" ref="AN3:AU23" si="9">AE3*$K3</f>
        <v>776.24346997630744</v>
      </c>
      <c r="AO3">
        <f t="shared" si="9"/>
        <v>-620.99477598104602</v>
      </c>
      <c r="AP3">
        <f t="shared" si="9"/>
        <v>-273.14974180000002</v>
      </c>
      <c r="AQ3">
        <f t="shared" si="9"/>
        <v>0</v>
      </c>
      <c r="AR3">
        <f t="shared" si="9"/>
        <v>-117.9010478047386</v>
      </c>
      <c r="AS3">
        <f t="shared" si="9"/>
        <v>0</v>
      </c>
      <c r="AT3">
        <f t="shared" si="9"/>
        <v>0</v>
      </c>
      <c r="AU3">
        <f t="shared" si="9"/>
        <v>-117.9010478047386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584.75232610296814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16.873465010668706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16.663106778959445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-16.663106778959445</v>
      </c>
      <c r="AK4">
        <f>G4*MAX(0, SUM(AB4, AE4:AF4))</f>
        <v>0</v>
      </c>
      <c r="AL4">
        <f t="shared" si="8"/>
        <v>-633.36485677895951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-568.08921932400619</v>
      </c>
      <c r="AR4">
        <f t="shared" si="9"/>
        <v>-568.08921932400619</v>
      </c>
      <c r="AS4">
        <f t="shared" si="9"/>
        <v>-15.349609955820016</v>
      </c>
      <c r="AT4">
        <f t="shared" si="9"/>
        <v>0</v>
      </c>
      <c r="AU4">
        <f t="shared" si="9"/>
        <v>-583.43882927982622</v>
      </c>
      <c r="AW4">
        <v>1</v>
      </c>
      <c r="AX4">
        <f>(R4*SUMPRODUCT(K5:$K$23, X5:$X$23)-$AZ$3*SUMPRODUCT(K4:$K$22, W5:$W$23))/Z4</f>
        <v>16.873465010668706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776.24346997630744</v>
      </c>
      <c r="P5">
        <f t="shared" ref="P5:P23" si="22">O5*$C$5</f>
        <v>38.812173498815376</v>
      </c>
      <c r="Q5" s="4">
        <f t="shared" ref="Q5:Q23" si="23">$C$8</f>
        <v>25</v>
      </c>
      <c r="R5">
        <f t="shared" si="0"/>
        <v>250000</v>
      </c>
      <c r="S5">
        <f t="shared" si="1"/>
        <v>31.813248944613132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16.663106778959445</v>
      </c>
      <c r="AC5">
        <f t="shared" si="2"/>
        <v>31.024854685048922</v>
      </c>
      <c r="AE5">
        <f t="shared" si="3"/>
        <v>757.00664519242605</v>
      </c>
      <c r="AF5">
        <f t="shared" si="4"/>
        <v>-37.850332259621304</v>
      </c>
      <c r="AG5">
        <f t="shared" si="4"/>
        <v>-24.380451316889385</v>
      </c>
      <c r="AH5">
        <f t="shared" si="5"/>
        <v>-609.9520986061342</v>
      </c>
      <c r="AI5">
        <f t="shared" si="6"/>
        <v>84.823763009781146</v>
      </c>
      <c r="AJ5">
        <f t="shared" si="7"/>
        <v>-14.361747906089477</v>
      </c>
      <c r="AK5">
        <f>G5*SUM(AB5, AE5:AF5)</f>
        <v>51.507359379823498</v>
      </c>
      <c r="AL5">
        <f t="shared" si="8"/>
        <v>121.96937448351517</v>
      </c>
      <c r="AN5">
        <f t="shared" si="9"/>
        <v>642.3658220541023</v>
      </c>
      <c r="AO5">
        <f t="shared" si="9"/>
        <v>-32.118291102705122</v>
      </c>
      <c r="AP5">
        <f t="shared" si="9"/>
        <v>-20.688284246491268</v>
      </c>
      <c r="AQ5">
        <f t="shared" si="9"/>
        <v>-517.58116487228222</v>
      </c>
      <c r="AR5">
        <f t="shared" si="9"/>
        <v>71.978081832623758</v>
      </c>
      <c r="AS5">
        <f t="shared" si="9"/>
        <v>-12.186809796740807</v>
      </c>
      <c r="AT5">
        <f t="shared" si="9"/>
        <v>43.707102784343476</v>
      </c>
      <c r="AU5">
        <f t="shared" si="9"/>
        <v>103.49837482022643</v>
      </c>
      <c r="AW5">
        <v>2</v>
      </c>
      <c r="AX5">
        <f>(R5*SUMPRODUCT(K6:$K$23, X6:$X$23)-$AZ$3*SUMPRODUCT(K5:$K$22, W6:$W$23))/Z5</f>
        <v>31.813248944613132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776.24346997630744</v>
      </c>
      <c r="P6">
        <f t="shared" si="22"/>
        <v>38.812173498815376</v>
      </c>
      <c r="Q6" s="4">
        <f t="shared" si="23"/>
        <v>25</v>
      </c>
      <c r="R6">
        <f t="shared" si="0"/>
        <v>250000</v>
      </c>
      <c r="S6">
        <f t="shared" si="1"/>
        <v>45.028451751999008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31.024854685048922</v>
      </c>
      <c r="AC6">
        <f t="shared" si="2"/>
        <v>43.364775679233844</v>
      </c>
      <c r="AE6">
        <f t="shared" si="3"/>
        <v>747.56343241355785</v>
      </c>
      <c r="AF6">
        <f t="shared" si="4"/>
        <v>-37.378171620677897</v>
      </c>
      <c r="AG6">
        <f t="shared" si="4"/>
        <v>-24.076319522416565</v>
      </c>
      <c r="AH6">
        <f t="shared" si="5"/>
        <v>-603.27281303926907</v>
      </c>
      <c r="AI6">
        <f t="shared" si="6"/>
        <v>82.836128231194266</v>
      </c>
      <c r="AJ6">
        <f t="shared" si="7"/>
        <v>-12.339920994184922</v>
      </c>
      <c r="AK6">
        <f>G6*SUM(AB6, AE6:AF6)</f>
        <v>51.884708083455024</v>
      </c>
      <c r="AL6">
        <f t="shared" si="8"/>
        <v>122.38091532046437</v>
      </c>
      <c r="AN6">
        <f t="shared" si="9"/>
        <v>584.34879136075801</v>
      </c>
      <c r="AO6">
        <f t="shared" si="9"/>
        <v>-29.217439568037904</v>
      </c>
      <c r="AP6">
        <f t="shared" si="9"/>
        <v>-18.819765124033623</v>
      </c>
      <c r="AQ6">
        <f t="shared" si="9"/>
        <v>-471.56097245442004</v>
      </c>
      <c r="AR6">
        <f t="shared" si="9"/>
        <v>64.750614214266449</v>
      </c>
      <c r="AS6">
        <f t="shared" si="9"/>
        <v>-9.6457606214881348</v>
      </c>
      <c r="AT6">
        <f t="shared" si="9"/>
        <v>40.556781062426445</v>
      </c>
      <c r="AU6">
        <f t="shared" si="9"/>
        <v>95.661634655204764</v>
      </c>
      <c r="AW6">
        <v>3</v>
      </c>
      <c r="AX6">
        <f>(R6*SUMPRODUCT(K7:$K$23, X7:$X$23)-$AZ$3*SUMPRODUCT(K6:$K$22, W7:$W$23))/Z6</f>
        <v>45.028451751999008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776.24346997630744</v>
      </c>
      <c r="P7">
        <f t="shared" si="22"/>
        <v>38.812173498815376</v>
      </c>
      <c r="Q7" s="4">
        <f t="shared" si="23"/>
        <v>25</v>
      </c>
      <c r="R7">
        <f t="shared" si="0"/>
        <v>250000</v>
      </c>
      <c r="S7">
        <f t="shared" si="1"/>
        <v>56.534415529251241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43.364775679233844</v>
      </c>
      <c r="AC7">
        <f t="shared" si="2"/>
        <v>53.766190140284834</v>
      </c>
      <c r="AE7">
        <f t="shared" si="3"/>
        <v>738.23446499250269</v>
      </c>
      <c r="AF7">
        <f t="shared" si="4"/>
        <v>-36.91172324962514</v>
      </c>
      <c r="AG7">
        <f t="shared" si="4"/>
        <v>-23.775867158503605</v>
      </c>
      <c r="AH7">
        <f t="shared" si="5"/>
        <v>-596.89168688791858</v>
      </c>
      <c r="AI7">
        <f t="shared" si="6"/>
        <v>80.6551876964553</v>
      </c>
      <c r="AJ7">
        <f t="shared" si="7"/>
        <v>-10.40141446105099</v>
      </c>
      <c r="AK7">
        <f>G7*SUM(AB7, AE7:AF7)</f>
        <v>52.128126219547802</v>
      </c>
      <c r="AL7">
        <f t="shared" si="8"/>
        <v>122.38189945495211</v>
      </c>
      <c r="AN7">
        <f t="shared" si="9"/>
        <v>531.56916941098018</v>
      </c>
      <c r="AO7">
        <f t="shared" si="9"/>
        <v>-26.578458470549013</v>
      </c>
      <c r="AP7">
        <f t="shared" si="9"/>
        <v>-17.119924030639663</v>
      </c>
      <c r="AQ7">
        <f t="shared" si="9"/>
        <v>-429.79464285855579</v>
      </c>
      <c r="AR7">
        <f t="shared" si="9"/>
        <v>58.076144051235623</v>
      </c>
      <c r="AS7">
        <f t="shared" si="9"/>
        <v>-7.4895869916021658</v>
      </c>
      <c r="AT7">
        <f t="shared" si="9"/>
        <v>37.535100393554742</v>
      </c>
      <c r="AU7">
        <f t="shared" si="9"/>
        <v>88.121657453188192</v>
      </c>
      <c r="AW7">
        <v>4</v>
      </c>
      <c r="AX7">
        <f>(R7*SUMPRODUCT(K8:$K$23, X8:$X$23)-$AZ$3*SUMPRODUCT(K7:$K$22, W8:$W$23))/Z7</f>
        <v>56.534415529251241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776.24346997630744</v>
      </c>
      <c r="P8">
        <f t="shared" si="22"/>
        <v>38.812173498815376</v>
      </c>
      <c r="Q8" s="4">
        <f t="shared" si="23"/>
        <v>25</v>
      </c>
      <c r="R8">
        <f t="shared" si="0"/>
        <v>250000</v>
      </c>
      <c r="S8">
        <f t="shared" si="1"/>
        <v>66.366395449916098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53.766190140284834</v>
      </c>
      <c r="AC8">
        <f t="shared" si="2"/>
        <v>62.328739861805389</v>
      </c>
      <c r="AE8">
        <f t="shared" si="3"/>
        <v>729.01770514402062</v>
      </c>
      <c r="AF8">
        <f t="shared" si="4"/>
        <v>-36.450885257201037</v>
      </c>
      <c r="AG8">
        <f t="shared" si="4"/>
        <v>-23.479028595444152</v>
      </c>
      <c r="AH8">
        <f t="shared" si="5"/>
        <v>-590.79891474416536</v>
      </c>
      <c r="AI8">
        <f t="shared" si="6"/>
        <v>78.288876547210066</v>
      </c>
      <c r="AJ8">
        <f t="shared" si="7"/>
        <v>-8.5625497215205542</v>
      </c>
      <c r="AK8">
        <f t="shared" ref="AK8:AK23" si="24">G8*SUM(AB8:AB8, AE8:AF8)</f>
        <v>52.243310701897308</v>
      </c>
      <c r="AL8">
        <f t="shared" si="8"/>
        <v>121.96963752758683</v>
      </c>
      <c r="AN8">
        <f t="shared" si="9"/>
        <v>483.55392226219402</v>
      </c>
      <c r="AO8">
        <f t="shared" si="9"/>
        <v>-24.177696113109704</v>
      </c>
      <c r="AP8">
        <f t="shared" si="9"/>
        <v>-15.573526250628333</v>
      </c>
      <c r="AQ8">
        <f t="shared" si="9"/>
        <v>-391.87406626338486</v>
      </c>
      <c r="AR8">
        <f t="shared" si="9"/>
        <v>51.92863363507108</v>
      </c>
      <c r="AS8">
        <f t="shared" si="9"/>
        <v>-5.6794978684205706</v>
      </c>
      <c r="AT8">
        <f t="shared" si="9"/>
        <v>34.652735624403235</v>
      </c>
      <c r="AU8">
        <f t="shared" si="9"/>
        <v>80.901871391053746</v>
      </c>
      <c r="AW8">
        <v>5</v>
      </c>
      <c r="AX8">
        <f>(R8*SUMPRODUCT(K9:$K$23, X9:$X$23)-$AZ$3*SUMPRODUCT(K8:$K$22, W9:$W$23))/Z8</f>
        <v>66.366395449916098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776.24346997630744</v>
      </c>
      <c r="P9">
        <f t="shared" si="22"/>
        <v>38.812173498815376</v>
      </c>
      <c r="Q9" s="4">
        <f t="shared" si="23"/>
        <v>25</v>
      </c>
      <c r="R9">
        <f t="shared" si="0"/>
        <v>250000</v>
      </c>
      <c r="S9">
        <f t="shared" si="1"/>
        <v>74.134288171266562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62.328739861805389</v>
      </c>
      <c r="AC9">
        <f t="shared" si="2"/>
        <v>68.754134043969771</v>
      </c>
      <c r="AE9">
        <f t="shared" si="3"/>
        <v>719.90908528332955</v>
      </c>
      <c r="AF9">
        <f t="shared" si="4"/>
        <v>-35.995454264166476</v>
      </c>
      <c r="AG9">
        <f t="shared" si="4"/>
        <v>-23.185672831015978</v>
      </c>
      <c r="AH9">
        <f t="shared" si="5"/>
        <v>-585.65478473732423</v>
      </c>
      <c r="AI9">
        <f t="shared" si="6"/>
        <v>75.073173450822878</v>
      </c>
      <c r="AJ9">
        <f t="shared" si="7"/>
        <v>-6.4253941821643821</v>
      </c>
      <c r="AK9">
        <f t="shared" si="24"/>
        <v>52.236965961667799</v>
      </c>
      <c r="AL9">
        <f t="shared" si="8"/>
        <v>120.8847452303263</v>
      </c>
      <c r="AN9">
        <f t="shared" si="9"/>
        <v>439.87153197418803</v>
      </c>
      <c r="AO9">
        <f t="shared" si="9"/>
        <v>-21.993576598709399</v>
      </c>
      <c r="AP9">
        <f t="shared" si="9"/>
        <v>-14.166674148885717</v>
      </c>
      <c r="AQ9">
        <f t="shared" si="9"/>
        <v>-357.84083384505868</v>
      </c>
      <c r="AR9">
        <f t="shared" si="9"/>
        <v>45.87044738153422</v>
      </c>
      <c r="AS9">
        <f t="shared" si="9"/>
        <v>-3.9259790440543418</v>
      </c>
      <c r="AT9">
        <f t="shared" si="9"/>
        <v>31.917299993789097</v>
      </c>
      <c r="AU9">
        <f t="shared" si="9"/>
        <v>73.861768331268976</v>
      </c>
      <c r="AW9">
        <v>6</v>
      </c>
      <c r="AX9">
        <f>(R9*SUMPRODUCT(K10:$K$23, X10:$X$23)-$AZ$3*SUMPRODUCT(K9:$K$22, W10:$W$23))/Z9</f>
        <v>74.134288171266562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776.24346997630744</v>
      </c>
      <c r="P10">
        <f t="shared" si="22"/>
        <v>38.812173498815376</v>
      </c>
      <c r="Q10" s="4">
        <f t="shared" si="23"/>
        <v>25</v>
      </c>
      <c r="R10">
        <f t="shared" si="0"/>
        <v>250000</v>
      </c>
      <c r="S10">
        <f t="shared" si="1"/>
        <v>79.965147075724133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68.754134043969771</v>
      </c>
      <c r="AC10">
        <f t="shared" si="2"/>
        <v>73.234448374483236</v>
      </c>
      <c r="AE10">
        <f t="shared" si="3"/>
        <v>710.90674383649696</v>
      </c>
      <c r="AF10">
        <f t="shared" si="4"/>
        <v>-35.545337191824849</v>
      </c>
      <c r="AG10">
        <f t="shared" si="4"/>
        <v>-22.895739910642831</v>
      </c>
      <c r="AH10">
        <f t="shared" si="5"/>
        <v>-580.76192062986581</v>
      </c>
      <c r="AI10">
        <f t="shared" si="6"/>
        <v>71.703746104163429</v>
      </c>
      <c r="AJ10">
        <f t="shared" si="7"/>
        <v>-4.4803143305134654</v>
      </c>
      <c r="AK10">
        <f t="shared" si="24"/>
        <v>52.088087848204935</v>
      </c>
      <c r="AL10">
        <f t="shared" si="8"/>
        <v>119.3115196218549</v>
      </c>
      <c r="AN10">
        <f t="shared" si="9"/>
        <v>400.13100264665979</v>
      </c>
      <c r="AO10">
        <f t="shared" si="9"/>
        <v>-20.00655013233299</v>
      </c>
      <c r="AP10">
        <f t="shared" si="9"/>
        <v>-12.886775158922516</v>
      </c>
      <c r="AQ10">
        <f t="shared" si="9"/>
        <v>-326.87951213763398</v>
      </c>
      <c r="AR10">
        <f t="shared" si="9"/>
        <v>40.358165217770278</v>
      </c>
      <c r="AS10">
        <f t="shared" si="9"/>
        <v>-2.5217269083226777</v>
      </c>
      <c r="AT10">
        <f t="shared" si="9"/>
        <v>29.317570830982365</v>
      </c>
      <c r="AU10">
        <f t="shared" si="9"/>
        <v>67.154009140429977</v>
      </c>
      <c r="AW10">
        <v>7</v>
      </c>
      <c r="AX10">
        <f>(R10*SUMPRODUCT(K11:$K$23, X11:$X$23)-$AZ$3*SUMPRODUCT(K10:$K$22, W11:$W$23))/Z10</f>
        <v>79.965147075724133</v>
      </c>
    </row>
    <row r="11" spans="1:52" x14ac:dyDescent="0.25">
      <c r="A11" t="s">
        <v>33</v>
      </c>
      <c r="C11" s="7">
        <f>AU25</f>
        <v>214.32505408680854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776.24346997630744</v>
      </c>
      <c r="P11">
        <f t="shared" si="22"/>
        <v>38.812173498815376</v>
      </c>
      <c r="Q11" s="4">
        <f t="shared" si="23"/>
        <v>25</v>
      </c>
      <c r="R11">
        <f t="shared" si="0"/>
        <v>250000</v>
      </c>
      <c r="S11">
        <f t="shared" si="1"/>
        <v>83.987891790914233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73.234448374483236</v>
      </c>
      <c r="AC11">
        <f t="shared" si="2"/>
        <v>75.955865576296674</v>
      </c>
      <c r="AE11">
        <f t="shared" si="3"/>
        <v>702.0088658348343</v>
      </c>
      <c r="AF11">
        <f t="shared" si="4"/>
        <v>-35.100443291741719</v>
      </c>
      <c r="AG11">
        <f t="shared" si="4"/>
        <v>-22.609171380735127</v>
      </c>
      <c r="AH11">
        <f t="shared" si="5"/>
        <v>-576.1113080127609</v>
      </c>
      <c r="AI11">
        <f t="shared" si="6"/>
        <v>68.187943149596549</v>
      </c>
      <c r="AJ11">
        <f t="shared" si="7"/>
        <v>-2.7214172018134377</v>
      </c>
      <c r="AK11">
        <f t="shared" si="24"/>
        <v>51.810000964230312</v>
      </c>
      <c r="AL11">
        <f t="shared" si="8"/>
        <v>117.27652691201342</v>
      </c>
      <c r="AN11">
        <f t="shared" si="9"/>
        <v>363.97665727041186</v>
      </c>
      <c r="AO11">
        <f t="shared" si="9"/>
        <v>-18.198832863520597</v>
      </c>
      <c r="AP11">
        <f t="shared" si="9"/>
        <v>-11.722374208233958</v>
      </c>
      <c r="AQ11">
        <f t="shared" si="9"/>
        <v>-298.70145280402284</v>
      </c>
      <c r="AR11">
        <f t="shared" si="9"/>
        <v>35.353997394634476</v>
      </c>
      <c r="AS11">
        <f t="shared" si="9"/>
        <v>-1.4109969038301309</v>
      </c>
      <c r="AT11">
        <f t="shared" si="9"/>
        <v>26.862382915508807</v>
      </c>
      <c r="AU11">
        <f t="shared" si="9"/>
        <v>60.805383406313148</v>
      </c>
      <c r="AW11">
        <v>8</v>
      </c>
      <c r="AX11">
        <f>(R11*SUMPRODUCT(K12:$K$23, X12:$X$23)-$AZ$3*SUMPRODUCT(K11:$K$22, W12:$W$23))/Z11</f>
        <v>83.987891790914233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776.24346997630744</v>
      </c>
      <c r="P12">
        <f t="shared" si="22"/>
        <v>38.812173498815376</v>
      </c>
      <c r="Q12" s="4">
        <f t="shared" si="23"/>
        <v>25</v>
      </c>
      <c r="R12">
        <f t="shared" si="0"/>
        <v>250000</v>
      </c>
      <c r="S12">
        <f t="shared" si="1"/>
        <v>86.216315706157076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75.955865576296674</v>
      </c>
      <c r="AC12">
        <f t="shared" si="2"/>
        <v>76.994234761429425</v>
      </c>
      <c r="AE12">
        <f t="shared" si="3"/>
        <v>693.21301275593999</v>
      </c>
      <c r="AF12">
        <f t="shared" si="4"/>
        <v>-34.660650637796998</v>
      </c>
      <c r="AG12">
        <f t="shared" si="4"/>
        <v>-22.325888705289149</v>
      </c>
      <c r="AH12">
        <f t="shared" si="5"/>
        <v>-571.90961638624401</v>
      </c>
      <c r="AI12">
        <f t="shared" si="6"/>
        <v>64.31685702660991</v>
      </c>
      <c r="AJ12">
        <f t="shared" si="7"/>
        <v>-1.0383691851327512</v>
      </c>
      <c r="AK12">
        <f t="shared" si="24"/>
        <v>51.415575938610786</v>
      </c>
      <c r="AL12">
        <f t="shared" si="8"/>
        <v>114.69406378008794</v>
      </c>
      <c r="AN12">
        <f t="shared" si="9"/>
        <v>331.08462141271087</v>
      </c>
      <c r="AO12">
        <f t="shared" si="9"/>
        <v>-16.554231070635542</v>
      </c>
      <c r="AP12">
        <f t="shared" si="9"/>
        <v>-10.66304047049878</v>
      </c>
      <c r="AQ12">
        <f t="shared" si="9"/>
        <v>-273.14905424343652</v>
      </c>
      <c r="AR12">
        <f t="shared" si="9"/>
        <v>30.718295628140066</v>
      </c>
      <c r="AS12">
        <f t="shared" si="9"/>
        <v>-0.49593423986594976</v>
      </c>
      <c r="AT12">
        <f t="shared" si="9"/>
        <v>24.556530505212407</v>
      </c>
      <c r="AU12">
        <f t="shared" si="9"/>
        <v>54.778891893486524</v>
      </c>
      <c r="AW12">
        <v>9</v>
      </c>
      <c r="AX12">
        <f>(R12*SUMPRODUCT(K13:$K$23, X13:$X$23)-$AZ$3*SUMPRODUCT(K12:$K$22, W13:$W$23))/Z12</f>
        <v>86.216315706157076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776.24346997630744</v>
      </c>
      <c r="P13">
        <f t="shared" si="22"/>
        <v>38.812173498815376</v>
      </c>
      <c r="Q13" s="4">
        <f t="shared" si="23"/>
        <v>25</v>
      </c>
      <c r="R13">
        <f t="shared" si="0"/>
        <v>250000</v>
      </c>
      <c r="S13">
        <f t="shared" si="1"/>
        <v>86.794364190095891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76.994234761429425</v>
      </c>
      <c r="AC13">
        <f t="shared" si="2"/>
        <v>76.538176525712515</v>
      </c>
      <c r="AE13">
        <f t="shared" si="3"/>
        <v>684.51748320725392</v>
      </c>
      <c r="AF13">
        <f t="shared" si="4"/>
        <v>-34.2258741603627</v>
      </c>
      <c r="AG13">
        <f t="shared" si="4"/>
        <v>-22.04583708859241</v>
      </c>
      <c r="AH13">
        <f t="shared" si="5"/>
        <v>-567.92729643846769</v>
      </c>
      <c r="AI13">
        <f t="shared" si="6"/>
        <v>60.318475519831168</v>
      </c>
      <c r="AJ13">
        <f t="shared" si="7"/>
        <v>0.45605823571690962</v>
      </c>
      <c r="AK13">
        <f t="shared" si="24"/>
        <v>50.910009066582454</v>
      </c>
      <c r="AL13">
        <f t="shared" si="8"/>
        <v>111.68454282213054</v>
      </c>
      <c r="AN13">
        <f t="shared" si="9"/>
        <v>301.16064171895221</v>
      </c>
      <c r="AO13">
        <f t="shared" si="9"/>
        <v>-15.058032085947612</v>
      </c>
      <c r="AP13">
        <f t="shared" si="9"/>
        <v>-9.6992971073928729</v>
      </c>
      <c r="AQ13">
        <f t="shared" si="9"/>
        <v>-249.86556697388679</v>
      </c>
      <c r="AR13">
        <f t="shared" si="9"/>
        <v>26.537745551724957</v>
      </c>
      <c r="AS13">
        <f t="shared" si="9"/>
        <v>0.20064760111924368</v>
      </c>
      <c r="AT13">
        <f t="shared" si="9"/>
        <v>22.398392117864276</v>
      </c>
      <c r="AU13">
        <f t="shared" si="9"/>
        <v>49.136785270708479</v>
      </c>
      <c r="AW13">
        <v>10</v>
      </c>
      <c r="AX13">
        <f>(R13*SUMPRODUCT(K14:$K$23, X14:$X$23)-$AZ$3*SUMPRODUCT(K13:$K$22, W14:$W$23))/Z13</f>
        <v>86.794364190095891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776.24346997630744</v>
      </c>
      <c r="P14">
        <f t="shared" si="22"/>
        <v>38.812173498815376</v>
      </c>
      <c r="Q14" s="4">
        <f t="shared" si="23"/>
        <v>25</v>
      </c>
      <c r="R14">
        <f t="shared" si="0"/>
        <v>250000</v>
      </c>
      <c r="S14">
        <f t="shared" si="1"/>
        <v>85.763796128574384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76.538176525712515</v>
      </c>
      <c r="AC14">
        <f t="shared" si="2"/>
        <v>74.679484571390276</v>
      </c>
      <c r="AE14">
        <f t="shared" si="3"/>
        <v>675.91996689176528</v>
      </c>
      <c r="AF14">
        <f t="shared" si="4"/>
        <v>-33.79599834458827</v>
      </c>
      <c r="AG14">
        <f t="shared" si="4"/>
        <v>-21.768942124318151</v>
      </c>
      <c r="AH14">
        <f t="shared" si="5"/>
        <v>-564.36593388335552</v>
      </c>
      <c r="AI14">
        <f t="shared" si="6"/>
        <v>55.989092539503304</v>
      </c>
      <c r="AJ14">
        <f t="shared" si="7"/>
        <v>1.8586919543222393</v>
      </c>
      <c r="AK14">
        <f t="shared" si="24"/>
        <v>50.306350155102272</v>
      </c>
      <c r="AL14">
        <f t="shared" si="8"/>
        <v>108.15413464892782</v>
      </c>
      <c r="AN14">
        <f t="shared" si="9"/>
        <v>273.93675803947048</v>
      </c>
      <c r="AO14">
        <f t="shared" si="9"/>
        <v>-13.696837901973527</v>
      </c>
      <c r="AP14">
        <f t="shared" si="9"/>
        <v>-8.8225140898071448</v>
      </c>
      <c r="AQ14">
        <f t="shared" si="9"/>
        <v>-228.72615375879357</v>
      </c>
      <c r="AR14">
        <f t="shared" si="9"/>
        <v>22.691252288896237</v>
      </c>
      <c r="AS14">
        <f t="shared" si="9"/>
        <v>0.75329043836726006</v>
      </c>
      <c r="AT14">
        <f t="shared" si="9"/>
        <v>20.388151179581644</v>
      </c>
      <c r="AU14">
        <f t="shared" si="9"/>
        <v>43.832693906845144</v>
      </c>
      <c r="AW14">
        <v>11</v>
      </c>
      <c r="AX14">
        <f>(R14*SUMPRODUCT(K15:$K$23, X15:$X$23)-$AZ$3*SUMPRODUCT(K14:$K$22, W15:$W$23))/Z14</f>
        <v>85.763796128574384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776.24346997630744</v>
      </c>
      <c r="P15">
        <f t="shared" si="22"/>
        <v>38.812173498815376</v>
      </c>
      <c r="Q15" s="4">
        <f t="shared" si="23"/>
        <v>25</v>
      </c>
      <c r="R15">
        <f t="shared" si="0"/>
        <v>250000</v>
      </c>
      <c r="S15">
        <f t="shared" si="1"/>
        <v>82.733902853239329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74.679484571390276</v>
      </c>
      <c r="AC15">
        <f t="shared" si="2"/>
        <v>71.134703376756988</v>
      </c>
      <c r="AE15">
        <f t="shared" si="3"/>
        <v>667.41501465075896</v>
      </c>
      <c r="AF15">
        <f t="shared" si="4"/>
        <v>-33.37075073253795</v>
      </c>
      <c r="AG15">
        <f t="shared" si="4"/>
        <v>-21.495028314735126</v>
      </c>
      <c r="AH15">
        <f t="shared" si="5"/>
        <v>-562.24388339846428</v>
      </c>
      <c r="AI15">
        <f t="shared" si="6"/>
        <v>50.305352205021563</v>
      </c>
      <c r="AJ15">
        <f t="shared" si="7"/>
        <v>3.5447811946332877</v>
      </c>
      <c r="AK15">
        <f t="shared" si="24"/>
        <v>49.610662394272794</v>
      </c>
      <c r="AL15">
        <f t="shared" si="8"/>
        <v>103.46079579392764</v>
      </c>
      <c r="AN15">
        <f t="shared" si="9"/>
        <v>249.1680626242632</v>
      </c>
      <c r="AO15">
        <f t="shared" si="9"/>
        <v>-12.45840313121316</v>
      </c>
      <c r="AP15">
        <f t="shared" si="9"/>
        <v>-8.0248038232085968</v>
      </c>
      <c r="AQ15">
        <f t="shared" si="9"/>
        <v>-209.90420663827086</v>
      </c>
      <c r="AR15">
        <f t="shared" si="9"/>
        <v>18.780649031570562</v>
      </c>
      <c r="AS15">
        <f t="shared" si="9"/>
        <v>1.3233838665674573</v>
      </c>
      <c r="AT15">
        <f t="shared" si="9"/>
        <v>18.521298386965029</v>
      </c>
      <c r="AU15">
        <f t="shared" si="9"/>
        <v>38.625331285103051</v>
      </c>
      <c r="AW15">
        <v>12</v>
      </c>
      <c r="AX15">
        <f>(R15*SUMPRODUCT(K16:$K$23, X16:$X$23)-$AZ$3*SUMPRODUCT(K15:$K$22, W16:$W$23))/Z15</f>
        <v>82.733902853239329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776.24346997630744</v>
      </c>
      <c r="P16">
        <f t="shared" si="22"/>
        <v>38.812173498815376</v>
      </c>
      <c r="Q16" s="4">
        <f t="shared" si="23"/>
        <v>25</v>
      </c>
      <c r="R16">
        <f t="shared" si="0"/>
        <v>250000</v>
      </c>
      <c r="S16">
        <f t="shared" si="1"/>
        <v>77.674891206955238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71.134703376756988</v>
      </c>
      <c r="AC16">
        <f t="shared" si="2"/>
        <v>65.942841366373045</v>
      </c>
      <c r="AE16">
        <f t="shared" si="3"/>
        <v>658.9993137672667</v>
      </c>
      <c r="AF16">
        <f t="shared" si="4"/>
        <v>-32.949965688363342</v>
      </c>
      <c r="AG16">
        <f t="shared" si="4"/>
        <v>-21.22398896918839</v>
      </c>
      <c r="AH16">
        <f t="shared" si="5"/>
        <v>-560.89062399384886</v>
      </c>
      <c r="AI16">
        <f t="shared" si="6"/>
        <v>43.934735115866033</v>
      </c>
      <c r="AJ16">
        <f t="shared" si="7"/>
        <v>5.191862010383943</v>
      </c>
      <c r="AK16">
        <f t="shared" si="24"/>
        <v>48.802883601896227</v>
      </c>
      <c r="AL16">
        <f t="shared" si="8"/>
        <v>97.929480728146203</v>
      </c>
      <c r="AN16">
        <f t="shared" si="9"/>
        <v>226.63278308846674</v>
      </c>
      <c r="AO16">
        <f t="shared" si="9"/>
        <v>-11.331639154423339</v>
      </c>
      <c r="AP16">
        <f t="shared" si="9"/>
        <v>-7.2990238196588004</v>
      </c>
      <c r="AQ16">
        <f t="shared" si="9"/>
        <v>-192.89277009603273</v>
      </c>
      <c r="AR16">
        <f t="shared" si="9"/>
        <v>15.109350018351853</v>
      </c>
      <c r="AS16">
        <f t="shared" si="9"/>
        <v>1.7855043430897126</v>
      </c>
      <c r="AT16">
        <f t="shared" si="9"/>
        <v>16.783527846504441</v>
      </c>
      <c r="AU16">
        <f t="shared" si="9"/>
        <v>33.678382207946008</v>
      </c>
      <c r="AW16">
        <v>13</v>
      </c>
      <c r="AX16">
        <f>(R16*SUMPRODUCT(K17:$K$23, X17:$X$23)-$AZ$3*SUMPRODUCT(K16:$K$22, W17:$W$23))/Z16</f>
        <v>77.674891206955238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776.24346997630744</v>
      </c>
      <c r="P17">
        <f t="shared" si="22"/>
        <v>38.812173498815376</v>
      </c>
      <c r="Q17" s="4">
        <f t="shared" si="23"/>
        <v>25</v>
      </c>
      <c r="R17">
        <f t="shared" si="0"/>
        <v>250000</v>
      </c>
      <c r="S17">
        <f t="shared" si="1"/>
        <v>70.900296441668033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65.942841366373045</v>
      </c>
      <c r="AC17">
        <f t="shared" si="2"/>
        <v>59.430903944253942</v>
      </c>
      <c r="AE17">
        <f t="shared" si="3"/>
        <v>650.6721892125131</v>
      </c>
      <c r="AF17">
        <f t="shared" si="4"/>
        <v>-32.533609460625662</v>
      </c>
      <c r="AG17">
        <f t="shared" si="4"/>
        <v>-20.955802347437881</v>
      </c>
      <c r="AH17">
        <f t="shared" si="5"/>
        <v>-559.46732058626162</v>
      </c>
      <c r="AI17">
        <f t="shared" si="6"/>
        <v>37.715456818187931</v>
      </c>
      <c r="AJ17">
        <f t="shared" si="7"/>
        <v>6.5119374221191038</v>
      </c>
      <c r="AK17">
        <f t="shared" si="24"/>
        <v>47.885699478278234</v>
      </c>
      <c r="AL17">
        <f t="shared" si="8"/>
        <v>92.113093718585276</v>
      </c>
      <c r="AN17">
        <f t="shared" si="9"/>
        <v>206.13008447942826</v>
      </c>
      <c r="AO17">
        <f t="shared" si="9"/>
        <v>-10.306504223971416</v>
      </c>
      <c r="AP17">
        <f t="shared" si="9"/>
        <v>-6.6387059103286177</v>
      </c>
      <c r="AQ17">
        <f t="shared" si="9"/>
        <v>-177.23678369517702</v>
      </c>
      <c r="AR17">
        <f t="shared" si="9"/>
        <v>11.948090649951201</v>
      </c>
      <c r="AS17">
        <f t="shared" si="9"/>
        <v>2.0629531017311646</v>
      </c>
      <c r="AT17">
        <f t="shared" si="9"/>
        <v>15.169978742690949</v>
      </c>
      <c r="AU17">
        <f t="shared" si="9"/>
        <v>29.181022494373316</v>
      </c>
      <c r="AW17">
        <v>14</v>
      </c>
      <c r="AX17">
        <f>(R17*SUMPRODUCT(K18:$K$23, X18:$X$23)-$AZ$3*SUMPRODUCT(K17:$K$22, W18:$W$23))/Z17</f>
        <v>70.900296441668033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776.24346997630744</v>
      </c>
      <c r="P18">
        <f t="shared" si="22"/>
        <v>38.812173498815376</v>
      </c>
      <c r="Q18" s="4">
        <f t="shared" si="23"/>
        <v>25</v>
      </c>
      <c r="R18">
        <f t="shared" si="0"/>
        <v>250000</v>
      </c>
      <c r="S18">
        <f t="shared" si="1"/>
        <v>62.616213455776638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59.430903944253942</v>
      </c>
      <c r="AC18">
        <f t="shared" si="2"/>
        <v>51.822247357693072</v>
      </c>
      <c r="AE18">
        <f t="shared" si="3"/>
        <v>642.43234923997306</v>
      </c>
      <c r="AF18">
        <f t="shared" si="4"/>
        <v>-32.12161746199866</v>
      </c>
      <c r="AG18">
        <f t="shared" si="4"/>
        <v>-20.690426846991109</v>
      </c>
      <c r="AH18">
        <f t="shared" si="5"/>
        <v>-558.17476972390932</v>
      </c>
      <c r="AI18">
        <f t="shared" si="6"/>
        <v>31.445535207073931</v>
      </c>
      <c r="AJ18">
        <f t="shared" si="7"/>
        <v>7.6086565865608691</v>
      </c>
      <c r="AK18">
        <f t="shared" si="24"/>
        <v>46.881914500555986</v>
      </c>
      <c r="AL18">
        <f t="shared" si="8"/>
        <v>85.936106294190779</v>
      </c>
      <c r="AN18">
        <f t="shared" si="9"/>
        <v>187.47696095522562</v>
      </c>
      <c r="AO18">
        <f t="shared" si="9"/>
        <v>-9.3738480477612836</v>
      </c>
      <c r="AP18">
        <f t="shared" si="9"/>
        <v>-6.0379561376840893</v>
      </c>
      <c r="AQ18">
        <f t="shared" si="9"/>
        <v>-162.88860552168819</v>
      </c>
      <c r="AR18">
        <f t="shared" si="9"/>
        <v>9.1765512480920339</v>
      </c>
      <c r="AS18">
        <f t="shared" si="9"/>
        <v>2.2203860305103649</v>
      </c>
      <c r="AT18">
        <f t="shared" si="9"/>
        <v>13.681251986648991</v>
      </c>
      <c r="AU18">
        <f t="shared" si="9"/>
        <v>25.078189265251389</v>
      </c>
      <c r="AW18">
        <v>15</v>
      </c>
      <c r="AX18">
        <f>(R18*SUMPRODUCT(K19:$K$23, X19:$X$23)-$AZ$3*SUMPRODUCT(K18:$K$22, W19:$W$23))/Z18</f>
        <v>62.616213455776638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776.24346997630744</v>
      </c>
      <c r="P19">
        <f t="shared" si="22"/>
        <v>38.812173498815376</v>
      </c>
      <c r="Q19" s="4">
        <f t="shared" si="23"/>
        <v>25</v>
      </c>
      <c r="R19">
        <f t="shared" si="0"/>
        <v>250000</v>
      </c>
      <c r="S19">
        <f t="shared" si="1"/>
        <v>52.687685368112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51.822247357693072</v>
      </c>
      <c r="AC19">
        <f t="shared" si="2"/>
        <v>43.051578867584055</v>
      </c>
      <c r="AE19">
        <f t="shared" si="3"/>
        <v>634.2754807816608</v>
      </c>
      <c r="AF19">
        <f t="shared" si="4"/>
        <v>-31.713774039083045</v>
      </c>
      <c r="AG19">
        <f t="shared" si="4"/>
        <v>-20.427723559498034</v>
      </c>
      <c r="AH19">
        <f t="shared" si="5"/>
        <v>-557.99019023161668</v>
      </c>
      <c r="AI19">
        <f t="shared" si="6"/>
        <v>24.143792951462956</v>
      </c>
      <c r="AJ19">
        <f t="shared" si="7"/>
        <v>8.7706684901090171</v>
      </c>
      <c r="AK19">
        <f t="shared" si="24"/>
        <v>45.806876787018957</v>
      </c>
      <c r="AL19">
        <f t="shared" si="8"/>
        <v>78.721338228590923</v>
      </c>
      <c r="AN19">
        <f t="shared" si="9"/>
        <v>170.50605001655103</v>
      </c>
      <c r="AO19">
        <f t="shared" si="9"/>
        <v>-8.5253025008275536</v>
      </c>
      <c r="AP19">
        <f t="shared" si="9"/>
        <v>-5.4913843597858296</v>
      </c>
      <c r="AQ19">
        <f t="shared" si="9"/>
        <v>-149.99902434684768</v>
      </c>
      <c r="AR19">
        <f t="shared" si="9"/>
        <v>6.490338809089943</v>
      </c>
      <c r="AS19">
        <f t="shared" si="9"/>
        <v>2.357732697486854</v>
      </c>
      <c r="AT19">
        <f t="shared" si="9"/>
        <v>12.31381294279927</v>
      </c>
      <c r="AU19">
        <f t="shared" si="9"/>
        <v>21.161884449376064</v>
      </c>
      <c r="AW19">
        <v>16</v>
      </c>
      <c r="AX19">
        <f>(R19*SUMPRODUCT(K20:$K$23, X20:$X$23)-$AZ$3*SUMPRODUCT(K19:$K$22, W20:$W$23))/Z19</f>
        <v>52.687685368112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776.24346997630744</v>
      </c>
      <c r="P20">
        <f t="shared" si="22"/>
        <v>38.812173498815376</v>
      </c>
      <c r="Q20" s="4">
        <f t="shared" si="23"/>
        <v>25</v>
      </c>
      <c r="R20">
        <f t="shared" si="0"/>
        <v>250000</v>
      </c>
      <c r="S20">
        <f t="shared" si="1"/>
        <v>41.452295823107463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43.051578867584055</v>
      </c>
      <c r="AC20">
        <f t="shared" si="2"/>
        <v>33.439891251032066</v>
      </c>
      <c r="AE20">
        <f t="shared" si="3"/>
        <v>626.20167845713297</v>
      </c>
      <c r="AF20">
        <f t="shared" si="4"/>
        <v>-31.310083922856649</v>
      </c>
      <c r="AG20">
        <f t="shared" si="4"/>
        <v>-20.167695532313008</v>
      </c>
      <c r="AH20">
        <f t="shared" si="5"/>
        <v>-557.50791590045924</v>
      </c>
      <c r="AI20">
        <f t="shared" si="6"/>
        <v>17.215983101504094</v>
      </c>
      <c r="AJ20">
        <f t="shared" si="7"/>
        <v>9.6116876165519898</v>
      </c>
      <c r="AK20">
        <f t="shared" si="24"/>
        <v>44.656022138130226</v>
      </c>
      <c r="AL20">
        <f t="shared" si="8"/>
        <v>71.483692856186309</v>
      </c>
      <c r="AN20">
        <f t="shared" si="9"/>
        <v>155.06631435625067</v>
      </c>
      <c r="AO20">
        <f t="shared" si="9"/>
        <v>-7.7533157178125336</v>
      </c>
      <c r="AP20">
        <f t="shared" si="9"/>
        <v>-4.9941262102012782</v>
      </c>
      <c r="AQ20">
        <f t="shared" si="9"/>
        <v>-138.05567873296081</v>
      </c>
      <c r="AR20">
        <f t="shared" si="9"/>
        <v>4.2631936952760556</v>
      </c>
      <c r="AS20">
        <f t="shared" si="9"/>
        <v>2.3801420927433083</v>
      </c>
      <c r="AT20">
        <f t="shared" si="9"/>
        <v>11.058170242903655</v>
      </c>
      <c r="AU20">
        <f t="shared" si="9"/>
        <v>17.701506030923021</v>
      </c>
      <c r="AW20">
        <v>17</v>
      </c>
      <c r="AX20">
        <f>(R20*SUMPRODUCT(K21:$K$23, X21:$X$23)-$AZ$3*SUMPRODUCT(K20:$K$22, W21:$W$23))/Z20</f>
        <v>41.452295823107463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776.24346997630744</v>
      </c>
      <c r="P21">
        <f t="shared" si="22"/>
        <v>38.812173498815376</v>
      </c>
      <c r="Q21" s="4">
        <f t="shared" si="23"/>
        <v>25</v>
      </c>
      <c r="R21">
        <f t="shared" si="0"/>
        <v>250000</v>
      </c>
      <c r="S21">
        <f t="shared" si="1"/>
        <v>28.870885013102949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33.439891251032066</v>
      </c>
      <c r="AC21">
        <f t="shared" si="2"/>
        <v>22.993038170843221</v>
      </c>
      <c r="AE21">
        <f t="shared" si="3"/>
        <v>618.20743378433633</v>
      </c>
      <c r="AF21">
        <f t="shared" si="4"/>
        <v>-30.91037168921682</v>
      </c>
      <c r="AG21">
        <f t="shared" si="4"/>
        <v>-19.910229769894404</v>
      </c>
      <c r="AH21">
        <f t="shared" si="5"/>
        <v>-557.88807095478739</v>
      </c>
      <c r="AI21">
        <f t="shared" si="6"/>
        <v>9.4987613704377054</v>
      </c>
      <c r="AJ21">
        <f t="shared" si="7"/>
        <v>10.446853080188845</v>
      </c>
      <c r="AK21">
        <f t="shared" si="24"/>
        <v>43.451586734230609</v>
      </c>
      <c r="AL21">
        <f t="shared" si="8"/>
        <v>63.39720118485716</v>
      </c>
      <c r="AN21">
        <f t="shared" si="9"/>
        <v>141.019388525925</v>
      </c>
      <c r="AO21">
        <f t="shared" si="9"/>
        <v>-7.050969426296251</v>
      </c>
      <c r="AP21">
        <f t="shared" si="9"/>
        <v>-4.5417254373241045</v>
      </c>
      <c r="AQ21">
        <f t="shared" si="9"/>
        <v>-127.25992981086883</v>
      </c>
      <c r="AR21">
        <f t="shared" si="9"/>
        <v>2.1667638514358187</v>
      </c>
      <c r="AS21">
        <f t="shared" si="9"/>
        <v>2.383033190607573</v>
      </c>
      <c r="AT21">
        <f t="shared" si="9"/>
        <v>9.9117478323303345</v>
      </c>
      <c r="AU21">
        <f t="shared" si="9"/>
        <v>14.461544874373727</v>
      </c>
      <c r="AW21">
        <v>18</v>
      </c>
      <c r="AX21">
        <f>(R21*SUMPRODUCT(K22:$K$23, X22:$X$23)-$AZ$3*SUMPRODUCT(K21:$K$22, W22:$W$23))/Z21</f>
        <v>28.870885013102949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776.24346997630744</v>
      </c>
      <c r="P22">
        <f t="shared" si="22"/>
        <v>38.812173498815376</v>
      </c>
      <c r="Q22" s="4">
        <f t="shared" si="23"/>
        <v>25</v>
      </c>
      <c r="R22">
        <f t="shared" si="0"/>
        <v>250000</v>
      </c>
      <c r="S22">
        <f t="shared" si="1"/>
        <v>15.036920565345845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22.993038170843221</v>
      </c>
      <c r="AC22">
        <f t="shared" si="2"/>
        <v>11.822180904173678</v>
      </c>
      <c r="AE22">
        <f t="shared" si="3"/>
        <v>610.29056367382293</v>
      </c>
      <c r="AF22">
        <f t="shared" si="4"/>
        <v>-30.514528183691148</v>
      </c>
      <c r="AG22">
        <f t="shared" si="4"/>
        <v>-19.655255962811843</v>
      </c>
      <c r="AH22">
        <f t="shared" si="5"/>
        <v>-558.71509383614352</v>
      </c>
      <c r="AI22">
        <f t="shared" si="6"/>
        <v>1.4056856911764726</v>
      </c>
      <c r="AJ22">
        <f t="shared" si="7"/>
        <v>11.170857266669543</v>
      </c>
      <c r="AK22">
        <f t="shared" si="24"/>
        <v>42.19383515626825</v>
      </c>
      <c r="AL22">
        <f t="shared" si="8"/>
        <v>54.770378114114266</v>
      </c>
      <c r="AN22">
        <f t="shared" si="9"/>
        <v>128.2397391625305</v>
      </c>
      <c r="AO22">
        <f t="shared" si="9"/>
        <v>-6.4119869581265254</v>
      </c>
      <c r="AP22">
        <f t="shared" si="9"/>
        <v>-4.1301390646946325</v>
      </c>
      <c r="AQ22">
        <f t="shared" si="9"/>
        <v>-117.40223782652114</v>
      </c>
      <c r="AR22">
        <f t="shared" si="9"/>
        <v>0.29537531318822247</v>
      </c>
      <c r="AS22">
        <f t="shared" si="9"/>
        <v>2.3473209441022966</v>
      </c>
      <c r="AT22">
        <f t="shared" si="9"/>
        <v>8.8661479249064463</v>
      </c>
      <c r="AU22">
        <f t="shared" si="9"/>
        <v>11.508844182196965</v>
      </c>
      <c r="AW22">
        <v>19</v>
      </c>
      <c r="AX22">
        <f>(R22*SUMPRODUCT(K23:$K$23, X23:$X$23)-$AZ$3*SUMPRODUCT(K22:$K$22, W23:$W$23))/Z22</f>
        <v>15.036920565345845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776.24346997630744</v>
      </c>
      <c r="P23">
        <f t="shared" si="22"/>
        <v>38.812173498815376</v>
      </c>
      <c r="Q23" s="4">
        <f t="shared" si="23"/>
        <v>25</v>
      </c>
      <c r="R23">
        <f t="shared" si="0"/>
        <v>250000</v>
      </c>
      <c r="S23">
        <f t="shared" si="1"/>
        <v>15.232658691027014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11.822180904173678</v>
      </c>
      <c r="AC23">
        <f t="shared" si="2"/>
        <v>11.822180904173678</v>
      </c>
      <c r="AE23">
        <f t="shared" si="3"/>
        <v>602.44839156996125</v>
      </c>
      <c r="AF23">
        <f t="shared" si="4"/>
        <v>-30.122419578498064</v>
      </c>
      <c r="AG23">
        <f t="shared" si="4"/>
        <v>-19.402687908870565</v>
      </c>
      <c r="AH23">
        <f t="shared" si="5"/>
        <v>-560.15494313161514</v>
      </c>
      <c r="AI23">
        <f t="shared" si="6"/>
        <v>-7.2316590490224826</v>
      </c>
      <c r="AJ23">
        <f t="shared" si="7"/>
        <v>0</v>
      </c>
      <c r="AK23">
        <f t="shared" si="24"/>
        <v>40.89037070269459</v>
      </c>
      <c r="AL23">
        <f t="shared" si="8"/>
        <v>33.658711653672107</v>
      </c>
      <c r="AN23">
        <f t="shared" si="9"/>
        <v>116.61305879896098</v>
      </c>
      <c r="AO23">
        <f t="shared" si="9"/>
        <v>-5.8306529399480489</v>
      </c>
      <c r="AP23">
        <f t="shared" si="9"/>
        <v>-3.7556856614368765</v>
      </c>
      <c r="AQ23">
        <f t="shared" si="9"/>
        <v>-108.42651791253064</v>
      </c>
      <c r="AR23">
        <f t="shared" si="9"/>
        <v>-1.3997977149545853</v>
      </c>
      <c r="AS23">
        <f t="shared" si="9"/>
        <v>0</v>
      </c>
      <c r="AT23">
        <f t="shared" si="9"/>
        <v>7.9149538280589722</v>
      </c>
      <c r="AU23">
        <f t="shared" si="9"/>
        <v>6.5151561131043865</v>
      </c>
      <c r="AW23">
        <v>20</v>
      </c>
      <c r="AX23">
        <f>(R23*SUMPRODUCT(K$23:$K24, X$23:$X24)-$AZ$3*SUMPRODUCT(K$22:$K23, W$23:$W24))/Z23</f>
        <v>15.232658691027014</v>
      </c>
    </row>
    <row r="25" spans="5:50" x14ac:dyDescent="0.25">
      <c r="AN25" s="8">
        <f t="shared" ref="AN25:AU25" si="25">SUM(AN3:AN23)</f>
        <v>6709.0948301343378</v>
      </c>
      <c r="AO25" s="8">
        <f t="shared" si="25"/>
        <v>-917.63734398894735</v>
      </c>
      <c r="AP25" s="8">
        <f t="shared" si="25"/>
        <v>-464.22546705985667</v>
      </c>
      <c r="AQ25" s="8">
        <f t="shared" si="25"/>
        <v>-5498.1283941163783</v>
      </c>
      <c r="AR25" s="8">
        <f t="shared" si="25"/>
        <v>-170.89637503084654</v>
      </c>
      <c r="AS25" s="8">
        <f t="shared" si="25"/>
        <v>-40.891508023819583</v>
      </c>
      <c r="AT25" s="8">
        <f t="shared" si="25"/>
        <v>426.11293714147456</v>
      </c>
      <c r="AU25" s="9">
        <f t="shared" si="25"/>
        <v>214.32505408680854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7" priority="1" operator="lessThan">
      <formula>0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83B85-4D66-44F9-A88D-42EE87AD247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842.42278062717799</v>
      </c>
      <c r="K3">
        <v>1</v>
      </c>
      <c r="L3" s="2">
        <v>0</v>
      </c>
      <c r="O3">
        <f>$C$3</f>
        <v>842.42278062717799</v>
      </c>
      <c r="P3">
        <f>O3*B5</f>
        <v>673.93822450174241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842.42278062717799</v>
      </c>
      <c r="AF3">
        <f t="shared" ref="AF3:AG23" si="4">-$Z3*P3</f>
        <v>-673.93822450174241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-104.66518567456444</v>
      </c>
      <c r="AJ3">
        <f t="shared" ref="AJ3:AJ23" si="7">AB3-AC3</f>
        <v>0</v>
      </c>
      <c r="AL3">
        <f t="shared" ref="AL3:AL23" si="8">SUM(AI3:AK3)</f>
        <v>-104.66518567456444</v>
      </c>
      <c r="AN3">
        <f t="shared" ref="AN3:AU23" si="9">AE3*$K3</f>
        <v>842.42278062717799</v>
      </c>
      <c r="AO3">
        <f t="shared" si="9"/>
        <v>-673.93822450174241</v>
      </c>
      <c r="AP3">
        <f t="shared" si="9"/>
        <v>-273.14974180000002</v>
      </c>
      <c r="AQ3">
        <f t="shared" si="9"/>
        <v>0</v>
      </c>
      <c r="AR3">
        <f t="shared" si="9"/>
        <v>-104.66518567456444</v>
      </c>
      <c r="AS3">
        <f t="shared" si="9"/>
        <v>0</v>
      </c>
      <c r="AT3">
        <f t="shared" si="9"/>
        <v>0</v>
      </c>
      <c r="AU3">
        <f t="shared" si="9"/>
        <v>-104.66518567456444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636.2139854310883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51.032551769407917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50.392409340327504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-50.392409340327504</v>
      </c>
      <c r="AK4">
        <f>G4*MAX(0, SUM(AB4, AE4:AF4))</f>
        <v>0</v>
      </c>
      <c r="AL4">
        <f t="shared" si="8"/>
        <v>-686.34390934032751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-585.82157609076137</v>
      </c>
      <c r="AR4">
        <f t="shared" si="9"/>
        <v>-585.82157609076137</v>
      </c>
      <c r="AS4">
        <f t="shared" si="9"/>
        <v>-46.420144716635569</v>
      </c>
      <c r="AT4">
        <f t="shared" si="9"/>
        <v>0</v>
      </c>
      <c r="AU4">
        <f t="shared" si="9"/>
        <v>-632.24172080739697</v>
      </c>
      <c r="AW4">
        <v>1</v>
      </c>
      <c r="AX4">
        <f>(R4*SUMPRODUCT(K5:$K$23, X5:$X$23)-$AZ$3*SUMPRODUCT(K4:$K$22, W5:$W$23))/Z4</f>
        <v>51.032551769407917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842.42278062717799</v>
      </c>
      <c r="P5">
        <f t="shared" ref="P5:P23" si="22">O5*$C$5</f>
        <v>42.121139031358901</v>
      </c>
      <c r="Q5" s="4">
        <f t="shared" ref="Q5:Q23" si="23">$C$8</f>
        <v>25</v>
      </c>
      <c r="R5">
        <f t="shared" si="0"/>
        <v>250000</v>
      </c>
      <c r="S5">
        <f t="shared" si="1"/>
        <v>95.220478655762236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50.392409340327504</v>
      </c>
      <c r="AC5">
        <f t="shared" si="2"/>
        <v>92.845087435022833</v>
      </c>
      <c r="AE5">
        <f t="shared" si="3"/>
        <v>821.40751473582577</v>
      </c>
      <c r="AF5">
        <f t="shared" si="4"/>
        <v>-41.070375736791291</v>
      </c>
      <c r="AG5">
        <f t="shared" si="4"/>
        <v>-24.376344444421765</v>
      </c>
      <c r="AH5">
        <f t="shared" si="5"/>
        <v>-631.96357078235098</v>
      </c>
      <c r="AI5">
        <f t="shared" si="6"/>
        <v>123.99722377226169</v>
      </c>
      <c r="AJ5">
        <f t="shared" si="7"/>
        <v>-42.452678094695329</v>
      </c>
      <c r="AK5">
        <f>G5*SUM(AB5, AE5:AF5)</f>
        <v>58.151068383755344</v>
      </c>
      <c r="AL5">
        <f t="shared" si="8"/>
        <v>139.69561406132169</v>
      </c>
      <c r="AN5">
        <f t="shared" si="9"/>
        <v>697.01384630589644</v>
      </c>
      <c r="AO5">
        <f t="shared" si="9"/>
        <v>-34.850692315294822</v>
      </c>
      <c r="AP5">
        <f t="shared" si="9"/>
        <v>-20.684799317362192</v>
      </c>
      <c r="AQ5">
        <f t="shared" si="9"/>
        <v>-536.25922735547522</v>
      </c>
      <c r="AR5">
        <f t="shared" si="9"/>
        <v>105.21912731776412</v>
      </c>
      <c r="AS5">
        <f t="shared" si="9"/>
        <v>-36.023659284741491</v>
      </c>
      <c r="AT5">
        <f t="shared" si="9"/>
        <v>49.344690806723527</v>
      </c>
      <c r="AU5">
        <f t="shared" si="9"/>
        <v>118.54015883974613</v>
      </c>
      <c r="AW5">
        <v>2</v>
      </c>
      <c r="AX5">
        <f>(R5*SUMPRODUCT(K6:$K$23, X6:$X$23)-$AZ$3*SUMPRODUCT(K5:$K$22, W6:$W$23))/Z5</f>
        <v>95.220478655762236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842.42278062717799</v>
      </c>
      <c r="P6">
        <f t="shared" si="22"/>
        <v>42.121139031358901</v>
      </c>
      <c r="Q6" s="4">
        <f t="shared" si="23"/>
        <v>25</v>
      </c>
      <c r="R6">
        <f t="shared" si="0"/>
        <v>250000</v>
      </c>
      <c r="S6">
        <f t="shared" si="1"/>
        <v>132.02652663003428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92.845087435022833</v>
      </c>
      <c r="AC6">
        <f t="shared" si="2"/>
        <v>127.11314499818307</v>
      </c>
      <c r="AE6">
        <f t="shared" si="3"/>
        <v>811.07192468755807</v>
      </c>
      <c r="AF6">
        <f t="shared" si="4"/>
        <v>-40.553596234377906</v>
      </c>
      <c r="AG6">
        <f t="shared" si="4"/>
        <v>-24.069622265073381</v>
      </c>
      <c r="AH6">
        <f t="shared" si="5"/>
        <v>-629.58734904163634</v>
      </c>
      <c r="AI6">
        <f t="shared" si="6"/>
        <v>116.86135714647048</v>
      </c>
      <c r="AJ6">
        <f t="shared" si="7"/>
        <v>-34.268057563160241</v>
      </c>
      <c r="AK6">
        <f>G6*SUM(AB6, AE6:AF6)</f>
        <v>60.435439112174215</v>
      </c>
      <c r="AL6">
        <f t="shared" si="8"/>
        <v>143.02873869548446</v>
      </c>
      <c r="AN6">
        <f t="shared" si="9"/>
        <v>633.99154954335188</v>
      </c>
      <c r="AO6">
        <f t="shared" si="9"/>
        <v>-31.699577477167594</v>
      </c>
      <c r="AP6">
        <f t="shared" si="9"/>
        <v>-18.814530070974264</v>
      </c>
      <c r="AQ6">
        <f t="shared" si="9"/>
        <v>-492.13028689848966</v>
      </c>
      <c r="AR6">
        <f t="shared" si="9"/>
        <v>91.347155096720371</v>
      </c>
      <c r="AS6">
        <f t="shared" si="9"/>
        <v>-26.78635303851495</v>
      </c>
      <c r="AT6">
        <f t="shared" si="9"/>
        <v>47.240641087188635</v>
      </c>
      <c r="AU6">
        <f t="shared" si="9"/>
        <v>111.80144314539407</v>
      </c>
      <c r="AW6">
        <v>3</v>
      </c>
      <c r="AX6">
        <f>(R6*SUMPRODUCT(K7:$K$23, X7:$X$23)-$AZ$3*SUMPRODUCT(K6:$K$22, W7:$W$23))/Z6</f>
        <v>132.02652663003428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842.42278062717799</v>
      </c>
      <c r="P7">
        <f t="shared" si="22"/>
        <v>42.121139031358901</v>
      </c>
      <c r="Q7" s="4">
        <f t="shared" si="23"/>
        <v>25</v>
      </c>
      <c r="R7">
        <f t="shared" si="0"/>
        <v>250000</v>
      </c>
      <c r="S7">
        <f t="shared" si="1"/>
        <v>161.64782602202376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127.11314499818307</v>
      </c>
      <c r="AC7">
        <f t="shared" si="2"/>
        <v>153.669657753509</v>
      </c>
      <c r="AE7">
        <f t="shared" si="3"/>
        <v>800.84479679361857</v>
      </c>
      <c r="AF7">
        <f t="shared" si="4"/>
        <v>-40.042239839680931</v>
      </c>
      <c r="AG7">
        <f t="shared" si="4"/>
        <v>-23.766118842293032</v>
      </c>
      <c r="AH7">
        <f t="shared" si="5"/>
        <v>-628.07200129615683</v>
      </c>
      <c r="AI7">
        <f t="shared" si="6"/>
        <v>108.96443681548772</v>
      </c>
      <c r="AJ7">
        <f t="shared" si="7"/>
        <v>-26.556512755325926</v>
      </c>
      <c r="AK7">
        <f>G7*SUM(AB7, AE7:AF7)</f>
        <v>62.154099136648455</v>
      </c>
      <c r="AL7">
        <f t="shared" si="8"/>
        <v>144.56202319681023</v>
      </c>
      <c r="AN7">
        <f t="shared" si="9"/>
        <v>576.65203081924972</v>
      </c>
      <c r="AO7">
        <f t="shared" si="9"/>
        <v>-28.832601540962489</v>
      </c>
      <c r="AP7">
        <f t="shared" si="9"/>
        <v>-17.112904710089161</v>
      </c>
      <c r="AQ7">
        <f t="shared" si="9"/>
        <v>-452.24617366337776</v>
      </c>
      <c r="AR7">
        <f t="shared" si="9"/>
        <v>78.460350904820288</v>
      </c>
      <c r="AS7">
        <f t="shared" si="9"/>
        <v>-19.122140860687217</v>
      </c>
      <c r="AT7">
        <f t="shared" si="9"/>
        <v>44.754348950494304</v>
      </c>
      <c r="AU7">
        <f t="shared" si="9"/>
        <v>104.09255899462737</v>
      </c>
      <c r="AW7">
        <v>4</v>
      </c>
      <c r="AX7">
        <f>(R7*SUMPRODUCT(K8:$K$23, X8:$X$23)-$AZ$3*SUMPRODUCT(K7:$K$22, W8:$W$23))/Z7</f>
        <v>161.64782602202376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842.42278062717799</v>
      </c>
      <c r="P8">
        <f t="shared" si="22"/>
        <v>42.121139031358901</v>
      </c>
      <c r="Q8" s="4">
        <f t="shared" si="23"/>
        <v>25</v>
      </c>
      <c r="R8">
        <f t="shared" si="0"/>
        <v>250000</v>
      </c>
      <c r="S8">
        <f t="shared" si="1"/>
        <v>184.98024814103732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153.669657753509</v>
      </c>
      <c r="AC8">
        <f t="shared" si="2"/>
        <v>173.62845302123378</v>
      </c>
      <c r="AE8">
        <f t="shared" si="3"/>
        <v>790.72531072950733</v>
      </c>
      <c r="AF8">
        <f t="shared" si="4"/>
        <v>-39.536265536475369</v>
      </c>
      <c r="AG8">
        <f t="shared" si="4"/>
        <v>-23.465809831876154</v>
      </c>
      <c r="AH8">
        <f t="shared" si="5"/>
        <v>-626.47821993948219</v>
      </c>
      <c r="AI8">
        <f t="shared" si="6"/>
        <v>101.24501542167354</v>
      </c>
      <c r="AJ8">
        <f t="shared" si="7"/>
        <v>-19.958795267724781</v>
      </c>
      <c r="AK8">
        <f t="shared" ref="AK8:AK23" si="24">G8*SUM(AB8:AB8, AE8:AF8)</f>
        <v>63.340109206257871</v>
      </c>
      <c r="AL8">
        <f t="shared" si="8"/>
        <v>144.62632936020663</v>
      </c>
      <c r="AN8">
        <f t="shared" si="9"/>
        <v>524.48427896508883</v>
      </c>
      <c r="AO8">
        <f t="shared" si="9"/>
        <v>-26.224213948254445</v>
      </c>
      <c r="AP8">
        <f t="shared" si="9"/>
        <v>-15.56475830860764</v>
      </c>
      <c r="AQ8">
        <f t="shared" si="9"/>
        <v>-415.53997704860643</v>
      </c>
      <c r="AR8">
        <f t="shared" si="9"/>
        <v>67.155329659620278</v>
      </c>
      <c r="AS8">
        <f t="shared" si="9"/>
        <v>-13.238572489031398</v>
      </c>
      <c r="AT8">
        <f t="shared" si="9"/>
        <v>42.013188468654448</v>
      </c>
      <c r="AU8">
        <f t="shared" si="9"/>
        <v>95.929945639243329</v>
      </c>
      <c r="AW8">
        <v>5</v>
      </c>
      <c r="AX8">
        <f>(R8*SUMPRODUCT(K9:$K$23, X9:$X$23)-$AZ$3*SUMPRODUCT(K8:$K$22, W9:$W$23))/Z8</f>
        <v>184.98024814103732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842.42278062717799</v>
      </c>
      <c r="P9">
        <f t="shared" si="22"/>
        <v>42.121139031358901</v>
      </c>
      <c r="Q9" s="4">
        <f t="shared" si="23"/>
        <v>25</v>
      </c>
      <c r="R9">
        <f t="shared" si="0"/>
        <v>250000</v>
      </c>
      <c r="S9">
        <f t="shared" si="1"/>
        <v>202.67596759550776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173.62845302123378</v>
      </c>
      <c r="AC9">
        <f t="shared" si="2"/>
        <v>187.82913130730321</v>
      </c>
      <c r="AE9">
        <f t="shared" si="3"/>
        <v>780.71189670833405</v>
      </c>
      <c r="AF9">
        <f t="shared" si="4"/>
        <v>-39.035594835416703</v>
      </c>
      <c r="AG9">
        <f t="shared" si="4"/>
        <v>-23.168648648339595</v>
      </c>
      <c r="AH9">
        <f t="shared" si="5"/>
        <v>-625.03085217798525</v>
      </c>
      <c r="AI9">
        <f t="shared" si="6"/>
        <v>93.476801046592414</v>
      </c>
      <c r="AJ9">
        <f t="shared" si="7"/>
        <v>-14.200678286069433</v>
      </c>
      <c r="AK9">
        <f t="shared" si="24"/>
        <v>64.071332842590579</v>
      </c>
      <c r="AL9">
        <f t="shared" si="8"/>
        <v>143.34745560311356</v>
      </c>
      <c r="AN9">
        <f t="shared" si="9"/>
        <v>477.02264779783178</v>
      </c>
      <c r="AO9">
        <f t="shared" si="9"/>
        <v>-23.851132389891589</v>
      </c>
      <c r="AP9">
        <f t="shared" si="9"/>
        <v>-14.156272205824362</v>
      </c>
      <c r="AQ9">
        <f t="shared" si="9"/>
        <v>-381.89999834556761</v>
      </c>
      <c r="AR9">
        <f t="shared" si="9"/>
        <v>57.115244856548173</v>
      </c>
      <c r="AS9">
        <f t="shared" si="9"/>
        <v>-8.6767541075100709</v>
      </c>
      <c r="AT9">
        <f t="shared" si="9"/>
        <v>39.148214558240475</v>
      </c>
      <c r="AU9">
        <f t="shared" si="9"/>
        <v>87.586705307278578</v>
      </c>
      <c r="AW9">
        <v>6</v>
      </c>
      <c r="AX9">
        <f>(R9*SUMPRODUCT(K10:$K$23, X10:$X$23)-$AZ$3*SUMPRODUCT(K9:$K$22, W10:$W$23))/Z9</f>
        <v>202.67596759550776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842.42278062717799</v>
      </c>
      <c r="P10">
        <f t="shared" si="22"/>
        <v>42.121139031358901</v>
      </c>
      <c r="Q10" s="4">
        <f t="shared" si="23"/>
        <v>25</v>
      </c>
      <c r="R10">
        <f t="shared" si="0"/>
        <v>250000</v>
      </c>
      <c r="S10">
        <f t="shared" si="1"/>
        <v>214.65635385791782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187.82913130730321</v>
      </c>
      <c r="AC10">
        <f t="shared" si="2"/>
        <v>196.40609674187408</v>
      </c>
      <c r="AE10">
        <f t="shared" si="3"/>
        <v>770.79931330118904</v>
      </c>
      <c r="AF10">
        <f t="shared" si="4"/>
        <v>-38.539965665059455</v>
      </c>
      <c r="AG10">
        <f t="shared" si="4"/>
        <v>-22.874479745411627</v>
      </c>
      <c r="AH10">
        <f t="shared" si="5"/>
        <v>-624.82416444571936</v>
      </c>
      <c r="AI10">
        <f t="shared" si="6"/>
        <v>84.560703444998694</v>
      </c>
      <c r="AJ10">
        <f t="shared" si="7"/>
        <v>-8.5769654345708659</v>
      </c>
      <c r="AK10">
        <f t="shared" si="24"/>
        <v>64.406193526040312</v>
      </c>
      <c r="AL10">
        <f t="shared" si="8"/>
        <v>140.38993153646814</v>
      </c>
      <c r="AN10">
        <f t="shared" si="9"/>
        <v>433.84129457842926</v>
      </c>
      <c r="AO10">
        <f t="shared" si="9"/>
        <v>-21.692064728921466</v>
      </c>
      <c r="AP10">
        <f t="shared" si="9"/>
        <v>-12.874808960396267</v>
      </c>
      <c r="AQ10">
        <f t="shared" si="9"/>
        <v>-351.67976892202313</v>
      </c>
      <c r="AR10">
        <f t="shared" si="9"/>
        <v>47.594651967088467</v>
      </c>
      <c r="AS10">
        <f t="shared" si="9"/>
        <v>-4.827510512110007</v>
      </c>
      <c r="AT10">
        <f t="shared" si="9"/>
        <v>36.250767088174406</v>
      </c>
      <c r="AU10">
        <f t="shared" si="9"/>
        <v>79.01790854315287</v>
      </c>
      <c r="AW10">
        <v>7</v>
      </c>
      <c r="AX10">
        <f>(R10*SUMPRODUCT(K11:$K$23, X11:$X$23)-$AZ$3*SUMPRODUCT(K10:$K$22, W11:$W$23))/Z10</f>
        <v>214.65635385791782</v>
      </c>
    </row>
    <row r="11" spans="1:52" x14ac:dyDescent="0.25">
      <c r="A11" t="s">
        <v>33</v>
      </c>
      <c r="C11" s="7">
        <f>AU25</f>
        <v>239.84399438773028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842.42278062717799</v>
      </c>
      <c r="P11">
        <f t="shared" si="22"/>
        <v>42.121139031358901</v>
      </c>
      <c r="Q11" s="4">
        <f t="shared" si="23"/>
        <v>25</v>
      </c>
      <c r="R11">
        <f t="shared" si="0"/>
        <v>250000</v>
      </c>
      <c r="S11">
        <f t="shared" si="1"/>
        <v>221.81583989613307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196.40609674187408</v>
      </c>
      <c r="AC11">
        <f t="shared" si="2"/>
        <v>200.37340427168283</v>
      </c>
      <c r="AE11">
        <f t="shared" si="3"/>
        <v>760.98767549389697</v>
      </c>
      <c r="AF11">
        <f t="shared" si="4"/>
        <v>-38.049383774694853</v>
      </c>
      <c r="AG11">
        <f t="shared" si="4"/>
        <v>-22.583306535447285</v>
      </c>
      <c r="AH11">
        <f t="shared" si="5"/>
        <v>-624.28412510224291</v>
      </c>
      <c r="AI11">
        <f t="shared" si="6"/>
        <v>76.07086008151191</v>
      </c>
      <c r="AJ11">
        <f t="shared" si="7"/>
        <v>-3.9673075298087497</v>
      </c>
      <c r="AK11">
        <f t="shared" si="24"/>
        <v>64.354107192275336</v>
      </c>
      <c r="AL11">
        <f t="shared" si="8"/>
        <v>136.4576597439785</v>
      </c>
      <c r="AN11">
        <f t="shared" si="9"/>
        <v>394.55591493258527</v>
      </c>
      <c r="AO11">
        <f t="shared" si="9"/>
        <v>-19.727795746629265</v>
      </c>
      <c r="AP11">
        <f t="shared" si="9"/>
        <v>-11.708963836389879</v>
      </c>
      <c r="AQ11">
        <f t="shared" si="9"/>
        <v>-323.67803328449492</v>
      </c>
      <c r="AR11">
        <f t="shared" si="9"/>
        <v>39.441122065071241</v>
      </c>
      <c r="AS11">
        <f t="shared" si="9"/>
        <v>-2.0569645247233441</v>
      </c>
      <c r="AT11">
        <f t="shared" si="9"/>
        <v>33.366235039796642</v>
      </c>
      <c r="AU11">
        <f t="shared" si="9"/>
        <v>70.750392580144535</v>
      </c>
      <c r="AW11">
        <v>8</v>
      </c>
      <c r="AX11">
        <f>(R11*SUMPRODUCT(K12:$K$23, X12:$X$23)-$AZ$3*SUMPRODUCT(K11:$K$22, W12:$W$23))/Z11</f>
        <v>221.81583989613307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842.42278062717799</v>
      </c>
      <c r="P12">
        <f t="shared" si="22"/>
        <v>42.121139031358901</v>
      </c>
      <c r="Q12" s="4">
        <f t="shared" si="23"/>
        <v>25</v>
      </c>
      <c r="R12">
        <f t="shared" si="0"/>
        <v>250000</v>
      </c>
      <c r="S12">
        <f t="shared" si="1"/>
        <v>224.24618947764068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200.37340427168283</v>
      </c>
      <c r="AC12">
        <f t="shared" si="2"/>
        <v>199.9827740996202</v>
      </c>
      <c r="AE12">
        <f t="shared" si="3"/>
        <v>751.2727196255737</v>
      </c>
      <c r="AF12">
        <f t="shared" si="4"/>
        <v>-37.563635981278686</v>
      </c>
      <c r="AG12">
        <f t="shared" si="4"/>
        <v>-22.295002488722361</v>
      </c>
      <c r="AH12">
        <f t="shared" si="5"/>
        <v>-624.70981370454911</v>
      </c>
      <c r="AI12">
        <f t="shared" si="6"/>
        <v>66.704267451023497</v>
      </c>
      <c r="AJ12">
        <f t="shared" si="7"/>
        <v>0.39063017206262884</v>
      </c>
      <c r="AK12">
        <f t="shared" si="24"/>
        <v>63.985774154118452</v>
      </c>
      <c r="AL12">
        <f t="shared" si="8"/>
        <v>131.08067177720457</v>
      </c>
      <c r="AN12">
        <f t="shared" si="9"/>
        <v>358.81444718710583</v>
      </c>
      <c r="AO12">
        <f t="shared" si="9"/>
        <v>-17.940722359355291</v>
      </c>
      <c r="AP12">
        <f t="shared" si="9"/>
        <v>-10.64828894228059</v>
      </c>
      <c r="AQ12">
        <f t="shared" si="9"/>
        <v>-298.36689207678683</v>
      </c>
      <c r="AR12">
        <f t="shared" si="9"/>
        <v>31.858543808683123</v>
      </c>
      <c r="AS12">
        <f t="shared" si="9"/>
        <v>0.18656839997213304</v>
      </c>
      <c r="AT12">
        <f t="shared" si="9"/>
        <v>30.560167541277885</v>
      </c>
      <c r="AU12">
        <f t="shared" si="9"/>
        <v>62.605279749933139</v>
      </c>
      <c r="AW12">
        <v>9</v>
      </c>
      <c r="AX12">
        <f>(R12*SUMPRODUCT(K13:$K$23, X13:$X$23)-$AZ$3*SUMPRODUCT(K12:$K$22, W13:$W$23))/Z12</f>
        <v>224.24618947764068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842.42278062717799</v>
      </c>
      <c r="P13">
        <f t="shared" si="22"/>
        <v>42.121139031358901</v>
      </c>
      <c r="Q13" s="4">
        <f t="shared" si="23"/>
        <v>25</v>
      </c>
      <c r="R13">
        <f t="shared" si="0"/>
        <v>250000</v>
      </c>
      <c r="S13">
        <f t="shared" si="1"/>
        <v>222.30334330772462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199.9827740996202</v>
      </c>
      <c r="AC13">
        <f t="shared" si="2"/>
        <v>195.71131845098807</v>
      </c>
      <c r="AE13">
        <f t="shared" si="3"/>
        <v>741.6517927104137</v>
      </c>
      <c r="AF13">
        <f t="shared" si="4"/>
        <v>-37.082589635520684</v>
      </c>
      <c r="AG13">
        <f t="shared" si="4"/>
        <v>-22.009488874406358</v>
      </c>
      <c r="AH13">
        <f t="shared" si="5"/>
        <v>-625.63589428780517</v>
      </c>
      <c r="AI13">
        <f t="shared" si="6"/>
        <v>56.923819912681552</v>
      </c>
      <c r="AJ13">
        <f t="shared" si="7"/>
        <v>4.2714556486321271</v>
      </c>
      <c r="AK13">
        <f t="shared" si="24"/>
        <v>63.318638402215932</v>
      </c>
      <c r="AL13">
        <f t="shared" si="8"/>
        <v>124.5139139635296</v>
      </c>
      <c r="AN13">
        <f t="shared" si="9"/>
        <v>326.2974800558207</v>
      </c>
      <c r="AO13">
        <f t="shared" si="9"/>
        <v>-16.314874002791033</v>
      </c>
      <c r="AP13">
        <f t="shared" si="9"/>
        <v>-9.6833053295666591</v>
      </c>
      <c r="AQ13">
        <f t="shared" si="9"/>
        <v>-275.25506948823727</v>
      </c>
      <c r="AR13">
        <f t="shared" si="9"/>
        <v>25.04423123522578</v>
      </c>
      <c r="AS13">
        <f t="shared" si="9"/>
        <v>1.8792716852004907</v>
      </c>
      <c r="AT13">
        <f t="shared" si="9"/>
        <v>27.857698658966207</v>
      </c>
      <c r="AU13">
        <f t="shared" si="9"/>
        <v>54.781201579392473</v>
      </c>
      <c r="AW13">
        <v>10</v>
      </c>
      <c r="AX13">
        <f>(R13*SUMPRODUCT(K14:$K$23, X14:$X$23)-$AZ$3*SUMPRODUCT(K13:$K$22, W14:$W$23))/Z13</f>
        <v>222.30334330772462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842.42278062717799</v>
      </c>
      <c r="P14">
        <f t="shared" si="22"/>
        <v>42.121139031358901</v>
      </c>
      <c r="Q14" s="4">
        <f t="shared" si="23"/>
        <v>25</v>
      </c>
      <c r="R14">
        <f t="shared" si="0"/>
        <v>250000</v>
      </c>
      <c r="S14">
        <f t="shared" si="1"/>
        <v>216.23933257656046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195.71131845098807</v>
      </c>
      <c r="AC14">
        <f t="shared" si="2"/>
        <v>187.9264175768958</v>
      </c>
      <c r="AE14">
        <f t="shared" si="3"/>
        <v>732.12164208091599</v>
      </c>
      <c r="AF14">
        <f t="shared" si="4"/>
        <v>-36.606082104045797</v>
      </c>
      <c r="AG14">
        <f t="shared" si="4"/>
        <v>-21.726669165328612</v>
      </c>
      <c r="AH14">
        <f t="shared" si="5"/>
        <v>-627.24820333681805</v>
      </c>
      <c r="AI14">
        <f t="shared" si="6"/>
        <v>46.540687474723541</v>
      </c>
      <c r="AJ14">
        <f t="shared" si="7"/>
        <v>7.7849008740922727</v>
      </c>
      <c r="AK14">
        <f t="shared" si="24"/>
        <v>62.385881489950087</v>
      </c>
      <c r="AL14">
        <f t="shared" si="8"/>
        <v>116.71146983876591</v>
      </c>
      <c r="AN14">
        <f t="shared" si="9"/>
        <v>296.71416579752326</v>
      </c>
      <c r="AO14">
        <f t="shared" si="9"/>
        <v>-14.835708289876163</v>
      </c>
      <c r="AP14">
        <f t="shared" si="9"/>
        <v>-8.8053817103753289</v>
      </c>
      <c r="AQ14">
        <f t="shared" si="9"/>
        <v>-254.21107190888026</v>
      </c>
      <c r="AR14">
        <f t="shared" si="9"/>
        <v>18.862003888391538</v>
      </c>
      <c r="AS14">
        <f t="shared" si="9"/>
        <v>3.1550636341076821</v>
      </c>
      <c r="AT14">
        <f t="shared" si="9"/>
        <v>25.283742099496397</v>
      </c>
      <c r="AU14">
        <f t="shared" si="9"/>
        <v>47.300809621995626</v>
      </c>
      <c r="AW14">
        <v>11</v>
      </c>
      <c r="AX14">
        <f>(R14*SUMPRODUCT(K15:$K$23, X15:$X$23)-$AZ$3*SUMPRODUCT(K14:$K$22, W15:$W$23))/Z14</f>
        <v>216.23933257656046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842.42278062717799</v>
      </c>
      <c r="P15">
        <f t="shared" si="22"/>
        <v>42.121139031358901</v>
      </c>
      <c r="Q15" s="4">
        <f t="shared" si="23"/>
        <v>25</v>
      </c>
      <c r="R15">
        <f t="shared" si="0"/>
        <v>250000</v>
      </c>
      <c r="S15">
        <f t="shared" si="1"/>
        <v>206.40827594549305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187.9264175768958</v>
      </c>
      <c r="AC15">
        <f t="shared" si="2"/>
        <v>177.0691695721473</v>
      </c>
      <c r="AE15">
        <f t="shared" si="3"/>
        <v>722.67985143049555</v>
      </c>
      <c r="AF15">
        <f t="shared" si="4"/>
        <v>-36.133992571524779</v>
      </c>
      <c r="AG15">
        <f t="shared" si="4"/>
        <v>-21.446471654424673</v>
      </c>
      <c r="AH15">
        <f t="shared" si="5"/>
        <v>-629.30819250652701</v>
      </c>
      <c r="AI15">
        <f t="shared" si="6"/>
        <v>35.791194698019012</v>
      </c>
      <c r="AJ15">
        <f t="shared" si="7"/>
        <v>10.857248004748499</v>
      </c>
      <c r="AK15">
        <f t="shared" si="24"/>
        <v>61.213059350510662</v>
      </c>
      <c r="AL15">
        <f t="shared" si="8"/>
        <v>107.86150205327817</v>
      </c>
      <c r="AN15">
        <f t="shared" si="9"/>
        <v>269.80025100686754</v>
      </c>
      <c r="AO15">
        <f t="shared" si="9"/>
        <v>-13.490012550343376</v>
      </c>
      <c r="AP15">
        <f t="shared" si="9"/>
        <v>-8.0066760186020574</v>
      </c>
      <c r="AQ15">
        <f t="shared" si="9"/>
        <v>-234.94152765274455</v>
      </c>
      <c r="AR15">
        <f t="shared" si="9"/>
        <v>13.362034785177508</v>
      </c>
      <c r="AS15">
        <f t="shared" si="9"/>
        <v>4.0533691801793426</v>
      </c>
      <c r="AT15">
        <f t="shared" si="9"/>
        <v>22.852856275119816</v>
      </c>
      <c r="AU15">
        <f t="shared" si="9"/>
        <v>40.268260240476664</v>
      </c>
      <c r="AW15">
        <v>12</v>
      </c>
      <c r="AX15">
        <f>(R15*SUMPRODUCT(K16:$K$23, X16:$X$23)-$AZ$3*SUMPRODUCT(K15:$K$22, W16:$W$23))/Z15</f>
        <v>206.40827594549305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842.42278062717799</v>
      </c>
      <c r="P16">
        <f t="shared" si="22"/>
        <v>42.121139031358901</v>
      </c>
      <c r="Q16" s="4">
        <f t="shared" si="23"/>
        <v>25</v>
      </c>
      <c r="R16">
        <f t="shared" si="0"/>
        <v>250000</v>
      </c>
      <c r="S16">
        <f t="shared" si="1"/>
        <v>192.73761078285415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177.0691695721473</v>
      </c>
      <c r="AC16">
        <f t="shared" si="2"/>
        <v>163.20038419574314</v>
      </c>
      <c r="AE16">
        <f t="shared" si="3"/>
        <v>713.32066894040895</v>
      </c>
      <c r="AF16">
        <f t="shared" si="4"/>
        <v>-35.666033447020446</v>
      </c>
      <c r="AG16">
        <f t="shared" si="4"/>
        <v>-21.168725648935638</v>
      </c>
      <c r="AH16">
        <f t="shared" si="5"/>
        <v>-632.81288944788025</v>
      </c>
      <c r="AI16">
        <f t="shared" si="6"/>
        <v>23.67302039657261</v>
      </c>
      <c r="AJ16">
        <f t="shared" si="7"/>
        <v>13.868785376404162</v>
      </c>
      <c r="AK16">
        <f t="shared" si="24"/>
        <v>59.830666354587507</v>
      </c>
      <c r="AL16">
        <f t="shared" si="8"/>
        <v>97.372472127564279</v>
      </c>
      <c r="AN16">
        <f t="shared" si="9"/>
        <v>245.31413775278142</v>
      </c>
      <c r="AO16">
        <f t="shared" si="9"/>
        <v>-12.265706887639071</v>
      </c>
      <c r="AP16">
        <f t="shared" si="9"/>
        <v>-7.2800185190311071</v>
      </c>
      <c r="AQ16">
        <f t="shared" si="9"/>
        <v>-217.62715577041772</v>
      </c>
      <c r="AR16">
        <f t="shared" si="9"/>
        <v>8.1412565756935376</v>
      </c>
      <c r="AS16">
        <f t="shared" si="9"/>
        <v>4.7695367237076276</v>
      </c>
      <c r="AT16">
        <f t="shared" si="9"/>
        <v>20.576031183495864</v>
      </c>
      <c r="AU16">
        <f t="shared" si="9"/>
        <v>33.486824482897028</v>
      </c>
      <c r="AW16">
        <v>13</v>
      </c>
      <c r="AX16">
        <f>(R16*SUMPRODUCT(K17:$K$23, X17:$X$23)-$AZ$3*SUMPRODUCT(K16:$K$22, W17:$W$23))/Z16</f>
        <v>192.73761078285415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842.42278062717799</v>
      </c>
      <c r="P17">
        <f t="shared" si="22"/>
        <v>42.121139031358901</v>
      </c>
      <c r="Q17" s="4">
        <f t="shared" si="23"/>
        <v>25</v>
      </c>
      <c r="R17">
        <f t="shared" si="0"/>
        <v>250000</v>
      </c>
      <c r="S17">
        <f t="shared" si="1"/>
        <v>175.15566843310262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163.20038419574314</v>
      </c>
      <c r="AC17">
        <f t="shared" si="2"/>
        <v>146.38283635600123</v>
      </c>
      <c r="AE17">
        <f t="shared" si="3"/>
        <v>704.0379403205784</v>
      </c>
      <c r="AF17">
        <f t="shared" si="4"/>
        <v>-35.201897016028923</v>
      </c>
      <c r="AG17">
        <f t="shared" si="4"/>
        <v>-20.893248512238326</v>
      </c>
      <c r="AH17">
        <f t="shared" si="5"/>
        <v>-637.89880207953956</v>
      </c>
      <c r="AI17">
        <f t="shared" si="6"/>
        <v>10.043992712771569</v>
      </c>
      <c r="AJ17">
        <f t="shared" si="7"/>
        <v>16.817547839741906</v>
      </c>
      <c r="AK17">
        <f t="shared" si="24"/>
        <v>58.242549925020484</v>
      </c>
      <c r="AL17">
        <f t="shared" si="8"/>
        <v>85.104090477533958</v>
      </c>
      <c r="AN17">
        <f t="shared" si="9"/>
        <v>223.03611944847609</v>
      </c>
      <c r="AO17">
        <f t="shared" si="9"/>
        <v>-11.151805972423805</v>
      </c>
      <c r="AP17">
        <f t="shared" si="9"/>
        <v>-6.6188891307766875</v>
      </c>
      <c r="AQ17">
        <f t="shared" si="9"/>
        <v>-202.08353167993812</v>
      </c>
      <c r="AR17">
        <f t="shared" si="9"/>
        <v>3.1818926653374633</v>
      </c>
      <c r="AS17">
        <f t="shared" si="9"/>
        <v>5.3277251040010469</v>
      </c>
      <c r="AT17">
        <f t="shared" si="9"/>
        <v>18.450983360563939</v>
      </c>
      <c r="AU17">
        <f t="shared" si="9"/>
        <v>26.96060112990245</v>
      </c>
      <c r="AW17">
        <v>14</v>
      </c>
      <c r="AX17">
        <f>(R17*SUMPRODUCT(K18:$K$23, X18:$X$23)-$AZ$3*SUMPRODUCT(K17:$K$22, W18:$W$23))/Z17</f>
        <v>175.15566843310262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842.42278062717799</v>
      </c>
      <c r="P18">
        <f t="shared" si="22"/>
        <v>42.121139031358901</v>
      </c>
      <c r="Q18" s="4">
        <f t="shared" si="23"/>
        <v>25</v>
      </c>
      <c r="R18">
        <f t="shared" si="0"/>
        <v>250000</v>
      </c>
      <c r="S18">
        <f t="shared" si="1"/>
        <v>154.09004687388111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146.38283635600123</v>
      </c>
      <c r="AC18">
        <f t="shared" si="2"/>
        <v>127.09338351563986</v>
      </c>
      <c r="AE18">
        <f t="shared" si="3"/>
        <v>694.82983302739115</v>
      </c>
      <c r="AF18">
        <f t="shared" si="4"/>
        <v>-34.741491651369557</v>
      </c>
      <c r="AG18">
        <f t="shared" si="4"/>
        <v>-20.619985861199499</v>
      </c>
      <c r="AH18">
        <f t="shared" si="5"/>
        <v>-643.30165916442229</v>
      </c>
      <c r="AI18">
        <f t="shared" si="6"/>
        <v>-3.8333036496002251</v>
      </c>
      <c r="AJ18">
        <f t="shared" si="7"/>
        <v>19.289452840361378</v>
      </c>
      <c r="AK18">
        <f t="shared" si="24"/>
        <v>56.452982441241602</v>
      </c>
      <c r="AL18">
        <f t="shared" si="8"/>
        <v>71.909131632002754</v>
      </c>
      <c r="AN18">
        <f t="shared" si="9"/>
        <v>202.76778657100803</v>
      </c>
      <c r="AO18">
        <f t="shared" si="9"/>
        <v>-10.138389328550401</v>
      </c>
      <c r="AP18">
        <f t="shared" si="9"/>
        <v>-6.0173997912321644</v>
      </c>
      <c r="AQ18">
        <f t="shared" si="9"/>
        <v>-187.73064616107922</v>
      </c>
      <c r="AR18">
        <f t="shared" si="9"/>
        <v>-1.1186487098537743</v>
      </c>
      <c r="AS18">
        <f t="shared" si="9"/>
        <v>5.6291187722386296</v>
      </c>
      <c r="AT18">
        <f t="shared" si="9"/>
        <v>16.474316085520311</v>
      </c>
      <c r="AU18">
        <f t="shared" si="9"/>
        <v>20.984786147905165</v>
      </c>
      <c r="AW18">
        <v>15</v>
      </c>
      <c r="AX18">
        <f>(R18*SUMPRODUCT(K19:$K$23, X19:$X$23)-$AZ$3*SUMPRODUCT(K18:$K$22, W19:$W$23))/Z18</f>
        <v>154.09004687388111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842.42278062717799</v>
      </c>
      <c r="P19">
        <f t="shared" si="22"/>
        <v>42.121139031358901</v>
      </c>
      <c r="Q19" s="4">
        <f t="shared" si="23"/>
        <v>25</v>
      </c>
      <c r="R19">
        <f t="shared" si="0"/>
        <v>250000</v>
      </c>
      <c r="S19">
        <f t="shared" si="1"/>
        <v>129.67861643557794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127.09338351563986</v>
      </c>
      <c r="AC19">
        <f t="shared" si="2"/>
        <v>105.55220810317348</v>
      </c>
      <c r="AE19">
        <f t="shared" si="3"/>
        <v>685.6919598289179</v>
      </c>
      <c r="AF19">
        <f t="shared" si="4"/>
        <v>-34.284597991445892</v>
      </c>
      <c r="AG19">
        <f t="shared" si="4"/>
        <v>-20.348807498962245</v>
      </c>
      <c r="AH19">
        <f t="shared" si="5"/>
        <v>-649.78503625260453</v>
      </c>
      <c r="AI19">
        <f t="shared" si="6"/>
        <v>-18.726481914094848</v>
      </c>
      <c r="AJ19">
        <f t="shared" si="7"/>
        <v>21.541175412466373</v>
      </c>
      <c r="AK19">
        <f t="shared" si="24"/>
        <v>54.495052174717834</v>
      </c>
      <c r="AL19">
        <f t="shared" si="8"/>
        <v>57.30974567308936</v>
      </c>
      <c r="AN19">
        <f t="shared" si="9"/>
        <v>184.32783725843311</v>
      </c>
      <c r="AO19">
        <f t="shared" si="9"/>
        <v>-9.2163918629216539</v>
      </c>
      <c r="AP19">
        <f t="shared" si="9"/>
        <v>-5.4701701300504437</v>
      </c>
      <c r="AQ19">
        <f t="shared" si="9"/>
        <v>-174.67533153694694</v>
      </c>
      <c r="AR19">
        <f t="shared" si="9"/>
        <v>-5.034056271485964</v>
      </c>
      <c r="AS19">
        <f t="shared" si="9"/>
        <v>5.7907026892588149</v>
      </c>
      <c r="AT19">
        <f t="shared" si="9"/>
        <v>14.649369829503987</v>
      </c>
      <c r="AU19">
        <f t="shared" si="9"/>
        <v>15.406016247276838</v>
      </c>
      <c r="AW19">
        <v>16</v>
      </c>
      <c r="AX19">
        <f>(R19*SUMPRODUCT(K20:$K$23, X20:$X$23)-$AZ$3*SUMPRODUCT(K19:$K$22, W20:$W$23))/Z19</f>
        <v>129.67861643557794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842.42278062717799</v>
      </c>
      <c r="P20">
        <f t="shared" si="22"/>
        <v>42.121139031358901</v>
      </c>
      <c r="Q20" s="4">
        <f t="shared" si="23"/>
        <v>25</v>
      </c>
      <c r="R20">
        <f t="shared" si="0"/>
        <v>250000</v>
      </c>
      <c r="S20">
        <f t="shared" si="1"/>
        <v>102.14613938110291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105.55220810317348</v>
      </c>
      <c r="AC20">
        <f t="shared" si="2"/>
        <v>82.042182806878941</v>
      </c>
      <c r="AE20">
        <f t="shared" si="3"/>
        <v>676.62081198225269</v>
      </c>
      <c r="AF20">
        <f t="shared" si="4"/>
        <v>-33.831040599112633</v>
      </c>
      <c r="AG20">
        <f t="shared" si="4"/>
        <v>-20.079609298982664</v>
      </c>
      <c r="AH20">
        <f t="shared" si="5"/>
        <v>-657.10124989958899</v>
      </c>
      <c r="AI20">
        <f t="shared" si="6"/>
        <v>-34.391087815431547</v>
      </c>
      <c r="AJ20">
        <f t="shared" si="7"/>
        <v>23.510025296294543</v>
      </c>
      <c r="AK20">
        <f t="shared" si="24"/>
        <v>52.383938564041955</v>
      </c>
      <c r="AL20">
        <f t="shared" si="8"/>
        <v>41.502876044904951</v>
      </c>
      <c r="AN20">
        <f t="shared" si="9"/>
        <v>167.55160380491381</v>
      </c>
      <c r="AO20">
        <f t="shared" si="9"/>
        <v>-8.3775801902456912</v>
      </c>
      <c r="AP20">
        <f t="shared" si="9"/>
        <v>-4.9723134172657577</v>
      </c>
      <c r="AQ20">
        <f t="shared" si="9"/>
        <v>-162.71797487331412</v>
      </c>
      <c r="AR20">
        <f t="shared" si="9"/>
        <v>-8.5162646759117511</v>
      </c>
      <c r="AS20">
        <f t="shared" si="9"/>
        <v>5.8217872907988024</v>
      </c>
      <c r="AT20">
        <f t="shared" si="9"/>
        <v>12.971834097609044</v>
      </c>
      <c r="AU20">
        <f t="shared" si="9"/>
        <v>10.277356712496095</v>
      </c>
      <c r="AW20">
        <v>17</v>
      </c>
      <c r="AX20">
        <f>(R20*SUMPRODUCT(K21:$K$23, X21:$X$23)-$AZ$3*SUMPRODUCT(K20:$K$22, W21:$W$23))/Z20</f>
        <v>102.14613938110291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842.42278062717799</v>
      </c>
      <c r="P21">
        <f t="shared" si="22"/>
        <v>42.121139031358901</v>
      </c>
      <c r="Q21" s="4">
        <f t="shared" si="23"/>
        <v>25</v>
      </c>
      <c r="R21">
        <f t="shared" si="0"/>
        <v>250000</v>
      </c>
      <c r="S21">
        <f t="shared" si="1"/>
        <v>71.394221500106937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82.042182806878941</v>
      </c>
      <c r="AC21">
        <f t="shared" si="2"/>
        <v>56.579001320960515</v>
      </c>
      <c r="AE21">
        <f t="shared" si="3"/>
        <v>667.60920724993048</v>
      </c>
      <c r="AF21">
        <f t="shared" si="4"/>
        <v>-33.380460362496528</v>
      </c>
      <c r="AG21">
        <f t="shared" si="4"/>
        <v>-19.812178118951746</v>
      </c>
      <c r="AH21">
        <f t="shared" si="5"/>
        <v>-666.35087041092424</v>
      </c>
      <c r="AI21">
        <f t="shared" si="6"/>
        <v>-51.934301642441937</v>
      </c>
      <c r="AJ21">
        <f t="shared" si="7"/>
        <v>25.463181485918426</v>
      </c>
      <c r="AK21">
        <f t="shared" si="24"/>
        <v>50.138965078601913</v>
      </c>
      <c r="AL21">
        <f t="shared" si="8"/>
        <v>23.667844922078402</v>
      </c>
      <c r="AN21">
        <f t="shared" si="9"/>
        <v>152.28843432753968</v>
      </c>
      <c r="AO21">
        <f t="shared" si="9"/>
        <v>-7.6144217163769845</v>
      </c>
      <c r="AP21">
        <f t="shared" si="9"/>
        <v>-4.5193588608252613</v>
      </c>
      <c r="AQ21">
        <f t="shared" si="9"/>
        <v>-152.00139492636319</v>
      </c>
      <c r="AR21">
        <f t="shared" si="9"/>
        <v>-11.846741176025741</v>
      </c>
      <c r="AS21">
        <f t="shared" si="9"/>
        <v>5.8084100689114875</v>
      </c>
      <c r="AT21">
        <f t="shared" si="9"/>
        <v>11.437206688740238</v>
      </c>
      <c r="AU21">
        <f t="shared" si="9"/>
        <v>5.3988755816259832</v>
      </c>
      <c r="AW21">
        <v>18</v>
      </c>
      <c r="AX21">
        <f>(R21*SUMPRODUCT(K22:$K$23, X22:$X$23)-$AZ$3*SUMPRODUCT(K21:$K$22, W22:$W$23))/Z21</f>
        <v>71.394221500106937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842.42278062717799</v>
      </c>
      <c r="P22">
        <f t="shared" si="22"/>
        <v>42.121139031358901</v>
      </c>
      <c r="Q22" s="4">
        <f t="shared" si="23"/>
        <v>25</v>
      </c>
      <c r="R22">
        <f t="shared" si="0"/>
        <v>250000</v>
      </c>
      <c r="S22">
        <f t="shared" si="1"/>
        <v>37.297872598391955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56.579001320960515</v>
      </c>
      <c r="AC22">
        <f t="shared" si="2"/>
        <v>29.161378594570564</v>
      </c>
      <c r="AE22">
        <f t="shared" si="3"/>
        <v>658.64908454910483</v>
      </c>
      <c r="AF22">
        <f t="shared" si="4"/>
        <v>-32.932454227455246</v>
      </c>
      <c r="AG22">
        <f t="shared" si="4"/>
        <v>-19.546274735672068</v>
      </c>
      <c r="AH22">
        <f t="shared" si="5"/>
        <v>-677.81602090160789</v>
      </c>
      <c r="AI22">
        <f t="shared" si="6"/>
        <v>-71.645665315630367</v>
      </c>
      <c r="AJ22">
        <f t="shared" si="7"/>
        <v>27.417622726389951</v>
      </c>
      <c r="AK22">
        <f t="shared" si="24"/>
        <v>47.760694214982713</v>
      </c>
      <c r="AL22">
        <f t="shared" si="8"/>
        <v>3.5326516257422966</v>
      </c>
      <c r="AN22">
        <f t="shared" si="9"/>
        <v>138.40126626529332</v>
      </c>
      <c r="AO22">
        <f t="shared" si="9"/>
        <v>-6.9200633132646665</v>
      </c>
      <c r="AP22">
        <f t="shared" si="9"/>
        <v>-4.107238949611931</v>
      </c>
      <c r="AQ22">
        <f t="shared" si="9"/>
        <v>-142.42879522394767</v>
      </c>
      <c r="AR22">
        <f t="shared" si="9"/>
        <v>-15.054831221530959</v>
      </c>
      <c r="AS22">
        <f t="shared" si="9"/>
        <v>5.7612373452460908</v>
      </c>
      <c r="AT22">
        <f t="shared" si="9"/>
        <v>10.035906391015814</v>
      </c>
      <c r="AU22">
        <f t="shared" si="9"/>
        <v>0.74231251473094506</v>
      </c>
      <c r="AW22">
        <v>19</v>
      </c>
      <c r="AX22">
        <f>(R22*SUMPRODUCT(K23:$K$23, X23:$X$23)-$AZ$3*SUMPRODUCT(K22:$K$22, W23:$W$23))/Z22</f>
        <v>37.297872598391955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842.42278062717799</v>
      </c>
      <c r="P23">
        <f t="shared" si="22"/>
        <v>42.121139031358901</v>
      </c>
      <c r="Q23" s="4">
        <f t="shared" si="23"/>
        <v>25</v>
      </c>
      <c r="R23">
        <f t="shared" si="0"/>
        <v>250000</v>
      </c>
      <c r="S23">
        <f t="shared" si="1"/>
        <v>37.809563792834624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29.161378594570564</v>
      </c>
      <c r="AC23">
        <f t="shared" si="2"/>
        <v>29.161378594570564</v>
      </c>
      <c r="AE23">
        <f t="shared" si="3"/>
        <v>649.73533620124977</v>
      </c>
      <c r="AF23">
        <f t="shared" si="4"/>
        <v>-32.486766810062491</v>
      </c>
      <c r="AG23">
        <f t="shared" si="4"/>
        <v>-19.28174757208982</v>
      </c>
      <c r="AH23">
        <f t="shared" si="5"/>
        <v>-690.64416225528976</v>
      </c>
      <c r="AI23">
        <f t="shared" si="6"/>
        <v>-92.677340436192253</v>
      </c>
      <c r="AJ23">
        <f t="shared" si="7"/>
        <v>0</v>
      </c>
      <c r="AK23">
        <f t="shared" si="24"/>
        <v>45.248696359003056</v>
      </c>
      <c r="AL23">
        <f t="shared" si="8"/>
        <v>-47.428644077189198</v>
      </c>
      <c r="AN23">
        <f t="shared" si="9"/>
        <v>125.76616690228188</v>
      </c>
      <c r="AO23">
        <f t="shared" si="9"/>
        <v>-6.2883083451140944</v>
      </c>
      <c r="AP23">
        <f t="shared" si="9"/>
        <v>-3.7322758178693194</v>
      </c>
      <c r="AQ23">
        <f t="shared" si="9"/>
        <v>-133.68469304458671</v>
      </c>
      <c r="AR23">
        <f t="shared" si="9"/>
        <v>-17.939110305288231</v>
      </c>
      <c r="AS23">
        <f t="shared" si="9"/>
        <v>0</v>
      </c>
      <c r="AT23">
        <f t="shared" si="9"/>
        <v>8.758574116760661</v>
      </c>
      <c r="AU23">
        <f t="shared" si="9"/>
        <v>-9.1805361885275687</v>
      </c>
      <c r="AW23">
        <v>20</v>
      </c>
      <c r="AX23">
        <f>(R23*SUMPRODUCT(K$23:$K24, X$23:$X24)-$AZ$3*SUMPRODUCT(K$22:$K23, W$23:$W24))/Z23</f>
        <v>37.809563792834624</v>
      </c>
    </row>
    <row r="25" spans="5:50" x14ac:dyDescent="0.25">
      <c r="AN25" s="8">
        <f t="shared" ref="AN25:AU25" si="25">SUM(AN3:AN23)</f>
        <v>7271.0640399476551</v>
      </c>
      <c r="AO25" s="8">
        <f t="shared" si="25"/>
        <v>-995.3702874677665</v>
      </c>
      <c r="AP25" s="8">
        <f t="shared" si="25"/>
        <v>-463.92809582713107</v>
      </c>
      <c r="AQ25" s="8">
        <f t="shared" si="25"/>
        <v>-5974.9791259520389</v>
      </c>
      <c r="AR25" s="8">
        <f t="shared" si="25"/>
        <v>-163.21346929928035</v>
      </c>
      <c r="AS25" s="8">
        <f t="shared" si="25"/>
        <v>-108.96930864033195</v>
      </c>
      <c r="AT25" s="8">
        <f t="shared" si="25"/>
        <v>512.02677232734266</v>
      </c>
      <c r="AU25" s="9">
        <f t="shared" si="25"/>
        <v>239.84399438773028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6" priority="1" operator="lessThan">
      <formula>0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82799-8AF5-4CD4-9B63-0EE70E6832F7}"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1018.3612401422723</v>
      </c>
      <c r="K3">
        <v>1</v>
      </c>
      <c r="L3" s="2">
        <v>0</v>
      </c>
      <c r="O3">
        <f>$C$3</f>
        <v>1018.3612401422723</v>
      </c>
      <c r="P3">
        <f>O3*B5</f>
        <v>814.6889921138179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1018.3612401422723</v>
      </c>
      <c r="AF3">
        <f t="shared" ref="AF3:AG23" si="4">-$Z3*P3</f>
        <v>-814.6889921138179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-69.477493771545596</v>
      </c>
      <c r="AJ3">
        <f t="shared" ref="AJ3:AJ23" si="7">AB3-AC3</f>
        <v>0</v>
      </c>
      <c r="AL3">
        <f t="shared" ref="AL3:AL23" si="8">SUM(AI3:AK3)</f>
        <v>-69.477493771545596</v>
      </c>
      <c r="AN3">
        <f t="shared" ref="AN3:AU23" si="9">AE3*$K3</f>
        <v>1018.3612401422723</v>
      </c>
      <c r="AO3">
        <f t="shared" si="9"/>
        <v>-814.6889921138179</v>
      </c>
      <c r="AP3">
        <f t="shared" si="9"/>
        <v>-273.14974180000002</v>
      </c>
      <c r="AQ3">
        <f t="shared" si="9"/>
        <v>0</v>
      </c>
      <c r="AR3">
        <f t="shared" si="9"/>
        <v>-69.477493771545596</v>
      </c>
      <c r="AS3">
        <f t="shared" si="9"/>
        <v>0</v>
      </c>
      <c r="AT3">
        <f t="shared" si="9"/>
        <v>0</v>
      </c>
      <c r="AU3">
        <f t="shared" si="9"/>
        <v>-69.477493771545596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789.69369802306539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135.11718527225298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133.38094308834025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-133.38094308834025</v>
      </c>
      <c r="AK4">
        <f>H4*SUM(AB4, AE4:AF4)</f>
        <v>0</v>
      </c>
      <c r="AL4">
        <f t="shared" si="8"/>
        <v>-845.85569308834022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-656.31275493472572</v>
      </c>
      <c r="AR4">
        <f t="shared" si="9"/>
        <v>-656.31275493472572</v>
      </c>
      <c r="AS4">
        <f t="shared" si="9"/>
        <v>-122.86697067383854</v>
      </c>
      <c r="AT4">
        <f t="shared" si="9"/>
        <v>0</v>
      </c>
      <c r="AU4">
        <f t="shared" si="9"/>
        <v>-779.17972560856424</v>
      </c>
      <c r="AW4">
        <v>1</v>
      </c>
      <c r="AX4">
        <f>(R4*SUMPRODUCT(K5:$K$23, X5:$X$23)-$AZ$3*SUMPRODUCT(K4:$K$22, W5:$W$23))/Z4</f>
        <v>135.11718527225298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1018.3612401422723</v>
      </c>
      <c r="P5">
        <f t="shared" ref="P5:P23" si="22">O5*$C$5</f>
        <v>50.918062007113619</v>
      </c>
      <c r="Q5" s="4">
        <f t="shared" ref="Q5:Q23" si="23">$C$8</f>
        <v>25</v>
      </c>
      <c r="R5">
        <f t="shared" si="0"/>
        <v>250000</v>
      </c>
      <c r="S5">
        <f t="shared" si="1"/>
        <v>251.34433958309489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133.38094308834025</v>
      </c>
      <c r="AC5">
        <f t="shared" si="2"/>
        <v>244.91478585116965</v>
      </c>
      <c r="AE5">
        <f t="shared" si="3"/>
        <v>992.31088896720598</v>
      </c>
      <c r="AF5">
        <f t="shared" si="4"/>
        <v>-49.615544448360296</v>
      </c>
      <c r="AG5">
        <f t="shared" si="4"/>
        <v>-24.360483535993893</v>
      </c>
      <c r="AH5">
        <f t="shared" si="5"/>
        <v>-714.8146375610695</v>
      </c>
      <c r="AI5">
        <f t="shared" si="6"/>
        <v>203.52022342178225</v>
      </c>
      <c r="AJ5">
        <f t="shared" si="7"/>
        <v>-111.53384276282941</v>
      </c>
      <c r="AK5">
        <f>H5*SUM(AB5, AE5:AF5)</f>
        <v>92.082000083122139</v>
      </c>
      <c r="AL5">
        <f t="shared" si="8"/>
        <v>184.06838074207496</v>
      </c>
      <c r="AN5">
        <f t="shared" si="9"/>
        <v>842.03567296641995</v>
      </c>
      <c r="AO5">
        <f t="shared" si="9"/>
        <v>-42.101783648320996</v>
      </c>
      <c r="AP5">
        <f t="shared" si="9"/>
        <v>-20.671340379391832</v>
      </c>
      <c r="AQ5">
        <f t="shared" si="9"/>
        <v>-606.56335738836617</v>
      </c>
      <c r="AR5">
        <f t="shared" si="9"/>
        <v>172.69919155034088</v>
      </c>
      <c r="AS5">
        <f t="shared" si="9"/>
        <v>-94.643196394908912</v>
      </c>
      <c r="AT5">
        <f t="shared" si="9"/>
        <v>78.137134007251746</v>
      </c>
      <c r="AU5">
        <f t="shared" si="9"/>
        <v>156.1931291626837</v>
      </c>
      <c r="AW5">
        <v>2</v>
      </c>
      <c r="AX5">
        <f>(R5*SUMPRODUCT(K6:$K$23, X6:$X$23)-$AZ$3*SUMPRODUCT(K5:$K$22, W6:$W$23))/Z5</f>
        <v>251.34433958309489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1018.3612401422723</v>
      </c>
      <c r="P6">
        <f t="shared" si="22"/>
        <v>50.918062007113619</v>
      </c>
      <c r="Q6" s="4">
        <f t="shared" si="23"/>
        <v>25</v>
      </c>
      <c r="R6">
        <f t="shared" si="0"/>
        <v>250000</v>
      </c>
      <c r="S6">
        <f t="shared" si="1"/>
        <v>349.35967477890472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244.91478585116965</v>
      </c>
      <c r="AC6">
        <f t="shared" si="2"/>
        <v>336.01412329006143</v>
      </c>
      <c r="AE6">
        <f t="shared" si="3"/>
        <v>979.4598060452721</v>
      </c>
      <c r="AF6">
        <f t="shared" si="4"/>
        <v>-48.972990302263604</v>
      </c>
      <c r="AG6">
        <f t="shared" si="4"/>
        <v>-24.04499914756267</v>
      </c>
      <c r="AH6">
        <f t="shared" si="5"/>
        <v>-718.79553071282817</v>
      </c>
      <c r="AI6">
        <f t="shared" si="6"/>
        <v>187.64628588261769</v>
      </c>
      <c r="AJ6">
        <f t="shared" si="7"/>
        <v>-91.09933743889178</v>
      </c>
      <c r="AK6">
        <f>H6*SUM(AB6, AE6:AF6)</f>
        <v>100.58146585161704</v>
      </c>
      <c r="AL6">
        <f t="shared" si="8"/>
        <v>197.12841429534296</v>
      </c>
      <c r="AN6">
        <f t="shared" si="9"/>
        <v>765.61550369196084</v>
      </c>
      <c r="AO6">
        <f t="shared" si="9"/>
        <v>-38.280775184598042</v>
      </c>
      <c r="AP6">
        <f t="shared" si="9"/>
        <v>-18.795282889620754</v>
      </c>
      <c r="AQ6">
        <f t="shared" si="9"/>
        <v>-561.8617516529265</v>
      </c>
      <c r="AR6">
        <f t="shared" si="9"/>
        <v>146.67769396481557</v>
      </c>
      <c r="AS6">
        <f t="shared" si="9"/>
        <v>-71.209726717522116</v>
      </c>
      <c r="AT6">
        <f t="shared" si="9"/>
        <v>78.621633235761564</v>
      </c>
      <c r="AU6">
        <f t="shared" si="9"/>
        <v>154.08960048305502</v>
      </c>
      <c r="AW6">
        <v>3</v>
      </c>
      <c r="AX6">
        <f>(R6*SUMPRODUCT(K7:$K$23, X7:$X$23)-$AZ$3*SUMPRODUCT(K6:$K$22, W7:$W$23))/Z6</f>
        <v>349.35967477890472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1018.3612401422723</v>
      </c>
      <c r="P7">
        <f t="shared" si="22"/>
        <v>50.918062007113619</v>
      </c>
      <c r="Q7" s="4">
        <f t="shared" si="23"/>
        <v>25</v>
      </c>
      <c r="R7">
        <f t="shared" si="0"/>
        <v>250000</v>
      </c>
      <c r="S7">
        <f t="shared" si="1"/>
        <v>429.77983751239833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336.01412329006143</v>
      </c>
      <c r="AC7">
        <f t="shared" si="2"/>
        <v>407.982984154517</v>
      </c>
      <c r="AE7">
        <f t="shared" si="3"/>
        <v>966.71370184636294</v>
      </c>
      <c r="AF7">
        <f t="shared" si="4"/>
        <v>-48.335685092318151</v>
      </c>
      <c r="AG7">
        <f t="shared" si="4"/>
        <v>-23.732091907565781</v>
      </c>
      <c r="AH7">
        <f t="shared" si="5"/>
        <v>-724.57248521263648</v>
      </c>
      <c r="AI7">
        <f t="shared" si="6"/>
        <v>170.07343963384255</v>
      </c>
      <c r="AJ7">
        <f t="shared" si="7"/>
        <v>-71.968860864455564</v>
      </c>
      <c r="AK7">
        <f>H7*SUM(AB7, AE7:AF7)</f>
        <v>107.34084420785427</v>
      </c>
      <c r="AL7">
        <f t="shared" si="8"/>
        <v>205.44542297724126</v>
      </c>
      <c r="AN7">
        <f t="shared" si="9"/>
        <v>696.08670946283144</v>
      </c>
      <c r="AO7">
        <f t="shared" si="9"/>
        <v>-34.804335473141577</v>
      </c>
      <c r="AP7">
        <f t="shared" si="9"/>
        <v>-17.088403457047896</v>
      </c>
      <c r="AQ7">
        <f t="shared" si="9"/>
        <v>-521.73179715531501</v>
      </c>
      <c r="AR7">
        <f t="shared" si="9"/>
        <v>122.46217337732708</v>
      </c>
      <c r="AS7">
        <f t="shared" si="9"/>
        <v>-51.821513905560565</v>
      </c>
      <c r="AT7">
        <f t="shared" si="9"/>
        <v>77.291275475769055</v>
      </c>
      <c r="AU7">
        <f t="shared" si="9"/>
        <v>147.93193494753558</v>
      </c>
      <c r="AW7">
        <v>4</v>
      </c>
      <c r="AX7">
        <f>(R7*SUMPRODUCT(K8:$K$23, X8:$X$23)-$AZ$3*SUMPRODUCT(K7:$K$22, W8:$W$23))/Z7</f>
        <v>429.77983751239833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1018.3612401422723</v>
      </c>
      <c r="P8">
        <f t="shared" si="22"/>
        <v>50.918062007113619</v>
      </c>
      <c r="Q8" s="4">
        <f t="shared" si="23"/>
        <v>25</v>
      </c>
      <c r="R8">
        <f t="shared" si="0"/>
        <v>250000</v>
      </c>
      <c r="S8">
        <f t="shared" si="1"/>
        <v>494.29707978913507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407.982984154517</v>
      </c>
      <c r="AC8">
        <f t="shared" si="2"/>
        <v>463.09111741056176</v>
      </c>
      <c r="AE8">
        <f t="shared" si="3"/>
        <v>954.07006010691032</v>
      </c>
      <c r="AF8">
        <f t="shared" si="4"/>
        <v>-47.703503005345517</v>
      </c>
      <c r="AG8">
        <f t="shared" si="4"/>
        <v>-23.421700043631372</v>
      </c>
      <c r="AH8">
        <f t="shared" si="5"/>
        <v>-730.70944858751682</v>
      </c>
      <c r="AI8">
        <f t="shared" si="6"/>
        <v>152.23540847041659</v>
      </c>
      <c r="AJ8">
        <f t="shared" si="7"/>
        <v>-55.108133256044766</v>
      </c>
      <c r="AK8">
        <f t="shared" ref="AK8:AK23" si="24">H8*SUM(AB8:AB8, AE8:AF8)</f>
        <v>112.47151894436543</v>
      </c>
      <c r="AL8">
        <f t="shared" si="8"/>
        <v>209.59879415873723</v>
      </c>
      <c r="AN8">
        <f t="shared" si="9"/>
        <v>632.83006218138848</v>
      </c>
      <c r="AO8">
        <f t="shared" si="9"/>
        <v>-31.641503109069422</v>
      </c>
      <c r="AP8">
        <f t="shared" si="9"/>
        <v>-15.535500499139616</v>
      </c>
      <c r="AQ8">
        <f t="shared" si="9"/>
        <v>-484.67604751620593</v>
      </c>
      <c r="AR8">
        <f t="shared" si="9"/>
        <v>100.97701105697344</v>
      </c>
      <c r="AS8">
        <f t="shared" si="9"/>
        <v>-36.55295858588746</v>
      </c>
      <c r="AT8">
        <f t="shared" si="9"/>
        <v>74.601815215983478</v>
      </c>
      <c r="AU8">
        <f t="shared" si="9"/>
        <v>139.02586768706945</v>
      </c>
      <c r="AW8">
        <v>5</v>
      </c>
      <c r="AX8">
        <f>(R8*SUMPRODUCT(K9:$K$23, X9:$X$23)-$AZ$3*SUMPRODUCT(K8:$K$22, W9:$W$23))/Z8</f>
        <v>494.29707978913507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1018.3612401422723</v>
      </c>
      <c r="P9">
        <f t="shared" si="22"/>
        <v>50.918062007113619</v>
      </c>
      <c r="Q9" s="4">
        <f t="shared" si="23"/>
        <v>25</v>
      </c>
      <c r="R9">
        <f t="shared" si="0"/>
        <v>250000</v>
      </c>
      <c r="S9">
        <f t="shared" si="1"/>
        <v>543.89042198671109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463.09111741056176</v>
      </c>
      <c r="AC9">
        <f t="shared" si="2"/>
        <v>502.85227252172808</v>
      </c>
      <c r="AE9">
        <f t="shared" si="3"/>
        <v>941.52285672369999</v>
      </c>
      <c r="AF9">
        <f t="shared" si="4"/>
        <v>-47.076142836184999</v>
      </c>
      <c r="AG9">
        <f t="shared" si="4"/>
        <v>-23.113675668571265</v>
      </c>
      <c r="AH9">
        <f t="shared" si="5"/>
        <v>-738.07374623792884</v>
      </c>
      <c r="AI9">
        <f t="shared" si="6"/>
        <v>133.25929198101483</v>
      </c>
      <c r="AJ9">
        <f t="shared" si="7"/>
        <v>-39.761155111166318</v>
      </c>
      <c r="AK9">
        <f t="shared" si="24"/>
        <v>116.16722729983904</v>
      </c>
      <c r="AL9">
        <f t="shared" si="8"/>
        <v>209.66536416968756</v>
      </c>
      <c r="AN9">
        <f t="shared" si="9"/>
        <v>575.27972606815217</v>
      </c>
      <c r="AO9">
        <f t="shared" si="9"/>
        <v>-28.763986303407609</v>
      </c>
      <c r="AP9">
        <f t="shared" si="9"/>
        <v>-14.122683174483877</v>
      </c>
      <c r="AQ9">
        <f t="shared" si="9"/>
        <v>-450.97031848102409</v>
      </c>
      <c r="AR9">
        <f t="shared" si="9"/>
        <v>81.422738109236604</v>
      </c>
      <c r="AS9">
        <f t="shared" si="9"/>
        <v>-24.294456854824531</v>
      </c>
      <c r="AT9">
        <f t="shared" si="9"/>
        <v>70.979318475281332</v>
      </c>
      <c r="AU9">
        <f t="shared" si="9"/>
        <v>128.10759972969342</v>
      </c>
      <c r="AW9">
        <v>6</v>
      </c>
      <c r="AX9">
        <f>(R9*SUMPRODUCT(K10:$K$23, X10:$X$23)-$AZ$3*SUMPRODUCT(K9:$K$22, W10:$W$23))/Z9</f>
        <v>543.89042198671109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1018.3612401422723</v>
      </c>
      <c r="P10">
        <f t="shared" si="22"/>
        <v>50.918062007113619</v>
      </c>
      <c r="Q10" s="4">
        <f t="shared" si="23"/>
        <v>25</v>
      </c>
      <c r="R10">
        <f t="shared" si="0"/>
        <v>250000</v>
      </c>
      <c r="S10">
        <f t="shared" si="1"/>
        <v>579.68594223974139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502.85227252172808</v>
      </c>
      <c r="AC10">
        <f t="shared" si="2"/>
        <v>528.8567718545255</v>
      </c>
      <c r="AE10">
        <f t="shared" si="3"/>
        <v>929.06727384580506</v>
      </c>
      <c r="AF10">
        <f t="shared" si="4"/>
        <v>-46.453363692290253</v>
      </c>
      <c r="AG10">
        <f t="shared" si="4"/>
        <v>-22.807900507780708</v>
      </c>
      <c r="AH10">
        <f t="shared" si="5"/>
        <v>-746.38404104842311</v>
      </c>
      <c r="AI10">
        <f t="shared" si="6"/>
        <v>113.42196859731098</v>
      </c>
      <c r="AJ10">
        <f t="shared" si="7"/>
        <v>-26.004499332797423</v>
      </c>
      <c r="AK10">
        <f t="shared" si="24"/>
        <v>118.55711218388592</v>
      </c>
      <c r="AL10">
        <f t="shared" si="8"/>
        <v>205.97458144839948</v>
      </c>
      <c r="AN10">
        <f t="shared" si="9"/>
        <v>522.92177987218554</v>
      </c>
      <c r="AO10">
        <f t="shared" si="9"/>
        <v>-26.146088993609276</v>
      </c>
      <c r="AP10">
        <f t="shared" si="9"/>
        <v>-12.837335104170146</v>
      </c>
      <c r="AQ10">
        <f t="shared" si="9"/>
        <v>-420.09925674985402</v>
      </c>
      <c r="AR10">
        <f t="shared" si="9"/>
        <v>63.83909902455207</v>
      </c>
      <c r="AS10">
        <f t="shared" si="9"/>
        <v>-14.636527901259782</v>
      </c>
      <c r="AT10">
        <f t="shared" si="9"/>
        <v>66.729393946980565</v>
      </c>
      <c r="AU10">
        <f t="shared" si="9"/>
        <v>115.93196507027285</v>
      </c>
      <c r="AW10">
        <v>7</v>
      </c>
      <c r="AX10">
        <f>(R10*SUMPRODUCT(K11:$K$23, X11:$X$23)-$AZ$3*SUMPRODUCT(K10:$K$22, W11:$W$23))/Z10</f>
        <v>579.68594223974139</v>
      </c>
    </row>
    <row r="11" spans="1:52" x14ac:dyDescent="0.25">
      <c r="A11" t="s">
        <v>33</v>
      </c>
      <c r="C11" s="7">
        <f>AU25</f>
        <v>312.65897064917061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1018.3612401422723</v>
      </c>
      <c r="P11">
        <f t="shared" si="22"/>
        <v>50.918062007113619</v>
      </c>
      <c r="Q11" s="4">
        <f t="shared" si="23"/>
        <v>25</v>
      </c>
      <c r="R11">
        <f t="shared" si="0"/>
        <v>250000</v>
      </c>
      <c r="S11">
        <f t="shared" si="1"/>
        <v>602.03130645986471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528.8567718545255</v>
      </c>
      <c r="AC11">
        <f t="shared" si="2"/>
        <v>541.92769058976046</v>
      </c>
      <c r="AE11">
        <f t="shared" si="3"/>
        <v>916.69344955106226</v>
      </c>
      <c r="AF11">
        <f t="shared" si="4"/>
        <v>-45.83467247755312</v>
      </c>
      <c r="AG11">
        <f t="shared" si="4"/>
        <v>-22.504132458512309</v>
      </c>
      <c r="AH11">
        <f t="shared" si="5"/>
        <v>-756.89044190593131</v>
      </c>
      <c r="AI11">
        <f t="shared" si="6"/>
        <v>91.464202709065489</v>
      </c>
      <c r="AJ11">
        <f t="shared" si="7"/>
        <v>-13.070918735234955</v>
      </c>
      <c r="AK11">
        <f t="shared" si="24"/>
        <v>119.77645895286979</v>
      </c>
      <c r="AL11">
        <f t="shared" si="8"/>
        <v>198.16974292670034</v>
      </c>
      <c r="AN11">
        <f t="shared" si="9"/>
        <v>475.28604515912133</v>
      </c>
      <c r="AO11">
        <f t="shared" si="9"/>
        <v>-23.764302257956071</v>
      </c>
      <c r="AP11">
        <f t="shared" si="9"/>
        <v>-11.667913762426792</v>
      </c>
      <c r="AQ11">
        <f t="shared" si="9"/>
        <v>-392.4315865117037</v>
      </c>
      <c r="AR11">
        <f t="shared" si="9"/>
        <v>47.422242627034763</v>
      </c>
      <c r="AS11">
        <f t="shared" si="9"/>
        <v>-6.7769931980080509</v>
      </c>
      <c r="AT11">
        <f t="shared" si="9"/>
        <v>62.101544967680354</v>
      </c>
      <c r="AU11">
        <f t="shared" si="9"/>
        <v>102.74679439670707</v>
      </c>
      <c r="AW11">
        <v>8</v>
      </c>
      <c r="AX11">
        <f>(R11*SUMPRODUCT(K12:$K$23, X12:$X$23)-$AZ$3*SUMPRODUCT(K11:$K$22, W12:$W$23))/Z11</f>
        <v>602.03130645986471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1018.3612401422723</v>
      </c>
      <c r="P12">
        <f t="shared" si="22"/>
        <v>50.918062007113619</v>
      </c>
      <c r="Q12" s="4">
        <f t="shared" si="23"/>
        <v>25</v>
      </c>
      <c r="R12">
        <f t="shared" si="0"/>
        <v>250000</v>
      </c>
      <c r="S12">
        <f t="shared" si="1"/>
        <v>611.17350624502387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541.92769058976046</v>
      </c>
      <c r="AC12">
        <f t="shared" si="2"/>
        <v>542.77340706992845</v>
      </c>
      <c r="AE12">
        <f t="shared" si="3"/>
        <v>904.39031517570652</v>
      </c>
      <c r="AF12">
        <f t="shared" si="4"/>
        <v>-45.219515758785327</v>
      </c>
      <c r="AG12">
        <f t="shared" si="4"/>
        <v>-22.202099793422931</v>
      </c>
      <c r="AH12">
        <f t="shared" si="5"/>
        <v>-769.91340504254435</v>
      </c>
      <c r="AI12">
        <f t="shared" si="6"/>
        <v>67.055294580953955</v>
      </c>
      <c r="AJ12">
        <f t="shared" si="7"/>
        <v>-0.84571648016799372</v>
      </c>
      <c r="AK12">
        <f t="shared" si="24"/>
        <v>119.89479998685178</v>
      </c>
      <c r="AL12">
        <f t="shared" si="8"/>
        <v>186.10437808763774</v>
      </c>
      <c r="AN12">
        <f t="shared" si="9"/>
        <v>431.94475521868412</v>
      </c>
      <c r="AO12">
        <f t="shared" si="9"/>
        <v>-21.597237760934206</v>
      </c>
      <c r="AP12">
        <f t="shared" si="9"/>
        <v>-10.603917799305146</v>
      </c>
      <c r="AQ12">
        <f t="shared" si="9"/>
        <v>-367.71740221043285</v>
      </c>
      <c r="AR12">
        <f t="shared" si="9"/>
        <v>32.026197448011928</v>
      </c>
      <c r="AS12">
        <f t="shared" si="9"/>
        <v>-0.40392161645339991</v>
      </c>
      <c r="AT12">
        <f t="shared" si="9"/>
        <v>57.262809169127756</v>
      </c>
      <c r="AU12">
        <f t="shared" si="9"/>
        <v>88.885085000686274</v>
      </c>
      <c r="AW12">
        <v>9</v>
      </c>
      <c r="AX12">
        <f>(R12*SUMPRODUCT(K13:$K$23, X13:$X$23)-$AZ$3*SUMPRODUCT(K12:$K$22, W13:$W$23))/Z12</f>
        <v>611.17350624502387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1018.3612401422723</v>
      </c>
      <c r="P13">
        <f t="shared" si="22"/>
        <v>50.918062007113619</v>
      </c>
      <c r="Q13" s="4">
        <f t="shared" si="23"/>
        <v>25</v>
      </c>
      <c r="R13">
        <f t="shared" si="0"/>
        <v>250000</v>
      </c>
      <c r="S13">
        <f t="shared" si="1"/>
        <v>607.92858683143072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542.77340706992845</v>
      </c>
      <c r="AC13">
        <f t="shared" si="2"/>
        <v>532.58508727895651</v>
      </c>
      <c r="AE13">
        <f t="shared" si="3"/>
        <v>892.15085737211382</v>
      </c>
      <c r="AF13">
        <f t="shared" si="4"/>
        <v>-44.607542868605698</v>
      </c>
      <c r="AG13">
        <f t="shared" si="4"/>
        <v>-21.901630340120615</v>
      </c>
      <c r="AH13">
        <f t="shared" si="5"/>
        <v>-784.48455368084717</v>
      </c>
      <c r="AI13">
        <f t="shared" si="6"/>
        <v>41.15713048254031</v>
      </c>
      <c r="AJ13">
        <f t="shared" si="7"/>
        <v>10.188319790971946</v>
      </c>
      <c r="AK13">
        <f t="shared" si="24"/>
        <v>118.97218249848214</v>
      </c>
      <c r="AL13">
        <f t="shared" si="8"/>
        <v>170.3176327719944</v>
      </c>
      <c r="AN13">
        <f t="shared" si="9"/>
        <v>392.5111210562751</v>
      </c>
      <c r="AO13">
        <f t="shared" si="9"/>
        <v>-19.62555605281376</v>
      </c>
      <c r="AP13">
        <f t="shared" si="9"/>
        <v>-9.6358518368550268</v>
      </c>
      <c r="AQ13">
        <f t="shared" si="9"/>
        <v>-345.14220220960766</v>
      </c>
      <c r="AR13">
        <f t="shared" si="9"/>
        <v>18.107510956998649</v>
      </c>
      <c r="AS13">
        <f t="shared" si="9"/>
        <v>4.4824580840662112</v>
      </c>
      <c r="AT13">
        <f t="shared" si="9"/>
        <v>52.343058733970821</v>
      </c>
      <c r="AU13">
        <f t="shared" si="9"/>
        <v>74.933027775035683</v>
      </c>
      <c r="AW13">
        <v>10</v>
      </c>
      <c r="AX13">
        <f>(R13*SUMPRODUCT(K14:$K$23, X14:$X$23)-$AZ$3*SUMPRODUCT(K13:$K$22, W14:$W$23))/Z13</f>
        <v>607.92858683143072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1018.3612401422723</v>
      </c>
      <c r="P14">
        <f t="shared" si="22"/>
        <v>50.918062007113619</v>
      </c>
      <c r="Q14" s="4">
        <f t="shared" si="23"/>
        <v>25</v>
      </c>
      <c r="R14">
        <f t="shared" si="0"/>
        <v>250000</v>
      </c>
      <c r="S14">
        <f t="shared" si="1"/>
        <v>592.45207385645767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532.58508727895651</v>
      </c>
      <c r="AC14">
        <f t="shared" si="2"/>
        <v>511.93586050410022</v>
      </c>
      <c r="AE14">
        <f t="shared" si="3"/>
        <v>879.96255019029388</v>
      </c>
      <c r="AF14">
        <f t="shared" si="4"/>
        <v>-43.998127509514696</v>
      </c>
      <c r="AG14">
        <f t="shared" si="4"/>
        <v>-21.602416595985055</v>
      </c>
      <c r="AH14">
        <f t="shared" si="5"/>
        <v>-801.97440734353393</v>
      </c>
      <c r="AI14">
        <f t="shared" si="6"/>
        <v>12.387598741260263</v>
      </c>
      <c r="AJ14">
        <f t="shared" si="7"/>
        <v>20.649226774856288</v>
      </c>
      <c r="AK14">
        <f t="shared" si="24"/>
        <v>117.10951866627451</v>
      </c>
      <c r="AL14">
        <f t="shared" si="8"/>
        <v>150.14634418239106</v>
      </c>
      <c r="AN14">
        <f t="shared" si="9"/>
        <v>356.63111019455033</v>
      </c>
      <c r="AO14">
        <f t="shared" si="9"/>
        <v>-17.831555509727515</v>
      </c>
      <c r="AP14">
        <f t="shared" si="9"/>
        <v>-8.7550246449071043</v>
      </c>
      <c r="AQ14">
        <f t="shared" si="9"/>
        <v>-325.02408560079169</v>
      </c>
      <c r="AR14">
        <f t="shared" si="9"/>
        <v>5.0204444391240299</v>
      </c>
      <c r="AS14">
        <f t="shared" si="9"/>
        <v>8.3687159956790396</v>
      </c>
      <c r="AT14">
        <f t="shared" si="9"/>
        <v>47.462130800079095</v>
      </c>
      <c r="AU14">
        <f t="shared" si="9"/>
        <v>60.851291234882162</v>
      </c>
      <c r="AW14">
        <v>11</v>
      </c>
      <c r="AX14">
        <f>(R14*SUMPRODUCT(K15:$K$23, X15:$X$23)-$AZ$3*SUMPRODUCT(K14:$K$22, W15:$W$23))/Z14</f>
        <v>592.45207385645767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1018.3612401422723</v>
      </c>
      <c r="P15">
        <f t="shared" si="22"/>
        <v>50.918062007113619</v>
      </c>
      <c r="Q15" s="4">
        <f t="shared" si="23"/>
        <v>25</v>
      </c>
      <c r="R15">
        <f t="shared" si="0"/>
        <v>250000</v>
      </c>
      <c r="S15">
        <f t="shared" si="1"/>
        <v>564.96562069486549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511.93586050410022</v>
      </c>
      <c r="AC15">
        <f t="shared" si="2"/>
        <v>481.44446430897915</v>
      </c>
      <c r="AE15">
        <f t="shared" si="3"/>
        <v>867.81277262554636</v>
      </c>
      <c r="AF15">
        <f t="shared" si="4"/>
        <v>-43.390638631277319</v>
      </c>
      <c r="AG15">
        <f t="shared" si="4"/>
        <v>-21.304148724874551</v>
      </c>
      <c r="AH15">
        <f t="shared" si="5"/>
        <v>-822.43705150654296</v>
      </c>
      <c r="AI15">
        <f t="shared" si="6"/>
        <v>-19.31906623714849</v>
      </c>
      <c r="AJ15">
        <f t="shared" si="7"/>
        <v>30.491396195121069</v>
      </c>
      <c r="AK15">
        <f t="shared" si="24"/>
        <v>114.35482630521446</v>
      </c>
      <c r="AL15">
        <f t="shared" si="8"/>
        <v>125.52715626318704</v>
      </c>
      <c r="AN15">
        <f t="shared" si="9"/>
        <v>323.98316269352409</v>
      </c>
      <c r="AO15">
        <f t="shared" si="9"/>
        <v>-16.199158134676207</v>
      </c>
      <c r="AP15">
        <f t="shared" si="9"/>
        <v>-7.9535421695807402</v>
      </c>
      <c r="AQ15">
        <f t="shared" si="9"/>
        <v>-307.04290771991197</v>
      </c>
      <c r="AR15">
        <f t="shared" si="9"/>
        <v>-7.21244533064481</v>
      </c>
      <c r="AS15">
        <f t="shared" si="9"/>
        <v>11.383445007785317</v>
      </c>
      <c r="AT15">
        <f t="shared" si="9"/>
        <v>42.692432589510091</v>
      </c>
      <c r="AU15">
        <f t="shared" si="9"/>
        <v>46.863432266650598</v>
      </c>
      <c r="AW15">
        <v>12</v>
      </c>
      <c r="AX15">
        <f>(R15*SUMPRODUCT(K16:$K$23, X16:$X$23)-$AZ$3*SUMPRODUCT(K15:$K$22, W16:$W$23))/Z15</f>
        <v>564.96562069486549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1018.3612401422723</v>
      </c>
      <c r="P16">
        <f t="shared" si="22"/>
        <v>50.918062007113619</v>
      </c>
      <c r="Q16" s="4">
        <f t="shared" si="23"/>
        <v>25</v>
      </c>
      <c r="R16">
        <f t="shared" si="0"/>
        <v>250000</v>
      </c>
      <c r="S16">
        <f t="shared" si="1"/>
        <v>526.81879315986737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481.44446430897915</v>
      </c>
      <c r="AC16">
        <f t="shared" si="2"/>
        <v>442.67063987827845</v>
      </c>
      <c r="AE16">
        <f t="shared" si="3"/>
        <v>855.69958333703266</v>
      </c>
      <c r="AF16">
        <f t="shared" si="4"/>
        <v>-42.784979166851635</v>
      </c>
      <c r="AG16">
        <f t="shared" si="4"/>
        <v>-21.006779068336431</v>
      </c>
      <c r="AH16">
        <f t="shared" si="5"/>
        <v>-843.28169289373488</v>
      </c>
      <c r="AI16">
        <f t="shared" si="6"/>
        <v>-51.373867791890234</v>
      </c>
      <c r="AJ16">
        <f t="shared" si="7"/>
        <v>38.773824430700699</v>
      </c>
      <c r="AK16">
        <f t="shared" si="24"/>
        <v>110.76089420789872</v>
      </c>
      <c r="AL16">
        <f t="shared" si="8"/>
        <v>98.160850846709181</v>
      </c>
      <c r="AN16">
        <f t="shared" si="9"/>
        <v>294.27887709121586</v>
      </c>
      <c r="AO16">
        <f t="shared" si="9"/>
        <v>-14.713943854560794</v>
      </c>
      <c r="AP16">
        <f t="shared" si="9"/>
        <v>-7.2243243726092476</v>
      </c>
      <c r="AQ16">
        <f t="shared" si="9"/>
        <v>-290.0083095618449</v>
      </c>
      <c r="AR16">
        <f t="shared" si="9"/>
        <v>-17.667700697799042</v>
      </c>
      <c r="AS16">
        <f t="shared" si="9"/>
        <v>13.334489973105896</v>
      </c>
      <c r="AT16">
        <f t="shared" si="9"/>
        <v>38.091162141283206</v>
      </c>
      <c r="AU16">
        <f t="shared" si="9"/>
        <v>33.75795141659006</v>
      </c>
      <c r="AW16">
        <v>13</v>
      </c>
      <c r="AX16">
        <f>(R16*SUMPRODUCT(K17:$K$23, X17:$X$23)-$AZ$3*SUMPRODUCT(K16:$K$22, W17:$W$23))/Z16</f>
        <v>526.81879315986737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1018.3612401422723</v>
      </c>
      <c r="P17">
        <f t="shared" si="22"/>
        <v>50.918062007113619</v>
      </c>
      <c r="Q17" s="4">
        <f t="shared" si="23"/>
        <v>25</v>
      </c>
      <c r="R17">
        <f t="shared" si="0"/>
        <v>250000</v>
      </c>
      <c r="S17">
        <f t="shared" si="1"/>
        <v>478.79204206963095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442.67063987827845</v>
      </c>
      <c r="AC17">
        <f t="shared" si="2"/>
        <v>396.63411366711512</v>
      </c>
      <c r="AE17">
        <f t="shared" si="3"/>
        <v>843.61637701996835</v>
      </c>
      <c r="AF17">
        <f t="shared" si="4"/>
        <v>-42.180818850998421</v>
      </c>
      <c r="AG17">
        <f t="shared" si="4"/>
        <v>-20.710145471122534</v>
      </c>
      <c r="AH17">
        <f t="shared" si="5"/>
        <v>-865.65806530533246</v>
      </c>
      <c r="AI17">
        <f t="shared" si="6"/>
        <v>-84.932652607485124</v>
      </c>
      <c r="AJ17">
        <f t="shared" si="7"/>
        <v>46.036526211163334</v>
      </c>
      <c r="AK17">
        <f t="shared" si="24"/>
        <v>106.46065557929916</v>
      </c>
      <c r="AL17">
        <f t="shared" si="8"/>
        <v>67.564529182977367</v>
      </c>
      <c r="AN17">
        <f t="shared" si="9"/>
        <v>267.25395359806953</v>
      </c>
      <c r="AO17">
        <f t="shared" si="9"/>
        <v>-13.362697679903476</v>
      </c>
      <c r="AP17">
        <f t="shared" si="9"/>
        <v>-6.5608828935970749</v>
      </c>
      <c r="AQ17">
        <f t="shared" si="9"/>
        <v>-274.23666339212127</v>
      </c>
      <c r="AR17">
        <f t="shared" si="9"/>
        <v>-26.906290367552351</v>
      </c>
      <c r="AS17">
        <f t="shared" si="9"/>
        <v>14.58416879401493</v>
      </c>
      <c r="AT17">
        <f t="shared" si="9"/>
        <v>33.726266916149044</v>
      </c>
      <c r="AU17">
        <f t="shared" si="9"/>
        <v>21.404145342611624</v>
      </c>
      <c r="AW17">
        <v>14</v>
      </c>
      <c r="AX17">
        <f>(R17*SUMPRODUCT(K18:$K$23, X18:$X$23)-$AZ$3*SUMPRODUCT(K17:$K$22, W18:$W$23))/Z17</f>
        <v>478.79204206963095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1018.3612401422723</v>
      </c>
      <c r="P18">
        <f t="shared" si="22"/>
        <v>50.918062007113619</v>
      </c>
      <c r="Q18" s="4">
        <f t="shared" si="23"/>
        <v>25</v>
      </c>
      <c r="R18">
        <f t="shared" si="0"/>
        <v>250000</v>
      </c>
      <c r="S18">
        <f t="shared" si="1"/>
        <v>421.37942253363212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396.63411366711512</v>
      </c>
      <c r="AC18">
        <f t="shared" si="2"/>
        <v>344.08190346521826</v>
      </c>
      <c r="AE18">
        <f t="shared" si="3"/>
        <v>831.55383292449778</v>
      </c>
      <c r="AF18">
        <f t="shared" si="4"/>
        <v>-41.577691646224892</v>
      </c>
      <c r="AG18">
        <f t="shared" si="4"/>
        <v>-20.414019115857251</v>
      </c>
      <c r="AH18">
        <f t="shared" si="5"/>
        <v>-890.24900554058445</v>
      </c>
      <c r="AI18">
        <f t="shared" si="6"/>
        <v>-120.68688337816889</v>
      </c>
      <c r="AJ18">
        <f t="shared" si="7"/>
        <v>52.552210201896855</v>
      </c>
      <c r="AK18">
        <f t="shared" si="24"/>
        <v>101.54061273618676</v>
      </c>
      <c r="AL18">
        <f t="shared" si="8"/>
        <v>33.405939559914728</v>
      </c>
      <c r="AN18">
        <f t="shared" si="9"/>
        <v>242.66708494954807</v>
      </c>
      <c r="AO18">
        <f t="shared" si="9"/>
        <v>-12.133354247477405</v>
      </c>
      <c r="AP18">
        <f t="shared" si="9"/>
        <v>-5.9572938212879585</v>
      </c>
      <c r="AQ18">
        <f t="shared" si="9"/>
        <v>-259.79572518353461</v>
      </c>
      <c r="AR18">
        <f t="shared" si="9"/>
        <v>-35.219288302751949</v>
      </c>
      <c r="AS18">
        <f t="shared" si="9"/>
        <v>15.33597844471497</v>
      </c>
      <c r="AT18">
        <f t="shared" si="9"/>
        <v>29.631953484024976</v>
      </c>
      <c r="AU18">
        <f t="shared" si="9"/>
        <v>9.7486436259880005</v>
      </c>
      <c r="AW18">
        <v>15</v>
      </c>
      <c r="AX18">
        <f>(R18*SUMPRODUCT(K19:$K$23, X19:$X$23)-$AZ$3*SUMPRODUCT(K18:$K$22, W19:$W$23))/Z18</f>
        <v>421.37942253363212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1018.3612401422723</v>
      </c>
      <c r="P19">
        <f t="shared" si="22"/>
        <v>50.918062007113619</v>
      </c>
      <c r="Q19" s="4">
        <f t="shared" si="23"/>
        <v>25</v>
      </c>
      <c r="R19">
        <f t="shared" si="0"/>
        <v>250000</v>
      </c>
      <c r="S19">
        <f t="shared" si="1"/>
        <v>353.7011842245908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344.08190346521826</v>
      </c>
      <c r="AC19">
        <f t="shared" si="2"/>
        <v>284.62703140183874</v>
      </c>
      <c r="AE19">
        <f t="shared" si="3"/>
        <v>819.48590958728869</v>
      </c>
      <c r="AF19">
        <f t="shared" si="4"/>
        <v>-40.974295479364436</v>
      </c>
      <c r="AG19">
        <f t="shared" si="4"/>
        <v>-20.117760704266413</v>
      </c>
      <c r="AH19">
        <f t="shared" si="5"/>
        <v>-921.18220432267617</v>
      </c>
      <c r="AI19">
        <f t="shared" si="6"/>
        <v>-162.78835091901828</v>
      </c>
      <c r="AJ19">
        <f t="shared" si="7"/>
        <v>59.454872063379526</v>
      </c>
      <c r="AK19">
        <f t="shared" si="24"/>
        <v>96.062572485768968</v>
      </c>
      <c r="AL19">
        <f t="shared" si="8"/>
        <v>-7.2709063698697918</v>
      </c>
      <c r="AN19">
        <f t="shared" si="9"/>
        <v>220.29435114810619</v>
      </c>
      <c r="AO19">
        <f t="shared" si="9"/>
        <v>-11.01471755740531</v>
      </c>
      <c r="AP19">
        <f t="shared" si="9"/>
        <v>-5.4080600887100116</v>
      </c>
      <c r="AQ19">
        <f t="shared" si="9"/>
        <v>-247.63236758109338</v>
      </c>
      <c r="AR19">
        <f t="shared" si="9"/>
        <v>-43.760794079102503</v>
      </c>
      <c r="AS19">
        <f t="shared" si="9"/>
        <v>15.982669513368554</v>
      </c>
      <c r="AT19">
        <f t="shared" si="9"/>
        <v>25.823558193975622</v>
      </c>
      <c r="AU19">
        <f t="shared" si="9"/>
        <v>-1.9545663717583255</v>
      </c>
      <c r="AW19">
        <v>16</v>
      </c>
      <c r="AX19">
        <f>(R19*SUMPRODUCT(K20:$K$23, X20:$X$23)-$AZ$3*SUMPRODUCT(K19:$K$22, W20:$W$23))/Z19</f>
        <v>353.7011842245908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1018.3612401422723</v>
      </c>
      <c r="P20">
        <f t="shared" si="22"/>
        <v>50.918062007113619</v>
      </c>
      <c r="Q20" s="4">
        <f t="shared" si="23"/>
        <v>25</v>
      </c>
      <c r="R20">
        <f t="shared" si="0"/>
        <v>250000</v>
      </c>
      <c r="S20">
        <f t="shared" si="1"/>
        <v>276.58251058094663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284.62703140183874</v>
      </c>
      <c r="AC20">
        <f t="shared" si="2"/>
        <v>219.28802306314157</v>
      </c>
      <c r="AE20">
        <f t="shared" si="3"/>
        <v>807.40616117001821</v>
      </c>
      <c r="AF20">
        <f t="shared" si="4"/>
        <v>-40.37030805850091</v>
      </c>
      <c r="AG20">
        <f t="shared" si="4"/>
        <v>-19.821211995883157</v>
      </c>
      <c r="AH20">
        <f t="shared" si="5"/>
        <v>-953.7110134059493</v>
      </c>
      <c r="AI20">
        <f t="shared" si="6"/>
        <v>-206.49637229031509</v>
      </c>
      <c r="AJ20">
        <f t="shared" si="7"/>
        <v>65.33900833869717</v>
      </c>
      <c r="AK20">
        <f t="shared" si="24"/>
        <v>89.99289635357691</v>
      </c>
      <c r="AL20">
        <f t="shared" si="8"/>
        <v>-51.164467598041014</v>
      </c>
      <c r="AN20">
        <f t="shared" si="9"/>
        <v>199.93797830379719</v>
      </c>
      <c r="AO20">
        <f t="shared" si="9"/>
        <v>-9.9968989151898597</v>
      </c>
      <c r="AP20">
        <f t="shared" si="9"/>
        <v>-4.9083264961032995</v>
      </c>
      <c r="AQ20">
        <f t="shared" si="9"/>
        <v>-236.16744716207134</v>
      </c>
      <c r="AR20">
        <f t="shared" si="9"/>
        <v>-51.134694269567284</v>
      </c>
      <c r="AS20">
        <f t="shared" si="9"/>
        <v>16.179897875293996</v>
      </c>
      <c r="AT20">
        <f t="shared" si="9"/>
        <v>22.284939877797743</v>
      </c>
      <c r="AU20">
        <f t="shared" si="9"/>
        <v>-12.669856516475544</v>
      </c>
      <c r="AW20">
        <v>17</v>
      </c>
      <c r="AX20">
        <f>(R20*SUMPRODUCT(K21:$K$23, X21:$X$23)-$AZ$3*SUMPRODUCT(K20:$K$22, W21:$W$23))/Z20</f>
        <v>276.58251058094663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1018.3612401422723</v>
      </c>
      <c r="P21">
        <f t="shared" si="22"/>
        <v>50.918062007113619</v>
      </c>
      <c r="Q21" s="4">
        <f t="shared" si="23"/>
        <v>25</v>
      </c>
      <c r="R21">
        <f t="shared" si="0"/>
        <v>250000</v>
      </c>
      <c r="S21">
        <f t="shared" si="1"/>
        <v>191.75511182067973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219.28802306314157</v>
      </c>
      <c r="AC21">
        <f t="shared" si="2"/>
        <v>149.75729223854381</v>
      </c>
      <c r="AE21">
        <f t="shared" si="3"/>
        <v>795.32180600749507</v>
      </c>
      <c r="AF21">
        <f t="shared" si="4"/>
        <v>-39.766090300374756</v>
      </c>
      <c r="AG21">
        <f t="shared" si="4"/>
        <v>-19.524550195380151</v>
      </c>
      <c r="AH21">
        <f t="shared" si="5"/>
        <v>-984.49680544172099</v>
      </c>
      <c r="AI21">
        <f t="shared" si="6"/>
        <v>-248.46563992998085</v>
      </c>
      <c r="AJ21">
        <f t="shared" si="7"/>
        <v>69.530730824597754</v>
      </c>
      <c r="AK21">
        <f t="shared" si="24"/>
        <v>83.419328414048849</v>
      </c>
      <c r="AL21">
        <f t="shared" si="8"/>
        <v>-95.51558069133425</v>
      </c>
      <c r="AN21">
        <f t="shared" si="9"/>
        <v>181.42097398918889</v>
      </c>
      <c r="AO21">
        <f t="shared" si="9"/>
        <v>-9.0710486994594461</v>
      </c>
      <c r="AP21">
        <f t="shared" si="9"/>
        <v>-4.4537480129311255</v>
      </c>
      <c r="AQ21">
        <f t="shared" si="9"/>
        <v>-224.5737108970942</v>
      </c>
      <c r="AR21">
        <f t="shared" si="9"/>
        <v>-56.677533620295868</v>
      </c>
      <c r="AS21">
        <f t="shared" si="9"/>
        <v>15.860665221418268</v>
      </c>
      <c r="AT21">
        <f t="shared" si="9"/>
        <v>19.028795257574192</v>
      </c>
      <c r="AU21">
        <f t="shared" si="9"/>
        <v>-21.788073141303411</v>
      </c>
      <c r="AW21">
        <v>18</v>
      </c>
      <c r="AX21">
        <f>(R21*SUMPRODUCT(K22:$K$23, X22:$X$23)-$AZ$3*SUMPRODUCT(K21:$K$22, W22:$W$23))/Z21</f>
        <v>191.75511182067973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1018.3612401422723</v>
      </c>
      <c r="P22">
        <f t="shared" si="22"/>
        <v>50.918062007113619</v>
      </c>
      <c r="Q22" s="4">
        <f t="shared" si="23"/>
        <v>25</v>
      </c>
      <c r="R22">
        <f t="shared" si="0"/>
        <v>250000</v>
      </c>
      <c r="S22">
        <f t="shared" si="1"/>
        <v>99.348926252543549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149.75729223854381</v>
      </c>
      <c r="AC22">
        <f t="shared" si="2"/>
        <v>76.409049372525743</v>
      </c>
      <c r="AE22">
        <f t="shared" si="3"/>
        <v>783.21947918491242</v>
      </c>
      <c r="AF22">
        <f t="shared" si="4"/>
        <v>-39.160973959245624</v>
      </c>
      <c r="AG22">
        <f t="shared" si="4"/>
        <v>-19.227447204183925</v>
      </c>
      <c r="AH22">
        <f t="shared" si="5"/>
        <v>-1018.5748924242736</v>
      </c>
      <c r="AI22">
        <f t="shared" si="6"/>
        <v>-293.74383440279075</v>
      </c>
      <c r="AJ22">
        <f t="shared" si="7"/>
        <v>73.348242866018069</v>
      </c>
      <c r="AK22">
        <f t="shared" si="24"/>
        <v>76.485605420607442</v>
      </c>
      <c r="AL22">
        <f t="shared" si="8"/>
        <v>-143.90998611616524</v>
      </c>
      <c r="AN22">
        <f t="shared" si="9"/>
        <v>164.57711735383711</v>
      </c>
      <c r="AO22">
        <f t="shared" si="9"/>
        <v>-8.2288558676918573</v>
      </c>
      <c r="AP22">
        <f t="shared" si="9"/>
        <v>-4.0402440427437245</v>
      </c>
      <c r="AQ22">
        <f t="shared" si="9"/>
        <v>-214.0321124017965</v>
      </c>
      <c r="AR22">
        <f t="shared" si="9"/>
        <v>-61.724094958394979</v>
      </c>
      <c r="AS22">
        <f t="shared" si="9"/>
        <v>15.412592120948032</v>
      </c>
      <c r="AT22">
        <f t="shared" si="9"/>
        <v>16.071842942780933</v>
      </c>
      <c r="AU22">
        <f t="shared" si="9"/>
        <v>-30.239659894666012</v>
      </c>
      <c r="AW22">
        <v>19</v>
      </c>
      <c r="AX22">
        <f>(R22*SUMPRODUCT(K23:$K$23, X23:$X$23)-$AZ$3*SUMPRODUCT(K22:$K$22, W23:$W$23))/Z22</f>
        <v>99.348926252543549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1018.3612401422723</v>
      </c>
      <c r="P23">
        <f t="shared" si="22"/>
        <v>50.918062007113619</v>
      </c>
      <c r="Q23" s="4">
        <f t="shared" si="23"/>
        <v>25</v>
      </c>
      <c r="R23">
        <f t="shared" si="0"/>
        <v>250000</v>
      </c>
      <c r="S23">
        <f t="shared" si="1"/>
        <v>100.91124525176842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76.409049372525743</v>
      </c>
      <c r="AC23">
        <f t="shared" si="2"/>
        <v>76.409049372525743</v>
      </c>
      <c r="AE23">
        <f t="shared" si="3"/>
        <v>771.09358905402883</v>
      </c>
      <c r="AF23">
        <f t="shared" si="4"/>
        <v>-38.554679452701443</v>
      </c>
      <c r="AG23">
        <f t="shared" si="4"/>
        <v>-18.929765751549557</v>
      </c>
      <c r="AH23">
        <f t="shared" si="5"/>
        <v>-1054.0698059252875</v>
      </c>
      <c r="AI23">
        <f t="shared" si="6"/>
        <v>-340.46066207550962</v>
      </c>
      <c r="AJ23">
        <f t="shared" si="7"/>
        <v>0</v>
      </c>
      <c r="AK23">
        <f t="shared" si="24"/>
        <v>69.223294745310568</v>
      </c>
      <c r="AL23">
        <f t="shared" si="8"/>
        <v>-271.23736733019905</v>
      </c>
      <c r="AN23">
        <f t="shared" si="9"/>
        <v>149.25690448858492</v>
      </c>
      <c r="AO23">
        <f t="shared" si="9"/>
        <v>-7.4628452244292465</v>
      </c>
      <c r="AP23">
        <f t="shared" si="9"/>
        <v>-3.6641443773854911</v>
      </c>
      <c r="AQ23">
        <f t="shared" si="9"/>
        <v>-204.03125973372386</v>
      </c>
      <c r="AR23">
        <f t="shared" si="9"/>
        <v>-65.901344846953663</v>
      </c>
      <c r="AS23">
        <f t="shared" si="9"/>
        <v>0</v>
      </c>
      <c r="AT23">
        <f t="shared" si="9"/>
        <v>13.399222660975902</v>
      </c>
      <c r="AU23">
        <f t="shared" si="9"/>
        <v>-52.502122185977761</v>
      </c>
      <c r="AW23">
        <v>20</v>
      </c>
      <c r="AX23">
        <f>(R23*SUMPRODUCT(K$23:$K24, X$23:$X24)-$AZ$3*SUMPRODUCT(K$22:$K23, W$23:$W24))/Z23</f>
        <v>100.91124525176842</v>
      </c>
    </row>
    <row r="25" spans="5:50" x14ac:dyDescent="0.25">
      <c r="AN25" s="8">
        <f t="shared" ref="AN25:AU25" si="25">SUM(AN3:AN23)</f>
        <v>8753.1741296297114</v>
      </c>
      <c r="AO25" s="8">
        <f t="shared" si="25"/>
        <v>-1201.4296365881899</v>
      </c>
      <c r="AP25" s="8">
        <f t="shared" si="25"/>
        <v>-463.03356162229682</v>
      </c>
      <c r="AQ25" s="8">
        <f t="shared" si="25"/>
        <v>-7390.0510640441462</v>
      </c>
      <c r="AR25" s="8">
        <f t="shared" si="25"/>
        <v>-301.34013262491874</v>
      </c>
      <c r="AS25" s="8">
        <f t="shared" si="25"/>
        <v>-292.28118481786805</v>
      </c>
      <c r="AT25" s="8">
        <f t="shared" si="25"/>
        <v>906.28028809195735</v>
      </c>
      <c r="AU25" s="9">
        <f t="shared" si="25"/>
        <v>312.65897064917061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5" priority="1" operator="lessThan">
      <formula>0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44915-1FCF-40CD-BD5B-63DE6063571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1514.3174537260343</v>
      </c>
      <c r="K3">
        <v>1</v>
      </c>
      <c r="L3" s="2">
        <v>0</v>
      </c>
      <c r="O3">
        <f>$C$3</f>
        <v>1514.3174537260343</v>
      </c>
      <c r="P3">
        <f>O3*B5</f>
        <v>1211.4539629808276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1514.3174537260343</v>
      </c>
      <c r="AF3">
        <f t="shared" ref="AF3:AG23" si="4">-$Z3*P3</f>
        <v>-1211.4539629808276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29.713748945206703</v>
      </c>
      <c r="AJ3">
        <f t="shared" ref="AJ3:AJ23" si="7">AB3-AC3</f>
        <v>0</v>
      </c>
      <c r="AL3">
        <f t="shared" ref="AL3:AL23" si="8">SUM(AI3:AK3)</f>
        <v>29.713748945206703</v>
      </c>
      <c r="AN3">
        <f t="shared" ref="AN3:AU23" si="9">AE3*$K3</f>
        <v>1514.3174537260343</v>
      </c>
      <c r="AO3">
        <f t="shared" si="9"/>
        <v>-1211.4539629808276</v>
      </c>
      <c r="AP3">
        <f t="shared" si="9"/>
        <v>-273.14974180000002</v>
      </c>
      <c r="AQ3">
        <f t="shared" si="9"/>
        <v>0</v>
      </c>
      <c r="AR3">
        <f t="shared" si="9"/>
        <v>29.713748945206703</v>
      </c>
      <c r="AS3">
        <f t="shared" si="9"/>
        <v>0</v>
      </c>
      <c r="AT3">
        <f t="shared" si="9"/>
        <v>0</v>
      </c>
      <c r="AU3">
        <f t="shared" si="9"/>
        <v>29.713748945206703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1188.5654779233612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350.08052629773573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345.29782732072817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-345.29782732072817</v>
      </c>
      <c r="AK4">
        <f>H4*SUM(AB4, AE4:AF4)</f>
        <v>0</v>
      </c>
      <c r="AL4">
        <f t="shared" si="8"/>
        <v>-1260.725577320728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-843.26765060263165</v>
      </c>
      <c r="AR4">
        <f t="shared" si="9"/>
        <v>-843.26765060263165</v>
      </c>
      <c r="AS4">
        <f t="shared" si="9"/>
        <v>-318.07915764290919</v>
      </c>
      <c r="AT4">
        <f t="shared" si="9"/>
        <v>0</v>
      </c>
      <c r="AU4">
        <f t="shared" si="9"/>
        <v>-1161.3468082455406</v>
      </c>
      <c r="AW4">
        <v>1</v>
      </c>
      <c r="AX4">
        <f>(R4*SUMPRODUCT(K5:$K$23, X5:$X$23)-$AZ$3*SUMPRODUCT(K4:$K$22, W5:$W$23))/Z4</f>
        <v>350.08052629773573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1514.3174537260343</v>
      </c>
      <c r="P5">
        <f t="shared" ref="P5:P23" si="22">O5*$C$5</f>
        <v>75.715872686301722</v>
      </c>
      <c r="Q5" s="4">
        <f t="shared" ref="Q5:Q23" si="23">$C$8</f>
        <v>25</v>
      </c>
      <c r="R5">
        <f t="shared" si="0"/>
        <v>250000</v>
      </c>
      <c r="S5">
        <f t="shared" si="1"/>
        <v>646.22817672716133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345.29782732072817</v>
      </c>
      <c r="AC5">
        <f t="shared" si="2"/>
        <v>628.59892041827516</v>
      </c>
      <c r="AE5">
        <f t="shared" si="3"/>
        <v>1473.0065182295968</v>
      </c>
      <c r="AF5">
        <f t="shared" si="4"/>
        <v>-73.650325911479854</v>
      </c>
      <c r="AG5">
        <f t="shared" si="4"/>
        <v>-24.317994133350467</v>
      </c>
      <c r="AH5">
        <f t="shared" si="5"/>
        <v>-938.78519399530421</v>
      </c>
      <c r="AI5">
        <f t="shared" si="6"/>
        <v>436.2530041894621</v>
      </c>
      <c r="AJ5">
        <f t="shared" si="7"/>
        <v>-283.30109309754698</v>
      </c>
      <c r="AK5">
        <f>H5*SUM(AB5, AE5:AF5)</f>
        <v>149.29353376853527</v>
      </c>
      <c r="AL5">
        <f t="shared" si="8"/>
        <v>302.24544486045039</v>
      </c>
      <c r="AN5">
        <f t="shared" si="9"/>
        <v>1249.9349232701729</v>
      </c>
      <c r="AO5">
        <f t="shared" si="9"/>
        <v>-62.496746163508654</v>
      </c>
      <c r="AP5">
        <f t="shared" si="9"/>
        <v>-20.635285557111253</v>
      </c>
      <c r="AQ5">
        <f t="shared" si="9"/>
        <v>-796.61589063029146</v>
      </c>
      <c r="AR5">
        <f t="shared" si="9"/>
        <v>370.18700091926138</v>
      </c>
      <c r="AS5">
        <f t="shared" si="9"/>
        <v>-240.39807406204829</v>
      </c>
      <c r="AT5">
        <f t="shared" si="9"/>
        <v>126.68457292367577</v>
      </c>
      <c r="AU5">
        <f t="shared" si="9"/>
        <v>256.47349978088886</v>
      </c>
      <c r="AW5">
        <v>2</v>
      </c>
      <c r="AX5">
        <f>(R5*SUMPRODUCT(K6:$K$23, X6:$X$23)-$AZ$3*SUMPRODUCT(K5:$K$22, W6:$W$23))/Z5</f>
        <v>646.22817672716133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1514.3174537260343</v>
      </c>
      <c r="P6">
        <f t="shared" si="22"/>
        <v>75.715872686301722</v>
      </c>
      <c r="Q6" s="4">
        <f t="shared" si="23"/>
        <v>25</v>
      </c>
      <c r="R6">
        <f t="shared" si="0"/>
        <v>250000</v>
      </c>
      <c r="S6">
        <f t="shared" si="1"/>
        <v>893.75108748779587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628.59892041827516</v>
      </c>
      <c r="AC6">
        <f t="shared" si="2"/>
        <v>857.23443165547269</v>
      </c>
      <c r="AE6">
        <f t="shared" si="3"/>
        <v>1452.4458542922057</v>
      </c>
      <c r="AF6">
        <f t="shared" si="4"/>
        <v>-72.622292714610296</v>
      </c>
      <c r="AG6">
        <f t="shared" si="4"/>
        <v>-23.978556324474912</v>
      </c>
      <c r="AH6">
        <f t="shared" si="5"/>
        <v>-962.57867542052884</v>
      </c>
      <c r="AI6">
        <f t="shared" si="6"/>
        <v>393.26632983259162</v>
      </c>
      <c r="AJ6">
        <f t="shared" si="7"/>
        <v>-228.63551123719753</v>
      </c>
      <c r="AK6">
        <f>H6*SUM(AB6, AE6:AF6)</f>
        <v>171.86472862935065</v>
      </c>
      <c r="AL6">
        <f t="shared" si="8"/>
        <v>336.49554722474477</v>
      </c>
      <c r="AN6">
        <f t="shared" si="9"/>
        <v>1135.3350667947966</v>
      </c>
      <c r="AO6">
        <f t="shared" si="9"/>
        <v>-56.766753339739836</v>
      </c>
      <c r="AP6">
        <f t="shared" si="9"/>
        <v>-18.743346449604449</v>
      </c>
      <c r="AQ6">
        <f t="shared" si="9"/>
        <v>-752.42001037372336</v>
      </c>
      <c r="AR6">
        <f t="shared" si="9"/>
        <v>307.40495663172891</v>
      </c>
      <c r="AS6">
        <f t="shared" si="9"/>
        <v>-178.71779017100886</v>
      </c>
      <c r="AT6">
        <f t="shared" si="9"/>
        <v>134.3417054628585</v>
      </c>
      <c r="AU6">
        <f t="shared" si="9"/>
        <v>263.02887192357855</v>
      </c>
      <c r="AW6">
        <v>3</v>
      </c>
      <c r="AX6">
        <f>(R6*SUMPRODUCT(K7:$K$23, X7:$X$23)-$AZ$3*SUMPRODUCT(K6:$K$22, W7:$W$23))/Z6</f>
        <v>893.75108748779587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1514.3174537260343</v>
      </c>
      <c r="P7">
        <f t="shared" si="22"/>
        <v>75.715872686301722</v>
      </c>
      <c r="Q7" s="4">
        <f t="shared" si="23"/>
        <v>25</v>
      </c>
      <c r="R7">
        <f t="shared" si="0"/>
        <v>250000</v>
      </c>
      <c r="S7">
        <f t="shared" si="1"/>
        <v>1096.492379028512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857.23443165547269</v>
      </c>
      <c r="AC7">
        <f t="shared" si="2"/>
        <v>1036.8413823540341</v>
      </c>
      <c r="AE7">
        <f t="shared" si="3"/>
        <v>1431.9360827981779</v>
      </c>
      <c r="AF7">
        <f t="shared" si="4"/>
        <v>-71.596804139908897</v>
      </c>
      <c r="AG7">
        <f t="shared" si="4"/>
        <v>-23.639958703421897</v>
      </c>
      <c r="AH7">
        <f t="shared" si="5"/>
        <v>-988.12057808268776</v>
      </c>
      <c r="AI7">
        <f t="shared" si="6"/>
        <v>348.57874187215941</v>
      </c>
      <c r="AJ7">
        <f t="shared" si="7"/>
        <v>-179.60695069856138</v>
      </c>
      <c r="AK7">
        <f>H7*SUM(AB7, AE7:AF7)</f>
        <v>189.76221753896758</v>
      </c>
      <c r="AL7">
        <f t="shared" si="8"/>
        <v>358.73400871256558</v>
      </c>
      <c r="AN7">
        <f t="shared" si="9"/>
        <v>1031.072254517906</v>
      </c>
      <c r="AO7">
        <f t="shared" si="9"/>
        <v>-51.553612725895306</v>
      </c>
      <c r="AP7">
        <f t="shared" si="9"/>
        <v>-17.022062513723832</v>
      </c>
      <c r="AQ7">
        <f t="shared" si="9"/>
        <v>-711.50083053172852</v>
      </c>
      <c r="AR7">
        <f t="shared" si="9"/>
        <v>250.99574874655849</v>
      </c>
      <c r="AS7">
        <f t="shared" si="9"/>
        <v>-129.32682248077205</v>
      </c>
      <c r="AT7">
        <f t="shared" si="9"/>
        <v>136.63916973017393</v>
      </c>
      <c r="AU7">
        <f t="shared" si="9"/>
        <v>258.30809599596034</v>
      </c>
      <c r="AW7">
        <v>4</v>
      </c>
      <c r="AX7">
        <f>(R7*SUMPRODUCT(K8:$K$23, X8:$X$23)-$AZ$3*SUMPRODUCT(K7:$K$22, W8:$W$23))/Z7</f>
        <v>1096.492379028512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1514.3174537260343</v>
      </c>
      <c r="P8">
        <f t="shared" si="22"/>
        <v>75.715872686301722</v>
      </c>
      <c r="Q8" s="4">
        <f t="shared" si="23"/>
        <v>25</v>
      </c>
      <c r="R8">
        <f t="shared" si="0"/>
        <v>250000</v>
      </c>
      <c r="S8">
        <f t="shared" si="1"/>
        <v>1257.4925847686088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1036.8413823540341</v>
      </c>
      <c r="AC8">
        <f t="shared" si="2"/>
        <v>1172.0806745829568</v>
      </c>
      <c r="AE8">
        <f t="shared" si="3"/>
        <v>1411.4613829095108</v>
      </c>
      <c r="AF8">
        <f t="shared" si="4"/>
        <v>-70.573069145475543</v>
      </c>
      <c r="AG8">
        <f t="shared" si="4"/>
        <v>-23.301940082585684</v>
      </c>
      <c r="AH8">
        <f t="shared" si="5"/>
        <v>-1016.1903380199249</v>
      </c>
      <c r="AI8">
        <f t="shared" si="6"/>
        <v>301.39603566152482</v>
      </c>
      <c r="AJ8">
        <f t="shared" si="7"/>
        <v>-135.23929222892275</v>
      </c>
      <c r="AK8">
        <f t="shared" ref="AK8:AK23" si="24">H8*SUM(AB8:AB8, AE8:AF8)</f>
        <v>203.46708555621544</v>
      </c>
      <c r="AL8">
        <f t="shared" si="8"/>
        <v>369.62382898881754</v>
      </c>
      <c r="AN8">
        <f t="shared" si="9"/>
        <v>936.21551714259135</v>
      </c>
      <c r="AO8">
        <f t="shared" si="9"/>
        <v>-46.81077585712957</v>
      </c>
      <c r="AP8">
        <f t="shared" si="9"/>
        <v>-15.456064295485044</v>
      </c>
      <c r="AQ8">
        <f t="shared" si="9"/>
        <v>-674.03414244569626</v>
      </c>
      <c r="AR8">
        <f t="shared" si="9"/>
        <v>199.91453454428051</v>
      </c>
      <c r="AS8">
        <f t="shared" si="9"/>
        <v>-89.703569254658206</v>
      </c>
      <c r="AT8">
        <f t="shared" si="9"/>
        <v>134.95873499056998</v>
      </c>
      <c r="AU8">
        <f t="shared" si="9"/>
        <v>245.16970028019233</v>
      </c>
      <c r="AW8">
        <v>5</v>
      </c>
      <c r="AX8">
        <f>(R8*SUMPRODUCT(K9:$K$23, X9:$X$23)-$AZ$3*SUMPRODUCT(K8:$K$22, W9:$W$23))/Z8</f>
        <v>1257.4925847686088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1514.3174537260343</v>
      </c>
      <c r="P9">
        <f t="shared" si="22"/>
        <v>75.715872686301722</v>
      </c>
      <c r="Q9" s="4">
        <f t="shared" si="23"/>
        <v>25</v>
      </c>
      <c r="R9">
        <f t="shared" si="0"/>
        <v>250000</v>
      </c>
      <c r="S9">
        <f t="shared" si="1"/>
        <v>1376.544255111603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1172.0806745829568</v>
      </c>
      <c r="AC9">
        <f t="shared" si="2"/>
        <v>1264.4258666186297</v>
      </c>
      <c r="AE9">
        <f t="shared" si="3"/>
        <v>1390.9775524129593</v>
      </c>
      <c r="AF9">
        <f t="shared" si="4"/>
        <v>-69.548877620647971</v>
      </c>
      <c r="AG9">
        <f t="shared" si="4"/>
        <v>-22.963770723741039</v>
      </c>
      <c r="AH9">
        <f t="shared" si="5"/>
        <v>-1051.4995801878774</v>
      </c>
      <c r="AI9">
        <f t="shared" si="6"/>
        <v>246.96532388069295</v>
      </c>
      <c r="AJ9">
        <f t="shared" si="7"/>
        <v>-92.345192035672881</v>
      </c>
      <c r="AK9">
        <f t="shared" si="24"/>
        <v>213.37458204474044</v>
      </c>
      <c r="AL9">
        <f t="shared" si="8"/>
        <v>367.99471388976053</v>
      </c>
      <c r="AN9">
        <f t="shared" si="9"/>
        <v>849.90096587097912</v>
      </c>
      <c r="AO9">
        <f t="shared" si="9"/>
        <v>-42.495048293548955</v>
      </c>
      <c r="AP9">
        <f t="shared" si="9"/>
        <v>-14.031089778760823</v>
      </c>
      <c r="AQ9">
        <f t="shared" si="9"/>
        <v>-642.47658581142173</v>
      </c>
      <c r="AR9">
        <f t="shared" si="9"/>
        <v>150.89824198724759</v>
      </c>
      <c r="AS9">
        <f t="shared" si="9"/>
        <v>-56.423820620621115</v>
      </c>
      <c r="AT9">
        <f t="shared" si="9"/>
        <v>130.37396833439496</v>
      </c>
      <c r="AU9">
        <f t="shared" si="9"/>
        <v>224.84838970102146</v>
      </c>
      <c r="AW9">
        <v>6</v>
      </c>
      <c r="AX9">
        <f>(R9*SUMPRODUCT(K10:$K$23, X10:$X$23)-$AZ$3*SUMPRODUCT(K9:$K$22, W10:$W$23))/Z9</f>
        <v>1376.544255111603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1514.3174537260343</v>
      </c>
      <c r="P10">
        <f t="shared" si="22"/>
        <v>75.715872686301722</v>
      </c>
      <c r="Q10" s="4">
        <f t="shared" si="23"/>
        <v>25</v>
      </c>
      <c r="R10">
        <f t="shared" si="0"/>
        <v>250000</v>
      </c>
      <c r="S10">
        <f t="shared" si="1"/>
        <v>1457.1864944118681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1264.4258666186297</v>
      </c>
      <c r="AC10">
        <f t="shared" si="2"/>
        <v>1318.7695150879063</v>
      </c>
      <c r="AE10">
        <f t="shared" si="3"/>
        <v>1370.4736502828036</v>
      </c>
      <c r="AF10">
        <f t="shared" si="4"/>
        <v>-68.523682514140191</v>
      </c>
      <c r="AG10">
        <f t="shared" si="4"/>
        <v>-22.625270000532293</v>
      </c>
      <c r="AH10">
        <f t="shared" si="5"/>
        <v>-1088.6301597133715</v>
      </c>
      <c r="AI10">
        <f t="shared" si="6"/>
        <v>190.69453805475973</v>
      </c>
      <c r="AJ10">
        <f t="shared" si="7"/>
        <v>-54.343648469276559</v>
      </c>
      <c r="AK10">
        <f t="shared" si="24"/>
        <v>219.60991290018947</v>
      </c>
      <c r="AL10">
        <f t="shared" si="8"/>
        <v>355.96080248567262</v>
      </c>
      <c r="AN10">
        <f t="shared" si="9"/>
        <v>771.36558422437281</v>
      </c>
      <c r="AO10">
        <f t="shared" si="9"/>
        <v>-38.568279211218645</v>
      </c>
      <c r="AP10">
        <f t="shared" si="9"/>
        <v>-12.734542257411073</v>
      </c>
      <c r="AQ10">
        <f t="shared" si="9"/>
        <v>-612.73110867786079</v>
      </c>
      <c r="AR10">
        <f t="shared" si="9"/>
        <v>107.33165407788238</v>
      </c>
      <c r="AS10">
        <f t="shared" si="9"/>
        <v>-30.587104058321231</v>
      </c>
      <c r="AT10">
        <f t="shared" si="9"/>
        <v>123.60655655857512</v>
      </c>
      <c r="AU10">
        <f t="shared" si="9"/>
        <v>200.35110657813627</v>
      </c>
      <c r="AW10">
        <v>7</v>
      </c>
      <c r="AX10">
        <f>(R10*SUMPRODUCT(K11:$K$23, X11:$X$23)-$AZ$3*SUMPRODUCT(K10:$K$22, W11:$W$23))/Z10</f>
        <v>1457.1864944118681</v>
      </c>
    </row>
    <row r="11" spans="1:52" x14ac:dyDescent="0.25">
      <c r="A11" t="s">
        <v>33</v>
      </c>
      <c r="C11" s="7">
        <f>AU25</f>
        <v>501.05181549004294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1514.3174537260343</v>
      </c>
      <c r="P11">
        <f t="shared" si="22"/>
        <v>75.715872686301722</v>
      </c>
      <c r="Q11" s="4">
        <f t="shared" si="23"/>
        <v>25</v>
      </c>
      <c r="R11">
        <f t="shared" si="0"/>
        <v>250000</v>
      </c>
      <c r="S11">
        <f t="shared" si="1"/>
        <v>1504.8831657698061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1318.7695150879063</v>
      </c>
      <c r="AC11">
        <f t="shared" si="2"/>
        <v>1341.5515855196995</v>
      </c>
      <c r="AE11">
        <f t="shared" si="3"/>
        <v>1349.961928763491</v>
      </c>
      <c r="AF11">
        <f t="shared" si="4"/>
        <v>-67.498096438174557</v>
      </c>
      <c r="AG11">
        <f t="shared" si="4"/>
        <v>-22.286640186340378</v>
      </c>
      <c r="AH11">
        <f t="shared" si="5"/>
        <v>-1123.7711418659385</v>
      </c>
      <c r="AI11">
        <f t="shared" si="6"/>
        <v>136.40605027303741</v>
      </c>
      <c r="AJ11">
        <f t="shared" si="7"/>
        <v>-22.782070431793272</v>
      </c>
      <c r="AK11">
        <f t="shared" si="24"/>
        <v>222.59274000484433</v>
      </c>
      <c r="AL11">
        <f t="shared" si="8"/>
        <v>336.21671984608849</v>
      </c>
      <c r="AN11">
        <f t="shared" si="9"/>
        <v>699.92653111201196</v>
      </c>
      <c r="AO11">
        <f t="shared" si="9"/>
        <v>-34.996326555600596</v>
      </c>
      <c r="AP11">
        <f t="shared" si="9"/>
        <v>-11.555148647825076</v>
      </c>
      <c r="AQ11">
        <f t="shared" si="9"/>
        <v>-582.65142174080768</v>
      </c>
      <c r="AR11">
        <f t="shared" si="9"/>
        <v>70.723634167778485</v>
      </c>
      <c r="AS11">
        <f t="shared" si="9"/>
        <v>-11.812018686690127</v>
      </c>
      <c r="AT11">
        <f t="shared" si="9"/>
        <v>115.40959862846923</v>
      </c>
      <c r="AU11">
        <f t="shared" si="9"/>
        <v>174.32121410955759</v>
      </c>
      <c r="AW11">
        <v>8</v>
      </c>
      <c r="AX11">
        <f>(R11*SUMPRODUCT(K12:$K$23, X12:$X$23)-$AZ$3*SUMPRODUCT(K11:$K$22, W12:$W$23))/Z11</f>
        <v>1504.8831657698061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1514.3174537260343</v>
      </c>
      <c r="P12">
        <f t="shared" si="22"/>
        <v>75.715872686301722</v>
      </c>
      <c r="Q12" s="4">
        <f t="shared" si="23"/>
        <v>25</v>
      </c>
      <c r="R12">
        <f t="shared" si="0"/>
        <v>250000</v>
      </c>
      <c r="S12">
        <f t="shared" si="1"/>
        <v>1521.3711381838671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1341.5515855196995</v>
      </c>
      <c r="AC12">
        <f t="shared" si="2"/>
        <v>1335.6121340343293</v>
      </c>
      <c r="AE12">
        <f t="shared" si="3"/>
        <v>1329.4197025394233</v>
      </c>
      <c r="AF12">
        <f t="shared" si="4"/>
        <v>-66.470985126971172</v>
      </c>
      <c r="AG12">
        <f t="shared" si="4"/>
        <v>-21.947506767295337</v>
      </c>
      <c r="AH12">
        <f t="shared" si="5"/>
        <v>-1162.6701718163781</v>
      </c>
      <c r="AI12">
        <f t="shared" si="6"/>
        <v>78.331038828778674</v>
      </c>
      <c r="AJ12">
        <f t="shared" si="7"/>
        <v>5.9394514853702276</v>
      </c>
      <c r="AK12">
        <f t="shared" si="24"/>
        <v>222.87229992251008</v>
      </c>
      <c r="AL12">
        <f t="shared" si="8"/>
        <v>307.14279023665898</v>
      </c>
      <c r="AN12">
        <f t="shared" si="9"/>
        <v>634.94252244919664</v>
      </c>
      <c r="AO12">
        <f t="shared" si="9"/>
        <v>-31.747126122459836</v>
      </c>
      <c r="AP12">
        <f t="shared" si="9"/>
        <v>-10.482321934659357</v>
      </c>
      <c r="AQ12">
        <f t="shared" si="9"/>
        <v>-555.30148248847706</v>
      </c>
      <c r="AR12">
        <f t="shared" si="9"/>
        <v>37.411591903600367</v>
      </c>
      <c r="AS12">
        <f t="shared" si="9"/>
        <v>2.8367341787412443</v>
      </c>
      <c r="AT12">
        <f t="shared" si="9"/>
        <v>106.44576729722118</v>
      </c>
      <c r="AU12">
        <f t="shared" si="9"/>
        <v>146.69409337956279</v>
      </c>
      <c r="AW12">
        <v>9</v>
      </c>
      <c r="AX12">
        <f>(R12*SUMPRODUCT(K13:$K$23, X13:$X$23)-$AZ$3*SUMPRODUCT(K12:$K$22, W13:$W$23))/Z12</f>
        <v>1521.3711381838671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1514.3174537260343</v>
      </c>
      <c r="P13">
        <f t="shared" si="22"/>
        <v>75.715872686301722</v>
      </c>
      <c r="Q13" s="4">
        <f t="shared" si="23"/>
        <v>25</v>
      </c>
      <c r="R13">
        <f t="shared" si="0"/>
        <v>250000</v>
      </c>
      <c r="S13">
        <f t="shared" si="1"/>
        <v>1509.4316945328956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1335.6121340343293</v>
      </c>
      <c r="AC13">
        <f t="shared" si="2"/>
        <v>1304.6146771608264</v>
      </c>
      <c r="AE13">
        <f t="shared" si="3"/>
        <v>1308.8374804685407</v>
      </c>
      <c r="AF13">
        <f t="shared" si="4"/>
        <v>-65.441874023427047</v>
      </c>
      <c r="AG13">
        <f t="shared" si="4"/>
        <v>-21.607713053298326</v>
      </c>
      <c r="AH13">
        <f t="shared" si="5"/>
        <v>-1203.1864632405745</v>
      </c>
      <c r="AI13">
        <f t="shared" si="6"/>
        <v>18.60143015124072</v>
      </c>
      <c r="AJ13">
        <f t="shared" si="7"/>
        <v>30.99745687350287</v>
      </c>
      <c r="AK13">
        <f t="shared" si="24"/>
        <v>220.69085036830691</v>
      </c>
      <c r="AL13">
        <f t="shared" si="8"/>
        <v>270.28973739305047</v>
      </c>
      <c r="AN13">
        <f t="shared" si="9"/>
        <v>575.83676851739062</v>
      </c>
      <c r="AO13">
        <f t="shared" si="9"/>
        <v>-28.791838425869535</v>
      </c>
      <c r="AP13">
        <f t="shared" si="9"/>
        <v>-9.5065398457325259</v>
      </c>
      <c r="AQ13">
        <f t="shared" si="9"/>
        <v>-529.35449607410123</v>
      </c>
      <c r="AR13">
        <f t="shared" si="9"/>
        <v>8.1838941716873244</v>
      </c>
      <c r="AS13">
        <f t="shared" si="9"/>
        <v>13.637656060938347</v>
      </c>
      <c r="AT13">
        <f t="shared" si="9"/>
        <v>97.09525285900871</v>
      </c>
      <c r="AU13">
        <f t="shared" si="9"/>
        <v>118.91680309163438</v>
      </c>
      <c r="AW13">
        <v>10</v>
      </c>
      <c r="AX13">
        <f>(R13*SUMPRODUCT(K14:$K$23, X14:$X$23)-$AZ$3*SUMPRODUCT(K13:$K$22, W14:$W$23))/Z13</f>
        <v>1509.4316945328956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1514.3174537260343</v>
      </c>
      <c r="P14">
        <f t="shared" si="22"/>
        <v>75.715872686301722</v>
      </c>
      <c r="Q14" s="4">
        <f t="shared" si="23"/>
        <v>25</v>
      </c>
      <c r="R14">
        <f t="shared" si="0"/>
        <v>250000</v>
      </c>
      <c r="S14">
        <f t="shared" si="1"/>
        <v>1470.1480163628526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1304.6146771608264</v>
      </c>
      <c r="AC14">
        <f t="shared" si="2"/>
        <v>1250.613284309688</v>
      </c>
      <c r="AE14">
        <f t="shared" si="3"/>
        <v>1288.1869738375906</v>
      </c>
      <c r="AF14">
        <f t="shared" si="4"/>
        <v>-64.409348691879543</v>
      </c>
      <c r="AG14">
        <f t="shared" si="4"/>
        <v>-21.266792023494791</v>
      </c>
      <c r="AH14">
        <f t="shared" si="5"/>
        <v>-1248.4389927055524</v>
      </c>
      <c r="AI14">
        <f t="shared" si="6"/>
        <v>-45.92815958333631</v>
      </c>
      <c r="AJ14">
        <f t="shared" si="7"/>
        <v>54.001392851138462</v>
      </c>
      <c r="AK14">
        <f t="shared" si="24"/>
        <v>216.35958609297506</v>
      </c>
      <c r="AL14">
        <f t="shared" si="8"/>
        <v>224.43281936077722</v>
      </c>
      <c r="AN14">
        <f t="shared" si="9"/>
        <v>522.07625258428345</v>
      </c>
      <c r="AO14">
        <f t="shared" si="9"/>
        <v>-26.103812629214179</v>
      </c>
      <c r="AP14">
        <f t="shared" si="9"/>
        <v>-8.6190027609418269</v>
      </c>
      <c r="AQ14">
        <f t="shared" si="9"/>
        <v>-505.96719585676095</v>
      </c>
      <c r="AR14">
        <f t="shared" si="9"/>
        <v>-18.613758662633561</v>
      </c>
      <c r="AS14">
        <f t="shared" si="9"/>
        <v>21.885677612517547</v>
      </c>
      <c r="AT14">
        <f t="shared" si="9"/>
        <v>87.686185477876236</v>
      </c>
      <c r="AU14">
        <f t="shared" si="9"/>
        <v>90.958104427760219</v>
      </c>
      <c r="AW14">
        <v>11</v>
      </c>
      <c r="AX14">
        <f>(R14*SUMPRODUCT(K15:$K$23, X15:$X$23)-$AZ$3*SUMPRODUCT(K14:$K$22, W15:$W$23))/Z14</f>
        <v>1470.1480163628526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1514.3174537260343</v>
      </c>
      <c r="P15">
        <f t="shared" si="22"/>
        <v>75.715872686301722</v>
      </c>
      <c r="Q15" s="4">
        <f t="shared" si="23"/>
        <v>25</v>
      </c>
      <c r="R15">
        <f t="shared" si="0"/>
        <v>250000</v>
      </c>
      <c r="S15">
        <f t="shared" si="1"/>
        <v>1403.4519677482958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1250.613284309688</v>
      </c>
      <c r="AC15">
        <f t="shared" si="2"/>
        <v>1174.6338635223196</v>
      </c>
      <c r="AE15">
        <f t="shared" si="3"/>
        <v>1267.4238963256839</v>
      </c>
      <c r="AF15">
        <f t="shared" si="4"/>
        <v>-63.371194816284202</v>
      </c>
      <c r="AG15">
        <f t="shared" si="4"/>
        <v>-20.924012551118995</v>
      </c>
      <c r="AH15">
        <f t="shared" si="5"/>
        <v>-1301.1155214084656</v>
      </c>
      <c r="AI15">
        <f t="shared" si="6"/>
        <v>-117.98683245018492</v>
      </c>
      <c r="AJ15">
        <f t="shared" si="7"/>
        <v>75.979420787368326</v>
      </c>
      <c r="AK15">
        <f t="shared" si="24"/>
        <v>210.05067773851101</v>
      </c>
      <c r="AL15">
        <f t="shared" si="8"/>
        <v>168.04326607569442</v>
      </c>
      <c r="AN15">
        <f t="shared" si="9"/>
        <v>473.1711900973886</v>
      </c>
      <c r="AO15">
        <f t="shared" si="9"/>
        <v>-23.658559504869434</v>
      </c>
      <c r="AP15">
        <f t="shared" si="9"/>
        <v>-7.8116247840426949</v>
      </c>
      <c r="AQ15">
        <f t="shared" si="9"/>
        <v>-485.74938621863197</v>
      </c>
      <c r="AR15">
        <f t="shared" si="9"/>
        <v>-44.048380410155481</v>
      </c>
      <c r="AS15">
        <f t="shared" si="9"/>
        <v>28.365626576154682</v>
      </c>
      <c r="AT15">
        <f t="shared" si="9"/>
        <v>78.418853750848442</v>
      </c>
      <c r="AU15">
        <f t="shared" si="9"/>
        <v>62.736099916847643</v>
      </c>
      <c r="AW15">
        <v>12</v>
      </c>
      <c r="AX15">
        <f>(R15*SUMPRODUCT(K16:$K$23, X16:$X$23)-$AZ$3*SUMPRODUCT(K15:$K$22, W16:$W$23))/Z15</f>
        <v>1403.4519677482958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1514.3174537260343</v>
      </c>
      <c r="P16">
        <f t="shared" si="22"/>
        <v>75.715872686301722</v>
      </c>
      <c r="Q16" s="4">
        <f t="shared" si="23"/>
        <v>25</v>
      </c>
      <c r="R16">
        <f t="shared" si="0"/>
        <v>250000</v>
      </c>
      <c r="S16">
        <f t="shared" si="1"/>
        <v>1311.4077469106551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1174.6338635223196</v>
      </c>
      <c r="AC16">
        <f t="shared" si="2"/>
        <v>1079.5047023781631</v>
      </c>
      <c r="AE16">
        <f t="shared" si="3"/>
        <v>1246.5328316395494</v>
      </c>
      <c r="AF16">
        <f t="shared" si="4"/>
        <v>-62.326641581977469</v>
      </c>
      <c r="AG16">
        <f t="shared" si="4"/>
        <v>-20.579120127229746</v>
      </c>
      <c r="AH16">
        <f t="shared" si="5"/>
        <v>-1356.5229837805914</v>
      </c>
      <c r="AI16">
        <f t="shared" si="6"/>
        <v>-192.89591385024937</v>
      </c>
      <c r="AJ16">
        <f t="shared" si="7"/>
        <v>95.129161144156569</v>
      </c>
      <c r="AK16">
        <f t="shared" si="24"/>
        <v>201.85066106493849</v>
      </c>
      <c r="AL16">
        <f t="shared" si="8"/>
        <v>104.08390835884569</v>
      </c>
      <c r="AN16">
        <f t="shared" si="9"/>
        <v>428.68816240586898</v>
      </c>
      <c r="AO16">
        <f t="shared" si="9"/>
        <v>-21.434408120293448</v>
      </c>
      <c r="AP16">
        <f t="shared" si="9"/>
        <v>-7.0772505684172398</v>
      </c>
      <c r="AQ16">
        <f t="shared" si="9"/>
        <v>-466.51426293630385</v>
      </c>
      <c r="AR16">
        <f t="shared" si="9"/>
        <v>-66.337759219145624</v>
      </c>
      <c r="AS16">
        <f t="shared" si="9"/>
        <v>32.715339898799016</v>
      </c>
      <c r="AT16">
        <f t="shared" si="9"/>
        <v>69.417336451961091</v>
      </c>
      <c r="AU16">
        <f t="shared" si="9"/>
        <v>35.79491713161449</v>
      </c>
      <c r="AW16">
        <v>13</v>
      </c>
      <c r="AX16">
        <f>(R16*SUMPRODUCT(K17:$K$23, X17:$X$23)-$AZ$3*SUMPRODUCT(K16:$K$22, W17:$W$23))/Z16</f>
        <v>1311.4077469106551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1514.3174537260343</v>
      </c>
      <c r="P17">
        <f t="shared" si="22"/>
        <v>75.715872686301722</v>
      </c>
      <c r="Q17" s="4">
        <f t="shared" si="23"/>
        <v>25</v>
      </c>
      <c r="R17">
        <f t="shared" si="0"/>
        <v>250000</v>
      </c>
      <c r="S17">
        <f t="shared" si="1"/>
        <v>1196.2460042901021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1079.5047023781631</v>
      </c>
      <c r="AC17">
        <f t="shared" si="2"/>
        <v>968.09560538293226</v>
      </c>
      <c r="AE17">
        <f t="shared" si="3"/>
        <v>1225.5038402212497</v>
      </c>
      <c r="AF17">
        <f t="shared" si="4"/>
        <v>-61.275192011062494</v>
      </c>
      <c r="AG17">
        <f t="shared" si="4"/>
        <v>-20.23195065879106</v>
      </c>
      <c r="AH17">
        <f t="shared" si="5"/>
        <v>-1413.7826716638658</v>
      </c>
      <c r="AI17">
        <f t="shared" si="6"/>
        <v>-269.7859741124696</v>
      </c>
      <c r="AJ17">
        <f t="shared" si="7"/>
        <v>111.40909699523081</v>
      </c>
      <c r="AK17">
        <f t="shared" si="24"/>
        <v>192.00075027654634</v>
      </c>
      <c r="AL17">
        <f t="shared" si="8"/>
        <v>33.62387315930755</v>
      </c>
      <c r="AN17">
        <f t="shared" si="9"/>
        <v>388.23422039967517</v>
      </c>
      <c r="AO17">
        <f t="shared" si="9"/>
        <v>-19.411711019983763</v>
      </c>
      <c r="AP17">
        <f t="shared" si="9"/>
        <v>-6.4093928826549948</v>
      </c>
      <c r="AQ17">
        <f t="shared" si="9"/>
        <v>-447.88012516459969</v>
      </c>
      <c r="AR17">
        <f t="shared" si="9"/>
        <v>-85.467008667563235</v>
      </c>
      <c r="AS17">
        <f t="shared" si="9"/>
        <v>35.293911367561655</v>
      </c>
      <c r="AT17">
        <f t="shared" si="9"/>
        <v>60.824992263027241</v>
      </c>
      <c r="AU17">
        <f t="shared" si="9"/>
        <v>10.651894963025658</v>
      </c>
      <c r="AW17">
        <v>14</v>
      </c>
      <c r="AX17">
        <f>(R17*SUMPRODUCT(K18:$K$23, X18:$X$23)-$AZ$3*SUMPRODUCT(K17:$K$22, W18:$W$23))/Z17</f>
        <v>1196.2460042901021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1514.3174537260343</v>
      </c>
      <c r="P18">
        <f t="shared" si="22"/>
        <v>75.715872686301722</v>
      </c>
      <c r="Q18" s="4">
        <f t="shared" si="23"/>
        <v>25</v>
      </c>
      <c r="R18">
        <f t="shared" si="0"/>
        <v>250000</v>
      </c>
      <c r="S18">
        <f t="shared" si="1"/>
        <v>1058.0505862255866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968.09560538293226</v>
      </c>
      <c r="AC18">
        <f t="shared" si="2"/>
        <v>841.43843784561318</v>
      </c>
      <c r="AE18">
        <f t="shared" si="3"/>
        <v>1204.2948884051825</v>
      </c>
      <c r="AF18">
        <f t="shared" si="4"/>
        <v>-60.214744420259137</v>
      </c>
      <c r="AG18">
        <f t="shared" si="4"/>
        <v>-19.881810208321419</v>
      </c>
      <c r="AH18">
        <f t="shared" si="5"/>
        <v>-1478.2094388173305</v>
      </c>
      <c r="AI18">
        <f t="shared" si="6"/>
        <v>-354.01110504072858</v>
      </c>
      <c r="AJ18">
        <f t="shared" si="7"/>
        <v>126.65716753731908</v>
      </c>
      <c r="AK18">
        <f t="shared" si="24"/>
        <v>180.74310322490615</v>
      </c>
      <c r="AL18">
        <f t="shared" si="8"/>
        <v>-46.610834278503347</v>
      </c>
      <c r="AN18">
        <f t="shared" si="9"/>
        <v>351.441744861107</v>
      </c>
      <c r="AO18">
        <f t="shared" si="9"/>
        <v>-17.572087243055353</v>
      </c>
      <c r="AP18">
        <f t="shared" si="9"/>
        <v>-5.8019826687655813</v>
      </c>
      <c r="AQ18">
        <f t="shared" si="9"/>
        <v>-431.37649212817564</v>
      </c>
      <c r="AR18">
        <f t="shared" si="9"/>
        <v>-103.30881717888963</v>
      </c>
      <c r="AS18">
        <f t="shared" si="9"/>
        <v>36.961558491232921</v>
      </c>
      <c r="AT18">
        <f t="shared" si="9"/>
        <v>52.745114324192656</v>
      </c>
      <c r="AU18">
        <f t="shared" si="9"/>
        <v>-13.602144363464044</v>
      </c>
      <c r="AW18">
        <v>15</v>
      </c>
      <c r="AX18">
        <f>(R18*SUMPRODUCT(K19:$K$23, X19:$X$23)-$AZ$3*SUMPRODUCT(K18:$K$22, W19:$W$23))/Z18</f>
        <v>1058.0505862255866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1514.3174537260343</v>
      </c>
      <c r="P19">
        <f t="shared" si="22"/>
        <v>75.715872686301722</v>
      </c>
      <c r="Q19" s="4">
        <f t="shared" si="23"/>
        <v>25</v>
      </c>
      <c r="R19">
        <f t="shared" si="0"/>
        <v>250000</v>
      </c>
      <c r="S19">
        <f t="shared" si="1"/>
        <v>896.81378259207088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841.43843784561318</v>
      </c>
      <c r="AC19">
        <f t="shared" si="2"/>
        <v>700.51768537337102</v>
      </c>
      <c r="AE19">
        <f t="shared" si="3"/>
        <v>1182.8611225605816</v>
      </c>
      <c r="AF19">
        <f t="shared" si="4"/>
        <v>-59.143056128029087</v>
      </c>
      <c r="AG19">
        <f t="shared" si="4"/>
        <v>-19.527958283286438</v>
      </c>
      <c r="AH19">
        <f t="shared" si="5"/>
        <v>-1550.3382295176291</v>
      </c>
      <c r="AI19">
        <f t="shared" si="6"/>
        <v>-446.14812136836281</v>
      </c>
      <c r="AJ19">
        <f t="shared" si="7"/>
        <v>140.92075247224216</v>
      </c>
      <c r="AK19">
        <f t="shared" si="24"/>
        <v>168.16237238409121</v>
      </c>
      <c r="AL19">
        <f t="shared" si="8"/>
        <v>-137.06499651202944</v>
      </c>
      <c r="AN19">
        <f t="shared" si="9"/>
        <v>317.97694193916834</v>
      </c>
      <c r="AO19">
        <f t="shared" si="9"/>
        <v>-15.898847096958418</v>
      </c>
      <c r="AP19">
        <f t="shared" si="9"/>
        <v>-5.2495092947118556</v>
      </c>
      <c r="AQ19">
        <f t="shared" si="9"/>
        <v>-416.76220461641901</v>
      </c>
      <c r="AR19">
        <f t="shared" si="9"/>
        <v>-119.93361906892088</v>
      </c>
      <c r="AS19">
        <f t="shared" si="9"/>
        <v>37.882342290436618</v>
      </c>
      <c r="AT19">
        <f t="shared" si="9"/>
        <v>45.20543950601467</v>
      </c>
      <c r="AU19">
        <f t="shared" si="9"/>
        <v>-36.845837272469588</v>
      </c>
      <c r="AW19">
        <v>16</v>
      </c>
      <c r="AX19">
        <f>(R19*SUMPRODUCT(K20:$K$23, X20:$X$23)-$AZ$3*SUMPRODUCT(K19:$K$22, W20:$W$23))/Z19</f>
        <v>896.81378259207088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1514.3174537260343</v>
      </c>
      <c r="P20">
        <f t="shared" si="22"/>
        <v>75.715872686301722</v>
      </c>
      <c r="Q20" s="4">
        <f t="shared" si="23"/>
        <v>25</v>
      </c>
      <c r="R20">
        <f t="shared" si="0"/>
        <v>250000</v>
      </c>
      <c r="S20">
        <f t="shared" si="1"/>
        <v>711.81415238739112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700.51768537337102</v>
      </c>
      <c r="AC20">
        <f t="shared" si="2"/>
        <v>545.80242643050178</v>
      </c>
      <c r="AE20">
        <f t="shared" si="3"/>
        <v>1161.1431689825579</v>
      </c>
      <c r="AF20">
        <f t="shared" si="4"/>
        <v>-58.057158449127897</v>
      </c>
      <c r="AG20">
        <f t="shared" si="4"/>
        <v>-19.169414677971286</v>
      </c>
      <c r="AH20">
        <f t="shared" si="5"/>
        <v>-1632.6402248228992</v>
      </c>
      <c r="AI20">
        <f t="shared" si="6"/>
        <v>-548.72362896744039</v>
      </c>
      <c r="AJ20">
        <f t="shared" si="7"/>
        <v>154.71525894286924</v>
      </c>
      <c r="AK20">
        <f t="shared" si="24"/>
        <v>154.33797546613678</v>
      </c>
      <c r="AL20">
        <f t="shared" si="8"/>
        <v>-239.67039455843437</v>
      </c>
      <c r="AN20">
        <f t="shared" si="9"/>
        <v>287.53386943594427</v>
      </c>
      <c r="AO20">
        <f t="shared" si="9"/>
        <v>-14.376693471797214</v>
      </c>
      <c r="AP20">
        <f t="shared" si="9"/>
        <v>-4.7469219338464415</v>
      </c>
      <c r="AQ20">
        <f t="shared" si="9"/>
        <v>-404.29067989216225</v>
      </c>
      <c r="AR20">
        <f t="shared" si="9"/>
        <v>-135.88042586186162</v>
      </c>
      <c r="AS20">
        <f t="shared" si="9"/>
        <v>38.312137773335614</v>
      </c>
      <c r="AT20">
        <f t="shared" si="9"/>
        <v>38.218711070378568</v>
      </c>
      <c r="AU20">
        <f t="shared" si="9"/>
        <v>-59.349577018147443</v>
      </c>
      <c r="AW20">
        <v>17</v>
      </c>
      <c r="AX20">
        <f>(R20*SUMPRODUCT(K21:$K$23, X21:$X$23)-$AZ$3*SUMPRODUCT(K20:$K$22, W21:$W$23))/Z20</f>
        <v>711.81415238739112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1514.3174537260343</v>
      </c>
      <c r="P21">
        <f t="shared" si="22"/>
        <v>75.715872686301722</v>
      </c>
      <c r="Q21" s="4">
        <f t="shared" si="23"/>
        <v>25</v>
      </c>
      <c r="R21">
        <f t="shared" si="0"/>
        <v>250000</v>
      </c>
      <c r="S21">
        <f t="shared" si="1"/>
        <v>501.87315056778067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545.80242643050178</v>
      </c>
      <c r="AC21">
        <f t="shared" si="2"/>
        <v>377.50914823114857</v>
      </c>
      <c r="AE21">
        <f t="shared" si="3"/>
        <v>1139.0700846636944</v>
      </c>
      <c r="AF21">
        <f t="shared" si="4"/>
        <v>-56.953504233184724</v>
      </c>
      <c r="AG21">
        <f t="shared" si="4"/>
        <v>-18.805008188028378</v>
      </c>
      <c r="AH21">
        <f t="shared" si="5"/>
        <v>-1727.1234316319487</v>
      </c>
      <c r="AI21">
        <f t="shared" si="6"/>
        <v>-663.81185938946737</v>
      </c>
      <c r="AJ21">
        <f t="shared" si="7"/>
        <v>168.29327819935321</v>
      </c>
      <c r="AK21">
        <f t="shared" si="24"/>
        <v>139.3042852551105</v>
      </c>
      <c r="AL21">
        <f t="shared" si="8"/>
        <v>-356.21429593500363</v>
      </c>
      <c r="AN21">
        <f t="shared" si="9"/>
        <v>259.83344432490992</v>
      </c>
      <c r="AO21">
        <f t="shared" si="9"/>
        <v>-12.991672216245497</v>
      </c>
      <c r="AP21">
        <f t="shared" si="9"/>
        <v>-4.2896131799442072</v>
      </c>
      <c r="AQ21">
        <f t="shared" si="9"/>
        <v>-393.97437967803637</v>
      </c>
      <c r="AR21">
        <f t="shared" si="9"/>
        <v>-151.4222207493161</v>
      </c>
      <c r="AS21">
        <f t="shared" si="9"/>
        <v>38.38940440980749</v>
      </c>
      <c r="AT21">
        <f t="shared" si="9"/>
        <v>31.776720971248942</v>
      </c>
      <c r="AU21">
        <f t="shared" si="9"/>
        <v>-81.256095368259665</v>
      </c>
      <c r="AW21">
        <v>18</v>
      </c>
      <c r="AX21">
        <f>(R21*SUMPRODUCT(K22:$K$23, X22:$X$23)-$AZ$3*SUMPRODUCT(K21:$K$22, W22:$W$23))/Z21</f>
        <v>501.87315056778067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1514.3174537260343</v>
      </c>
      <c r="P22">
        <f t="shared" si="22"/>
        <v>75.715872686301722</v>
      </c>
      <c r="Q22" s="4">
        <f t="shared" si="23"/>
        <v>25</v>
      </c>
      <c r="R22">
        <f t="shared" si="0"/>
        <v>250000</v>
      </c>
      <c r="S22">
        <f t="shared" si="1"/>
        <v>265.64061102157052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377.50914823114857</v>
      </c>
      <c r="AC22">
        <f t="shared" si="2"/>
        <v>195.86702892325027</v>
      </c>
      <c r="AE22">
        <f t="shared" si="3"/>
        <v>1116.5644415862866</v>
      </c>
      <c r="AF22">
        <f t="shared" si="4"/>
        <v>-55.828222079314344</v>
      </c>
      <c r="AG22">
        <f t="shared" si="4"/>
        <v>-18.433460547505057</v>
      </c>
      <c r="AH22">
        <f t="shared" si="5"/>
        <v>-1834.9755864303581</v>
      </c>
      <c r="AI22">
        <f t="shared" si="6"/>
        <v>-792.67282747089098</v>
      </c>
      <c r="AJ22">
        <f t="shared" si="7"/>
        <v>181.6421193078983</v>
      </c>
      <c r="AK22">
        <f t="shared" si="24"/>
        <v>123.0735326080865</v>
      </c>
      <c r="AL22">
        <f t="shared" si="8"/>
        <v>-487.9571755549062</v>
      </c>
      <c r="AN22">
        <f t="shared" si="9"/>
        <v>234.6225573032298</v>
      </c>
      <c r="AO22">
        <f t="shared" si="9"/>
        <v>-11.731127865161492</v>
      </c>
      <c r="AP22">
        <f t="shared" si="9"/>
        <v>-3.8734044292683198</v>
      </c>
      <c r="AQ22">
        <f t="shared" si="9"/>
        <v>-385.58156488096785</v>
      </c>
      <c r="AR22">
        <f t="shared" si="9"/>
        <v>-166.56353987216787</v>
      </c>
      <c r="AS22">
        <f t="shared" si="9"/>
        <v>38.168274896388112</v>
      </c>
      <c r="AT22">
        <f t="shared" si="9"/>
        <v>25.861316983933531</v>
      </c>
      <c r="AU22">
        <f t="shared" si="9"/>
        <v>-102.53394799184623</v>
      </c>
      <c r="AW22">
        <v>19</v>
      </c>
      <c r="AX22">
        <f>(R22*SUMPRODUCT(K23:$K$23, X23:$X$23)-$AZ$3*SUMPRODUCT(K22:$K$22, W23:$W$23))/Z22</f>
        <v>265.64061102157052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1514.3174537260343</v>
      </c>
      <c r="P23">
        <f t="shared" si="22"/>
        <v>75.715872686301722</v>
      </c>
      <c r="Q23" s="4">
        <f t="shared" si="23"/>
        <v>25</v>
      </c>
      <c r="R23">
        <f t="shared" si="0"/>
        <v>250000</v>
      </c>
      <c r="S23">
        <f t="shared" si="1"/>
        <v>271.24189779939871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195.86702892325027</v>
      </c>
      <c r="AC23">
        <f t="shared" si="2"/>
        <v>195.86702892325027</v>
      </c>
      <c r="AE23">
        <f t="shared" si="3"/>
        <v>1093.5068030208913</v>
      </c>
      <c r="AF23">
        <f t="shared" si="4"/>
        <v>-54.67534015104458</v>
      </c>
      <c r="AG23">
        <f t="shared" si="4"/>
        <v>-18.052799964932671</v>
      </c>
      <c r="AH23">
        <f t="shared" si="5"/>
        <v>-1963.2597709733466</v>
      </c>
      <c r="AI23">
        <f t="shared" si="6"/>
        <v>-942.48110806843249</v>
      </c>
      <c r="AJ23">
        <f t="shared" si="7"/>
        <v>0</v>
      </c>
      <c r="AK23">
        <f t="shared" si="24"/>
        <v>105.65561933971891</v>
      </c>
      <c r="AL23">
        <f t="shared" si="8"/>
        <v>-836.82548872871359</v>
      </c>
      <c r="AN23">
        <f t="shared" si="9"/>
        <v>211.66489097171188</v>
      </c>
      <c r="AO23">
        <f t="shared" si="9"/>
        <v>-10.583244548585597</v>
      </c>
      <c r="AP23">
        <f t="shared" si="9"/>
        <v>-3.4943942970957407</v>
      </c>
      <c r="AQ23">
        <f t="shared" si="9"/>
        <v>-380.01882038980085</v>
      </c>
      <c r="AR23">
        <f t="shared" si="9"/>
        <v>-182.43156826377032</v>
      </c>
      <c r="AS23">
        <f t="shared" si="9"/>
        <v>0</v>
      </c>
      <c r="AT23">
        <f t="shared" si="9"/>
        <v>20.451253788553743</v>
      </c>
      <c r="AU23">
        <f t="shared" si="9"/>
        <v>-161.98031447521657</v>
      </c>
      <c r="AW23">
        <v>20</v>
      </c>
      <c r="AX23">
        <f>(R23*SUMPRODUCT(K$23:$K24, X$23:$X24)-$AZ$3*SUMPRODUCT(K$22:$K23, W$23:$W24))/Z23</f>
        <v>271.24189779939871</v>
      </c>
    </row>
    <row r="25" spans="5:50" x14ac:dyDescent="0.25">
      <c r="AN25" s="8">
        <f t="shared" ref="AN25:AU25" si="25">SUM(AN3:AN23)</f>
        <v>12874.090861948738</v>
      </c>
      <c r="AO25" s="8">
        <f t="shared" si="25"/>
        <v>-1779.4426333919628</v>
      </c>
      <c r="AP25" s="8">
        <f t="shared" si="25"/>
        <v>-460.68923988000233</v>
      </c>
      <c r="AQ25" s="8">
        <f t="shared" si="25"/>
        <v>-11018.468731138601</v>
      </c>
      <c r="AR25" s="8">
        <f t="shared" si="25"/>
        <v>-384.50974246182375</v>
      </c>
      <c r="AS25" s="8">
        <f t="shared" si="25"/>
        <v>-730.59969342111606</v>
      </c>
      <c r="AT25" s="8">
        <f t="shared" si="25"/>
        <v>1616.1612513729824</v>
      </c>
      <c r="AU25" s="9">
        <f t="shared" si="25"/>
        <v>501.05181549004294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4" priority="1" operator="lessThan">
      <formula>0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EAEDD-9890-473C-BF92-E88C3D957571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1503.3869449099977</v>
      </c>
      <c r="K3">
        <v>1</v>
      </c>
      <c r="L3" s="2">
        <v>0</v>
      </c>
      <c r="O3">
        <f>$C$3</f>
        <v>1503.3869449099977</v>
      </c>
      <c r="P3">
        <f>O3*B5</f>
        <v>1202.7095559279983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1503.3869449099977</v>
      </c>
      <c r="AF3">
        <f t="shared" ref="AF3:AG23" si="4">-$Z3*P3</f>
        <v>-1202.7095559279983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27.527647181999441</v>
      </c>
      <c r="AJ3">
        <f t="shared" ref="AJ3:AJ23" si="7">AB3-AC3</f>
        <v>0</v>
      </c>
      <c r="AL3">
        <f t="shared" ref="AL3:AL23" si="8">SUM(AI3:AK3)</f>
        <v>27.527647181999441</v>
      </c>
      <c r="AN3">
        <f t="shared" ref="AN3:AU23" si="9">AE3*$K3</f>
        <v>1503.3869449099977</v>
      </c>
      <c r="AO3">
        <f t="shared" si="9"/>
        <v>-1202.7095559279983</v>
      </c>
      <c r="AP3">
        <f t="shared" si="9"/>
        <v>-273.14974180000002</v>
      </c>
      <c r="AQ3">
        <f t="shared" si="9"/>
        <v>0</v>
      </c>
      <c r="AR3">
        <f t="shared" si="9"/>
        <v>27.527647181999441</v>
      </c>
      <c r="AS3">
        <f t="shared" si="9"/>
        <v>0</v>
      </c>
      <c r="AT3">
        <f t="shared" si="9"/>
        <v>0</v>
      </c>
      <c r="AU3">
        <f t="shared" si="9"/>
        <v>27.527647181999441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1169.5046522059363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33.746930021337413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33.326213557918891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-33.326213557918891</v>
      </c>
      <c r="AK4">
        <f>G4*MAX(0, SUM(AB4, AE4:AF4))</f>
        <v>0</v>
      </c>
      <c r="AL4">
        <f t="shared" si="8"/>
        <v>-1266.729713557919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-1136.1784386480124</v>
      </c>
      <c r="AR4">
        <f t="shared" si="9"/>
        <v>-1136.1784386480124</v>
      </c>
      <c r="AS4">
        <f t="shared" si="9"/>
        <v>-30.699219911640032</v>
      </c>
      <c r="AT4">
        <f t="shared" si="9"/>
        <v>0</v>
      </c>
      <c r="AU4">
        <f t="shared" si="9"/>
        <v>-1166.8776585596524</v>
      </c>
      <c r="AW4">
        <v>1</v>
      </c>
      <c r="AX4">
        <f>(R4*SUMPRODUCT(K5:$K$23, X5:$X$23)-$AZ$3*SUMPRODUCT(K4:$K$22, W5:$W$23))/Z4</f>
        <v>33.746930021337413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1503.3869449099977</v>
      </c>
      <c r="P5">
        <f t="shared" ref="P5:P23" si="22">O5*$C$5</f>
        <v>75.169347245499893</v>
      </c>
      <c r="Q5" s="4">
        <f t="shared" ref="Q5:Q23" si="23">$C$8</f>
        <v>25</v>
      </c>
      <c r="R5">
        <f t="shared" si="0"/>
        <v>500000</v>
      </c>
      <c r="S5">
        <f t="shared" si="1"/>
        <v>63.626497889226265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33.326213557918891</v>
      </c>
      <c r="AC5">
        <f t="shared" si="2"/>
        <v>62.049709370097844</v>
      </c>
      <c r="AE5">
        <f t="shared" si="3"/>
        <v>1466.1300888330104</v>
      </c>
      <c r="AF5">
        <f t="shared" si="4"/>
        <v>-73.306504441650532</v>
      </c>
      <c r="AG5">
        <f t="shared" si="4"/>
        <v>-24.380451316889385</v>
      </c>
      <c r="AH5">
        <f t="shared" si="5"/>
        <v>-1219.9041972122684</v>
      </c>
      <c r="AI5">
        <f t="shared" si="6"/>
        <v>148.53893586220215</v>
      </c>
      <c r="AJ5">
        <f t="shared" si="7"/>
        <v>-28.723495812178953</v>
      </c>
      <c r="AK5">
        <f>G5*SUM(AB5, AE5:AF5)</f>
        <v>99.830485856449528</v>
      </c>
      <c r="AL5">
        <f t="shared" si="8"/>
        <v>219.64592590647271</v>
      </c>
      <c r="AN5">
        <f t="shared" si="9"/>
        <v>1244.0998579504856</v>
      </c>
      <c r="AO5">
        <f t="shared" si="9"/>
        <v>-62.204992897524285</v>
      </c>
      <c r="AP5">
        <f t="shared" si="9"/>
        <v>-20.688284246491268</v>
      </c>
      <c r="AQ5">
        <f t="shared" si="9"/>
        <v>-1035.1623297445644</v>
      </c>
      <c r="AR5">
        <f t="shared" si="9"/>
        <v>126.04425106190564</v>
      </c>
      <c r="AS5">
        <f t="shared" si="9"/>
        <v>-24.373619593481614</v>
      </c>
      <c r="AT5">
        <f t="shared" si="9"/>
        <v>84.712191789198641</v>
      </c>
      <c r="AU5">
        <f t="shared" si="9"/>
        <v>186.38282325762265</v>
      </c>
      <c r="AW5">
        <v>2</v>
      </c>
      <c r="AX5">
        <f>(R5*SUMPRODUCT(K6:$K$23, X6:$X$23)-$AZ$3*SUMPRODUCT(K5:$K$22, W6:$W$23))/Z5</f>
        <v>63.626497889226265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1503.3869449099977</v>
      </c>
      <c r="P6">
        <f t="shared" si="22"/>
        <v>75.169347245499893</v>
      </c>
      <c r="Q6" s="4">
        <f t="shared" si="23"/>
        <v>25</v>
      </c>
      <c r="R6">
        <f t="shared" si="0"/>
        <v>500000</v>
      </c>
      <c r="S6">
        <f t="shared" si="1"/>
        <v>90.056903503998015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62.049709370097844</v>
      </c>
      <c r="AC6">
        <f t="shared" si="2"/>
        <v>86.729551358467688</v>
      </c>
      <c r="AE6">
        <f t="shared" si="3"/>
        <v>1447.8409780593111</v>
      </c>
      <c r="AF6">
        <f t="shared" si="4"/>
        <v>-72.392048902965556</v>
      </c>
      <c r="AG6">
        <f t="shared" si="4"/>
        <v>-24.076319522416565</v>
      </c>
      <c r="AH6">
        <f t="shared" si="5"/>
        <v>-1206.5456260785381</v>
      </c>
      <c r="AI6">
        <f t="shared" si="6"/>
        <v>144.82698355539083</v>
      </c>
      <c r="AJ6">
        <f t="shared" si="7"/>
        <v>-24.679841988369844</v>
      </c>
      <c r="AK6">
        <f>G6*SUM(AB6, AE6:AF6)</f>
        <v>100.62490469685105</v>
      </c>
      <c r="AL6">
        <f t="shared" si="8"/>
        <v>220.77204626387203</v>
      </c>
      <c r="AN6">
        <f t="shared" si="9"/>
        <v>1131.7355677497853</v>
      </c>
      <c r="AO6">
        <f t="shared" si="9"/>
        <v>-56.586778387489275</v>
      </c>
      <c r="AP6">
        <f t="shared" si="9"/>
        <v>-18.819765124033623</v>
      </c>
      <c r="AQ6">
        <f t="shared" si="9"/>
        <v>-943.12194490884008</v>
      </c>
      <c r="AR6">
        <f t="shared" si="9"/>
        <v>113.20707932942248</v>
      </c>
      <c r="AS6">
        <f t="shared" si="9"/>
        <v>-19.29152124297627</v>
      </c>
      <c r="AT6">
        <f t="shared" si="9"/>
        <v>78.655588129232811</v>
      </c>
      <c r="AU6">
        <f t="shared" si="9"/>
        <v>172.57114621567902</v>
      </c>
      <c r="AW6">
        <v>3</v>
      </c>
      <c r="AX6">
        <f>(R6*SUMPRODUCT(K7:$K$23, X7:$X$23)-$AZ$3*SUMPRODUCT(K6:$K$22, W7:$W$23))/Z6</f>
        <v>90.056903503998015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1503.3869449099977</v>
      </c>
      <c r="P7">
        <f t="shared" si="22"/>
        <v>75.169347245499893</v>
      </c>
      <c r="Q7" s="4">
        <f t="shared" si="23"/>
        <v>25</v>
      </c>
      <c r="R7">
        <f t="shared" si="0"/>
        <v>500000</v>
      </c>
      <c r="S7">
        <f t="shared" si="1"/>
        <v>113.06883105850248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86.729551358467688</v>
      </c>
      <c r="AC7">
        <f t="shared" si="2"/>
        <v>107.53238028056967</v>
      </c>
      <c r="AE7">
        <f t="shared" si="3"/>
        <v>1429.7731316003474</v>
      </c>
      <c r="AF7">
        <f t="shared" si="4"/>
        <v>-71.488656580017377</v>
      </c>
      <c r="AG7">
        <f t="shared" si="4"/>
        <v>-23.775867158503605</v>
      </c>
      <c r="AH7">
        <f t="shared" si="5"/>
        <v>-1193.7833737758372</v>
      </c>
      <c r="AI7">
        <f t="shared" si="6"/>
        <v>140.72523408598931</v>
      </c>
      <c r="AJ7">
        <f t="shared" si="7"/>
        <v>-20.80282892210198</v>
      </c>
      <c r="AK7">
        <f>G7*SUM(AB7, AE7:AF7)</f>
        <v>101.15098184651585</v>
      </c>
      <c r="AL7">
        <f t="shared" si="8"/>
        <v>221.07338701040317</v>
      </c>
      <c r="AN7">
        <f t="shared" si="9"/>
        <v>1029.5148114205847</v>
      </c>
      <c r="AO7">
        <f t="shared" si="9"/>
        <v>-51.475740571029242</v>
      </c>
      <c r="AP7">
        <f t="shared" si="9"/>
        <v>-17.119924030639663</v>
      </c>
      <c r="AQ7">
        <f t="shared" si="9"/>
        <v>-859.58928571711158</v>
      </c>
      <c r="AR7">
        <f t="shared" si="9"/>
        <v>101.32986110180428</v>
      </c>
      <c r="AS7">
        <f t="shared" si="9"/>
        <v>-14.979173983204332</v>
      </c>
      <c r="AT7">
        <f t="shared" si="9"/>
        <v>72.834236214918008</v>
      </c>
      <c r="AU7">
        <f t="shared" si="9"/>
        <v>159.18492333351796</v>
      </c>
      <c r="AW7">
        <v>4</v>
      </c>
      <c r="AX7">
        <f>(R7*SUMPRODUCT(K8:$K$23, X8:$X$23)-$AZ$3*SUMPRODUCT(K7:$K$22, W8:$W$23))/Z7</f>
        <v>113.06883105850248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1503.3869449099977</v>
      </c>
      <c r="P8">
        <f t="shared" si="22"/>
        <v>75.169347245499893</v>
      </c>
      <c r="Q8" s="4">
        <f t="shared" si="23"/>
        <v>25</v>
      </c>
      <c r="R8">
        <f t="shared" si="0"/>
        <v>500000</v>
      </c>
      <c r="S8">
        <f t="shared" si="1"/>
        <v>132.7327908998322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107.53238028056967</v>
      </c>
      <c r="AC8">
        <f t="shared" si="2"/>
        <v>124.65747972361078</v>
      </c>
      <c r="AE8">
        <f t="shared" si="3"/>
        <v>1411.9226027823704</v>
      </c>
      <c r="AF8">
        <f t="shared" si="4"/>
        <v>-70.596130139118515</v>
      </c>
      <c r="AG8">
        <f t="shared" si="4"/>
        <v>-23.479028595444152</v>
      </c>
      <c r="AH8">
        <f t="shared" si="5"/>
        <v>-1181.5978294883307</v>
      </c>
      <c r="AI8">
        <f t="shared" si="6"/>
        <v>136.2496145594771</v>
      </c>
      <c r="AJ8">
        <f t="shared" si="7"/>
        <v>-17.125099443041108</v>
      </c>
      <c r="AK8">
        <f t="shared" ref="AK8:AK23" si="24">G8*SUM(AB8:AB8, AE8:AF8)</f>
        <v>101.42011970466753</v>
      </c>
      <c r="AL8">
        <f t="shared" si="8"/>
        <v>220.5446348211035</v>
      </c>
      <c r="AN8">
        <f t="shared" si="9"/>
        <v>936.52144205631134</v>
      </c>
      <c r="AO8">
        <f t="shared" si="9"/>
        <v>-46.826072102815559</v>
      </c>
      <c r="AP8">
        <f t="shared" si="9"/>
        <v>-15.573526250628333</v>
      </c>
      <c r="AQ8">
        <f t="shared" si="9"/>
        <v>-783.74813252676972</v>
      </c>
      <c r="AR8">
        <f t="shared" si="9"/>
        <v>90.373711176097714</v>
      </c>
      <c r="AS8">
        <f t="shared" si="9"/>
        <v>-11.358995736841141</v>
      </c>
      <c r="AT8">
        <f t="shared" si="9"/>
        <v>67.271475484679385</v>
      </c>
      <c r="AU8">
        <f t="shared" si="9"/>
        <v>146.28619092393595</v>
      </c>
      <c r="AW8">
        <v>5</v>
      </c>
      <c r="AX8">
        <f>(R8*SUMPRODUCT(K9:$K$23, X9:$X$23)-$AZ$3*SUMPRODUCT(K8:$K$22, W9:$W$23))/Z8</f>
        <v>132.7327908998322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1503.3869449099977</v>
      </c>
      <c r="P9">
        <f t="shared" si="22"/>
        <v>75.169347245499893</v>
      </c>
      <c r="Q9" s="4">
        <f t="shared" si="23"/>
        <v>25</v>
      </c>
      <c r="R9">
        <f t="shared" si="0"/>
        <v>500000</v>
      </c>
      <c r="S9">
        <f t="shared" si="1"/>
        <v>148.26857634253312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124.65747972361078</v>
      </c>
      <c r="AC9">
        <f t="shared" si="2"/>
        <v>137.50826808793954</v>
      </c>
      <c r="AE9">
        <f t="shared" si="3"/>
        <v>1394.2815137241539</v>
      </c>
      <c r="AF9">
        <f t="shared" si="4"/>
        <v>-69.714075686207707</v>
      </c>
      <c r="AG9">
        <f t="shared" si="4"/>
        <v>-23.185672831015978</v>
      </c>
      <c r="AH9">
        <f t="shared" si="5"/>
        <v>-1171.3095694746485</v>
      </c>
      <c r="AI9">
        <f t="shared" si="6"/>
        <v>130.07219573228167</v>
      </c>
      <c r="AJ9">
        <f t="shared" si="7"/>
        <v>-12.850788364328764</v>
      </c>
      <c r="AK9">
        <f t="shared" si="24"/>
        <v>101.44574424330899</v>
      </c>
      <c r="AL9">
        <f t="shared" si="8"/>
        <v>218.66715161126189</v>
      </c>
      <c r="AN9">
        <f t="shared" si="9"/>
        <v>851.91971872914951</v>
      </c>
      <c r="AO9">
        <f t="shared" si="9"/>
        <v>-42.595985936457481</v>
      </c>
      <c r="AP9">
        <f t="shared" si="9"/>
        <v>-14.166674148885717</v>
      </c>
      <c r="AQ9">
        <f t="shared" si="9"/>
        <v>-715.68166769011737</v>
      </c>
      <c r="AR9">
        <f t="shared" si="9"/>
        <v>79.475390953688901</v>
      </c>
      <c r="AS9">
        <f t="shared" si="9"/>
        <v>-7.8519580881086837</v>
      </c>
      <c r="AT9">
        <f t="shared" si="9"/>
        <v>61.984347530499626</v>
      </c>
      <c r="AU9">
        <f t="shared" si="9"/>
        <v>133.60778039607985</v>
      </c>
      <c r="AW9">
        <v>6</v>
      </c>
      <c r="AX9">
        <f>(R9*SUMPRODUCT(K10:$K$23, X10:$X$23)-$AZ$3*SUMPRODUCT(K9:$K$22, W10:$W$23))/Z9</f>
        <v>148.26857634253312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1503.3869449099977</v>
      </c>
      <c r="P10">
        <f t="shared" si="22"/>
        <v>75.169347245499893</v>
      </c>
      <c r="Q10" s="4">
        <f t="shared" si="23"/>
        <v>25</v>
      </c>
      <c r="R10">
        <f t="shared" si="0"/>
        <v>500000</v>
      </c>
      <c r="S10">
        <f t="shared" si="1"/>
        <v>159.93029415144827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137.50826808793954</v>
      </c>
      <c r="AC10">
        <f t="shared" si="2"/>
        <v>146.46889674896647</v>
      </c>
      <c r="AE10">
        <f t="shared" si="3"/>
        <v>1376.8462590286092</v>
      </c>
      <c r="AF10">
        <f t="shared" si="4"/>
        <v>-68.842312951430472</v>
      </c>
      <c r="AG10">
        <f t="shared" si="4"/>
        <v>-22.895739910642831</v>
      </c>
      <c r="AH10">
        <f t="shared" si="5"/>
        <v>-1161.5238412597316</v>
      </c>
      <c r="AI10">
        <f t="shared" si="6"/>
        <v>123.58436490680424</v>
      </c>
      <c r="AJ10">
        <f t="shared" si="7"/>
        <v>-8.9606286610269308</v>
      </c>
      <c r="AK10">
        <f t="shared" si="24"/>
        <v>101.18585499155829</v>
      </c>
      <c r="AL10">
        <f t="shared" si="8"/>
        <v>215.80959123733561</v>
      </c>
      <c r="AN10">
        <f t="shared" si="9"/>
        <v>774.95238143658287</v>
      </c>
      <c r="AO10">
        <f t="shared" si="9"/>
        <v>-38.747619071829149</v>
      </c>
      <c r="AP10">
        <f t="shared" si="9"/>
        <v>-12.886775158922516</v>
      </c>
      <c r="AQ10">
        <f t="shared" si="9"/>
        <v>-653.75902427526796</v>
      </c>
      <c r="AR10">
        <f t="shared" si="9"/>
        <v>69.558962930563169</v>
      </c>
      <c r="AS10">
        <f t="shared" si="9"/>
        <v>-5.0434538166453553</v>
      </c>
      <c r="AT10">
        <f t="shared" si="9"/>
        <v>56.952051675491738</v>
      </c>
      <c r="AU10">
        <f t="shared" si="9"/>
        <v>121.46756078940956</v>
      </c>
      <c r="AW10">
        <v>7</v>
      </c>
      <c r="AX10">
        <f>(R10*SUMPRODUCT(K11:$K$23, X11:$X$23)-$AZ$3*SUMPRODUCT(K10:$K$22, W11:$W$23))/Z10</f>
        <v>159.93029415144827</v>
      </c>
    </row>
    <row r="11" spans="1:52" x14ac:dyDescent="0.25">
      <c r="A11" t="s">
        <v>33</v>
      </c>
      <c r="C11" s="7">
        <f>AU25</f>
        <v>501.59089037641763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1503.3869449099977</v>
      </c>
      <c r="P11">
        <f t="shared" si="22"/>
        <v>75.169347245499893</v>
      </c>
      <c r="Q11" s="4">
        <f t="shared" si="23"/>
        <v>25</v>
      </c>
      <c r="R11">
        <f t="shared" si="0"/>
        <v>500000</v>
      </c>
      <c r="S11">
        <f t="shared" si="1"/>
        <v>167.97578358182847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146.46889674896647</v>
      </c>
      <c r="AC11">
        <f t="shared" si="2"/>
        <v>151.91173115259335</v>
      </c>
      <c r="AE11">
        <f t="shared" si="3"/>
        <v>1359.6133235611976</v>
      </c>
      <c r="AF11">
        <f t="shared" si="4"/>
        <v>-67.980666178059877</v>
      </c>
      <c r="AG11">
        <f t="shared" si="4"/>
        <v>-22.609171380735127</v>
      </c>
      <c r="AH11">
        <f t="shared" si="5"/>
        <v>-1152.2226160255218</v>
      </c>
      <c r="AI11">
        <f t="shared" si="6"/>
        <v>116.80086997688068</v>
      </c>
      <c r="AJ11">
        <f t="shared" si="7"/>
        <v>-5.4428344036268754</v>
      </c>
      <c r="AK11">
        <f t="shared" si="24"/>
        <v>100.66710878924731</v>
      </c>
      <c r="AL11">
        <f t="shared" si="8"/>
        <v>212.02514436250112</v>
      </c>
      <c r="AN11">
        <f t="shared" si="9"/>
        <v>704.93057392034416</v>
      </c>
      <c r="AO11">
        <f t="shared" si="9"/>
        <v>-35.246528696017208</v>
      </c>
      <c r="AP11">
        <f t="shared" si="9"/>
        <v>-11.722374208233958</v>
      </c>
      <c r="AQ11">
        <f t="shared" si="9"/>
        <v>-597.40290560804567</v>
      </c>
      <c r="AR11">
        <f t="shared" si="9"/>
        <v>60.558765408047243</v>
      </c>
      <c r="AS11">
        <f t="shared" si="9"/>
        <v>-2.8219938076602618</v>
      </c>
      <c r="AT11">
        <f t="shared" si="9"/>
        <v>52.193753579755722</v>
      </c>
      <c r="AU11">
        <f t="shared" si="9"/>
        <v>109.93052518014271</v>
      </c>
      <c r="AW11">
        <v>8</v>
      </c>
      <c r="AX11">
        <f>(R11*SUMPRODUCT(K12:$K$23, X12:$X$23)-$AZ$3*SUMPRODUCT(K11:$K$22, W12:$W$23))/Z11</f>
        <v>167.97578358182847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1503.3869449099977</v>
      </c>
      <c r="P12">
        <f t="shared" si="22"/>
        <v>75.169347245499893</v>
      </c>
      <c r="Q12" s="4">
        <f t="shared" si="23"/>
        <v>25</v>
      </c>
      <c r="R12">
        <f t="shared" si="0"/>
        <v>500000</v>
      </c>
      <c r="S12">
        <f t="shared" si="1"/>
        <v>172.43263141231415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151.91173115259335</v>
      </c>
      <c r="AC12">
        <f t="shared" si="2"/>
        <v>153.98846952285885</v>
      </c>
      <c r="AE12">
        <f t="shared" si="3"/>
        <v>1342.5779845218112</v>
      </c>
      <c r="AF12">
        <f t="shared" si="4"/>
        <v>-67.128899226090567</v>
      </c>
      <c r="AG12">
        <f t="shared" si="4"/>
        <v>-22.325888705289149</v>
      </c>
      <c r="AH12">
        <f t="shared" si="5"/>
        <v>-1143.819232772488</v>
      </c>
      <c r="AI12">
        <f t="shared" si="6"/>
        <v>109.30396381794344</v>
      </c>
      <c r="AJ12">
        <f t="shared" si="7"/>
        <v>-2.0767383702655025</v>
      </c>
      <c r="AK12">
        <f t="shared" si="24"/>
        <v>99.915257151381979</v>
      </c>
      <c r="AL12">
        <f t="shared" si="8"/>
        <v>207.14248259905992</v>
      </c>
      <c r="AN12">
        <f t="shared" si="9"/>
        <v>641.22703345579316</v>
      </c>
      <c r="AO12">
        <f t="shared" si="9"/>
        <v>-32.061351672789655</v>
      </c>
      <c r="AP12">
        <f t="shared" si="9"/>
        <v>-10.66304047049878</v>
      </c>
      <c r="AQ12">
        <f t="shared" si="9"/>
        <v>-546.29810848687305</v>
      </c>
      <c r="AR12">
        <f t="shared" si="9"/>
        <v>52.20453282563161</v>
      </c>
      <c r="AS12">
        <f t="shared" si="9"/>
        <v>-0.99186847973189951</v>
      </c>
      <c r="AT12">
        <f t="shared" si="9"/>
        <v>47.720404087344505</v>
      </c>
      <c r="AU12">
        <f t="shared" si="9"/>
        <v>98.933068433244216</v>
      </c>
      <c r="AW12">
        <v>9</v>
      </c>
      <c r="AX12">
        <f>(R12*SUMPRODUCT(K13:$K$23, X13:$X$23)-$AZ$3*SUMPRODUCT(K12:$K$22, W13:$W$23))/Z12</f>
        <v>172.43263141231415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1503.3869449099977</v>
      </c>
      <c r="P13">
        <f t="shared" si="22"/>
        <v>75.169347245499893</v>
      </c>
      <c r="Q13" s="4">
        <f t="shared" si="23"/>
        <v>25</v>
      </c>
      <c r="R13">
        <f t="shared" si="0"/>
        <v>500000</v>
      </c>
      <c r="S13">
        <f t="shared" si="1"/>
        <v>173.58872838019178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153.98846952285885</v>
      </c>
      <c r="AC13">
        <f t="shared" si="2"/>
        <v>153.07635305142503</v>
      </c>
      <c r="AE13">
        <f t="shared" si="3"/>
        <v>1325.7369467440985</v>
      </c>
      <c r="AF13">
        <f t="shared" si="4"/>
        <v>-66.286847337204932</v>
      </c>
      <c r="AG13">
        <f t="shared" si="4"/>
        <v>-22.04583708859241</v>
      </c>
      <c r="AH13">
        <f t="shared" si="5"/>
        <v>-1135.8545928769354</v>
      </c>
      <c r="AI13">
        <f t="shared" si="6"/>
        <v>101.54966944136572</v>
      </c>
      <c r="AJ13">
        <f t="shared" si="7"/>
        <v>0.91211647143381924</v>
      </c>
      <c r="AK13">
        <f t="shared" si="24"/>
        <v>98.940699825082675</v>
      </c>
      <c r="AL13">
        <f t="shared" si="8"/>
        <v>201.40248573788222</v>
      </c>
      <c r="AN13">
        <f t="shared" si="9"/>
        <v>583.27186584231004</v>
      </c>
      <c r="AO13">
        <f t="shared" si="9"/>
        <v>-29.163593292115504</v>
      </c>
      <c r="AP13">
        <f t="shared" si="9"/>
        <v>-9.6992971073928729</v>
      </c>
      <c r="AQ13">
        <f t="shared" si="9"/>
        <v>-499.73113394777357</v>
      </c>
      <c r="AR13">
        <f t="shared" si="9"/>
        <v>44.677841495027991</v>
      </c>
      <c r="AS13">
        <f t="shared" si="9"/>
        <v>0.40129520223848736</v>
      </c>
      <c r="AT13">
        <f t="shared" si="9"/>
        <v>43.529997965621511</v>
      </c>
      <c r="AU13">
        <f t="shared" si="9"/>
        <v>88.609134662887982</v>
      </c>
      <c r="AW13">
        <v>10</v>
      </c>
      <c r="AX13">
        <f>(R13*SUMPRODUCT(K14:$K$23, X14:$X$23)-$AZ$3*SUMPRODUCT(K13:$K$22, W14:$W$23))/Z13</f>
        <v>173.58872838019178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1503.3869449099977</v>
      </c>
      <c r="P14">
        <f t="shared" si="22"/>
        <v>75.169347245499893</v>
      </c>
      <c r="Q14" s="4">
        <f t="shared" si="23"/>
        <v>25</v>
      </c>
      <c r="R14">
        <f t="shared" si="0"/>
        <v>500000</v>
      </c>
      <c r="S14">
        <f t="shared" si="1"/>
        <v>171.52759225714877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153.07635305142503</v>
      </c>
      <c r="AC14">
        <f t="shared" si="2"/>
        <v>149.35896914278055</v>
      </c>
      <c r="AE14">
        <f t="shared" si="3"/>
        <v>1309.0857357680488</v>
      </c>
      <c r="AF14">
        <f t="shared" si="4"/>
        <v>-65.454286788402456</v>
      </c>
      <c r="AG14">
        <f t="shared" si="4"/>
        <v>-21.768942124318151</v>
      </c>
      <c r="AH14">
        <f t="shared" si="5"/>
        <v>-1128.731867766711</v>
      </c>
      <c r="AI14">
        <f t="shared" si="6"/>
        <v>93.130639088617272</v>
      </c>
      <c r="AJ14">
        <f t="shared" si="7"/>
        <v>3.7173839086444787</v>
      </c>
      <c r="AK14">
        <f t="shared" si="24"/>
        <v>97.769546142175003</v>
      </c>
      <c r="AL14">
        <f t="shared" si="8"/>
        <v>194.61756913943674</v>
      </c>
      <c r="AN14">
        <f t="shared" si="9"/>
        <v>530.54610015602293</v>
      </c>
      <c r="AO14">
        <f t="shared" si="9"/>
        <v>-26.52730500780115</v>
      </c>
      <c r="AP14">
        <f t="shared" si="9"/>
        <v>-8.8225140898071448</v>
      </c>
      <c r="AQ14">
        <f t="shared" si="9"/>
        <v>-457.45230751758714</v>
      </c>
      <c r="AR14">
        <f t="shared" si="9"/>
        <v>37.743973540827518</v>
      </c>
      <c r="AS14">
        <f t="shared" si="9"/>
        <v>1.5065808767345201</v>
      </c>
      <c r="AT14">
        <f t="shared" si="9"/>
        <v>39.624029200289229</v>
      </c>
      <c r="AU14">
        <f t="shared" si="9"/>
        <v>78.874583617851272</v>
      </c>
      <c r="AW14">
        <v>11</v>
      </c>
      <c r="AX14">
        <f>(R14*SUMPRODUCT(K15:$K$23, X15:$X$23)-$AZ$3*SUMPRODUCT(K14:$K$22, W15:$W$23))/Z14</f>
        <v>171.52759225714877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1503.3869449099977</v>
      </c>
      <c r="P15">
        <f t="shared" si="22"/>
        <v>75.169347245499893</v>
      </c>
      <c r="Q15" s="4">
        <f t="shared" si="23"/>
        <v>25</v>
      </c>
      <c r="R15">
        <f t="shared" si="0"/>
        <v>500000</v>
      </c>
      <c r="S15">
        <f t="shared" si="1"/>
        <v>165.46780570647866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149.35896914278055</v>
      </c>
      <c r="AC15">
        <f t="shared" si="2"/>
        <v>142.26940675351398</v>
      </c>
      <c r="AE15">
        <f t="shared" si="3"/>
        <v>1292.6137979537416</v>
      </c>
      <c r="AF15">
        <f t="shared" si="4"/>
        <v>-64.630689897687077</v>
      </c>
      <c r="AG15">
        <f t="shared" si="4"/>
        <v>-21.495028314735126</v>
      </c>
      <c r="AH15">
        <f t="shared" si="5"/>
        <v>-1124.4877667969286</v>
      </c>
      <c r="AI15">
        <f t="shared" si="6"/>
        <v>82.000312944390771</v>
      </c>
      <c r="AJ15">
        <f t="shared" si="7"/>
        <v>7.0895623892665753</v>
      </c>
      <c r="AK15">
        <f t="shared" si="24"/>
        <v>96.413945403918461</v>
      </c>
      <c r="AL15">
        <f t="shared" si="8"/>
        <v>185.50382073757581</v>
      </c>
      <c r="AN15">
        <f t="shared" si="9"/>
        <v>482.5754121310257</v>
      </c>
      <c r="AO15">
        <f t="shared" si="9"/>
        <v>-24.128770606551285</v>
      </c>
      <c r="AP15">
        <f t="shared" si="9"/>
        <v>-8.0248038232085968</v>
      </c>
      <c r="AQ15">
        <f t="shared" si="9"/>
        <v>-419.80841327654173</v>
      </c>
      <c r="AR15">
        <f t="shared" si="9"/>
        <v>30.613424424724101</v>
      </c>
      <c r="AS15">
        <f t="shared" si="9"/>
        <v>2.6467677331349146</v>
      </c>
      <c r="AT15">
        <f t="shared" si="9"/>
        <v>35.994509351616259</v>
      </c>
      <c r="AU15">
        <f t="shared" si="9"/>
        <v>69.254701509475282</v>
      </c>
      <c r="AW15">
        <v>12</v>
      </c>
      <c r="AX15">
        <f>(R15*SUMPRODUCT(K16:$K$23, X16:$X$23)-$AZ$3*SUMPRODUCT(K15:$K$22, W16:$W$23))/Z15</f>
        <v>165.46780570647866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1503.3869449099977</v>
      </c>
      <c r="P16">
        <f t="shared" si="22"/>
        <v>75.169347245499893</v>
      </c>
      <c r="Q16" s="4">
        <f t="shared" si="23"/>
        <v>25</v>
      </c>
      <c r="R16">
        <f t="shared" si="0"/>
        <v>500000</v>
      </c>
      <c r="S16">
        <f t="shared" si="1"/>
        <v>155.34978241391048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142.26940675351398</v>
      </c>
      <c r="AC16">
        <f t="shared" si="2"/>
        <v>131.88568273274609</v>
      </c>
      <c r="AE16">
        <f t="shared" si="3"/>
        <v>1276.3147174076651</v>
      </c>
      <c r="AF16">
        <f t="shared" si="4"/>
        <v>-63.815735870383257</v>
      </c>
      <c r="AG16">
        <f t="shared" si="4"/>
        <v>-21.22398896918839</v>
      </c>
      <c r="AH16">
        <f t="shared" si="5"/>
        <v>-1121.7812479876977</v>
      </c>
      <c r="AI16">
        <f t="shared" si="6"/>
        <v>69.493744580395742</v>
      </c>
      <c r="AJ16">
        <f t="shared" si="7"/>
        <v>10.383724020767886</v>
      </c>
      <c r="AK16">
        <f t="shared" si="24"/>
        <v>94.833787180355728</v>
      </c>
      <c r="AL16">
        <f t="shared" si="8"/>
        <v>174.71125578151936</v>
      </c>
      <c r="AN16">
        <f t="shared" si="9"/>
        <v>438.93028484248583</v>
      </c>
      <c r="AO16">
        <f t="shared" si="9"/>
        <v>-21.946514242124294</v>
      </c>
      <c r="AP16">
        <f t="shared" si="9"/>
        <v>-7.2990238196588004</v>
      </c>
      <c r="AQ16">
        <f t="shared" si="9"/>
        <v>-385.78554019206547</v>
      </c>
      <c r="AR16">
        <f t="shared" si="9"/>
        <v>23.89920658863733</v>
      </c>
      <c r="AS16">
        <f t="shared" si="9"/>
        <v>3.5710086861794252</v>
      </c>
      <c r="AT16">
        <f t="shared" si="9"/>
        <v>32.613759484268122</v>
      </c>
      <c r="AU16">
        <f t="shared" si="9"/>
        <v>60.083974759084875</v>
      </c>
      <c r="AW16">
        <v>13</v>
      </c>
      <c r="AX16">
        <f>(R16*SUMPRODUCT(K17:$K$23, X17:$X$23)-$AZ$3*SUMPRODUCT(K16:$K$22, W17:$W$23))/Z16</f>
        <v>155.34978241391048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1503.3869449099977</v>
      </c>
      <c r="P17">
        <f t="shared" si="22"/>
        <v>75.169347245499893</v>
      </c>
      <c r="Q17" s="4">
        <f t="shared" si="23"/>
        <v>25</v>
      </c>
      <c r="R17">
        <f t="shared" si="0"/>
        <v>500000</v>
      </c>
      <c r="S17">
        <f t="shared" si="1"/>
        <v>141.80059288333607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131.88568273274609</v>
      </c>
      <c r="AC17">
        <f t="shared" si="2"/>
        <v>118.86180788850788</v>
      </c>
      <c r="AE17">
        <f t="shared" si="3"/>
        <v>1260.1871867700956</v>
      </c>
      <c r="AF17">
        <f t="shared" si="4"/>
        <v>-63.009359338504794</v>
      </c>
      <c r="AG17">
        <f t="shared" si="4"/>
        <v>-20.955802347437881</v>
      </c>
      <c r="AH17">
        <f t="shared" si="5"/>
        <v>-1118.9346411725232</v>
      </c>
      <c r="AI17">
        <f t="shared" si="6"/>
        <v>57.287383911629831</v>
      </c>
      <c r="AJ17">
        <f t="shared" si="7"/>
        <v>13.023874844238208</v>
      </c>
      <c r="AK17">
        <f t="shared" si="24"/>
        <v>93.034445711503594</v>
      </c>
      <c r="AL17">
        <f t="shared" si="8"/>
        <v>163.34570446737163</v>
      </c>
      <c r="AN17">
        <f t="shared" si="9"/>
        <v>399.22175186739543</v>
      </c>
      <c r="AO17">
        <f t="shared" si="9"/>
        <v>-19.961087593369776</v>
      </c>
      <c r="AP17">
        <f t="shared" si="9"/>
        <v>-6.6387059103286177</v>
      </c>
      <c r="AQ17">
        <f t="shared" si="9"/>
        <v>-354.47356739035405</v>
      </c>
      <c r="AR17">
        <f t="shared" si="9"/>
        <v>18.148390973342995</v>
      </c>
      <c r="AS17">
        <f t="shared" si="9"/>
        <v>4.1259062034623293</v>
      </c>
      <c r="AT17">
        <f t="shared" si="9"/>
        <v>29.472902748799736</v>
      </c>
      <c r="AU17">
        <f t="shared" si="9"/>
        <v>51.747199925605059</v>
      </c>
      <c r="AW17">
        <v>14</v>
      </c>
      <c r="AX17">
        <f>(R17*SUMPRODUCT(K18:$K$23, X18:$X$23)-$AZ$3*SUMPRODUCT(K17:$K$22, W18:$W$23))/Z17</f>
        <v>141.80059288333607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1503.3869449099977</v>
      </c>
      <c r="P18">
        <f t="shared" si="22"/>
        <v>75.169347245499893</v>
      </c>
      <c r="Q18" s="4">
        <f t="shared" si="23"/>
        <v>25</v>
      </c>
      <c r="R18">
        <f t="shared" si="0"/>
        <v>500000</v>
      </c>
      <c r="S18">
        <f t="shared" si="1"/>
        <v>125.23242691155328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118.86180788850788</v>
      </c>
      <c r="AC18">
        <f t="shared" si="2"/>
        <v>103.64449471538614</v>
      </c>
      <c r="AE18">
        <f t="shared" si="3"/>
        <v>1244.2287042552705</v>
      </c>
      <c r="AF18">
        <f t="shared" si="4"/>
        <v>-62.211435212763526</v>
      </c>
      <c r="AG18">
        <f t="shared" si="4"/>
        <v>-20.690426846991109</v>
      </c>
      <c r="AH18">
        <f t="shared" si="5"/>
        <v>-1116.3495394478186</v>
      </c>
      <c r="AI18">
        <f t="shared" si="6"/>
        <v>44.977302747697195</v>
      </c>
      <c r="AJ18">
        <f t="shared" si="7"/>
        <v>15.217313173121738</v>
      </c>
      <c r="AK18">
        <f t="shared" si="24"/>
        <v>91.061535385171055</v>
      </c>
      <c r="AL18">
        <f t="shared" si="8"/>
        <v>151.25615130598999</v>
      </c>
      <c r="AN18">
        <f t="shared" si="9"/>
        <v>363.09537725333814</v>
      </c>
      <c r="AO18">
        <f t="shared" si="9"/>
        <v>-18.154768862666909</v>
      </c>
      <c r="AP18">
        <f t="shared" si="9"/>
        <v>-6.0379561376840893</v>
      </c>
      <c r="AQ18">
        <f t="shared" si="9"/>
        <v>-325.77721104337638</v>
      </c>
      <c r="AR18">
        <f t="shared" si="9"/>
        <v>13.125441209610752</v>
      </c>
      <c r="AS18">
        <f t="shared" si="9"/>
        <v>4.4407720610207297</v>
      </c>
      <c r="AT18">
        <f t="shared" si="9"/>
        <v>26.573910753599968</v>
      </c>
      <c r="AU18">
        <f t="shared" si="9"/>
        <v>44.140124024231447</v>
      </c>
      <c r="AW18">
        <v>15</v>
      </c>
      <c r="AX18">
        <f>(R18*SUMPRODUCT(K19:$K$23, X19:$X$23)-$AZ$3*SUMPRODUCT(K18:$K$22, W19:$W$23))/Z18</f>
        <v>125.23242691155328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1503.3869449099977</v>
      </c>
      <c r="P19">
        <f t="shared" si="22"/>
        <v>75.169347245499893</v>
      </c>
      <c r="Q19" s="4">
        <f t="shared" si="23"/>
        <v>25</v>
      </c>
      <c r="R19">
        <f t="shared" si="0"/>
        <v>500000</v>
      </c>
      <c r="S19">
        <f t="shared" si="1"/>
        <v>105.375370736224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103.64449471538614</v>
      </c>
      <c r="AC19">
        <f t="shared" si="2"/>
        <v>86.103157735168111</v>
      </c>
      <c r="AE19">
        <f t="shared" si="3"/>
        <v>1228.4309165431894</v>
      </c>
      <c r="AF19">
        <f t="shared" si="4"/>
        <v>-61.42154582715947</v>
      </c>
      <c r="AG19">
        <f t="shared" si="4"/>
        <v>-20.427723559498034</v>
      </c>
      <c r="AH19">
        <f t="shared" si="5"/>
        <v>-1115.9803804632334</v>
      </c>
      <c r="AI19">
        <f t="shared" si="6"/>
        <v>30.601266693298612</v>
      </c>
      <c r="AJ19">
        <f t="shared" si="7"/>
        <v>17.541336980218034</v>
      </c>
      <c r="AK19">
        <f t="shared" si="24"/>
        <v>88.945770580199138</v>
      </c>
      <c r="AL19">
        <f t="shared" si="8"/>
        <v>137.08837425371578</v>
      </c>
      <c r="AN19">
        <f t="shared" si="9"/>
        <v>330.22702223939848</v>
      </c>
      <c r="AO19">
        <f t="shared" si="9"/>
        <v>-16.511351111969926</v>
      </c>
      <c r="AP19">
        <f t="shared" si="9"/>
        <v>-5.4913843597858296</v>
      </c>
      <c r="AQ19">
        <f t="shared" si="9"/>
        <v>-299.99804869369535</v>
      </c>
      <c r="AR19">
        <f t="shared" si="9"/>
        <v>8.2262380739473997</v>
      </c>
      <c r="AS19">
        <f t="shared" si="9"/>
        <v>4.715465394973708</v>
      </c>
      <c r="AT19">
        <f t="shared" si="9"/>
        <v>23.910418212317261</v>
      </c>
      <c r="AU19">
        <f t="shared" si="9"/>
        <v>36.852121681238366</v>
      </c>
      <c r="AW19">
        <v>16</v>
      </c>
      <c r="AX19">
        <f>(R19*SUMPRODUCT(K20:$K$23, X20:$X$23)-$AZ$3*SUMPRODUCT(K19:$K$22, W20:$W$23))/Z19</f>
        <v>105.375370736224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1503.3869449099977</v>
      </c>
      <c r="P20">
        <f t="shared" si="22"/>
        <v>75.169347245499893</v>
      </c>
      <c r="Q20" s="4">
        <f t="shared" si="23"/>
        <v>25</v>
      </c>
      <c r="R20">
        <f t="shared" si="0"/>
        <v>500000</v>
      </c>
      <c r="S20">
        <f t="shared" si="1"/>
        <v>82.904591646214925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86.103157735168111</v>
      </c>
      <c r="AC20">
        <f t="shared" si="2"/>
        <v>66.879782502064131</v>
      </c>
      <c r="AE20">
        <f t="shared" si="3"/>
        <v>1212.7940068879627</v>
      </c>
      <c r="AF20">
        <f t="shared" si="4"/>
        <v>-60.639700344398136</v>
      </c>
      <c r="AG20">
        <f t="shared" si="4"/>
        <v>-20.167695532313008</v>
      </c>
      <c r="AH20">
        <f t="shared" si="5"/>
        <v>-1115.0158318009185</v>
      </c>
      <c r="AI20">
        <f t="shared" si="6"/>
        <v>16.970779210333149</v>
      </c>
      <c r="AJ20">
        <f t="shared" si="7"/>
        <v>19.22337523310398</v>
      </c>
      <c r="AK20">
        <f t="shared" si="24"/>
        <v>86.6780224995113</v>
      </c>
      <c r="AL20">
        <f t="shared" si="8"/>
        <v>122.87217694294843</v>
      </c>
      <c r="AN20">
        <f t="shared" si="9"/>
        <v>300.32416582597784</v>
      </c>
      <c r="AO20">
        <f t="shared" si="9"/>
        <v>-15.016208291298893</v>
      </c>
      <c r="AP20">
        <f t="shared" si="9"/>
        <v>-4.9941262102012782</v>
      </c>
      <c r="AQ20">
        <f t="shared" si="9"/>
        <v>-276.11135746592163</v>
      </c>
      <c r="AR20">
        <f t="shared" si="9"/>
        <v>4.2024738585560835</v>
      </c>
      <c r="AS20">
        <f t="shared" si="9"/>
        <v>4.7602841854866167</v>
      </c>
      <c r="AT20">
        <f t="shared" si="9"/>
        <v>21.464077703853501</v>
      </c>
      <c r="AU20">
        <f t="shared" si="9"/>
        <v>30.426835747896202</v>
      </c>
      <c r="AW20">
        <v>17</v>
      </c>
      <c r="AX20">
        <f>(R20*SUMPRODUCT(K21:$K$23, X21:$X$23)-$AZ$3*SUMPRODUCT(K20:$K$22, W21:$W$23))/Z20</f>
        <v>82.904591646214925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1503.3869449099977</v>
      </c>
      <c r="P21">
        <f t="shared" si="22"/>
        <v>75.169347245499893</v>
      </c>
      <c r="Q21" s="4">
        <f t="shared" si="23"/>
        <v>25</v>
      </c>
      <c r="R21">
        <f t="shared" si="0"/>
        <v>500000</v>
      </c>
      <c r="S21">
        <f t="shared" si="1"/>
        <v>57.741770026205899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66.879782502064131</v>
      </c>
      <c r="AC21">
        <f t="shared" si="2"/>
        <v>45.986076341686442</v>
      </c>
      <c r="AE21">
        <f t="shared" si="3"/>
        <v>1197.3111802487053</v>
      </c>
      <c r="AF21">
        <f t="shared" si="4"/>
        <v>-59.86555901243527</v>
      </c>
      <c r="AG21">
        <f t="shared" si="4"/>
        <v>-19.910229769894404</v>
      </c>
      <c r="AH21">
        <f t="shared" si="5"/>
        <v>-1115.7761419095748</v>
      </c>
      <c r="AI21">
        <f t="shared" si="6"/>
        <v>1.7592495568007962</v>
      </c>
      <c r="AJ21">
        <f t="shared" si="7"/>
        <v>20.89370616037769</v>
      </c>
      <c r="AK21">
        <f t="shared" si="24"/>
        <v>84.302778261683386</v>
      </c>
      <c r="AL21">
        <f t="shared" si="8"/>
        <v>106.95573397886187</v>
      </c>
      <c r="AN21">
        <f t="shared" si="9"/>
        <v>273.11882919354832</v>
      </c>
      <c r="AO21">
        <f t="shared" si="9"/>
        <v>-13.655941459677418</v>
      </c>
      <c r="AP21">
        <f t="shared" si="9"/>
        <v>-4.5417254373241045</v>
      </c>
      <c r="AQ21">
        <f t="shared" si="9"/>
        <v>-254.51985962173765</v>
      </c>
      <c r="AR21">
        <f t="shared" si="9"/>
        <v>0.40130267480914705</v>
      </c>
      <c r="AS21">
        <f t="shared" si="9"/>
        <v>4.766066381215146</v>
      </c>
      <c r="AT21">
        <f t="shared" si="9"/>
        <v>19.230319132083608</v>
      </c>
      <c r="AU21">
        <f t="shared" si="9"/>
        <v>24.397688188107903</v>
      </c>
      <c r="AW21">
        <v>18</v>
      </c>
      <c r="AX21">
        <f>(R21*SUMPRODUCT(K22:$K$23, X22:$X$23)-$AZ$3*SUMPRODUCT(K21:$K$22, W22:$W$23))/Z21</f>
        <v>57.741770026205899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1503.3869449099977</v>
      </c>
      <c r="P22">
        <f t="shared" si="22"/>
        <v>75.169347245499893</v>
      </c>
      <c r="Q22" s="4">
        <f t="shared" si="23"/>
        <v>25</v>
      </c>
      <c r="R22">
        <f t="shared" si="0"/>
        <v>500000</v>
      </c>
      <c r="S22">
        <f t="shared" si="1"/>
        <v>30.07384113069169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45.986076341686442</v>
      </c>
      <c r="AC22">
        <f t="shared" si="2"/>
        <v>23.644361808347355</v>
      </c>
      <c r="AE22">
        <f t="shared" si="3"/>
        <v>1181.9782085342285</v>
      </c>
      <c r="AF22">
        <f t="shared" si="4"/>
        <v>-59.098910426711434</v>
      </c>
      <c r="AG22">
        <f t="shared" si="4"/>
        <v>-19.655255962811843</v>
      </c>
      <c r="AH22">
        <f t="shared" si="5"/>
        <v>-1117.430187672287</v>
      </c>
      <c r="AI22">
        <f t="shared" si="6"/>
        <v>-14.206145527581839</v>
      </c>
      <c r="AJ22">
        <f t="shared" si="7"/>
        <v>22.341714533339086</v>
      </c>
      <c r="AK22">
        <f t="shared" si="24"/>
        <v>81.820576211444248</v>
      </c>
      <c r="AL22">
        <f t="shared" si="8"/>
        <v>89.956145217201495</v>
      </c>
      <c r="AN22">
        <f t="shared" si="9"/>
        <v>248.36788602098798</v>
      </c>
      <c r="AO22">
        <f t="shared" si="9"/>
        <v>-12.4183943010494</v>
      </c>
      <c r="AP22">
        <f t="shared" si="9"/>
        <v>-4.1301390646946325</v>
      </c>
      <c r="AQ22">
        <f t="shared" si="9"/>
        <v>-234.80447565304229</v>
      </c>
      <c r="AR22">
        <f t="shared" si="9"/>
        <v>-2.9851229977983458</v>
      </c>
      <c r="AS22">
        <f t="shared" si="9"/>
        <v>4.6946418882045933</v>
      </c>
      <c r="AT22">
        <f t="shared" si="9"/>
        <v>17.192874961592032</v>
      </c>
      <c r="AU22">
        <f t="shared" si="9"/>
        <v>18.90239385199828</v>
      </c>
      <c r="AW22">
        <v>19</v>
      </c>
      <c r="AX22">
        <f>(R22*SUMPRODUCT(K23:$K$23, X23:$X$23)-$AZ$3*SUMPRODUCT(K22:$K$22, W23:$W$23))/Z22</f>
        <v>30.07384113069169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1503.3869449099977</v>
      </c>
      <c r="P23">
        <f t="shared" si="22"/>
        <v>75.169347245499893</v>
      </c>
      <c r="Q23" s="4">
        <f t="shared" si="23"/>
        <v>25</v>
      </c>
      <c r="R23">
        <f t="shared" si="0"/>
        <v>500000</v>
      </c>
      <c r="S23">
        <f t="shared" si="1"/>
        <v>30.465317382054028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23.644361808347355</v>
      </c>
      <c r="AC23">
        <f t="shared" si="2"/>
        <v>23.644361808347355</v>
      </c>
      <c r="AE23">
        <f t="shared" si="3"/>
        <v>1166.7899079343629</v>
      </c>
      <c r="AF23">
        <f t="shared" si="4"/>
        <v>-58.339495396718142</v>
      </c>
      <c r="AG23">
        <f t="shared" si="4"/>
        <v>-19.402687908870565</v>
      </c>
      <c r="AH23">
        <f t="shared" si="5"/>
        <v>-1120.3098862632303</v>
      </c>
      <c r="AI23">
        <f t="shared" si="6"/>
        <v>-31.262161634456106</v>
      </c>
      <c r="AJ23">
        <f t="shared" si="7"/>
        <v>0</v>
      </c>
      <c r="AK23">
        <f t="shared" si="24"/>
        <v>79.246634204219461</v>
      </c>
      <c r="AL23">
        <f t="shared" si="8"/>
        <v>47.984472569763355</v>
      </c>
      <c r="AN23">
        <f t="shared" si="9"/>
        <v>225.8499517035948</v>
      </c>
      <c r="AO23">
        <f t="shared" si="9"/>
        <v>-11.29249758517974</v>
      </c>
      <c r="AP23">
        <f t="shared" si="9"/>
        <v>-3.7556856614368765</v>
      </c>
      <c r="AQ23">
        <f t="shared" si="9"/>
        <v>-216.85303582506128</v>
      </c>
      <c r="AR23">
        <f t="shared" si="9"/>
        <v>-6.0512673680830931</v>
      </c>
      <c r="AS23">
        <f t="shared" si="9"/>
        <v>0</v>
      </c>
      <c r="AT23">
        <f t="shared" si="9"/>
        <v>15.339392624145189</v>
      </c>
      <c r="AU23">
        <f t="shared" si="9"/>
        <v>9.288125256062095</v>
      </c>
      <c r="AW23">
        <v>20</v>
      </c>
      <c r="AX23">
        <f>(R23*SUMPRODUCT(K$23:$K24, X$23:$X24)-$AZ$3*SUMPRODUCT(K$22:$K23, W$23:$W24))/Z23</f>
        <v>30.465317382054028</v>
      </c>
    </row>
    <row r="25" spans="5:50" x14ac:dyDescent="0.25">
      <c r="AN25" s="8">
        <f t="shared" ref="AN25:AU25" si="25">SUM(AN3:AN23)</f>
        <v>12993.816978705116</v>
      </c>
      <c r="AO25" s="8">
        <f t="shared" si="25"/>
        <v>-1777.2310576177545</v>
      </c>
      <c r="AP25" s="8">
        <f t="shared" si="25"/>
        <v>-464.22546705985667</v>
      </c>
      <c r="AQ25" s="8">
        <f t="shared" si="25"/>
        <v>-10996.256788232757</v>
      </c>
      <c r="AR25" s="8">
        <f t="shared" si="25"/>
        <v>-243.89633420524967</v>
      </c>
      <c r="AS25" s="8">
        <f t="shared" si="25"/>
        <v>-81.783016047639165</v>
      </c>
      <c r="AT25" s="8">
        <f t="shared" si="25"/>
        <v>827.27024062930684</v>
      </c>
      <c r="AU25" s="9">
        <f t="shared" si="25"/>
        <v>501.59089037641763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3" priority="1" operator="lessThan">
      <formula>0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45909-040B-4F10-B7F6-343690A42AE5}">
  <dimension ref="A1:AZ29"/>
  <sheetViews>
    <sheetView workbookViewId="0">
      <selection activeCell="C11" sqref="C11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1635.7064145420995</v>
      </c>
      <c r="K3">
        <v>1</v>
      </c>
      <c r="L3" s="2">
        <v>0</v>
      </c>
      <c r="O3">
        <f>$C$3</f>
        <v>1635.7064145420995</v>
      </c>
      <c r="P3">
        <f>O3*B5</f>
        <v>1308.5651316336798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1635.7064145420995</v>
      </c>
      <c r="AF3">
        <f t="shared" ref="AF3:AG23" si="4">-$Z3*P3</f>
        <v>-1308.5651316336798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53.99154110841971</v>
      </c>
      <c r="AJ3">
        <f t="shared" ref="AJ3:AJ23" si="7">AB3-AC3</f>
        <v>0</v>
      </c>
      <c r="AL3">
        <f t="shared" ref="AL3:AL23" si="8">SUM(AI3:AK3)</f>
        <v>53.99154110841971</v>
      </c>
      <c r="AN3">
        <f t="shared" ref="AN3:AU23" si="9">AE3*$K3</f>
        <v>1635.7064145420995</v>
      </c>
      <c r="AO3">
        <f t="shared" si="9"/>
        <v>-1308.5651316336798</v>
      </c>
      <c r="AP3">
        <f t="shared" si="9"/>
        <v>-273.14974180000002</v>
      </c>
      <c r="AQ3">
        <f t="shared" si="9"/>
        <v>0</v>
      </c>
      <c r="AR3">
        <f t="shared" si="9"/>
        <v>53.99154110841971</v>
      </c>
      <c r="AS3">
        <f t="shared" si="9"/>
        <v>0</v>
      </c>
      <c r="AT3">
        <f t="shared" si="9"/>
        <v>0</v>
      </c>
      <c r="AU3">
        <f t="shared" si="9"/>
        <v>53.99154110841971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1272.4279708621766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102.06510353881583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100.78481868065501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-100.78481868065501</v>
      </c>
      <c r="AK4">
        <f>G4*MAX(0, SUM(AB4, AE4:AF4))</f>
        <v>0</v>
      </c>
      <c r="AL4">
        <f t="shared" si="8"/>
        <v>-1372.687818680655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-1171.6431521815227</v>
      </c>
      <c r="AR4">
        <f t="shared" si="9"/>
        <v>-1171.6431521815227</v>
      </c>
      <c r="AS4">
        <f t="shared" si="9"/>
        <v>-92.840289433271138</v>
      </c>
      <c r="AT4">
        <f t="shared" si="9"/>
        <v>0</v>
      </c>
      <c r="AU4">
        <f t="shared" si="9"/>
        <v>-1264.4834416147939</v>
      </c>
      <c r="AW4">
        <v>1</v>
      </c>
      <c r="AX4">
        <f>(R4*SUMPRODUCT(K5:$K$23, X5:$X$23)-$AZ$3*SUMPRODUCT(K4:$K$22, W5:$W$23))/Z4</f>
        <v>102.06510353881583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1635.7064145420995</v>
      </c>
      <c r="P5">
        <f t="shared" ref="P5:P23" si="22">O5*$C$5</f>
        <v>81.785320727104988</v>
      </c>
      <c r="Q5" s="4">
        <f t="shared" ref="Q5:Q23" si="23">$C$8</f>
        <v>25</v>
      </c>
      <c r="R5">
        <f t="shared" si="0"/>
        <v>500000</v>
      </c>
      <c r="S5">
        <f t="shared" si="1"/>
        <v>190.44095731152447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100.78481868065501</v>
      </c>
      <c r="AC5">
        <f t="shared" si="2"/>
        <v>185.69017487004567</v>
      </c>
      <c r="AE5">
        <f t="shared" si="3"/>
        <v>1594.9017188331341</v>
      </c>
      <c r="AF5">
        <f t="shared" si="4"/>
        <v>-79.745085941656711</v>
      </c>
      <c r="AG5">
        <f t="shared" si="4"/>
        <v>-24.376344444421765</v>
      </c>
      <c r="AH5">
        <f t="shared" si="5"/>
        <v>-1263.927141564702</v>
      </c>
      <c r="AI5">
        <f t="shared" si="6"/>
        <v>226.85314688235349</v>
      </c>
      <c r="AJ5">
        <f t="shared" si="7"/>
        <v>-84.905356189390659</v>
      </c>
      <c r="AK5">
        <f>G5*SUM(AB5, AE5:AF5)</f>
        <v>113.11590161004928</v>
      </c>
      <c r="AL5">
        <f t="shared" si="8"/>
        <v>255.06369230301209</v>
      </c>
      <c r="AN5">
        <f t="shared" si="9"/>
        <v>1353.3703570770151</v>
      </c>
      <c r="AO5">
        <f t="shared" si="9"/>
        <v>-67.668517853850759</v>
      </c>
      <c r="AP5">
        <f t="shared" si="9"/>
        <v>-20.684799317362192</v>
      </c>
      <c r="AQ5">
        <f t="shared" si="9"/>
        <v>-1072.5184547109504</v>
      </c>
      <c r="AR5">
        <f t="shared" si="9"/>
        <v>192.49858519485159</v>
      </c>
      <c r="AS5">
        <f t="shared" si="9"/>
        <v>-72.047318569482982</v>
      </c>
      <c r="AT5">
        <f t="shared" si="9"/>
        <v>95.985668800384332</v>
      </c>
      <c r="AU5">
        <f t="shared" si="9"/>
        <v>216.43693542575292</v>
      </c>
      <c r="AW5">
        <v>2</v>
      </c>
      <c r="AX5">
        <f>(R5*SUMPRODUCT(K6:$K$23, X6:$X$23)-$AZ$3*SUMPRODUCT(K5:$K$22, W6:$W$23))/Z5</f>
        <v>190.44095731152447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1635.7064145420995</v>
      </c>
      <c r="P6">
        <f t="shared" si="22"/>
        <v>81.785320727104988</v>
      </c>
      <c r="Q6" s="4">
        <f t="shared" si="23"/>
        <v>25</v>
      </c>
      <c r="R6">
        <f t="shared" si="0"/>
        <v>500000</v>
      </c>
      <c r="S6">
        <f t="shared" si="1"/>
        <v>264.05305326006857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185.69017487004567</v>
      </c>
      <c r="AC6">
        <f t="shared" si="2"/>
        <v>254.22628999636615</v>
      </c>
      <c r="AE6">
        <f t="shared" si="3"/>
        <v>1574.8334213834348</v>
      </c>
      <c r="AF6">
        <f t="shared" si="4"/>
        <v>-78.741671069171744</v>
      </c>
      <c r="AG6">
        <f t="shared" si="4"/>
        <v>-24.069622265073381</v>
      </c>
      <c r="AH6">
        <f t="shared" si="5"/>
        <v>-1259.1746980832727</v>
      </c>
      <c r="AI6">
        <f t="shared" si="6"/>
        <v>212.84742996591694</v>
      </c>
      <c r="AJ6">
        <f t="shared" si="7"/>
        <v>-68.536115126320482</v>
      </c>
      <c r="AK6">
        <f>G6*SUM(AB6, AE6:AF6)</f>
        <v>117.72473476290162</v>
      </c>
      <c r="AL6">
        <f t="shared" si="8"/>
        <v>262.03604960249811</v>
      </c>
      <c r="AN6">
        <f t="shared" si="9"/>
        <v>1231.0019009475131</v>
      </c>
      <c r="AO6">
        <f t="shared" si="9"/>
        <v>-61.550095047375663</v>
      </c>
      <c r="AP6">
        <f t="shared" si="9"/>
        <v>-18.814530070974264</v>
      </c>
      <c r="AQ6">
        <f t="shared" si="9"/>
        <v>-984.26057379697932</v>
      </c>
      <c r="AR6">
        <f t="shared" si="9"/>
        <v>166.37670203218389</v>
      </c>
      <c r="AS6">
        <f t="shared" si="9"/>
        <v>-53.572706077029899</v>
      </c>
      <c r="AT6">
        <f t="shared" si="9"/>
        <v>92.022032498121106</v>
      </c>
      <c r="AU6">
        <f t="shared" si="9"/>
        <v>204.82602845327511</v>
      </c>
      <c r="AW6">
        <v>3</v>
      </c>
      <c r="AX6">
        <f>(R6*SUMPRODUCT(K7:$K$23, X7:$X$23)-$AZ$3*SUMPRODUCT(K6:$K$22, W7:$W$23))/Z6</f>
        <v>264.05305326006857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1635.7064145420995</v>
      </c>
      <c r="P7">
        <f t="shared" si="22"/>
        <v>81.785320727104988</v>
      </c>
      <c r="Q7" s="4">
        <f t="shared" si="23"/>
        <v>25</v>
      </c>
      <c r="R7">
        <f t="shared" si="0"/>
        <v>500000</v>
      </c>
      <c r="S7">
        <f t="shared" si="1"/>
        <v>323.29565204404753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254.22628999636615</v>
      </c>
      <c r="AC7">
        <f t="shared" si="2"/>
        <v>307.339315507018</v>
      </c>
      <c r="AE7">
        <f t="shared" si="3"/>
        <v>1554.9757215643428</v>
      </c>
      <c r="AF7">
        <f t="shared" si="4"/>
        <v>-77.748786078217151</v>
      </c>
      <c r="AG7">
        <f t="shared" si="4"/>
        <v>-23.766118842293032</v>
      </c>
      <c r="AH7">
        <f t="shared" si="5"/>
        <v>-1256.1440025923137</v>
      </c>
      <c r="AI7">
        <f t="shared" si="6"/>
        <v>197.31681405151903</v>
      </c>
      <c r="AJ7">
        <f t="shared" si="7"/>
        <v>-53.113025510651852</v>
      </c>
      <c r="AK7">
        <f>G7*SUM(AB7, AE7:AF7)</f>
        <v>121.20172578377445</v>
      </c>
      <c r="AL7">
        <f t="shared" si="8"/>
        <v>265.40551432464162</v>
      </c>
      <c r="AN7">
        <f t="shared" si="9"/>
        <v>1119.6675202296221</v>
      </c>
      <c r="AO7">
        <f t="shared" si="9"/>
        <v>-55.983376011481113</v>
      </c>
      <c r="AP7">
        <f t="shared" si="9"/>
        <v>-17.112904710089161</v>
      </c>
      <c r="AQ7">
        <f t="shared" si="9"/>
        <v>-904.49234732675552</v>
      </c>
      <c r="AR7">
        <f t="shared" si="9"/>
        <v>142.07889218129637</v>
      </c>
      <c r="AS7">
        <f t="shared" si="9"/>
        <v>-38.244281721374435</v>
      </c>
      <c r="AT7">
        <f t="shared" si="9"/>
        <v>87.271867897298279</v>
      </c>
      <c r="AU7">
        <f t="shared" si="9"/>
        <v>191.1064783572202</v>
      </c>
      <c r="AW7">
        <v>4</v>
      </c>
      <c r="AX7">
        <f>(R7*SUMPRODUCT(K8:$K$23, X8:$X$23)-$AZ$3*SUMPRODUCT(K7:$K$22, W8:$W$23))/Z7</f>
        <v>323.29565204404753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1635.7064145420995</v>
      </c>
      <c r="P8">
        <f t="shared" si="22"/>
        <v>81.785320727104988</v>
      </c>
      <c r="Q8" s="4">
        <f t="shared" si="23"/>
        <v>25</v>
      </c>
      <c r="R8">
        <f t="shared" si="0"/>
        <v>500000</v>
      </c>
      <c r="S8">
        <f t="shared" si="1"/>
        <v>369.96049628207464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307.339315507018</v>
      </c>
      <c r="AC8">
        <f t="shared" si="2"/>
        <v>347.25690604246756</v>
      </c>
      <c r="AE8">
        <f t="shared" si="3"/>
        <v>1535.3270265769956</v>
      </c>
      <c r="AF8">
        <f t="shared" si="4"/>
        <v>-76.766351328849794</v>
      </c>
      <c r="AG8">
        <f t="shared" si="4"/>
        <v>-23.465809831876154</v>
      </c>
      <c r="AH8">
        <f t="shared" si="5"/>
        <v>-1252.9564398789644</v>
      </c>
      <c r="AI8">
        <f t="shared" si="6"/>
        <v>182.13842553730524</v>
      </c>
      <c r="AJ8">
        <f t="shared" si="7"/>
        <v>-39.917590535449563</v>
      </c>
      <c r="AK8">
        <f t="shared" ref="AK8:AK23" si="24">G8*SUM(AB8:AB8, AE8:AF8)</f>
        <v>123.61299935286148</v>
      </c>
      <c r="AL8">
        <f t="shared" si="8"/>
        <v>265.83383435471717</v>
      </c>
      <c r="AN8">
        <f t="shared" si="9"/>
        <v>1018.3750002474782</v>
      </c>
      <c r="AO8">
        <f t="shared" si="9"/>
        <v>-50.91875001237392</v>
      </c>
      <c r="AP8">
        <f t="shared" si="9"/>
        <v>-15.56475830860764</v>
      </c>
      <c r="AQ8">
        <f t="shared" si="9"/>
        <v>-831.07995409721286</v>
      </c>
      <c r="AR8">
        <f t="shared" si="9"/>
        <v>120.81153782928379</v>
      </c>
      <c r="AS8">
        <f t="shared" si="9"/>
        <v>-26.477144978062796</v>
      </c>
      <c r="AT8">
        <f t="shared" si="9"/>
        <v>81.991905351409386</v>
      </c>
      <c r="AU8">
        <f t="shared" si="9"/>
        <v>176.3262982026304</v>
      </c>
      <c r="AW8">
        <v>5</v>
      </c>
      <c r="AX8">
        <f>(R8*SUMPRODUCT(K9:$K$23, X9:$X$23)-$AZ$3*SUMPRODUCT(K8:$K$22, W9:$W$23))/Z8</f>
        <v>369.96049628207464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1635.7064145420995</v>
      </c>
      <c r="P9">
        <f t="shared" si="22"/>
        <v>81.785320727104988</v>
      </c>
      <c r="Q9" s="4">
        <f t="shared" si="23"/>
        <v>25</v>
      </c>
      <c r="R9">
        <f t="shared" si="0"/>
        <v>500000</v>
      </c>
      <c r="S9">
        <f t="shared" si="1"/>
        <v>405.35193519101551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347.25690604246756</v>
      </c>
      <c r="AC9">
        <f t="shared" si="2"/>
        <v>375.65826261460643</v>
      </c>
      <c r="AE9">
        <f t="shared" si="3"/>
        <v>1515.8842884144487</v>
      </c>
      <c r="AF9">
        <f t="shared" si="4"/>
        <v>-75.794214420722454</v>
      </c>
      <c r="AG9">
        <f t="shared" si="4"/>
        <v>-23.168648648339595</v>
      </c>
      <c r="AH9">
        <f t="shared" si="5"/>
        <v>-1250.0617043559705</v>
      </c>
      <c r="AI9">
        <f t="shared" si="6"/>
        <v>166.85972098941625</v>
      </c>
      <c r="AJ9">
        <f t="shared" si="7"/>
        <v>-28.401356572138866</v>
      </c>
      <c r="AK9">
        <f t="shared" si="24"/>
        <v>125.11428860253358</v>
      </c>
      <c r="AL9">
        <f t="shared" si="8"/>
        <v>263.57265301981096</v>
      </c>
      <c r="AN9">
        <f t="shared" si="9"/>
        <v>926.22021012283778</v>
      </c>
      <c r="AO9">
        <f t="shared" si="9"/>
        <v>-46.311010506141898</v>
      </c>
      <c r="AP9">
        <f t="shared" si="9"/>
        <v>-14.156272205824362</v>
      </c>
      <c r="AQ9">
        <f t="shared" si="9"/>
        <v>-763.79999669113522</v>
      </c>
      <c r="AR9">
        <f t="shared" si="9"/>
        <v>101.9529307197364</v>
      </c>
      <c r="AS9">
        <f t="shared" si="9"/>
        <v>-17.353508215020142</v>
      </c>
      <c r="AT9">
        <f t="shared" si="9"/>
        <v>76.446060932538046</v>
      </c>
      <c r="AU9">
        <f t="shared" si="9"/>
        <v>161.04548343725429</v>
      </c>
      <c r="AW9">
        <v>6</v>
      </c>
      <c r="AX9">
        <f>(R9*SUMPRODUCT(K10:$K$23, X10:$X$23)-$AZ$3*SUMPRODUCT(K9:$K$22, W10:$W$23))/Z9</f>
        <v>405.35193519101551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1635.7064145420995</v>
      </c>
      <c r="P10">
        <f t="shared" si="22"/>
        <v>81.785320727104988</v>
      </c>
      <c r="Q10" s="4">
        <f t="shared" si="23"/>
        <v>25</v>
      </c>
      <c r="R10">
        <f t="shared" si="0"/>
        <v>500000</v>
      </c>
      <c r="S10">
        <f t="shared" si="1"/>
        <v>429.31270771583564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375.65826261460643</v>
      </c>
      <c r="AC10">
        <f t="shared" si="2"/>
        <v>392.81219348374816</v>
      </c>
      <c r="AE10">
        <f t="shared" si="3"/>
        <v>1496.6373299553252</v>
      </c>
      <c r="AF10">
        <f t="shared" si="4"/>
        <v>-74.831866497766271</v>
      </c>
      <c r="AG10">
        <f t="shared" si="4"/>
        <v>-22.874479745411627</v>
      </c>
      <c r="AH10">
        <f t="shared" si="5"/>
        <v>-1249.6483288914387</v>
      </c>
      <c r="AI10">
        <f t="shared" si="6"/>
        <v>149.28265482070856</v>
      </c>
      <c r="AJ10">
        <f t="shared" si="7"/>
        <v>-17.153930869141732</v>
      </c>
      <c r="AK10">
        <f t="shared" si="24"/>
        <v>125.82246082505159</v>
      </c>
      <c r="AL10">
        <f t="shared" si="8"/>
        <v>257.95118477661845</v>
      </c>
      <c r="AN10">
        <f t="shared" si="9"/>
        <v>842.37630410097097</v>
      </c>
      <c r="AO10">
        <f t="shared" si="9"/>
        <v>-42.118815205048556</v>
      </c>
      <c r="AP10">
        <f t="shared" si="9"/>
        <v>-12.874808960396267</v>
      </c>
      <c r="AQ10">
        <f t="shared" si="9"/>
        <v>-703.35953784404626</v>
      </c>
      <c r="AR10">
        <f t="shared" si="9"/>
        <v>84.023142091479968</v>
      </c>
      <c r="AS10">
        <f t="shared" si="9"/>
        <v>-9.6550210242200141</v>
      </c>
      <c r="AT10">
        <f t="shared" si="9"/>
        <v>70.818666220132286</v>
      </c>
      <c r="AU10">
        <f t="shared" si="9"/>
        <v>145.18678728739226</v>
      </c>
      <c r="AW10">
        <v>7</v>
      </c>
      <c r="AX10">
        <f>(R10*SUMPRODUCT(K11:$K$23, X11:$X$23)-$AZ$3*SUMPRODUCT(K10:$K$22, W11:$W$23))/Z10</f>
        <v>429.31270771583564</v>
      </c>
    </row>
    <row r="11" spans="1:52" x14ac:dyDescent="0.25">
      <c r="A11" t="s">
        <v>33</v>
      </c>
      <c r="C11" s="7">
        <f>AU25</f>
        <v>552.61354168913977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1635.7064145420995</v>
      </c>
      <c r="P11">
        <f t="shared" si="22"/>
        <v>81.785320727104988</v>
      </c>
      <c r="Q11" s="4">
        <f t="shared" si="23"/>
        <v>25</v>
      </c>
      <c r="R11">
        <f t="shared" si="0"/>
        <v>500000</v>
      </c>
      <c r="S11">
        <f t="shared" si="1"/>
        <v>443.63167979226614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392.81219348374816</v>
      </c>
      <c r="AC11">
        <f t="shared" si="2"/>
        <v>400.74680854336566</v>
      </c>
      <c r="AE11">
        <f t="shared" si="3"/>
        <v>1477.5863744640658</v>
      </c>
      <c r="AF11">
        <f t="shared" si="4"/>
        <v>-73.879318723203298</v>
      </c>
      <c r="AG11">
        <f t="shared" si="4"/>
        <v>-22.583306535447285</v>
      </c>
      <c r="AH11">
        <f t="shared" si="5"/>
        <v>-1248.5682502044858</v>
      </c>
      <c r="AI11">
        <f t="shared" si="6"/>
        <v>132.55549900092933</v>
      </c>
      <c r="AJ11">
        <f t="shared" si="7"/>
        <v>-7.9346150596174994</v>
      </c>
      <c r="AK11">
        <f t="shared" si="24"/>
        <v>125.75634744572275</v>
      </c>
      <c r="AL11">
        <f t="shared" si="8"/>
        <v>250.37723138703458</v>
      </c>
      <c r="AN11">
        <f t="shared" si="9"/>
        <v>766.09709019297588</v>
      </c>
      <c r="AO11">
        <f t="shared" si="9"/>
        <v>-38.304854509648798</v>
      </c>
      <c r="AP11">
        <f t="shared" si="9"/>
        <v>-11.708963836389879</v>
      </c>
      <c r="AQ11">
        <f t="shared" si="9"/>
        <v>-647.35606656898983</v>
      </c>
      <c r="AR11">
        <f t="shared" si="9"/>
        <v>68.727205277947377</v>
      </c>
      <c r="AS11">
        <f t="shared" si="9"/>
        <v>-4.1139290494466882</v>
      </c>
      <c r="AT11">
        <f t="shared" si="9"/>
        <v>65.201989891392344</v>
      </c>
      <c r="AU11">
        <f t="shared" si="9"/>
        <v>129.81526611989304</v>
      </c>
      <c r="AW11">
        <v>8</v>
      </c>
      <c r="AX11">
        <f>(R11*SUMPRODUCT(K12:$K$23, X12:$X$23)-$AZ$3*SUMPRODUCT(K11:$K$22, W12:$W$23))/Z11</f>
        <v>443.63167979226614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1635.7064145420995</v>
      </c>
      <c r="P12">
        <f t="shared" si="22"/>
        <v>81.785320727104988</v>
      </c>
      <c r="Q12" s="4">
        <f t="shared" si="23"/>
        <v>25</v>
      </c>
      <c r="R12">
        <f t="shared" si="0"/>
        <v>500000</v>
      </c>
      <c r="S12">
        <f t="shared" si="1"/>
        <v>448.49237895528137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400.74680854336566</v>
      </c>
      <c r="AC12">
        <f t="shared" si="2"/>
        <v>399.9655481992404</v>
      </c>
      <c r="AE12">
        <f t="shared" si="3"/>
        <v>1458.7231433214095</v>
      </c>
      <c r="AF12">
        <f t="shared" si="4"/>
        <v>-72.936157166070487</v>
      </c>
      <c r="AG12">
        <f t="shared" si="4"/>
        <v>-22.295002488722361</v>
      </c>
      <c r="AH12">
        <f t="shared" si="5"/>
        <v>-1249.4196274090982</v>
      </c>
      <c r="AI12">
        <f t="shared" si="6"/>
        <v>114.07235625751855</v>
      </c>
      <c r="AJ12">
        <f t="shared" si="7"/>
        <v>0.78126034412525769</v>
      </c>
      <c r="AK12">
        <f t="shared" si="24"/>
        <v>125.05736562890934</v>
      </c>
      <c r="AL12">
        <f t="shared" si="8"/>
        <v>239.91098223055315</v>
      </c>
      <c r="AN12">
        <f t="shared" si="9"/>
        <v>696.69898107144274</v>
      </c>
      <c r="AO12">
        <f t="shared" si="9"/>
        <v>-34.834949053572146</v>
      </c>
      <c r="AP12">
        <f t="shared" si="9"/>
        <v>-10.64828894228059</v>
      </c>
      <c r="AQ12">
        <f t="shared" si="9"/>
        <v>-596.73378415357365</v>
      </c>
      <c r="AR12">
        <f t="shared" si="9"/>
        <v>54.481958922016481</v>
      </c>
      <c r="AS12">
        <f t="shared" si="9"/>
        <v>0.37313679994426607</v>
      </c>
      <c r="AT12">
        <f t="shared" si="9"/>
        <v>59.728495847921636</v>
      </c>
      <c r="AU12">
        <f t="shared" si="9"/>
        <v>114.58359156988239</v>
      </c>
      <c r="AW12">
        <v>9</v>
      </c>
      <c r="AX12">
        <f>(R12*SUMPRODUCT(K13:$K$23, X13:$X$23)-$AZ$3*SUMPRODUCT(K12:$K$22, W13:$W$23))/Z12</f>
        <v>448.49237895528137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1635.7064145420995</v>
      </c>
      <c r="P13">
        <f t="shared" si="22"/>
        <v>81.785320727104988</v>
      </c>
      <c r="Q13" s="4">
        <f t="shared" si="23"/>
        <v>25</v>
      </c>
      <c r="R13">
        <f t="shared" si="0"/>
        <v>500000</v>
      </c>
      <c r="S13">
        <f t="shared" si="1"/>
        <v>444.60668661544923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399.9655481992404</v>
      </c>
      <c r="AC13">
        <f t="shared" si="2"/>
        <v>391.42263690197615</v>
      </c>
      <c r="AE13">
        <f t="shared" si="3"/>
        <v>1440.0424853063782</v>
      </c>
      <c r="AF13">
        <f t="shared" si="4"/>
        <v>-72.002124265318912</v>
      </c>
      <c r="AG13">
        <f t="shared" si="4"/>
        <v>-22.009488874406358</v>
      </c>
      <c r="AH13">
        <f t="shared" si="5"/>
        <v>-1251.2717885756103</v>
      </c>
      <c r="AI13">
        <f t="shared" si="6"/>
        <v>94.759083591042781</v>
      </c>
      <c r="AJ13">
        <f t="shared" si="7"/>
        <v>8.5429112972642542</v>
      </c>
      <c r="AK13">
        <f t="shared" si="24"/>
        <v>123.76041364682101</v>
      </c>
      <c r="AL13">
        <f t="shared" si="8"/>
        <v>227.06240853512804</v>
      </c>
      <c r="AN13">
        <f t="shared" si="9"/>
        <v>633.56178566167534</v>
      </c>
      <c r="AO13">
        <f t="shared" si="9"/>
        <v>-31.678089283083768</v>
      </c>
      <c r="AP13">
        <f t="shared" si="9"/>
        <v>-9.6833053295666591</v>
      </c>
      <c r="AQ13">
        <f t="shared" si="9"/>
        <v>-550.51013897647454</v>
      </c>
      <c r="AR13">
        <f t="shared" si="9"/>
        <v>41.690252072550514</v>
      </c>
      <c r="AS13">
        <f t="shared" si="9"/>
        <v>3.7585433704009814</v>
      </c>
      <c r="AT13">
        <f t="shared" si="9"/>
        <v>54.449691217009679</v>
      </c>
      <c r="AU13">
        <f t="shared" si="9"/>
        <v>99.898486659961179</v>
      </c>
      <c r="AW13">
        <v>10</v>
      </c>
      <c r="AX13">
        <f>(R13*SUMPRODUCT(K14:$K$23, X14:$X$23)-$AZ$3*SUMPRODUCT(K13:$K$22, W14:$W$23))/Z13</f>
        <v>444.60668661544923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1635.7064145420995</v>
      </c>
      <c r="P14">
        <f t="shared" si="22"/>
        <v>81.785320727104988</v>
      </c>
      <c r="Q14" s="4">
        <f t="shared" si="23"/>
        <v>25</v>
      </c>
      <c r="R14">
        <f t="shared" si="0"/>
        <v>500000</v>
      </c>
      <c r="S14">
        <f t="shared" si="1"/>
        <v>432.47866515312091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391.42263690197615</v>
      </c>
      <c r="AC14">
        <f t="shared" si="2"/>
        <v>375.8528351537916</v>
      </c>
      <c r="AE14">
        <f t="shared" si="3"/>
        <v>1421.5380848144823</v>
      </c>
      <c r="AF14">
        <f t="shared" si="4"/>
        <v>-71.076904240724119</v>
      </c>
      <c r="AG14">
        <f t="shared" si="4"/>
        <v>-21.726669165328612</v>
      </c>
      <c r="AH14">
        <f t="shared" si="5"/>
        <v>-1254.4964066736361</v>
      </c>
      <c r="AI14">
        <f t="shared" si="6"/>
        <v>74.238104734793524</v>
      </c>
      <c r="AJ14">
        <f t="shared" si="7"/>
        <v>15.569801748184545</v>
      </c>
      <c r="AK14">
        <f t="shared" si="24"/>
        <v>121.93186722330141</v>
      </c>
      <c r="AL14">
        <f t="shared" si="8"/>
        <v>211.73977370627949</v>
      </c>
      <c r="AN14">
        <f t="shared" si="9"/>
        <v>576.1207738461045</v>
      </c>
      <c r="AO14">
        <f t="shared" si="9"/>
        <v>-28.806038692305222</v>
      </c>
      <c r="AP14">
        <f t="shared" si="9"/>
        <v>-8.8053817103753289</v>
      </c>
      <c r="AQ14">
        <f t="shared" si="9"/>
        <v>-508.42214381776051</v>
      </c>
      <c r="AR14">
        <f t="shared" si="9"/>
        <v>30.087209625663391</v>
      </c>
      <c r="AS14">
        <f t="shared" si="9"/>
        <v>6.3101272682153642</v>
      </c>
      <c r="AT14">
        <f t="shared" si="9"/>
        <v>49.416531608688139</v>
      </c>
      <c r="AU14">
        <f t="shared" si="9"/>
        <v>85.813868502566905</v>
      </c>
      <c r="AW14">
        <v>11</v>
      </c>
      <c r="AX14">
        <f>(R14*SUMPRODUCT(K15:$K$23, X15:$X$23)-$AZ$3*SUMPRODUCT(K14:$K$22, W15:$W$23))/Z14</f>
        <v>432.47866515312091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1635.7064145420995</v>
      </c>
      <c r="P15">
        <f t="shared" si="22"/>
        <v>81.785320727104988</v>
      </c>
      <c r="Q15" s="4">
        <f t="shared" si="23"/>
        <v>25</v>
      </c>
      <c r="R15">
        <f t="shared" si="0"/>
        <v>500000</v>
      </c>
      <c r="S15">
        <f t="shared" si="1"/>
        <v>412.81655189098609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375.8528351537916</v>
      </c>
      <c r="AC15">
        <f t="shared" si="2"/>
        <v>354.1383391442946</v>
      </c>
      <c r="AE15">
        <f t="shared" si="3"/>
        <v>1403.2052501775102</v>
      </c>
      <c r="AF15">
        <f t="shared" si="4"/>
        <v>-70.160262508875519</v>
      </c>
      <c r="AG15">
        <f t="shared" si="4"/>
        <v>-21.446471654424673</v>
      </c>
      <c r="AH15">
        <f t="shared" si="5"/>
        <v>-1258.616385013054</v>
      </c>
      <c r="AI15">
        <f t="shared" si="6"/>
        <v>52.982131001155949</v>
      </c>
      <c r="AJ15">
        <f t="shared" si="7"/>
        <v>21.714496009496997</v>
      </c>
      <c r="AK15">
        <f t="shared" si="24"/>
        <v>119.62284759756984</v>
      </c>
      <c r="AL15">
        <f t="shared" si="8"/>
        <v>194.31947460822278</v>
      </c>
      <c r="AN15">
        <f t="shared" si="9"/>
        <v>523.86285291151137</v>
      </c>
      <c r="AO15">
        <f t="shared" si="9"/>
        <v>-26.193142645575573</v>
      </c>
      <c r="AP15">
        <f t="shared" si="9"/>
        <v>-8.0066760186020574</v>
      </c>
      <c r="AQ15">
        <f t="shared" si="9"/>
        <v>-469.88305530548911</v>
      </c>
      <c r="AR15">
        <f t="shared" si="9"/>
        <v>19.779978941844636</v>
      </c>
      <c r="AS15">
        <f t="shared" si="9"/>
        <v>8.1067383603586851</v>
      </c>
      <c r="AT15">
        <f t="shared" si="9"/>
        <v>44.659158884941753</v>
      </c>
      <c r="AU15">
        <f t="shared" si="9"/>
        <v>72.545876187145069</v>
      </c>
      <c r="AW15">
        <v>12</v>
      </c>
      <c r="AX15">
        <f>(R15*SUMPRODUCT(K16:$K$23, X16:$X$23)-$AZ$3*SUMPRODUCT(K15:$K$22, W16:$W$23))/Z15</f>
        <v>412.81655189098609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1635.7064145420995</v>
      </c>
      <c r="P16">
        <f t="shared" si="22"/>
        <v>81.785320727104988</v>
      </c>
      <c r="Q16" s="4">
        <f t="shared" si="23"/>
        <v>25</v>
      </c>
      <c r="R16">
        <f t="shared" si="0"/>
        <v>500000</v>
      </c>
      <c r="S16">
        <f t="shared" si="1"/>
        <v>385.4752215657083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354.1383391442946</v>
      </c>
      <c r="AC16">
        <f t="shared" si="2"/>
        <v>326.40076839148628</v>
      </c>
      <c r="AE16">
        <f t="shared" si="3"/>
        <v>1385.0328132658356</v>
      </c>
      <c r="AF16">
        <f t="shared" si="4"/>
        <v>-69.251640663291795</v>
      </c>
      <c r="AG16">
        <f t="shared" si="4"/>
        <v>-21.168725648935638</v>
      </c>
      <c r="AH16">
        <f t="shared" si="5"/>
        <v>-1265.6257788957605</v>
      </c>
      <c r="AI16">
        <f t="shared" si="6"/>
        <v>28.986668057847737</v>
      </c>
      <c r="AJ16">
        <f t="shared" si="7"/>
        <v>27.737570752808324</v>
      </c>
      <c r="AK16">
        <f t="shared" si="24"/>
        <v>116.8943658222787</v>
      </c>
      <c r="AL16">
        <f t="shared" si="8"/>
        <v>173.61860463293476</v>
      </c>
      <c r="AN16">
        <f t="shared" si="9"/>
        <v>476.31891958257825</v>
      </c>
      <c r="AO16">
        <f t="shared" si="9"/>
        <v>-23.815945979128919</v>
      </c>
      <c r="AP16">
        <f t="shared" si="9"/>
        <v>-7.2800185190311071</v>
      </c>
      <c r="AQ16">
        <f t="shared" si="9"/>
        <v>-435.25431154083543</v>
      </c>
      <c r="AR16">
        <f t="shared" si="9"/>
        <v>9.9686435435828518</v>
      </c>
      <c r="AS16">
        <f t="shared" si="9"/>
        <v>9.5390734474152552</v>
      </c>
      <c r="AT16">
        <f t="shared" si="9"/>
        <v>40.200490198113258</v>
      </c>
      <c r="AU16">
        <f t="shared" si="9"/>
        <v>59.708207189111363</v>
      </c>
      <c r="AW16">
        <v>13</v>
      </c>
      <c r="AX16">
        <f>(R16*SUMPRODUCT(K17:$K$23, X17:$X$23)-$AZ$3*SUMPRODUCT(K16:$K$22, W17:$W$23))/Z16</f>
        <v>385.4752215657083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1635.7064145420995</v>
      </c>
      <c r="P17">
        <f t="shared" si="22"/>
        <v>81.785320727104988</v>
      </c>
      <c r="Q17" s="4">
        <f t="shared" si="23"/>
        <v>25</v>
      </c>
      <c r="R17">
        <f t="shared" si="0"/>
        <v>500000</v>
      </c>
      <c r="S17">
        <f t="shared" si="1"/>
        <v>350.31133686620524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326.40076839148628</v>
      </c>
      <c r="AC17">
        <f t="shared" si="2"/>
        <v>292.76567271200247</v>
      </c>
      <c r="AE17">
        <f t="shared" si="3"/>
        <v>1367.0088244836163</v>
      </c>
      <c r="AF17">
        <f t="shared" si="4"/>
        <v>-68.350441224180827</v>
      </c>
      <c r="AG17">
        <f t="shared" si="4"/>
        <v>-20.893248512238326</v>
      </c>
      <c r="AH17">
        <f t="shared" si="5"/>
        <v>-1275.7976041590791</v>
      </c>
      <c r="AI17">
        <f t="shared" si="6"/>
        <v>1.967530588118052</v>
      </c>
      <c r="AJ17">
        <f t="shared" si="7"/>
        <v>33.635095679483811</v>
      </c>
      <c r="AK17">
        <f t="shared" si="24"/>
        <v>113.75414061556452</v>
      </c>
      <c r="AL17">
        <f t="shared" si="8"/>
        <v>149.35676688316639</v>
      </c>
      <c r="AN17">
        <f t="shared" si="9"/>
        <v>433.06237633417635</v>
      </c>
      <c r="AO17">
        <f t="shared" si="9"/>
        <v>-21.653118816708822</v>
      </c>
      <c r="AP17">
        <f t="shared" si="9"/>
        <v>-6.6188891307766875</v>
      </c>
      <c r="AQ17">
        <f t="shared" si="9"/>
        <v>-404.16706335987624</v>
      </c>
      <c r="AR17">
        <f t="shared" si="9"/>
        <v>0.62330502681462041</v>
      </c>
      <c r="AS17">
        <f t="shared" si="9"/>
        <v>10.655450208002094</v>
      </c>
      <c r="AT17">
        <f t="shared" si="9"/>
        <v>36.036810860703291</v>
      </c>
      <c r="AU17">
        <f t="shared" si="9"/>
        <v>47.315566095520005</v>
      </c>
      <c r="AW17">
        <v>14</v>
      </c>
      <c r="AX17">
        <f>(R17*SUMPRODUCT(K18:$K$23, X18:$X$23)-$AZ$3*SUMPRODUCT(K17:$K$22, W18:$W$23))/Z17</f>
        <v>350.31133686620524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1635.7064145420995</v>
      </c>
      <c r="P18">
        <f t="shared" si="22"/>
        <v>81.785320727104988</v>
      </c>
      <c r="Q18" s="4">
        <f t="shared" si="23"/>
        <v>25</v>
      </c>
      <c r="R18">
        <f t="shared" si="0"/>
        <v>500000</v>
      </c>
      <c r="S18">
        <f t="shared" si="1"/>
        <v>308.18009374776221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292.76567271200247</v>
      </c>
      <c r="AC18">
        <f t="shared" si="2"/>
        <v>254.18676703127971</v>
      </c>
      <c r="AE18">
        <f t="shared" si="3"/>
        <v>1349.1297256372568</v>
      </c>
      <c r="AF18">
        <f t="shared" si="4"/>
        <v>-67.456486281862851</v>
      </c>
      <c r="AG18">
        <f t="shared" si="4"/>
        <v>-20.619985861199499</v>
      </c>
      <c r="AH18">
        <f t="shared" si="5"/>
        <v>-1286.6033183288446</v>
      </c>
      <c r="AI18">
        <f t="shared" si="6"/>
        <v>-25.550064834650129</v>
      </c>
      <c r="AJ18">
        <f t="shared" si="7"/>
        <v>38.578905680722755</v>
      </c>
      <c r="AK18">
        <f t="shared" si="24"/>
        <v>110.21072384471776</v>
      </c>
      <c r="AL18">
        <f t="shared" si="8"/>
        <v>123.23956469079039</v>
      </c>
      <c r="AN18">
        <f t="shared" si="9"/>
        <v>393.70797749530971</v>
      </c>
      <c r="AO18">
        <f t="shared" si="9"/>
        <v>-19.685398874765486</v>
      </c>
      <c r="AP18">
        <f t="shared" si="9"/>
        <v>-6.0173997912321644</v>
      </c>
      <c r="AQ18">
        <f t="shared" si="9"/>
        <v>-375.46129232215844</v>
      </c>
      <c r="AR18">
        <f t="shared" si="9"/>
        <v>-7.4561134928464181</v>
      </c>
      <c r="AS18">
        <f t="shared" si="9"/>
        <v>11.258237544477259</v>
      </c>
      <c r="AT18">
        <f t="shared" si="9"/>
        <v>32.162097060534649</v>
      </c>
      <c r="AU18">
        <f t="shared" si="9"/>
        <v>35.96422111216549</v>
      </c>
      <c r="AW18">
        <v>15</v>
      </c>
      <c r="AX18">
        <f>(R18*SUMPRODUCT(K19:$K$23, X19:$X$23)-$AZ$3*SUMPRODUCT(K18:$K$22, W19:$W$23))/Z18</f>
        <v>308.18009374776221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1635.7064145420995</v>
      </c>
      <c r="P19">
        <f t="shared" si="22"/>
        <v>81.785320727104988</v>
      </c>
      <c r="Q19" s="4">
        <f t="shared" si="23"/>
        <v>25</v>
      </c>
      <c r="R19">
        <f t="shared" si="0"/>
        <v>500000</v>
      </c>
      <c r="S19">
        <f t="shared" si="1"/>
        <v>259.35723287115587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254.18676703127971</v>
      </c>
      <c r="AC19">
        <f t="shared" si="2"/>
        <v>211.10441620634697</v>
      </c>
      <c r="AE19">
        <f t="shared" si="3"/>
        <v>1331.3869981733969</v>
      </c>
      <c r="AF19">
        <f t="shared" si="4"/>
        <v>-66.569349908669849</v>
      </c>
      <c r="AG19">
        <f t="shared" si="4"/>
        <v>-20.348807498962245</v>
      </c>
      <c r="AH19">
        <f t="shared" si="5"/>
        <v>-1299.5700725052091</v>
      </c>
      <c r="AI19">
        <f t="shared" si="6"/>
        <v>-55.101231739444302</v>
      </c>
      <c r="AJ19">
        <f t="shared" si="7"/>
        <v>43.082350824932746</v>
      </c>
      <c r="AK19">
        <f t="shared" si="24"/>
        <v>106.33030907072049</v>
      </c>
      <c r="AL19">
        <f t="shared" si="8"/>
        <v>94.311428156208933</v>
      </c>
      <c r="AN19">
        <f t="shared" si="9"/>
        <v>357.9036948144041</v>
      </c>
      <c r="AO19">
        <f t="shared" si="9"/>
        <v>-17.895184740720207</v>
      </c>
      <c r="AP19">
        <f t="shared" si="9"/>
        <v>-5.4701701300504437</v>
      </c>
      <c r="AQ19">
        <f t="shared" si="9"/>
        <v>-349.35066307389388</v>
      </c>
      <c r="AR19">
        <f t="shared" si="9"/>
        <v>-14.812323130260447</v>
      </c>
      <c r="AS19">
        <f t="shared" si="9"/>
        <v>11.58140537851763</v>
      </c>
      <c r="AT19">
        <f t="shared" si="9"/>
        <v>28.583733008794248</v>
      </c>
      <c r="AU19">
        <f t="shared" si="9"/>
        <v>25.352815257051429</v>
      </c>
      <c r="AW19">
        <v>16</v>
      </c>
      <c r="AX19">
        <f>(R19*SUMPRODUCT(K20:$K$23, X20:$X$23)-$AZ$3*SUMPRODUCT(K19:$K$22, W20:$W$23))/Z19</f>
        <v>259.35723287115587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1635.7064145420995</v>
      </c>
      <c r="P20">
        <f t="shared" si="22"/>
        <v>81.785320727104988</v>
      </c>
      <c r="Q20" s="4">
        <f t="shared" si="23"/>
        <v>25</v>
      </c>
      <c r="R20">
        <f t="shared" si="0"/>
        <v>500000</v>
      </c>
      <c r="S20">
        <f t="shared" si="1"/>
        <v>204.29227876220583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211.10441620634697</v>
      </c>
      <c r="AC20">
        <f t="shared" si="2"/>
        <v>164.08436561375788</v>
      </c>
      <c r="AE20">
        <f t="shared" si="3"/>
        <v>1313.7738292738054</v>
      </c>
      <c r="AF20">
        <f t="shared" si="4"/>
        <v>-65.688691463690276</v>
      </c>
      <c r="AG20">
        <f t="shared" si="4"/>
        <v>-20.079609298982664</v>
      </c>
      <c r="AH20">
        <f t="shared" si="5"/>
        <v>-1314.202499799178</v>
      </c>
      <c r="AI20">
        <f t="shared" si="6"/>
        <v>-86.196971288045461</v>
      </c>
      <c r="AJ20">
        <f t="shared" si="7"/>
        <v>47.020050592589087</v>
      </c>
      <c r="AK20">
        <f t="shared" si="24"/>
        <v>102.14326878115236</v>
      </c>
      <c r="AL20">
        <f t="shared" si="8"/>
        <v>62.966348085695984</v>
      </c>
      <c r="AN20">
        <f t="shared" si="9"/>
        <v>325.32979806941387</v>
      </c>
      <c r="AO20">
        <f t="shared" si="9"/>
        <v>-16.266489903470696</v>
      </c>
      <c r="AP20">
        <f t="shared" si="9"/>
        <v>-4.9723134172657577</v>
      </c>
      <c r="AQ20">
        <f t="shared" si="9"/>
        <v>-325.43594974662824</v>
      </c>
      <c r="AR20">
        <f t="shared" si="9"/>
        <v>-21.344954997950818</v>
      </c>
      <c r="AS20">
        <f t="shared" si="9"/>
        <v>11.643574581597605</v>
      </c>
      <c r="AT20">
        <f t="shared" si="9"/>
        <v>25.293736460780572</v>
      </c>
      <c r="AU20">
        <f t="shared" si="9"/>
        <v>15.592356044427362</v>
      </c>
      <c r="AW20">
        <v>17</v>
      </c>
      <c r="AX20">
        <f>(R20*SUMPRODUCT(K21:$K$23, X21:$X$23)-$AZ$3*SUMPRODUCT(K20:$K$22, W21:$W$23))/Z20</f>
        <v>204.29227876220583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1635.7064145420995</v>
      </c>
      <c r="P21">
        <f t="shared" si="22"/>
        <v>81.785320727104988</v>
      </c>
      <c r="Q21" s="4">
        <f t="shared" si="23"/>
        <v>25</v>
      </c>
      <c r="R21">
        <f t="shared" si="0"/>
        <v>500000</v>
      </c>
      <c r="S21">
        <f t="shared" si="1"/>
        <v>142.78844300021387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164.08436561375788</v>
      </c>
      <c r="AC21">
        <f t="shared" si="2"/>
        <v>113.15800264192103</v>
      </c>
      <c r="AE21">
        <f t="shared" si="3"/>
        <v>1296.2762734087999</v>
      </c>
      <c r="AF21">
        <f t="shared" si="4"/>
        <v>-64.813813670439998</v>
      </c>
      <c r="AG21">
        <f t="shared" si="4"/>
        <v>-19.812178118951746</v>
      </c>
      <c r="AH21">
        <f t="shared" si="5"/>
        <v>-1332.7017408218485</v>
      </c>
      <c r="AI21">
        <f t="shared" si="6"/>
        <v>-121.05145920244036</v>
      </c>
      <c r="AJ21">
        <f t="shared" si="7"/>
        <v>50.926362971836852</v>
      </c>
      <c r="AK21">
        <f t="shared" si="24"/>
        <v>97.688277774648256</v>
      </c>
      <c r="AL21">
        <f t="shared" si="8"/>
        <v>27.563181544044753</v>
      </c>
      <c r="AN21">
        <f t="shared" si="9"/>
        <v>295.69377113078218</v>
      </c>
      <c r="AO21">
        <f t="shared" si="9"/>
        <v>-14.784688556539111</v>
      </c>
      <c r="AP21">
        <f t="shared" si="9"/>
        <v>-4.5193588608252613</v>
      </c>
      <c r="AQ21">
        <f t="shared" si="9"/>
        <v>-304.00278985272638</v>
      </c>
      <c r="AR21">
        <f t="shared" si="9"/>
        <v>-27.613066139308557</v>
      </c>
      <c r="AS21">
        <f t="shared" si="9"/>
        <v>11.616820137822975</v>
      </c>
      <c r="AT21">
        <f t="shared" si="9"/>
        <v>22.283687392114711</v>
      </c>
      <c r="AU21">
        <f t="shared" si="9"/>
        <v>6.2874413906291284</v>
      </c>
      <c r="AW21">
        <v>18</v>
      </c>
      <c r="AX21">
        <f>(R21*SUMPRODUCT(K22:$K$23, X22:$X$23)-$AZ$3*SUMPRODUCT(K21:$K$22, W22:$W$23))/Z21</f>
        <v>142.78844300021387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1635.7064145420995</v>
      </c>
      <c r="P22">
        <f t="shared" si="22"/>
        <v>81.785320727104988</v>
      </c>
      <c r="Q22" s="4">
        <f t="shared" si="23"/>
        <v>25</v>
      </c>
      <c r="R22">
        <f t="shared" si="0"/>
        <v>500000</v>
      </c>
      <c r="S22">
        <f t="shared" si="1"/>
        <v>74.595745196783909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113.15800264192103</v>
      </c>
      <c r="AC22">
        <f t="shared" si="2"/>
        <v>58.322757189141129</v>
      </c>
      <c r="AE22">
        <f t="shared" si="3"/>
        <v>1278.8786786216392</v>
      </c>
      <c r="AF22">
        <f t="shared" si="4"/>
        <v>-63.943933931081972</v>
      </c>
      <c r="AG22">
        <f t="shared" si="4"/>
        <v>-19.546274735672068</v>
      </c>
      <c r="AH22">
        <f t="shared" si="5"/>
        <v>-1355.6320418032158</v>
      </c>
      <c r="AI22">
        <f t="shared" si="6"/>
        <v>-160.2435718483307</v>
      </c>
      <c r="AJ22">
        <f t="shared" si="7"/>
        <v>54.835245452779901</v>
      </c>
      <c r="AK22">
        <f t="shared" si="24"/>
        <v>92.966492313273477</v>
      </c>
      <c r="AL22">
        <f t="shared" si="8"/>
        <v>-12.441834082277325</v>
      </c>
      <c r="AN22">
        <f t="shared" si="9"/>
        <v>268.72948383749565</v>
      </c>
      <c r="AO22">
        <f t="shared" si="9"/>
        <v>-13.436474191874783</v>
      </c>
      <c r="AP22">
        <f t="shared" si="9"/>
        <v>-4.107238949611931</v>
      </c>
      <c r="AQ22">
        <f t="shared" si="9"/>
        <v>-284.85759044789535</v>
      </c>
      <c r="AR22">
        <f t="shared" si="9"/>
        <v>-33.671819751886453</v>
      </c>
      <c r="AS22">
        <f t="shared" si="9"/>
        <v>11.522474690492182</v>
      </c>
      <c r="AT22">
        <f t="shared" si="9"/>
        <v>19.534955043941075</v>
      </c>
      <c r="AU22">
        <f t="shared" si="9"/>
        <v>-2.6143900174531951</v>
      </c>
      <c r="AW22">
        <v>19</v>
      </c>
      <c r="AX22">
        <f>(R22*SUMPRODUCT(K23:$K$23, X23:$X$23)-$AZ$3*SUMPRODUCT(K22:$K$22, W23:$W$23))/Z22</f>
        <v>74.595745196783909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1635.7064145420995</v>
      </c>
      <c r="P23">
        <f t="shared" si="22"/>
        <v>81.785320727104988</v>
      </c>
      <c r="Q23" s="4">
        <f t="shared" si="23"/>
        <v>25</v>
      </c>
      <c r="R23">
        <f t="shared" si="0"/>
        <v>500000</v>
      </c>
      <c r="S23">
        <f t="shared" si="1"/>
        <v>75.619127585669247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58.322757189141129</v>
      </c>
      <c r="AC23">
        <f t="shared" si="2"/>
        <v>58.322757189141129</v>
      </c>
      <c r="AE23">
        <f t="shared" si="3"/>
        <v>1261.5711274899547</v>
      </c>
      <c r="AF23">
        <f t="shared" si="4"/>
        <v>-63.078556374497751</v>
      </c>
      <c r="AG23">
        <f t="shared" si="4"/>
        <v>-19.28174757208982</v>
      </c>
      <c r="AH23">
        <f t="shared" si="5"/>
        <v>-1381.2883245105795</v>
      </c>
      <c r="AI23">
        <f t="shared" si="6"/>
        <v>-202.07750096721247</v>
      </c>
      <c r="AJ23">
        <f t="shared" si="7"/>
        <v>0</v>
      </c>
      <c r="AK23">
        <f t="shared" si="24"/>
        <v>87.977072981321882</v>
      </c>
      <c r="AL23">
        <f t="shared" si="8"/>
        <v>-114.10042798589059</v>
      </c>
      <c r="AN23">
        <f t="shared" si="9"/>
        <v>244.19629984516823</v>
      </c>
      <c r="AO23">
        <f t="shared" si="9"/>
        <v>-12.209814992258416</v>
      </c>
      <c r="AP23">
        <f t="shared" si="9"/>
        <v>-3.7322758178693194</v>
      </c>
      <c r="AQ23">
        <f t="shared" si="9"/>
        <v>-267.36938608917342</v>
      </c>
      <c r="AR23">
        <f t="shared" si="9"/>
        <v>-39.115177054132936</v>
      </c>
      <c r="AS23">
        <f t="shared" si="9"/>
        <v>0</v>
      </c>
      <c r="AT23">
        <f t="shared" si="9"/>
        <v>17.029301975221522</v>
      </c>
      <c r="AU23">
        <f t="shared" si="9"/>
        <v>-22.085875078911414</v>
      </c>
      <c r="AW23">
        <v>20</v>
      </c>
      <c r="AX23">
        <f>(R23*SUMPRODUCT(K$23:$K24, X$23:$X24)-$AZ$3*SUMPRODUCT(K$22:$K23, W$23:$W24))/Z23</f>
        <v>75.619127585669247</v>
      </c>
    </row>
    <row r="25" spans="5:50" x14ac:dyDescent="0.25">
      <c r="AN25" s="8">
        <f t="shared" ref="AN25:AU25" si="25">SUM(AN3:AN23)</f>
        <v>14118.001512060575</v>
      </c>
      <c r="AO25" s="8">
        <f t="shared" si="25"/>
        <v>-1932.6798865096039</v>
      </c>
      <c r="AP25" s="8">
        <f t="shared" si="25"/>
        <v>-463.92809582713107</v>
      </c>
      <c r="AQ25" s="8">
        <f t="shared" si="25"/>
        <v>-11949.958251904078</v>
      </c>
      <c r="AR25" s="8">
        <f t="shared" si="25"/>
        <v>-228.56472218023697</v>
      </c>
      <c r="AS25" s="8">
        <f t="shared" si="25"/>
        <v>-217.93861728066389</v>
      </c>
      <c r="AT25" s="8">
        <f t="shared" si="25"/>
        <v>999.1168811500404</v>
      </c>
      <c r="AU25" s="9">
        <f t="shared" si="25"/>
        <v>552.61354168913977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82" priority="1" operator="lessThan">
      <formula>0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7A6F90-51DC-4711-AB21-49C941C89F1D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1988.153792628352</v>
      </c>
      <c r="K3">
        <v>1</v>
      </c>
      <c r="L3" s="2">
        <v>0</v>
      </c>
      <c r="O3">
        <f>$C$3</f>
        <v>1988.153792628352</v>
      </c>
      <c r="P3">
        <f>O3*B5</f>
        <v>1590.5230341026818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1988.153792628352</v>
      </c>
      <c r="AF3">
        <f t="shared" ref="AF3:AG23" si="4">-$Z3*P3</f>
        <v>-1590.5230341026818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124.4810167256702</v>
      </c>
      <c r="AJ3">
        <f t="shared" ref="AJ3:AJ23" si="7">AB3-AC3</f>
        <v>0</v>
      </c>
      <c r="AL3">
        <f t="shared" ref="AL3:AL23" si="8">SUM(AI3:AK3)</f>
        <v>124.4810167256702</v>
      </c>
      <c r="AN3">
        <f t="shared" ref="AN3:AU23" si="9">AE3*$K3</f>
        <v>1988.153792628352</v>
      </c>
      <c r="AO3">
        <f t="shared" si="9"/>
        <v>-1590.5230341026818</v>
      </c>
      <c r="AP3">
        <f t="shared" si="9"/>
        <v>-273.14974180000002</v>
      </c>
      <c r="AQ3">
        <f t="shared" si="9"/>
        <v>0</v>
      </c>
      <c r="AR3">
        <f t="shared" si="9"/>
        <v>124.4810167256702</v>
      </c>
      <c r="AS3">
        <f t="shared" si="9"/>
        <v>0</v>
      </c>
      <c r="AT3">
        <f t="shared" si="9"/>
        <v>0</v>
      </c>
      <c r="AU3">
        <f t="shared" si="9"/>
        <v>124.4810167256702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1579.3873960461308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270.23437054450596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266.76188617668049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-266.76188617668049</v>
      </c>
      <c r="AK4">
        <f>H4*SUM(AB4, AE4:AF4)</f>
        <v>0</v>
      </c>
      <c r="AL4">
        <f t="shared" si="8"/>
        <v>-1691.7113861766804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-1312.6255098694514</v>
      </c>
      <c r="AR4">
        <f t="shared" si="9"/>
        <v>-1312.6255098694514</v>
      </c>
      <c r="AS4">
        <f t="shared" si="9"/>
        <v>-245.73394134767707</v>
      </c>
      <c r="AT4">
        <f t="shared" si="9"/>
        <v>0</v>
      </c>
      <c r="AU4">
        <f t="shared" si="9"/>
        <v>-1558.3594512171285</v>
      </c>
      <c r="AW4">
        <v>1</v>
      </c>
      <c r="AX4">
        <f>(R4*SUMPRODUCT(K5:$K$23, X5:$X$23)-$AZ$3*SUMPRODUCT(K4:$K$22, W5:$W$23))/Z4</f>
        <v>270.23437054450596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1988.153792628352</v>
      </c>
      <c r="P5">
        <f t="shared" ref="P5:P23" si="22">O5*$C$5</f>
        <v>99.407689631417611</v>
      </c>
      <c r="Q5" s="4">
        <f t="shared" ref="Q5:Q23" si="23">$C$8</f>
        <v>25</v>
      </c>
      <c r="R5">
        <f t="shared" si="0"/>
        <v>500000</v>
      </c>
      <c r="S5">
        <f t="shared" si="1"/>
        <v>502.68867916618979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266.76188617668049</v>
      </c>
      <c r="AC5">
        <f t="shared" si="2"/>
        <v>489.82957170233931</v>
      </c>
      <c r="AE5">
        <f t="shared" si="3"/>
        <v>1937.2955092938714</v>
      </c>
      <c r="AF5">
        <f t="shared" si="4"/>
        <v>-96.864775464693579</v>
      </c>
      <c r="AG5">
        <f t="shared" si="4"/>
        <v>-24.360483535993893</v>
      </c>
      <c r="AH5">
        <f t="shared" si="5"/>
        <v>-1429.629275122139</v>
      </c>
      <c r="AI5">
        <f t="shared" si="6"/>
        <v>386.44097517104501</v>
      </c>
      <c r="AJ5">
        <f t="shared" si="7"/>
        <v>-223.06768552565882</v>
      </c>
      <c r="AK5">
        <f>H5*SUM(AB5, AE5:AF5)</f>
        <v>180.31668687914132</v>
      </c>
      <c r="AL5">
        <f t="shared" si="8"/>
        <v>343.68997652452754</v>
      </c>
      <c r="AN5">
        <f t="shared" si="9"/>
        <v>1643.9121509599788</v>
      </c>
      <c r="AO5">
        <f t="shared" si="9"/>
        <v>-82.195607547998947</v>
      </c>
      <c r="AP5">
        <f t="shared" si="9"/>
        <v>-20.671340379391832</v>
      </c>
      <c r="AQ5">
        <f t="shared" si="9"/>
        <v>-1213.1267147767323</v>
      </c>
      <c r="AR5">
        <f t="shared" si="9"/>
        <v>327.91848825585572</v>
      </c>
      <c r="AS5">
        <f t="shared" si="9"/>
        <v>-189.28639278981782</v>
      </c>
      <c r="AT5">
        <f t="shared" si="9"/>
        <v>153.00959051389668</v>
      </c>
      <c r="AU5">
        <f t="shared" si="9"/>
        <v>291.64168597993455</v>
      </c>
      <c r="AW5">
        <v>2</v>
      </c>
      <c r="AX5">
        <f>(R5*SUMPRODUCT(K6:$K$23, X6:$X$23)-$AZ$3*SUMPRODUCT(K5:$K$22, W6:$W$23))/Z5</f>
        <v>502.68867916618979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1988.153792628352</v>
      </c>
      <c r="P6">
        <f t="shared" si="22"/>
        <v>99.407689631417611</v>
      </c>
      <c r="Q6" s="4">
        <f t="shared" si="23"/>
        <v>25</v>
      </c>
      <c r="R6">
        <f t="shared" si="0"/>
        <v>500000</v>
      </c>
      <c r="S6">
        <f t="shared" si="1"/>
        <v>698.71934955780944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489.82957170233931</v>
      </c>
      <c r="AC6">
        <f t="shared" si="2"/>
        <v>672.02824658012287</v>
      </c>
      <c r="AE6">
        <f t="shared" si="3"/>
        <v>1912.2062499588885</v>
      </c>
      <c r="AF6">
        <f t="shared" si="4"/>
        <v>-95.610312497944435</v>
      </c>
      <c r="AG6">
        <f t="shared" si="4"/>
        <v>-24.04499914756267</v>
      </c>
      <c r="AH6">
        <f t="shared" si="5"/>
        <v>-1437.5910614256563</v>
      </c>
      <c r="AI6">
        <f t="shared" si="6"/>
        <v>354.95987688772493</v>
      </c>
      <c r="AJ6">
        <f t="shared" si="7"/>
        <v>-182.19867487778356</v>
      </c>
      <c r="AK6">
        <f>H6*SUM(AB6, AE6:AF6)</f>
        <v>197.36544367012047</v>
      </c>
      <c r="AL6">
        <f t="shared" si="8"/>
        <v>370.12664568006187</v>
      </c>
      <c r="AN6">
        <f t="shared" si="9"/>
        <v>1494.7165184208907</v>
      </c>
      <c r="AO6">
        <f t="shared" si="9"/>
        <v>-74.735825921044551</v>
      </c>
      <c r="AP6">
        <f t="shared" si="9"/>
        <v>-18.795282889620754</v>
      </c>
      <c r="AQ6">
        <f t="shared" si="9"/>
        <v>-1123.723503305853</v>
      </c>
      <c r="AR6">
        <f t="shared" si="9"/>
        <v>277.46190630437229</v>
      </c>
      <c r="AS6">
        <f t="shared" si="9"/>
        <v>-142.41945343504423</v>
      </c>
      <c r="AT6">
        <f t="shared" si="9"/>
        <v>154.27487951445582</v>
      </c>
      <c r="AU6">
        <f t="shared" si="9"/>
        <v>289.31733238378388</v>
      </c>
      <c r="AW6">
        <v>3</v>
      </c>
      <c r="AX6">
        <f>(R6*SUMPRODUCT(K7:$K$23, X7:$X$23)-$AZ$3*SUMPRODUCT(K6:$K$22, W7:$W$23))/Z6</f>
        <v>698.71934955780944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1988.153792628352</v>
      </c>
      <c r="P7">
        <f t="shared" si="22"/>
        <v>99.407689631417611</v>
      </c>
      <c r="Q7" s="4">
        <f t="shared" si="23"/>
        <v>25</v>
      </c>
      <c r="R7">
        <f t="shared" si="0"/>
        <v>500000</v>
      </c>
      <c r="S7">
        <f t="shared" si="1"/>
        <v>859.55967502479666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672.02824658012287</v>
      </c>
      <c r="AC7">
        <f t="shared" si="2"/>
        <v>815.965968309034</v>
      </c>
      <c r="AE7">
        <f t="shared" si="3"/>
        <v>1887.3219413212612</v>
      </c>
      <c r="AF7">
        <f t="shared" si="4"/>
        <v>-94.366097066063062</v>
      </c>
      <c r="AG7">
        <f t="shared" si="4"/>
        <v>-23.732091907565781</v>
      </c>
      <c r="AH7">
        <f t="shared" si="5"/>
        <v>-1449.144970425273</v>
      </c>
      <c r="AI7">
        <f t="shared" si="6"/>
        <v>320.07878192235944</v>
      </c>
      <c r="AJ7">
        <f t="shared" si="7"/>
        <v>-143.93772172891113</v>
      </c>
      <c r="AK7">
        <f>H7*SUM(AB7, AE7:AF7)</f>
        <v>210.93361862096009</v>
      </c>
      <c r="AL7">
        <f t="shared" si="8"/>
        <v>387.0746788144084</v>
      </c>
      <c r="AN7">
        <f t="shared" si="9"/>
        <v>1358.9749657237285</v>
      </c>
      <c r="AO7">
        <f t="shared" si="9"/>
        <v>-67.948748286186429</v>
      </c>
      <c r="AP7">
        <f t="shared" si="9"/>
        <v>-17.088403457047896</v>
      </c>
      <c r="AQ7">
        <f t="shared" si="9"/>
        <v>-1043.46359431063</v>
      </c>
      <c r="AR7">
        <f t="shared" si="9"/>
        <v>230.47421966986437</v>
      </c>
      <c r="AS7">
        <f t="shared" si="9"/>
        <v>-103.64302781112113</v>
      </c>
      <c r="AT7">
        <f t="shared" si="9"/>
        <v>151.88373581601198</v>
      </c>
      <c r="AU7">
        <f t="shared" si="9"/>
        <v>278.71492767475519</v>
      </c>
      <c r="AW7">
        <v>4</v>
      </c>
      <c r="AX7">
        <f>(R7*SUMPRODUCT(K8:$K$23, X8:$X$23)-$AZ$3*SUMPRODUCT(K7:$K$22, W8:$W$23))/Z7</f>
        <v>859.55967502479666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1988.153792628352</v>
      </c>
      <c r="P8">
        <f t="shared" si="22"/>
        <v>99.407689631417611</v>
      </c>
      <c r="Q8" s="4">
        <f t="shared" si="23"/>
        <v>25</v>
      </c>
      <c r="R8">
        <f t="shared" si="0"/>
        <v>500000</v>
      </c>
      <c r="S8">
        <f t="shared" si="1"/>
        <v>988.59415957827014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815.965968309034</v>
      </c>
      <c r="AC8">
        <f t="shared" si="2"/>
        <v>926.18223482112353</v>
      </c>
      <c r="AE8">
        <f t="shared" si="3"/>
        <v>1862.6376708619739</v>
      </c>
      <c r="AF8">
        <f t="shared" si="4"/>
        <v>-93.131883543098709</v>
      </c>
      <c r="AG8">
        <f t="shared" si="4"/>
        <v>-23.421700043631372</v>
      </c>
      <c r="AH8">
        <f t="shared" si="5"/>
        <v>-1461.4188971750336</v>
      </c>
      <c r="AI8">
        <f t="shared" si="6"/>
        <v>284.66519010021034</v>
      </c>
      <c r="AJ8">
        <f t="shared" si="7"/>
        <v>-110.21626651208953</v>
      </c>
      <c r="AK8">
        <f t="shared" ref="AK8:AK23" si="24">H8*SUM(AB8:AB8, AE8:AF8)</f>
        <v>221.24398907259143</v>
      </c>
      <c r="AL8">
        <f t="shared" si="8"/>
        <v>395.69291266071224</v>
      </c>
      <c r="AN8">
        <f t="shared" si="9"/>
        <v>1235.4785695097632</v>
      </c>
      <c r="AO8">
        <f t="shared" si="9"/>
        <v>-61.773928475488177</v>
      </c>
      <c r="AP8">
        <f t="shared" si="9"/>
        <v>-15.535500499139616</v>
      </c>
      <c r="AQ8">
        <f t="shared" si="9"/>
        <v>-969.35209503241185</v>
      </c>
      <c r="AR8">
        <f t="shared" si="9"/>
        <v>188.81704550272374</v>
      </c>
      <c r="AS8">
        <f t="shared" si="9"/>
        <v>-73.105917171774919</v>
      </c>
      <c r="AT8">
        <f t="shared" si="9"/>
        <v>146.75006922067899</v>
      </c>
      <c r="AU8">
        <f t="shared" si="9"/>
        <v>262.46119755162783</v>
      </c>
      <c r="AW8">
        <v>5</v>
      </c>
      <c r="AX8">
        <f>(R8*SUMPRODUCT(K9:$K$23, X9:$X$23)-$AZ$3*SUMPRODUCT(K8:$K$22, W9:$W$23))/Z8</f>
        <v>988.59415957827014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1988.153792628352</v>
      </c>
      <c r="P9">
        <f t="shared" si="22"/>
        <v>99.407689631417611</v>
      </c>
      <c r="Q9" s="4">
        <f t="shared" si="23"/>
        <v>25</v>
      </c>
      <c r="R9">
        <f t="shared" si="0"/>
        <v>500000</v>
      </c>
      <c r="S9">
        <f t="shared" si="1"/>
        <v>1087.7808439734222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926.18223482112353</v>
      </c>
      <c r="AC9">
        <f t="shared" si="2"/>
        <v>1005.7045450434562</v>
      </c>
      <c r="AE9">
        <f t="shared" si="3"/>
        <v>1838.1416776820647</v>
      </c>
      <c r="AF9">
        <f t="shared" si="4"/>
        <v>-91.907083884103258</v>
      </c>
      <c r="AG9">
        <f t="shared" si="4"/>
        <v>-23.113675668571265</v>
      </c>
      <c r="AH9">
        <f t="shared" si="5"/>
        <v>-1476.1474924758577</v>
      </c>
      <c r="AI9">
        <f t="shared" si="6"/>
        <v>246.97342565353256</v>
      </c>
      <c r="AJ9">
        <f t="shared" si="7"/>
        <v>-79.522310222332635</v>
      </c>
      <c r="AK9">
        <f t="shared" si="24"/>
        <v>228.68405285859239</v>
      </c>
      <c r="AL9">
        <f t="shared" si="8"/>
        <v>396.13516828979232</v>
      </c>
      <c r="AN9">
        <f t="shared" si="9"/>
        <v>1123.1226446175492</v>
      </c>
      <c r="AO9">
        <f t="shared" si="9"/>
        <v>-56.156132230877482</v>
      </c>
      <c r="AP9">
        <f t="shared" si="9"/>
        <v>-14.122683174483877</v>
      </c>
      <c r="AQ9">
        <f t="shared" si="9"/>
        <v>-901.94063696204819</v>
      </c>
      <c r="AR9">
        <f t="shared" si="9"/>
        <v>150.90319225013982</v>
      </c>
      <c r="AS9">
        <f t="shared" si="9"/>
        <v>-48.588913709649063</v>
      </c>
      <c r="AT9">
        <f t="shared" si="9"/>
        <v>139.7282055822175</v>
      </c>
      <c r="AU9">
        <f t="shared" si="9"/>
        <v>242.04248412270829</v>
      </c>
      <c r="AW9">
        <v>6</v>
      </c>
      <c r="AX9">
        <f>(R9*SUMPRODUCT(K10:$K$23, X10:$X$23)-$AZ$3*SUMPRODUCT(K9:$K$22, W10:$W$23))/Z9</f>
        <v>1087.7808439734222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1988.153792628352</v>
      </c>
      <c r="P10">
        <f t="shared" si="22"/>
        <v>99.407689631417611</v>
      </c>
      <c r="Q10" s="4">
        <f t="shared" si="23"/>
        <v>25</v>
      </c>
      <c r="R10">
        <f t="shared" si="0"/>
        <v>500000</v>
      </c>
      <c r="S10">
        <f t="shared" si="1"/>
        <v>1159.3718844794828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1005.7045450434562</v>
      </c>
      <c r="AC10">
        <f t="shared" si="2"/>
        <v>1057.713543709051</v>
      </c>
      <c r="AE10">
        <f t="shared" si="3"/>
        <v>1813.8245558573733</v>
      </c>
      <c r="AF10">
        <f t="shared" si="4"/>
        <v>-90.691227792868673</v>
      </c>
      <c r="AG10">
        <f t="shared" si="4"/>
        <v>-22.807900507780708</v>
      </c>
      <c r="AH10">
        <f t="shared" si="5"/>
        <v>-1492.7680820968462</v>
      </c>
      <c r="AI10">
        <f t="shared" si="6"/>
        <v>207.55734545987775</v>
      </c>
      <c r="AJ10">
        <f t="shared" si="7"/>
        <v>-52.008998665594845</v>
      </c>
      <c r="AK10">
        <f t="shared" si="24"/>
        <v>233.51211447759448</v>
      </c>
      <c r="AL10">
        <f t="shared" si="8"/>
        <v>389.06046127187739</v>
      </c>
      <c r="AN10">
        <f t="shared" si="9"/>
        <v>1020.9038589838783</v>
      </c>
      <c r="AO10">
        <f t="shared" si="9"/>
        <v>-51.045192949193918</v>
      </c>
      <c r="AP10">
        <f t="shared" si="9"/>
        <v>-12.837335104170146</v>
      </c>
      <c r="AQ10">
        <f t="shared" si="9"/>
        <v>-840.19851349970804</v>
      </c>
      <c r="AR10">
        <f t="shared" si="9"/>
        <v>116.82281743080624</v>
      </c>
      <c r="AS10">
        <f t="shared" si="9"/>
        <v>-29.273055802519565</v>
      </c>
      <c r="AT10">
        <f t="shared" si="9"/>
        <v>131.43135482415806</v>
      </c>
      <c r="AU10">
        <f t="shared" si="9"/>
        <v>218.98111645244475</v>
      </c>
      <c r="AW10">
        <v>7</v>
      </c>
      <c r="AX10">
        <f>(R10*SUMPRODUCT(K11:$K$23, X11:$X$23)-$AZ$3*SUMPRODUCT(K10:$K$22, W11:$W$23))/Z10</f>
        <v>1159.3718844794828</v>
      </c>
    </row>
    <row r="11" spans="1:52" x14ac:dyDescent="0.25">
      <c r="A11" t="s">
        <v>33</v>
      </c>
      <c r="C11" s="7">
        <f>AU25</f>
        <v>698.19742793277385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1988.153792628352</v>
      </c>
      <c r="P11">
        <f t="shared" si="22"/>
        <v>99.407689631417611</v>
      </c>
      <c r="Q11" s="4">
        <f t="shared" si="23"/>
        <v>25</v>
      </c>
      <c r="R11">
        <f t="shared" si="0"/>
        <v>500000</v>
      </c>
      <c r="S11">
        <f t="shared" si="1"/>
        <v>1204.0626129197294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1057.713543709051</v>
      </c>
      <c r="AC11">
        <f t="shared" si="2"/>
        <v>1083.8553811795209</v>
      </c>
      <c r="AE11">
        <f t="shared" si="3"/>
        <v>1789.6670518880817</v>
      </c>
      <c r="AF11">
        <f t="shared" si="4"/>
        <v>-89.483352594404096</v>
      </c>
      <c r="AG11">
        <f t="shared" si="4"/>
        <v>-22.504132458512309</v>
      </c>
      <c r="AH11">
        <f t="shared" si="5"/>
        <v>-1513.7808838118626</v>
      </c>
      <c r="AI11">
        <f t="shared" si="6"/>
        <v>163.89868302330274</v>
      </c>
      <c r="AJ11">
        <f t="shared" si="7"/>
        <v>-26.141837470469909</v>
      </c>
      <c r="AK11">
        <f t="shared" si="24"/>
        <v>235.99878287822955</v>
      </c>
      <c r="AL11">
        <f t="shared" si="8"/>
        <v>373.75562843106241</v>
      </c>
      <c r="AN11">
        <f t="shared" si="9"/>
        <v>927.90427995317475</v>
      </c>
      <c r="AO11">
        <f t="shared" si="9"/>
        <v>-46.395213997658743</v>
      </c>
      <c r="AP11">
        <f t="shared" si="9"/>
        <v>-11.667913762426792</v>
      </c>
      <c r="AQ11">
        <f t="shared" si="9"/>
        <v>-784.8631730234074</v>
      </c>
      <c r="AR11">
        <f t="shared" si="9"/>
        <v>84.977979169681859</v>
      </c>
      <c r="AS11">
        <f t="shared" si="9"/>
        <v>-13.553986396016102</v>
      </c>
      <c r="AT11">
        <f t="shared" si="9"/>
        <v>122.3603465602291</v>
      </c>
      <c r="AU11">
        <f t="shared" si="9"/>
        <v>193.78433933389488</v>
      </c>
      <c r="AW11">
        <v>8</v>
      </c>
      <c r="AX11">
        <f>(R11*SUMPRODUCT(K12:$K$23, X12:$X$23)-$AZ$3*SUMPRODUCT(K11:$K$22, W12:$W$23))/Z11</f>
        <v>1204.0626129197294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1988.153792628352</v>
      </c>
      <c r="P12">
        <f t="shared" si="22"/>
        <v>99.407689631417611</v>
      </c>
      <c r="Q12" s="4">
        <f t="shared" si="23"/>
        <v>25</v>
      </c>
      <c r="R12">
        <f t="shared" si="0"/>
        <v>500000</v>
      </c>
      <c r="S12">
        <f t="shared" si="1"/>
        <v>1222.3470124900477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1083.8553811795209</v>
      </c>
      <c r="AC12">
        <f t="shared" si="2"/>
        <v>1085.5468141398569</v>
      </c>
      <c r="AE12">
        <f t="shared" si="3"/>
        <v>1765.647556344278</v>
      </c>
      <c r="AF12">
        <f t="shared" si="4"/>
        <v>-88.282377817213913</v>
      </c>
      <c r="AG12">
        <f t="shared" si="4"/>
        <v>-22.202099793422931</v>
      </c>
      <c r="AH12">
        <f t="shared" si="5"/>
        <v>-1539.8268100850887</v>
      </c>
      <c r="AI12">
        <f t="shared" si="6"/>
        <v>115.33626864855228</v>
      </c>
      <c r="AJ12">
        <f t="shared" si="7"/>
        <v>-1.6914329603359874</v>
      </c>
      <c r="AK12">
        <f t="shared" si="24"/>
        <v>236.28316573521195</v>
      </c>
      <c r="AL12">
        <f t="shared" si="8"/>
        <v>349.92800142342821</v>
      </c>
      <c r="AN12">
        <f t="shared" si="9"/>
        <v>843.28877557631256</v>
      </c>
      <c r="AO12">
        <f t="shared" si="9"/>
        <v>-42.164438778815637</v>
      </c>
      <c r="AP12">
        <f t="shared" si="9"/>
        <v>-10.603917799305146</v>
      </c>
      <c r="AQ12">
        <f t="shared" si="9"/>
        <v>-735.4348044208657</v>
      </c>
      <c r="AR12">
        <f t="shared" si="9"/>
        <v>55.085614577325948</v>
      </c>
      <c r="AS12">
        <f t="shared" si="9"/>
        <v>-0.80784323290679982</v>
      </c>
      <c r="AT12">
        <f t="shared" si="9"/>
        <v>112.85091455890178</v>
      </c>
      <c r="AU12">
        <f t="shared" si="9"/>
        <v>167.1286859033209</v>
      </c>
      <c r="AW12">
        <v>9</v>
      </c>
      <c r="AX12">
        <f>(R12*SUMPRODUCT(K13:$K$23, X13:$X$23)-$AZ$3*SUMPRODUCT(K12:$K$22, W13:$W$23))/Z12</f>
        <v>1222.3470124900477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1988.153792628352</v>
      </c>
      <c r="P13">
        <f t="shared" si="22"/>
        <v>99.407689631417611</v>
      </c>
      <c r="Q13" s="4">
        <f t="shared" si="23"/>
        <v>25</v>
      </c>
      <c r="R13">
        <f t="shared" si="0"/>
        <v>500000</v>
      </c>
      <c r="S13">
        <f t="shared" si="1"/>
        <v>1215.8571736628614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1085.5468141398569</v>
      </c>
      <c r="AC13">
        <f t="shared" si="2"/>
        <v>1065.170174557913</v>
      </c>
      <c r="AE13">
        <f t="shared" si="3"/>
        <v>1741.7523770181992</v>
      </c>
      <c r="AF13">
        <f t="shared" si="4"/>
        <v>-87.087618850909976</v>
      </c>
      <c r="AG13">
        <f t="shared" si="4"/>
        <v>-21.901630340120615</v>
      </c>
      <c r="AH13">
        <f t="shared" si="5"/>
        <v>-1568.9691073616943</v>
      </c>
      <c r="AI13">
        <f t="shared" si="6"/>
        <v>63.794020465474205</v>
      </c>
      <c r="AJ13">
        <f t="shared" si="7"/>
        <v>20.376639581943891</v>
      </c>
      <c r="AK13">
        <f t="shared" si="24"/>
        <v>234.48538466546714</v>
      </c>
      <c r="AL13">
        <f t="shared" si="8"/>
        <v>318.6560447128852</v>
      </c>
      <c r="AN13">
        <f t="shared" si="9"/>
        <v>766.30221498592778</v>
      </c>
      <c r="AO13">
        <f t="shared" si="9"/>
        <v>-38.315110749296394</v>
      </c>
      <c r="AP13">
        <f t="shared" si="9"/>
        <v>-9.6358518368550268</v>
      </c>
      <c r="AQ13">
        <f t="shared" si="9"/>
        <v>-690.28440441921532</v>
      </c>
      <c r="AR13">
        <f t="shared" si="9"/>
        <v>28.066847980560954</v>
      </c>
      <c r="AS13">
        <f t="shared" si="9"/>
        <v>8.9649161681324223</v>
      </c>
      <c r="AT13">
        <f t="shared" si="9"/>
        <v>103.16430281472626</v>
      </c>
      <c r="AU13">
        <f t="shared" si="9"/>
        <v>140.19606696341961</v>
      </c>
      <c r="AW13">
        <v>10</v>
      </c>
      <c r="AX13">
        <f>(R13*SUMPRODUCT(K14:$K$23, X14:$X$23)-$AZ$3*SUMPRODUCT(K13:$K$22, W14:$W$23))/Z13</f>
        <v>1215.8571736628614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1988.153792628352</v>
      </c>
      <c r="P14">
        <f t="shared" si="22"/>
        <v>99.407689631417611</v>
      </c>
      <c r="Q14" s="4">
        <f t="shared" si="23"/>
        <v>25</v>
      </c>
      <c r="R14">
        <f t="shared" si="0"/>
        <v>500000</v>
      </c>
      <c r="S14">
        <f t="shared" si="1"/>
        <v>1184.9041477129153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1065.170174557913</v>
      </c>
      <c r="AC14">
        <f t="shared" si="2"/>
        <v>1023.8717210082004</v>
      </c>
      <c r="AE14">
        <f t="shared" si="3"/>
        <v>1717.9570594098136</v>
      </c>
      <c r="AF14">
        <f t="shared" si="4"/>
        <v>-85.897852970490689</v>
      </c>
      <c r="AG14">
        <f t="shared" si="4"/>
        <v>-21.602416595985055</v>
      </c>
      <c r="AH14">
        <f t="shared" si="5"/>
        <v>-1603.9488146870679</v>
      </c>
      <c r="AI14">
        <f t="shared" si="6"/>
        <v>6.5079751562700494</v>
      </c>
      <c r="AJ14">
        <f t="shared" si="7"/>
        <v>41.298453549712576</v>
      </c>
      <c r="AK14">
        <f t="shared" si="24"/>
        <v>230.80731259069552</v>
      </c>
      <c r="AL14">
        <f t="shared" si="8"/>
        <v>278.61374129667814</v>
      </c>
      <c r="AN14">
        <f t="shared" si="9"/>
        <v>696.25341809307008</v>
      </c>
      <c r="AO14">
        <f t="shared" si="9"/>
        <v>-34.812670904653508</v>
      </c>
      <c r="AP14">
        <f t="shared" si="9"/>
        <v>-8.7550246449071043</v>
      </c>
      <c r="AQ14">
        <f t="shared" si="9"/>
        <v>-650.04817120158339</v>
      </c>
      <c r="AR14">
        <f t="shared" si="9"/>
        <v>2.6375513419261192</v>
      </c>
      <c r="AS14">
        <f t="shared" si="9"/>
        <v>16.737431991358079</v>
      </c>
      <c r="AT14">
        <f t="shared" si="9"/>
        <v>93.541558231586066</v>
      </c>
      <c r="AU14">
        <f t="shared" si="9"/>
        <v>112.91654156487026</v>
      </c>
      <c r="AW14">
        <v>11</v>
      </c>
      <c r="AX14">
        <f>(R14*SUMPRODUCT(K15:$K$23, X15:$X$23)-$AZ$3*SUMPRODUCT(K14:$K$22, W15:$W$23))/Z14</f>
        <v>1184.9041477129153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1988.153792628352</v>
      </c>
      <c r="P15">
        <f t="shared" si="22"/>
        <v>99.407689631417611</v>
      </c>
      <c r="Q15" s="4">
        <f t="shared" si="23"/>
        <v>25</v>
      </c>
      <c r="R15">
        <f t="shared" si="0"/>
        <v>500000</v>
      </c>
      <c r="S15">
        <f t="shared" si="1"/>
        <v>1129.931241389731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1023.8717210082004</v>
      </c>
      <c r="AC15">
        <f t="shared" si="2"/>
        <v>962.8889286179583</v>
      </c>
      <c r="AE15">
        <f t="shared" si="3"/>
        <v>1694.2369634431125</v>
      </c>
      <c r="AF15">
        <f t="shared" si="4"/>
        <v>-84.711848172155626</v>
      </c>
      <c r="AG15">
        <f t="shared" si="4"/>
        <v>-21.304148724874551</v>
      </c>
      <c r="AH15">
        <f t="shared" si="5"/>
        <v>-1644.8741030130859</v>
      </c>
      <c r="AI15">
        <f t="shared" si="6"/>
        <v>-56.653136467003606</v>
      </c>
      <c r="AJ15">
        <f t="shared" si="7"/>
        <v>60.982792390242139</v>
      </c>
      <c r="AK15">
        <f t="shared" si="24"/>
        <v>225.34503407408008</v>
      </c>
      <c r="AL15">
        <f t="shared" si="8"/>
        <v>229.67468999731861</v>
      </c>
      <c r="AN15">
        <f t="shared" si="9"/>
        <v>632.5146011712593</v>
      </c>
      <c r="AO15">
        <f t="shared" si="9"/>
        <v>-31.625730058562965</v>
      </c>
      <c r="AP15">
        <f t="shared" si="9"/>
        <v>-7.9535421695807402</v>
      </c>
      <c r="AQ15">
        <f t="shared" si="9"/>
        <v>-614.08581543982393</v>
      </c>
      <c r="AR15">
        <f t="shared" si="9"/>
        <v>-21.15048649670835</v>
      </c>
      <c r="AS15">
        <f t="shared" si="9"/>
        <v>22.766890015570635</v>
      </c>
      <c r="AT15">
        <f t="shared" si="9"/>
        <v>84.128741981656376</v>
      </c>
      <c r="AU15">
        <f t="shared" si="9"/>
        <v>85.74514550051866</v>
      </c>
      <c r="AW15">
        <v>12</v>
      </c>
      <c r="AX15">
        <f>(R15*SUMPRODUCT(K16:$K$23, X16:$X$23)-$AZ$3*SUMPRODUCT(K15:$K$22, W16:$W$23))/Z15</f>
        <v>1129.931241389731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1988.153792628352</v>
      </c>
      <c r="P16">
        <f t="shared" si="22"/>
        <v>99.407689631417611</v>
      </c>
      <c r="Q16" s="4">
        <f t="shared" si="23"/>
        <v>25</v>
      </c>
      <c r="R16">
        <f t="shared" si="0"/>
        <v>500000</v>
      </c>
      <c r="S16">
        <f t="shared" si="1"/>
        <v>1053.6375863197347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962.8889286179583</v>
      </c>
      <c r="AC16">
        <f t="shared" si="2"/>
        <v>885.3412797565569</v>
      </c>
      <c r="AE16">
        <f t="shared" si="3"/>
        <v>1670.5882990247583</v>
      </c>
      <c r="AF16">
        <f t="shared" si="4"/>
        <v>-83.529414951237925</v>
      </c>
      <c r="AG16">
        <f t="shared" si="4"/>
        <v>-21.006779068336431</v>
      </c>
      <c r="AH16">
        <f t="shared" si="5"/>
        <v>-1686.5633857874698</v>
      </c>
      <c r="AI16">
        <f t="shared" si="6"/>
        <v>-120.51128078228589</v>
      </c>
      <c r="AJ16">
        <f t="shared" si="7"/>
        <v>77.547648861401399</v>
      </c>
      <c r="AK16">
        <f t="shared" si="24"/>
        <v>218.20413422763525</v>
      </c>
      <c r="AL16">
        <f t="shared" si="8"/>
        <v>175.24050230675076</v>
      </c>
      <c r="AN16">
        <f t="shared" si="9"/>
        <v>574.5227160232206</v>
      </c>
      <c r="AO16">
        <f t="shared" si="9"/>
        <v>-28.726135801161035</v>
      </c>
      <c r="AP16">
        <f t="shared" si="9"/>
        <v>-7.2243243726092476</v>
      </c>
      <c r="AQ16">
        <f t="shared" si="9"/>
        <v>-580.01661912368979</v>
      </c>
      <c r="AR16">
        <f t="shared" si="9"/>
        <v>-41.44436327423945</v>
      </c>
      <c r="AS16">
        <f t="shared" si="9"/>
        <v>26.668979946211792</v>
      </c>
      <c r="AT16">
        <f t="shared" si="9"/>
        <v>75.0413683114744</v>
      </c>
      <c r="AU16">
        <f t="shared" si="9"/>
        <v>60.265984983446735</v>
      </c>
      <c r="AW16">
        <v>13</v>
      </c>
      <c r="AX16">
        <f>(R16*SUMPRODUCT(K17:$K$23, X17:$X$23)-$AZ$3*SUMPRODUCT(K16:$K$22, W17:$W$23))/Z16</f>
        <v>1053.6375863197347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1988.153792628352</v>
      </c>
      <c r="P17">
        <f t="shared" si="22"/>
        <v>99.407689631417611</v>
      </c>
      <c r="Q17" s="4">
        <f t="shared" si="23"/>
        <v>25</v>
      </c>
      <c r="R17">
        <f t="shared" si="0"/>
        <v>500000</v>
      </c>
      <c r="S17">
        <f t="shared" si="1"/>
        <v>957.5840841392619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885.3412797565569</v>
      </c>
      <c r="AC17">
        <f t="shared" si="2"/>
        <v>793.26822733423023</v>
      </c>
      <c r="AE17">
        <f t="shared" si="3"/>
        <v>1646.9981705718862</v>
      </c>
      <c r="AF17">
        <f t="shared" si="4"/>
        <v>-82.349908528594312</v>
      </c>
      <c r="AG17">
        <f t="shared" si="4"/>
        <v>-20.710145471122534</v>
      </c>
      <c r="AH17">
        <f t="shared" si="5"/>
        <v>-1731.3161306106649</v>
      </c>
      <c r="AI17">
        <f t="shared" si="6"/>
        <v>-187.37801403849562</v>
      </c>
      <c r="AJ17">
        <f t="shared" si="7"/>
        <v>92.073052422326668</v>
      </c>
      <c r="AK17">
        <f t="shared" si="24"/>
        <v>209.65050507089668</v>
      </c>
      <c r="AL17">
        <f t="shared" si="8"/>
        <v>114.34554345472773</v>
      </c>
      <c r="AN17">
        <f t="shared" si="9"/>
        <v>521.76176831582006</v>
      </c>
      <c r="AO17">
        <f t="shared" si="9"/>
        <v>-26.088088415791006</v>
      </c>
      <c r="AP17">
        <f t="shared" si="9"/>
        <v>-6.5608828935970749</v>
      </c>
      <c r="AQ17">
        <f t="shared" si="9"/>
        <v>-548.47332678424254</v>
      </c>
      <c r="AR17">
        <f t="shared" si="9"/>
        <v>-59.360529777810598</v>
      </c>
      <c r="AS17">
        <f t="shared" si="9"/>
        <v>29.168337588029861</v>
      </c>
      <c r="AT17">
        <f t="shared" si="9"/>
        <v>66.416356865844762</v>
      </c>
      <c r="AU17">
        <f t="shared" si="9"/>
        <v>36.224164676064021</v>
      </c>
      <c r="AW17">
        <v>14</v>
      </c>
      <c r="AX17">
        <f>(R17*SUMPRODUCT(K18:$K$23, X18:$X$23)-$AZ$3*SUMPRODUCT(K17:$K$22, W18:$W$23))/Z17</f>
        <v>957.5840841392619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1988.153792628352</v>
      </c>
      <c r="P18">
        <f t="shared" si="22"/>
        <v>99.407689631417611</v>
      </c>
      <c r="Q18" s="4">
        <f t="shared" si="23"/>
        <v>25</v>
      </c>
      <c r="R18">
        <f t="shared" si="0"/>
        <v>500000</v>
      </c>
      <c r="S18">
        <f t="shared" si="1"/>
        <v>842.75884506726425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793.26822733423023</v>
      </c>
      <c r="AC18">
        <f t="shared" si="2"/>
        <v>688.16380693043652</v>
      </c>
      <c r="AE18">
        <f t="shared" si="3"/>
        <v>1623.4483811191708</v>
      </c>
      <c r="AF18">
        <f t="shared" si="4"/>
        <v>-81.172419055958557</v>
      </c>
      <c r="AG18">
        <f t="shared" si="4"/>
        <v>-20.414019115857251</v>
      </c>
      <c r="AH18">
        <f t="shared" si="5"/>
        <v>-1780.4980110811689</v>
      </c>
      <c r="AI18">
        <f t="shared" si="6"/>
        <v>-258.63606813381375</v>
      </c>
      <c r="AJ18">
        <f t="shared" si="7"/>
        <v>105.10442040379371</v>
      </c>
      <c r="AK18">
        <f t="shared" si="24"/>
        <v>199.85718737511797</v>
      </c>
      <c r="AL18">
        <f t="shared" si="8"/>
        <v>46.325539645097933</v>
      </c>
      <c r="AN18">
        <f t="shared" si="9"/>
        <v>473.76065218380404</v>
      </c>
      <c r="AO18">
        <f t="shared" si="9"/>
        <v>-23.688032609190209</v>
      </c>
      <c r="AP18">
        <f t="shared" si="9"/>
        <v>-5.9572938212879585</v>
      </c>
      <c r="AQ18">
        <f t="shared" si="9"/>
        <v>-519.59145036706923</v>
      </c>
      <c r="AR18">
        <f t="shared" si="9"/>
        <v>-75.476124613743323</v>
      </c>
      <c r="AS18">
        <f t="shared" si="9"/>
        <v>30.671956889429939</v>
      </c>
      <c r="AT18">
        <f t="shared" si="9"/>
        <v>58.323056363013627</v>
      </c>
      <c r="AU18">
        <f t="shared" si="9"/>
        <v>13.518888638700249</v>
      </c>
      <c r="AW18">
        <v>15</v>
      </c>
      <c r="AX18">
        <f>(R18*SUMPRODUCT(K19:$K$23, X19:$X$23)-$AZ$3*SUMPRODUCT(K18:$K$22, W19:$W$23))/Z18</f>
        <v>842.75884506726425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1988.153792628352</v>
      </c>
      <c r="P19">
        <f t="shared" si="22"/>
        <v>99.407689631417611</v>
      </c>
      <c r="Q19" s="4">
        <f t="shared" si="23"/>
        <v>25</v>
      </c>
      <c r="R19">
        <f t="shared" si="0"/>
        <v>500000</v>
      </c>
      <c r="S19">
        <f t="shared" si="1"/>
        <v>707.40236844918161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688.16380693043652</v>
      </c>
      <c r="AC19">
        <f t="shared" si="2"/>
        <v>569.25406280367747</v>
      </c>
      <c r="AE19">
        <f t="shared" si="3"/>
        <v>1599.8880897350757</v>
      </c>
      <c r="AF19">
        <f t="shared" si="4"/>
        <v>-79.994404486753794</v>
      </c>
      <c r="AG19">
        <f t="shared" si="4"/>
        <v>-20.117760704266413</v>
      </c>
      <c r="AH19">
        <f t="shared" si="5"/>
        <v>-1842.3644086453523</v>
      </c>
      <c r="AI19">
        <f t="shared" si="6"/>
        <v>-342.5884841012969</v>
      </c>
      <c r="AJ19">
        <f t="shared" si="7"/>
        <v>118.90974412675905</v>
      </c>
      <c r="AK19">
        <f t="shared" si="24"/>
        <v>188.94789572072074</v>
      </c>
      <c r="AL19">
        <f t="shared" si="8"/>
        <v>-34.730844253817111</v>
      </c>
      <c r="AN19">
        <f t="shared" si="9"/>
        <v>430.08220704523325</v>
      </c>
      <c r="AO19">
        <f t="shared" si="9"/>
        <v>-21.504110352261666</v>
      </c>
      <c r="AP19">
        <f t="shared" si="9"/>
        <v>-5.4080600887100116</v>
      </c>
      <c r="AQ19">
        <f t="shared" si="9"/>
        <v>-495.26473516218675</v>
      </c>
      <c r="AR19">
        <f t="shared" si="9"/>
        <v>-92.094698557925199</v>
      </c>
      <c r="AS19">
        <f t="shared" si="9"/>
        <v>31.965339026737109</v>
      </c>
      <c r="AT19">
        <f t="shared" si="9"/>
        <v>50.793007666915294</v>
      </c>
      <c r="AU19">
        <f t="shared" si="9"/>
        <v>-9.3363518642727978</v>
      </c>
      <c r="AW19">
        <v>16</v>
      </c>
      <c r="AX19">
        <f>(R19*SUMPRODUCT(K20:$K$23, X20:$X$23)-$AZ$3*SUMPRODUCT(K19:$K$22, W20:$W$23))/Z19</f>
        <v>707.40236844918161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1988.153792628352</v>
      </c>
      <c r="P20">
        <f t="shared" si="22"/>
        <v>99.407689631417611</v>
      </c>
      <c r="Q20" s="4">
        <f t="shared" si="23"/>
        <v>25</v>
      </c>
      <c r="R20">
        <f t="shared" si="0"/>
        <v>500000</v>
      </c>
      <c r="S20">
        <f t="shared" si="1"/>
        <v>553.16502116189326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569.25406280367747</v>
      </c>
      <c r="AC20">
        <f t="shared" si="2"/>
        <v>438.57604612628313</v>
      </c>
      <c r="AE20">
        <f t="shared" si="3"/>
        <v>1576.3047121642273</v>
      </c>
      <c r="AF20">
        <f t="shared" si="4"/>
        <v>-78.815235608211381</v>
      </c>
      <c r="AG20">
        <f t="shared" si="4"/>
        <v>-19.821211995883157</v>
      </c>
      <c r="AH20">
        <f t="shared" si="5"/>
        <v>-1907.4220268118986</v>
      </c>
      <c r="AI20">
        <f t="shared" si="6"/>
        <v>-429.75376225176592</v>
      </c>
      <c r="AJ20">
        <f t="shared" si="7"/>
        <v>130.67801667739434</v>
      </c>
      <c r="AK20">
        <f t="shared" si="24"/>
        <v>176.85537815008769</v>
      </c>
      <c r="AL20">
        <f t="shared" si="8"/>
        <v>-122.22036742428389</v>
      </c>
      <c r="AN20">
        <f t="shared" si="9"/>
        <v>390.34031754744018</v>
      </c>
      <c r="AO20">
        <f t="shared" si="9"/>
        <v>-19.517015877372014</v>
      </c>
      <c r="AP20">
        <f t="shared" si="9"/>
        <v>-4.9083264961032995</v>
      </c>
      <c r="AQ20">
        <f t="shared" si="9"/>
        <v>-472.33489432414268</v>
      </c>
      <c r="AR20">
        <f t="shared" si="9"/>
        <v>-106.41991915017783</v>
      </c>
      <c r="AS20">
        <f t="shared" si="9"/>
        <v>32.359795750587992</v>
      </c>
      <c r="AT20">
        <f t="shared" si="9"/>
        <v>43.79469523522274</v>
      </c>
      <c r="AU20">
        <f t="shared" si="9"/>
        <v>-30.265428164367105</v>
      </c>
      <c r="AW20">
        <v>17</v>
      </c>
      <c r="AX20">
        <f>(R20*SUMPRODUCT(K21:$K$23, X21:$X$23)-$AZ$3*SUMPRODUCT(K20:$K$22, W21:$W$23))/Z20</f>
        <v>553.16502116189326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1988.153792628352</v>
      </c>
      <c r="P21">
        <f t="shared" si="22"/>
        <v>99.407689631417611</v>
      </c>
      <c r="Q21" s="4">
        <f t="shared" si="23"/>
        <v>25</v>
      </c>
      <c r="R21">
        <f t="shared" si="0"/>
        <v>500000</v>
      </c>
      <c r="S21">
        <f t="shared" si="1"/>
        <v>383.51022364135946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438.57604612628313</v>
      </c>
      <c r="AC21">
        <f t="shared" si="2"/>
        <v>299.51458447708762</v>
      </c>
      <c r="AE21">
        <f t="shared" si="3"/>
        <v>1552.7123408123073</v>
      </c>
      <c r="AF21">
        <f t="shared" si="4"/>
        <v>-77.635617040615372</v>
      </c>
      <c r="AG21">
        <f t="shared" si="4"/>
        <v>-19.524550195380151</v>
      </c>
      <c r="AH21">
        <f t="shared" si="5"/>
        <v>-1968.993610883442</v>
      </c>
      <c r="AI21">
        <f t="shared" si="6"/>
        <v>-513.4414373071304</v>
      </c>
      <c r="AJ21">
        <f t="shared" si="7"/>
        <v>139.06146164919551</v>
      </c>
      <c r="AK21">
        <f t="shared" si="24"/>
        <v>163.75509482570953</v>
      </c>
      <c r="AL21">
        <f t="shared" si="8"/>
        <v>-210.62488083222536</v>
      </c>
      <c r="AN21">
        <f t="shared" si="9"/>
        <v>354.1894401328002</v>
      </c>
      <c r="AO21">
        <f t="shared" si="9"/>
        <v>-17.709472006640013</v>
      </c>
      <c r="AP21">
        <f t="shared" si="9"/>
        <v>-4.4537480129311255</v>
      </c>
      <c r="AQ21">
        <f t="shared" si="9"/>
        <v>-449.1474217941884</v>
      </c>
      <c r="AR21">
        <f t="shared" si="9"/>
        <v>-117.12120168095936</v>
      </c>
      <c r="AS21">
        <f t="shared" si="9"/>
        <v>31.721330442836535</v>
      </c>
      <c r="AT21">
        <f t="shared" si="9"/>
        <v>37.354198733854709</v>
      </c>
      <c r="AU21">
        <f t="shared" si="9"/>
        <v>-48.045672504268119</v>
      </c>
      <c r="AW21">
        <v>18</v>
      </c>
      <c r="AX21">
        <f>(R21*SUMPRODUCT(K22:$K$23, X22:$X$23)-$AZ$3*SUMPRODUCT(K21:$K$22, W22:$W$23))/Z21</f>
        <v>383.51022364135946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1988.153792628352</v>
      </c>
      <c r="P22">
        <f t="shared" si="22"/>
        <v>99.407689631417611</v>
      </c>
      <c r="Q22" s="4">
        <f t="shared" si="23"/>
        <v>25</v>
      </c>
      <c r="R22">
        <f t="shared" si="0"/>
        <v>500000</v>
      </c>
      <c r="S22">
        <f t="shared" si="1"/>
        <v>198.6978525050871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299.51458447708762</v>
      </c>
      <c r="AC22">
        <f t="shared" si="2"/>
        <v>152.81809874505149</v>
      </c>
      <c r="AE22">
        <f t="shared" si="3"/>
        <v>1529.0848832623869</v>
      </c>
      <c r="AF22">
        <f t="shared" si="4"/>
        <v>-76.454244163119355</v>
      </c>
      <c r="AG22">
        <f t="shared" si="4"/>
        <v>-19.227447204183925</v>
      </c>
      <c r="AH22">
        <f t="shared" si="5"/>
        <v>-2037.1497848485471</v>
      </c>
      <c r="AI22">
        <f t="shared" si="6"/>
        <v>-603.74659295346328</v>
      </c>
      <c r="AJ22">
        <f t="shared" si="7"/>
        <v>146.69648573203614</v>
      </c>
      <c r="AK22">
        <f t="shared" si="24"/>
        <v>149.93457107187589</v>
      </c>
      <c r="AL22">
        <f t="shared" si="8"/>
        <v>-307.11553614955125</v>
      </c>
      <c r="AN22">
        <f t="shared" si="9"/>
        <v>321.3050606690017</v>
      </c>
      <c r="AO22">
        <f t="shared" si="9"/>
        <v>-16.065253033450087</v>
      </c>
      <c r="AP22">
        <f t="shared" si="9"/>
        <v>-4.0402440427437245</v>
      </c>
      <c r="AQ22">
        <f t="shared" si="9"/>
        <v>-428.06422480359299</v>
      </c>
      <c r="AR22">
        <f t="shared" si="9"/>
        <v>-126.86466121078509</v>
      </c>
      <c r="AS22">
        <f t="shared" si="9"/>
        <v>30.825184241896064</v>
      </c>
      <c r="AT22">
        <f t="shared" si="9"/>
        <v>31.50559984076644</v>
      </c>
      <c r="AU22">
        <f t="shared" si="9"/>
        <v>-64.533877128122583</v>
      </c>
      <c r="AW22">
        <v>19</v>
      </c>
      <c r="AX22">
        <f>(R22*SUMPRODUCT(K23:$K$23, X23:$X$23)-$AZ$3*SUMPRODUCT(K22:$K$22, W23:$W$23))/Z22</f>
        <v>198.6978525050871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1988.153792628352</v>
      </c>
      <c r="P23">
        <f t="shared" si="22"/>
        <v>99.407689631417611</v>
      </c>
      <c r="Q23" s="4">
        <f t="shared" si="23"/>
        <v>25</v>
      </c>
      <c r="R23">
        <f t="shared" si="0"/>
        <v>500000</v>
      </c>
      <c r="S23">
        <f t="shared" si="1"/>
        <v>201.82249050353684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152.81809874505149</v>
      </c>
      <c r="AC23">
        <f t="shared" si="2"/>
        <v>152.81809874505149</v>
      </c>
      <c r="AE23">
        <f t="shared" si="3"/>
        <v>1505.4114229003815</v>
      </c>
      <c r="AF23">
        <f t="shared" si="4"/>
        <v>-75.27057114501909</v>
      </c>
      <c r="AG23">
        <f t="shared" si="4"/>
        <v>-18.929765751549557</v>
      </c>
      <c r="AH23">
        <f t="shared" si="5"/>
        <v>-2108.139611850575</v>
      </c>
      <c r="AI23">
        <f t="shared" si="6"/>
        <v>-696.92852584676234</v>
      </c>
      <c r="AJ23">
        <f t="shared" si="7"/>
        <v>0</v>
      </c>
      <c r="AK23">
        <f t="shared" si="24"/>
        <v>135.4569633122214</v>
      </c>
      <c r="AL23">
        <f t="shared" si="8"/>
        <v>-561.47156253454091</v>
      </c>
      <c r="AN23">
        <f t="shared" si="9"/>
        <v>291.3953016254726</v>
      </c>
      <c r="AO23">
        <f t="shared" si="9"/>
        <v>-14.569765081273633</v>
      </c>
      <c r="AP23">
        <f t="shared" si="9"/>
        <v>-3.6641443773854911</v>
      </c>
      <c r="AQ23">
        <f t="shared" si="9"/>
        <v>-408.06251946744771</v>
      </c>
      <c r="AR23">
        <f t="shared" si="9"/>
        <v>-134.90112730063424</v>
      </c>
      <c r="AS23">
        <f t="shared" si="9"/>
        <v>0</v>
      </c>
      <c r="AT23">
        <f t="shared" si="9"/>
        <v>26.219757656407332</v>
      </c>
      <c r="AU23">
        <f t="shared" si="9"/>
        <v>-108.6813696442269</v>
      </c>
      <c r="AW23">
        <v>20</v>
      </c>
      <c r="AX23">
        <f>(R23*SUMPRODUCT(K$23:$K24, X$23:$X24)-$AZ$3*SUMPRODUCT(K$22:$K23, W$23:$W24))/Z23</f>
        <v>201.82249050353684</v>
      </c>
    </row>
    <row r="25" spans="5:50" x14ac:dyDescent="0.25">
      <c r="AN25" s="8">
        <f t="shared" ref="AN25:AU25" si="25">SUM(AN3:AN23)</f>
        <v>17088.883254166678</v>
      </c>
      <c r="AO25" s="8">
        <f t="shared" si="25"/>
        <v>-2345.5595071795983</v>
      </c>
      <c r="AP25" s="8">
        <f t="shared" si="25"/>
        <v>-463.03356162229682</v>
      </c>
      <c r="AQ25" s="8">
        <f t="shared" si="25"/>
        <v>-14780.102128088292</v>
      </c>
      <c r="AR25" s="8">
        <f t="shared" si="25"/>
        <v>-499.8119427235078</v>
      </c>
      <c r="AS25" s="8">
        <f t="shared" si="25"/>
        <v>-584.5623696357361</v>
      </c>
      <c r="AT25" s="8">
        <f t="shared" si="25"/>
        <v>1782.5717402920179</v>
      </c>
      <c r="AU25" s="9">
        <f t="shared" si="25"/>
        <v>698.19742793277385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1" priority="1" operator="lessThan">
      <formula>0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1A8DA-4C89-4879-9BB3-4B21DB35161E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2979.7545823309642</v>
      </c>
      <c r="K3">
        <v>1</v>
      </c>
      <c r="L3" s="2">
        <v>0</v>
      </c>
      <c r="O3">
        <f>$C$3</f>
        <v>2979.7545823309642</v>
      </c>
      <c r="P3">
        <f>O3*B5</f>
        <v>2383.8036658647716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2979.7545823309642</v>
      </c>
      <c r="AF3">
        <f t="shared" ref="AF3:AG23" si="4">-$Z3*P3</f>
        <v>-2383.8036658647716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322.80117466619265</v>
      </c>
      <c r="AJ3">
        <f t="shared" ref="AJ3:AJ23" si="7">AB3-AC3</f>
        <v>0</v>
      </c>
      <c r="AL3">
        <f t="shared" ref="AL3:AL23" si="8">SUM(AI3:AK3)</f>
        <v>322.80117466619265</v>
      </c>
      <c r="AN3">
        <f t="shared" ref="AN3:AU23" si="9">AE3*$K3</f>
        <v>2979.7545823309642</v>
      </c>
      <c r="AO3">
        <f t="shared" si="9"/>
        <v>-2383.8036658647716</v>
      </c>
      <c r="AP3">
        <f t="shared" si="9"/>
        <v>-273.14974180000002</v>
      </c>
      <c r="AQ3">
        <f t="shared" si="9"/>
        <v>0</v>
      </c>
      <c r="AR3">
        <f t="shared" si="9"/>
        <v>322.80117466619265</v>
      </c>
      <c r="AS3">
        <f t="shared" si="9"/>
        <v>0</v>
      </c>
      <c r="AT3">
        <f t="shared" si="9"/>
        <v>0</v>
      </c>
      <c r="AU3">
        <f t="shared" si="9"/>
        <v>322.80117466619265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2377.1309558467224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700.16105259547146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690.59565464145635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-690.59565464145635</v>
      </c>
      <c r="AK4">
        <f>H4*SUM(AB4, AE4:AF4)</f>
        <v>0</v>
      </c>
      <c r="AL4">
        <f t="shared" si="8"/>
        <v>-2521.451154641456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-1686.5353012052633</v>
      </c>
      <c r="AR4">
        <f t="shared" si="9"/>
        <v>-1686.5353012052633</v>
      </c>
      <c r="AS4">
        <f t="shared" si="9"/>
        <v>-636.15831528581839</v>
      </c>
      <c r="AT4">
        <f t="shared" si="9"/>
        <v>0</v>
      </c>
      <c r="AU4">
        <f t="shared" si="9"/>
        <v>-2322.6936164910812</v>
      </c>
      <c r="AW4">
        <v>1</v>
      </c>
      <c r="AX4">
        <f>(R4*SUMPRODUCT(K5:$K$23, X5:$X$23)-$AZ$3*SUMPRODUCT(K4:$K$22, W5:$W$23))/Z4</f>
        <v>700.16105259547146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2979.7545823309642</v>
      </c>
      <c r="P5">
        <f t="shared" ref="P5:P23" si="22">O5*$C$5</f>
        <v>148.98772911654822</v>
      </c>
      <c r="Q5" s="4">
        <f t="shared" ref="Q5:Q23" si="23">$C$8</f>
        <v>25</v>
      </c>
      <c r="R5">
        <f t="shared" si="0"/>
        <v>500000</v>
      </c>
      <c r="S5">
        <f t="shared" si="1"/>
        <v>1292.4563534543227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690.59565464145635</v>
      </c>
      <c r="AC5">
        <f t="shared" si="2"/>
        <v>1257.1978408365503</v>
      </c>
      <c r="AE5">
        <f t="shared" si="3"/>
        <v>2898.4661780779425</v>
      </c>
      <c r="AF5">
        <f t="shared" si="4"/>
        <v>-144.92330890389712</v>
      </c>
      <c r="AG5">
        <f t="shared" si="4"/>
        <v>-24.317994133350467</v>
      </c>
      <c r="AH5">
        <f t="shared" si="5"/>
        <v>-1877.5703879906084</v>
      </c>
      <c r="AI5">
        <f t="shared" si="6"/>
        <v>851.65448705008635</v>
      </c>
      <c r="AJ5">
        <f t="shared" si="7"/>
        <v>-566.60218619509396</v>
      </c>
      <c r="AK5">
        <f>H5*SUM(AB5, AE5:AF5)</f>
        <v>294.72182175994016</v>
      </c>
      <c r="AL5">
        <f t="shared" si="8"/>
        <v>579.77412261493259</v>
      </c>
      <c r="AN5">
        <f t="shared" si="9"/>
        <v>2459.5234678604088</v>
      </c>
      <c r="AO5">
        <f t="shared" si="9"/>
        <v>-122.97617339302043</v>
      </c>
      <c r="AP5">
        <f t="shared" si="9"/>
        <v>-20.635285557111253</v>
      </c>
      <c r="AQ5">
        <f t="shared" si="9"/>
        <v>-1593.2317812605829</v>
      </c>
      <c r="AR5">
        <f t="shared" si="9"/>
        <v>722.68022764969396</v>
      </c>
      <c r="AS5">
        <f t="shared" si="9"/>
        <v>-480.79614812409659</v>
      </c>
      <c r="AT5">
        <f t="shared" si="9"/>
        <v>250.08925154677195</v>
      </c>
      <c r="AU5">
        <f t="shared" si="9"/>
        <v>491.97333107236943</v>
      </c>
      <c r="AW5">
        <v>2</v>
      </c>
      <c r="AX5">
        <f>(R5*SUMPRODUCT(K6:$K$23, X6:$X$23)-$AZ$3*SUMPRODUCT(K5:$K$22, W6:$W$23))/Z5</f>
        <v>1292.4563534543227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2979.7545823309642</v>
      </c>
      <c r="P6">
        <f t="shared" si="22"/>
        <v>148.98772911654822</v>
      </c>
      <c r="Q6" s="4">
        <f t="shared" si="23"/>
        <v>25</v>
      </c>
      <c r="R6">
        <f t="shared" si="0"/>
        <v>500000</v>
      </c>
      <c r="S6">
        <f t="shared" si="1"/>
        <v>1787.5021749755917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1257.1978408365503</v>
      </c>
      <c r="AC6">
        <f t="shared" si="2"/>
        <v>1714.4688633109454</v>
      </c>
      <c r="AE6">
        <f t="shared" si="3"/>
        <v>2858.0085234214098</v>
      </c>
      <c r="AF6">
        <f t="shared" si="4"/>
        <v>-142.90042617107051</v>
      </c>
      <c r="AG6">
        <f t="shared" si="4"/>
        <v>-23.978556324474912</v>
      </c>
      <c r="AH6">
        <f t="shared" si="5"/>
        <v>-1925.1573508410577</v>
      </c>
      <c r="AI6">
        <f t="shared" si="6"/>
        <v>765.97219008480647</v>
      </c>
      <c r="AJ6">
        <f t="shared" si="7"/>
        <v>-457.27102247439507</v>
      </c>
      <c r="AK6">
        <f>H6*SUM(AB6, AE6:AF6)</f>
        <v>339.91816373397131</v>
      </c>
      <c r="AL6">
        <f t="shared" si="8"/>
        <v>648.61933134438277</v>
      </c>
      <c r="AN6">
        <f t="shared" si="9"/>
        <v>2234.022898857027</v>
      </c>
      <c r="AO6">
        <f t="shared" si="9"/>
        <v>-111.70114494285136</v>
      </c>
      <c r="AP6">
        <f t="shared" si="9"/>
        <v>-18.743346449604449</v>
      </c>
      <c r="AQ6">
        <f t="shared" si="9"/>
        <v>-1504.8400207474467</v>
      </c>
      <c r="AR6">
        <f t="shared" si="9"/>
        <v>598.73838671712406</v>
      </c>
      <c r="AS6">
        <f t="shared" si="9"/>
        <v>-357.43558034201772</v>
      </c>
      <c r="AT6">
        <f t="shared" si="9"/>
        <v>265.7042326137086</v>
      </c>
      <c r="AU6">
        <f t="shared" si="9"/>
        <v>507.00703898881505</v>
      </c>
      <c r="AW6">
        <v>3</v>
      </c>
      <c r="AX6">
        <f>(R6*SUMPRODUCT(K7:$K$23, X7:$X$23)-$AZ$3*SUMPRODUCT(K6:$K$22, W7:$W$23))/Z6</f>
        <v>1787.5021749755917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2979.7545823309642</v>
      </c>
      <c r="P7">
        <f t="shared" si="22"/>
        <v>148.98772911654822</v>
      </c>
      <c r="Q7" s="4">
        <f t="shared" si="23"/>
        <v>25</v>
      </c>
      <c r="R7">
        <f t="shared" si="0"/>
        <v>500000</v>
      </c>
      <c r="S7">
        <f t="shared" si="1"/>
        <v>2192.984758057024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1714.4688633109454</v>
      </c>
      <c r="AC7">
        <f t="shared" si="2"/>
        <v>2073.6827647080681</v>
      </c>
      <c r="AE7">
        <f t="shared" si="3"/>
        <v>2817.6510109054461</v>
      </c>
      <c r="AF7">
        <f t="shared" si="4"/>
        <v>-140.88255054527232</v>
      </c>
      <c r="AG7">
        <f t="shared" si="4"/>
        <v>-23.639958703421897</v>
      </c>
      <c r="AH7">
        <f t="shared" si="5"/>
        <v>-1976.2411561653755</v>
      </c>
      <c r="AI7">
        <f t="shared" si="6"/>
        <v>676.88734549137621</v>
      </c>
      <c r="AJ7">
        <f t="shared" si="7"/>
        <v>-359.21390139712275</v>
      </c>
      <c r="AK7">
        <f>H7*SUM(AB7, AE7:AF7)</f>
        <v>375.76696026118503</v>
      </c>
      <c r="AL7">
        <f t="shared" si="8"/>
        <v>693.44040435543843</v>
      </c>
      <c r="AN7">
        <f t="shared" si="9"/>
        <v>2028.8627510397089</v>
      </c>
      <c r="AO7">
        <f t="shared" si="9"/>
        <v>-101.44313755198544</v>
      </c>
      <c r="AP7">
        <f t="shared" si="9"/>
        <v>-17.022062513723832</v>
      </c>
      <c r="AQ7">
        <f t="shared" si="9"/>
        <v>-1423.001661063457</v>
      </c>
      <c r="AR7">
        <f t="shared" si="9"/>
        <v>487.39588991054239</v>
      </c>
      <c r="AS7">
        <f t="shared" si="9"/>
        <v>-258.6536449615441</v>
      </c>
      <c r="AT7">
        <f t="shared" si="9"/>
        <v>270.57275219486735</v>
      </c>
      <c r="AU7">
        <f t="shared" si="9"/>
        <v>499.31499714386558</v>
      </c>
      <c r="AW7">
        <v>4</v>
      </c>
      <c r="AX7">
        <f>(R7*SUMPRODUCT(K8:$K$23, X8:$X$23)-$AZ$3*SUMPRODUCT(K7:$K$22, W8:$W$23))/Z7</f>
        <v>2192.984758057024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2979.7545823309642</v>
      </c>
      <c r="P8">
        <f t="shared" si="22"/>
        <v>148.98772911654822</v>
      </c>
      <c r="Q8" s="4">
        <f t="shared" si="23"/>
        <v>25</v>
      </c>
      <c r="R8">
        <f t="shared" si="0"/>
        <v>500000</v>
      </c>
      <c r="S8">
        <f t="shared" si="1"/>
        <v>2514.9851695372176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2073.6827647080681</v>
      </c>
      <c r="AC8">
        <f t="shared" si="2"/>
        <v>2344.1613491659136</v>
      </c>
      <c r="AE8">
        <f t="shared" si="3"/>
        <v>2777.3625095314505</v>
      </c>
      <c r="AF8">
        <f t="shared" si="4"/>
        <v>-138.86812547657254</v>
      </c>
      <c r="AG8">
        <f t="shared" si="4"/>
        <v>-23.301940082585684</v>
      </c>
      <c r="AH8">
        <f t="shared" si="5"/>
        <v>-2032.3806760398497</v>
      </c>
      <c r="AI8">
        <f t="shared" si="6"/>
        <v>582.81176793244276</v>
      </c>
      <c r="AJ8">
        <f t="shared" si="7"/>
        <v>-270.4785844578455</v>
      </c>
      <c r="AK8">
        <f t="shared" ref="AK8:AK23" si="24">H8*SUM(AB8:AB8, AE8:AF8)</f>
        <v>403.23042297394289</v>
      </c>
      <c r="AL8">
        <f t="shared" si="8"/>
        <v>715.56360644854021</v>
      </c>
      <c r="AN8">
        <f t="shared" si="9"/>
        <v>1842.2111363709428</v>
      </c>
      <c r="AO8">
        <f t="shared" si="9"/>
        <v>-92.110556818547153</v>
      </c>
      <c r="AP8">
        <f t="shared" si="9"/>
        <v>-15.456064295485044</v>
      </c>
      <c r="AQ8">
        <f t="shared" si="9"/>
        <v>-1348.0682848913925</v>
      </c>
      <c r="AR8">
        <f t="shared" si="9"/>
        <v>386.57623036551809</v>
      </c>
      <c r="AS8">
        <f t="shared" si="9"/>
        <v>-179.40713850931641</v>
      </c>
      <c r="AT8">
        <f t="shared" si="9"/>
        <v>267.46079173203856</v>
      </c>
      <c r="AU8">
        <f t="shared" si="9"/>
        <v>474.62988358824026</v>
      </c>
      <c r="AW8">
        <v>5</v>
      </c>
      <c r="AX8">
        <f>(R8*SUMPRODUCT(K9:$K$23, X9:$X$23)-$AZ$3*SUMPRODUCT(K8:$K$22, W9:$W$23))/Z8</f>
        <v>2514.9851695372176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2979.7545823309642</v>
      </c>
      <c r="P9">
        <f t="shared" si="22"/>
        <v>148.98772911654822</v>
      </c>
      <c r="Q9" s="4">
        <f t="shared" si="23"/>
        <v>25</v>
      </c>
      <c r="R9">
        <f t="shared" si="0"/>
        <v>500000</v>
      </c>
      <c r="S9">
        <f t="shared" si="1"/>
        <v>2753.088510223206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2344.1613491659136</v>
      </c>
      <c r="AC9">
        <f t="shared" si="2"/>
        <v>2528.8517332372594</v>
      </c>
      <c r="AE9">
        <f t="shared" si="3"/>
        <v>2737.0560416666003</v>
      </c>
      <c r="AF9">
        <f t="shared" si="4"/>
        <v>-136.85280208333003</v>
      </c>
      <c r="AG9">
        <f t="shared" si="4"/>
        <v>-22.963770723741039</v>
      </c>
      <c r="AH9">
        <f t="shared" si="5"/>
        <v>-2102.9991603757549</v>
      </c>
      <c r="AI9">
        <f t="shared" si="6"/>
        <v>474.24030848377424</v>
      </c>
      <c r="AJ9">
        <f t="shared" si="7"/>
        <v>-184.69038407134576</v>
      </c>
      <c r="AK9">
        <f t="shared" si="24"/>
        <v>423.0991665884452</v>
      </c>
      <c r="AL9">
        <f t="shared" si="8"/>
        <v>712.64909100087368</v>
      </c>
      <c r="AN9">
        <f t="shared" si="9"/>
        <v>1672.3681625343888</v>
      </c>
      <c r="AO9">
        <f t="shared" si="9"/>
        <v>-83.618408126719459</v>
      </c>
      <c r="AP9">
        <f t="shared" si="9"/>
        <v>-14.031089778760823</v>
      </c>
      <c r="AQ9">
        <f t="shared" si="9"/>
        <v>-1284.9531716228435</v>
      </c>
      <c r="AR9">
        <f t="shared" si="9"/>
        <v>289.76549300606501</v>
      </c>
      <c r="AS9">
        <f t="shared" si="9"/>
        <v>-112.84764124124223</v>
      </c>
      <c r="AT9">
        <f t="shared" si="9"/>
        <v>258.51775229509133</v>
      </c>
      <c r="AU9">
        <f t="shared" si="9"/>
        <v>435.43560405991411</v>
      </c>
      <c r="AW9">
        <v>6</v>
      </c>
      <c r="AX9">
        <f>(R9*SUMPRODUCT(K10:$K$23, X10:$X$23)-$AZ$3*SUMPRODUCT(K9:$K$22, W10:$W$23))/Z9</f>
        <v>2753.088510223206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2979.7545823309642</v>
      </c>
      <c r="P10">
        <f t="shared" si="22"/>
        <v>148.98772911654822</v>
      </c>
      <c r="Q10" s="4">
        <f t="shared" si="23"/>
        <v>25</v>
      </c>
      <c r="R10">
        <f t="shared" si="0"/>
        <v>500000</v>
      </c>
      <c r="S10">
        <f t="shared" si="1"/>
        <v>2914.3729888237363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2528.8517332372594</v>
      </c>
      <c r="AC10">
        <f t="shared" si="2"/>
        <v>2637.5390301758125</v>
      </c>
      <c r="AE10">
        <f t="shared" si="3"/>
        <v>2696.7100784224558</v>
      </c>
      <c r="AF10">
        <f t="shared" si="4"/>
        <v>-134.83550392112281</v>
      </c>
      <c r="AG10">
        <f t="shared" si="4"/>
        <v>-22.625270000532293</v>
      </c>
      <c r="AH10">
        <f t="shared" si="5"/>
        <v>-2177.2603194267431</v>
      </c>
      <c r="AI10">
        <f t="shared" si="6"/>
        <v>361.98898507405738</v>
      </c>
      <c r="AJ10">
        <f t="shared" si="7"/>
        <v>-108.68729693855312</v>
      </c>
      <c r="AK10">
        <f t="shared" si="24"/>
        <v>435.62363160580685</v>
      </c>
      <c r="AL10">
        <f t="shared" si="8"/>
        <v>688.92531974131111</v>
      </c>
      <c r="AN10">
        <f t="shared" si="9"/>
        <v>1517.8324258163177</v>
      </c>
      <c r="AO10">
        <f t="shared" si="9"/>
        <v>-75.891621290815905</v>
      </c>
      <c r="AP10">
        <f t="shared" si="9"/>
        <v>-12.734542257411073</v>
      </c>
      <c r="AQ10">
        <f t="shared" si="9"/>
        <v>-1225.4622173557216</v>
      </c>
      <c r="AR10">
        <f t="shared" si="9"/>
        <v>203.74404491236916</v>
      </c>
      <c r="AS10">
        <f t="shared" si="9"/>
        <v>-61.174208116642461</v>
      </c>
      <c r="AT10">
        <f t="shared" si="9"/>
        <v>245.18900967283523</v>
      </c>
      <c r="AU10">
        <f t="shared" si="9"/>
        <v>387.7588464685619</v>
      </c>
      <c r="AW10">
        <v>7</v>
      </c>
      <c r="AX10">
        <f>(R10*SUMPRODUCT(K11:$K$23, X11:$X$23)-$AZ$3*SUMPRODUCT(K10:$K$22, W11:$W$23))/Z10</f>
        <v>2914.3729888237363</v>
      </c>
    </row>
    <row r="11" spans="1:52" x14ac:dyDescent="0.25">
      <c r="A11" t="s">
        <v>33</v>
      </c>
      <c r="C11" s="7">
        <f>AU25</f>
        <v>1074.862486821414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2979.7545823309642</v>
      </c>
      <c r="P11">
        <f t="shared" si="22"/>
        <v>148.98772911654822</v>
      </c>
      <c r="Q11" s="4">
        <f t="shared" si="23"/>
        <v>25</v>
      </c>
      <c r="R11">
        <f t="shared" si="0"/>
        <v>500000</v>
      </c>
      <c r="S11">
        <f t="shared" si="1"/>
        <v>3009.7663315396121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2637.5390301758125</v>
      </c>
      <c r="AC11">
        <f t="shared" si="2"/>
        <v>2683.1031710393991</v>
      </c>
      <c r="AE11">
        <f t="shared" si="3"/>
        <v>2656.3487288003662</v>
      </c>
      <c r="AF11">
        <f t="shared" si="4"/>
        <v>-132.81743644001833</v>
      </c>
      <c r="AG11">
        <f t="shared" si="4"/>
        <v>-22.286640186340378</v>
      </c>
      <c r="AH11">
        <f t="shared" si="5"/>
        <v>-2247.542283731877</v>
      </c>
      <c r="AI11">
        <f t="shared" si="6"/>
        <v>253.70236844213059</v>
      </c>
      <c r="AJ11">
        <f t="shared" si="7"/>
        <v>-45.564140863586545</v>
      </c>
      <c r="AK11">
        <f t="shared" si="24"/>
        <v>441.64310964006438</v>
      </c>
      <c r="AL11">
        <f t="shared" si="8"/>
        <v>649.78133721860843</v>
      </c>
      <c r="AN11">
        <f t="shared" si="9"/>
        <v>1377.2602853148885</v>
      </c>
      <c r="AO11">
        <f t="shared" si="9"/>
        <v>-68.86301426574444</v>
      </c>
      <c r="AP11">
        <f t="shared" si="9"/>
        <v>-11.555148647825076</v>
      </c>
      <c r="AQ11">
        <f t="shared" si="9"/>
        <v>-1165.3028434816154</v>
      </c>
      <c r="AR11">
        <f t="shared" si="9"/>
        <v>131.53927891970372</v>
      </c>
      <c r="AS11">
        <f t="shared" si="9"/>
        <v>-23.624037373380254</v>
      </c>
      <c r="AT11">
        <f t="shared" si="9"/>
        <v>228.98255360655332</v>
      </c>
      <c r="AU11">
        <f t="shared" si="9"/>
        <v>336.89779515287677</v>
      </c>
      <c r="AW11">
        <v>8</v>
      </c>
      <c r="AX11">
        <f>(R11*SUMPRODUCT(K12:$K$23, X12:$X$23)-$AZ$3*SUMPRODUCT(K11:$K$22, W12:$W$23))/Z11</f>
        <v>3009.7663315396121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2979.7545823309642</v>
      </c>
      <c r="P12">
        <f t="shared" si="22"/>
        <v>148.98772911654822</v>
      </c>
      <c r="Q12" s="4">
        <f t="shared" si="23"/>
        <v>25</v>
      </c>
      <c r="R12">
        <f t="shared" si="0"/>
        <v>500000</v>
      </c>
      <c r="S12">
        <f t="shared" si="1"/>
        <v>3042.7422763677341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2683.1031710393991</v>
      </c>
      <c r="AC12">
        <f t="shared" si="2"/>
        <v>2671.2242680686586</v>
      </c>
      <c r="AE12">
        <f t="shared" si="3"/>
        <v>2615.9273544235252</v>
      </c>
      <c r="AF12">
        <f t="shared" si="4"/>
        <v>-130.79636772117627</v>
      </c>
      <c r="AG12">
        <f t="shared" si="4"/>
        <v>-21.947506767295337</v>
      </c>
      <c r="AH12">
        <f t="shared" si="5"/>
        <v>-2325.3403436327562</v>
      </c>
      <c r="AI12">
        <f t="shared" si="6"/>
        <v>137.84313630229735</v>
      </c>
      <c r="AJ12">
        <f t="shared" si="7"/>
        <v>11.878902970740455</v>
      </c>
      <c r="AK12">
        <f t="shared" si="24"/>
        <v>442.25613334627684</v>
      </c>
      <c r="AL12">
        <f t="shared" si="8"/>
        <v>591.97817261931459</v>
      </c>
      <c r="AN12">
        <f t="shared" si="9"/>
        <v>1249.389872730784</v>
      </c>
      <c r="AO12">
        <f t="shared" si="9"/>
        <v>-62.469493636539198</v>
      </c>
      <c r="AP12">
        <f t="shared" si="9"/>
        <v>-10.482321934659357</v>
      </c>
      <c r="AQ12">
        <f t="shared" si="9"/>
        <v>-1110.6029649769541</v>
      </c>
      <c r="AR12">
        <f t="shared" si="9"/>
        <v>65.835092182631215</v>
      </c>
      <c r="AS12">
        <f t="shared" si="9"/>
        <v>5.6734683574824887</v>
      </c>
      <c r="AT12">
        <f t="shared" si="9"/>
        <v>211.22541236535201</v>
      </c>
      <c r="AU12">
        <f t="shared" si="9"/>
        <v>282.73397290546569</v>
      </c>
      <c r="AW12">
        <v>9</v>
      </c>
      <c r="AX12">
        <f>(R12*SUMPRODUCT(K13:$K$23, X13:$X$23)-$AZ$3*SUMPRODUCT(K12:$K$22, W13:$W$23))/Z12</f>
        <v>3042.7422763677341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2979.7545823309642</v>
      </c>
      <c r="P13">
        <f t="shared" si="22"/>
        <v>148.98772911654822</v>
      </c>
      <c r="Q13" s="4">
        <f t="shared" si="23"/>
        <v>25</v>
      </c>
      <c r="R13">
        <f t="shared" si="0"/>
        <v>500000</v>
      </c>
      <c r="S13">
        <f t="shared" si="1"/>
        <v>3018.8633890657911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2671.2242680686586</v>
      </c>
      <c r="AC13">
        <f t="shared" si="2"/>
        <v>2609.2293543216529</v>
      </c>
      <c r="AE13">
        <f t="shared" si="3"/>
        <v>2575.4272793703312</v>
      </c>
      <c r="AF13">
        <f t="shared" si="4"/>
        <v>-128.77136396851657</v>
      </c>
      <c r="AG13">
        <f t="shared" si="4"/>
        <v>-21.607713053298326</v>
      </c>
      <c r="AH13">
        <f t="shared" si="5"/>
        <v>-2406.3729264811491</v>
      </c>
      <c r="AI13">
        <f t="shared" si="6"/>
        <v>18.675275867366963</v>
      </c>
      <c r="AJ13">
        <f t="shared" si="7"/>
        <v>61.994913747005739</v>
      </c>
      <c r="AK13">
        <f t="shared" si="24"/>
        <v>437.94724305993543</v>
      </c>
      <c r="AL13">
        <f t="shared" si="8"/>
        <v>518.61743267430813</v>
      </c>
      <c r="AN13">
        <f t="shared" si="9"/>
        <v>1133.0862266973356</v>
      </c>
      <c r="AO13">
        <f t="shared" si="9"/>
        <v>-56.654311334866783</v>
      </c>
      <c r="AP13">
        <f t="shared" si="9"/>
        <v>-9.5065398457325259</v>
      </c>
      <c r="AQ13">
        <f t="shared" si="9"/>
        <v>-1058.7089921482025</v>
      </c>
      <c r="AR13">
        <f t="shared" si="9"/>
        <v>8.2163833685338012</v>
      </c>
      <c r="AS13">
        <f t="shared" si="9"/>
        <v>27.275312121876695</v>
      </c>
      <c r="AT13">
        <f t="shared" si="9"/>
        <v>192.67948006383136</v>
      </c>
      <c r="AU13">
        <f t="shared" si="9"/>
        <v>228.17117555424184</v>
      </c>
      <c r="AW13">
        <v>10</v>
      </c>
      <c r="AX13">
        <f>(R13*SUMPRODUCT(K14:$K$23, X14:$X$23)-$AZ$3*SUMPRODUCT(K13:$K$22, W14:$W$23))/Z13</f>
        <v>3018.8633890657911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2979.7545823309642</v>
      </c>
      <c r="P14">
        <f t="shared" si="22"/>
        <v>148.98772911654822</v>
      </c>
      <c r="Q14" s="4">
        <f t="shared" si="23"/>
        <v>25</v>
      </c>
      <c r="R14">
        <f t="shared" si="0"/>
        <v>500000</v>
      </c>
      <c r="S14">
        <f t="shared" si="1"/>
        <v>2940.2960327257051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2609.2293543216529</v>
      </c>
      <c r="AC14">
        <f t="shared" si="2"/>
        <v>2501.2265686193759</v>
      </c>
      <c r="AE14">
        <f t="shared" si="3"/>
        <v>2534.7928393395282</v>
      </c>
      <c r="AF14">
        <f t="shared" si="4"/>
        <v>-126.73964196697641</v>
      </c>
      <c r="AG14">
        <f t="shared" si="4"/>
        <v>-21.266792023494791</v>
      </c>
      <c r="AH14">
        <f t="shared" si="5"/>
        <v>-2496.8779854111049</v>
      </c>
      <c r="AI14">
        <f t="shared" si="6"/>
        <v>-110.0915800620478</v>
      </c>
      <c r="AJ14">
        <f t="shared" si="7"/>
        <v>108.00278570227692</v>
      </c>
      <c r="AK14">
        <f t="shared" si="24"/>
        <v>429.33890251357656</v>
      </c>
      <c r="AL14">
        <f t="shared" si="8"/>
        <v>427.25010815380568</v>
      </c>
      <c r="AN14">
        <f t="shared" si="9"/>
        <v>1027.3005188815857</v>
      </c>
      <c r="AO14">
        <f t="shared" si="9"/>
        <v>-51.365025944079285</v>
      </c>
      <c r="AP14">
        <f t="shared" si="9"/>
        <v>-8.6190027609418269</v>
      </c>
      <c r="AQ14">
        <f t="shared" si="9"/>
        <v>-1011.9343917135219</v>
      </c>
      <c r="AR14">
        <f t="shared" si="9"/>
        <v>-44.617901536957241</v>
      </c>
      <c r="AS14">
        <f t="shared" si="9"/>
        <v>43.771355225035094</v>
      </c>
      <c r="AT14">
        <f t="shared" si="9"/>
        <v>174.0024156937304</v>
      </c>
      <c r="AU14">
        <f t="shared" si="9"/>
        <v>173.15586938180826</v>
      </c>
      <c r="AW14">
        <v>11</v>
      </c>
      <c r="AX14">
        <f>(R14*SUMPRODUCT(K15:$K$23, X15:$X$23)-$AZ$3*SUMPRODUCT(K14:$K$22, W15:$W$23))/Z14</f>
        <v>2940.2960327257051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2979.7545823309642</v>
      </c>
      <c r="P15">
        <f t="shared" si="22"/>
        <v>148.98772911654822</v>
      </c>
      <c r="Q15" s="4">
        <f t="shared" si="23"/>
        <v>25</v>
      </c>
      <c r="R15">
        <f t="shared" si="0"/>
        <v>500000</v>
      </c>
      <c r="S15">
        <f t="shared" si="1"/>
        <v>2806.9039354965917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2501.2265686193759</v>
      </c>
      <c r="AC15">
        <f t="shared" si="2"/>
        <v>2349.2677270446393</v>
      </c>
      <c r="AE15">
        <f t="shared" si="3"/>
        <v>2493.9368911978972</v>
      </c>
      <c r="AF15">
        <f t="shared" si="4"/>
        <v>-124.69684455989488</v>
      </c>
      <c r="AG15">
        <f t="shared" si="4"/>
        <v>-20.924012551118995</v>
      </c>
      <c r="AH15">
        <f t="shared" si="5"/>
        <v>-2602.2310428169312</v>
      </c>
      <c r="AI15">
        <f t="shared" si="6"/>
        <v>-253.91500873004816</v>
      </c>
      <c r="AJ15">
        <f t="shared" si="7"/>
        <v>151.95884157473665</v>
      </c>
      <c r="AK15">
        <f t="shared" si="24"/>
        <v>416.7755692008044</v>
      </c>
      <c r="AL15">
        <f t="shared" si="8"/>
        <v>314.81940204549289</v>
      </c>
      <c r="AN15">
        <f t="shared" si="9"/>
        <v>931.06898982805387</v>
      </c>
      <c r="AO15">
        <f t="shared" si="9"/>
        <v>-46.553449491402702</v>
      </c>
      <c r="AP15">
        <f t="shared" si="9"/>
        <v>-7.8116247840426949</v>
      </c>
      <c r="AQ15">
        <f t="shared" si="9"/>
        <v>-971.49877243726394</v>
      </c>
      <c r="AR15">
        <f t="shared" si="9"/>
        <v>-94.79485688465553</v>
      </c>
      <c r="AS15">
        <f t="shared" si="9"/>
        <v>56.731253152309364</v>
      </c>
      <c r="AT15">
        <f t="shared" si="9"/>
        <v>155.59608166925867</v>
      </c>
      <c r="AU15">
        <f t="shared" si="9"/>
        <v>117.5324779369125</v>
      </c>
      <c r="AW15">
        <v>12</v>
      </c>
      <c r="AX15">
        <f>(R15*SUMPRODUCT(K16:$K$23, X16:$X$23)-$AZ$3*SUMPRODUCT(K15:$K$22, W16:$W$23))/Z15</f>
        <v>2806.9039354965917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2979.7545823309642</v>
      </c>
      <c r="P16">
        <f t="shared" si="22"/>
        <v>148.98772911654822</v>
      </c>
      <c r="Q16" s="4">
        <f t="shared" si="23"/>
        <v>25</v>
      </c>
      <c r="R16">
        <f t="shared" si="0"/>
        <v>500000</v>
      </c>
      <c r="S16">
        <f t="shared" si="1"/>
        <v>2622.8154938213102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2349.2677270446393</v>
      </c>
      <c r="AC16">
        <f t="shared" si="2"/>
        <v>2159.0094047563261</v>
      </c>
      <c r="AE16">
        <f t="shared" si="3"/>
        <v>2452.8290999780884</v>
      </c>
      <c r="AF16">
        <f t="shared" si="4"/>
        <v>-122.64145499890444</v>
      </c>
      <c r="AG16">
        <f t="shared" si="4"/>
        <v>-20.579120127229746</v>
      </c>
      <c r="AH16">
        <f t="shared" si="5"/>
        <v>-2713.0459675611828</v>
      </c>
      <c r="AI16">
        <f t="shared" si="6"/>
        <v>-403.43744270922843</v>
      </c>
      <c r="AJ16">
        <f t="shared" si="7"/>
        <v>190.25832228831314</v>
      </c>
      <c r="AK16">
        <f t="shared" si="24"/>
        <v>400.43035509482269</v>
      </c>
      <c r="AL16">
        <f t="shared" si="8"/>
        <v>187.25123467390739</v>
      </c>
      <c r="AN16">
        <f t="shared" si="9"/>
        <v>843.5387924618276</v>
      </c>
      <c r="AO16">
        <f t="shared" si="9"/>
        <v>-42.176939623091386</v>
      </c>
      <c r="AP16">
        <f t="shared" si="9"/>
        <v>-7.0772505684172398</v>
      </c>
      <c r="AQ16">
        <f t="shared" si="9"/>
        <v>-933.0285258726077</v>
      </c>
      <c r="AR16">
        <f t="shared" si="9"/>
        <v>-138.74392360228865</v>
      </c>
      <c r="AS16">
        <f t="shared" si="9"/>
        <v>65.430679797598032</v>
      </c>
      <c r="AT16">
        <f t="shared" si="9"/>
        <v>137.70977285158799</v>
      </c>
      <c r="AU16">
        <f t="shared" si="9"/>
        <v>64.396529046897385</v>
      </c>
      <c r="AW16">
        <v>13</v>
      </c>
      <c r="AX16">
        <f>(R16*SUMPRODUCT(K17:$K$23, X17:$X$23)-$AZ$3*SUMPRODUCT(K16:$K$22, W17:$W$23))/Z16</f>
        <v>2622.8154938213102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2979.7545823309642</v>
      </c>
      <c r="P17">
        <f t="shared" si="22"/>
        <v>148.98772911654822</v>
      </c>
      <c r="Q17" s="4">
        <f t="shared" si="23"/>
        <v>25</v>
      </c>
      <c r="R17">
        <f t="shared" si="0"/>
        <v>500000</v>
      </c>
      <c r="S17">
        <f t="shared" si="1"/>
        <v>2392.4920085802041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2159.0094047563261</v>
      </c>
      <c r="AC17">
        <f t="shared" si="2"/>
        <v>1936.1912107658645</v>
      </c>
      <c r="AE17">
        <f t="shared" si="3"/>
        <v>2411.4499074010655</v>
      </c>
      <c r="AF17">
        <f t="shared" si="4"/>
        <v>-120.57249537005329</v>
      </c>
      <c r="AG17">
        <f t="shared" si="4"/>
        <v>-20.23195065879106</v>
      </c>
      <c r="AH17">
        <f t="shared" si="5"/>
        <v>-2827.5653433277316</v>
      </c>
      <c r="AI17">
        <f t="shared" si="6"/>
        <v>-556.91988195551039</v>
      </c>
      <c r="AJ17">
        <f t="shared" si="7"/>
        <v>222.81819399046162</v>
      </c>
      <c r="AK17">
        <f t="shared" si="24"/>
        <v>380.78571468612614</v>
      </c>
      <c r="AL17">
        <f t="shared" si="8"/>
        <v>46.684026721077373</v>
      </c>
      <c r="AN17">
        <f t="shared" si="9"/>
        <v>763.93671248202759</v>
      </c>
      <c r="AO17">
        <f t="shared" si="9"/>
        <v>-38.196835624101389</v>
      </c>
      <c r="AP17">
        <f t="shared" si="9"/>
        <v>-6.4093928826549948</v>
      </c>
      <c r="AQ17">
        <f t="shared" si="9"/>
        <v>-895.76025032919938</v>
      </c>
      <c r="AR17">
        <f t="shared" si="9"/>
        <v>-176.42976635392807</v>
      </c>
      <c r="AS17">
        <f t="shared" si="9"/>
        <v>70.587822735123311</v>
      </c>
      <c r="AT17">
        <f t="shared" si="9"/>
        <v>120.63123772326303</v>
      </c>
      <c r="AU17">
        <f t="shared" si="9"/>
        <v>14.789294104458254</v>
      </c>
      <c r="AW17">
        <v>14</v>
      </c>
      <c r="AX17">
        <f>(R17*SUMPRODUCT(K18:$K$23, X18:$X$23)-$AZ$3*SUMPRODUCT(K17:$K$22, W18:$W$23))/Z17</f>
        <v>2392.4920085802041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2979.7545823309642</v>
      </c>
      <c r="P18">
        <f t="shared" si="22"/>
        <v>148.98772911654822</v>
      </c>
      <c r="Q18" s="4">
        <f t="shared" si="23"/>
        <v>25</v>
      </c>
      <c r="R18">
        <f t="shared" si="0"/>
        <v>500000</v>
      </c>
      <c r="S18">
        <f t="shared" si="1"/>
        <v>2116.1011724511732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1936.1912107658645</v>
      </c>
      <c r="AC18">
        <f t="shared" si="2"/>
        <v>1682.8768756912264</v>
      </c>
      <c r="AE18">
        <f t="shared" si="3"/>
        <v>2369.7166029312116</v>
      </c>
      <c r="AF18">
        <f t="shared" si="4"/>
        <v>-118.48583014656059</v>
      </c>
      <c r="AG18">
        <f t="shared" si="4"/>
        <v>-19.881810208321419</v>
      </c>
      <c r="AH18">
        <f t="shared" si="5"/>
        <v>-2956.4188776346609</v>
      </c>
      <c r="AI18">
        <f t="shared" si="6"/>
        <v>-725.06991505833139</v>
      </c>
      <c r="AJ18">
        <f t="shared" si="7"/>
        <v>253.31433507463817</v>
      </c>
      <c r="AK18">
        <f t="shared" si="24"/>
        <v>358.32607397638481</v>
      </c>
      <c r="AL18">
        <f t="shared" si="8"/>
        <v>-113.42950600730842</v>
      </c>
      <c r="AN18">
        <f t="shared" si="9"/>
        <v>691.53937775436304</v>
      </c>
      <c r="AO18">
        <f t="shared" si="9"/>
        <v>-34.576968887718159</v>
      </c>
      <c r="AP18">
        <f t="shared" si="9"/>
        <v>-5.8019826687655813</v>
      </c>
      <c r="AQ18">
        <f t="shared" si="9"/>
        <v>-862.75298425635128</v>
      </c>
      <c r="AR18">
        <f t="shared" si="9"/>
        <v>-211.59255805847198</v>
      </c>
      <c r="AS18">
        <f t="shared" si="9"/>
        <v>73.923116982465842</v>
      </c>
      <c r="AT18">
        <f t="shared" si="9"/>
        <v>104.56802721653806</v>
      </c>
      <c r="AU18">
        <f t="shared" si="9"/>
        <v>-33.101413859468096</v>
      </c>
      <c r="AW18">
        <v>15</v>
      </c>
      <c r="AX18">
        <f>(R18*SUMPRODUCT(K19:$K$23, X19:$X$23)-$AZ$3*SUMPRODUCT(K18:$K$22, W19:$W$23))/Z18</f>
        <v>2116.1011724511732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2979.7545823309642</v>
      </c>
      <c r="P19">
        <f t="shared" si="22"/>
        <v>148.98772911654822</v>
      </c>
      <c r="Q19" s="4">
        <f t="shared" si="23"/>
        <v>25</v>
      </c>
      <c r="R19">
        <f t="shared" si="0"/>
        <v>500000</v>
      </c>
      <c r="S19">
        <f t="shared" si="1"/>
        <v>1793.6275651841418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1682.8768756912264</v>
      </c>
      <c r="AC19">
        <f t="shared" si="2"/>
        <v>1401.035370746742</v>
      </c>
      <c r="AE19">
        <f t="shared" si="3"/>
        <v>2327.5409271276271</v>
      </c>
      <c r="AF19">
        <f t="shared" si="4"/>
        <v>-116.37704635638137</v>
      </c>
      <c r="AG19">
        <f t="shared" si="4"/>
        <v>-19.527958283286438</v>
      </c>
      <c r="AH19">
        <f t="shared" si="5"/>
        <v>-3100.6764590352582</v>
      </c>
      <c r="AI19">
        <f t="shared" si="6"/>
        <v>-909.04053654729887</v>
      </c>
      <c r="AJ19">
        <f t="shared" si="7"/>
        <v>281.84150494448431</v>
      </c>
      <c r="AK19">
        <f t="shared" si="24"/>
        <v>333.22085561200669</v>
      </c>
      <c r="AL19">
        <f t="shared" si="8"/>
        <v>-293.97817599080787</v>
      </c>
      <c r="AN19">
        <f t="shared" si="9"/>
        <v>625.68997503626565</v>
      </c>
      <c r="AO19">
        <f t="shared" si="9"/>
        <v>-31.284498751813288</v>
      </c>
      <c r="AP19">
        <f t="shared" si="9"/>
        <v>-5.2495092947118556</v>
      </c>
      <c r="AQ19">
        <f t="shared" si="9"/>
        <v>-833.52440923283802</v>
      </c>
      <c r="AR19">
        <f t="shared" si="9"/>
        <v>-244.36844224309743</v>
      </c>
      <c r="AS19">
        <f t="shared" si="9"/>
        <v>75.764684580873237</v>
      </c>
      <c r="AT19">
        <f t="shared" si="9"/>
        <v>89.57649096496732</v>
      </c>
      <c r="AU19">
        <f t="shared" si="9"/>
        <v>-79.027266697256863</v>
      </c>
      <c r="AW19">
        <v>16</v>
      </c>
      <c r="AX19">
        <f>(R19*SUMPRODUCT(K20:$K$23, X20:$X$23)-$AZ$3*SUMPRODUCT(K19:$K$22, W20:$W$23))/Z19</f>
        <v>1793.6275651841418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2979.7545823309642</v>
      </c>
      <c r="P20">
        <f t="shared" si="22"/>
        <v>148.98772911654822</v>
      </c>
      <c r="Q20" s="4">
        <f t="shared" si="23"/>
        <v>25</v>
      </c>
      <c r="R20">
        <f t="shared" si="0"/>
        <v>500000</v>
      </c>
      <c r="S20">
        <f t="shared" si="1"/>
        <v>1423.6283047747822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1401.035370746742</v>
      </c>
      <c r="AC20">
        <f t="shared" si="2"/>
        <v>1091.6048528610036</v>
      </c>
      <c r="AE20">
        <f t="shared" si="3"/>
        <v>2284.8060490914954</v>
      </c>
      <c r="AF20">
        <f t="shared" si="4"/>
        <v>-114.24030245457477</v>
      </c>
      <c r="AG20">
        <f t="shared" si="4"/>
        <v>-19.169414677971286</v>
      </c>
      <c r="AH20">
        <f t="shared" si="5"/>
        <v>-3265.2804496457984</v>
      </c>
      <c r="AI20">
        <f t="shared" si="6"/>
        <v>-1113.8841176868491</v>
      </c>
      <c r="AJ20">
        <f t="shared" si="7"/>
        <v>309.43051788573848</v>
      </c>
      <c r="AK20">
        <f t="shared" si="24"/>
        <v>305.62905081675484</v>
      </c>
      <c r="AL20">
        <f t="shared" si="8"/>
        <v>-498.82454898435577</v>
      </c>
      <c r="AN20">
        <f t="shared" si="9"/>
        <v>565.78649537385184</v>
      </c>
      <c r="AO20">
        <f t="shared" si="9"/>
        <v>-28.289324768692595</v>
      </c>
      <c r="AP20">
        <f t="shared" si="9"/>
        <v>-4.7469219338464415</v>
      </c>
      <c r="AQ20">
        <f t="shared" si="9"/>
        <v>-808.58135978432449</v>
      </c>
      <c r="AR20">
        <f t="shared" si="9"/>
        <v>-275.83111111301167</v>
      </c>
      <c r="AS20">
        <f t="shared" si="9"/>
        <v>76.624275546671228</v>
      </c>
      <c r="AT20">
        <f t="shared" si="9"/>
        <v>75.68291830057386</v>
      </c>
      <c r="AU20">
        <f t="shared" si="9"/>
        <v>-123.5239172657666</v>
      </c>
      <c r="AW20">
        <v>17</v>
      </c>
      <c r="AX20">
        <f>(R20*SUMPRODUCT(K21:$K$23, X21:$X$23)-$AZ$3*SUMPRODUCT(K20:$K$22, W21:$W$23))/Z20</f>
        <v>1423.6283047747822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2979.7545823309642</v>
      </c>
      <c r="P21">
        <f t="shared" si="22"/>
        <v>148.98772911654822</v>
      </c>
      <c r="Q21" s="4">
        <f t="shared" si="23"/>
        <v>25</v>
      </c>
      <c r="R21">
        <f t="shared" si="0"/>
        <v>500000</v>
      </c>
      <c r="S21">
        <f t="shared" si="1"/>
        <v>1003.7463011355613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1091.6048528610036</v>
      </c>
      <c r="AC21">
        <f t="shared" si="2"/>
        <v>755.01829646229714</v>
      </c>
      <c r="AE21">
        <f t="shared" si="3"/>
        <v>2241.3723727619545</v>
      </c>
      <c r="AF21">
        <f t="shared" si="4"/>
        <v>-112.06861863809773</v>
      </c>
      <c r="AG21">
        <f t="shared" si="4"/>
        <v>-18.805008188028378</v>
      </c>
      <c r="AH21">
        <f t="shared" si="5"/>
        <v>-3454.2468632638975</v>
      </c>
      <c r="AI21">
        <f t="shared" si="6"/>
        <v>-1343.7481173280689</v>
      </c>
      <c r="AJ21">
        <f t="shared" si="7"/>
        <v>336.58655639870642</v>
      </c>
      <c r="AK21">
        <f t="shared" si="24"/>
        <v>275.6195913169085</v>
      </c>
      <c r="AL21">
        <f t="shared" si="8"/>
        <v>-731.54196961245407</v>
      </c>
      <c r="AN21">
        <f t="shared" si="9"/>
        <v>511.27978117464198</v>
      </c>
      <c r="AO21">
        <f t="shared" si="9"/>
        <v>-25.563989058732101</v>
      </c>
      <c r="AP21">
        <f t="shared" si="9"/>
        <v>-4.2896131799442072</v>
      </c>
      <c r="AQ21">
        <f t="shared" si="9"/>
        <v>-787.94875935607274</v>
      </c>
      <c r="AR21">
        <f t="shared" si="9"/>
        <v>-306.52258042010698</v>
      </c>
      <c r="AS21">
        <f t="shared" si="9"/>
        <v>76.77880881961498</v>
      </c>
      <c r="AT21">
        <f t="shared" si="9"/>
        <v>62.871625459675251</v>
      </c>
      <c r="AU21">
        <f t="shared" si="9"/>
        <v>-166.87214614081677</v>
      </c>
      <c r="AW21">
        <v>18</v>
      </c>
      <c r="AX21">
        <f>(R21*SUMPRODUCT(K22:$K$23, X22:$X$23)-$AZ$3*SUMPRODUCT(K21:$K$22, W22:$W$23))/Z21</f>
        <v>1003.7463011355613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2979.7545823309642</v>
      </c>
      <c r="P22">
        <f t="shared" si="22"/>
        <v>148.98772911654822</v>
      </c>
      <c r="Q22" s="4">
        <f t="shared" si="23"/>
        <v>25</v>
      </c>
      <c r="R22">
        <f t="shared" si="0"/>
        <v>500000</v>
      </c>
      <c r="S22">
        <f t="shared" si="1"/>
        <v>531.28122204314104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755.01829646229714</v>
      </c>
      <c r="AC22">
        <f t="shared" si="2"/>
        <v>391.73405784650055</v>
      </c>
      <c r="AE22">
        <f t="shared" si="3"/>
        <v>2197.0875413858093</v>
      </c>
      <c r="AF22">
        <f t="shared" si="4"/>
        <v>-109.85437706929048</v>
      </c>
      <c r="AG22">
        <f t="shared" si="4"/>
        <v>-18.433460547505057</v>
      </c>
      <c r="AH22">
        <f t="shared" si="5"/>
        <v>-3669.9511728607163</v>
      </c>
      <c r="AI22">
        <f t="shared" si="6"/>
        <v>-1601.1514690917024</v>
      </c>
      <c r="AJ22">
        <f t="shared" si="7"/>
        <v>363.2842386157966</v>
      </c>
      <c r="AK22">
        <f t="shared" si="24"/>
        <v>243.2171420017649</v>
      </c>
      <c r="AL22">
        <f t="shared" si="8"/>
        <v>-994.65008847414106</v>
      </c>
      <c r="AN22">
        <f t="shared" si="9"/>
        <v>461.67178389333316</v>
      </c>
      <c r="AO22">
        <f t="shared" si="9"/>
        <v>-23.083589194666658</v>
      </c>
      <c r="AP22">
        <f t="shared" si="9"/>
        <v>-3.8734044292683198</v>
      </c>
      <c r="AQ22">
        <f t="shared" si="9"/>
        <v>-771.16312976193569</v>
      </c>
      <c r="AR22">
        <f t="shared" si="9"/>
        <v>-336.44833949253751</v>
      </c>
      <c r="AS22">
        <f t="shared" si="9"/>
        <v>76.336549792776225</v>
      </c>
      <c r="AT22">
        <f t="shared" si="9"/>
        <v>51.106972164872595</v>
      </c>
      <c r="AU22">
        <f t="shared" si="9"/>
        <v>-209.0048175348887</v>
      </c>
      <c r="AW22">
        <v>19</v>
      </c>
      <c r="AX22">
        <f>(R22*SUMPRODUCT(K23:$K$23, X23:$X$23)-$AZ$3*SUMPRODUCT(K22:$K$22, W23:$W$23))/Z22</f>
        <v>531.28122204314104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2979.7545823309642</v>
      </c>
      <c r="P23">
        <f t="shared" si="22"/>
        <v>148.98772911654822</v>
      </c>
      <c r="Q23" s="4">
        <f t="shared" si="23"/>
        <v>25</v>
      </c>
      <c r="R23">
        <f t="shared" si="0"/>
        <v>500000</v>
      </c>
      <c r="S23">
        <f t="shared" si="1"/>
        <v>542.48379559879743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391.73405784650055</v>
      </c>
      <c r="AC23">
        <f t="shared" si="2"/>
        <v>391.73405784650055</v>
      </c>
      <c r="AE23">
        <f t="shared" si="3"/>
        <v>2151.716536776496</v>
      </c>
      <c r="AF23">
        <f t="shared" si="4"/>
        <v>-107.58582683882481</v>
      </c>
      <c r="AG23">
        <f t="shared" si="4"/>
        <v>-18.052799964932671</v>
      </c>
      <c r="AH23">
        <f t="shared" si="5"/>
        <v>-3926.5195419466932</v>
      </c>
      <c r="AI23">
        <f t="shared" si="6"/>
        <v>-1900.4416319739548</v>
      </c>
      <c r="AJ23">
        <f t="shared" si="7"/>
        <v>0</v>
      </c>
      <c r="AK23">
        <f t="shared" si="24"/>
        <v>208.44181990882717</v>
      </c>
      <c r="AL23">
        <f t="shared" si="8"/>
        <v>-1691.9998120651276</v>
      </c>
      <c r="AN23">
        <f t="shared" si="9"/>
        <v>416.49749676968889</v>
      </c>
      <c r="AO23">
        <f t="shared" si="9"/>
        <v>-20.824874838484448</v>
      </c>
      <c r="AP23">
        <f t="shared" si="9"/>
        <v>-3.4943942970957407</v>
      </c>
      <c r="AQ23">
        <f t="shared" si="9"/>
        <v>-760.0376407796017</v>
      </c>
      <c r="AR23">
        <f t="shared" si="9"/>
        <v>-367.85941314549302</v>
      </c>
      <c r="AS23">
        <f t="shared" si="9"/>
        <v>0</v>
      </c>
      <c r="AT23">
        <f t="shared" si="9"/>
        <v>40.347087885564989</v>
      </c>
      <c r="AU23">
        <f t="shared" si="9"/>
        <v>-327.51232525992805</v>
      </c>
      <c r="AW23">
        <v>20</v>
      </c>
      <c r="AX23">
        <f>(R23*SUMPRODUCT(K$23:$K24, X$23:$X24)-$AZ$3*SUMPRODUCT(K$22:$K23, W$23:$W24))/Z23</f>
        <v>542.48379559879743</v>
      </c>
    </row>
    <row r="25" spans="5:50" x14ac:dyDescent="0.25">
      <c r="AN25" s="8">
        <f t="shared" ref="AN25:AU25" si="25">SUM(AN3:AN23)</f>
        <v>25332.621733208398</v>
      </c>
      <c r="AO25" s="8">
        <f t="shared" si="25"/>
        <v>-3501.447023408643</v>
      </c>
      <c r="AP25" s="8">
        <f t="shared" si="25"/>
        <v>-460.68923988000233</v>
      </c>
      <c r="AQ25" s="8">
        <f t="shared" si="25"/>
        <v>-22036.937462277201</v>
      </c>
      <c r="AR25" s="8">
        <f t="shared" si="25"/>
        <v>-666.45199235743735</v>
      </c>
      <c r="AS25" s="8">
        <f t="shared" si="25"/>
        <v>-1461.1993868422321</v>
      </c>
      <c r="AT25" s="8">
        <f t="shared" si="25"/>
        <v>3202.5138660210819</v>
      </c>
      <c r="AU25" s="9">
        <f t="shared" si="25"/>
        <v>1074.862486821414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80" priority="1" operator="lessThan">
      <formula>0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06AE1-9FFB-4BA3-A5E3-0F817936951B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2957.6738947773783</v>
      </c>
      <c r="K3">
        <v>1</v>
      </c>
      <c r="L3" s="2">
        <v>0</v>
      </c>
      <c r="O3">
        <f>$C$3</f>
        <v>2957.6738947773783</v>
      </c>
      <c r="P3">
        <f>O3*B5</f>
        <v>2366.1391158219026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2957.6738947773783</v>
      </c>
      <c r="AF3">
        <f t="shared" ref="AF3:AG23" si="4">-$Z3*P3</f>
        <v>-2366.1391158219026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318.38503715547574</v>
      </c>
      <c r="AJ3">
        <f t="shared" ref="AJ3:AJ23" si="7">AB3-AC3</f>
        <v>0</v>
      </c>
      <c r="AL3">
        <f t="shared" ref="AL3:AL23" si="8">SUM(AI3:AK3)</f>
        <v>318.38503715547574</v>
      </c>
      <c r="AN3">
        <f t="shared" ref="AN3:AU23" si="9">AE3*$K3</f>
        <v>2957.6738947773783</v>
      </c>
      <c r="AO3">
        <f t="shared" si="9"/>
        <v>-2366.1391158219026</v>
      </c>
      <c r="AP3">
        <f t="shared" si="9"/>
        <v>-273.14974180000002</v>
      </c>
      <c r="AQ3">
        <f t="shared" si="9"/>
        <v>0</v>
      </c>
      <c r="AR3">
        <f t="shared" si="9"/>
        <v>318.38503715547574</v>
      </c>
      <c r="AS3">
        <f t="shared" si="9"/>
        <v>0</v>
      </c>
      <c r="AT3">
        <f t="shared" si="9"/>
        <v>0</v>
      </c>
      <c r="AU3">
        <f t="shared" si="9"/>
        <v>318.38503715547574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2339.0093044118726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67.493860042674825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66.652427115837781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-66.652427115837781</v>
      </c>
      <c r="AK4">
        <f>G4*MAX(0, SUM(AB4, AE4:AF4))</f>
        <v>0</v>
      </c>
      <c r="AL4">
        <f t="shared" si="8"/>
        <v>-2533.459427115838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-2272.3568772960248</v>
      </c>
      <c r="AR4">
        <f t="shared" si="9"/>
        <v>-2272.3568772960248</v>
      </c>
      <c r="AS4">
        <f t="shared" si="9"/>
        <v>-61.398439823280064</v>
      </c>
      <c r="AT4">
        <f t="shared" si="9"/>
        <v>0</v>
      </c>
      <c r="AU4">
        <f t="shared" si="9"/>
        <v>-2333.7553171193049</v>
      </c>
      <c r="AW4">
        <v>1</v>
      </c>
      <c r="AX4">
        <f>(R4*SUMPRODUCT(K5:$K$23, X5:$X$23)-$AZ$3*SUMPRODUCT(K4:$K$22, W5:$W$23))/Z4</f>
        <v>67.493860042674825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2957.6738947773783</v>
      </c>
      <c r="P5">
        <f t="shared" ref="P5:P23" si="22">O5*$C$5</f>
        <v>147.88369473886891</v>
      </c>
      <c r="Q5" s="4">
        <f t="shared" ref="Q5:Q23" si="23">$C$8</f>
        <v>25</v>
      </c>
      <c r="R5">
        <f t="shared" si="0"/>
        <v>1000000</v>
      </c>
      <c r="S5">
        <f t="shared" si="1"/>
        <v>127.25299577845253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66.652427115837781</v>
      </c>
      <c r="AC5">
        <f t="shared" si="2"/>
        <v>124.09941874019569</v>
      </c>
      <c r="AE5">
        <f t="shared" si="3"/>
        <v>2884.3769761141793</v>
      </c>
      <c r="AF5">
        <f t="shared" si="4"/>
        <v>-144.21884880570897</v>
      </c>
      <c r="AG5">
        <f t="shared" si="4"/>
        <v>-24.380451316889385</v>
      </c>
      <c r="AH5">
        <f t="shared" si="5"/>
        <v>-2439.8083944245368</v>
      </c>
      <c r="AI5">
        <f t="shared" si="6"/>
        <v>275.96928156704416</v>
      </c>
      <c r="AJ5">
        <f t="shared" si="7"/>
        <v>-57.446991624357906</v>
      </c>
      <c r="AK5">
        <f>G5*SUM(AB5, AE5:AF5)</f>
        <v>196.47673880970157</v>
      </c>
      <c r="AL5">
        <f t="shared" si="8"/>
        <v>414.99902875238786</v>
      </c>
      <c r="AN5">
        <f t="shared" si="9"/>
        <v>2447.5679297432521</v>
      </c>
      <c r="AO5">
        <f t="shared" si="9"/>
        <v>-122.3783964871626</v>
      </c>
      <c r="AP5">
        <f t="shared" si="9"/>
        <v>-20.688284246491268</v>
      </c>
      <c r="AQ5">
        <f t="shared" si="9"/>
        <v>-2070.3246594891289</v>
      </c>
      <c r="AR5">
        <f t="shared" si="9"/>
        <v>234.17658952046938</v>
      </c>
      <c r="AS5">
        <f t="shared" si="9"/>
        <v>-48.747239186963228</v>
      </c>
      <c r="AT5">
        <f t="shared" si="9"/>
        <v>166.72236979890894</v>
      </c>
      <c r="AU5">
        <f t="shared" si="9"/>
        <v>352.15172013241511</v>
      </c>
      <c r="AW5">
        <v>2</v>
      </c>
      <c r="AX5">
        <f>(R5*SUMPRODUCT(K6:$K$23, X6:$X$23)-$AZ$3*SUMPRODUCT(K5:$K$22, W6:$W$23))/Z5</f>
        <v>127.25299577845253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2957.6738947773783</v>
      </c>
      <c r="P6">
        <f t="shared" si="22"/>
        <v>147.88369473886891</v>
      </c>
      <c r="Q6" s="4">
        <f t="shared" si="23"/>
        <v>25</v>
      </c>
      <c r="R6">
        <f t="shared" si="0"/>
        <v>1000000</v>
      </c>
      <c r="S6">
        <f t="shared" si="1"/>
        <v>180.11380700799603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124.09941874019569</v>
      </c>
      <c r="AC6">
        <f t="shared" si="2"/>
        <v>173.45910271693538</v>
      </c>
      <c r="AE6">
        <f t="shared" si="3"/>
        <v>2848.396069350817</v>
      </c>
      <c r="AF6">
        <f t="shared" si="4"/>
        <v>-142.41980346754085</v>
      </c>
      <c r="AG6">
        <f t="shared" si="4"/>
        <v>-24.076319522416565</v>
      </c>
      <c r="AH6">
        <f t="shared" si="5"/>
        <v>-2413.0912521570763</v>
      </c>
      <c r="AI6">
        <f t="shared" si="6"/>
        <v>268.80869420378303</v>
      </c>
      <c r="AJ6">
        <f t="shared" si="7"/>
        <v>-49.359683976739689</v>
      </c>
      <c r="AK6">
        <f>G6*SUM(AB6, AE6:AF6)</f>
        <v>198.10529792364304</v>
      </c>
      <c r="AL6">
        <f t="shared" si="8"/>
        <v>417.55430815068638</v>
      </c>
      <c r="AN6">
        <f t="shared" si="9"/>
        <v>2226.50912052784</v>
      </c>
      <c r="AO6">
        <f t="shared" si="9"/>
        <v>-111.32545602639199</v>
      </c>
      <c r="AP6">
        <f t="shared" si="9"/>
        <v>-18.819765124033623</v>
      </c>
      <c r="AQ6">
        <f t="shared" si="9"/>
        <v>-1886.2438898176802</v>
      </c>
      <c r="AR6">
        <f t="shared" si="9"/>
        <v>210.12000955973383</v>
      </c>
      <c r="AS6">
        <f t="shared" si="9"/>
        <v>-38.583042485952539</v>
      </c>
      <c r="AT6">
        <f t="shared" si="9"/>
        <v>154.85320226284549</v>
      </c>
      <c r="AU6">
        <f t="shared" si="9"/>
        <v>326.3901693366268</v>
      </c>
      <c r="AW6">
        <v>3</v>
      </c>
      <c r="AX6">
        <f>(R6*SUMPRODUCT(K7:$K$23, X7:$X$23)-$AZ$3*SUMPRODUCT(K6:$K$22, W7:$W$23))/Z6</f>
        <v>180.11380700799603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2957.6738947773783</v>
      </c>
      <c r="P7">
        <f t="shared" si="22"/>
        <v>147.88369473886891</v>
      </c>
      <c r="Q7" s="4">
        <f t="shared" si="23"/>
        <v>25</v>
      </c>
      <c r="R7">
        <f t="shared" si="0"/>
        <v>1000000</v>
      </c>
      <c r="S7">
        <f t="shared" si="1"/>
        <v>226.13766211700496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173.45910271693538</v>
      </c>
      <c r="AC7">
        <f t="shared" si="2"/>
        <v>215.06476056113934</v>
      </c>
      <c r="AE7">
        <f t="shared" si="3"/>
        <v>2812.8504648160365</v>
      </c>
      <c r="AF7">
        <f t="shared" si="4"/>
        <v>-140.64252324080184</v>
      </c>
      <c r="AG7">
        <f t="shared" si="4"/>
        <v>-23.775867158503605</v>
      </c>
      <c r="AH7">
        <f t="shared" si="5"/>
        <v>-2387.5667475516743</v>
      </c>
      <c r="AI7">
        <f t="shared" si="6"/>
        <v>260.86532686505689</v>
      </c>
      <c r="AJ7">
        <f t="shared" si="7"/>
        <v>-41.605657844203961</v>
      </c>
      <c r="AK7">
        <f>G7*SUM(AB7, AE7:AF7)</f>
        <v>199.19669310045191</v>
      </c>
      <c r="AL7">
        <f t="shared" si="8"/>
        <v>418.45636212130484</v>
      </c>
      <c r="AN7">
        <f t="shared" si="9"/>
        <v>2025.4060954397937</v>
      </c>
      <c r="AO7">
        <f t="shared" si="9"/>
        <v>-101.2703047719897</v>
      </c>
      <c r="AP7">
        <f t="shared" si="9"/>
        <v>-17.119924030639663</v>
      </c>
      <c r="AQ7">
        <f t="shared" si="9"/>
        <v>-1719.1785714342232</v>
      </c>
      <c r="AR7">
        <f t="shared" si="9"/>
        <v>187.83729520294128</v>
      </c>
      <c r="AS7">
        <f t="shared" si="9"/>
        <v>-29.958347966408663</v>
      </c>
      <c r="AT7">
        <f t="shared" si="9"/>
        <v>143.43250785764451</v>
      </c>
      <c r="AU7">
        <f t="shared" si="9"/>
        <v>301.31145509417712</v>
      </c>
      <c r="AW7">
        <v>4</v>
      </c>
      <c r="AX7">
        <f>(R7*SUMPRODUCT(K8:$K$23, X8:$X$23)-$AZ$3*SUMPRODUCT(K7:$K$22, W8:$W$23))/Z7</f>
        <v>226.13766211700496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2957.6738947773783</v>
      </c>
      <c r="P8">
        <f t="shared" si="22"/>
        <v>147.88369473886891</v>
      </c>
      <c r="Q8" s="4">
        <f t="shared" si="23"/>
        <v>25</v>
      </c>
      <c r="R8">
        <f t="shared" si="0"/>
        <v>1000000</v>
      </c>
      <c r="S8">
        <f t="shared" si="1"/>
        <v>265.46558179966439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215.06476056113934</v>
      </c>
      <c r="AC8">
        <f t="shared" si="2"/>
        <v>249.31495944722155</v>
      </c>
      <c r="AE8">
        <f t="shared" si="3"/>
        <v>2777.7323980590695</v>
      </c>
      <c r="AF8">
        <f t="shared" si="4"/>
        <v>-138.88661990295347</v>
      </c>
      <c r="AG8">
        <f t="shared" si="4"/>
        <v>-23.479028595444152</v>
      </c>
      <c r="AH8">
        <f t="shared" si="5"/>
        <v>-2363.1956589766614</v>
      </c>
      <c r="AI8">
        <f t="shared" si="6"/>
        <v>252.17109058401047</v>
      </c>
      <c r="AJ8">
        <f t="shared" si="7"/>
        <v>-34.250198886082217</v>
      </c>
      <c r="AK8">
        <f t="shared" ref="AK8:AK23" si="24">G8*SUM(AB8:AB8, AE8:AF8)</f>
        <v>199.77373771020788</v>
      </c>
      <c r="AL8">
        <f t="shared" si="8"/>
        <v>417.69462940813617</v>
      </c>
      <c r="AN8">
        <f t="shared" si="9"/>
        <v>1842.4564816445456</v>
      </c>
      <c r="AO8">
        <f t="shared" si="9"/>
        <v>-92.122824082227282</v>
      </c>
      <c r="AP8">
        <f t="shared" si="9"/>
        <v>-15.573526250628333</v>
      </c>
      <c r="AQ8">
        <f t="shared" si="9"/>
        <v>-1567.4962650535394</v>
      </c>
      <c r="AR8">
        <f t="shared" si="9"/>
        <v>167.26386625815053</v>
      </c>
      <c r="AS8">
        <f t="shared" si="9"/>
        <v>-22.717991473682282</v>
      </c>
      <c r="AT8">
        <f t="shared" si="9"/>
        <v>132.50895520523164</v>
      </c>
      <c r="AU8">
        <f t="shared" si="9"/>
        <v>277.0548299896999</v>
      </c>
      <c r="AW8">
        <v>5</v>
      </c>
      <c r="AX8">
        <f>(R8*SUMPRODUCT(K9:$K$23, X9:$X$23)-$AZ$3*SUMPRODUCT(K8:$K$22, W9:$W$23))/Z8</f>
        <v>265.46558179966439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2957.6738947773783</v>
      </c>
      <c r="P9">
        <f t="shared" si="22"/>
        <v>147.88369473886891</v>
      </c>
      <c r="Q9" s="4">
        <f t="shared" si="23"/>
        <v>25</v>
      </c>
      <c r="R9">
        <f t="shared" si="0"/>
        <v>1000000</v>
      </c>
      <c r="S9">
        <f t="shared" si="1"/>
        <v>296.53715268506625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249.31495944722155</v>
      </c>
      <c r="AC9">
        <f t="shared" si="2"/>
        <v>275.01653617587908</v>
      </c>
      <c r="AE9">
        <f t="shared" si="3"/>
        <v>2743.0263706058026</v>
      </c>
      <c r="AF9">
        <f t="shared" si="4"/>
        <v>-137.15131853029013</v>
      </c>
      <c r="AG9">
        <f t="shared" si="4"/>
        <v>-23.185672831015978</v>
      </c>
      <c r="AH9">
        <f t="shared" si="5"/>
        <v>-2342.6191389492969</v>
      </c>
      <c r="AI9">
        <f t="shared" si="6"/>
        <v>240.07024029519971</v>
      </c>
      <c r="AJ9">
        <f t="shared" si="7"/>
        <v>-25.701576728657528</v>
      </c>
      <c r="AK9">
        <f t="shared" si="24"/>
        <v>199.86330080659141</v>
      </c>
      <c r="AL9">
        <f t="shared" si="8"/>
        <v>414.23196437313356</v>
      </c>
      <c r="AN9">
        <f t="shared" si="9"/>
        <v>1676.0160922390726</v>
      </c>
      <c r="AO9">
        <f t="shared" si="9"/>
        <v>-83.800804611953623</v>
      </c>
      <c r="AP9">
        <f t="shared" si="9"/>
        <v>-14.166674148885717</v>
      </c>
      <c r="AQ9">
        <f t="shared" si="9"/>
        <v>-1431.3633353802347</v>
      </c>
      <c r="AR9">
        <f t="shared" si="9"/>
        <v>146.68527809799855</v>
      </c>
      <c r="AS9">
        <f t="shared" si="9"/>
        <v>-15.703916176217367</v>
      </c>
      <c r="AT9">
        <f t="shared" si="9"/>
        <v>122.1184426039207</v>
      </c>
      <c r="AU9">
        <f t="shared" si="9"/>
        <v>253.09980452570184</v>
      </c>
      <c r="AW9">
        <v>6</v>
      </c>
      <c r="AX9">
        <f>(R9*SUMPRODUCT(K10:$K$23, X10:$X$23)-$AZ$3*SUMPRODUCT(K9:$K$22, W10:$W$23))/Z9</f>
        <v>296.53715268506625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2957.6738947773783</v>
      </c>
      <c r="P10">
        <f t="shared" si="22"/>
        <v>147.88369473886891</v>
      </c>
      <c r="Q10" s="4">
        <f t="shared" si="23"/>
        <v>25</v>
      </c>
      <c r="R10">
        <f t="shared" si="0"/>
        <v>1000000</v>
      </c>
      <c r="S10">
        <f t="shared" si="1"/>
        <v>319.86058830289653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275.01653617587908</v>
      </c>
      <c r="AC10">
        <f t="shared" si="2"/>
        <v>292.93779349793294</v>
      </c>
      <c r="AE10">
        <f t="shared" si="3"/>
        <v>2708.7252894128337</v>
      </c>
      <c r="AF10">
        <f t="shared" si="4"/>
        <v>-135.4362644706417</v>
      </c>
      <c r="AG10">
        <f t="shared" si="4"/>
        <v>-22.895739910642831</v>
      </c>
      <c r="AH10">
        <f t="shared" si="5"/>
        <v>-2323.0476825194633</v>
      </c>
      <c r="AI10">
        <f t="shared" si="6"/>
        <v>227.34560251208586</v>
      </c>
      <c r="AJ10">
        <f t="shared" si="7"/>
        <v>-17.921257322053862</v>
      </c>
      <c r="AK10">
        <f t="shared" si="24"/>
        <v>199.381389278265</v>
      </c>
      <c r="AL10">
        <f t="shared" si="8"/>
        <v>408.80573446829703</v>
      </c>
      <c r="AN10">
        <f t="shared" si="9"/>
        <v>1524.5951390164289</v>
      </c>
      <c r="AO10">
        <f t="shared" si="9"/>
        <v>-76.229756950821454</v>
      </c>
      <c r="AP10">
        <f t="shared" si="9"/>
        <v>-12.886775158922516</v>
      </c>
      <c r="AQ10">
        <f t="shared" si="9"/>
        <v>-1307.5180485505359</v>
      </c>
      <c r="AR10">
        <f t="shared" si="9"/>
        <v>127.96055835614894</v>
      </c>
      <c r="AS10">
        <f t="shared" si="9"/>
        <v>-10.086907633290711</v>
      </c>
      <c r="AT10">
        <f t="shared" si="9"/>
        <v>112.2210133645105</v>
      </c>
      <c r="AU10">
        <f t="shared" si="9"/>
        <v>230.09466408736873</v>
      </c>
      <c r="AW10">
        <v>7</v>
      </c>
      <c r="AX10">
        <f>(R10*SUMPRODUCT(K11:$K$23, X11:$X$23)-$AZ$3*SUMPRODUCT(K10:$K$22, W11:$W$23))/Z10</f>
        <v>319.86058830289653</v>
      </c>
    </row>
    <row r="11" spans="1:52" x14ac:dyDescent="0.25">
      <c r="A11" t="s">
        <v>33</v>
      </c>
      <c r="C11" s="7">
        <f>AU25</f>
        <v>1076.122562955635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2957.6738947773783</v>
      </c>
      <c r="P11">
        <f t="shared" si="22"/>
        <v>147.88369473886891</v>
      </c>
      <c r="Q11" s="4">
        <f t="shared" si="23"/>
        <v>25</v>
      </c>
      <c r="R11">
        <f t="shared" si="0"/>
        <v>1000000</v>
      </c>
      <c r="S11">
        <f t="shared" si="1"/>
        <v>335.95156716365693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292.93779349793294</v>
      </c>
      <c r="AC11">
        <f t="shared" si="2"/>
        <v>303.82346230518669</v>
      </c>
      <c r="AE11">
        <f t="shared" si="3"/>
        <v>2674.822239013924</v>
      </c>
      <c r="AF11">
        <f t="shared" si="4"/>
        <v>-133.74111195069619</v>
      </c>
      <c r="AG11">
        <f t="shared" si="4"/>
        <v>-22.609171380735127</v>
      </c>
      <c r="AH11">
        <f t="shared" si="5"/>
        <v>-2304.4452320510436</v>
      </c>
      <c r="AI11">
        <f t="shared" si="6"/>
        <v>214.02672363144939</v>
      </c>
      <c r="AJ11">
        <f t="shared" si="7"/>
        <v>-10.885668807253751</v>
      </c>
      <c r="AK11">
        <f t="shared" si="24"/>
        <v>198.38132443928129</v>
      </c>
      <c r="AL11">
        <f t="shared" si="8"/>
        <v>401.52237926347692</v>
      </c>
      <c r="AN11">
        <f t="shared" si="9"/>
        <v>1386.8384072202086</v>
      </c>
      <c r="AO11">
        <f t="shared" si="9"/>
        <v>-69.341920361010438</v>
      </c>
      <c r="AP11">
        <f t="shared" si="9"/>
        <v>-11.722374208233958</v>
      </c>
      <c r="AQ11">
        <f t="shared" si="9"/>
        <v>-1194.8058112160913</v>
      </c>
      <c r="AR11">
        <f t="shared" si="9"/>
        <v>110.96830143487301</v>
      </c>
      <c r="AS11">
        <f t="shared" si="9"/>
        <v>-5.6439876153205235</v>
      </c>
      <c r="AT11">
        <f t="shared" si="9"/>
        <v>102.85649490824954</v>
      </c>
      <c r="AU11">
        <f t="shared" si="9"/>
        <v>208.18080872780203</v>
      </c>
      <c r="AW11">
        <v>8</v>
      </c>
      <c r="AX11">
        <f>(R11*SUMPRODUCT(K12:$K$23, X12:$X$23)-$AZ$3*SUMPRODUCT(K11:$K$22, W12:$W$23))/Z11</f>
        <v>335.95156716365693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2957.6738947773783</v>
      </c>
      <c r="P12">
        <f t="shared" si="22"/>
        <v>147.88369473886891</v>
      </c>
      <c r="Q12" s="4">
        <f t="shared" si="23"/>
        <v>25</v>
      </c>
      <c r="R12">
        <f t="shared" si="0"/>
        <v>1000000</v>
      </c>
      <c r="S12">
        <f t="shared" si="1"/>
        <v>344.8652628246283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303.82346230518669</v>
      </c>
      <c r="AC12">
        <f t="shared" si="2"/>
        <v>307.9769390457177</v>
      </c>
      <c r="AE12">
        <f t="shared" si="3"/>
        <v>2641.3079280535535</v>
      </c>
      <c r="AF12">
        <f t="shared" si="4"/>
        <v>-132.06539640267766</v>
      </c>
      <c r="AG12">
        <f t="shared" si="4"/>
        <v>-22.325888705289149</v>
      </c>
      <c r="AH12">
        <f t="shared" si="5"/>
        <v>-2287.638465544976</v>
      </c>
      <c r="AI12">
        <f t="shared" si="6"/>
        <v>199.27817740061028</v>
      </c>
      <c r="AJ12">
        <f t="shared" si="7"/>
        <v>-4.1534767405310049</v>
      </c>
      <c r="AK12">
        <f t="shared" si="24"/>
        <v>196.91461957692439</v>
      </c>
      <c r="AL12">
        <f t="shared" si="8"/>
        <v>392.03932023700366</v>
      </c>
      <c r="AN12">
        <f t="shared" si="9"/>
        <v>1261.5118575419574</v>
      </c>
      <c r="AO12">
        <f t="shared" si="9"/>
        <v>-63.075592877097868</v>
      </c>
      <c r="AP12">
        <f t="shared" si="9"/>
        <v>-10.66304047049878</v>
      </c>
      <c r="AQ12">
        <f t="shared" si="9"/>
        <v>-1092.5962169737461</v>
      </c>
      <c r="AR12">
        <f t="shared" si="9"/>
        <v>95.177007220614584</v>
      </c>
      <c r="AS12">
        <f t="shared" si="9"/>
        <v>-1.983736959463799</v>
      </c>
      <c r="AT12">
        <f t="shared" si="9"/>
        <v>94.048151251608701</v>
      </c>
      <c r="AU12">
        <f t="shared" si="9"/>
        <v>187.2414215127595</v>
      </c>
      <c r="AW12">
        <v>9</v>
      </c>
      <c r="AX12">
        <f>(R12*SUMPRODUCT(K13:$K$23, X13:$X$23)-$AZ$3*SUMPRODUCT(K12:$K$22, W13:$W$23))/Z12</f>
        <v>344.8652628246283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2957.6738947773783</v>
      </c>
      <c r="P13">
        <f t="shared" si="22"/>
        <v>147.88369473886891</v>
      </c>
      <c r="Q13" s="4">
        <f t="shared" si="23"/>
        <v>25</v>
      </c>
      <c r="R13">
        <f t="shared" si="0"/>
        <v>1000000</v>
      </c>
      <c r="S13">
        <f t="shared" si="1"/>
        <v>347.17745676038356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307.9769390457177</v>
      </c>
      <c r="AC13">
        <f t="shared" si="2"/>
        <v>306.15270610285006</v>
      </c>
      <c r="AE13">
        <f t="shared" si="3"/>
        <v>2608.1758738177878</v>
      </c>
      <c r="AF13">
        <f t="shared" si="4"/>
        <v>-130.40879369088938</v>
      </c>
      <c r="AG13">
        <f t="shared" si="4"/>
        <v>-22.04583708859241</v>
      </c>
      <c r="AH13">
        <f t="shared" si="5"/>
        <v>-2271.7091857538708</v>
      </c>
      <c r="AI13">
        <f t="shared" si="6"/>
        <v>184.01205728443483</v>
      </c>
      <c r="AJ13">
        <f t="shared" si="7"/>
        <v>1.8242329428676385</v>
      </c>
      <c r="AK13">
        <f t="shared" si="24"/>
        <v>195.00208134208313</v>
      </c>
      <c r="AL13">
        <f t="shared" si="8"/>
        <v>380.83837156938557</v>
      </c>
      <c r="AN13">
        <f t="shared" si="9"/>
        <v>1147.4943140890255</v>
      </c>
      <c r="AO13">
        <f t="shared" si="9"/>
        <v>-57.374715704451276</v>
      </c>
      <c r="AP13">
        <f t="shared" si="9"/>
        <v>-9.6992971073928729</v>
      </c>
      <c r="AQ13">
        <f t="shared" si="9"/>
        <v>-999.46226789554714</v>
      </c>
      <c r="AR13">
        <f t="shared" si="9"/>
        <v>80.958033381634053</v>
      </c>
      <c r="AS13">
        <f t="shared" si="9"/>
        <v>0.80259040447697472</v>
      </c>
      <c r="AT13">
        <f t="shared" si="9"/>
        <v>85.793209661136004</v>
      </c>
      <c r="AU13">
        <f t="shared" si="9"/>
        <v>167.553833447247</v>
      </c>
      <c r="AW13">
        <v>10</v>
      </c>
      <c r="AX13">
        <f>(R13*SUMPRODUCT(K14:$K$23, X14:$X$23)-$AZ$3*SUMPRODUCT(K13:$K$22, W14:$W$23))/Z13</f>
        <v>347.17745676038356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2957.6738947773783</v>
      </c>
      <c r="P14">
        <f t="shared" si="22"/>
        <v>147.88369473886891</v>
      </c>
      <c r="Q14" s="4">
        <f t="shared" si="23"/>
        <v>25</v>
      </c>
      <c r="R14">
        <f t="shared" si="0"/>
        <v>1000000</v>
      </c>
      <c r="S14">
        <f t="shared" si="1"/>
        <v>343.05518451429754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306.15270610285006</v>
      </c>
      <c r="AC14">
        <f t="shared" si="2"/>
        <v>298.7179382855611</v>
      </c>
      <c r="AE14">
        <f t="shared" si="3"/>
        <v>2575.4172735206162</v>
      </c>
      <c r="AF14">
        <f t="shared" si="4"/>
        <v>-128.77086367603081</v>
      </c>
      <c r="AG14">
        <f t="shared" si="4"/>
        <v>-21.768942124318151</v>
      </c>
      <c r="AH14">
        <f t="shared" si="5"/>
        <v>-2257.4637355334221</v>
      </c>
      <c r="AI14">
        <f t="shared" si="6"/>
        <v>167.41373218684521</v>
      </c>
      <c r="AJ14">
        <f t="shared" si="7"/>
        <v>7.4347678172889573</v>
      </c>
      <c r="AK14">
        <f t="shared" si="24"/>
        <v>192.69593811632049</v>
      </c>
      <c r="AL14">
        <f t="shared" si="8"/>
        <v>367.54443812045463</v>
      </c>
      <c r="AN14">
        <f t="shared" si="9"/>
        <v>1043.7647843891277</v>
      </c>
      <c r="AO14">
        <f t="shared" si="9"/>
        <v>-52.188239219456392</v>
      </c>
      <c r="AP14">
        <f t="shared" si="9"/>
        <v>-8.8225140898071448</v>
      </c>
      <c r="AQ14">
        <f t="shared" si="9"/>
        <v>-914.90461503517429</v>
      </c>
      <c r="AR14">
        <f t="shared" si="9"/>
        <v>67.849416044690088</v>
      </c>
      <c r="AS14">
        <f t="shared" si="9"/>
        <v>3.0131617534690402</v>
      </c>
      <c r="AT14">
        <f t="shared" si="9"/>
        <v>78.095785241704419</v>
      </c>
      <c r="AU14">
        <f t="shared" si="9"/>
        <v>148.95836303986354</v>
      </c>
      <c r="AW14">
        <v>11</v>
      </c>
      <c r="AX14">
        <f>(R14*SUMPRODUCT(K15:$K$23, X15:$X$23)-$AZ$3*SUMPRODUCT(K14:$K$22, W15:$W$23))/Z14</f>
        <v>343.05518451429754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2957.6738947773783</v>
      </c>
      <c r="P15">
        <f t="shared" si="22"/>
        <v>147.88369473886891</v>
      </c>
      <c r="Q15" s="4">
        <f t="shared" si="23"/>
        <v>25</v>
      </c>
      <c r="R15">
        <f t="shared" si="0"/>
        <v>1000000</v>
      </c>
      <c r="S15">
        <f t="shared" si="1"/>
        <v>330.93561141295731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298.7179382855611</v>
      </c>
      <c r="AC15">
        <f t="shared" si="2"/>
        <v>284.53881350702795</v>
      </c>
      <c r="AE15">
        <f t="shared" si="3"/>
        <v>2543.0113645597066</v>
      </c>
      <c r="AF15">
        <f t="shared" si="4"/>
        <v>-127.15056822798533</v>
      </c>
      <c r="AG15">
        <f t="shared" si="4"/>
        <v>-21.495028314735126</v>
      </c>
      <c r="AH15">
        <f t="shared" si="5"/>
        <v>-2248.9755335938571</v>
      </c>
      <c r="AI15">
        <f t="shared" si="6"/>
        <v>145.39023442312919</v>
      </c>
      <c r="AJ15">
        <f t="shared" si="7"/>
        <v>14.179124778533151</v>
      </c>
      <c r="AK15">
        <f t="shared" si="24"/>
        <v>190.0205114232098</v>
      </c>
      <c r="AL15">
        <f t="shared" si="8"/>
        <v>349.58987062487211</v>
      </c>
      <c r="AN15">
        <f t="shared" si="9"/>
        <v>949.3901111445507</v>
      </c>
      <c r="AO15">
        <f t="shared" si="9"/>
        <v>-47.469505557227535</v>
      </c>
      <c r="AP15">
        <f t="shared" si="9"/>
        <v>-8.0248038232085968</v>
      </c>
      <c r="AQ15">
        <f t="shared" si="9"/>
        <v>-839.61682655308346</v>
      </c>
      <c r="AR15">
        <f t="shared" si="9"/>
        <v>54.278975211031181</v>
      </c>
      <c r="AS15">
        <f t="shared" si="9"/>
        <v>5.2935354662698293</v>
      </c>
      <c r="AT15">
        <f t="shared" si="9"/>
        <v>70.940931280918733</v>
      </c>
      <c r="AU15">
        <f t="shared" si="9"/>
        <v>130.51344195821974</v>
      </c>
      <c r="AW15">
        <v>12</v>
      </c>
      <c r="AX15">
        <f>(R15*SUMPRODUCT(K16:$K$23, X16:$X$23)-$AZ$3*SUMPRODUCT(K15:$K$22, W16:$W$23))/Z15</f>
        <v>330.93561141295731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2957.6738947773783</v>
      </c>
      <c r="P16">
        <f t="shared" si="22"/>
        <v>147.88369473886891</v>
      </c>
      <c r="Q16" s="4">
        <f t="shared" si="23"/>
        <v>25</v>
      </c>
      <c r="R16">
        <f t="shared" si="0"/>
        <v>1000000</v>
      </c>
      <c r="S16">
        <f t="shared" si="1"/>
        <v>310.69956482782095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284.53881350702795</v>
      </c>
      <c r="AC16">
        <f t="shared" si="2"/>
        <v>263.77136546549218</v>
      </c>
      <c r="AE16">
        <f t="shared" si="3"/>
        <v>2510.9455246884618</v>
      </c>
      <c r="AF16">
        <f t="shared" si="4"/>
        <v>-125.54727623442308</v>
      </c>
      <c r="AG16">
        <f t="shared" si="4"/>
        <v>-21.22398896918839</v>
      </c>
      <c r="AH16">
        <f t="shared" si="5"/>
        <v>-2243.5624959753954</v>
      </c>
      <c r="AI16">
        <f t="shared" si="6"/>
        <v>120.61176350945516</v>
      </c>
      <c r="AJ16">
        <f t="shared" si="7"/>
        <v>20.767448041535772</v>
      </c>
      <c r="AK16">
        <f t="shared" si="24"/>
        <v>186.8955943372747</v>
      </c>
      <c r="AL16">
        <f t="shared" si="8"/>
        <v>328.27480588826563</v>
      </c>
      <c r="AN16">
        <f t="shared" si="9"/>
        <v>863.52528835052408</v>
      </c>
      <c r="AO16">
        <f t="shared" si="9"/>
        <v>-43.176264417526198</v>
      </c>
      <c r="AP16">
        <f t="shared" si="9"/>
        <v>-7.2990238196588004</v>
      </c>
      <c r="AQ16">
        <f t="shared" si="9"/>
        <v>-771.57108038413094</v>
      </c>
      <c r="AR16">
        <f t="shared" si="9"/>
        <v>41.478919729208286</v>
      </c>
      <c r="AS16">
        <f t="shared" si="9"/>
        <v>7.1420173723588505</v>
      </c>
      <c r="AT16">
        <f t="shared" si="9"/>
        <v>64.274222759795464</v>
      </c>
      <c r="AU16">
        <f t="shared" si="9"/>
        <v>112.8951598613626</v>
      </c>
      <c r="AW16">
        <v>13</v>
      </c>
      <c r="AX16">
        <f>(R16*SUMPRODUCT(K17:$K$23, X17:$X$23)-$AZ$3*SUMPRODUCT(K16:$K$22, W17:$W$23))/Z16</f>
        <v>310.69956482782095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2957.6738947773783</v>
      </c>
      <c r="P17">
        <f t="shared" si="22"/>
        <v>147.88369473886891</v>
      </c>
      <c r="Q17" s="4">
        <f t="shared" si="23"/>
        <v>25</v>
      </c>
      <c r="R17">
        <f t="shared" si="0"/>
        <v>1000000</v>
      </c>
      <c r="S17">
        <f t="shared" si="1"/>
        <v>283.60118576667213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263.77136546549218</v>
      </c>
      <c r="AC17">
        <f t="shared" si="2"/>
        <v>237.72361577701577</v>
      </c>
      <c r="AE17">
        <f t="shared" si="3"/>
        <v>2479.2171818852607</v>
      </c>
      <c r="AF17">
        <f t="shared" si="4"/>
        <v>-123.96085909426304</v>
      </c>
      <c r="AG17">
        <f t="shared" si="4"/>
        <v>-20.955802347437881</v>
      </c>
      <c r="AH17">
        <f t="shared" si="5"/>
        <v>-2237.8692823450465</v>
      </c>
      <c r="AI17">
        <f t="shared" si="6"/>
        <v>96.431238098513404</v>
      </c>
      <c r="AJ17">
        <f t="shared" si="7"/>
        <v>26.047749688476415</v>
      </c>
      <c r="AK17">
        <f t="shared" si="24"/>
        <v>183.3319381779543</v>
      </c>
      <c r="AL17">
        <f t="shared" si="8"/>
        <v>305.81092596494409</v>
      </c>
      <c r="AN17">
        <f t="shared" si="9"/>
        <v>785.4050866433297</v>
      </c>
      <c r="AO17">
        <f t="shared" si="9"/>
        <v>-39.270254332166488</v>
      </c>
      <c r="AP17">
        <f t="shared" si="9"/>
        <v>-6.6387059103286177</v>
      </c>
      <c r="AQ17">
        <f t="shared" si="9"/>
        <v>-708.9471347807081</v>
      </c>
      <c r="AR17">
        <f t="shared" si="9"/>
        <v>30.548991620126504</v>
      </c>
      <c r="AS17">
        <f t="shared" si="9"/>
        <v>8.2518124069246586</v>
      </c>
      <c r="AT17">
        <f t="shared" si="9"/>
        <v>58.078750761017304</v>
      </c>
      <c r="AU17">
        <f t="shared" si="9"/>
        <v>96.879554788068461</v>
      </c>
      <c r="AW17">
        <v>14</v>
      </c>
      <c r="AX17">
        <f>(R17*SUMPRODUCT(K18:$K$23, X18:$X$23)-$AZ$3*SUMPRODUCT(K17:$K$22, W18:$W$23))/Z17</f>
        <v>283.60118576667213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2957.6738947773783</v>
      </c>
      <c r="P18">
        <f t="shared" si="22"/>
        <v>147.88369473886891</v>
      </c>
      <c r="Q18" s="4">
        <f t="shared" si="23"/>
        <v>25</v>
      </c>
      <c r="R18">
        <f t="shared" si="0"/>
        <v>1000000</v>
      </c>
      <c r="S18">
        <f t="shared" si="1"/>
        <v>250.46485382310655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237.72361577701577</v>
      </c>
      <c r="AC18">
        <f t="shared" si="2"/>
        <v>207.28898943077229</v>
      </c>
      <c r="AE18">
        <f t="shared" si="3"/>
        <v>2447.8214142858651</v>
      </c>
      <c r="AF18">
        <f t="shared" si="4"/>
        <v>-122.39107071429325</v>
      </c>
      <c r="AG18">
        <f t="shared" si="4"/>
        <v>-20.690426846991109</v>
      </c>
      <c r="AH18">
        <f t="shared" si="5"/>
        <v>-2232.6990788956373</v>
      </c>
      <c r="AI18">
        <f t="shared" si="6"/>
        <v>72.040837828943495</v>
      </c>
      <c r="AJ18">
        <f t="shared" si="7"/>
        <v>30.434626346243476</v>
      </c>
      <c r="AK18">
        <f t="shared" si="24"/>
        <v>179.42077715440115</v>
      </c>
      <c r="AL18">
        <f t="shared" si="8"/>
        <v>281.89624132958812</v>
      </c>
      <c r="AN18">
        <f t="shared" si="9"/>
        <v>714.33220984956313</v>
      </c>
      <c r="AO18">
        <f t="shared" si="9"/>
        <v>-35.716610492478154</v>
      </c>
      <c r="AP18">
        <f t="shared" si="9"/>
        <v>-6.0379561376840893</v>
      </c>
      <c r="AQ18">
        <f t="shared" si="9"/>
        <v>-651.55442208675277</v>
      </c>
      <c r="AR18">
        <f t="shared" si="9"/>
        <v>21.023221132648121</v>
      </c>
      <c r="AS18">
        <f t="shared" si="9"/>
        <v>8.8815441220414595</v>
      </c>
      <c r="AT18">
        <f t="shared" si="9"/>
        <v>52.359228287501907</v>
      </c>
      <c r="AU18">
        <f t="shared" si="9"/>
        <v>82.263993542191486</v>
      </c>
      <c r="AW18">
        <v>15</v>
      </c>
      <c r="AX18">
        <f>(R18*SUMPRODUCT(K19:$K$23, X19:$X$23)-$AZ$3*SUMPRODUCT(K18:$K$22, W19:$W$23))/Z18</f>
        <v>250.46485382310655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2957.6738947773783</v>
      </c>
      <c r="P19">
        <f t="shared" si="22"/>
        <v>147.88369473886891</v>
      </c>
      <c r="Q19" s="4">
        <f t="shared" si="23"/>
        <v>25</v>
      </c>
      <c r="R19">
        <f t="shared" si="0"/>
        <v>1000000</v>
      </c>
      <c r="S19">
        <f t="shared" si="1"/>
        <v>210.750741472448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207.28898943077229</v>
      </c>
      <c r="AC19">
        <f t="shared" si="2"/>
        <v>172.20631547033622</v>
      </c>
      <c r="AE19">
        <f t="shared" si="3"/>
        <v>2416.7417880662465</v>
      </c>
      <c r="AF19">
        <f t="shared" si="4"/>
        <v>-120.83708940331232</v>
      </c>
      <c r="AG19">
        <f t="shared" si="4"/>
        <v>-20.427723559498034</v>
      </c>
      <c r="AH19">
        <f t="shared" si="5"/>
        <v>-2231.9607609264667</v>
      </c>
      <c r="AI19">
        <f t="shared" si="6"/>
        <v>43.516214176969243</v>
      </c>
      <c r="AJ19">
        <f t="shared" si="7"/>
        <v>35.082673960436068</v>
      </c>
      <c r="AK19">
        <f t="shared" si="24"/>
        <v>175.22355816655946</v>
      </c>
      <c r="AL19">
        <f t="shared" si="8"/>
        <v>253.82244630396477</v>
      </c>
      <c r="AN19">
        <f t="shared" si="9"/>
        <v>649.66896668509344</v>
      </c>
      <c r="AO19">
        <f t="shared" si="9"/>
        <v>-32.483448334254668</v>
      </c>
      <c r="AP19">
        <f t="shared" si="9"/>
        <v>-5.4913843597858296</v>
      </c>
      <c r="AQ19">
        <f t="shared" si="9"/>
        <v>-599.99609738739071</v>
      </c>
      <c r="AR19">
        <f t="shared" si="9"/>
        <v>11.698036603662132</v>
      </c>
      <c r="AS19">
        <f t="shared" si="9"/>
        <v>9.430930789947416</v>
      </c>
      <c r="AT19">
        <f t="shared" si="9"/>
        <v>47.103628751353227</v>
      </c>
      <c r="AU19">
        <f t="shared" si="9"/>
        <v>68.23259614496277</v>
      </c>
      <c r="AW19">
        <v>16</v>
      </c>
      <c r="AX19">
        <f>(R19*SUMPRODUCT(K20:$K$23, X20:$X$23)-$AZ$3*SUMPRODUCT(K19:$K$22, W20:$W$23))/Z19</f>
        <v>210.750741472448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2957.6738947773783</v>
      </c>
      <c r="P20">
        <f t="shared" si="22"/>
        <v>147.88369473886891</v>
      </c>
      <c r="Q20" s="4">
        <f t="shared" si="23"/>
        <v>25</v>
      </c>
      <c r="R20">
        <f t="shared" si="0"/>
        <v>1000000</v>
      </c>
      <c r="S20">
        <f t="shared" si="1"/>
        <v>165.80918329242985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172.20631547033622</v>
      </c>
      <c r="AC20">
        <f t="shared" si="2"/>
        <v>133.75956500412826</v>
      </c>
      <c r="AE20">
        <f t="shared" si="3"/>
        <v>2385.9786637496222</v>
      </c>
      <c r="AF20">
        <f t="shared" si="4"/>
        <v>-119.2989331874811</v>
      </c>
      <c r="AG20">
        <f t="shared" si="4"/>
        <v>-20.167695532313008</v>
      </c>
      <c r="AH20">
        <f t="shared" si="5"/>
        <v>-2230.031663601837</v>
      </c>
      <c r="AI20">
        <f t="shared" si="6"/>
        <v>16.480371427991486</v>
      </c>
      <c r="AJ20">
        <f t="shared" si="7"/>
        <v>38.446750466207959</v>
      </c>
      <c r="AK20">
        <f t="shared" si="24"/>
        <v>170.72202322227344</v>
      </c>
      <c r="AL20">
        <f t="shared" si="8"/>
        <v>225.64914511647288</v>
      </c>
      <c r="AN20">
        <f t="shared" si="9"/>
        <v>590.83986876543224</v>
      </c>
      <c r="AO20">
        <f t="shared" si="9"/>
        <v>-29.541993438271607</v>
      </c>
      <c r="AP20">
        <f t="shared" si="9"/>
        <v>-4.9941262102012782</v>
      </c>
      <c r="AQ20">
        <f t="shared" si="9"/>
        <v>-552.22271493184326</v>
      </c>
      <c r="AR20">
        <f t="shared" si="9"/>
        <v>4.0810341851161951</v>
      </c>
      <c r="AS20">
        <f t="shared" si="9"/>
        <v>9.5205683709732334</v>
      </c>
      <c r="AT20">
        <f t="shared" si="9"/>
        <v>42.275892625753194</v>
      </c>
      <c r="AU20">
        <f t="shared" si="9"/>
        <v>55.877495181842619</v>
      </c>
      <c r="AW20">
        <v>17</v>
      </c>
      <c r="AX20">
        <f>(R20*SUMPRODUCT(K21:$K$23, X21:$X$23)-$AZ$3*SUMPRODUCT(K20:$K$22, W21:$W$23))/Z20</f>
        <v>165.80918329242985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2957.6738947773783</v>
      </c>
      <c r="P21">
        <f t="shared" si="22"/>
        <v>147.88369473886891</v>
      </c>
      <c r="Q21" s="4">
        <f t="shared" si="23"/>
        <v>25</v>
      </c>
      <c r="R21">
        <f t="shared" si="0"/>
        <v>1000000</v>
      </c>
      <c r="S21">
        <f t="shared" si="1"/>
        <v>115.4835400524118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133.75956500412826</v>
      </c>
      <c r="AC21">
        <f t="shared" si="2"/>
        <v>91.972152683372883</v>
      </c>
      <c r="AE21">
        <f t="shared" si="3"/>
        <v>2355.5186731774434</v>
      </c>
      <c r="AF21">
        <f t="shared" si="4"/>
        <v>-117.77593365887216</v>
      </c>
      <c r="AG21">
        <f t="shared" si="4"/>
        <v>-19.910229769894404</v>
      </c>
      <c r="AH21">
        <f t="shared" si="5"/>
        <v>-2231.5522838191496</v>
      </c>
      <c r="AI21">
        <f t="shared" si="6"/>
        <v>-13.719774070472795</v>
      </c>
      <c r="AJ21">
        <f t="shared" si="7"/>
        <v>41.787412320755379</v>
      </c>
      <c r="AK21">
        <f t="shared" si="24"/>
        <v>166.00516131658898</v>
      </c>
      <c r="AL21">
        <f t="shared" si="8"/>
        <v>194.07279956687157</v>
      </c>
      <c r="AN21">
        <f t="shared" si="9"/>
        <v>537.31771052879503</v>
      </c>
      <c r="AO21">
        <f t="shared" si="9"/>
        <v>-26.865885526439747</v>
      </c>
      <c r="AP21">
        <f t="shared" si="9"/>
        <v>-4.5417254373241045</v>
      </c>
      <c r="AQ21">
        <f t="shared" si="9"/>
        <v>-509.0397192434753</v>
      </c>
      <c r="AR21">
        <f t="shared" si="9"/>
        <v>-3.1296196784441448</v>
      </c>
      <c r="AS21">
        <f t="shared" si="9"/>
        <v>9.5321327624302921</v>
      </c>
      <c r="AT21">
        <f t="shared" si="9"/>
        <v>37.867461731590161</v>
      </c>
      <c r="AU21">
        <f t="shared" si="9"/>
        <v>44.269974815576312</v>
      </c>
      <c r="AW21">
        <v>18</v>
      </c>
      <c r="AX21">
        <f>(R21*SUMPRODUCT(K22:$K$23, X22:$X$23)-$AZ$3*SUMPRODUCT(K21:$K$22, W22:$W$23))/Z21</f>
        <v>115.4835400524118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2957.6738947773783</v>
      </c>
      <c r="P22">
        <f t="shared" si="22"/>
        <v>147.88369473886891</v>
      </c>
      <c r="Q22" s="4">
        <f t="shared" si="23"/>
        <v>25</v>
      </c>
      <c r="R22">
        <f t="shared" si="0"/>
        <v>1000000</v>
      </c>
      <c r="S22">
        <f t="shared" si="1"/>
        <v>60.14768226138338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91.972152683372883</v>
      </c>
      <c r="AC22">
        <f t="shared" si="2"/>
        <v>47.28872361669471</v>
      </c>
      <c r="AE22">
        <f t="shared" si="3"/>
        <v>2325.35349825504</v>
      </c>
      <c r="AF22">
        <f t="shared" si="4"/>
        <v>-116.26767491275199</v>
      </c>
      <c r="AG22">
        <f t="shared" si="4"/>
        <v>-19.655255962811843</v>
      </c>
      <c r="AH22">
        <f t="shared" si="5"/>
        <v>-2234.8603753445741</v>
      </c>
      <c r="AI22">
        <f t="shared" si="6"/>
        <v>-45.429807965097552</v>
      </c>
      <c r="AJ22">
        <f t="shared" si="7"/>
        <v>44.683429066678173</v>
      </c>
      <c r="AK22">
        <f t="shared" si="24"/>
        <v>161.07405832179629</v>
      </c>
      <c r="AL22">
        <f t="shared" si="8"/>
        <v>160.32767942337691</v>
      </c>
      <c r="AN22">
        <f t="shared" si="9"/>
        <v>488.62417973790298</v>
      </c>
      <c r="AO22">
        <f t="shared" si="9"/>
        <v>-24.431208986895147</v>
      </c>
      <c r="AP22">
        <f t="shared" si="9"/>
        <v>-4.1301390646946325</v>
      </c>
      <c r="AQ22">
        <f t="shared" si="9"/>
        <v>-469.60895130608458</v>
      </c>
      <c r="AR22">
        <f t="shared" si="9"/>
        <v>-9.5461196197712912</v>
      </c>
      <c r="AS22">
        <f t="shared" si="9"/>
        <v>9.3892837764091865</v>
      </c>
      <c r="AT22">
        <f t="shared" si="9"/>
        <v>33.846329034963219</v>
      </c>
      <c r="AU22">
        <f t="shared" si="9"/>
        <v>33.689493191601116</v>
      </c>
      <c r="AW22">
        <v>19</v>
      </c>
      <c r="AX22">
        <f>(R22*SUMPRODUCT(K23:$K$23, X23:$X$23)-$AZ$3*SUMPRODUCT(K22:$K$22, W23:$W$23))/Z22</f>
        <v>60.14768226138338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2957.6738947773783</v>
      </c>
      <c r="P23">
        <f t="shared" si="22"/>
        <v>147.88369473886891</v>
      </c>
      <c r="Q23" s="4">
        <f t="shared" si="23"/>
        <v>25</v>
      </c>
      <c r="R23">
        <f t="shared" si="0"/>
        <v>1000000</v>
      </c>
      <c r="S23">
        <f t="shared" si="1"/>
        <v>60.930634764108056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47.28872361669471</v>
      </c>
      <c r="AC23">
        <f t="shared" si="2"/>
        <v>47.28872361669471</v>
      </c>
      <c r="AE23">
        <f t="shared" si="3"/>
        <v>2295.4729406631659</v>
      </c>
      <c r="AF23">
        <f t="shared" si="4"/>
        <v>-114.77364703315828</v>
      </c>
      <c r="AG23">
        <f t="shared" si="4"/>
        <v>-19.402687908870565</v>
      </c>
      <c r="AH23">
        <f t="shared" si="5"/>
        <v>-2240.6197725264606</v>
      </c>
      <c r="AI23">
        <f t="shared" si="6"/>
        <v>-79.323166805323581</v>
      </c>
      <c r="AJ23">
        <f t="shared" si="7"/>
        <v>0</v>
      </c>
      <c r="AK23">
        <f t="shared" si="24"/>
        <v>155.95916120726918</v>
      </c>
      <c r="AL23">
        <f t="shared" si="8"/>
        <v>76.635994401945595</v>
      </c>
      <c r="AN23">
        <f t="shared" si="9"/>
        <v>444.32373751286241</v>
      </c>
      <c r="AO23">
        <f t="shared" si="9"/>
        <v>-22.216186875643118</v>
      </c>
      <c r="AP23">
        <f t="shared" si="9"/>
        <v>-3.7556856614368765</v>
      </c>
      <c r="AQ23">
        <f t="shared" si="9"/>
        <v>-433.70607165012257</v>
      </c>
      <c r="AR23">
        <f t="shared" si="9"/>
        <v>-15.354206674340151</v>
      </c>
      <c r="AS23">
        <f t="shared" si="9"/>
        <v>0</v>
      </c>
      <c r="AT23">
        <f t="shared" si="9"/>
        <v>30.188270216317616</v>
      </c>
      <c r="AU23">
        <f t="shared" si="9"/>
        <v>14.834063541977464</v>
      </c>
      <c r="AW23">
        <v>20</v>
      </c>
      <c r="AX23">
        <f>(R23*SUMPRODUCT(K$23:$K24, X$23:$X24)-$AZ$3*SUMPRODUCT(K$22:$K23, W$23:$W24))/Z23</f>
        <v>60.930634764108056</v>
      </c>
    </row>
    <row r="25" spans="5:50" x14ac:dyDescent="0.25">
      <c r="AN25" s="8">
        <f t="shared" ref="AN25:AU25" si="25">SUM(AN3:AN23)</f>
        <v>25563.261275846686</v>
      </c>
      <c r="AO25" s="8">
        <f t="shared" si="25"/>
        <v>-3496.418484875368</v>
      </c>
      <c r="AP25" s="8">
        <f t="shared" si="25"/>
        <v>-464.22546705985667</v>
      </c>
      <c r="AQ25" s="8">
        <f t="shared" si="25"/>
        <v>-21992.513576465513</v>
      </c>
      <c r="AR25" s="8">
        <f t="shared" si="25"/>
        <v>-389.89625255405798</v>
      </c>
      <c r="AS25" s="8">
        <f t="shared" si="25"/>
        <v>-163.56603209527833</v>
      </c>
      <c r="AT25" s="8">
        <f t="shared" si="25"/>
        <v>1629.5848476049709</v>
      </c>
      <c r="AU25" s="9">
        <f t="shared" si="25"/>
        <v>1076.122562955635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9" priority="1" operator="lessThan">
      <formula>0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4AE215-A872-4570-A204-5725E1D517E9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3222.2736823719429</v>
      </c>
      <c r="K3">
        <v>1</v>
      </c>
      <c r="L3" s="2">
        <v>0</v>
      </c>
      <c r="O3">
        <f>$C$3</f>
        <v>3222.2736823719429</v>
      </c>
      <c r="P3">
        <f>O3*B5</f>
        <v>2577.8189458975544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3222.2736823719429</v>
      </c>
      <c r="AF3">
        <f t="shared" ref="AF3:AG23" si="4">-$Z3*P3</f>
        <v>-2577.8189458975544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371.30499467438847</v>
      </c>
      <c r="AJ3">
        <f t="shared" ref="AJ3:AJ23" si="7">AB3-AC3</f>
        <v>0</v>
      </c>
      <c r="AL3">
        <f t="shared" ref="AL3:AL23" si="8">SUM(AI3:AK3)</f>
        <v>371.30499467438847</v>
      </c>
      <c r="AN3">
        <f t="shared" ref="AN3:AU23" si="9">AE3*$K3</f>
        <v>3222.2736823719429</v>
      </c>
      <c r="AO3">
        <f t="shared" si="9"/>
        <v>-2577.8189458975544</v>
      </c>
      <c r="AP3">
        <f t="shared" si="9"/>
        <v>-273.14974180000002</v>
      </c>
      <c r="AQ3">
        <f t="shared" si="9"/>
        <v>0</v>
      </c>
      <c r="AR3">
        <f t="shared" si="9"/>
        <v>371.30499467438847</v>
      </c>
      <c r="AS3">
        <f t="shared" si="9"/>
        <v>0</v>
      </c>
      <c r="AT3">
        <f t="shared" si="9"/>
        <v>0</v>
      </c>
      <c r="AU3">
        <f t="shared" si="9"/>
        <v>371.30499467438847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2544.8559417243532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204.13020707763167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201.56963736131001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-201.56963736131001</v>
      </c>
      <c r="AK4">
        <f>G4*MAX(0, SUM(AB4, AE4:AF4))</f>
        <v>0</v>
      </c>
      <c r="AL4">
        <f t="shared" si="8"/>
        <v>-2745.3756373613101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-2343.2863043630455</v>
      </c>
      <c r="AR4">
        <f t="shared" si="9"/>
        <v>-2343.2863043630455</v>
      </c>
      <c r="AS4">
        <f t="shared" si="9"/>
        <v>-185.68057886654228</v>
      </c>
      <c r="AT4">
        <f t="shared" si="9"/>
        <v>0</v>
      </c>
      <c r="AU4">
        <f t="shared" si="9"/>
        <v>-2528.9668832295879</v>
      </c>
      <c r="AW4">
        <v>1</v>
      </c>
      <c r="AX4">
        <f>(R4*SUMPRODUCT(K5:$K$23, X5:$X$23)-$AZ$3*SUMPRODUCT(K4:$K$22, W5:$W$23))/Z4</f>
        <v>204.13020707763167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3222.2736823719429</v>
      </c>
      <c r="P5">
        <f t="shared" ref="P5:P23" si="22">O5*$C$5</f>
        <v>161.11368411859715</v>
      </c>
      <c r="Q5" s="4">
        <f t="shared" ref="Q5:Q23" si="23">$C$8</f>
        <v>25</v>
      </c>
      <c r="R5">
        <f t="shared" si="0"/>
        <v>1000000</v>
      </c>
      <c r="S5">
        <f t="shared" si="1"/>
        <v>380.88191462304894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201.56963736131001</v>
      </c>
      <c r="AC5">
        <f t="shared" si="2"/>
        <v>371.38034974009133</v>
      </c>
      <c r="AE5">
        <f t="shared" si="3"/>
        <v>3141.8901270277506</v>
      </c>
      <c r="AF5">
        <f t="shared" si="4"/>
        <v>-157.09450635138754</v>
      </c>
      <c r="AG5">
        <f t="shared" si="4"/>
        <v>-24.376344444421765</v>
      </c>
      <c r="AH5">
        <f t="shared" si="5"/>
        <v>-2527.8542831294039</v>
      </c>
      <c r="AI5">
        <f t="shared" si="6"/>
        <v>432.5649931025373</v>
      </c>
      <c r="AJ5">
        <f t="shared" si="7"/>
        <v>-169.81071237878132</v>
      </c>
      <c r="AK5">
        <f>G5*SUM(AB5, AE5:AF5)</f>
        <v>223.04556806263713</v>
      </c>
      <c r="AL5">
        <f t="shared" si="8"/>
        <v>485.79984878639311</v>
      </c>
      <c r="AN5">
        <f t="shared" si="9"/>
        <v>2666.0833786192525</v>
      </c>
      <c r="AO5">
        <f t="shared" si="9"/>
        <v>-133.30416893096265</v>
      </c>
      <c r="AP5">
        <f t="shared" si="9"/>
        <v>-20.684799317362192</v>
      </c>
      <c r="AQ5">
        <f t="shared" si="9"/>
        <v>-2145.0369094219009</v>
      </c>
      <c r="AR5">
        <f t="shared" si="9"/>
        <v>367.05750094902675</v>
      </c>
      <c r="AS5">
        <f t="shared" si="9"/>
        <v>-144.09463713896596</v>
      </c>
      <c r="AT5">
        <f t="shared" si="9"/>
        <v>189.26762478770596</v>
      </c>
      <c r="AU5">
        <f t="shared" si="9"/>
        <v>412.23048859776674</v>
      </c>
      <c r="AW5">
        <v>2</v>
      </c>
      <c r="AX5">
        <f>(R5*SUMPRODUCT(K6:$K$23, X6:$X$23)-$AZ$3*SUMPRODUCT(K5:$K$22, W6:$W$23))/Z5</f>
        <v>380.88191462304894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3222.2736823719429</v>
      </c>
      <c r="P6">
        <f t="shared" si="22"/>
        <v>161.11368411859715</v>
      </c>
      <c r="Q6" s="4">
        <f t="shared" si="23"/>
        <v>25</v>
      </c>
      <c r="R6">
        <f t="shared" si="0"/>
        <v>1000000</v>
      </c>
      <c r="S6">
        <f t="shared" si="1"/>
        <v>528.10610652013713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371.38034974009133</v>
      </c>
      <c r="AC6">
        <f t="shared" si="2"/>
        <v>508.4525799927323</v>
      </c>
      <c r="AE6">
        <f t="shared" si="3"/>
        <v>3102.3564147751886</v>
      </c>
      <c r="AF6">
        <f t="shared" si="4"/>
        <v>-155.11782073875943</v>
      </c>
      <c r="AG6">
        <f t="shared" si="4"/>
        <v>-24.069622265073381</v>
      </c>
      <c r="AH6">
        <f t="shared" si="5"/>
        <v>-2518.3493961665454</v>
      </c>
      <c r="AI6">
        <f t="shared" si="6"/>
        <v>404.81957560481032</v>
      </c>
      <c r="AJ6">
        <f t="shared" si="7"/>
        <v>-137.07223025264096</v>
      </c>
      <c r="AK6">
        <f>G6*SUM(AB6, AE6:AF6)</f>
        <v>232.30332606435647</v>
      </c>
      <c r="AL6">
        <f t="shared" si="8"/>
        <v>500.0506714165258</v>
      </c>
      <c r="AN6">
        <f t="shared" si="9"/>
        <v>2425.0226037558359</v>
      </c>
      <c r="AO6">
        <f t="shared" si="9"/>
        <v>-121.2511301877918</v>
      </c>
      <c r="AP6">
        <f t="shared" si="9"/>
        <v>-18.814530070974264</v>
      </c>
      <c r="AQ6">
        <f t="shared" si="9"/>
        <v>-1968.5211475939586</v>
      </c>
      <c r="AR6">
        <f t="shared" si="9"/>
        <v>316.43579590311128</v>
      </c>
      <c r="AS6">
        <f t="shared" si="9"/>
        <v>-107.1454121540598</v>
      </c>
      <c r="AT6">
        <f t="shared" si="9"/>
        <v>181.58481531998606</v>
      </c>
      <c r="AU6">
        <f t="shared" si="9"/>
        <v>390.87519906903754</v>
      </c>
      <c r="AW6">
        <v>3</v>
      </c>
      <c r="AX6">
        <f>(R6*SUMPRODUCT(K7:$K$23, X7:$X$23)-$AZ$3*SUMPRODUCT(K6:$K$22, W7:$W$23))/Z6</f>
        <v>528.10610652013713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3222.2736823719429</v>
      </c>
      <c r="P7">
        <f t="shared" si="22"/>
        <v>161.11368411859715</v>
      </c>
      <c r="Q7" s="4">
        <f t="shared" si="23"/>
        <v>25</v>
      </c>
      <c r="R7">
        <f t="shared" si="0"/>
        <v>1000000</v>
      </c>
      <c r="S7">
        <f t="shared" si="1"/>
        <v>646.59130408809506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508.4525799927323</v>
      </c>
      <c r="AC7">
        <f t="shared" si="2"/>
        <v>614.678631014036</v>
      </c>
      <c r="AE7">
        <f t="shared" si="3"/>
        <v>3063.2375711057916</v>
      </c>
      <c r="AF7">
        <f t="shared" si="4"/>
        <v>-153.16187855528958</v>
      </c>
      <c r="AG7">
        <f t="shared" si="4"/>
        <v>-23.766118842293032</v>
      </c>
      <c r="AH7">
        <f t="shared" si="5"/>
        <v>-2512.2880051846273</v>
      </c>
      <c r="AI7">
        <f t="shared" si="6"/>
        <v>374.02156852358166</v>
      </c>
      <c r="AJ7">
        <f t="shared" si="7"/>
        <v>-106.2260510213037</v>
      </c>
      <c r="AK7">
        <f>G7*SUM(AB7, AE7:AF7)</f>
        <v>239.29697907802642</v>
      </c>
      <c r="AL7">
        <f t="shared" si="8"/>
        <v>507.09249658030438</v>
      </c>
      <c r="AN7">
        <f t="shared" si="9"/>
        <v>2205.698499050367</v>
      </c>
      <c r="AO7">
        <f t="shared" si="9"/>
        <v>-110.28492495251835</v>
      </c>
      <c r="AP7">
        <f t="shared" si="9"/>
        <v>-17.112904710089161</v>
      </c>
      <c r="AQ7">
        <f t="shared" si="9"/>
        <v>-1808.984694653511</v>
      </c>
      <c r="AR7">
        <f t="shared" si="9"/>
        <v>269.31597473424847</v>
      </c>
      <c r="AS7">
        <f t="shared" si="9"/>
        <v>-76.48856344274887</v>
      </c>
      <c r="AT7">
        <f t="shared" si="9"/>
        <v>172.3069057909062</v>
      </c>
      <c r="AU7">
        <f t="shared" si="9"/>
        <v>365.1343170824058</v>
      </c>
      <c r="AW7">
        <v>4</v>
      </c>
      <c r="AX7">
        <f>(R7*SUMPRODUCT(K8:$K$23, X8:$X$23)-$AZ$3*SUMPRODUCT(K7:$K$22, W8:$W$23))/Z7</f>
        <v>646.59130408809506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3222.2736823719429</v>
      </c>
      <c r="P8">
        <f t="shared" si="22"/>
        <v>161.11368411859715</v>
      </c>
      <c r="Q8" s="4">
        <f t="shared" si="23"/>
        <v>25</v>
      </c>
      <c r="R8">
        <f t="shared" si="0"/>
        <v>1000000</v>
      </c>
      <c r="S8">
        <f t="shared" si="1"/>
        <v>739.92099256414929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614.678631014036</v>
      </c>
      <c r="AC8">
        <f t="shared" si="2"/>
        <v>694.51381208493513</v>
      </c>
      <c r="AE8">
        <f t="shared" si="3"/>
        <v>3024.5304582719727</v>
      </c>
      <c r="AF8">
        <f t="shared" si="4"/>
        <v>-151.22652291359864</v>
      </c>
      <c r="AG8">
        <f t="shared" si="4"/>
        <v>-23.465809831876154</v>
      </c>
      <c r="AH8">
        <f t="shared" si="5"/>
        <v>-2505.9128797579287</v>
      </c>
      <c r="AI8">
        <f t="shared" si="6"/>
        <v>343.92524576856931</v>
      </c>
      <c r="AJ8">
        <f t="shared" si="7"/>
        <v>-79.835181070899125</v>
      </c>
      <c r="AK8">
        <f t="shared" ref="AK8:AK23" si="24">G8*SUM(AB8:AB8, AE8:AF8)</f>
        <v>244.15877964606872</v>
      </c>
      <c r="AL8">
        <f t="shared" si="8"/>
        <v>508.24884434373894</v>
      </c>
      <c r="AN8">
        <f t="shared" si="9"/>
        <v>2006.1564428122574</v>
      </c>
      <c r="AO8">
        <f t="shared" si="9"/>
        <v>-100.30782214061287</v>
      </c>
      <c r="AP8">
        <f t="shared" si="9"/>
        <v>-15.56475830860764</v>
      </c>
      <c r="AQ8">
        <f t="shared" si="9"/>
        <v>-1662.1599081944257</v>
      </c>
      <c r="AR8">
        <f t="shared" si="9"/>
        <v>228.12395416861128</v>
      </c>
      <c r="AS8">
        <f t="shared" si="9"/>
        <v>-52.954289956125592</v>
      </c>
      <c r="AT8">
        <f t="shared" si="9"/>
        <v>161.94933911691928</v>
      </c>
      <c r="AU8">
        <f t="shared" si="9"/>
        <v>337.11900332940502</v>
      </c>
      <c r="AW8">
        <v>5</v>
      </c>
      <c r="AX8">
        <f>(R8*SUMPRODUCT(K9:$K$23, X9:$X$23)-$AZ$3*SUMPRODUCT(K8:$K$22, W9:$W$23))/Z8</f>
        <v>739.92099256414929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3222.2736823719429</v>
      </c>
      <c r="P9">
        <f t="shared" si="22"/>
        <v>161.11368411859715</v>
      </c>
      <c r="Q9" s="4">
        <f t="shared" si="23"/>
        <v>25</v>
      </c>
      <c r="R9">
        <f t="shared" si="0"/>
        <v>1000000</v>
      </c>
      <c r="S9">
        <f t="shared" si="1"/>
        <v>810.70387038203103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694.51381208493513</v>
      </c>
      <c r="AC9">
        <f t="shared" si="2"/>
        <v>751.31652522921286</v>
      </c>
      <c r="AE9">
        <f t="shared" si="3"/>
        <v>2986.2290718266786</v>
      </c>
      <c r="AF9">
        <f t="shared" si="4"/>
        <v>-149.31145359133393</v>
      </c>
      <c r="AG9">
        <f t="shared" si="4"/>
        <v>-23.168648648339595</v>
      </c>
      <c r="AH9">
        <f t="shared" si="5"/>
        <v>-2500.123408711941</v>
      </c>
      <c r="AI9">
        <f t="shared" si="6"/>
        <v>313.62556087506437</v>
      </c>
      <c r="AJ9">
        <f t="shared" si="7"/>
        <v>-56.802713144277732</v>
      </c>
      <c r="AK9">
        <f t="shared" si="24"/>
        <v>247.20020012241963</v>
      </c>
      <c r="AL9">
        <f t="shared" si="8"/>
        <v>504.02304785320626</v>
      </c>
      <c r="AN9">
        <f t="shared" si="9"/>
        <v>1824.6153347728502</v>
      </c>
      <c r="AO9">
        <f t="shared" si="9"/>
        <v>-91.230766738642501</v>
      </c>
      <c r="AP9">
        <f t="shared" si="9"/>
        <v>-14.156272205824362</v>
      </c>
      <c r="AQ9">
        <f t="shared" si="9"/>
        <v>-1527.5999933822704</v>
      </c>
      <c r="AR9">
        <f t="shared" si="9"/>
        <v>191.62830244611314</v>
      </c>
      <c r="AS9">
        <f t="shared" si="9"/>
        <v>-34.707016430040284</v>
      </c>
      <c r="AT9">
        <f t="shared" si="9"/>
        <v>151.0417536811332</v>
      </c>
      <c r="AU9">
        <f t="shared" si="9"/>
        <v>307.96303969720606</v>
      </c>
      <c r="AW9">
        <v>6</v>
      </c>
      <c r="AX9">
        <f>(R9*SUMPRODUCT(K10:$K$23, X10:$X$23)-$AZ$3*SUMPRODUCT(K9:$K$22, W10:$W$23))/Z9</f>
        <v>810.70387038203103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3222.2736823719429</v>
      </c>
      <c r="P10">
        <f t="shared" si="22"/>
        <v>161.11368411859715</v>
      </c>
      <c r="Q10" s="4">
        <f t="shared" si="23"/>
        <v>25</v>
      </c>
      <c r="R10">
        <f t="shared" si="0"/>
        <v>1000000</v>
      </c>
      <c r="S10">
        <f t="shared" si="1"/>
        <v>858.62541543167129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751.31652522921286</v>
      </c>
      <c r="AC10">
        <f t="shared" si="2"/>
        <v>785.62438696749632</v>
      </c>
      <c r="AE10">
        <f t="shared" si="3"/>
        <v>2948.3133632635977</v>
      </c>
      <c r="AF10">
        <f t="shared" si="4"/>
        <v>-147.4156681631799</v>
      </c>
      <c r="AG10">
        <f t="shared" si="4"/>
        <v>-22.874479745411627</v>
      </c>
      <c r="AH10">
        <f t="shared" si="5"/>
        <v>-2499.2966577828774</v>
      </c>
      <c r="AI10">
        <f t="shared" si="6"/>
        <v>278.72655757212897</v>
      </c>
      <c r="AJ10">
        <f t="shared" si="7"/>
        <v>-34.307861738283464</v>
      </c>
      <c r="AK10">
        <f t="shared" si="24"/>
        <v>248.65499542307418</v>
      </c>
      <c r="AL10">
        <f t="shared" si="8"/>
        <v>493.07369125691969</v>
      </c>
      <c r="AN10">
        <f t="shared" si="9"/>
        <v>1659.4463231460547</v>
      </c>
      <c r="AO10">
        <f t="shared" si="9"/>
        <v>-82.972316157302743</v>
      </c>
      <c r="AP10">
        <f t="shared" si="9"/>
        <v>-12.874808960396267</v>
      </c>
      <c r="AQ10">
        <f t="shared" si="9"/>
        <v>-1406.7190756880925</v>
      </c>
      <c r="AR10">
        <f t="shared" si="9"/>
        <v>156.88012234026337</v>
      </c>
      <c r="AS10">
        <f t="shared" si="9"/>
        <v>-19.310042048440028</v>
      </c>
      <c r="AT10">
        <f t="shared" si="9"/>
        <v>139.95446448404806</v>
      </c>
      <c r="AU10">
        <f t="shared" si="9"/>
        <v>277.52454477587139</v>
      </c>
      <c r="AW10">
        <v>7</v>
      </c>
      <c r="AX10">
        <f>(R10*SUMPRODUCT(K11:$K$23, X11:$X$23)-$AZ$3*SUMPRODUCT(K10:$K$22, W11:$W$23))/Z10</f>
        <v>858.62541543167129</v>
      </c>
    </row>
    <row r="11" spans="1:52" x14ac:dyDescent="0.25">
      <c r="A11" t="s">
        <v>33</v>
      </c>
      <c r="C11" s="7">
        <f>AU25</f>
        <v>1178.1526362919612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3222.2736823719429</v>
      </c>
      <c r="P11">
        <f t="shared" si="22"/>
        <v>161.11368411859715</v>
      </c>
      <c r="Q11" s="4">
        <f t="shared" si="23"/>
        <v>25</v>
      </c>
      <c r="R11">
        <f t="shared" si="0"/>
        <v>1000000</v>
      </c>
      <c r="S11">
        <f t="shared" si="1"/>
        <v>887.26335958453228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785.62438696749632</v>
      </c>
      <c r="AC11">
        <f t="shared" si="2"/>
        <v>801.49361708673132</v>
      </c>
      <c r="AE11">
        <f t="shared" si="3"/>
        <v>2910.7837724044039</v>
      </c>
      <c r="AF11">
        <f t="shared" si="4"/>
        <v>-145.53918862022019</v>
      </c>
      <c r="AG11">
        <f t="shared" si="4"/>
        <v>-22.583306535447285</v>
      </c>
      <c r="AH11">
        <f t="shared" si="5"/>
        <v>-2497.1365004089716</v>
      </c>
      <c r="AI11">
        <f t="shared" si="6"/>
        <v>245.52477683976485</v>
      </c>
      <c r="AJ11">
        <f t="shared" si="7"/>
        <v>-15.869230119234999</v>
      </c>
      <c r="AK11">
        <f t="shared" si="24"/>
        <v>248.56082795261764</v>
      </c>
      <c r="AL11">
        <f t="shared" si="8"/>
        <v>478.21637467314747</v>
      </c>
      <c r="AN11">
        <f t="shared" si="9"/>
        <v>1509.1794407137572</v>
      </c>
      <c r="AO11">
        <f t="shared" si="9"/>
        <v>-75.458972035687864</v>
      </c>
      <c r="AP11">
        <f t="shared" si="9"/>
        <v>-11.708963836389879</v>
      </c>
      <c r="AQ11">
        <f t="shared" si="9"/>
        <v>-1294.7121331379797</v>
      </c>
      <c r="AR11">
        <f t="shared" si="9"/>
        <v>127.29937170370003</v>
      </c>
      <c r="AS11">
        <f t="shared" si="9"/>
        <v>-8.2278580988933765</v>
      </c>
      <c r="AT11">
        <f t="shared" si="9"/>
        <v>128.87349959458376</v>
      </c>
      <c r="AU11">
        <f t="shared" si="9"/>
        <v>247.94501319939042</v>
      </c>
      <c r="AW11">
        <v>8</v>
      </c>
      <c r="AX11">
        <f>(R11*SUMPRODUCT(K12:$K$23, X12:$X$23)-$AZ$3*SUMPRODUCT(K11:$K$22, W12:$W$23))/Z11</f>
        <v>887.26335958453228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3222.2736823719429</v>
      </c>
      <c r="P12">
        <f t="shared" si="22"/>
        <v>161.11368411859715</v>
      </c>
      <c r="Q12" s="4">
        <f t="shared" si="23"/>
        <v>25</v>
      </c>
      <c r="R12">
        <f t="shared" si="0"/>
        <v>1000000</v>
      </c>
      <c r="S12">
        <f t="shared" si="1"/>
        <v>896.98475791056273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801.49361708673132</v>
      </c>
      <c r="AC12">
        <f t="shared" si="2"/>
        <v>799.9310963984808</v>
      </c>
      <c r="AE12">
        <f t="shared" si="3"/>
        <v>2873.6239907130812</v>
      </c>
      <c r="AF12">
        <f t="shared" si="4"/>
        <v>-143.68119953565406</v>
      </c>
      <c r="AG12">
        <f t="shared" si="4"/>
        <v>-22.295002488722361</v>
      </c>
      <c r="AH12">
        <f t="shared" si="5"/>
        <v>-2498.8392548181964</v>
      </c>
      <c r="AI12">
        <f t="shared" si="6"/>
        <v>208.80853387050865</v>
      </c>
      <c r="AJ12">
        <f t="shared" si="7"/>
        <v>1.5625206882505154</v>
      </c>
      <c r="AK12">
        <f t="shared" si="24"/>
        <v>247.20054857849112</v>
      </c>
      <c r="AL12">
        <f t="shared" si="8"/>
        <v>457.57160313725029</v>
      </c>
      <c r="AN12">
        <f t="shared" si="9"/>
        <v>1372.4680488401166</v>
      </c>
      <c r="AO12">
        <f t="shared" si="9"/>
        <v>-68.62340244200584</v>
      </c>
      <c r="AP12">
        <f t="shared" si="9"/>
        <v>-10.64828894228059</v>
      </c>
      <c r="AQ12">
        <f t="shared" si="9"/>
        <v>-1193.4675683071473</v>
      </c>
      <c r="AR12">
        <f t="shared" si="9"/>
        <v>99.728789148683191</v>
      </c>
      <c r="AS12">
        <f t="shared" si="9"/>
        <v>0.74627359988853215</v>
      </c>
      <c r="AT12">
        <f t="shared" si="9"/>
        <v>118.06515246120915</v>
      </c>
      <c r="AU12">
        <f t="shared" si="9"/>
        <v>218.54021520978088</v>
      </c>
      <c r="AW12">
        <v>9</v>
      </c>
      <c r="AX12">
        <f>(R12*SUMPRODUCT(K13:$K$23, X13:$X$23)-$AZ$3*SUMPRODUCT(K12:$K$22, W13:$W$23))/Z12</f>
        <v>896.98475791056273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3222.2736823719429</v>
      </c>
      <c r="P13">
        <f t="shared" si="22"/>
        <v>161.11368411859715</v>
      </c>
      <c r="Q13" s="4">
        <f t="shared" si="23"/>
        <v>25</v>
      </c>
      <c r="R13">
        <f t="shared" si="0"/>
        <v>1000000</v>
      </c>
      <c r="S13">
        <f t="shared" si="1"/>
        <v>889.21337323089847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799.9310963984808</v>
      </c>
      <c r="AC13">
        <f t="shared" si="2"/>
        <v>782.8452738039523</v>
      </c>
      <c r="AE13">
        <f t="shared" si="3"/>
        <v>2836.8238704983073</v>
      </c>
      <c r="AF13">
        <f t="shared" si="4"/>
        <v>-141.84119352491538</v>
      </c>
      <c r="AG13">
        <f t="shared" si="4"/>
        <v>-22.009488874406358</v>
      </c>
      <c r="AH13">
        <f t="shared" si="5"/>
        <v>-2502.5435771512207</v>
      </c>
      <c r="AI13">
        <f t="shared" si="6"/>
        <v>170.42961094776456</v>
      </c>
      <c r="AJ13">
        <f t="shared" si="7"/>
        <v>17.085822594528508</v>
      </c>
      <c r="AK13">
        <f t="shared" si="24"/>
        <v>244.64396413603112</v>
      </c>
      <c r="AL13">
        <f t="shared" si="8"/>
        <v>432.15939767832418</v>
      </c>
      <c r="AN13">
        <f t="shared" si="9"/>
        <v>1248.0903968733849</v>
      </c>
      <c r="AO13">
        <f t="shared" si="9"/>
        <v>-62.404519843669249</v>
      </c>
      <c r="AP13">
        <f t="shared" si="9"/>
        <v>-9.6833053295666591</v>
      </c>
      <c r="AQ13">
        <f t="shared" si="9"/>
        <v>-1101.0202779529491</v>
      </c>
      <c r="AR13">
        <f t="shared" si="9"/>
        <v>74.982293747199677</v>
      </c>
      <c r="AS13">
        <f t="shared" si="9"/>
        <v>7.5170867408019628</v>
      </c>
      <c r="AT13">
        <f t="shared" si="9"/>
        <v>107.63367633309662</v>
      </c>
      <c r="AU13">
        <f t="shared" si="9"/>
        <v>190.13305682109825</v>
      </c>
      <c r="AW13">
        <v>10</v>
      </c>
      <c r="AX13">
        <f>(R13*SUMPRODUCT(K14:$K$23, X14:$X$23)-$AZ$3*SUMPRODUCT(K13:$K$22, W14:$W$23))/Z13</f>
        <v>889.21337323089847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3222.2736823719429</v>
      </c>
      <c r="P14">
        <f t="shared" si="22"/>
        <v>161.11368411859715</v>
      </c>
      <c r="Q14" s="4">
        <f t="shared" si="23"/>
        <v>25</v>
      </c>
      <c r="R14">
        <f t="shared" si="0"/>
        <v>1000000</v>
      </c>
      <c r="S14">
        <f t="shared" si="1"/>
        <v>864.95733030624183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782.8452738039523</v>
      </c>
      <c r="AC14">
        <f t="shared" si="2"/>
        <v>751.7056703075832</v>
      </c>
      <c r="AE14">
        <f t="shared" si="3"/>
        <v>2800.370970281615</v>
      </c>
      <c r="AF14">
        <f t="shared" si="4"/>
        <v>-140.01854851408075</v>
      </c>
      <c r="AG14">
        <f t="shared" si="4"/>
        <v>-21.726669165328612</v>
      </c>
      <c r="AH14">
        <f t="shared" si="5"/>
        <v>-2508.9928133472722</v>
      </c>
      <c r="AI14">
        <f t="shared" si="6"/>
        <v>129.63293925493326</v>
      </c>
      <c r="AJ14">
        <f t="shared" si="7"/>
        <v>31.139603496369091</v>
      </c>
      <c r="AK14">
        <f t="shared" si="24"/>
        <v>241.02383869000406</v>
      </c>
      <c r="AL14">
        <f t="shared" si="8"/>
        <v>401.79638144130638</v>
      </c>
      <c r="AN14">
        <f t="shared" si="9"/>
        <v>1134.9339899432669</v>
      </c>
      <c r="AO14">
        <f t="shared" si="9"/>
        <v>-56.746699497163341</v>
      </c>
      <c r="AP14">
        <f t="shared" si="9"/>
        <v>-8.8053817103753289</v>
      </c>
      <c r="AQ14">
        <f t="shared" si="9"/>
        <v>-1016.844287635521</v>
      </c>
      <c r="AR14">
        <f t="shared" si="9"/>
        <v>52.537621100207005</v>
      </c>
      <c r="AS14">
        <f t="shared" si="9"/>
        <v>12.620254536430728</v>
      </c>
      <c r="AT14">
        <f t="shared" si="9"/>
        <v>97.682110627071623</v>
      </c>
      <c r="AU14">
        <f t="shared" si="9"/>
        <v>162.83998626370933</v>
      </c>
      <c r="AW14">
        <v>11</v>
      </c>
      <c r="AX14">
        <f>(R14*SUMPRODUCT(K15:$K$23, X15:$X$23)-$AZ$3*SUMPRODUCT(K14:$K$22, W15:$W$23))/Z14</f>
        <v>864.95733030624183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3222.2736823719429</v>
      </c>
      <c r="P15">
        <f t="shared" si="22"/>
        <v>161.11368411859715</v>
      </c>
      <c r="Q15" s="4">
        <f t="shared" si="23"/>
        <v>25</v>
      </c>
      <c r="R15">
        <f t="shared" si="0"/>
        <v>1000000</v>
      </c>
      <c r="S15">
        <f t="shared" si="1"/>
        <v>825.63310378197218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751.7056703075832</v>
      </c>
      <c r="AC15">
        <f t="shared" si="2"/>
        <v>708.27667828858921</v>
      </c>
      <c r="AE15">
        <f t="shared" si="3"/>
        <v>2764.2560476715394</v>
      </c>
      <c r="AF15">
        <f t="shared" si="4"/>
        <v>-138.21280238357699</v>
      </c>
      <c r="AG15">
        <f t="shared" si="4"/>
        <v>-21.446471654424673</v>
      </c>
      <c r="AH15">
        <f t="shared" si="5"/>
        <v>-2517.232770026108</v>
      </c>
      <c r="AI15">
        <f t="shared" si="6"/>
        <v>87.364003607429368</v>
      </c>
      <c r="AJ15">
        <f t="shared" si="7"/>
        <v>43.428992018993995</v>
      </c>
      <c r="AK15">
        <f t="shared" si="24"/>
        <v>236.4424240916882</v>
      </c>
      <c r="AL15">
        <f t="shared" si="8"/>
        <v>367.23541971811153</v>
      </c>
      <c r="AN15">
        <f t="shared" si="9"/>
        <v>1031.988056720799</v>
      </c>
      <c r="AO15">
        <f t="shared" si="9"/>
        <v>-51.599402836039957</v>
      </c>
      <c r="AP15">
        <f t="shared" si="9"/>
        <v>-8.0066760186020574</v>
      </c>
      <c r="AQ15">
        <f t="shared" si="9"/>
        <v>-939.76611061097822</v>
      </c>
      <c r="AR15">
        <f t="shared" si="9"/>
        <v>32.615867255178721</v>
      </c>
      <c r="AS15">
        <f t="shared" si="9"/>
        <v>16.21347672071737</v>
      </c>
      <c r="AT15">
        <f t="shared" si="9"/>
        <v>88.271764104585628</v>
      </c>
      <c r="AU15">
        <f t="shared" si="9"/>
        <v>137.10110808048171</v>
      </c>
      <c r="AW15">
        <v>12</v>
      </c>
      <c r="AX15">
        <f>(R15*SUMPRODUCT(K16:$K$23, X16:$X$23)-$AZ$3*SUMPRODUCT(K15:$K$22, W16:$W$23))/Z15</f>
        <v>825.63310378197218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3222.2736823719429</v>
      </c>
      <c r="P16">
        <f t="shared" si="22"/>
        <v>161.11368411859715</v>
      </c>
      <c r="Q16" s="4">
        <f t="shared" si="23"/>
        <v>25</v>
      </c>
      <c r="R16">
        <f t="shared" si="0"/>
        <v>1000000</v>
      </c>
      <c r="S16">
        <f t="shared" si="1"/>
        <v>770.95044313141659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708.27667828858921</v>
      </c>
      <c r="AC16">
        <f t="shared" si="2"/>
        <v>652.80153678297256</v>
      </c>
      <c r="AE16">
        <f t="shared" si="3"/>
        <v>2728.4571019166892</v>
      </c>
      <c r="AF16">
        <f t="shared" si="4"/>
        <v>-136.42285509583448</v>
      </c>
      <c r="AG16">
        <f t="shared" si="4"/>
        <v>-21.168725648935638</v>
      </c>
      <c r="AH16">
        <f t="shared" si="5"/>
        <v>-2531.251557791521</v>
      </c>
      <c r="AI16">
        <f t="shared" si="6"/>
        <v>39.613963380397763</v>
      </c>
      <c r="AJ16">
        <f t="shared" si="7"/>
        <v>55.475141505616648</v>
      </c>
      <c r="AK16">
        <f t="shared" si="24"/>
        <v>231.02176475766109</v>
      </c>
      <c r="AL16">
        <f t="shared" si="8"/>
        <v>326.11086964367553</v>
      </c>
      <c r="AN16">
        <f t="shared" si="9"/>
        <v>938.32848324217207</v>
      </c>
      <c r="AO16">
        <f t="shared" si="9"/>
        <v>-46.916424162108612</v>
      </c>
      <c r="AP16">
        <f t="shared" si="9"/>
        <v>-7.2800185190311071</v>
      </c>
      <c r="AQ16">
        <f t="shared" si="9"/>
        <v>-870.50862308167086</v>
      </c>
      <c r="AR16">
        <f t="shared" si="9"/>
        <v>13.623417479361404</v>
      </c>
      <c r="AS16">
        <f t="shared" si="9"/>
        <v>19.07814689483051</v>
      </c>
      <c r="AT16">
        <f t="shared" si="9"/>
        <v>79.449408227348044</v>
      </c>
      <c r="AU16">
        <f t="shared" si="9"/>
        <v>112.15097260153996</v>
      </c>
      <c r="AW16">
        <v>13</v>
      </c>
      <c r="AX16">
        <f>(R16*SUMPRODUCT(K17:$K$23, X17:$X$23)-$AZ$3*SUMPRODUCT(K16:$K$22, W17:$W$23))/Z16</f>
        <v>770.95044313141659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3222.2736823719429</v>
      </c>
      <c r="P17">
        <f t="shared" si="22"/>
        <v>161.11368411859715</v>
      </c>
      <c r="Q17" s="4">
        <f t="shared" si="23"/>
        <v>25</v>
      </c>
      <c r="R17">
        <f t="shared" si="0"/>
        <v>1000000</v>
      </c>
      <c r="S17">
        <f t="shared" si="1"/>
        <v>700.62267373241048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652.80153678297256</v>
      </c>
      <c r="AC17">
        <f t="shared" si="2"/>
        <v>585.53134542400494</v>
      </c>
      <c r="AE17">
        <f t="shared" si="3"/>
        <v>2692.9505928096924</v>
      </c>
      <c r="AF17">
        <f t="shared" si="4"/>
        <v>-134.64752964048463</v>
      </c>
      <c r="AG17">
        <f t="shared" si="4"/>
        <v>-20.893248512238326</v>
      </c>
      <c r="AH17">
        <f t="shared" si="5"/>
        <v>-2551.5952083181583</v>
      </c>
      <c r="AI17">
        <f t="shared" si="6"/>
        <v>-14.185393661188755</v>
      </c>
      <c r="AJ17">
        <f t="shared" si="7"/>
        <v>67.270191358967622</v>
      </c>
      <c r="AK17">
        <f t="shared" si="24"/>
        <v>224.77732199665263</v>
      </c>
      <c r="AL17">
        <f t="shared" si="8"/>
        <v>277.8621196944315</v>
      </c>
      <c r="AN17">
        <f t="shared" si="9"/>
        <v>853.11489010557693</v>
      </c>
      <c r="AO17">
        <f t="shared" si="9"/>
        <v>-42.655744505278854</v>
      </c>
      <c r="AP17">
        <f t="shared" si="9"/>
        <v>-6.6188891307766875</v>
      </c>
      <c r="AQ17">
        <f t="shared" si="9"/>
        <v>-808.33412671975248</v>
      </c>
      <c r="AR17">
        <f t="shared" si="9"/>
        <v>-4.4938702502309926</v>
      </c>
      <c r="AS17">
        <f t="shared" si="9"/>
        <v>21.310900416004188</v>
      </c>
      <c r="AT17">
        <f t="shared" si="9"/>
        <v>71.208465860981988</v>
      </c>
      <c r="AU17">
        <f t="shared" si="9"/>
        <v>88.025496026755192</v>
      </c>
      <c r="AW17">
        <v>14</v>
      </c>
      <c r="AX17">
        <f>(R17*SUMPRODUCT(K18:$K$23, X18:$X$23)-$AZ$3*SUMPRODUCT(K17:$K$22, W18:$W$23))/Z17</f>
        <v>700.62267373241048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3222.2736823719429</v>
      </c>
      <c r="P18">
        <f t="shared" si="22"/>
        <v>161.11368411859715</v>
      </c>
      <c r="Q18" s="4">
        <f t="shared" si="23"/>
        <v>25</v>
      </c>
      <c r="R18">
        <f t="shared" si="0"/>
        <v>1000000</v>
      </c>
      <c r="S18">
        <f t="shared" si="1"/>
        <v>616.36018749552443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585.53134542400494</v>
      </c>
      <c r="AC18">
        <f t="shared" si="2"/>
        <v>508.37353406255943</v>
      </c>
      <c r="AE18">
        <f t="shared" si="3"/>
        <v>2657.7295108569883</v>
      </c>
      <c r="AF18">
        <f t="shared" si="4"/>
        <v>-132.88647554284941</v>
      </c>
      <c r="AG18">
        <f t="shared" si="4"/>
        <v>-20.619985861199499</v>
      </c>
      <c r="AH18">
        <f t="shared" si="5"/>
        <v>-2573.2066366576892</v>
      </c>
      <c r="AI18">
        <f t="shared" si="6"/>
        <v>-68.983587204749711</v>
      </c>
      <c r="AJ18">
        <f t="shared" si="7"/>
        <v>77.157811361445511</v>
      </c>
      <c r="AK18">
        <f t="shared" si="24"/>
        <v>217.72620665167008</v>
      </c>
      <c r="AL18">
        <f t="shared" si="8"/>
        <v>225.90043080836588</v>
      </c>
      <c r="AN18">
        <f t="shared" si="9"/>
        <v>775.58835934391311</v>
      </c>
      <c r="AO18">
        <f t="shared" si="9"/>
        <v>-38.779417967195648</v>
      </c>
      <c r="AP18">
        <f t="shared" si="9"/>
        <v>-6.0173997912321644</v>
      </c>
      <c r="AQ18">
        <f t="shared" si="9"/>
        <v>-750.92258464431688</v>
      </c>
      <c r="AR18">
        <f t="shared" si="9"/>
        <v>-20.13104305883164</v>
      </c>
      <c r="AS18">
        <f t="shared" si="9"/>
        <v>22.516475088954518</v>
      </c>
      <c r="AT18">
        <f t="shared" si="9"/>
        <v>63.537659010563324</v>
      </c>
      <c r="AU18">
        <f t="shared" si="9"/>
        <v>65.923091040686202</v>
      </c>
      <c r="AW18">
        <v>15</v>
      </c>
      <c r="AX18">
        <f>(R18*SUMPRODUCT(K19:$K$23, X19:$X$23)-$AZ$3*SUMPRODUCT(K18:$K$22, W19:$W$23))/Z18</f>
        <v>616.36018749552443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3222.2736823719429</v>
      </c>
      <c r="P19">
        <f t="shared" si="22"/>
        <v>161.11368411859715</v>
      </c>
      <c r="Q19" s="4">
        <f t="shared" si="23"/>
        <v>25</v>
      </c>
      <c r="R19">
        <f t="shared" si="0"/>
        <v>1000000</v>
      </c>
      <c r="S19">
        <f t="shared" si="1"/>
        <v>518.71446574231175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508.37353406255943</v>
      </c>
      <c r="AC19">
        <f t="shared" si="2"/>
        <v>422.20883241269394</v>
      </c>
      <c r="AE19">
        <f t="shared" si="3"/>
        <v>2622.7770748623552</v>
      </c>
      <c r="AF19">
        <f t="shared" si="4"/>
        <v>-131.13885374311778</v>
      </c>
      <c r="AG19">
        <f t="shared" si="4"/>
        <v>-20.348807498962245</v>
      </c>
      <c r="AH19">
        <f t="shared" si="5"/>
        <v>-2599.1401450104181</v>
      </c>
      <c r="AI19">
        <f t="shared" si="6"/>
        <v>-127.85073139014276</v>
      </c>
      <c r="AJ19">
        <f t="shared" si="7"/>
        <v>86.164701649865492</v>
      </c>
      <c r="AK19">
        <f t="shared" si="24"/>
        <v>210.00082286272581</v>
      </c>
      <c r="AL19">
        <f t="shared" si="8"/>
        <v>168.31479312244855</v>
      </c>
      <c r="AN19">
        <f t="shared" si="9"/>
        <v>705.05540992634621</v>
      </c>
      <c r="AO19">
        <f t="shared" si="9"/>
        <v>-35.252770496317311</v>
      </c>
      <c r="AP19">
        <f t="shared" si="9"/>
        <v>-5.4701701300504437</v>
      </c>
      <c r="AQ19">
        <f t="shared" si="9"/>
        <v>-698.70132614778777</v>
      </c>
      <c r="AR19">
        <f t="shared" si="9"/>
        <v>-34.36885684780929</v>
      </c>
      <c r="AS19">
        <f t="shared" si="9"/>
        <v>23.16281075703526</v>
      </c>
      <c r="AT19">
        <f t="shared" si="9"/>
        <v>56.452459367374772</v>
      </c>
      <c r="AU19">
        <f t="shared" si="9"/>
        <v>45.246413276600734</v>
      </c>
      <c r="AW19">
        <v>16</v>
      </c>
      <c r="AX19">
        <f>(R19*SUMPRODUCT(K20:$K$23, X20:$X$23)-$AZ$3*SUMPRODUCT(K19:$K$22, W20:$W$23))/Z19</f>
        <v>518.71446574231175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3222.2736823719429</v>
      </c>
      <c r="P20">
        <f t="shared" si="22"/>
        <v>161.11368411859715</v>
      </c>
      <c r="Q20" s="4">
        <f t="shared" si="23"/>
        <v>25</v>
      </c>
      <c r="R20">
        <f t="shared" si="0"/>
        <v>1000000</v>
      </c>
      <c r="S20">
        <f t="shared" si="1"/>
        <v>408.58455752441165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422.20883241269394</v>
      </c>
      <c r="AC20">
        <f t="shared" si="2"/>
        <v>328.16873122751576</v>
      </c>
      <c r="AE20">
        <f t="shared" si="3"/>
        <v>2588.0798638569113</v>
      </c>
      <c r="AF20">
        <f t="shared" si="4"/>
        <v>-129.40399319284555</v>
      </c>
      <c r="AG20">
        <f t="shared" si="4"/>
        <v>-20.079609298982664</v>
      </c>
      <c r="AH20">
        <f t="shared" si="5"/>
        <v>-2628.404999598356</v>
      </c>
      <c r="AI20">
        <f t="shared" si="6"/>
        <v>-189.80873823327283</v>
      </c>
      <c r="AJ20">
        <f t="shared" si="7"/>
        <v>94.040101185178173</v>
      </c>
      <c r="AK20">
        <f t="shared" si="24"/>
        <v>201.66192921537319</v>
      </c>
      <c r="AL20">
        <f t="shared" si="8"/>
        <v>105.89329216727853</v>
      </c>
      <c r="AN20">
        <f t="shared" si="9"/>
        <v>640.88618659841416</v>
      </c>
      <c r="AO20">
        <f t="shared" si="9"/>
        <v>-32.044309329920701</v>
      </c>
      <c r="AP20">
        <f t="shared" si="9"/>
        <v>-4.9723134172657577</v>
      </c>
      <c r="AQ20">
        <f t="shared" si="9"/>
        <v>-650.87189949325648</v>
      </c>
      <c r="AR20">
        <f t="shared" si="9"/>
        <v>-47.002335642028832</v>
      </c>
      <c r="AS20">
        <f t="shared" si="9"/>
        <v>23.28714916319521</v>
      </c>
      <c r="AT20">
        <f t="shared" si="9"/>
        <v>49.937541187123635</v>
      </c>
      <c r="AU20">
        <f t="shared" si="9"/>
        <v>26.222354708290013</v>
      </c>
      <c r="AW20">
        <v>17</v>
      </c>
      <c r="AX20">
        <f>(R20*SUMPRODUCT(K21:$K$23, X21:$X$23)-$AZ$3*SUMPRODUCT(K20:$K$22, W21:$W$23))/Z20</f>
        <v>408.58455752441165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3222.2736823719429</v>
      </c>
      <c r="P21">
        <f t="shared" si="22"/>
        <v>161.11368411859715</v>
      </c>
      <c r="Q21" s="4">
        <f t="shared" si="23"/>
        <v>25</v>
      </c>
      <c r="R21">
        <f t="shared" si="0"/>
        <v>1000000</v>
      </c>
      <c r="S21">
        <f t="shared" si="1"/>
        <v>285.57688600042775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328.16873122751576</v>
      </c>
      <c r="AC21">
        <f t="shared" si="2"/>
        <v>226.31600528384206</v>
      </c>
      <c r="AE21">
        <f t="shared" si="3"/>
        <v>2553.6104057265388</v>
      </c>
      <c r="AF21">
        <f t="shared" si="4"/>
        <v>-127.68052028632695</v>
      </c>
      <c r="AG21">
        <f t="shared" si="4"/>
        <v>-19.812178118951746</v>
      </c>
      <c r="AH21">
        <f t="shared" si="5"/>
        <v>-2665.403481643697</v>
      </c>
      <c r="AI21">
        <f t="shared" si="6"/>
        <v>-259.28577432243674</v>
      </c>
      <c r="AJ21">
        <f t="shared" si="7"/>
        <v>101.8527259436737</v>
      </c>
      <c r="AK21">
        <f t="shared" si="24"/>
        <v>192.78690316674096</v>
      </c>
      <c r="AL21">
        <f t="shared" si="8"/>
        <v>35.353854787977923</v>
      </c>
      <c r="AN21">
        <f t="shared" si="9"/>
        <v>582.50444473726725</v>
      </c>
      <c r="AO21">
        <f t="shared" si="9"/>
        <v>-29.125222236863365</v>
      </c>
      <c r="AP21">
        <f t="shared" si="9"/>
        <v>-4.5193588608252613</v>
      </c>
      <c r="AQ21">
        <f t="shared" si="9"/>
        <v>-608.00557970545276</v>
      </c>
      <c r="AR21">
        <f t="shared" si="9"/>
        <v>-59.14571606587409</v>
      </c>
      <c r="AS21">
        <f t="shared" si="9"/>
        <v>23.23364027564595</v>
      </c>
      <c r="AT21">
        <f t="shared" si="9"/>
        <v>43.976648798863664</v>
      </c>
      <c r="AU21">
        <f t="shared" si="9"/>
        <v>8.0645730086355254</v>
      </c>
      <c r="AW21">
        <v>18</v>
      </c>
      <c r="AX21">
        <f>(R21*SUMPRODUCT(K22:$K$23, X22:$X$23)-$AZ$3*SUMPRODUCT(K21:$K$22, W22:$W$23))/Z21</f>
        <v>285.57688600042775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3222.2736823719429</v>
      </c>
      <c r="P22">
        <f t="shared" si="22"/>
        <v>161.11368411859715</v>
      </c>
      <c r="Q22" s="4">
        <f t="shared" si="23"/>
        <v>25</v>
      </c>
      <c r="R22">
        <f t="shared" si="0"/>
        <v>1000000</v>
      </c>
      <c r="S22">
        <f t="shared" si="1"/>
        <v>149.19149039356782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226.31600528384206</v>
      </c>
      <c r="AC22">
        <f t="shared" si="2"/>
        <v>116.64551437828226</v>
      </c>
      <c r="AE22">
        <f t="shared" si="3"/>
        <v>2519.3378667667084</v>
      </c>
      <c r="AF22">
        <f t="shared" si="4"/>
        <v>-125.96689333833542</v>
      </c>
      <c r="AG22">
        <f t="shared" si="4"/>
        <v>-19.546274735672068</v>
      </c>
      <c r="AH22">
        <f t="shared" si="5"/>
        <v>-2711.2640836064315</v>
      </c>
      <c r="AI22">
        <f t="shared" si="6"/>
        <v>-337.43938491373046</v>
      </c>
      <c r="AJ22">
        <f t="shared" si="7"/>
        <v>109.6704909055598</v>
      </c>
      <c r="AK22">
        <f t="shared" si="24"/>
        <v>183.37808850985508</v>
      </c>
      <c r="AL22">
        <f t="shared" si="8"/>
        <v>-44.390805498315586</v>
      </c>
      <c r="AN22">
        <f t="shared" si="9"/>
        <v>529.38591898190032</v>
      </c>
      <c r="AO22">
        <f t="shared" si="9"/>
        <v>-26.46929594909502</v>
      </c>
      <c r="AP22">
        <f t="shared" si="9"/>
        <v>-4.107238949611931</v>
      </c>
      <c r="AQ22">
        <f t="shared" si="9"/>
        <v>-569.7151808957907</v>
      </c>
      <c r="AR22">
        <f t="shared" si="9"/>
        <v>-70.905796812597245</v>
      </c>
      <c r="AS22">
        <f t="shared" si="9"/>
        <v>23.044949380984363</v>
      </c>
      <c r="AT22">
        <f t="shared" si="9"/>
        <v>38.53305234979161</v>
      </c>
      <c r="AU22">
        <f t="shared" si="9"/>
        <v>-9.3277950818212698</v>
      </c>
      <c r="AW22">
        <v>19</v>
      </c>
      <c r="AX22">
        <f>(R22*SUMPRODUCT(K23:$K$23, X23:$X$23)-$AZ$3*SUMPRODUCT(K22:$K$22, W23:$W$23))/Z22</f>
        <v>149.19149039356782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3222.2736823719429</v>
      </c>
      <c r="P23">
        <f t="shared" si="22"/>
        <v>161.11368411859715</v>
      </c>
      <c r="Q23" s="4">
        <f t="shared" si="23"/>
        <v>25</v>
      </c>
      <c r="R23">
        <f t="shared" si="0"/>
        <v>1000000</v>
      </c>
      <c r="S23">
        <f t="shared" si="1"/>
        <v>151.23825517133849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116.64551437828226</v>
      </c>
      <c r="AC23">
        <f t="shared" si="2"/>
        <v>116.64551437828226</v>
      </c>
      <c r="AE23">
        <f t="shared" si="3"/>
        <v>2485.2427100673654</v>
      </c>
      <c r="AF23">
        <f t="shared" si="4"/>
        <v>-124.26213550336827</v>
      </c>
      <c r="AG23">
        <f t="shared" si="4"/>
        <v>-19.28174757208982</v>
      </c>
      <c r="AH23">
        <f t="shared" si="5"/>
        <v>-2762.576649021159</v>
      </c>
      <c r="AI23">
        <f t="shared" si="6"/>
        <v>-420.877822029252</v>
      </c>
      <c r="AJ23">
        <f t="shared" si="7"/>
        <v>0</v>
      </c>
      <c r="AK23">
        <f t="shared" si="24"/>
        <v>173.43382622595956</v>
      </c>
      <c r="AL23">
        <f t="shared" si="8"/>
        <v>-247.44399580329244</v>
      </c>
      <c r="AN23">
        <f t="shared" si="9"/>
        <v>481.05656573094109</v>
      </c>
      <c r="AO23">
        <f t="shared" si="9"/>
        <v>-24.052828286547054</v>
      </c>
      <c r="AP23">
        <f t="shared" si="9"/>
        <v>-3.7322758178693194</v>
      </c>
      <c r="AQ23">
        <f t="shared" si="9"/>
        <v>-534.73877217834684</v>
      </c>
      <c r="AR23">
        <f t="shared" si="9"/>
        <v>-81.467310551822166</v>
      </c>
      <c r="AS23">
        <f t="shared" si="9"/>
        <v>0</v>
      </c>
      <c r="AT23">
        <f t="shared" si="9"/>
        <v>33.570757692143246</v>
      </c>
      <c r="AU23">
        <f t="shared" si="9"/>
        <v>-47.89655285967892</v>
      </c>
      <c r="AW23">
        <v>20</v>
      </c>
      <c r="AX23">
        <f>(R23*SUMPRODUCT(K$23:$K24, X$23:$X24)-$AZ$3*SUMPRODUCT(K$22:$K23, W$23:$W24))/Z23</f>
        <v>151.23825517133849</v>
      </c>
    </row>
    <row r="25" spans="5:50" x14ac:dyDescent="0.25">
      <c r="AN25" s="8">
        <f t="shared" ref="AN25:AU25" si="25">SUM(AN3:AN23)</f>
        <v>27811.876456286416</v>
      </c>
      <c r="AO25" s="8">
        <f t="shared" si="25"/>
        <v>-3807.2990845932791</v>
      </c>
      <c r="AP25" s="8">
        <f t="shared" si="25"/>
        <v>-463.92809582713107</v>
      </c>
      <c r="AQ25" s="8">
        <f t="shared" si="25"/>
        <v>-23899.916503808156</v>
      </c>
      <c r="AR25" s="8">
        <f t="shared" si="25"/>
        <v>-359.26722794214692</v>
      </c>
      <c r="AS25" s="8">
        <f t="shared" si="25"/>
        <v>-435.87723456132778</v>
      </c>
      <c r="AT25" s="8">
        <f t="shared" si="25"/>
        <v>1973.2970987954357</v>
      </c>
      <c r="AU25" s="9">
        <f t="shared" si="25"/>
        <v>1178.1526362919612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8" priority="1" operator="lessThan">
      <formula>0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DEBD8-0B55-4126-95BA-34BD7779153D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3927.7388976005109</v>
      </c>
      <c r="K3">
        <v>1</v>
      </c>
      <c r="L3" s="2">
        <v>0</v>
      </c>
      <c r="O3">
        <f>$C$3</f>
        <v>3927.7388976005109</v>
      </c>
      <c r="P3">
        <f>O3*B5</f>
        <v>3142.1911180804091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3927.7388976005109</v>
      </c>
      <c r="AF3">
        <f t="shared" ref="AF3:AG23" si="4">-$Z3*P3</f>
        <v>-3142.1911180804091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512.3980377201018</v>
      </c>
      <c r="AJ3">
        <f t="shared" ref="AJ3:AJ23" si="7">AB3-AC3</f>
        <v>0</v>
      </c>
      <c r="AL3">
        <f t="shared" ref="AL3:AL23" si="8">SUM(AI3:AK3)</f>
        <v>512.3980377201018</v>
      </c>
      <c r="AN3">
        <f t="shared" ref="AN3:AU23" si="9">AE3*$K3</f>
        <v>3927.7388976005109</v>
      </c>
      <c r="AO3">
        <f t="shared" si="9"/>
        <v>-3142.1911180804091</v>
      </c>
      <c r="AP3">
        <f t="shared" si="9"/>
        <v>-273.14974180000002</v>
      </c>
      <c r="AQ3">
        <f t="shared" si="9"/>
        <v>0</v>
      </c>
      <c r="AR3">
        <f t="shared" si="9"/>
        <v>512.3980377201018</v>
      </c>
      <c r="AS3">
        <f t="shared" si="9"/>
        <v>0</v>
      </c>
      <c r="AT3">
        <f t="shared" si="9"/>
        <v>0</v>
      </c>
      <c r="AU3">
        <f t="shared" si="9"/>
        <v>512.3980377201018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3158.7747920922616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540.46874108901193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533.52377235336098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-533.52377235336098</v>
      </c>
      <c r="AK4">
        <f>H4*SUM(AB4, AE4:AF4)</f>
        <v>0</v>
      </c>
      <c r="AL4">
        <f t="shared" si="8"/>
        <v>-3383.4227723533609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-2625.2510197389029</v>
      </c>
      <c r="AR4">
        <f t="shared" si="9"/>
        <v>-2625.2510197389029</v>
      </c>
      <c r="AS4">
        <f t="shared" si="9"/>
        <v>-491.46788269535415</v>
      </c>
      <c r="AT4">
        <f t="shared" si="9"/>
        <v>0</v>
      </c>
      <c r="AU4">
        <f t="shared" si="9"/>
        <v>-3116.718902434257</v>
      </c>
      <c r="AW4">
        <v>1</v>
      </c>
      <c r="AX4">
        <f>(R4*SUMPRODUCT(K5:$K$23, X5:$X$23)-$AZ$3*SUMPRODUCT(K4:$K$22, W5:$W$23))/Z4</f>
        <v>540.46874108901193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3927.7388976005109</v>
      </c>
      <c r="P5">
        <f t="shared" ref="P5:P23" si="22">O5*$C$5</f>
        <v>196.38694488002557</v>
      </c>
      <c r="Q5" s="4">
        <f t="shared" ref="Q5:Q23" si="23">$C$8</f>
        <v>25</v>
      </c>
      <c r="R5">
        <f t="shared" si="0"/>
        <v>1000000</v>
      </c>
      <c r="S5">
        <f t="shared" si="1"/>
        <v>1005.3773583323796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533.52377235336098</v>
      </c>
      <c r="AC5">
        <f t="shared" si="2"/>
        <v>979.65914340467862</v>
      </c>
      <c r="AE5">
        <f t="shared" si="3"/>
        <v>3827.2647499472018</v>
      </c>
      <c r="AF5">
        <f t="shared" si="4"/>
        <v>-191.36323749736013</v>
      </c>
      <c r="AG5">
        <f t="shared" si="4"/>
        <v>-24.360483535993893</v>
      </c>
      <c r="AH5">
        <f t="shared" si="5"/>
        <v>-2859.258550244278</v>
      </c>
      <c r="AI5">
        <f t="shared" si="6"/>
        <v>752.28247866957008</v>
      </c>
      <c r="AJ5">
        <f t="shared" si="7"/>
        <v>-446.13537105131763</v>
      </c>
      <c r="AK5">
        <f>H5*SUM(AB5, AE5:AF5)</f>
        <v>356.78606047117972</v>
      </c>
      <c r="AL5">
        <f t="shared" si="8"/>
        <v>662.93316808943223</v>
      </c>
      <c r="AN5">
        <f t="shared" si="9"/>
        <v>3247.6651069470959</v>
      </c>
      <c r="AO5">
        <f t="shared" si="9"/>
        <v>-162.38325534735483</v>
      </c>
      <c r="AP5">
        <f t="shared" si="9"/>
        <v>-20.671340379391832</v>
      </c>
      <c r="AQ5">
        <f t="shared" si="9"/>
        <v>-2426.2534295534647</v>
      </c>
      <c r="AR5">
        <f t="shared" si="9"/>
        <v>638.35708166688494</v>
      </c>
      <c r="AS5">
        <f t="shared" si="9"/>
        <v>-378.57278557963565</v>
      </c>
      <c r="AT5">
        <f t="shared" si="9"/>
        <v>302.75450352718656</v>
      </c>
      <c r="AU5">
        <f t="shared" si="9"/>
        <v>562.5387996144359</v>
      </c>
      <c r="AW5">
        <v>2</v>
      </c>
      <c r="AX5">
        <f>(R5*SUMPRODUCT(K6:$K$23, X6:$X$23)-$AZ$3*SUMPRODUCT(K5:$K$22, W6:$W$23))/Z5</f>
        <v>1005.3773583323796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3927.7388976005109</v>
      </c>
      <c r="P6">
        <f t="shared" si="22"/>
        <v>196.38694488002557</v>
      </c>
      <c r="Q6" s="4">
        <f t="shared" si="23"/>
        <v>25</v>
      </c>
      <c r="R6">
        <f t="shared" si="0"/>
        <v>1000000</v>
      </c>
      <c r="S6">
        <f t="shared" si="1"/>
        <v>1397.4386991156189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979.65914340467862</v>
      </c>
      <c r="AC6">
        <f t="shared" si="2"/>
        <v>1344.0564931602457</v>
      </c>
      <c r="AE6">
        <f t="shared" si="3"/>
        <v>3777.6991377861209</v>
      </c>
      <c r="AF6">
        <f t="shared" si="4"/>
        <v>-188.88495688930607</v>
      </c>
      <c r="AG6">
        <f t="shared" si="4"/>
        <v>-24.04499914756267</v>
      </c>
      <c r="AH6">
        <f t="shared" si="5"/>
        <v>-2875.1821228513127</v>
      </c>
      <c r="AI6">
        <f t="shared" si="6"/>
        <v>689.58705889793964</v>
      </c>
      <c r="AJ6">
        <f t="shared" si="7"/>
        <v>-364.39734975556712</v>
      </c>
      <c r="AK6">
        <f>H6*SUM(AB6, AE6:AF6)</f>
        <v>390.9333993071275</v>
      </c>
      <c r="AL6">
        <f t="shared" si="8"/>
        <v>716.12310844950002</v>
      </c>
      <c r="AN6">
        <f t="shared" si="9"/>
        <v>2952.9185478787504</v>
      </c>
      <c r="AO6">
        <f t="shared" si="9"/>
        <v>-147.64592739393754</v>
      </c>
      <c r="AP6">
        <f t="shared" si="9"/>
        <v>-18.795282889620754</v>
      </c>
      <c r="AQ6">
        <f t="shared" si="9"/>
        <v>-2247.447006611706</v>
      </c>
      <c r="AR6">
        <f t="shared" si="9"/>
        <v>539.0303309834859</v>
      </c>
      <c r="AS6">
        <f t="shared" si="9"/>
        <v>-284.83890687008846</v>
      </c>
      <c r="AT6">
        <f t="shared" si="9"/>
        <v>305.58137207184444</v>
      </c>
      <c r="AU6">
        <f t="shared" si="9"/>
        <v>559.77279618524187</v>
      </c>
      <c r="AW6">
        <v>3</v>
      </c>
      <c r="AX6">
        <f>(R6*SUMPRODUCT(K7:$K$23, X7:$X$23)-$AZ$3*SUMPRODUCT(K6:$K$22, W7:$W$23))/Z6</f>
        <v>1397.4386991156189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3927.7388976005109</v>
      </c>
      <c r="P7">
        <f t="shared" si="22"/>
        <v>196.38694488002557</v>
      </c>
      <c r="Q7" s="4">
        <f t="shared" si="23"/>
        <v>25</v>
      </c>
      <c r="R7">
        <f t="shared" si="0"/>
        <v>1000000</v>
      </c>
      <c r="S7">
        <f t="shared" si="1"/>
        <v>1719.1193500495933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1344.0564931602457</v>
      </c>
      <c r="AC7">
        <f t="shared" si="2"/>
        <v>1631.931936618068</v>
      </c>
      <c r="AE7">
        <f t="shared" si="3"/>
        <v>3728.538420271057</v>
      </c>
      <c r="AF7">
        <f t="shared" si="4"/>
        <v>-186.42692101355286</v>
      </c>
      <c r="AG7">
        <f t="shared" si="4"/>
        <v>-23.732091907565781</v>
      </c>
      <c r="AH7">
        <f t="shared" si="5"/>
        <v>-2898.2899408505459</v>
      </c>
      <c r="AI7">
        <f t="shared" si="6"/>
        <v>620.08946649939207</v>
      </c>
      <c r="AJ7">
        <f t="shared" si="7"/>
        <v>-287.87544345782226</v>
      </c>
      <c r="AK7">
        <f>H7*SUM(AB7, AE7:AF7)</f>
        <v>418.11916744717178</v>
      </c>
      <c r="AL7">
        <f t="shared" si="8"/>
        <v>750.33319048874159</v>
      </c>
      <c r="AN7">
        <f t="shared" si="9"/>
        <v>2684.7514782455223</v>
      </c>
      <c r="AO7">
        <f t="shared" si="9"/>
        <v>-134.2375739122761</v>
      </c>
      <c r="AP7">
        <f t="shared" si="9"/>
        <v>-17.088403457047896</v>
      </c>
      <c r="AQ7">
        <f t="shared" si="9"/>
        <v>-2086.92718862126</v>
      </c>
      <c r="AR7">
        <f t="shared" si="9"/>
        <v>446.49831225493813</v>
      </c>
      <c r="AS7">
        <f t="shared" si="9"/>
        <v>-207.28605562224226</v>
      </c>
      <c r="AT7">
        <f t="shared" si="9"/>
        <v>301.06865649649779</v>
      </c>
      <c r="AU7">
        <f t="shared" si="9"/>
        <v>540.28091312919366</v>
      </c>
      <c r="AW7">
        <v>4</v>
      </c>
      <c r="AX7">
        <f>(R7*SUMPRODUCT(K8:$K$23, X8:$X$23)-$AZ$3*SUMPRODUCT(K7:$K$22, W8:$W$23))/Z7</f>
        <v>1719.1193500495933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3927.7388976005109</v>
      </c>
      <c r="P8">
        <f t="shared" si="22"/>
        <v>196.38694488002557</v>
      </c>
      <c r="Q8" s="4">
        <f t="shared" si="23"/>
        <v>25</v>
      </c>
      <c r="R8">
        <f t="shared" si="0"/>
        <v>1000000</v>
      </c>
      <c r="S8">
        <f t="shared" si="1"/>
        <v>1977.1883191565403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1631.931936618068</v>
      </c>
      <c r="AC8">
        <f t="shared" si="2"/>
        <v>1852.3644696422471</v>
      </c>
      <c r="AE8">
        <f t="shared" si="3"/>
        <v>3679.7728923721011</v>
      </c>
      <c r="AF8">
        <f t="shared" si="4"/>
        <v>-183.98864461860506</v>
      </c>
      <c r="AG8">
        <f t="shared" si="4"/>
        <v>-23.421700043631372</v>
      </c>
      <c r="AH8">
        <f t="shared" si="5"/>
        <v>-2922.8377943500673</v>
      </c>
      <c r="AI8">
        <f t="shared" si="6"/>
        <v>549.52475335979716</v>
      </c>
      <c r="AJ8">
        <f t="shared" si="7"/>
        <v>-220.43253302417907</v>
      </c>
      <c r="AK8">
        <f t="shared" ref="AK8:AK23" si="24">H8*SUM(AB8:AB8, AE8:AF8)</f>
        <v>438.78892932904353</v>
      </c>
      <c r="AL8">
        <f t="shared" si="8"/>
        <v>767.88114966466162</v>
      </c>
      <c r="AN8">
        <f t="shared" si="9"/>
        <v>2440.775584166513</v>
      </c>
      <c r="AO8">
        <f t="shared" si="9"/>
        <v>-122.03877920832566</v>
      </c>
      <c r="AP8">
        <f t="shared" si="9"/>
        <v>-15.535500499139616</v>
      </c>
      <c r="AQ8">
        <f t="shared" si="9"/>
        <v>-1938.7041900648237</v>
      </c>
      <c r="AR8">
        <f t="shared" si="9"/>
        <v>364.4971143942239</v>
      </c>
      <c r="AS8">
        <f t="shared" si="9"/>
        <v>-146.21183434354984</v>
      </c>
      <c r="AT8">
        <f t="shared" si="9"/>
        <v>291.04657723007006</v>
      </c>
      <c r="AU8">
        <f t="shared" si="9"/>
        <v>509.33185728074415</v>
      </c>
      <c r="AW8">
        <v>5</v>
      </c>
      <c r="AX8">
        <f>(R8*SUMPRODUCT(K9:$K$23, X9:$X$23)-$AZ$3*SUMPRODUCT(K8:$K$22, W9:$W$23))/Z8</f>
        <v>1977.1883191565403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3927.7388976005109</v>
      </c>
      <c r="P9">
        <f t="shared" si="22"/>
        <v>196.38694488002557</v>
      </c>
      <c r="Q9" s="4">
        <f t="shared" si="23"/>
        <v>25</v>
      </c>
      <c r="R9">
        <f t="shared" si="0"/>
        <v>1000000</v>
      </c>
      <c r="S9">
        <f t="shared" si="1"/>
        <v>2175.5616879468444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1852.3644696422471</v>
      </c>
      <c r="AC9">
        <f t="shared" si="2"/>
        <v>2011.4090900869123</v>
      </c>
      <c r="AE9">
        <f t="shared" si="3"/>
        <v>3631.3793195987942</v>
      </c>
      <c r="AF9">
        <f t="shared" si="4"/>
        <v>-181.56896597993972</v>
      </c>
      <c r="AG9">
        <f t="shared" si="4"/>
        <v>-23.113675668571265</v>
      </c>
      <c r="AH9">
        <f t="shared" si="5"/>
        <v>-2952.2949849517154</v>
      </c>
      <c r="AI9">
        <f t="shared" si="6"/>
        <v>474.4016929985678</v>
      </c>
      <c r="AJ9">
        <f t="shared" si="7"/>
        <v>-159.04462044466527</v>
      </c>
      <c r="AK9">
        <f t="shared" si="24"/>
        <v>453.71770397609902</v>
      </c>
      <c r="AL9">
        <f t="shared" si="8"/>
        <v>769.0747765300016</v>
      </c>
      <c r="AN9">
        <f t="shared" si="9"/>
        <v>2218.8084817163435</v>
      </c>
      <c r="AO9">
        <f t="shared" si="9"/>
        <v>-110.94042408581718</v>
      </c>
      <c r="AP9">
        <f t="shared" si="9"/>
        <v>-14.122683174483877</v>
      </c>
      <c r="AQ9">
        <f t="shared" si="9"/>
        <v>-1803.8812739240964</v>
      </c>
      <c r="AR9">
        <f t="shared" si="9"/>
        <v>289.86410053194618</v>
      </c>
      <c r="AS9">
        <f t="shared" si="9"/>
        <v>-97.177827419298126</v>
      </c>
      <c r="AT9">
        <f t="shared" si="9"/>
        <v>277.2259797960898</v>
      </c>
      <c r="AU9">
        <f t="shared" si="9"/>
        <v>469.91225290873791</v>
      </c>
      <c r="AW9">
        <v>6</v>
      </c>
      <c r="AX9">
        <f>(R9*SUMPRODUCT(K10:$K$23, X10:$X$23)-$AZ$3*SUMPRODUCT(K9:$K$22, W10:$W$23))/Z9</f>
        <v>2175.5616879468444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3927.7388976005109</v>
      </c>
      <c r="P10">
        <f t="shared" si="22"/>
        <v>196.38694488002557</v>
      </c>
      <c r="Q10" s="4">
        <f t="shared" si="23"/>
        <v>25</v>
      </c>
      <c r="R10">
        <f t="shared" si="0"/>
        <v>1000000</v>
      </c>
      <c r="S10">
        <f t="shared" si="1"/>
        <v>2318.7437689589656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2011.4090900869123</v>
      </c>
      <c r="AC10">
        <f t="shared" si="2"/>
        <v>2115.427087418102</v>
      </c>
      <c r="AE10">
        <f t="shared" si="3"/>
        <v>3583.3391198805093</v>
      </c>
      <c r="AF10">
        <f t="shared" si="4"/>
        <v>-179.1669559940255</v>
      </c>
      <c r="AG10">
        <f t="shared" si="4"/>
        <v>-22.807900507780708</v>
      </c>
      <c r="AH10">
        <f t="shared" si="5"/>
        <v>-2985.5361641936925</v>
      </c>
      <c r="AI10">
        <f t="shared" si="6"/>
        <v>395.82809918501061</v>
      </c>
      <c r="AJ10">
        <f t="shared" si="7"/>
        <v>-104.01799733118969</v>
      </c>
      <c r="AK10">
        <f t="shared" si="24"/>
        <v>463.42211906501149</v>
      </c>
      <c r="AL10">
        <f t="shared" si="8"/>
        <v>755.23222091883235</v>
      </c>
      <c r="AN10">
        <f t="shared" si="9"/>
        <v>2016.8680172072636</v>
      </c>
      <c r="AO10">
        <f t="shared" si="9"/>
        <v>-100.8434008603632</v>
      </c>
      <c r="AP10">
        <f t="shared" si="9"/>
        <v>-12.837335104170146</v>
      </c>
      <c r="AQ10">
        <f t="shared" si="9"/>
        <v>-1680.3970269994161</v>
      </c>
      <c r="AR10">
        <f t="shared" si="9"/>
        <v>222.79025424331419</v>
      </c>
      <c r="AS10">
        <f t="shared" si="9"/>
        <v>-58.54611160503913</v>
      </c>
      <c r="AT10">
        <f t="shared" si="9"/>
        <v>260.83527657851306</v>
      </c>
      <c r="AU10">
        <f t="shared" si="9"/>
        <v>425.0794192167881</v>
      </c>
      <c r="AW10">
        <v>7</v>
      </c>
      <c r="AX10">
        <f>(R10*SUMPRODUCT(K11:$K$23, X11:$X$23)-$AZ$3*SUMPRODUCT(K10:$K$22, W11:$W$23))/Z10</f>
        <v>2318.7437689589656</v>
      </c>
    </row>
    <row r="11" spans="1:52" x14ac:dyDescent="0.25">
      <c r="A11" t="s">
        <v>33</v>
      </c>
      <c r="C11" s="7">
        <f>AU25</f>
        <v>1469.2743424999783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3927.7388976005109</v>
      </c>
      <c r="P11">
        <f t="shared" si="22"/>
        <v>196.38694488002557</v>
      </c>
      <c r="Q11" s="4">
        <f t="shared" si="23"/>
        <v>25</v>
      </c>
      <c r="R11">
        <f t="shared" si="0"/>
        <v>1000000</v>
      </c>
      <c r="S11">
        <f t="shared" si="1"/>
        <v>2408.1252258394588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2115.427087418102</v>
      </c>
      <c r="AC11">
        <f t="shared" si="2"/>
        <v>2167.7107623590418</v>
      </c>
      <c r="AE11">
        <f t="shared" si="3"/>
        <v>3535.6142565621203</v>
      </c>
      <c r="AF11">
        <f t="shared" si="4"/>
        <v>-176.78071282810603</v>
      </c>
      <c r="AG11">
        <f t="shared" si="4"/>
        <v>-22.504132458512309</v>
      </c>
      <c r="AH11">
        <f t="shared" si="5"/>
        <v>-3027.5617676237252</v>
      </c>
      <c r="AI11">
        <f t="shared" si="6"/>
        <v>308.76764365177678</v>
      </c>
      <c r="AJ11">
        <f t="shared" si="7"/>
        <v>-52.283674940939818</v>
      </c>
      <c r="AK11">
        <f t="shared" si="24"/>
        <v>468.44343072894901</v>
      </c>
      <c r="AL11">
        <f t="shared" si="8"/>
        <v>724.92739943978597</v>
      </c>
      <c r="AN11">
        <f t="shared" si="9"/>
        <v>1833.1407495412814</v>
      </c>
      <c r="AO11">
        <f t="shared" si="9"/>
        <v>-91.65703747706408</v>
      </c>
      <c r="AP11">
        <f t="shared" si="9"/>
        <v>-11.667913762426792</v>
      </c>
      <c r="AQ11">
        <f t="shared" si="9"/>
        <v>-1569.7263460468148</v>
      </c>
      <c r="AR11">
        <f t="shared" si="9"/>
        <v>160.08945225497581</v>
      </c>
      <c r="AS11">
        <f t="shared" si="9"/>
        <v>-27.107972792032204</v>
      </c>
      <c r="AT11">
        <f t="shared" si="9"/>
        <v>242.87794974532659</v>
      </c>
      <c r="AU11">
        <f t="shared" si="9"/>
        <v>375.85942920827023</v>
      </c>
      <c r="AW11">
        <v>8</v>
      </c>
      <c r="AX11">
        <f>(R11*SUMPRODUCT(K12:$K$23, X12:$X$23)-$AZ$3*SUMPRODUCT(K11:$K$22, W12:$W$23))/Z11</f>
        <v>2408.1252258394588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3927.7388976005109</v>
      </c>
      <c r="P12">
        <f t="shared" si="22"/>
        <v>196.38694488002557</v>
      </c>
      <c r="Q12" s="4">
        <f t="shared" si="23"/>
        <v>25</v>
      </c>
      <c r="R12">
        <f t="shared" si="0"/>
        <v>1000000</v>
      </c>
      <c r="S12">
        <f t="shared" si="1"/>
        <v>2444.6940249800955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2167.7107623590418</v>
      </c>
      <c r="AC12">
        <f t="shared" si="2"/>
        <v>2171.0936282797138</v>
      </c>
      <c r="AE12">
        <f t="shared" si="3"/>
        <v>3488.1620386814202</v>
      </c>
      <c r="AF12">
        <f t="shared" si="4"/>
        <v>-174.40810193407106</v>
      </c>
      <c r="AG12">
        <f t="shared" si="4"/>
        <v>-22.202099793422931</v>
      </c>
      <c r="AH12">
        <f t="shared" si="5"/>
        <v>-3079.6536201701774</v>
      </c>
      <c r="AI12">
        <f t="shared" si="6"/>
        <v>211.89821678374892</v>
      </c>
      <c r="AJ12">
        <f t="shared" si="7"/>
        <v>-3.3828659206719749</v>
      </c>
      <c r="AK12">
        <f t="shared" si="24"/>
        <v>469.05989723193215</v>
      </c>
      <c r="AL12">
        <f t="shared" si="8"/>
        <v>677.5752480950091</v>
      </c>
      <c r="AN12">
        <f t="shared" si="9"/>
        <v>1665.9768162915691</v>
      </c>
      <c r="AO12">
        <f t="shared" si="9"/>
        <v>-83.298840814578469</v>
      </c>
      <c r="AP12">
        <f t="shared" si="9"/>
        <v>-10.603917799305146</v>
      </c>
      <c r="AQ12">
        <f t="shared" si="9"/>
        <v>-1470.8696088417314</v>
      </c>
      <c r="AR12">
        <f t="shared" si="9"/>
        <v>101.204448835954</v>
      </c>
      <c r="AS12">
        <f t="shared" si="9"/>
        <v>-1.6156864658135996</v>
      </c>
      <c r="AT12">
        <f t="shared" si="9"/>
        <v>224.02712533844974</v>
      </c>
      <c r="AU12">
        <f t="shared" si="9"/>
        <v>323.61588770859015</v>
      </c>
      <c r="AW12">
        <v>9</v>
      </c>
      <c r="AX12">
        <f>(R12*SUMPRODUCT(K13:$K$23, X13:$X$23)-$AZ$3*SUMPRODUCT(K12:$K$22, W13:$W$23))/Z12</f>
        <v>2444.6940249800955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3927.7388976005109</v>
      </c>
      <c r="P13">
        <f t="shared" si="22"/>
        <v>196.38694488002557</v>
      </c>
      <c r="Q13" s="4">
        <f t="shared" si="23"/>
        <v>25</v>
      </c>
      <c r="R13">
        <f t="shared" si="0"/>
        <v>1000000</v>
      </c>
      <c r="S13">
        <f t="shared" si="1"/>
        <v>2431.7143473257229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2171.0936282797138</v>
      </c>
      <c r="AC13">
        <f t="shared" si="2"/>
        <v>2130.340349115826</v>
      </c>
      <c r="AE13">
        <f t="shared" si="3"/>
        <v>3440.9554163103699</v>
      </c>
      <c r="AF13">
        <f t="shared" si="4"/>
        <v>-172.0477708155185</v>
      </c>
      <c r="AG13">
        <f t="shared" si="4"/>
        <v>-21.901630340120615</v>
      </c>
      <c r="AH13">
        <f t="shared" si="5"/>
        <v>-3137.9382147233887</v>
      </c>
      <c r="AI13">
        <f t="shared" si="6"/>
        <v>109.06780043134222</v>
      </c>
      <c r="AJ13">
        <f t="shared" si="7"/>
        <v>40.753279163887782</v>
      </c>
      <c r="AK13">
        <f t="shared" si="24"/>
        <v>465.5117889994371</v>
      </c>
      <c r="AL13">
        <f t="shared" si="8"/>
        <v>615.33286859466716</v>
      </c>
      <c r="AN13">
        <f t="shared" si="9"/>
        <v>1513.8844028452329</v>
      </c>
      <c r="AO13">
        <f t="shared" si="9"/>
        <v>-75.694220142261656</v>
      </c>
      <c r="AP13">
        <f t="shared" si="9"/>
        <v>-9.6358518368550268</v>
      </c>
      <c r="AQ13">
        <f t="shared" si="9"/>
        <v>-1380.5688088384306</v>
      </c>
      <c r="AR13">
        <f t="shared" si="9"/>
        <v>47.985522027685668</v>
      </c>
      <c r="AS13">
        <f t="shared" si="9"/>
        <v>17.929832336264845</v>
      </c>
      <c r="AT13">
        <f t="shared" si="9"/>
        <v>204.80679097623712</v>
      </c>
      <c r="AU13">
        <f t="shared" si="9"/>
        <v>270.72214534018764</v>
      </c>
      <c r="AW13">
        <v>10</v>
      </c>
      <c r="AX13">
        <f>(R13*SUMPRODUCT(K14:$K$23, X14:$X$23)-$AZ$3*SUMPRODUCT(K13:$K$22, W14:$W$23))/Z13</f>
        <v>2431.7143473257229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3927.7388976005109</v>
      </c>
      <c r="P14">
        <f t="shared" si="22"/>
        <v>196.38694488002557</v>
      </c>
      <c r="Q14" s="4">
        <f t="shared" si="23"/>
        <v>25</v>
      </c>
      <c r="R14">
        <f t="shared" si="0"/>
        <v>1000000</v>
      </c>
      <c r="S14">
        <f t="shared" si="1"/>
        <v>2369.8082954258307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2130.340349115826</v>
      </c>
      <c r="AC14">
        <f t="shared" si="2"/>
        <v>2047.7434420164009</v>
      </c>
      <c r="AE14">
        <f t="shared" si="3"/>
        <v>3393.9460778488528</v>
      </c>
      <c r="AF14">
        <f t="shared" si="4"/>
        <v>-169.69730389244265</v>
      </c>
      <c r="AG14">
        <f t="shared" si="4"/>
        <v>-21.602416595985055</v>
      </c>
      <c r="AH14">
        <f t="shared" si="5"/>
        <v>-3207.8976293741357</v>
      </c>
      <c r="AI14">
        <f t="shared" si="6"/>
        <v>-5.2512720137106044</v>
      </c>
      <c r="AJ14">
        <f t="shared" si="7"/>
        <v>82.596907099425152</v>
      </c>
      <c r="AK14">
        <f t="shared" si="24"/>
        <v>458.20290043953747</v>
      </c>
      <c r="AL14">
        <f t="shared" si="8"/>
        <v>535.54853552525196</v>
      </c>
      <c r="AN14">
        <f t="shared" si="9"/>
        <v>1375.4980338901096</v>
      </c>
      <c r="AO14">
        <f t="shared" si="9"/>
        <v>-68.774901694505473</v>
      </c>
      <c r="AP14">
        <f t="shared" si="9"/>
        <v>-8.7550246449071043</v>
      </c>
      <c r="AQ14">
        <f t="shared" si="9"/>
        <v>-1300.0963424031668</v>
      </c>
      <c r="AR14">
        <f t="shared" si="9"/>
        <v>-2.1282348524697947</v>
      </c>
      <c r="AS14">
        <f t="shared" si="9"/>
        <v>33.474863982716158</v>
      </c>
      <c r="AT14">
        <f t="shared" si="9"/>
        <v>185.70041309459998</v>
      </c>
      <c r="AU14">
        <f t="shared" si="9"/>
        <v>217.04704222484634</v>
      </c>
      <c r="AW14">
        <v>11</v>
      </c>
      <c r="AX14">
        <f>(R14*SUMPRODUCT(K15:$K$23, X15:$X$23)-$AZ$3*SUMPRODUCT(K14:$K$22, W15:$W$23))/Z14</f>
        <v>2369.8082954258307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3927.7388976005109</v>
      </c>
      <c r="P15">
        <f t="shared" si="22"/>
        <v>196.38694488002557</v>
      </c>
      <c r="Q15" s="4">
        <f t="shared" si="23"/>
        <v>25</v>
      </c>
      <c r="R15">
        <f t="shared" si="0"/>
        <v>1000000</v>
      </c>
      <c r="S15">
        <f t="shared" si="1"/>
        <v>2259.862482779462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2047.7434420164009</v>
      </c>
      <c r="AC15">
        <f t="shared" si="2"/>
        <v>1925.7778572359166</v>
      </c>
      <c r="AE15">
        <f t="shared" si="3"/>
        <v>3347.0853450782442</v>
      </c>
      <c r="AF15">
        <f t="shared" si="4"/>
        <v>-167.35426725391224</v>
      </c>
      <c r="AG15">
        <f t="shared" si="4"/>
        <v>-21.304148724874551</v>
      </c>
      <c r="AH15">
        <f t="shared" si="5"/>
        <v>-3289.7482060261718</v>
      </c>
      <c r="AI15">
        <f t="shared" si="6"/>
        <v>-131.32127692671475</v>
      </c>
      <c r="AJ15">
        <f t="shared" si="7"/>
        <v>121.96558478048428</v>
      </c>
      <c r="AK15">
        <f t="shared" si="24"/>
        <v>447.32544961181122</v>
      </c>
      <c r="AL15">
        <f t="shared" si="8"/>
        <v>437.96975746558076</v>
      </c>
      <c r="AN15">
        <f t="shared" si="9"/>
        <v>1249.5774781267294</v>
      </c>
      <c r="AO15">
        <f t="shared" si="9"/>
        <v>-62.478873906336482</v>
      </c>
      <c r="AP15">
        <f t="shared" si="9"/>
        <v>-7.9535421695807402</v>
      </c>
      <c r="AQ15">
        <f t="shared" si="9"/>
        <v>-1228.1716308796479</v>
      </c>
      <c r="AR15">
        <f t="shared" si="9"/>
        <v>-49.026568828835771</v>
      </c>
      <c r="AS15">
        <f t="shared" si="9"/>
        <v>45.533780031141269</v>
      </c>
      <c r="AT15">
        <f t="shared" si="9"/>
        <v>167.0013607659489</v>
      </c>
      <c r="AU15">
        <f t="shared" si="9"/>
        <v>163.50857196825442</v>
      </c>
      <c r="AW15">
        <v>12</v>
      </c>
      <c r="AX15">
        <f>(R15*SUMPRODUCT(K16:$K$23, X16:$X$23)-$AZ$3*SUMPRODUCT(K15:$K$22, W16:$W$23))/Z15</f>
        <v>2259.862482779462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3927.7388976005109</v>
      </c>
      <c r="P16">
        <f t="shared" si="22"/>
        <v>196.38694488002557</v>
      </c>
      <c r="Q16" s="4">
        <f t="shared" si="23"/>
        <v>25</v>
      </c>
      <c r="R16">
        <f t="shared" si="0"/>
        <v>1000000</v>
      </c>
      <c r="S16">
        <f t="shared" si="1"/>
        <v>2107.2751726394695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1925.7778572359166</v>
      </c>
      <c r="AC16">
        <f t="shared" si="2"/>
        <v>1770.6825595131138</v>
      </c>
      <c r="AE16">
        <f t="shared" si="3"/>
        <v>3300.365730400209</v>
      </c>
      <c r="AF16">
        <f t="shared" si="4"/>
        <v>-165.01828652001046</v>
      </c>
      <c r="AG16">
        <f t="shared" si="4"/>
        <v>-21.006779068336431</v>
      </c>
      <c r="AH16">
        <f t="shared" si="5"/>
        <v>-3373.1267715749395</v>
      </c>
      <c r="AI16">
        <f t="shared" si="6"/>
        <v>-258.78610676307744</v>
      </c>
      <c r="AJ16">
        <f t="shared" si="7"/>
        <v>155.0952977228028</v>
      </c>
      <c r="AK16">
        <f t="shared" si="24"/>
        <v>433.09061426710826</v>
      </c>
      <c r="AL16">
        <f t="shared" si="8"/>
        <v>329.39980522683362</v>
      </c>
      <c r="AN16">
        <f t="shared" si="9"/>
        <v>1135.0103938872301</v>
      </c>
      <c r="AO16">
        <f t="shared" si="9"/>
        <v>-56.750519694361508</v>
      </c>
      <c r="AP16">
        <f t="shared" si="9"/>
        <v>-7.2243243726092476</v>
      </c>
      <c r="AQ16">
        <f t="shared" si="9"/>
        <v>-1160.0332382473796</v>
      </c>
      <c r="AR16">
        <f t="shared" si="9"/>
        <v>-88.997688427120352</v>
      </c>
      <c r="AS16">
        <f t="shared" si="9"/>
        <v>53.337959892423584</v>
      </c>
      <c r="AT16">
        <f t="shared" si="9"/>
        <v>148.94178065185676</v>
      </c>
      <c r="AU16">
        <f t="shared" si="9"/>
        <v>113.28205211715999</v>
      </c>
      <c r="AW16">
        <v>13</v>
      </c>
      <c r="AX16">
        <f>(R16*SUMPRODUCT(K17:$K$23, X17:$X$23)-$AZ$3*SUMPRODUCT(K16:$K$22, W17:$W$23))/Z16</f>
        <v>2107.2751726394695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3927.7388976005109</v>
      </c>
      <c r="P17">
        <f t="shared" si="22"/>
        <v>196.38694488002557</v>
      </c>
      <c r="Q17" s="4">
        <f t="shared" si="23"/>
        <v>25</v>
      </c>
      <c r="R17">
        <f t="shared" si="0"/>
        <v>1000000</v>
      </c>
      <c r="S17">
        <f t="shared" si="1"/>
        <v>1915.1681682785238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1770.6825595131138</v>
      </c>
      <c r="AC17">
        <f t="shared" si="2"/>
        <v>1586.5364546684605</v>
      </c>
      <c r="AE17">
        <f t="shared" si="3"/>
        <v>3253.7617576757216</v>
      </c>
      <c r="AF17">
        <f t="shared" si="4"/>
        <v>-162.6880878837861</v>
      </c>
      <c r="AG17">
        <f t="shared" si="4"/>
        <v>-20.710145471122534</v>
      </c>
      <c r="AH17">
        <f t="shared" si="5"/>
        <v>-3462.6322612213298</v>
      </c>
      <c r="AI17">
        <f t="shared" si="6"/>
        <v>-392.26873690051661</v>
      </c>
      <c r="AJ17">
        <f t="shared" si="7"/>
        <v>184.14610484465334</v>
      </c>
      <c r="AK17">
        <f t="shared" si="24"/>
        <v>416.03020405409166</v>
      </c>
      <c r="AL17">
        <f t="shared" si="8"/>
        <v>207.90757199822838</v>
      </c>
      <c r="AN17">
        <f t="shared" si="9"/>
        <v>1030.7773977513211</v>
      </c>
      <c r="AO17">
        <f t="shared" si="9"/>
        <v>-51.538869887566058</v>
      </c>
      <c r="AP17">
        <f t="shared" si="9"/>
        <v>-6.5608828935970749</v>
      </c>
      <c r="AQ17">
        <f t="shared" si="9"/>
        <v>-1096.9466535684851</v>
      </c>
      <c r="AR17">
        <f t="shared" si="9"/>
        <v>-124.2690085983271</v>
      </c>
      <c r="AS17">
        <f t="shared" si="9"/>
        <v>58.336675176059721</v>
      </c>
      <c r="AT17">
        <f t="shared" si="9"/>
        <v>131.79653676523617</v>
      </c>
      <c r="AU17">
        <f t="shared" si="9"/>
        <v>65.864203342968793</v>
      </c>
      <c r="AW17">
        <v>14</v>
      </c>
      <c r="AX17">
        <f>(R17*SUMPRODUCT(K18:$K$23, X18:$X$23)-$AZ$3*SUMPRODUCT(K17:$K$22, W18:$W$23))/Z17</f>
        <v>1915.1681682785238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3927.7388976005109</v>
      </c>
      <c r="P18">
        <f t="shared" si="22"/>
        <v>196.38694488002557</v>
      </c>
      <c r="Q18" s="4">
        <f t="shared" si="23"/>
        <v>25</v>
      </c>
      <c r="R18">
        <f t="shared" si="0"/>
        <v>1000000</v>
      </c>
      <c r="S18">
        <f t="shared" si="1"/>
        <v>1685.5176901345285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1586.5364546684605</v>
      </c>
      <c r="AC18">
        <f t="shared" si="2"/>
        <v>1376.327613860873</v>
      </c>
      <c r="AE18">
        <f t="shared" si="3"/>
        <v>3207.2374775085168</v>
      </c>
      <c r="AF18">
        <f t="shared" si="4"/>
        <v>-160.36187387542586</v>
      </c>
      <c r="AG18">
        <f t="shared" si="4"/>
        <v>-20.414019115857251</v>
      </c>
      <c r="AH18">
        <f t="shared" si="5"/>
        <v>-3560.9960221623378</v>
      </c>
      <c r="AI18">
        <f t="shared" si="6"/>
        <v>-534.53443764510394</v>
      </c>
      <c r="AJ18">
        <f t="shared" si="7"/>
        <v>210.20884080758742</v>
      </c>
      <c r="AK18">
        <f t="shared" si="24"/>
        <v>396.49033665298037</v>
      </c>
      <c r="AL18">
        <f t="shared" si="8"/>
        <v>72.164739815463861</v>
      </c>
      <c r="AN18">
        <f t="shared" si="9"/>
        <v>935.94778665231604</v>
      </c>
      <c r="AO18">
        <f t="shared" si="9"/>
        <v>-46.797389332615808</v>
      </c>
      <c r="AP18">
        <f t="shared" si="9"/>
        <v>-5.9572938212879585</v>
      </c>
      <c r="AQ18">
        <f t="shared" si="9"/>
        <v>-1039.1829007341385</v>
      </c>
      <c r="AR18">
        <f t="shared" si="9"/>
        <v>-155.9897972357262</v>
      </c>
      <c r="AS18">
        <f t="shared" si="9"/>
        <v>61.343913778859879</v>
      </c>
      <c r="AT18">
        <f t="shared" si="9"/>
        <v>115.70526212099092</v>
      </c>
      <c r="AU18">
        <f t="shared" si="9"/>
        <v>21.059378664124601</v>
      </c>
      <c r="AW18">
        <v>15</v>
      </c>
      <c r="AX18">
        <f>(R18*SUMPRODUCT(K19:$K$23, X19:$X$23)-$AZ$3*SUMPRODUCT(K18:$K$22, W19:$W$23))/Z18</f>
        <v>1685.5176901345285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3927.7388976005109</v>
      </c>
      <c r="P19">
        <f t="shared" si="22"/>
        <v>196.38694488002557</v>
      </c>
      <c r="Q19" s="4">
        <f t="shared" si="23"/>
        <v>25</v>
      </c>
      <c r="R19">
        <f t="shared" si="0"/>
        <v>1000000</v>
      </c>
      <c r="S19">
        <f t="shared" si="1"/>
        <v>1414.8047368983632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1376.327613860873</v>
      </c>
      <c r="AC19">
        <f t="shared" si="2"/>
        <v>1138.5081256073549</v>
      </c>
      <c r="AE19">
        <f t="shared" si="3"/>
        <v>3160.6924500306495</v>
      </c>
      <c r="AF19">
        <f t="shared" si="4"/>
        <v>-158.03462250153248</v>
      </c>
      <c r="AG19">
        <f t="shared" si="4"/>
        <v>-20.117760704266413</v>
      </c>
      <c r="AH19">
        <f t="shared" si="5"/>
        <v>-3684.7288172907047</v>
      </c>
      <c r="AI19">
        <f t="shared" si="6"/>
        <v>-702.1887504658539</v>
      </c>
      <c r="AJ19">
        <f t="shared" si="7"/>
        <v>237.8194882535181</v>
      </c>
      <c r="AK19">
        <f t="shared" si="24"/>
        <v>374.71854219062431</v>
      </c>
      <c r="AL19">
        <f t="shared" si="8"/>
        <v>-89.650720021711493</v>
      </c>
      <c r="AN19">
        <f t="shared" si="9"/>
        <v>849.65791883948737</v>
      </c>
      <c r="AO19">
        <f t="shared" si="9"/>
        <v>-42.48289594197437</v>
      </c>
      <c r="AP19">
        <f t="shared" si="9"/>
        <v>-5.4080600887100116</v>
      </c>
      <c r="AQ19">
        <f t="shared" si="9"/>
        <v>-990.52947032437351</v>
      </c>
      <c r="AR19">
        <f t="shared" si="9"/>
        <v>-188.76250751557055</v>
      </c>
      <c r="AS19">
        <f t="shared" si="9"/>
        <v>63.930678053474217</v>
      </c>
      <c r="AT19">
        <f t="shared" si="9"/>
        <v>100.73190661279465</v>
      </c>
      <c r="AU19">
        <f t="shared" si="9"/>
        <v>-24.099922849301677</v>
      </c>
      <c r="AW19">
        <v>16</v>
      </c>
      <c r="AX19">
        <f>(R19*SUMPRODUCT(K20:$K$23, X20:$X$23)-$AZ$3*SUMPRODUCT(K19:$K$22, W20:$W$23))/Z19</f>
        <v>1414.8047368983632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3927.7388976005109</v>
      </c>
      <c r="P20">
        <f t="shared" si="22"/>
        <v>196.38694488002557</v>
      </c>
      <c r="Q20" s="4">
        <f t="shared" si="23"/>
        <v>25</v>
      </c>
      <c r="R20">
        <f t="shared" si="0"/>
        <v>1000000</v>
      </c>
      <c r="S20">
        <f t="shared" si="1"/>
        <v>1106.3300423237865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1138.5081256073549</v>
      </c>
      <c r="AC20">
        <f t="shared" si="2"/>
        <v>877.15209225256626</v>
      </c>
      <c r="AE20">
        <f t="shared" si="3"/>
        <v>3114.1018141526451</v>
      </c>
      <c r="AF20">
        <f t="shared" si="4"/>
        <v>-155.70509070763228</v>
      </c>
      <c r="AG20">
        <f t="shared" si="4"/>
        <v>-19.821211995883157</v>
      </c>
      <c r="AH20">
        <f t="shared" si="5"/>
        <v>-3814.8440536237972</v>
      </c>
      <c r="AI20">
        <f t="shared" si="6"/>
        <v>-876.26854217466735</v>
      </c>
      <c r="AJ20">
        <f t="shared" si="7"/>
        <v>261.35603335478868</v>
      </c>
      <c r="AK20">
        <f t="shared" si="24"/>
        <v>350.58034174310922</v>
      </c>
      <c r="AL20">
        <f t="shared" si="8"/>
        <v>-264.33216707676945</v>
      </c>
      <c r="AN20">
        <f t="shared" si="9"/>
        <v>771.14499603472598</v>
      </c>
      <c r="AO20">
        <f t="shared" si="9"/>
        <v>-38.557249801736305</v>
      </c>
      <c r="AP20">
        <f t="shared" si="9"/>
        <v>-4.9083264961032995</v>
      </c>
      <c r="AQ20">
        <f t="shared" si="9"/>
        <v>-944.66978864828536</v>
      </c>
      <c r="AR20">
        <f t="shared" si="9"/>
        <v>-216.99036891139889</v>
      </c>
      <c r="AS20">
        <f t="shared" si="9"/>
        <v>64.719591501175984</v>
      </c>
      <c r="AT20">
        <f t="shared" si="9"/>
        <v>86.814205950072733</v>
      </c>
      <c r="AU20">
        <f t="shared" si="9"/>
        <v>-65.456571460150172</v>
      </c>
      <c r="AW20">
        <v>17</v>
      </c>
      <c r="AX20">
        <f>(R20*SUMPRODUCT(K21:$K$23, X21:$X$23)-$AZ$3*SUMPRODUCT(K20:$K$22, W21:$W$23))/Z20</f>
        <v>1106.3300423237865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3927.7388976005109</v>
      </c>
      <c r="P21">
        <f t="shared" si="22"/>
        <v>196.38694488002557</v>
      </c>
      <c r="Q21" s="4">
        <f t="shared" si="23"/>
        <v>25</v>
      </c>
      <c r="R21">
        <f t="shared" si="0"/>
        <v>1000000</v>
      </c>
      <c r="S21">
        <f t="shared" si="1"/>
        <v>767.02044728271892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877.15209225256626</v>
      </c>
      <c r="AC21">
        <f t="shared" si="2"/>
        <v>599.02916895417525</v>
      </c>
      <c r="AE21">
        <f t="shared" si="3"/>
        <v>3067.493410421931</v>
      </c>
      <c r="AF21">
        <f t="shared" si="4"/>
        <v>-153.37467052109659</v>
      </c>
      <c r="AG21">
        <f t="shared" si="4"/>
        <v>-19.524550195380151</v>
      </c>
      <c r="AH21">
        <f t="shared" si="5"/>
        <v>-3937.987221766884</v>
      </c>
      <c r="AI21">
        <f t="shared" si="6"/>
        <v>-1043.3930320614295</v>
      </c>
      <c r="AJ21">
        <f t="shared" si="7"/>
        <v>278.12292329839102</v>
      </c>
      <c r="AK21">
        <f t="shared" si="24"/>
        <v>324.42662764903082</v>
      </c>
      <c r="AL21">
        <f t="shared" si="8"/>
        <v>-440.84348111400766</v>
      </c>
      <c r="AN21">
        <f t="shared" si="9"/>
        <v>699.72637242002259</v>
      </c>
      <c r="AO21">
        <f t="shared" si="9"/>
        <v>-34.986318621001139</v>
      </c>
      <c r="AP21">
        <f t="shared" si="9"/>
        <v>-4.4537480129311255</v>
      </c>
      <c r="AQ21">
        <f t="shared" si="9"/>
        <v>-898.29484358837681</v>
      </c>
      <c r="AR21">
        <f t="shared" si="9"/>
        <v>-238.00853780228636</v>
      </c>
      <c r="AS21">
        <f t="shared" si="9"/>
        <v>63.442660885673071</v>
      </c>
      <c r="AT21">
        <f t="shared" si="9"/>
        <v>74.005005686415714</v>
      </c>
      <c r="AU21">
        <f t="shared" si="9"/>
        <v>-100.56087123019755</v>
      </c>
      <c r="AW21">
        <v>18</v>
      </c>
      <c r="AX21">
        <f>(R21*SUMPRODUCT(K22:$K$23, X22:$X$23)-$AZ$3*SUMPRODUCT(K21:$K$22, W22:$W$23))/Z21</f>
        <v>767.02044728271892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3927.7388976005109</v>
      </c>
      <c r="P22">
        <f t="shared" si="22"/>
        <v>196.38694488002557</v>
      </c>
      <c r="Q22" s="4">
        <f t="shared" si="23"/>
        <v>25</v>
      </c>
      <c r="R22">
        <f t="shared" si="0"/>
        <v>1000000</v>
      </c>
      <c r="S22">
        <f t="shared" si="1"/>
        <v>397.3957050101742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599.02916895417525</v>
      </c>
      <c r="AC22">
        <f t="shared" si="2"/>
        <v>305.63619749010297</v>
      </c>
      <c r="AE22">
        <f t="shared" si="3"/>
        <v>3020.815691417336</v>
      </c>
      <c r="AF22">
        <f t="shared" si="4"/>
        <v>-151.0407845708668</v>
      </c>
      <c r="AG22">
        <f t="shared" si="4"/>
        <v>-19.227447204183925</v>
      </c>
      <c r="AH22">
        <f t="shared" si="5"/>
        <v>-4074.2995696970943</v>
      </c>
      <c r="AI22">
        <f t="shared" si="6"/>
        <v>-1223.7521100548092</v>
      </c>
      <c r="AJ22">
        <f t="shared" si="7"/>
        <v>293.39297146407228</v>
      </c>
      <c r="AK22">
        <f t="shared" si="24"/>
        <v>296.8325023744128</v>
      </c>
      <c r="AL22">
        <f t="shared" si="8"/>
        <v>-633.52663621632416</v>
      </c>
      <c r="AN22">
        <f t="shared" si="9"/>
        <v>634.76094729933084</v>
      </c>
      <c r="AO22">
        <f t="shared" si="9"/>
        <v>-31.738047364966544</v>
      </c>
      <c r="AP22">
        <f t="shared" si="9"/>
        <v>-4.0402440427437245</v>
      </c>
      <c r="AQ22">
        <f t="shared" si="9"/>
        <v>-856.12844960718598</v>
      </c>
      <c r="AR22">
        <f t="shared" si="9"/>
        <v>-257.1457937155655</v>
      </c>
      <c r="AS22">
        <f t="shared" si="9"/>
        <v>61.650368483792128</v>
      </c>
      <c r="AT22">
        <f t="shared" si="9"/>
        <v>62.373113636737457</v>
      </c>
      <c r="AU22">
        <f t="shared" si="9"/>
        <v>-133.12231159503591</v>
      </c>
      <c r="AW22">
        <v>19</v>
      </c>
      <c r="AX22">
        <f>(R22*SUMPRODUCT(K23:$K$23, X23:$X$23)-$AZ$3*SUMPRODUCT(K22:$K$22, W23:$W$23))/Z22</f>
        <v>397.3957050101742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3927.7388976005109</v>
      </c>
      <c r="P23">
        <f t="shared" si="22"/>
        <v>196.38694488002557</v>
      </c>
      <c r="Q23" s="4">
        <f t="shared" si="23"/>
        <v>25</v>
      </c>
      <c r="R23">
        <f t="shared" si="0"/>
        <v>1000000</v>
      </c>
      <c r="S23">
        <f t="shared" si="1"/>
        <v>403.64498100707368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305.63619749010297</v>
      </c>
      <c r="AC23">
        <f t="shared" si="2"/>
        <v>305.63619749010297</v>
      </c>
      <c r="AE23">
        <f t="shared" si="3"/>
        <v>2974.0470905930865</v>
      </c>
      <c r="AF23">
        <f t="shared" si="4"/>
        <v>-148.70235452965434</v>
      </c>
      <c r="AG23">
        <f t="shared" si="4"/>
        <v>-18.929765751549557</v>
      </c>
      <c r="AH23">
        <f t="shared" si="5"/>
        <v>-4216.2792237011499</v>
      </c>
      <c r="AI23">
        <f t="shared" si="6"/>
        <v>-1409.8642533892671</v>
      </c>
      <c r="AJ23">
        <f t="shared" si="7"/>
        <v>0</v>
      </c>
      <c r="AK23">
        <f t="shared" si="24"/>
        <v>267.92430044604316</v>
      </c>
      <c r="AL23">
        <f t="shared" si="8"/>
        <v>-1141.9399529432239</v>
      </c>
      <c r="AN23">
        <f t="shared" si="9"/>
        <v>575.67209589924801</v>
      </c>
      <c r="AO23">
        <f t="shared" si="9"/>
        <v>-28.7836047949624</v>
      </c>
      <c r="AP23">
        <f t="shared" si="9"/>
        <v>-3.6641443773854911</v>
      </c>
      <c r="AQ23">
        <f t="shared" si="9"/>
        <v>-816.12503893489543</v>
      </c>
      <c r="AR23">
        <f t="shared" si="9"/>
        <v>-272.90069220799529</v>
      </c>
      <c r="AS23">
        <f t="shared" si="9"/>
        <v>0</v>
      </c>
      <c r="AT23">
        <f t="shared" si="9"/>
        <v>51.860827647270213</v>
      </c>
      <c r="AU23">
        <f t="shared" si="9"/>
        <v>-221.03986456072508</v>
      </c>
      <c r="AW23">
        <v>20</v>
      </c>
      <c r="AX23">
        <f>(R23*SUMPRODUCT(K$23:$K24, X$23:$X24)-$AZ$3*SUMPRODUCT(K$22:$K23, W$23:$W24))/Z23</f>
        <v>403.64498100707368</v>
      </c>
    </row>
    <row r="25" spans="5:50" x14ac:dyDescent="0.25">
      <c r="AN25" s="8">
        <f t="shared" ref="AN25:AU25" si="25">SUM(AN3:AN23)</f>
        <v>33760.301503240597</v>
      </c>
      <c r="AO25" s="8">
        <f t="shared" si="25"/>
        <v>-4633.8192483624134</v>
      </c>
      <c r="AP25" s="8">
        <f t="shared" si="25"/>
        <v>-463.03356162229682</v>
      </c>
      <c r="AQ25" s="8">
        <f t="shared" si="25"/>
        <v>-29560.204256176585</v>
      </c>
      <c r="AR25" s="8">
        <f t="shared" si="25"/>
        <v>-896.75556292068813</v>
      </c>
      <c r="AS25" s="8">
        <f t="shared" si="25"/>
        <v>-1169.1247392714722</v>
      </c>
      <c r="AT25" s="8">
        <f t="shared" si="25"/>
        <v>3535.1546446921384</v>
      </c>
      <c r="AU25" s="9">
        <f t="shared" si="25"/>
        <v>1469.2743424999783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7" priority="1" operator="lessThan">
      <formula>0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3822D6-2F7A-4262-B42E-DFEC9EDCD9A1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5910.6288395408237</v>
      </c>
      <c r="K3">
        <v>1</v>
      </c>
      <c r="L3" s="2">
        <v>0</v>
      </c>
      <c r="O3">
        <f>$C$3</f>
        <v>5910.6288395408237</v>
      </c>
      <c r="P3">
        <f>O3*B5</f>
        <v>4728.5030716326592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5910.6288395408237</v>
      </c>
      <c r="AF3">
        <f t="shared" ref="AF3:AG23" si="4">-$Z3*P3</f>
        <v>-4728.5030716326592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908.97602610816455</v>
      </c>
      <c r="AJ3">
        <f t="shared" ref="AJ3:AJ23" si="7">AB3-AC3</f>
        <v>0</v>
      </c>
      <c r="AL3">
        <f t="shared" ref="AL3:AL23" si="8">SUM(AI3:AK3)</f>
        <v>908.97602610816455</v>
      </c>
      <c r="AN3">
        <f t="shared" ref="AN3:AU23" si="9">AE3*$K3</f>
        <v>5910.6288395408237</v>
      </c>
      <c r="AO3">
        <f t="shared" si="9"/>
        <v>-4728.5030716326592</v>
      </c>
      <c r="AP3">
        <f t="shared" si="9"/>
        <v>-273.14974180000002</v>
      </c>
      <c r="AQ3">
        <f t="shared" si="9"/>
        <v>0</v>
      </c>
      <c r="AR3">
        <f t="shared" si="9"/>
        <v>908.97602610816455</v>
      </c>
      <c r="AS3">
        <f t="shared" si="9"/>
        <v>0</v>
      </c>
      <c r="AT3">
        <f t="shared" si="9"/>
        <v>0</v>
      </c>
      <c r="AU3">
        <f t="shared" si="9"/>
        <v>908.97602610816455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4754.2619116934447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1400.3221051909429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1381.1913092829127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-1381.1913092829127</v>
      </c>
      <c r="AK4">
        <f>H4*SUM(AB4, AE4:AF4)</f>
        <v>0</v>
      </c>
      <c r="AL4">
        <f t="shared" si="8"/>
        <v>-5042.902309282912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-3373.0706024105266</v>
      </c>
      <c r="AR4">
        <f t="shared" si="9"/>
        <v>-3373.0706024105266</v>
      </c>
      <c r="AS4">
        <f t="shared" si="9"/>
        <v>-1272.3166305716368</v>
      </c>
      <c r="AT4">
        <f t="shared" si="9"/>
        <v>0</v>
      </c>
      <c r="AU4">
        <f t="shared" si="9"/>
        <v>-4645.3872329821625</v>
      </c>
      <c r="AW4">
        <v>1</v>
      </c>
      <c r="AX4">
        <f>(R4*SUMPRODUCT(K5:$K$23, X5:$X$23)-$AZ$3*SUMPRODUCT(K4:$K$22, W5:$W$23))/Z4</f>
        <v>1400.3221051909429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5910.6288395408237</v>
      </c>
      <c r="P5">
        <f t="shared" ref="P5:P23" si="22">O5*$C$5</f>
        <v>295.5314419770412</v>
      </c>
      <c r="Q5" s="4">
        <f t="shared" ref="Q5:Q23" si="23">$C$8</f>
        <v>25</v>
      </c>
      <c r="R5">
        <f t="shared" si="0"/>
        <v>1000000</v>
      </c>
      <c r="S5">
        <f t="shared" si="1"/>
        <v>2584.9127069086453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1381.1913092829127</v>
      </c>
      <c r="AC5">
        <f t="shared" si="2"/>
        <v>2514.3956816731006</v>
      </c>
      <c r="AE5">
        <f t="shared" si="3"/>
        <v>5749.3854977746332</v>
      </c>
      <c r="AF5">
        <f t="shared" si="4"/>
        <v>-287.46927488873166</v>
      </c>
      <c r="AG5">
        <f t="shared" si="4"/>
        <v>-24.317994133350467</v>
      </c>
      <c r="AH5">
        <f t="shared" si="5"/>
        <v>-3755.1407759812168</v>
      </c>
      <c r="AI5">
        <f t="shared" si="6"/>
        <v>1682.4574527713344</v>
      </c>
      <c r="AJ5">
        <f t="shared" si="7"/>
        <v>-1133.2043723901879</v>
      </c>
      <c r="AK5">
        <f>H5*SUM(AB5, AE5:AF5)</f>
        <v>585.57839774274987</v>
      </c>
      <c r="AL5">
        <f t="shared" si="8"/>
        <v>1134.8314781238964</v>
      </c>
      <c r="AN5">
        <f t="shared" si="9"/>
        <v>4878.7005570408801</v>
      </c>
      <c r="AO5">
        <f t="shared" si="9"/>
        <v>-243.93502785204399</v>
      </c>
      <c r="AP5">
        <f t="shared" si="9"/>
        <v>-20.635285557111253</v>
      </c>
      <c r="AQ5">
        <f t="shared" si="9"/>
        <v>-3186.4635625211658</v>
      </c>
      <c r="AR5">
        <f t="shared" si="9"/>
        <v>1427.6666811105588</v>
      </c>
      <c r="AS5">
        <f t="shared" si="9"/>
        <v>-961.59229624819318</v>
      </c>
      <c r="AT5">
        <f t="shared" si="9"/>
        <v>496.8986087929643</v>
      </c>
      <c r="AU5">
        <f t="shared" si="9"/>
        <v>962.97299365533001</v>
      </c>
      <c r="AW5">
        <v>2</v>
      </c>
      <c r="AX5">
        <f>(R5*SUMPRODUCT(K6:$K$23, X6:$X$23)-$AZ$3*SUMPRODUCT(K5:$K$22, W6:$W$23))/Z5</f>
        <v>2584.9127069086453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5910.6288395408237</v>
      </c>
      <c r="P6">
        <f t="shared" si="22"/>
        <v>295.5314419770412</v>
      </c>
      <c r="Q6" s="4">
        <f t="shared" si="23"/>
        <v>25</v>
      </c>
      <c r="R6">
        <f t="shared" si="0"/>
        <v>1000000</v>
      </c>
      <c r="S6">
        <f t="shared" si="1"/>
        <v>3575.0043499511835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2514.3956816731006</v>
      </c>
      <c r="AC6">
        <f t="shared" si="2"/>
        <v>3428.9377266218908</v>
      </c>
      <c r="AE6">
        <f t="shared" si="3"/>
        <v>5669.1338616798166</v>
      </c>
      <c r="AF6">
        <f t="shared" si="4"/>
        <v>-283.45669308399084</v>
      </c>
      <c r="AG6">
        <f t="shared" si="4"/>
        <v>-23.978556324474912</v>
      </c>
      <c r="AH6">
        <f t="shared" si="5"/>
        <v>-3850.3147016821154</v>
      </c>
      <c r="AI6">
        <f t="shared" si="6"/>
        <v>1511.3839105892353</v>
      </c>
      <c r="AJ6">
        <f t="shared" si="7"/>
        <v>-914.54204494879014</v>
      </c>
      <c r="AK6">
        <f>H6*SUM(AB6, AE6:AF6)</f>
        <v>676.02503394321263</v>
      </c>
      <c r="AL6">
        <f t="shared" si="8"/>
        <v>1272.8668995836579</v>
      </c>
      <c r="AN6">
        <f t="shared" si="9"/>
        <v>4431.3985629814861</v>
      </c>
      <c r="AO6">
        <f t="shared" si="9"/>
        <v>-221.56992814907431</v>
      </c>
      <c r="AP6">
        <f t="shared" si="9"/>
        <v>-18.743346449604449</v>
      </c>
      <c r="AQ6">
        <f t="shared" si="9"/>
        <v>-3009.6800414948934</v>
      </c>
      <c r="AR6">
        <f t="shared" si="9"/>
        <v>1181.4052468879138</v>
      </c>
      <c r="AS6">
        <f t="shared" si="9"/>
        <v>-714.87116068403543</v>
      </c>
      <c r="AT6">
        <f t="shared" si="9"/>
        <v>528.42928691540874</v>
      </c>
      <c r="AU6">
        <f t="shared" si="9"/>
        <v>994.96337311928721</v>
      </c>
      <c r="AW6">
        <v>3</v>
      </c>
      <c r="AX6">
        <f>(R6*SUMPRODUCT(K7:$K$23, X7:$X$23)-$AZ$3*SUMPRODUCT(K6:$K$22, W7:$W$23))/Z6</f>
        <v>3575.0043499511835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5910.6288395408237</v>
      </c>
      <c r="P7">
        <f t="shared" si="22"/>
        <v>295.5314419770412</v>
      </c>
      <c r="Q7" s="4">
        <f t="shared" si="23"/>
        <v>25</v>
      </c>
      <c r="R7">
        <f t="shared" si="0"/>
        <v>1000000</v>
      </c>
      <c r="S7">
        <f t="shared" si="1"/>
        <v>4385.969516114048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3428.9377266218908</v>
      </c>
      <c r="AC7">
        <f t="shared" si="2"/>
        <v>4147.3655294161363</v>
      </c>
      <c r="AE7">
        <f t="shared" si="3"/>
        <v>5589.080867119982</v>
      </c>
      <c r="AF7">
        <f t="shared" si="4"/>
        <v>-279.45404335599915</v>
      </c>
      <c r="AG7">
        <f t="shared" si="4"/>
        <v>-23.639958703421897</v>
      </c>
      <c r="AH7">
        <f t="shared" si="5"/>
        <v>-3952.482312330751</v>
      </c>
      <c r="AI7">
        <f t="shared" si="6"/>
        <v>1333.5045527298103</v>
      </c>
      <c r="AJ7">
        <f t="shared" si="7"/>
        <v>-718.42780279424551</v>
      </c>
      <c r="AK7">
        <f>H7*SUM(AB7, AE7:AF7)</f>
        <v>747.77644570561995</v>
      </c>
      <c r="AL7">
        <f t="shared" si="8"/>
        <v>1362.8531956411848</v>
      </c>
      <c r="AN7">
        <f t="shared" si="9"/>
        <v>4024.443744083314</v>
      </c>
      <c r="AO7">
        <f t="shared" si="9"/>
        <v>-201.22218720416572</v>
      </c>
      <c r="AP7">
        <f t="shared" si="9"/>
        <v>-17.022062513723832</v>
      </c>
      <c r="AQ7">
        <f t="shared" si="9"/>
        <v>-2846.0033221269141</v>
      </c>
      <c r="AR7">
        <f t="shared" si="9"/>
        <v>960.1961722385106</v>
      </c>
      <c r="AS7">
        <f t="shared" si="9"/>
        <v>-517.30728992308821</v>
      </c>
      <c r="AT7">
        <f t="shared" si="9"/>
        <v>538.43991712425418</v>
      </c>
      <c r="AU7">
        <f t="shared" si="9"/>
        <v>981.32879943967657</v>
      </c>
      <c r="AW7">
        <v>4</v>
      </c>
      <c r="AX7">
        <f>(R7*SUMPRODUCT(K8:$K$23, X8:$X$23)-$AZ$3*SUMPRODUCT(K7:$K$22, W8:$W$23))/Z7</f>
        <v>4385.969516114048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5910.6288395408237</v>
      </c>
      <c r="P8">
        <f t="shared" si="22"/>
        <v>295.5314419770412</v>
      </c>
      <c r="Q8" s="4">
        <f t="shared" si="23"/>
        <v>25</v>
      </c>
      <c r="R8">
        <f t="shared" si="0"/>
        <v>1000000</v>
      </c>
      <c r="S8">
        <f t="shared" si="1"/>
        <v>5029.9703390744353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4147.3655294161363</v>
      </c>
      <c r="AC8">
        <f t="shared" si="2"/>
        <v>4688.3226983318273</v>
      </c>
      <c r="AE8">
        <f t="shared" si="3"/>
        <v>5509.1647627753291</v>
      </c>
      <c r="AF8">
        <f t="shared" si="4"/>
        <v>-275.45823813876649</v>
      </c>
      <c r="AG8">
        <f t="shared" si="4"/>
        <v>-23.301940082585684</v>
      </c>
      <c r="AH8">
        <f t="shared" si="5"/>
        <v>-4064.7613520796995</v>
      </c>
      <c r="AI8">
        <f t="shared" si="6"/>
        <v>1145.6432324742773</v>
      </c>
      <c r="AJ8">
        <f t="shared" si="7"/>
        <v>-540.957168915691</v>
      </c>
      <c r="AK8">
        <f t="shared" ref="AK8:AK23" si="24">H8*SUM(AB8:AB8, AE8:AF8)</f>
        <v>802.75709780939769</v>
      </c>
      <c r="AL8">
        <f t="shared" si="8"/>
        <v>1407.443161367984</v>
      </c>
      <c r="AN8">
        <f t="shared" si="9"/>
        <v>3654.2023748276447</v>
      </c>
      <c r="AO8">
        <f t="shared" si="9"/>
        <v>-182.71011874138227</v>
      </c>
      <c r="AP8">
        <f t="shared" si="9"/>
        <v>-15.456064295485044</v>
      </c>
      <c r="AQ8">
        <f t="shared" si="9"/>
        <v>-2696.136569782785</v>
      </c>
      <c r="AR8">
        <f t="shared" si="9"/>
        <v>759.89962200799243</v>
      </c>
      <c r="AS8">
        <f t="shared" si="9"/>
        <v>-358.81427701863282</v>
      </c>
      <c r="AT8">
        <f t="shared" si="9"/>
        <v>532.4649052149756</v>
      </c>
      <c r="AU8">
        <f t="shared" si="9"/>
        <v>933.55025020433516</v>
      </c>
      <c r="AW8">
        <v>5</v>
      </c>
      <c r="AX8">
        <f>(R8*SUMPRODUCT(K9:$K$23, X9:$X$23)-$AZ$3*SUMPRODUCT(K8:$K$22, W9:$W$23))/Z8</f>
        <v>5029.9703390744353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5910.6288395408237</v>
      </c>
      <c r="P9">
        <f t="shared" si="22"/>
        <v>295.5314419770412</v>
      </c>
      <c r="Q9" s="4">
        <f t="shared" si="23"/>
        <v>25</v>
      </c>
      <c r="R9">
        <f t="shared" si="0"/>
        <v>1000000</v>
      </c>
      <c r="S9">
        <f t="shared" si="1"/>
        <v>5506.1770204464119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4688.3226983318273</v>
      </c>
      <c r="AC9">
        <f t="shared" si="2"/>
        <v>5057.7034664745188</v>
      </c>
      <c r="AE9">
        <f t="shared" si="3"/>
        <v>5429.2130201738819</v>
      </c>
      <c r="AF9">
        <f t="shared" si="4"/>
        <v>-271.46065100869407</v>
      </c>
      <c r="AG9">
        <f t="shared" si="4"/>
        <v>-22.963770723741039</v>
      </c>
      <c r="AH9">
        <f t="shared" si="5"/>
        <v>-4205.9983207515097</v>
      </c>
      <c r="AI9">
        <f t="shared" si="6"/>
        <v>928.79027768993728</v>
      </c>
      <c r="AJ9">
        <f t="shared" si="7"/>
        <v>-369.38076814269152</v>
      </c>
      <c r="AK9">
        <f t="shared" si="24"/>
        <v>842.54833567585467</v>
      </c>
      <c r="AL9">
        <f t="shared" si="8"/>
        <v>1401.9578452231003</v>
      </c>
      <c r="AN9">
        <f t="shared" si="9"/>
        <v>3317.302555861208</v>
      </c>
      <c r="AO9">
        <f t="shared" si="9"/>
        <v>-165.8651277930604</v>
      </c>
      <c r="AP9">
        <f t="shared" si="9"/>
        <v>-14.031089778760823</v>
      </c>
      <c r="AQ9">
        <f t="shared" si="9"/>
        <v>-2569.9063432456869</v>
      </c>
      <c r="AR9">
        <f t="shared" si="9"/>
        <v>567.4999950437001</v>
      </c>
      <c r="AS9">
        <f t="shared" si="9"/>
        <v>-225.69528248248446</v>
      </c>
      <c r="AT9">
        <f t="shared" si="9"/>
        <v>514.80532021648412</v>
      </c>
      <c r="AU9">
        <f t="shared" si="9"/>
        <v>856.61003277769964</v>
      </c>
      <c r="AW9">
        <v>6</v>
      </c>
      <c r="AX9">
        <f>(R9*SUMPRODUCT(K10:$K$23, X10:$X$23)-$AZ$3*SUMPRODUCT(K9:$K$22, W10:$W$23))/Z9</f>
        <v>5506.1770204464119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5910.6288395408237</v>
      </c>
      <c r="P10">
        <f t="shared" si="22"/>
        <v>295.5314419770412</v>
      </c>
      <c r="Q10" s="4">
        <f t="shared" si="23"/>
        <v>25</v>
      </c>
      <c r="R10">
        <f t="shared" si="0"/>
        <v>1000000</v>
      </c>
      <c r="S10">
        <f t="shared" si="1"/>
        <v>5828.7459776474725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5057.7034664745188</v>
      </c>
      <c r="AC10">
        <f t="shared" si="2"/>
        <v>5275.078060351625</v>
      </c>
      <c r="AE10">
        <f t="shared" si="3"/>
        <v>5349.1829347017601</v>
      </c>
      <c r="AF10">
        <f t="shared" si="4"/>
        <v>-267.45914673508804</v>
      </c>
      <c r="AG10">
        <f t="shared" si="4"/>
        <v>-22.625270000532293</v>
      </c>
      <c r="AH10">
        <f t="shared" si="5"/>
        <v>-4354.5206388534862</v>
      </c>
      <c r="AI10">
        <f t="shared" si="6"/>
        <v>704.57787911265314</v>
      </c>
      <c r="AJ10">
        <f t="shared" si="7"/>
        <v>-217.37459387710624</v>
      </c>
      <c r="AK10">
        <f t="shared" si="24"/>
        <v>867.65106901704166</v>
      </c>
      <c r="AL10">
        <f t="shared" si="8"/>
        <v>1354.8543542525886</v>
      </c>
      <c r="AN10">
        <f t="shared" si="9"/>
        <v>3010.766109000208</v>
      </c>
      <c r="AO10">
        <f t="shared" si="9"/>
        <v>-150.5383054500104</v>
      </c>
      <c r="AP10">
        <f t="shared" si="9"/>
        <v>-12.734542257411073</v>
      </c>
      <c r="AQ10">
        <f t="shared" si="9"/>
        <v>-2450.9244347114432</v>
      </c>
      <c r="AR10">
        <f t="shared" si="9"/>
        <v>396.56882658134293</v>
      </c>
      <c r="AS10">
        <f t="shared" si="9"/>
        <v>-122.34841623328492</v>
      </c>
      <c r="AT10">
        <f t="shared" si="9"/>
        <v>488.35391590135549</v>
      </c>
      <c r="AU10">
        <f t="shared" si="9"/>
        <v>762.5743262494135</v>
      </c>
      <c r="AW10">
        <v>7</v>
      </c>
      <c r="AX10">
        <f>(R10*SUMPRODUCT(K11:$K$23, X11:$X$23)-$AZ$3*SUMPRODUCT(K10:$K$22, W11:$W$23))/Z10</f>
        <v>5828.7459776474725</v>
      </c>
    </row>
    <row r="11" spans="1:52" x14ac:dyDescent="0.25">
      <c r="A11" t="s">
        <v>33</v>
      </c>
      <c r="C11" s="7">
        <f>AU25</f>
        <v>2222.4838294841511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5910.6288395408237</v>
      </c>
      <c r="P11">
        <f t="shared" si="22"/>
        <v>295.5314419770412</v>
      </c>
      <c r="Q11" s="4">
        <f t="shared" si="23"/>
        <v>25</v>
      </c>
      <c r="R11">
        <f t="shared" si="0"/>
        <v>1000000</v>
      </c>
      <c r="S11">
        <f t="shared" si="1"/>
        <v>6019.5326630792242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5275.078060351625</v>
      </c>
      <c r="AC11">
        <f t="shared" si="2"/>
        <v>5366.2063420787981</v>
      </c>
      <c r="AE11">
        <f t="shared" si="3"/>
        <v>5269.1223288741166</v>
      </c>
      <c r="AF11">
        <f t="shared" si="4"/>
        <v>-263.45611644370587</v>
      </c>
      <c r="AG11">
        <f t="shared" si="4"/>
        <v>-22.286640186340378</v>
      </c>
      <c r="AH11">
        <f t="shared" si="5"/>
        <v>-4495.084567463754</v>
      </c>
      <c r="AI11">
        <f t="shared" si="6"/>
        <v>488.29500478031696</v>
      </c>
      <c r="AJ11">
        <f t="shared" si="7"/>
        <v>-91.128281727173089</v>
      </c>
      <c r="AK11">
        <f t="shared" si="24"/>
        <v>879.74384891050454</v>
      </c>
      <c r="AL11">
        <f t="shared" si="8"/>
        <v>1276.9105719636484</v>
      </c>
      <c r="AN11">
        <f t="shared" si="9"/>
        <v>2731.9277937206416</v>
      </c>
      <c r="AO11">
        <f t="shared" si="9"/>
        <v>-136.5963896860321</v>
      </c>
      <c r="AP11">
        <f t="shared" si="9"/>
        <v>-11.555148647825076</v>
      </c>
      <c r="AQ11">
        <f t="shared" si="9"/>
        <v>-2330.6056869632307</v>
      </c>
      <c r="AR11">
        <f t="shared" si="9"/>
        <v>253.17056842355416</v>
      </c>
      <c r="AS11">
        <f t="shared" si="9"/>
        <v>-47.248074746760508</v>
      </c>
      <c r="AT11">
        <f t="shared" si="9"/>
        <v>456.12846356272161</v>
      </c>
      <c r="AU11">
        <f t="shared" si="9"/>
        <v>662.05095723951524</v>
      </c>
      <c r="AW11">
        <v>8</v>
      </c>
      <c r="AX11">
        <f>(R11*SUMPRODUCT(K12:$K$23, X12:$X$23)-$AZ$3*SUMPRODUCT(K11:$K$22, W12:$W$23))/Z11</f>
        <v>6019.5326630792242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5910.6288395408237</v>
      </c>
      <c r="P12">
        <f t="shared" si="22"/>
        <v>295.5314419770412</v>
      </c>
      <c r="Q12" s="4">
        <f t="shared" si="23"/>
        <v>25</v>
      </c>
      <c r="R12">
        <f t="shared" si="0"/>
        <v>1000000</v>
      </c>
      <c r="S12">
        <f t="shared" si="1"/>
        <v>6085.4845527354682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5366.2063420787981</v>
      </c>
      <c r="AC12">
        <f t="shared" si="2"/>
        <v>5342.4485361373172</v>
      </c>
      <c r="AE12">
        <f t="shared" si="3"/>
        <v>5188.9426581917287</v>
      </c>
      <c r="AF12">
        <f t="shared" si="4"/>
        <v>-259.44713290958646</v>
      </c>
      <c r="AG12">
        <f t="shared" si="4"/>
        <v>-21.947506767295337</v>
      </c>
      <c r="AH12">
        <f t="shared" si="5"/>
        <v>-4650.6806872655125</v>
      </c>
      <c r="AI12">
        <f t="shared" si="6"/>
        <v>256.8673312493338</v>
      </c>
      <c r="AJ12">
        <f t="shared" si="7"/>
        <v>23.75780594148091</v>
      </c>
      <c r="AK12">
        <f t="shared" si="24"/>
        <v>881.02380019381042</v>
      </c>
      <c r="AL12">
        <f t="shared" si="8"/>
        <v>1161.6489373846252</v>
      </c>
      <c r="AN12">
        <f t="shared" si="9"/>
        <v>2478.2845732939586</v>
      </c>
      <c r="AO12">
        <f t="shared" si="9"/>
        <v>-123.91422866469793</v>
      </c>
      <c r="AP12">
        <f t="shared" si="9"/>
        <v>-10.482321934659357</v>
      </c>
      <c r="AQ12">
        <f t="shared" si="9"/>
        <v>-2221.2059299539083</v>
      </c>
      <c r="AR12">
        <f t="shared" si="9"/>
        <v>122.6820927406925</v>
      </c>
      <c r="AS12">
        <f t="shared" si="9"/>
        <v>11.346936714964977</v>
      </c>
      <c r="AT12">
        <f t="shared" si="9"/>
        <v>420.78470250161371</v>
      </c>
      <c r="AU12">
        <f t="shared" si="9"/>
        <v>554.81373195727122</v>
      </c>
      <c r="AW12">
        <v>9</v>
      </c>
      <c r="AX12">
        <f>(R12*SUMPRODUCT(K13:$K$23, X13:$X$23)-$AZ$3*SUMPRODUCT(K12:$K$22, W13:$W$23))/Z12</f>
        <v>6085.4845527354682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5910.6288395408237</v>
      </c>
      <c r="P13">
        <f t="shared" si="22"/>
        <v>295.5314419770412</v>
      </c>
      <c r="Q13" s="4">
        <f t="shared" si="23"/>
        <v>25</v>
      </c>
      <c r="R13">
        <f t="shared" si="0"/>
        <v>1000000</v>
      </c>
      <c r="S13">
        <f t="shared" si="1"/>
        <v>6037.7267781315823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5342.4485361373172</v>
      </c>
      <c r="AC13">
        <f t="shared" si="2"/>
        <v>5218.4587086433057</v>
      </c>
      <c r="AE13">
        <f t="shared" si="3"/>
        <v>5108.6068771739119</v>
      </c>
      <c r="AF13">
        <f t="shared" si="4"/>
        <v>-255.43034385869561</v>
      </c>
      <c r="AG13">
        <f t="shared" si="4"/>
        <v>-21.607713053298326</v>
      </c>
      <c r="AH13">
        <f t="shared" si="5"/>
        <v>-4812.7458529622982</v>
      </c>
      <c r="AI13">
        <f t="shared" si="6"/>
        <v>18.822967299619449</v>
      </c>
      <c r="AJ13">
        <f t="shared" si="7"/>
        <v>123.98982749401148</v>
      </c>
      <c r="AK13">
        <f t="shared" si="24"/>
        <v>872.4600284431923</v>
      </c>
      <c r="AL13">
        <f t="shared" si="8"/>
        <v>1015.2728232368232</v>
      </c>
      <c r="AN13">
        <f t="shared" si="9"/>
        <v>2247.5851430572257</v>
      </c>
      <c r="AO13">
        <f t="shared" si="9"/>
        <v>-112.37925715286129</v>
      </c>
      <c r="AP13">
        <f t="shared" si="9"/>
        <v>-9.5065398457325259</v>
      </c>
      <c r="AQ13">
        <f t="shared" si="9"/>
        <v>-2117.4179842964049</v>
      </c>
      <c r="AR13">
        <f t="shared" si="9"/>
        <v>8.2813617622267532</v>
      </c>
      <c r="AS13">
        <f t="shared" si="9"/>
        <v>54.55062424375339</v>
      </c>
      <c r="AT13">
        <f t="shared" si="9"/>
        <v>383.84793447347658</v>
      </c>
      <c r="AU13">
        <f t="shared" si="9"/>
        <v>446.67992047945671</v>
      </c>
      <c r="AW13">
        <v>10</v>
      </c>
      <c r="AX13">
        <f>(R13*SUMPRODUCT(K14:$K$23, X14:$X$23)-$AZ$3*SUMPRODUCT(K13:$K$22, W14:$W$23))/Z13</f>
        <v>6037.7267781315823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5910.6288395408237</v>
      </c>
      <c r="P14">
        <f t="shared" si="22"/>
        <v>295.5314419770412</v>
      </c>
      <c r="Q14" s="4">
        <f t="shared" si="23"/>
        <v>25</v>
      </c>
      <c r="R14">
        <f t="shared" si="0"/>
        <v>1000000</v>
      </c>
      <c r="S14">
        <f t="shared" si="1"/>
        <v>5880.5920654514102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5218.4587086433057</v>
      </c>
      <c r="AC14">
        <f t="shared" si="2"/>
        <v>5002.4531372387519</v>
      </c>
      <c r="AE14">
        <f t="shared" si="3"/>
        <v>5028.0045703434025</v>
      </c>
      <c r="AF14">
        <f t="shared" si="4"/>
        <v>-251.40022851717012</v>
      </c>
      <c r="AG14">
        <f t="shared" si="4"/>
        <v>-21.266792023494791</v>
      </c>
      <c r="AH14">
        <f t="shared" si="5"/>
        <v>-4993.7559708222097</v>
      </c>
      <c r="AI14">
        <f t="shared" si="6"/>
        <v>-238.41842101947168</v>
      </c>
      <c r="AJ14">
        <f t="shared" si="7"/>
        <v>216.00557140455385</v>
      </c>
      <c r="AK14">
        <f t="shared" si="24"/>
        <v>855.29753535477937</v>
      </c>
      <c r="AL14">
        <f t="shared" si="8"/>
        <v>832.88468573986154</v>
      </c>
      <c r="AN14">
        <f t="shared" si="9"/>
        <v>2037.7490514761898</v>
      </c>
      <c r="AO14">
        <f t="shared" si="9"/>
        <v>-101.8874525738095</v>
      </c>
      <c r="AP14">
        <f t="shared" si="9"/>
        <v>-8.6190027609418269</v>
      </c>
      <c r="AQ14">
        <f t="shared" si="9"/>
        <v>-2023.8687834270438</v>
      </c>
      <c r="AR14">
        <f t="shared" si="9"/>
        <v>-96.626187285604956</v>
      </c>
      <c r="AS14">
        <f t="shared" si="9"/>
        <v>87.542710450070189</v>
      </c>
      <c r="AT14">
        <f t="shared" si="9"/>
        <v>346.63487612543867</v>
      </c>
      <c r="AU14">
        <f t="shared" si="9"/>
        <v>337.55139928990388</v>
      </c>
      <c r="AW14">
        <v>11</v>
      </c>
      <c r="AX14">
        <f>(R14*SUMPRODUCT(K15:$K$23, X15:$X$23)-$AZ$3*SUMPRODUCT(K14:$K$22, W15:$W$23))/Z14</f>
        <v>5880.5920654514102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5910.6288395408237</v>
      </c>
      <c r="P15">
        <f t="shared" si="22"/>
        <v>295.5314419770412</v>
      </c>
      <c r="Q15" s="4">
        <f t="shared" si="23"/>
        <v>25</v>
      </c>
      <c r="R15">
        <f t="shared" si="0"/>
        <v>1000000</v>
      </c>
      <c r="S15">
        <f t="shared" si="1"/>
        <v>5613.8078709931833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5002.4531372387519</v>
      </c>
      <c r="AC15">
        <f t="shared" si="2"/>
        <v>4698.5354540892786</v>
      </c>
      <c r="AE15">
        <f t="shared" si="3"/>
        <v>4946.9628809423239</v>
      </c>
      <c r="AF15">
        <f t="shared" si="4"/>
        <v>-247.34814404711619</v>
      </c>
      <c r="AG15">
        <f t="shared" si="4"/>
        <v>-20.924012551118995</v>
      </c>
      <c r="AH15">
        <f t="shared" si="5"/>
        <v>-5204.4620856338624</v>
      </c>
      <c r="AI15">
        <f t="shared" si="6"/>
        <v>-525.77136128977327</v>
      </c>
      <c r="AJ15">
        <f t="shared" si="7"/>
        <v>303.91768314947331</v>
      </c>
      <c r="AK15">
        <f t="shared" si="24"/>
        <v>830.22535212539128</v>
      </c>
      <c r="AL15">
        <f t="shared" si="8"/>
        <v>608.37167398509132</v>
      </c>
      <c r="AN15">
        <f t="shared" si="9"/>
        <v>1846.8645892893844</v>
      </c>
      <c r="AO15">
        <f t="shared" si="9"/>
        <v>-92.343229464469218</v>
      </c>
      <c r="AP15">
        <f t="shared" si="9"/>
        <v>-7.8116247840426949</v>
      </c>
      <c r="AQ15">
        <f t="shared" si="9"/>
        <v>-1942.9975448745279</v>
      </c>
      <c r="AR15">
        <f t="shared" si="9"/>
        <v>-196.28780983365513</v>
      </c>
      <c r="AS15">
        <f t="shared" si="9"/>
        <v>113.46250630461873</v>
      </c>
      <c r="AT15">
        <f t="shared" si="9"/>
        <v>309.95053750607917</v>
      </c>
      <c r="AU15">
        <f t="shared" si="9"/>
        <v>227.12523397704277</v>
      </c>
      <c r="AW15">
        <v>12</v>
      </c>
      <c r="AX15">
        <f>(R15*SUMPRODUCT(K16:$K$23, X16:$X$23)-$AZ$3*SUMPRODUCT(K15:$K$22, W16:$W$23))/Z15</f>
        <v>5613.8078709931833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5910.6288395408237</v>
      </c>
      <c r="P16">
        <f t="shared" si="22"/>
        <v>295.5314419770412</v>
      </c>
      <c r="Q16" s="4">
        <f t="shared" si="23"/>
        <v>25</v>
      </c>
      <c r="R16">
        <f t="shared" si="0"/>
        <v>1000000</v>
      </c>
      <c r="S16">
        <f t="shared" si="1"/>
        <v>5245.6309876426203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4698.5354540892786</v>
      </c>
      <c r="AC16">
        <f t="shared" si="2"/>
        <v>4318.0188095126523</v>
      </c>
      <c r="AE16">
        <f t="shared" si="3"/>
        <v>4865.4216366551664</v>
      </c>
      <c r="AF16">
        <f t="shared" si="4"/>
        <v>-243.27108183275834</v>
      </c>
      <c r="AG16">
        <f t="shared" si="4"/>
        <v>-20.579120127229746</v>
      </c>
      <c r="AH16">
        <f t="shared" si="5"/>
        <v>-5426.0919351223656</v>
      </c>
      <c r="AI16">
        <f t="shared" si="6"/>
        <v>-824.52050042718747</v>
      </c>
      <c r="AJ16">
        <f t="shared" si="7"/>
        <v>380.51664457662628</v>
      </c>
      <c r="AK16">
        <f t="shared" si="24"/>
        <v>797.58974315459102</v>
      </c>
      <c r="AL16">
        <f t="shared" si="8"/>
        <v>353.58588730402982</v>
      </c>
      <c r="AN16">
        <f t="shared" si="9"/>
        <v>1673.2400525737448</v>
      </c>
      <c r="AO16">
        <f t="shared" si="9"/>
        <v>-83.662002628687247</v>
      </c>
      <c r="AP16">
        <f t="shared" si="9"/>
        <v>-7.0772505684172398</v>
      </c>
      <c r="AQ16">
        <f t="shared" si="9"/>
        <v>-1866.0570517452154</v>
      </c>
      <c r="AR16">
        <f t="shared" si="9"/>
        <v>-283.55625236857503</v>
      </c>
      <c r="AS16">
        <f t="shared" si="9"/>
        <v>130.86135959519606</v>
      </c>
      <c r="AT16">
        <f t="shared" si="9"/>
        <v>274.2946456508418</v>
      </c>
      <c r="AU16">
        <f t="shared" si="9"/>
        <v>121.59975287746286</v>
      </c>
      <c r="AW16">
        <v>13</v>
      </c>
      <c r="AX16">
        <f>(R16*SUMPRODUCT(K17:$K$23, X17:$X$23)-$AZ$3*SUMPRODUCT(K16:$K$22, W17:$W$23))/Z16</f>
        <v>5245.6309876426203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5910.6288395408237</v>
      </c>
      <c r="P17">
        <f t="shared" si="22"/>
        <v>295.5314419770412</v>
      </c>
      <c r="Q17" s="4">
        <f t="shared" si="23"/>
        <v>25</v>
      </c>
      <c r="R17">
        <f t="shared" si="0"/>
        <v>1000000</v>
      </c>
      <c r="S17">
        <f t="shared" si="1"/>
        <v>4784.9840171604083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4318.0188095126523</v>
      </c>
      <c r="AC17">
        <f t="shared" si="2"/>
        <v>3872.3824215317291</v>
      </c>
      <c r="AE17">
        <f t="shared" si="3"/>
        <v>4783.3420417606967</v>
      </c>
      <c r="AF17">
        <f t="shared" si="4"/>
        <v>-239.16710208803485</v>
      </c>
      <c r="AG17">
        <f t="shared" si="4"/>
        <v>-20.23195065879106</v>
      </c>
      <c r="AH17">
        <f t="shared" si="5"/>
        <v>-5655.1306866554633</v>
      </c>
      <c r="AI17">
        <f t="shared" si="6"/>
        <v>-1131.1876976415924</v>
      </c>
      <c r="AJ17">
        <f t="shared" si="7"/>
        <v>445.63638798092325</v>
      </c>
      <c r="AK17">
        <f t="shared" si="24"/>
        <v>758.35564350528568</v>
      </c>
      <c r="AL17">
        <f t="shared" si="8"/>
        <v>72.804333844616508</v>
      </c>
      <c r="AN17">
        <f t="shared" si="9"/>
        <v>1515.3416966467323</v>
      </c>
      <c r="AO17">
        <f t="shared" si="9"/>
        <v>-75.767084832336622</v>
      </c>
      <c r="AP17">
        <f t="shared" si="9"/>
        <v>-6.4093928826549948</v>
      </c>
      <c r="AQ17">
        <f t="shared" si="9"/>
        <v>-1791.5205006583988</v>
      </c>
      <c r="AR17">
        <f t="shared" si="9"/>
        <v>-358.35528172665795</v>
      </c>
      <c r="AS17">
        <f t="shared" si="9"/>
        <v>141.17564547024662</v>
      </c>
      <c r="AT17">
        <f t="shared" si="9"/>
        <v>240.24372864373458</v>
      </c>
      <c r="AU17">
        <f t="shared" si="9"/>
        <v>23.064092387323285</v>
      </c>
      <c r="AW17">
        <v>14</v>
      </c>
      <c r="AX17">
        <f>(R17*SUMPRODUCT(K18:$K$23, X18:$X$23)-$AZ$3*SUMPRODUCT(K17:$K$22, W18:$W$23))/Z17</f>
        <v>4784.9840171604083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5910.6288395408237</v>
      </c>
      <c r="P18">
        <f t="shared" si="22"/>
        <v>295.5314419770412</v>
      </c>
      <c r="Q18" s="4">
        <f t="shared" si="23"/>
        <v>25</v>
      </c>
      <c r="R18">
        <f t="shared" si="0"/>
        <v>1000000</v>
      </c>
      <c r="S18">
        <f t="shared" si="1"/>
        <v>4232.2023449023463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3872.3824215317291</v>
      </c>
      <c r="AC18">
        <f t="shared" si="2"/>
        <v>3365.7537513824527</v>
      </c>
      <c r="AE18">
        <f t="shared" si="3"/>
        <v>4700.5600319832693</v>
      </c>
      <c r="AF18">
        <f t="shared" si="4"/>
        <v>-235.02800159916347</v>
      </c>
      <c r="AG18">
        <f t="shared" si="4"/>
        <v>-19.881810208321419</v>
      </c>
      <c r="AH18">
        <f t="shared" si="5"/>
        <v>-5912.8377552693219</v>
      </c>
      <c r="AI18">
        <f t="shared" si="6"/>
        <v>-1467.1875350935379</v>
      </c>
      <c r="AJ18">
        <f t="shared" si="7"/>
        <v>506.62867014927633</v>
      </c>
      <c r="AK18">
        <f t="shared" si="24"/>
        <v>713.49201547934206</v>
      </c>
      <c r="AL18">
        <f t="shared" si="8"/>
        <v>-247.06684946491953</v>
      </c>
      <c r="AN18">
        <f t="shared" si="9"/>
        <v>1371.7346435408751</v>
      </c>
      <c r="AO18">
        <f t="shared" si="9"/>
        <v>-68.586732177043757</v>
      </c>
      <c r="AP18">
        <f t="shared" si="9"/>
        <v>-5.8019826687655813</v>
      </c>
      <c r="AQ18">
        <f t="shared" si="9"/>
        <v>-1725.5059685127026</v>
      </c>
      <c r="AR18">
        <f t="shared" si="9"/>
        <v>-428.16003981763697</v>
      </c>
      <c r="AS18">
        <f t="shared" si="9"/>
        <v>147.84623396493168</v>
      </c>
      <c r="AT18">
        <f t="shared" si="9"/>
        <v>208.21385300122881</v>
      </c>
      <c r="AU18">
        <f t="shared" si="9"/>
        <v>-72.099952851476473</v>
      </c>
      <c r="AW18">
        <v>15</v>
      </c>
      <c r="AX18">
        <f>(R18*SUMPRODUCT(K19:$K$23, X19:$X$23)-$AZ$3*SUMPRODUCT(K18:$K$22, W19:$W$23))/Z18</f>
        <v>4232.2023449023463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5910.6288395408237</v>
      </c>
      <c r="P19">
        <f t="shared" si="22"/>
        <v>295.5314419770412</v>
      </c>
      <c r="Q19" s="4">
        <f t="shared" si="23"/>
        <v>25</v>
      </c>
      <c r="R19">
        <f t="shared" si="0"/>
        <v>1000000</v>
      </c>
      <c r="S19">
        <f t="shared" si="1"/>
        <v>3587.2551303682835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3365.7537513824527</v>
      </c>
      <c r="AC19">
        <f t="shared" si="2"/>
        <v>2802.0707414934841</v>
      </c>
      <c r="AE19">
        <f t="shared" si="3"/>
        <v>4616.9005362617181</v>
      </c>
      <c r="AF19">
        <f t="shared" si="4"/>
        <v>-230.84502681308589</v>
      </c>
      <c r="AG19">
        <f t="shared" si="4"/>
        <v>-19.527958283286438</v>
      </c>
      <c r="AH19">
        <f t="shared" si="5"/>
        <v>-6201.3529180705164</v>
      </c>
      <c r="AI19">
        <f t="shared" si="6"/>
        <v>-1834.8253669051701</v>
      </c>
      <c r="AJ19">
        <f t="shared" si="7"/>
        <v>563.68300988896863</v>
      </c>
      <c r="AK19">
        <f t="shared" si="24"/>
        <v>663.33782206783769</v>
      </c>
      <c r="AL19">
        <f t="shared" si="8"/>
        <v>-607.80453494836377</v>
      </c>
      <c r="AN19">
        <f t="shared" si="9"/>
        <v>1241.1160412304605</v>
      </c>
      <c r="AO19">
        <f t="shared" si="9"/>
        <v>-62.055802061523018</v>
      </c>
      <c r="AP19">
        <f t="shared" si="9"/>
        <v>-5.2495092947118556</v>
      </c>
      <c r="AQ19">
        <f t="shared" si="9"/>
        <v>-1667.048818465676</v>
      </c>
      <c r="AR19">
        <f t="shared" si="9"/>
        <v>-493.23808859145032</v>
      </c>
      <c r="AS19">
        <f t="shared" si="9"/>
        <v>151.52936916174647</v>
      </c>
      <c r="AT19">
        <f t="shared" si="9"/>
        <v>178.31859388287265</v>
      </c>
      <c r="AU19">
        <f t="shared" si="9"/>
        <v>-163.39012554683117</v>
      </c>
      <c r="AW19">
        <v>16</v>
      </c>
      <c r="AX19">
        <f>(R19*SUMPRODUCT(K20:$K$23, X20:$X$23)-$AZ$3*SUMPRODUCT(K19:$K$22, W20:$W$23))/Z19</f>
        <v>3587.2551303682835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5910.6288395408237</v>
      </c>
      <c r="P20">
        <f t="shared" si="22"/>
        <v>295.5314419770412</v>
      </c>
      <c r="Q20" s="4">
        <f t="shared" si="23"/>
        <v>25</v>
      </c>
      <c r="R20">
        <f t="shared" si="0"/>
        <v>1000000</v>
      </c>
      <c r="S20">
        <f t="shared" si="1"/>
        <v>2847.2566095495645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2802.0707414934841</v>
      </c>
      <c r="AC20">
        <f t="shared" si="2"/>
        <v>2183.2097057220071</v>
      </c>
      <c r="AE20">
        <f t="shared" si="3"/>
        <v>4532.1318093093705</v>
      </c>
      <c r="AF20">
        <f t="shared" si="4"/>
        <v>-226.60659046546851</v>
      </c>
      <c r="AG20">
        <f t="shared" si="4"/>
        <v>-19.169414677971286</v>
      </c>
      <c r="AH20">
        <f t="shared" si="5"/>
        <v>-6530.5608992915968</v>
      </c>
      <c r="AI20">
        <f t="shared" si="6"/>
        <v>-2244.205095125666</v>
      </c>
      <c r="AJ20">
        <f t="shared" si="7"/>
        <v>618.86103577147696</v>
      </c>
      <c r="AK20">
        <f t="shared" si="24"/>
        <v>608.21120151799084</v>
      </c>
      <c r="AL20">
        <f t="shared" si="8"/>
        <v>-1017.1328578361982</v>
      </c>
      <c r="AN20">
        <f t="shared" si="9"/>
        <v>1122.2917472496672</v>
      </c>
      <c r="AO20">
        <f t="shared" si="9"/>
        <v>-56.114587362483348</v>
      </c>
      <c r="AP20">
        <f t="shared" si="9"/>
        <v>-4.7469219338464415</v>
      </c>
      <c r="AQ20">
        <f t="shared" si="9"/>
        <v>-1617.162719568649</v>
      </c>
      <c r="AR20">
        <f t="shared" si="9"/>
        <v>-555.73248161531171</v>
      </c>
      <c r="AS20">
        <f t="shared" si="9"/>
        <v>153.24855109334246</v>
      </c>
      <c r="AT20">
        <f t="shared" si="9"/>
        <v>150.61133276096442</v>
      </c>
      <c r="AU20">
        <f t="shared" si="9"/>
        <v>-251.87259776100484</v>
      </c>
      <c r="AW20">
        <v>17</v>
      </c>
      <c r="AX20">
        <f>(R20*SUMPRODUCT(K21:$K$23, X21:$X$23)-$AZ$3*SUMPRODUCT(K20:$K$22, W21:$W$23))/Z20</f>
        <v>2847.2566095495645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5910.6288395408237</v>
      </c>
      <c r="P21">
        <f t="shared" si="22"/>
        <v>295.5314419770412</v>
      </c>
      <c r="Q21" s="4">
        <f t="shared" si="23"/>
        <v>25</v>
      </c>
      <c r="R21">
        <f t="shared" si="0"/>
        <v>1000000</v>
      </c>
      <c r="S21">
        <f t="shared" si="1"/>
        <v>2007.4926022711227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2183.2097057220071</v>
      </c>
      <c r="AC21">
        <f t="shared" si="2"/>
        <v>1510.0365929245943</v>
      </c>
      <c r="AE21">
        <f t="shared" si="3"/>
        <v>4445.9769489584742</v>
      </c>
      <c r="AF21">
        <f t="shared" si="4"/>
        <v>-222.29884744792372</v>
      </c>
      <c r="AG21">
        <f t="shared" si="4"/>
        <v>-18.805008188028378</v>
      </c>
      <c r="AH21">
        <f t="shared" si="5"/>
        <v>-6908.4937265277949</v>
      </c>
      <c r="AI21">
        <f t="shared" si="6"/>
        <v>-2703.6206332052725</v>
      </c>
      <c r="AJ21">
        <f t="shared" si="7"/>
        <v>673.17311279741284</v>
      </c>
      <c r="AK21">
        <f t="shared" si="24"/>
        <v>548.25020344050449</v>
      </c>
      <c r="AL21">
        <f t="shared" si="8"/>
        <v>-1482.1973169673552</v>
      </c>
      <c r="AN21">
        <f t="shared" si="9"/>
        <v>1014.1724548741059</v>
      </c>
      <c r="AO21">
        <f t="shared" si="9"/>
        <v>-50.708622743705298</v>
      </c>
      <c r="AP21">
        <f t="shared" si="9"/>
        <v>-4.2896131799442072</v>
      </c>
      <c r="AQ21">
        <f t="shared" si="9"/>
        <v>-1575.8975187121455</v>
      </c>
      <c r="AR21">
        <f t="shared" si="9"/>
        <v>-616.72329976168885</v>
      </c>
      <c r="AS21">
        <f t="shared" si="9"/>
        <v>153.55761763922996</v>
      </c>
      <c r="AT21">
        <f t="shared" si="9"/>
        <v>125.06143443652788</v>
      </c>
      <c r="AU21">
        <f t="shared" si="9"/>
        <v>-338.10424768593106</v>
      </c>
      <c r="AW21">
        <v>18</v>
      </c>
      <c r="AX21">
        <f>(R21*SUMPRODUCT(K22:$K$23, X22:$X$23)-$AZ$3*SUMPRODUCT(K21:$K$22, W22:$W$23))/Z21</f>
        <v>2007.4926022711227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5910.6288395408237</v>
      </c>
      <c r="P22">
        <f t="shared" si="22"/>
        <v>295.5314419770412</v>
      </c>
      <c r="Q22" s="4">
        <f t="shared" si="23"/>
        <v>25</v>
      </c>
      <c r="R22">
        <f t="shared" si="0"/>
        <v>1000000</v>
      </c>
      <c r="S22">
        <f t="shared" si="1"/>
        <v>1062.5624440862821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1510.0365929245943</v>
      </c>
      <c r="AC22">
        <f t="shared" si="2"/>
        <v>783.4681156930011</v>
      </c>
      <c r="AE22">
        <f t="shared" si="3"/>
        <v>4358.1337409848547</v>
      </c>
      <c r="AF22">
        <f t="shared" si="4"/>
        <v>-217.90668704924275</v>
      </c>
      <c r="AG22">
        <f t="shared" si="4"/>
        <v>-18.433460547505057</v>
      </c>
      <c r="AH22">
        <f t="shared" si="5"/>
        <v>-7339.9023457214325</v>
      </c>
      <c r="AI22">
        <f t="shared" si="6"/>
        <v>-3218.1087523333254</v>
      </c>
      <c r="AJ22">
        <f t="shared" si="7"/>
        <v>726.56847723159319</v>
      </c>
      <c r="AK22">
        <f t="shared" si="24"/>
        <v>483.50436078912168</v>
      </c>
      <c r="AL22">
        <f t="shared" si="8"/>
        <v>-2008.0359143126107</v>
      </c>
      <c r="AN22">
        <f t="shared" si="9"/>
        <v>915.77023707353987</v>
      </c>
      <c r="AO22">
        <f t="shared" si="9"/>
        <v>-45.788511853676994</v>
      </c>
      <c r="AP22">
        <f t="shared" si="9"/>
        <v>-3.8734044292683198</v>
      </c>
      <c r="AQ22">
        <f t="shared" si="9"/>
        <v>-1542.3262595238714</v>
      </c>
      <c r="AR22">
        <f t="shared" si="9"/>
        <v>-676.21793873327681</v>
      </c>
      <c r="AS22">
        <f t="shared" si="9"/>
        <v>152.67309958555245</v>
      </c>
      <c r="AT22">
        <f t="shared" si="9"/>
        <v>101.59828252675071</v>
      </c>
      <c r="AU22">
        <f t="shared" si="9"/>
        <v>-421.94655662097364</v>
      </c>
      <c r="AW22">
        <v>19</v>
      </c>
      <c r="AX22">
        <f>(R22*SUMPRODUCT(K23:$K$23, X23:$X$23)-$AZ$3*SUMPRODUCT(K22:$K$22, W23:$W$23))/Z22</f>
        <v>1062.5624440862821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5910.6288395408237</v>
      </c>
      <c r="P23">
        <f t="shared" si="22"/>
        <v>295.5314419770412</v>
      </c>
      <c r="Q23" s="4">
        <f t="shared" si="23"/>
        <v>25</v>
      </c>
      <c r="R23">
        <f t="shared" si="0"/>
        <v>1000000</v>
      </c>
      <c r="S23">
        <f t="shared" si="1"/>
        <v>1084.9675911975949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783.4681156930011</v>
      </c>
      <c r="AC23">
        <f t="shared" si="2"/>
        <v>783.4681156930011</v>
      </c>
      <c r="AE23">
        <f t="shared" si="3"/>
        <v>4268.136004287705</v>
      </c>
      <c r="AF23">
        <f t="shared" si="4"/>
        <v>-213.40680021438527</v>
      </c>
      <c r="AG23">
        <f t="shared" si="4"/>
        <v>-18.052799964932671</v>
      </c>
      <c r="AH23">
        <f t="shared" si="5"/>
        <v>-7853.0390838933863</v>
      </c>
      <c r="AI23">
        <f t="shared" si="6"/>
        <v>-3816.3626797849993</v>
      </c>
      <c r="AJ23">
        <f t="shared" si="7"/>
        <v>0</v>
      </c>
      <c r="AK23">
        <f t="shared" si="24"/>
        <v>414.01422104704369</v>
      </c>
      <c r="AL23">
        <f t="shared" si="8"/>
        <v>-3402.3484587379558</v>
      </c>
      <c r="AN23">
        <f t="shared" si="9"/>
        <v>826.16270836564286</v>
      </c>
      <c r="AO23">
        <f t="shared" si="9"/>
        <v>-41.308135418282149</v>
      </c>
      <c r="AP23">
        <f t="shared" si="9"/>
        <v>-3.4943942970957407</v>
      </c>
      <c r="AQ23">
        <f t="shared" si="9"/>
        <v>-1520.0752815592034</v>
      </c>
      <c r="AR23">
        <f t="shared" si="9"/>
        <v>-738.71510290893843</v>
      </c>
      <c r="AS23">
        <f t="shared" si="9"/>
        <v>0</v>
      </c>
      <c r="AT23">
        <f t="shared" si="9"/>
        <v>80.13875607958748</v>
      </c>
      <c r="AU23">
        <f t="shared" si="9"/>
        <v>-658.576346829351</v>
      </c>
      <c r="AW23">
        <v>20</v>
      </c>
      <c r="AX23">
        <f>(R23*SUMPRODUCT(K$23:$K24, X$23:$X24)-$AZ$3*SUMPRODUCT(K$22:$K23, W$23:$W24))/Z23</f>
        <v>1084.9675911975949</v>
      </c>
    </row>
    <row r="25" spans="5:50" x14ac:dyDescent="0.25">
      <c r="AN25" s="8">
        <f t="shared" ref="AN25:AU25" si="25">SUM(AN3:AN23)</f>
        <v>50249.683475727739</v>
      </c>
      <c r="AO25" s="8">
        <f t="shared" si="25"/>
        <v>-6945.4558034420052</v>
      </c>
      <c r="AP25" s="8">
        <f t="shared" si="25"/>
        <v>-460.68923988000233</v>
      </c>
      <c r="AQ25" s="8">
        <f t="shared" si="25"/>
        <v>-44073.874924554402</v>
      </c>
      <c r="AR25" s="8">
        <f t="shared" si="25"/>
        <v>-1230.3364921486657</v>
      </c>
      <c r="AS25" s="8">
        <f t="shared" si="25"/>
        <v>-2922.3987736844642</v>
      </c>
      <c r="AT25" s="8">
        <f t="shared" si="25"/>
        <v>6375.2190953172803</v>
      </c>
      <c r="AU25" s="9">
        <f t="shared" si="25"/>
        <v>2222.4838294841511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6" priority="1" operator="lessThan">
      <formula>0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F8318-BA2B-4D02-846C-B8BEAB2C9E54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5866.2477945121382</v>
      </c>
      <c r="K3">
        <v>1</v>
      </c>
      <c r="L3" s="2">
        <v>0</v>
      </c>
      <c r="O3">
        <f>$C$3</f>
        <v>5866.2477945121382</v>
      </c>
      <c r="P3">
        <f>O3*B5</f>
        <v>4692.9982356097107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5866.2477945121382</v>
      </c>
      <c r="AF3">
        <f t="shared" ref="AF3:AG23" si="4">-$Z3*P3</f>
        <v>-4692.9982356097107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900.09981710242744</v>
      </c>
      <c r="AJ3">
        <f t="shared" ref="AJ3:AJ23" si="7">AB3-AC3</f>
        <v>0</v>
      </c>
      <c r="AL3">
        <f t="shared" ref="AL3:AL23" si="8">SUM(AI3:AK3)</f>
        <v>900.09981710242744</v>
      </c>
      <c r="AN3">
        <f t="shared" ref="AN3:AU23" si="9">AE3*$K3</f>
        <v>5866.2477945121382</v>
      </c>
      <c r="AO3">
        <f t="shared" si="9"/>
        <v>-4692.9982356097107</v>
      </c>
      <c r="AP3">
        <f t="shared" si="9"/>
        <v>-273.14974180000002</v>
      </c>
      <c r="AQ3">
        <f t="shared" si="9"/>
        <v>0</v>
      </c>
      <c r="AR3">
        <f t="shared" si="9"/>
        <v>900.09981710242744</v>
      </c>
      <c r="AS3">
        <f t="shared" si="9"/>
        <v>0</v>
      </c>
      <c r="AT3">
        <f t="shared" si="9"/>
        <v>0</v>
      </c>
      <c r="AU3">
        <f t="shared" si="9"/>
        <v>900.09981710242744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4678.0186088237451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134.98772008534965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133.30485423167556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-133.30485423167556</v>
      </c>
      <c r="AK4">
        <f>G4*MAX(0, SUM(AB4, AE4:AF4))</f>
        <v>0</v>
      </c>
      <c r="AL4">
        <f t="shared" si="8"/>
        <v>-5066.9188542316761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-4544.7137545920496</v>
      </c>
      <c r="AR4">
        <f t="shared" si="9"/>
        <v>-4544.7137545920496</v>
      </c>
      <c r="AS4">
        <f t="shared" si="9"/>
        <v>-122.79687964656013</v>
      </c>
      <c r="AT4">
        <f t="shared" si="9"/>
        <v>0</v>
      </c>
      <c r="AU4">
        <f t="shared" si="9"/>
        <v>-4667.5106342386098</v>
      </c>
      <c r="AW4">
        <v>1</v>
      </c>
      <c r="AX4">
        <f>(R4*SUMPRODUCT(K5:$K$23, X5:$X$23)-$AZ$3*SUMPRODUCT(K4:$K$22, W5:$W$23))/Z4</f>
        <v>134.98772008534965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5866.2477945121382</v>
      </c>
      <c r="P5">
        <f t="shared" ref="P5:P23" si="22">O5*$C$5</f>
        <v>293.31238972560692</v>
      </c>
      <c r="Q5" s="4">
        <f t="shared" ref="Q5:Q23" si="23">$C$8</f>
        <v>25</v>
      </c>
      <c r="R5">
        <f t="shared" si="0"/>
        <v>2000000</v>
      </c>
      <c r="S5">
        <f t="shared" si="1"/>
        <v>254.50599155690506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133.30485423167556</v>
      </c>
      <c r="AC5">
        <f t="shared" si="2"/>
        <v>248.19883748039138</v>
      </c>
      <c r="AE5">
        <f t="shared" si="3"/>
        <v>5720.8707506765159</v>
      </c>
      <c r="AF5">
        <f t="shared" si="4"/>
        <v>-286.04353753382583</v>
      </c>
      <c r="AG5">
        <f t="shared" si="4"/>
        <v>-24.380451316889385</v>
      </c>
      <c r="AH5">
        <f t="shared" si="5"/>
        <v>-4879.6167888490736</v>
      </c>
      <c r="AI5">
        <f t="shared" si="6"/>
        <v>530.82997297672682</v>
      </c>
      <c r="AJ5">
        <f t="shared" si="7"/>
        <v>-114.89398324871581</v>
      </c>
      <c r="AK5">
        <f>G5*SUM(AB5, AE5:AF5)</f>
        <v>389.76924471620566</v>
      </c>
      <c r="AL5">
        <f t="shared" si="8"/>
        <v>805.70523444421667</v>
      </c>
      <c r="AN5">
        <f t="shared" si="9"/>
        <v>4854.5040733287842</v>
      </c>
      <c r="AO5">
        <f t="shared" si="9"/>
        <v>-242.72520366643923</v>
      </c>
      <c r="AP5">
        <f t="shared" si="9"/>
        <v>-20.688284246491268</v>
      </c>
      <c r="AQ5">
        <f t="shared" si="9"/>
        <v>-4140.6493189782577</v>
      </c>
      <c r="AR5">
        <f t="shared" si="9"/>
        <v>450.44126643759569</v>
      </c>
      <c r="AS5">
        <f t="shared" si="9"/>
        <v>-97.494478373926455</v>
      </c>
      <c r="AT5">
        <f t="shared" si="9"/>
        <v>330.74272581832952</v>
      </c>
      <c r="AU5">
        <f t="shared" si="9"/>
        <v>683.68951388199878</v>
      </c>
      <c r="AW5">
        <v>2</v>
      </c>
      <c r="AX5">
        <f>(R5*SUMPRODUCT(K6:$K$23, X6:$X$23)-$AZ$3*SUMPRODUCT(K5:$K$22, W6:$W$23))/Z5</f>
        <v>254.50599155690506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5866.2477945121382</v>
      </c>
      <c r="P6">
        <f t="shared" si="22"/>
        <v>293.31238972560692</v>
      </c>
      <c r="Q6" s="4">
        <f t="shared" si="23"/>
        <v>25</v>
      </c>
      <c r="R6">
        <f t="shared" si="0"/>
        <v>2000000</v>
      </c>
      <c r="S6">
        <f t="shared" si="1"/>
        <v>360.22761401599206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248.19883748039138</v>
      </c>
      <c r="AC6">
        <f t="shared" si="2"/>
        <v>346.91820543387075</v>
      </c>
      <c r="AE6">
        <f t="shared" si="3"/>
        <v>5649.506251933828</v>
      </c>
      <c r="AF6">
        <f t="shared" si="4"/>
        <v>-282.47531259669142</v>
      </c>
      <c r="AG6">
        <f t="shared" si="4"/>
        <v>-24.076319522416565</v>
      </c>
      <c r="AH6">
        <f t="shared" si="5"/>
        <v>-4826.1825043141525</v>
      </c>
      <c r="AI6">
        <f t="shared" si="6"/>
        <v>516.77211550056745</v>
      </c>
      <c r="AJ6">
        <f t="shared" si="7"/>
        <v>-98.719367953479377</v>
      </c>
      <c r="AK6">
        <f>G6*SUM(AB6, AE6:AF6)</f>
        <v>393.06608437722696</v>
      </c>
      <c r="AL6">
        <f t="shared" si="8"/>
        <v>811.11883192431503</v>
      </c>
      <c r="AN6">
        <f t="shared" si="9"/>
        <v>4416.0562260839479</v>
      </c>
      <c r="AO6">
        <f t="shared" si="9"/>
        <v>-220.80281130419741</v>
      </c>
      <c r="AP6">
        <f t="shared" si="9"/>
        <v>-18.819765124033623</v>
      </c>
      <c r="AQ6">
        <f t="shared" si="9"/>
        <v>-3772.4877796353603</v>
      </c>
      <c r="AR6">
        <f t="shared" si="9"/>
        <v>403.94587002035655</v>
      </c>
      <c r="AS6">
        <f t="shared" si="9"/>
        <v>-77.166084971905079</v>
      </c>
      <c r="AT6">
        <f t="shared" si="9"/>
        <v>307.24843053007078</v>
      </c>
      <c r="AU6">
        <f t="shared" si="9"/>
        <v>634.02821557852224</v>
      </c>
      <c r="AW6">
        <v>3</v>
      </c>
      <c r="AX6">
        <f>(R6*SUMPRODUCT(K7:$K$23, X7:$X$23)-$AZ$3*SUMPRODUCT(K6:$K$22, W7:$W$23))/Z6</f>
        <v>360.22761401599206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5866.2477945121382</v>
      </c>
      <c r="P7">
        <f t="shared" si="22"/>
        <v>293.31238972560692</v>
      </c>
      <c r="Q7" s="4">
        <f t="shared" si="23"/>
        <v>25</v>
      </c>
      <c r="R7">
        <f t="shared" si="0"/>
        <v>2000000</v>
      </c>
      <c r="S7">
        <f t="shared" si="1"/>
        <v>452.27532423400993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346.91820543387075</v>
      </c>
      <c r="AC7">
        <f t="shared" si="2"/>
        <v>430.12952112227867</v>
      </c>
      <c r="AE7">
        <f t="shared" si="3"/>
        <v>5579.0051312474143</v>
      </c>
      <c r="AF7">
        <f t="shared" si="4"/>
        <v>-278.95025656237073</v>
      </c>
      <c r="AG7">
        <f t="shared" si="4"/>
        <v>-23.775867158503605</v>
      </c>
      <c r="AH7">
        <f t="shared" si="5"/>
        <v>-4775.1334951033487</v>
      </c>
      <c r="AI7">
        <f t="shared" si="6"/>
        <v>501.14551242319158</v>
      </c>
      <c r="AJ7">
        <f t="shared" si="7"/>
        <v>-83.211315688407922</v>
      </c>
      <c r="AK7">
        <f>G7*SUM(AB7, AE7:AF7)</f>
        <v>395.28811560832406</v>
      </c>
      <c r="AL7">
        <f t="shared" si="8"/>
        <v>813.22231234310766</v>
      </c>
      <c r="AN7">
        <f t="shared" si="9"/>
        <v>4017.1886634782113</v>
      </c>
      <c r="AO7">
        <f t="shared" si="9"/>
        <v>-200.85943317391059</v>
      </c>
      <c r="AP7">
        <f t="shared" si="9"/>
        <v>-17.119924030639663</v>
      </c>
      <c r="AQ7">
        <f t="shared" si="9"/>
        <v>-3438.3571428684463</v>
      </c>
      <c r="AR7">
        <f t="shared" si="9"/>
        <v>360.85216340521492</v>
      </c>
      <c r="AS7">
        <f t="shared" si="9"/>
        <v>-59.916695932817326</v>
      </c>
      <c r="AT7">
        <f t="shared" si="9"/>
        <v>284.62905114309757</v>
      </c>
      <c r="AU7">
        <f t="shared" si="9"/>
        <v>585.5645186154951</v>
      </c>
      <c r="AW7">
        <v>4</v>
      </c>
      <c r="AX7">
        <f>(R7*SUMPRODUCT(K8:$K$23, X8:$X$23)-$AZ$3*SUMPRODUCT(K7:$K$22, W8:$W$23))/Z7</f>
        <v>452.27532423400993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5866.2477945121382</v>
      </c>
      <c r="P8">
        <f t="shared" si="22"/>
        <v>293.31238972560692</v>
      </c>
      <c r="Q8" s="4">
        <f t="shared" si="23"/>
        <v>25</v>
      </c>
      <c r="R8">
        <f t="shared" si="0"/>
        <v>2000000</v>
      </c>
      <c r="S8">
        <f t="shared" si="1"/>
        <v>530.93116359932878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430.12952112227867</v>
      </c>
      <c r="AC8">
        <f t="shared" si="2"/>
        <v>498.62991889444311</v>
      </c>
      <c r="AE8">
        <f t="shared" si="3"/>
        <v>5509.3519886124668</v>
      </c>
      <c r="AF8">
        <f t="shared" si="4"/>
        <v>-275.46759943062335</v>
      </c>
      <c r="AG8">
        <f t="shared" si="4"/>
        <v>-23.479028595444152</v>
      </c>
      <c r="AH8">
        <f t="shared" si="5"/>
        <v>-4726.3913179533229</v>
      </c>
      <c r="AI8">
        <f t="shared" si="6"/>
        <v>484.01404263307631</v>
      </c>
      <c r="AJ8">
        <f t="shared" si="7"/>
        <v>-68.500397772164433</v>
      </c>
      <c r="AK8">
        <f t="shared" ref="AK8:AK23" si="24">G8*SUM(AB8:AB8, AE8:AF8)</f>
        <v>396.48097372128859</v>
      </c>
      <c r="AL8">
        <f t="shared" si="8"/>
        <v>811.99461858220047</v>
      </c>
      <c r="AN8">
        <f t="shared" si="9"/>
        <v>3654.3265608210136</v>
      </c>
      <c r="AO8">
        <f t="shared" si="9"/>
        <v>-182.7163280410507</v>
      </c>
      <c r="AP8">
        <f t="shared" si="9"/>
        <v>-15.573526250628333</v>
      </c>
      <c r="AQ8">
        <f t="shared" si="9"/>
        <v>-3134.9925301070789</v>
      </c>
      <c r="AR8">
        <f t="shared" si="9"/>
        <v>321.04417642225553</v>
      </c>
      <c r="AS8">
        <f t="shared" si="9"/>
        <v>-45.435982947364565</v>
      </c>
      <c r="AT8">
        <f t="shared" si="9"/>
        <v>262.98391464633613</v>
      </c>
      <c r="AU8">
        <f t="shared" si="9"/>
        <v>538.59210812122717</v>
      </c>
      <c r="AW8">
        <v>5</v>
      </c>
      <c r="AX8">
        <f>(R8*SUMPRODUCT(K9:$K$23, X9:$X$23)-$AZ$3*SUMPRODUCT(K8:$K$22, W9:$W$23))/Z8</f>
        <v>530.93116359932878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5866.2477945121382</v>
      </c>
      <c r="P9">
        <f t="shared" si="22"/>
        <v>293.31238972560692</v>
      </c>
      <c r="Q9" s="4">
        <f t="shared" si="23"/>
        <v>25</v>
      </c>
      <c r="R9">
        <f t="shared" si="0"/>
        <v>2000000</v>
      </c>
      <c r="S9">
        <f t="shared" si="1"/>
        <v>593.07430537013249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498.62991889444311</v>
      </c>
      <c r="AC9">
        <f t="shared" si="2"/>
        <v>550.03307235175816</v>
      </c>
      <c r="AE9">
        <f t="shared" si="3"/>
        <v>5440.5160843690992</v>
      </c>
      <c r="AF9">
        <f t="shared" si="4"/>
        <v>-272.02580421845499</v>
      </c>
      <c r="AG9">
        <f t="shared" si="4"/>
        <v>-23.185672831015978</v>
      </c>
      <c r="AH9">
        <f t="shared" si="5"/>
        <v>-4685.2382778985939</v>
      </c>
      <c r="AI9">
        <f t="shared" si="6"/>
        <v>460.06632942103442</v>
      </c>
      <c r="AJ9">
        <f t="shared" si="7"/>
        <v>-51.403153457315057</v>
      </c>
      <c r="AK9">
        <f t="shared" si="24"/>
        <v>396.69841393315613</v>
      </c>
      <c r="AL9">
        <f t="shared" si="8"/>
        <v>805.36158989687556</v>
      </c>
      <c r="AN9">
        <f t="shared" si="9"/>
        <v>3324.208839258918</v>
      </c>
      <c r="AO9">
        <f t="shared" si="9"/>
        <v>-166.21044196294594</v>
      </c>
      <c r="AP9">
        <f t="shared" si="9"/>
        <v>-14.166674148885717</v>
      </c>
      <c r="AQ9">
        <f t="shared" si="9"/>
        <v>-2862.7266707604695</v>
      </c>
      <c r="AR9">
        <f t="shared" si="9"/>
        <v>281.10505238661699</v>
      </c>
      <c r="AS9">
        <f t="shared" si="9"/>
        <v>-31.407832352434735</v>
      </c>
      <c r="AT9">
        <f t="shared" si="9"/>
        <v>242.38663275076277</v>
      </c>
      <c r="AU9">
        <f t="shared" si="9"/>
        <v>492.08385278494507</v>
      </c>
      <c r="AW9">
        <v>6</v>
      </c>
      <c r="AX9">
        <f>(R9*SUMPRODUCT(K10:$K$23, X10:$X$23)-$AZ$3*SUMPRODUCT(K9:$K$22, W10:$W$23))/Z9</f>
        <v>593.07430537013249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5866.2477945121382</v>
      </c>
      <c r="P10">
        <f t="shared" si="22"/>
        <v>293.31238972560692</v>
      </c>
      <c r="Q10" s="4">
        <f t="shared" si="23"/>
        <v>25</v>
      </c>
      <c r="R10">
        <f t="shared" si="0"/>
        <v>2000000</v>
      </c>
      <c r="S10">
        <f t="shared" si="1"/>
        <v>639.72117660579306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550.03307235175816</v>
      </c>
      <c r="AC10">
        <f t="shared" si="2"/>
        <v>585.87558699586589</v>
      </c>
      <c r="AE10">
        <f t="shared" si="3"/>
        <v>5372.4833501812818</v>
      </c>
      <c r="AF10">
        <f t="shared" si="4"/>
        <v>-268.62416750906414</v>
      </c>
      <c r="AG10">
        <f t="shared" si="4"/>
        <v>-22.895739910642831</v>
      </c>
      <c r="AH10">
        <f t="shared" si="5"/>
        <v>-4646.0953650389265</v>
      </c>
      <c r="AI10">
        <f t="shared" si="6"/>
        <v>434.8680777226482</v>
      </c>
      <c r="AJ10">
        <f t="shared" si="7"/>
        <v>-35.842514644107723</v>
      </c>
      <c r="AK10">
        <f t="shared" si="24"/>
        <v>395.77245785167833</v>
      </c>
      <c r="AL10">
        <f t="shared" si="8"/>
        <v>794.79802093021885</v>
      </c>
      <c r="AN10">
        <f t="shared" si="9"/>
        <v>3023.8806541761205</v>
      </c>
      <c r="AO10">
        <f t="shared" si="9"/>
        <v>-151.19403270880605</v>
      </c>
      <c r="AP10">
        <f t="shared" si="9"/>
        <v>-12.886775158922516</v>
      </c>
      <c r="AQ10">
        <f t="shared" si="9"/>
        <v>-2615.0360971010718</v>
      </c>
      <c r="AR10">
        <f t="shared" si="9"/>
        <v>244.76374920731996</v>
      </c>
      <c r="AS10">
        <f t="shared" si="9"/>
        <v>-20.173815266581421</v>
      </c>
      <c r="AT10">
        <f t="shared" si="9"/>
        <v>222.75893674254792</v>
      </c>
      <c r="AU10">
        <f t="shared" si="9"/>
        <v>447.34887068328652</v>
      </c>
      <c r="AW10">
        <v>7</v>
      </c>
      <c r="AX10">
        <f>(R10*SUMPRODUCT(K11:$K$23, X11:$X$23)-$AZ$3*SUMPRODUCT(K10:$K$22, W11:$W$23))/Z10</f>
        <v>639.72117660579306</v>
      </c>
    </row>
    <row r="11" spans="1:52" x14ac:dyDescent="0.25">
      <c r="A11" t="s">
        <v>33</v>
      </c>
      <c r="C11" s="7">
        <f>AU25</f>
        <v>2225.1859081140583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5866.2477945121382</v>
      </c>
      <c r="P11">
        <f t="shared" si="22"/>
        <v>293.31238972560692</v>
      </c>
      <c r="Q11" s="4">
        <f t="shared" si="23"/>
        <v>25</v>
      </c>
      <c r="R11">
        <f t="shared" si="0"/>
        <v>2000000</v>
      </c>
      <c r="S11">
        <f t="shared" si="1"/>
        <v>671.90313432731386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585.87558699586589</v>
      </c>
      <c r="AC11">
        <f t="shared" si="2"/>
        <v>607.64692461037339</v>
      </c>
      <c r="AE11">
        <f t="shared" si="3"/>
        <v>5305.2400699193759</v>
      </c>
      <c r="AF11">
        <f t="shared" si="4"/>
        <v>-265.26200349596877</v>
      </c>
      <c r="AG11">
        <f t="shared" si="4"/>
        <v>-22.609171380735127</v>
      </c>
      <c r="AH11">
        <f t="shared" si="5"/>
        <v>-4608.8904641020872</v>
      </c>
      <c r="AI11">
        <f t="shared" si="6"/>
        <v>408.47843094058408</v>
      </c>
      <c r="AJ11">
        <f t="shared" si="7"/>
        <v>-21.771337614507502</v>
      </c>
      <c r="AK11">
        <f t="shared" si="24"/>
        <v>393.8097557393491</v>
      </c>
      <c r="AL11">
        <f t="shared" si="8"/>
        <v>780.51684906542573</v>
      </c>
      <c r="AN11">
        <f t="shared" si="9"/>
        <v>2750.6540738199374</v>
      </c>
      <c r="AO11">
        <f t="shared" si="9"/>
        <v>-137.53270369099684</v>
      </c>
      <c r="AP11">
        <f t="shared" si="9"/>
        <v>-11.722374208233958</v>
      </c>
      <c r="AQ11">
        <f t="shared" si="9"/>
        <v>-2389.6116224321827</v>
      </c>
      <c r="AR11">
        <f t="shared" si="9"/>
        <v>211.78737348852314</v>
      </c>
      <c r="AS11">
        <f t="shared" si="9"/>
        <v>-11.287975230641047</v>
      </c>
      <c r="AT11">
        <f t="shared" si="9"/>
        <v>204.1819775652371</v>
      </c>
      <c r="AU11">
        <f t="shared" si="9"/>
        <v>404.68137582311925</v>
      </c>
      <c r="AW11">
        <v>8</v>
      </c>
      <c r="AX11">
        <f>(R11*SUMPRODUCT(K12:$K$23, X12:$X$23)-$AZ$3*SUMPRODUCT(K11:$K$22, W12:$W$23))/Z11</f>
        <v>671.90313432731386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5866.2477945121382</v>
      </c>
      <c r="P12">
        <f t="shared" si="22"/>
        <v>293.31238972560692</v>
      </c>
      <c r="Q12" s="4">
        <f t="shared" si="23"/>
        <v>25</v>
      </c>
      <c r="R12">
        <f t="shared" si="0"/>
        <v>2000000</v>
      </c>
      <c r="S12">
        <f t="shared" si="1"/>
        <v>689.73052564925661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607.64692461037339</v>
      </c>
      <c r="AC12">
        <f t="shared" si="2"/>
        <v>615.9538780914354</v>
      </c>
      <c r="AE12">
        <f t="shared" si="3"/>
        <v>5238.7678151170367</v>
      </c>
      <c r="AF12">
        <f t="shared" si="4"/>
        <v>-261.93839075585186</v>
      </c>
      <c r="AG12">
        <f t="shared" si="4"/>
        <v>-22.325888705289149</v>
      </c>
      <c r="AH12">
        <f t="shared" si="5"/>
        <v>-4575.2769310899521</v>
      </c>
      <c r="AI12">
        <f t="shared" si="6"/>
        <v>379.22660456594349</v>
      </c>
      <c r="AJ12">
        <f t="shared" si="7"/>
        <v>-8.3069534810620098</v>
      </c>
      <c r="AK12">
        <f t="shared" si="24"/>
        <v>390.91334442800911</v>
      </c>
      <c r="AL12">
        <f t="shared" si="8"/>
        <v>761.83299551289065</v>
      </c>
      <c r="AN12">
        <f t="shared" si="9"/>
        <v>2502.0815057142854</v>
      </c>
      <c r="AO12">
        <f t="shared" si="9"/>
        <v>-125.10407528571429</v>
      </c>
      <c r="AP12">
        <f t="shared" si="9"/>
        <v>-10.66304047049878</v>
      </c>
      <c r="AQ12">
        <f t="shared" si="9"/>
        <v>-2185.1924339474922</v>
      </c>
      <c r="AR12">
        <f t="shared" si="9"/>
        <v>181.12195601058031</v>
      </c>
      <c r="AS12">
        <f t="shared" si="9"/>
        <v>-3.967473918927598</v>
      </c>
      <c r="AT12">
        <f t="shared" si="9"/>
        <v>186.70364558013705</v>
      </c>
      <c r="AU12">
        <f t="shared" si="9"/>
        <v>363.85812767178982</v>
      </c>
      <c r="AW12">
        <v>9</v>
      </c>
      <c r="AX12">
        <f>(R12*SUMPRODUCT(K13:$K$23, X13:$X$23)-$AZ$3*SUMPRODUCT(K12:$K$22, W13:$W$23))/Z12</f>
        <v>689.73052564925661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5866.2477945121382</v>
      </c>
      <c r="P13">
        <f t="shared" si="22"/>
        <v>293.31238972560692</v>
      </c>
      <c r="Q13" s="4">
        <f t="shared" si="23"/>
        <v>25</v>
      </c>
      <c r="R13">
        <f t="shared" si="0"/>
        <v>2000000</v>
      </c>
      <c r="S13">
        <f t="shared" si="1"/>
        <v>694.35491352076713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615.9538780914354</v>
      </c>
      <c r="AC13">
        <f t="shared" si="2"/>
        <v>612.30541220570012</v>
      </c>
      <c r="AE13">
        <f t="shared" si="3"/>
        <v>5173.0537279651653</v>
      </c>
      <c r="AF13">
        <f t="shared" si="4"/>
        <v>-258.65268639825825</v>
      </c>
      <c r="AG13">
        <f t="shared" si="4"/>
        <v>-22.04583708859241</v>
      </c>
      <c r="AH13">
        <f t="shared" si="5"/>
        <v>-4543.4183715077415</v>
      </c>
      <c r="AI13">
        <f t="shared" si="6"/>
        <v>348.93683297057305</v>
      </c>
      <c r="AJ13">
        <f t="shared" si="7"/>
        <v>3.648465885735277</v>
      </c>
      <c r="AK13">
        <f t="shared" si="24"/>
        <v>387.12484437608401</v>
      </c>
      <c r="AL13">
        <f t="shared" si="8"/>
        <v>739.71014323239228</v>
      </c>
      <c r="AN13">
        <f t="shared" si="9"/>
        <v>2275.9392105824563</v>
      </c>
      <c r="AO13">
        <f t="shared" si="9"/>
        <v>-113.79696052912281</v>
      </c>
      <c r="AP13">
        <f t="shared" si="9"/>
        <v>-9.6992971073928729</v>
      </c>
      <c r="AQ13">
        <f t="shared" si="9"/>
        <v>-1998.9245357910943</v>
      </c>
      <c r="AR13">
        <f t="shared" si="9"/>
        <v>153.51841715484619</v>
      </c>
      <c r="AS13">
        <f t="shared" si="9"/>
        <v>1.6051808089539494</v>
      </c>
      <c r="AT13">
        <f t="shared" si="9"/>
        <v>170.31963305216496</v>
      </c>
      <c r="AU13">
        <f t="shared" si="9"/>
        <v>325.44323101596507</v>
      </c>
      <c r="AW13">
        <v>10</v>
      </c>
      <c r="AX13">
        <f>(R13*SUMPRODUCT(K14:$K$23, X14:$X$23)-$AZ$3*SUMPRODUCT(K13:$K$22, W14:$W$23))/Z13</f>
        <v>694.35491352076713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5866.2477945121382</v>
      </c>
      <c r="P14">
        <f t="shared" si="22"/>
        <v>293.31238972560692</v>
      </c>
      <c r="Q14" s="4">
        <f t="shared" si="23"/>
        <v>25</v>
      </c>
      <c r="R14">
        <f t="shared" si="0"/>
        <v>2000000</v>
      </c>
      <c r="S14">
        <f t="shared" si="1"/>
        <v>686.11036902859507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612.30541220570012</v>
      </c>
      <c r="AC14">
        <f t="shared" si="2"/>
        <v>597.43587657112221</v>
      </c>
      <c r="AE14">
        <f t="shared" si="3"/>
        <v>5108.0803490257495</v>
      </c>
      <c r="AF14">
        <f t="shared" si="4"/>
        <v>-255.4040174512875</v>
      </c>
      <c r="AG14">
        <f t="shared" si="4"/>
        <v>-21.768942124318151</v>
      </c>
      <c r="AH14">
        <f t="shared" si="5"/>
        <v>-4514.9274710668442</v>
      </c>
      <c r="AI14">
        <f t="shared" si="6"/>
        <v>315.97991838329926</v>
      </c>
      <c r="AJ14">
        <f t="shared" si="7"/>
        <v>14.869535634577915</v>
      </c>
      <c r="AK14">
        <f t="shared" si="24"/>
        <v>382.54872206461141</v>
      </c>
      <c r="AL14">
        <f t="shared" si="8"/>
        <v>713.39817608248859</v>
      </c>
      <c r="AN14">
        <f t="shared" si="9"/>
        <v>2070.2021528553373</v>
      </c>
      <c r="AO14">
        <f t="shared" si="9"/>
        <v>-103.51010764276687</v>
      </c>
      <c r="AP14">
        <f t="shared" si="9"/>
        <v>-8.8225140898071448</v>
      </c>
      <c r="AQ14">
        <f t="shared" si="9"/>
        <v>-1829.8092300703486</v>
      </c>
      <c r="AR14">
        <f t="shared" si="9"/>
        <v>128.06030105241447</v>
      </c>
      <c r="AS14">
        <f t="shared" si="9"/>
        <v>6.0263235069380805</v>
      </c>
      <c r="AT14">
        <f t="shared" si="9"/>
        <v>155.03929732453477</v>
      </c>
      <c r="AU14">
        <f t="shared" si="9"/>
        <v>289.12592188388732</v>
      </c>
      <c r="AW14">
        <v>11</v>
      </c>
      <c r="AX14">
        <f>(R14*SUMPRODUCT(K15:$K$23, X15:$X$23)-$AZ$3*SUMPRODUCT(K14:$K$22, W15:$W$23))/Z14</f>
        <v>686.11036902859507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5866.2477945121382</v>
      </c>
      <c r="P15">
        <f t="shared" si="22"/>
        <v>293.31238972560692</v>
      </c>
      <c r="Q15" s="4">
        <f t="shared" si="23"/>
        <v>25</v>
      </c>
      <c r="R15">
        <f t="shared" si="0"/>
        <v>2000000</v>
      </c>
      <c r="S15">
        <f t="shared" si="1"/>
        <v>661.87122282591463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597.43587657112221</v>
      </c>
      <c r="AC15">
        <f t="shared" si="2"/>
        <v>569.07762701405591</v>
      </c>
      <c r="AE15">
        <f t="shared" si="3"/>
        <v>5043.8064977716358</v>
      </c>
      <c r="AF15">
        <f t="shared" si="4"/>
        <v>-252.19032488858181</v>
      </c>
      <c r="AG15">
        <f t="shared" si="4"/>
        <v>-21.495028314735126</v>
      </c>
      <c r="AH15">
        <f t="shared" si="5"/>
        <v>-4497.9510671877142</v>
      </c>
      <c r="AI15">
        <f t="shared" si="6"/>
        <v>272.1700773806042</v>
      </c>
      <c r="AJ15">
        <f t="shared" si="7"/>
        <v>28.358249557066301</v>
      </c>
      <c r="AK15">
        <f t="shared" si="24"/>
        <v>377.23364346179238</v>
      </c>
      <c r="AL15">
        <f t="shared" si="8"/>
        <v>677.76197039946283</v>
      </c>
      <c r="AN15">
        <f t="shared" si="9"/>
        <v>1883.0195091716002</v>
      </c>
      <c r="AO15">
        <f t="shared" si="9"/>
        <v>-94.150975458580021</v>
      </c>
      <c r="AP15">
        <f t="shared" si="9"/>
        <v>-8.0248038232085968</v>
      </c>
      <c r="AQ15">
        <f t="shared" si="9"/>
        <v>-1679.2336531061669</v>
      </c>
      <c r="AR15">
        <f t="shared" si="9"/>
        <v>101.61007678364466</v>
      </c>
      <c r="AS15">
        <f t="shared" si="9"/>
        <v>10.587070932539659</v>
      </c>
      <c r="AT15">
        <f t="shared" si="9"/>
        <v>140.83377513952362</v>
      </c>
      <c r="AU15">
        <f t="shared" si="9"/>
        <v>253.03092285570793</v>
      </c>
      <c r="AW15">
        <v>12</v>
      </c>
      <c r="AX15">
        <f>(R15*SUMPRODUCT(K16:$K$23, X16:$X$23)-$AZ$3*SUMPRODUCT(K15:$K$22, W16:$W$23))/Z15</f>
        <v>661.87122282591463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5866.2477945121382</v>
      </c>
      <c r="P16">
        <f t="shared" si="22"/>
        <v>293.31238972560692</v>
      </c>
      <c r="Q16" s="4">
        <f t="shared" si="23"/>
        <v>25</v>
      </c>
      <c r="R16">
        <f t="shared" si="0"/>
        <v>2000000</v>
      </c>
      <c r="S16">
        <f t="shared" si="1"/>
        <v>621.3991296556419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569.07762701405591</v>
      </c>
      <c r="AC16">
        <f t="shared" si="2"/>
        <v>527.54273093098436</v>
      </c>
      <c r="AE16">
        <f t="shared" si="3"/>
        <v>4980.2071392500538</v>
      </c>
      <c r="AF16">
        <f t="shared" si="4"/>
        <v>-249.0103569625027</v>
      </c>
      <c r="AG16">
        <f t="shared" si="4"/>
        <v>-21.22398896918839</v>
      </c>
      <c r="AH16">
        <f t="shared" si="5"/>
        <v>-4487.1249919507909</v>
      </c>
      <c r="AI16">
        <f t="shared" si="6"/>
        <v>222.84780136757217</v>
      </c>
      <c r="AJ16">
        <f t="shared" si="7"/>
        <v>41.534896083071544</v>
      </c>
      <c r="AK16">
        <f t="shared" si="24"/>
        <v>371.01920865111254</v>
      </c>
      <c r="AL16">
        <f t="shared" si="8"/>
        <v>635.40190610175625</v>
      </c>
      <c r="AN16">
        <f t="shared" si="9"/>
        <v>1712.7152953666</v>
      </c>
      <c r="AO16">
        <f t="shared" si="9"/>
        <v>-85.635764768330006</v>
      </c>
      <c r="AP16">
        <f t="shared" si="9"/>
        <v>-7.2990238196588004</v>
      </c>
      <c r="AQ16">
        <f t="shared" si="9"/>
        <v>-1543.1421607682619</v>
      </c>
      <c r="AR16">
        <f t="shared" si="9"/>
        <v>76.638346010349565</v>
      </c>
      <c r="AS16">
        <f t="shared" si="9"/>
        <v>14.284034744717701</v>
      </c>
      <c r="AT16">
        <f t="shared" si="9"/>
        <v>127.59514931085013</v>
      </c>
      <c r="AU16">
        <f t="shared" si="9"/>
        <v>218.51753006591738</v>
      </c>
      <c r="AW16">
        <v>13</v>
      </c>
      <c r="AX16">
        <f>(R16*SUMPRODUCT(K17:$K$23, X17:$X$23)-$AZ$3*SUMPRODUCT(K16:$K$22, W17:$W$23))/Z16</f>
        <v>621.3991296556419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5866.2477945121382</v>
      </c>
      <c r="P17">
        <f t="shared" si="22"/>
        <v>293.31238972560692</v>
      </c>
      <c r="Q17" s="4">
        <f t="shared" si="23"/>
        <v>25</v>
      </c>
      <c r="R17">
        <f t="shared" si="0"/>
        <v>2000000</v>
      </c>
      <c r="S17">
        <f t="shared" si="1"/>
        <v>567.20237153334426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527.54273093098436</v>
      </c>
      <c r="AC17">
        <f t="shared" si="2"/>
        <v>475.44723155403153</v>
      </c>
      <c r="AE17">
        <f t="shared" si="3"/>
        <v>4917.2771721155896</v>
      </c>
      <c r="AF17">
        <f t="shared" si="4"/>
        <v>-245.86385860577951</v>
      </c>
      <c r="AG17">
        <f t="shared" si="4"/>
        <v>-20.955802347437881</v>
      </c>
      <c r="AH17">
        <f t="shared" si="5"/>
        <v>-4475.738564690093</v>
      </c>
      <c r="AI17">
        <f t="shared" si="6"/>
        <v>174.71894647227873</v>
      </c>
      <c r="AJ17">
        <f t="shared" si="7"/>
        <v>52.09549937695283</v>
      </c>
      <c r="AK17">
        <f t="shared" si="24"/>
        <v>363.92692311085563</v>
      </c>
      <c r="AL17">
        <f t="shared" si="8"/>
        <v>590.74136896008713</v>
      </c>
      <c r="AN17">
        <f t="shared" si="9"/>
        <v>1557.7717561951979</v>
      </c>
      <c r="AO17">
        <f t="shared" si="9"/>
        <v>-77.888587809759898</v>
      </c>
      <c r="AP17">
        <f t="shared" si="9"/>
        <v>-6.6387059103286177</v>
      </c>
      <c r="AQ17">
        <f t="shared" si="9"/>
        <v>-1417.8942695614162</v>
      </c>
      <c r="AR17">
        <f t="shared" si="9"/>
        <v>55.35019291369295</v>
      </c>
      <c r="AS17">
        <f t="shared" si="9"/>
        <v>16.503624813849317</v>
      </c>
      <c r="AT17">
        <f t="shared" si="9"/>
        <v>115.29044678545242</v>
      </c>
      <c r="AU17">
        <f t="shared" si="9"/>
        <v>187.14426451299465</v>
      </c>
      <c r="AW17">
        <v>14</v>
      </c>
      <c r="AX17">
        <f>(R17*SUMPRODUCT(K18:$K$23, X18:$X$23)-$AZ$3*SUMPRODUCT(K17:$K$22, W18:$W$23))/Z17</f>
        <v>567.20237153334426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5866.2477945121382</v>
      </c>
      <c r="P18">
        <f t="shared" si="22"/>
        <v>293.31238972560692</v>
      </c>
      <c r="Q18" s="4">
        <f t="shared" si="23"/>
        <v>25</v>
      </c>
      <c r="R18">
        <f t="shared" si="0"/>
        <v>2000000</v>
      </c>
      <c r="S18">
        <f t="shared" si="1"/>
        <v>500.9297076462131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475.44723155403153</v>
      </c>
      <c r="AC18">
        <f t="shared" si="2"/>
        <v>414.57797886154458</v>
      </c>
      <c r="AE18">
        <f t="shared" si="3"/>
        <v>4855.006834347053</v>
      </c>
      <c r="AF18">
        <f t="shared" si="4"/>
        <v>-242.75034171735265</v>
      </c>
      <c r="AG18">
        <f t="shared" si="4"/>
        <v>-20.690426846991109</v>
      </c>
      <c r="AH18">
        <f t="shared" si="5"/>
        <v>-4465.3981577912746</v>
      </c>
      <c r="AI18">
        <f t="shared" si="6"/>
        <v>126.16790799143473</v>
      </c>
      <c r="AJ18">
        <f t="shared" si="7"/>
        <v>60.869252692486953</v>
      </c>
      <c r="AK18">
        <f t="shared" si="24"/>
        <v>356.13926069286123</v>
      </c>
      <c r="AL18">
        <f t="shared" si="8"/>
        <v>543.17642137678286</v>
      </c>
      <c r="AN18">
        <f t="shared" si="9"/>
        <v>1416.8058750420128</v>
      </c>
      <c r="AO18">
        <f t="shared" si="9"/>
        <v>-70.840293752100635</v>
      </c>
      <c r="AP18">
        <f t="shared" si="9"/>
        <v>-6.0379561376840893</v>
      </c>
      <c r="AQ18">
        <f t="shared" si="9"/>
        <v>-1303.1088441735055</v>
      </c>
      <c r="AR18">
        <f t="shared" si="9"/>
        <v>36.818780978722465</v>
      </c>
      <c r="AS18">
        <f t="shared" si="9"/>
        <v>17.763088244082919</v>
      </c>
      <c r="AT18">
        <f t="shared" si="9"/>
        <v>103.92986335530576</v>
      </c>
      <c r="AU18">
        <f t="shared" si="9"/>
        <v>158.51173257811112</v>
      </c>
      <c r="AW18">
        <v>15</v>
      </c>
      <c r="AX18">
        <f>(R18*SUMPRODUCT(K19:$K$23, X19:$X$23)-$AZ$3*SUMPRODUCT(K18:$K$22, W19:$W$23))/Z18</f>
        <v>500.9297076462131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5866.2477945121382</v>
      </c>
      <c r="P19">
        <f t="shared" si="22"/>
        <v>293.31238972560692</v>
      </c>
      <c r="Q19" s="4">
        <f t="shared" si="23"/>
        <v>25</v>
      </c>
      <c r="R19">
        <f t="shared" si="0"/>
        <v>2000000</v>
      </c>
      <c r="S19">
        <f t="shared" si="1"/>
        <v>421.501482944896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414.57797886154458</v>
      </c>
      <c r="AC19">
        <f t="shared" si="2"/>
        <v>344.41263094067244</v>
      </c>
      <c r="AE19">
        <f t="shared" si="3"/>
        <v>4793.3635311123599</v>
      </c>
      <c r="AF19">
        <f t="shared" si="4"/>
        <v>-239.66817655561798</v>
      </c>
      <c r="AG19">
        <f t="shared" si="4"/>
        <v>-20.427723559498034</v>
      </c>
      <c r="AH19">
        <f t="shared" si="5"/>
        <v>-4463.9215218529334</v>
      </c>
      <c r="AI19">
        <f t="shared" si="6"/>
        <v>69.346109144310503</v>
      </c>
      <c r="AJ19">
        <f t="shared" si="7"/>
        <v>70.165347920872136</v>
      </c>
      <c r="AK19">
        <f t="shared" si="24"/>
        <v>347.77913333928012</v>
      </c>
      <c r="AL19">
        <f t="shared" si="8"/>
        <v>487.29059040446276</v>
      </c>
      <c r="AN19">
        <f t="shared" si="9"/>
        <v>1288.5528555764831</v>
      </c>
      <c r="AO19">
        <f t="shared" si="9"/>
        <v>-64.427642778824151</v>
      </c>
      <c r="AP19">
        <f t="shared" si="9"/>
        <v>-5.4913843597858296</v>
      </c>
      <c r="AQ19">
        <f t="shared" si="9"/>
        <v>-1199.9921947747814</v>
      </c>
      <c r="AR19">
        <f t="shared" si="9"/>
        <v>18.641633663091596</v>
      </c>
      <c r="AS19">
        <f t="shared" si="9"/>
        <v>18.861861579894832</v>
      </c>
      <c r="AT19">
        <f t="shared" si="9"/>
        <v>93.490049829425161</v>
      </c>
      <c r="AU19">
        <f t="shared" si="9"/>
        <v>130.99354507241159</v>
      </c>
      <c r="AW19">
        <v>16</v>
      </c>
      <c r="AX19">
        <f>(R19*SUMPRODUCT(K20:$K$23, X20:$X$23)-$AZ$3*SUMPRODUCT(K19:$K$22, W20:$W$23))/Z19</f>
        <v>421.501482944896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5866.2477945121382</v>
      </c>
      <c r="P20">
        <f t="shared" si="22"/>
        <v>293.31238972560692</v>
      </c>
      <c r="Q20" s="4">
        <f t="shared" si="23"/>
        <v>25</v>
      </c>
      <c r="R20">
        <f t="shared" si="0"/>
        <v>2000000</v>
      </c>
      <c r="S20">
        <f t="shared" si="1"/>
        <v>331.6183665848597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344.41263094067244</v>
      </c>
      <c r="AC20">
        <f t="shared" si="2"/>
        <v>267.51913000825652</v>
      </c>
      <c r="AE20">
        <f t="shared" si="3"/>
        <v>4732.3479774729394</v>
      </c>
      <c r="AF20">
        <f t="shared" si="4"/>
        <v>-236.61739887364701</v>
      </c>
      <c r="AG20">
        <f t="shared" si="4"/>
        <v>-20.167695532313008</v>
      </c>
      <c r="AH20">
        <f t="shared" si="5"/>
        <v>-4460.0633272036739</v>
      </c>
      <c r="AI20">
        <f t="shared" si="6"/>
        <v>15.499555863305432</v>
      </c>
      <c r="AJ20">
        <f t="shared" si="7"/>
        <v>76.893500932415918</v>
      </c>
      <c r="AK20">
        <f t="shared" si="24"/>
        <v>338.81002466779751</v>
      </c>
      <c r="AL20">
        <f t="shared" si="8"/>
        <v>431.20308146351886</v>
      </c>
      <c r="AN20">
        <f t="shared" si="9"/>
        <v>1171.8712746443405</v>
      </c>
      <c r="AO20">
        <f t="shared" si="9"/>
        <v>-58.593563732217035</v>
      </c>
      <c r="AP20">
        <f t="shared" si="9"/>
        <v>-4.9941262102012782</v>
      </c>
      <c r="AQ20">
        <f t="shared" si="9"/>
        <v>-1104.4454298636865</v>
      </c>
      <c r="AR20">
        <f t="shared" si="9"/>
        <v>3.8381548382357438</v>
      </c>
      <c r="AS20">
        <f t="shared" si="9"/>
        <v>19.041136741946467</v>
      </c>
      <c r="AT20">
        <f t="shared" si="9"/>
        <v>83.899522469552522</v>
      </c>
      <c r="AU20">
        <f t="shared" si="9"/>
        <v>106.77881404973473</v>
      </c>
      <c r="AW20">
        <v>17</v>
      </c>
      <c r="AX20">
        <f>(R20*SUMPRODUCT(K21:$K$23, X21:$X$23)-$AZ$3*SUMPRODUCT(K20:$K$22, W21:$W$23))/Z20</f>
        <v>331.6183665848597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5866.2477945121382</v>
      </c>
      <c r="P21">
        <f t="shared" si="22"/>
        <v>293.31238972560692</v>
      </c>
      <c r="Q21" s="4">
        <f t="shared" si="23"/>
        <v>25</v>
      </c>
      <c r="R21">
        <f t="shared" si="0"/>
        <v>2000000</v>
      </c>
      <c r="S21">
        <f t="shared" si="1"/>
        <v>230.96708010482359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267.51913000825652</v>
      </c>
      <c r="AC21">
        <f t="shared" si="2"/>
        <v>183.94430536674577</v>
      </c>
      <c r="AE21">
        <f t="shared" si="3"/>
        <v>4671.9336590349185</v>
      </c>
      <c r="AF21">
        <f t="shared" si="4"/>
        <v>-233.59668295174592</v>
      </c>
      <c r="AG21">
        <f t="shared" si="4"/>
        <v>-19.910229769894404</v>
      </c>
      <c r="AH21">
        <f t="shared" si="5"/>
        <v>-4463.1045676382992</v>
      </c>
      <c r="AI21">
        <f t="shared" si="6"/>
        <v>-44.677821325020886</v>
      </c>
      <c r="AJ21">
        <f t="shared" si="7"/>
        <v>83.574824641510759</v>
      </c>
      <c r="AK21">
        <f t="shared" si="24"/>
        <v>329.40992742640003</v>
      </c>
      <c r="AL21">
        <f t="shared" si="8"/>
        <v>368.3069307428899</v>
      </c>
      <c r="AN21">
        <f t="shared" si="9"/>
        <v>1065.7154731992882</v>
      </c>
      <c r="AO21">
        <f t="shared" si="9"/>
        <v>-53.285773659964406</v>
      </c>
      <c r="AP21">
        <f t="shared" si="9"/>
        <v>-4.5417254373241045</v>
      </c>
      <c r="AQ21">
        <f t="shared" si="9"/>
        <v>-1018.0794384869506</v>
      </c>
      <c r="AR21">
        <f t="shared" si="9"/>
        <v>-10.191464384950935</v>
      </c>
      <c r="AS21">
        <f t="shared" si="9"/>
        <v>19.064265524860584</v>
      </c>
      <c r="AT21">
        <f t="shared" si="9"/>
        <v>75.141746930603247</v>
      </c>
      <c r="AU21">
        <f t="shared" si="9"/>
        <v>84.014548070512888</v>
      </c>
      <c r="AW21">
        <v>18</v>
      </c>
      <c r="AX21">
        <f>(R21*SUMPRODUCT(K22:$K$23, X22:$X$23)-$AZ$3*SUMPRODUCT(K21:$K$22, W22:$W$23))/Z21</f>
        <v>230.96708010482359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5866.2477945121382</v>
      </c>
      <c r="P22">
        <f t="shared" si="22"/>
        <v>293.31238972560692</v>
      </c>
      <c r="Q22" s="4">
        <f t="shared" si="23"/>
        <v>25</v>
      </c>
      <c r="R22">
        <f t="shared" si="0"/>
        <v>2000000</v>
      </c>
      <c r="S22">
        <f t="shared" si="1"/>
        <v>120.29536452276676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183.94430536674577</v>
      </c>
      <c r="AC22">
        <f t="shared" si="2"/>
        <v>94.577447233389421</v>
      </c>
      <c r="AE22">
        <f t="shared" si="3"/>
        <v>4612.1040776966611</v>
      </c>
      <c r="AF22">
        <f t="shared" si="4"/>
        <v>-230.60520388483306</v>
      </c>
      <c r="AG22">
        <f t="shared" si="4"/>
        <v>-19.655255962811843</v>
      </c>
      <c r="AH22">
        <f t="shared" si="5"/>
        <v>-4469.7207506891482</v>
      </c>
      <c r="AI22">
        <f t="shared" si="6"/>
        <v>-107.87713284013171</v>
      </c>
      <c r="AJ22">
        <f t="shared" si="7"/>
        <v>89.366858133356345</v>
      </c>
      <c r="AK22">
        <f t="shared" si="24"/>
        <v>319.58102254250019</v>
      </c>
      <c r="AL22">
        <f t="shared" si="8"/>
        <v>301.07074783572483</v>
      </c>
      <c r="AN22">
        <f t="shared" si="9"/>
        <v>969.13676717173257</v>
      </c>
      <c r="AO22">
        <f t="shared" si="9"/>
        <v>-48.45683835858663</v>
      </c>
      <c r="AP22">
        <f t="shared" si="9"/>
        <v>-4.1301390646946325</v>
      </c>
      <c r="AQ22">
        <f t="shared" si="9"/>
        <v>-939.21790261216915</v>
      </c>
      <c r="AR22">
        <f t="shared" si="9"/>
        <v>-22.668112863717752</v>
      </c>
      <c r="AS22">
        <f t="shared" si="9"/>
        <v>18.778567552818373</v>
      </c>
      <c r="AT22">
        <f t="shared" si="9"/>
        <v>67.153237181705549</v>
      </c>
      <c r="AU22">
        <f t="shared" si="9"/>
        <v>63.263691870806177</v>
      </c>
      <c r="AW22">
        <v>19</v>
      </c>
      <c r="AX22">
        <f>(R22*SUMPRODUCT(K23:$K$23, X23:$X$23)-$AZ$3*SUMPRODUCT(K22:$K$22, W23:$W$23))/Z22</f>
        <v>120.29536452276676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5866.2477945121382</v>
      </c>
      <c r="P23">
        <f t="shared" si="22"/>
        <v>293.31238972560692</v>
      </c>
      <c r="Q23" s="4">
        <f t="shared" si="23"/>
        <v>25</v>
      </c>
      <c r="R23">
        <f t="shared" si="0"/>
        <v>2000000</v>
      </c>
      <c r="S23">
        <f t="shared" si="1"/>
        <v>121.86126952821611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94.577447233389421</v>
      </c>
      <c r="AC23">
        <f t="shared" si="2"/>
        <v>94.577447233389421</v>
      </c>
      <c r="AE23">
        <f t="shared" si="3"/>
        <v>4552.839006120771</v>
      </c>
      <c r="AF23">
        <f t="shared" si="4"/>
        <v>-227.64195030603855</v>
      </c>
      <c r="AG23">
        <f t="shared" si="4"/>
        <v>-19.402687908870565</v>
      </c>
      <c r="AH23">
        <f t="shared" si="5"/>
        <v>-4481.2395450529211</v>
      </c>
      <c r="AI23">
        <f t="shared" si="6"/>
        <v>-175.44517714705944</v>
      </c>
      <c r="AJ23">
        <f t="shared" si="7"/>
        <v>0</v>
      </c>
      <c r="AK23">
        <f t="shared" si="24"/>
        <v>309.38421521336858</v>
      </c>
      <c r="AL23">
        <f t="shared" si="8"/>
        <v>133.93903806630914</v>
      </c>
      <c r="AN23">
        <f t="shared" si="9"/>
        <v>881.27130913139752</v>
      </c>
      <c r="AO23">
        <f t="shared" si="9"/>
        <v>-44.063565456569876</v>
      </c>
      <c r="AP23">
        <f t="shared" si="9"/>
        <v>-3.7556856614368765</v>
      </c>
      <c r="AQ23">
        <f t="shared" si="9"/>
        <v>-867.41214330024513</v>
      </c>
      <c r="AR23">
        <f t="shared" si="9"/>
        <v>-33.960085286854444</v>
      </c>
      <c r="AS23">
        <f t="shared" si="9"/>
        <v>0</v>
      </c>
      <c r="AT23">
        <f t="shared" si="9"/>
        <v>59.886025400662469</v>
      </c>
      <c r="AU23">
        <f t="shared" si="9"/>
        <v>25.925940113808021</v>
      </c>
      <c r="AW23">
        <v>20</v>
      </c>
      <c r="AX23">
        <f>(R23*SUMPRODUCT(K$23:$K24, X$23:$X24)-$AZ$3*SUMPRODUCT(K$22:$K23, W$23:$W24))/Z23</f>
        <v>121.86126952821611</v>
      </c>
    </row>
    <row r="25" spans="5:50" x14ac:dyDescent="0.25">
      <c r="AN25" s="8">
        <f t="shared" ref="AN25:AU25" si="25">SUM(AN3:AN23)</f>
        <v>50702.149870129804</v>
      </c>
      <c r="AO25" s="8">
        <f t="shared" si="25"/>
        <v>-6934.7933393905942</v>
      </c>
      <c r="AP25" s="8">
        <f t="shared" si="25"/>
        <v>-464.22546705985667</v>
      </c>
      <c r="AQ25" s="8">
        <f t="shared" si="25"/>
        <v>-43985.027152931027</v>
      </c>
      <c r="AR25" s="8">
        <f t="shared" si="25"/>
        <v>-681.89608925168386</v>
      </c>
      <c r="AS25" s="8">
        <f t="shared" si="25"/>
        <v>-327.13206419055666</v>
      </c>
      <c r="AT25" s="8">
        <f t="shared" si="25"/>
        <v>3234.2140615563003</v>
      </c>
      <c r="AU25" s="9">
        <f t="shared" si="25"/>
        <v>2225.1859081140583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5" priority="1" operator="lessThan">
      <formula>0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64964-4D60-4ACE-8C27-A9BD94CA95F0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6395.40821803163</v>
      </c>
      <c r="K3">
        <v>1</v>
      </c>
      <c r="L3" s="2">
        <v>0</v>
      </c>
      <c r="O3">
        <f>$C$3</f>
        <v>6395.40821803163</v>
      </c>
      <c r="P3">
        <f>O3*B5</f>
        <v>5116.326574425304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6395.40821803163</v>
      </c>
      <c r="AF3">
        <f t="shared" ref="AF3:AG23" si="4">-$Z3*P3</f>
        <v>-5116.326574425304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1005.931901806326</v>
      </c>
      <c r="AJ3">
        <f t="shared" ref="AJ3:AJ23" si="7">AB3-AC3</f>
        <v>0</v>
      </c>
      <c r="AL3">
        <f t="shared" ref="AL3:AL23" si="8">SUM(AI3:AK3)</f>
        <v>1005.931901806326</v>
      </c>
      <c r="AN3">
        <f t="shared" ref="AN3:AU23" si="9">AE3*$K3</f>
        <v>6395.40821803163</v>
      </c>
      <c r="AO3">
        <f t="shared" si="9"/>
        <v>-5116.326574425304</v>
      </c>
      <c r="AP3">
        <f t="shared" si="9"/>
        <v>-273.14974180000002</v>
      </c>
      <c r="AQ3">
        <f t="shared" si="9"/>
        <v>0</v>
      </c>
      <c r="AR3">
        <f t="shared" si="9"/>
        <v>1005.931901806326</v>
      </c>
      <c r="AS3">
        <f t="shared" si="9"/>
        <v>0</v>
      </c>
      <c r="AT3">
        <f t="shared" si="9"/>
        <v>0</v>
      </c>
      <c r="AU3">
        <f t="shared" si="9"/>
        <v>1005.931901806326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5089.7118834487064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408.26041415526333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403.13927472262003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-403.13927472262003</v>
      </c>
      <c r="AK4">
        <f>G4*MAX(0, SUM(AB4, AE4:AF4))</f>
        <v>0</v>
      </c>
      <c r="AL4">
        <f t="shared" si="8"/>
        <v>-5490.7512747226201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-4686.5726087260909</v>
      </c>
      <c r="AR4">
        <f t="shared" si="9"/>
        <v>-4686.5726087260909</v>
      </c>
      <c r="AS4">
        <f t="shared" si="9"/>
        <v>-371.36115773308455</v>
      </c>
      <c r="AT4">
        <f t="shared" si="9"/>
        <v>0</v>
      </c>
      <c r="AU4">
        <f t="shared" si="9"/>
        <v>-5057.9337664591758</v>
      </c>
      <c r="AW4">
        <v>1</v>
      </c>
      <c r="AX4">
        <f>(R4*SUMPRODUCT(K5:$K$23, X5:$X$23)-$AZ$3*SUMPRODUCT(K4:$K$22, W5:$W$23))/Z4</f>
        <v>408.26041415526333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6395.40821803163</v>
      </c>
      <c r="P5">
        <f t="shared" ref="P5:P23" si="22">O5*$C$5</f>
        <v>319.7704109015815</v>
      </c>
      <c r="Q5" s="4">
        <f t="shared" ref="Q5:Q23" si="23">$C$8</f>
        <v>25</v>
      </c>
      <c r="R5">
        <f t="shared" si="0"/>
        <v>2000000</v>
      </c>
      <c r="S5">
        <f t="shared" si="1"/>
        <v>761.76382924609788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403.13927472262003</v>
      </c>
      <c r="AC5">
        <f t="shared" si="2"/>
        <v>742.76069948018267</v>
      </c>
      <c r="AE5">
        <f t="shared" si="3"/>
        <v>6235.8669434169842</v>
      </c>
      <c r="AF5">
        <f t="shared" si="4"/>
        <v>-311.79334717084924</v>
      </c>
      <c r="AG5">
        <f t="shared" si="4"/>
        <v>-24.376344444421765</v>
      </c>
      <c r="AH5">
        <f t="shared" si="5"/>
        <v>-5055.7085662588079</v>
      </c>
      <c r="AI5">
        <f t="shared" si="6"/>
        <v>843.98868554290493</v>
      </c>
      <c r="AJ5">
        <f t="shared" si="7"/>
        <v>-339.62142475756264</v>
      </c>
      <c r="AK5">
        <f>G5*SUM(AB5, AE5:AF5)</f>
        <v>442.90490096781286</v>
      </c>
      <c r="AL5">
        <f t="shared" si="8"/>
        <v>947.27216175315516</v>
      </c>
      <c r="AN5">
        <f t="shared" si="9"/>
        <v>5291.5094217037276</v>
      </c>
      <c r="AO5">
        <f t="shared" si="9"/>
        <v>-264.57547108518645</v>
      </c>
      <c r="AP5">
        <f t="shared" si="9"/>
        <v>-20.684799317362192</v>
      </c>
      <c r="AQ5">
        <f t="shared" si="9"/>
        <v>-4290.0738188438017</v>
      </c>
      <c r="AR5">
        <f t="shared" si="9"/>
        <v>716.17533245737707</v>
      </c>
      <c r="AS5">
        <f t="shared" si="9"/>
        <v>-288.18927427793193</v>
      </c>
      <c r="AT5">
        <f t="shared" si="9"/>
        <v>375.83153676234917</v>
      </c>
      <c r="AU5">
        <f t="shared" si="9"/>
        <v>803.81759494179425</v>
      </c>
      <c r="AW5">
        <v>2</v>
      </c>
      <c r="AX5">
        <f>(R5*SUMPRODUCT(K6:$K$23, X6:$X$23)-$AZ$3*SUMPRODUCT(K5:$K$22, W6:$W$23))/Z5</f>
        <v>761.76382924609788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6395.40821803163</v>
      </c>
      <c r="P6">
        <f t="shared" si="22"/>
        <v>319.7704109015815</v>
      </c>
      <c r="Q6" s="4">
        <f t="shared" si="23"/>
        <v>25</v>
      </c>
      <c r="R6">
        <f t="shared" si="0"/>
        <v>2000000</v>
      </c>
      <c r="S6">
        <f t="shared" si="1"/>
        <v>1056.2122130402743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742.76069948018267</v>
      </c>
      <c r="AC6">
        <f t="shared" si="2"/>
        <v>1016.9051599854646</v>
      </c>
      <c r="AE6">
        <f t="shared" si="3"/>
        <v>6157.4024015586956</v>
      </c>
      <c r="AF6">
        <f t="shared" si="4"/>
        <v>-307.87012007793481</v>
      </c>
      <c r="AG6">
        <f t="shared" si="4"/>
        <v>-24.069622265073381</v>
      </c>
      <c r="AH6">
        <f t="shared" si="5"/>
        <v>-5036.6987923330908</v>
      </c>
      <c r="AI6">
        <f t="shared" si="6"/>
        <v>788.76386688259663</v>
      </c>
      <c r="AJ6">
        <f t="shared" si="7"/>
        <v>-274.14446050528193</v>
      </c>
      <c r="AK6">
        <f>G6*SUM(AB6, AE6:AF6)</f>
        <v>461.46050866726608</v>
      </c>
      <c r="AL6">
        <f t="shared" si="8"/>
        <v>976.07991504458073</v>
      </c>
      <c r="AN6">
        <f t="shared" si="9"/>
        <v>4813.0640093724815</v>
      </c>
      <c r="AO6">
        <f t="shared" si="9"/>
        <v>-240.65320046862411</v>
      </c>
      <c r="AP6">
        <f t="shared" si="9"/>
        <v>-18.814530070974264</v>
      </c>
      <c r="AQ6">
        <f t="shared" si="9"/>
        <v>-3937.0422951879173</v>
      </c>
      <c r="AR6">
        <f t="shared" si="9"/>
        <v>616.55398364496568</v>
      </c>
      <c r="AS6">
        <f t="shared" si="9"/>
        <v>-214.2908243081196</v>
      </c>
      <c r="AT6">
        <f t="shared" si="9"/>
        <v>360.71038096371592</v>
      </c>
      <c r="AU6">
        <f t="shared" si="9"/>
        <v>762.97354030056204</v>
      </c>
      <c r="AW6">
        <v>3</v>
      </c>
      <c r="AX6">
        <f>(R6*SUMPRODUCT(K7:$K$23, X7:$X$23)-$AZ$3*SUMPRODUCT(K6:$K$22, W7:$W$23))/Z6</f>
        <v>1056.2122130402743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6395.40821803163</v>
      </c>
      <c r="P7">
        <f t="shared" si="22"/>
        <v>319.7704109015815</v>
      </c>
      <c r="Q7" s="4">
        <f t="shared" si="23"/>
        <v>25</v>
      </c>
      <c r="R7">
        <f t="shared" si="0"/>
        <v>2000000</v>
      </c>
      <c r="S7">
        <f t="shared" si="1"/>
        <v>1293.1826081761901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1016.9051599854646</v>
      </c>
      <c r="AC7">
        <f t="shared" si="2"/>
        <v>1229.357262028072</v>
      </c>
      <c r="AE7">
        <f t="shared" si="3"/>
        <v>6079.7612701886892</v>
      </c>
      <c r="AF7">
        <f t="shared" si="4"/>
        <v>-303.98806350943448</v>
      </c>
      <c r="AG7">
        <f t="shared" si="4"/>
        <v>-23.766118842293032</v>
      </c>
      <c r="AH7">
        <f t="shared" si="5"/>
        <v>-5024.5760103692546</v>
      </c>
      <c r="AI7">
        <f t="shared" si="6"/>
        <v>727.43107746770784</v>
      </c>
      <c r="AJ7">
        <f t="shared" si="7"/>
        <v>-212.45210204260741</v>
      </c>
      <c r="AK7">
        <f>G7*SUM(AB7, AE7:AF7)</f>
        <v>475.4874856665304</v>
      </c>
      <c r="AL7">
        <f t="shared" si="8"/>
        <v>990.46646109163089</v>
      </c>
      <c r="AN7">
        <f t="shared" si="9"/>
        <v>4377.7604566918571</v>
      </c>
      <c r="AO7">
        <f t="shared" si="9"/>
        <v>-218.88802283459287</v>
      </c>
      <c r="AP7">
        <f t="shared" si="9"/>
        <v>-17.112904710089161</v>
      </c>
      <c r="AQ7">
        <f t="shared" si="9"/>
        <v>-3617.9693893070221</v>
      </c>
      <c r="AR7">
        <f t="shared" si="9"/>
        <v>523.79013984015342</v>
      </c>
      <c r="AS7">
        <f t="shared" si="9"/>
        <v>-152.97712688549774</v>
      </c>
      <c r="AT7">
        <f t="shared" si="9"/>
        <v>342.37698157812207</v>
      </c>
      <c r="AU7">
        <f t="shared" si="9"/>
        <v>713.18999453277775</v>
      </c>
      <c r="AW7">
        <v>4</v>
      </c>
      <c r="AX7">
        <f>(R7*SUMPRODUCT(K8:$K$23, X8:$X$23)-$AZ$3*SUMPRODUCT(K7:$K$22, W8:$W$23))/Z7</f>
        <v>1293.1826081761901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6395.40821803163</v>
      </c>
      <c r="P8">
        <f t="shared" si="22"/>
        <v>319.7704109015815</v>
      </c>
      <c r="Q8" s="4">
        <f t="shared" si="23"/>
        <v>25</v>
      </c>
      <c r="R8">
        <f t="shared" si="0"/>
        <v>2000000</v>
      </c>
      <c r="S8">
        <f t="shared" si="1"/>
        <v>1479.8419851282986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1229.357262028072</v>
      </c>
      <c r="AC8">
        <f t="shared" si="2"/>
        <v>1389.0276241698703</v>
      </c>
      <c r="AE8">
        <f t="shared" si="3"/>
        <v>6002.9373216619279</v>
      </c>
      <c r="AF8">
        <f t="shared" si="4"/>
        <v>-300.14686608309637</v>
      </c>
      <c r="AG8">
        <f t="shared" si="4"/>
        <v>-23.465809831876154</v>
      </c>
      <c r="AH8">
        <f t="shared" si="5"/>
        <v>-5011.8257595158575</v>
      </c>
      <c r="AI8">
        <f t="shared" si="6"/>
        <v>667.49888623109837</v>
      </c>
      <c r="AJ8">
        <f t="shared" si="7"/>
        <v>-159.67036214179825</v>
      </c>
      <c r="AK8">
        <f t="shared" ref="AK8:AK23" si="24">G8*SUM(AB8:AB8, AE8:AF8)</f>
        <v>485.25034023248332</v>
      </c>
      <c r="AL8">
        <f t="shared" si="8"/>
        <v>993.07886432178339</v>
      </c>
      <c r="AN8">
        <f t="shared" si="9"/>
        <v>3981.7193279418161</v>
      </c>
      <c r="AO8">
        <f t="shared" si="9"/>
        <v>-199.0859663970908</v>
      </c>
      <c r="AP8">
        <f t="shared" si="9"/>
        <v>-15.56475830860764</v>
      </c>
      <c r="AQ8">
        <f t="shared" si="9"/>
        <v>-3324.3198163888515</v>
      </c>
      <c r="AR8">
        <f t="shared" si="9"/>
        <v>442.74878684726684</v>
      </c>
      <c r="AS8">
        <f t="shared" si="9"/>
        <v>-105.90857991225118</v>
      </c>
      <c r="AT8">
        <f t="shared" si="9"/>
        <v>321.86420664793917</v>
      </c>
      <c r="AU8">
        <f t="shared" si="9"/>
        <v>658.70441358295477</v>
      </c>
      <c r="AW8">
        <v>5</v>
      </c>
      <c r="AX8">
        <f>(R8*SUMPRODUCT(K9:$K$23, X9:$X$23)-$AZ$3*SUMPRODUCT(K8:$K$22, W9:$W$23))/Z8</f>
        <v>1479.8419851282986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6395.40821803163</v>
      </c>
      <c r="P9">
        <f t="shared" si="22"/>
        <v>319.7704109015815</v>
      </c>
      <c r="Q9" s="4">
        <f t="shared" si="23"/>
        <v>25</v>
      </c>
      <c r="R9">
        <f t="shared" si="0"/>
        <v>2000000</v>
      </c>
      <c r="S9">
        <f t="shared" si="1"/>
        <v>1621.4077407640621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1389.0276241698703</v>
      </c>
      <c r="AC9">
        <f t="shared" si="2"/>
        <v>1502.6330504584257</v>
      </c>
      <c r="AE9">
        <f t="shared" si="3"/>
        <v>5926.9186386511383</v>
      </c>
      <c r="AF9">
        <f t="shared" si="4"/>
        <v>-296.34593193255694</v>
      </c>
      <c r="AG9">
        <f t="shared" si="4"/>
        <v>-23.168648648339595</v>
      </c>
      <c r="AH9">
        <f t="shared" si="5"/>
        <v>-5000.246817423882</v>
      </c>
      <c r="AI9">
        <f t="shared" si="6"/>
        <v>607.15724064636015</v>
      </c>
      <c r="AJ9">
        <f t="shared" si="7"/>
        <v>-113.60542628855546</v>
      </c>
      <c r="AK9">
        <f t="shared" si="24"/>
        <v>491.37202316219168</v>
      </c>
      <c r="AL9">
        <f t="shared" si="8"/>
        <v>984.92383751999637</v>
      </c>
      <c r="AN9">
        <f t="shared" si="9"/>
        <v>3621.4055840728747</v>
      </c>
      <c r="AO9">
        <f t="shared" si="9"/>
        <v>-181.07027920364376</v>
      </c>
      <c r="AP9">
        <f t="shared" si="9"/>
        <v>-14.156272205824362</v>
      </c>
      <c r="AQ9">
        <f t="shared" si="9"/>
        <v>-3055.1999867645409</v>
      </c>
      <c r="AR9">
        <f t="shared" si="9"/>
        <v>370.97904589886633</v>
      </c>
      <c r="AS9">
        <f t="shared" si="9"/>
        <v>-69.414032860080567</v>
      </c>
      <c r="AT9">
        <f t="shared" si="9"/>
        <v>300.23313917832354</v>
      </c>
      <c r="AU9">
        <f t="shared" si="9"/>
        <v>601.7981522171093</v>
      </c>
      <c r="AW9">
        <v>6</v>
      </c>
      <c r="AX9">
        <f>(R9*SUMPRODUCT(K10:$K$23, X10:$X$23)-$AZ$3*SUMPRODUCT(K9:$K$22, W10:$W$23))/Z9</f>
        <v>1621.4077407640621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6395.40821803163</v>
      </c>
      <c r="P10">
        <f t="shared" si="22"/>
        <v>319.7704109015815</v>
      </c>
      <c r="Q10" s="4">
        <f t="shared" si="23"/>
        <v>25</v>
      </c>
      <c r="R10">
        <f t="shared" si="0"/>
        <v>2000000</v>
      </c>
      <c r="S10">
        <f t="shared" si="1"/>
        <v>1717.2508308633426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1502.6330504584257</v>
      </c>
      <c r="AC10">
        <f t="shared" si="2"/>
        <v>1571.2487739349926</v>
      </c>
      <c r="AE10">
        <f t="shared" si="3"/>
        <v>5851.6654298801432</v>
      </c>
      <c r="AF10">
        <f t="shared" si="4"/>
        <v>-292.58327149400719</v>
      </c>
      <c r="AG10">
        <f t="shared" si="4"/>
        <v>-22.874479745411627</v>
      </c>
      <c r="AH10">
        <f t="shared" si="5"/>
        <v>-4998.5933155657549</v>
      </c>
      <c r="AI10">
        <f t="shared" si="6"/>
        <v>537.61436307496933</v>
      </c>
      <c r="AJ10">
        <f t="shared" si="7"/>
        <v>-68.615723476566927</v>
      </c>
      <c r="AK10">
        <f t="shared" si="24"/>
        <v>494.32006461911936</v>
      </c>
      <c r="AL10">
        <f t="shared" si="8"/>
        <v>963.31870421752183</v>
      </c>
      <c r="AN10">
        <f t="shared" si="9"/>
        <v>3293.5863612362223</v>
      </c>
      <c r="AO10">
        <f t="shared" si="9"/>
        <v>-164.67931806181113</v>
      </c>
      <c r="AP10">
        <f t="shared" si="9"/>
        <v>-12.874808960396267</v>
      </c>
      <c r="AQ10">
        <f t="shared" si="9"/>
        <v>-2813.438151376185</v>
      </c>
      <c r="AR10">
        <f t="shared" si="9"/>
        <v>302.59408283782989</v>
      </c>
      <c r="AS10">
        <f t="shared" si="9"/>
        <v>-38.620084096880056</v>
      </c>
      <c r="AT10">
        <f t="shared" si="9"/>
        <v>278.22606101187966</v>
      </c>
      <c r="AU10">
        <f t="shared" si="9"/>
        <v>542.20005975282947</v>
      </c>
      <c r="AW10">
        <v>7</v>
      </c>
      <c r="AX10">
        <f>(R10*SUMPRODUCT(K11:$K$23, X11:$X$23)-$AZ$3*SUMPRODUCT(K10:$K$22, W11:$W$23))/Z10</f>
        <v>1717.2508308633426</v>
      </c>
    </row>
    <row r="11" spans="1:52" x14ac:dyDescent="0.25">
      <c r="A11" t="s">
        <v>33</v>
      </c>
      <c r="C11" s="7">
        <f>AU25</f>
        <v>2429.2308254976069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6395.40821803163</v>
      </c>
      <c r="P11">
        <f t="shared" si="22"/>
        <v>319.7704109015815</v>
      </c>
      <c r="Q11" s="4">
        <f t="shared" si="23"/>
        <v>25</v>
      </c>
      <c r="R11">
        <f t="shared" si="0"/>
        <v>2000000</v>
      </c>
      <c r="S11">
        <f t="shared" si="1"/>
        <v>1774.5267191690646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1571.2487739349926</v>
      </c>
      <c r="AC11">
        <f t="shared" si="2"/>
        <v>1602.9872341734626</v>
      </c>
      <c r="AE11">
        <f t="shared" si="3"/>
        <v>5777.1785682850796</v>
      </c>
      <c r="AF11">
        <f t="shared" si="4"/>
        <v>-288.85892841425397</v>
      </c>
      <c r="AG11">
        <f t="shared" si="4"/>
        <v>-22.583306535447285</v>
      </c>
      <c r="AH11">
        <f t="shared" si="5"/>
        <v>-4994.2730008179433</v>
      </c>
      <c r="AI11">
        <f t="shared" si="6"/>
        <v>471.46333251743545</v>
      </c>
      <c r="AJ11">
        <f t="shared" si="7"/>
        <v>-31.738460238469997</v>
      </c>
      <c r="AK11">
        <f t="shared" si="24"/>
        <v>494.16978896640734</v>
      </c>
      <c r="AL11">
        <f t="shared" si="8"/>
        <v>933.89466124537284</v>
      </c>
      <c r="AN11">
        <f t="shared" si="9"/>
        <v>2995.3441417553199</v>
      </c>
      <c r="AO11">
        <f t="shared" si="9"/>
        <v>-149.767207087766</v>
      </c>
      <c r="AP11">
        <f t="shared" si="9"/>
        <v>-11.708963836389879</v>
      </c>
      <c r="AQ11">
        <f t="shared" si="9"/>
        <v>-2589.4242662759593</v>
      </c>
      <c r="AR11">
        <f t="shared" si="9"/>
        <v>244.44370455520507</v>
      </c>
      <c r="AS11">
        <f t="shared" si="9"/>
        <v>-16.455716197786753</v>
      </c>
      <c r="AT11">
        <f t="shared" si="9"/>
        <v>256.21651900096657</v>
      </c>
      <c r="AU11">
        <f t="shared" si="9"/>
        <v>484.20450735838494</v>
      </c>
      <c r="AW11">
        <v>8</v>
      </c>
      <c r="AX11">
        <f>(R11*SUMPRODUCT(K12:$K$23, X12:$X$23)-$AZ$3*SUMPRODUCT(K11:$K$22, W12:$W$23))/Z11</f>
        <v>1774.5267191690646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6395.40821803163</v>
      </c>
      <c r="P12">
        <f t="shared" si="22"/>
        <v>319.7704109015815</v>
      </c>
      <c r="Q12" s="4">
        <f t="shared" si="23"/>
        <v>25</v>
      </c>
      <c r="R12">
        <f t="shared" si="0"/>
        <v>2000000</v>
      </c>
      <c r="S12">
        <f t="shared" si="1"/>
        <v>1793.9695158211255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1602.9872341734626</v>
      </c>
      <c r="AC12">
        <f t="shared" si="2"/>
        <v>1599.8621927969616</v>
      </c>
      <c r="AE12">
        <f t="shared" si="3"/>
        <v>5703.4256854964251</v>
      </c>
      <c r="AF12">
        <f t="shared" si="4"/>
        <v>-285.17128427482123</v>
      </c>
      <c r="AG12">
        <f t="shared" si="4"/>
        <v>-22.295002488722361</v>
      </c>
      <c r="AH12">
        <f t="shared" si="5"/>
        <v>-4997.6785096363928</v>
      </c>
      <c r="AI12">
        <f t="shared" si="6"/>
        <v>398.28088909648886</v>
      </c>
      <c r="AJ12">
        <f t="shared" si="7"/>
        <v>3.1250413765010308</v>
      </c>
      <c r="AK12">
        <f t="shared" si="24"/>
        <v>491.48691447765469</v>
      </c>
      <c r="AL12">
        <f t="shared" si="8"/>
        <v>892.89284495064453</v>
      </c>
      <c r="AN12">
        <f t="shared" si="9"/>
        <v>2724.0061843774647</v>
      </c>
      <c r="AO12">
        <f t="shared" si="9"/>
        <v>-136.20030921887323</v>
      </c>
      <c r="AP12">
        <f t="shared" si="9"/>
        <v>-10.64828894228059</v>
      </c>
      <c r="AQ12">
        <f t="shared" si="9"/>
        <v>-2386.9351366142946</v>
      </c>
      <c r="AR12">
        <f t="shared" si="9"/>
        <v>190.22244960201664</v>
      </c>
      <c r="AS12">
        <f t="shared" si="9"/>
        <v>1.4925471997770643</v>
      </c>
      <c r="AT12">
        <f t="shared" si="9"/>
        <v>234.73846568778418</v>
      </c>
      <c r="AU12">
        <f t="shared" si="9"/>
        <v>426.45346248957782</v>
      </c>
      <c r="AW12">
        <v>9</v>
      </c>
      <c r="AX12">
        <f>(R12*SUMPRODUCT(K13:$K$23, X13:$X$23)-$AZ$3*SUMPRODUCT(K12:$K$22, W13:$W$23))/Z12</f>
        <v>1793.9695158211255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6395.40821803163</v>
      </c>
      <c r="P13">
        <f t="shared" si="22"/>
        <v>319.7704109015815</v>
      </c>
      <c r="Q13" s="4">
        <f t="shared" si="23"/>
        <v>25</v>
      </c>
      <c r="R13">
        <f t="shared" si="0"/>
        <v>2000000</v>
      </c>
      <c r="S13">
        <f t="shared" si="1"/>
        <v>1778.4267464617969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1599.8621927969616</v>
      </c>
      <c r="AC13">
        <f t="shared" si="2"/>
        <v>1565.6905476079046</v>
      </c>
      <c r="AE13">
        <f t="shared" si="3"/>
        <v>5630.3866408821659</v>
      </c>
      <c r="AF13">
        <f t="shared" si="4"/>
        <v>-281.5193320441083</v>
      </c>
      <c r="AG13">
        <f t="shared" si="4"/>
        <v>-22.009488874406358</v>
      </c>
      <c r="AH13">
        <f t="shared" si="5"/>
        <v>-5005.0871543024414</v>
      </c>
      <c r="AI13">
        <f t="shared" si="6"/>
        <v>321.77066566120993</v>
      </c>
      <c r="AJ13">
        <f t="shared" si="7"/>
        <v>34.171645189057017</v>
      </c>
      <c r="AK13">
        <f t="shared" si="24"/>
        <v>486.41106511445139</v>
      </c>
      <c r="AL13">
        <f t="shared" si="8"/>
        <v>842.35337596471834</v>
      </c>
      <c r="AN13">
        <f t="shared" si="9"/>
        <v>2477.1476192968039</v>
      </c>
      <c r="AO13">
        <f t="shared" si="9"/>
        <v>-123.85738096484019</v>
      </c>
      <c r="AP13">
        <f t="shared" si="9"/>
        <v>-9.6833053295666591</v>
      </c>
      <c r="AQ13">
        <f t="shared" si="9"/>
        <v>-2202.0405559058981</v>
      </c>
      <c r="AR13">
        <f t="shared" si="9"/>
        <v>141.56637709649883</v>
      </c>
      <c r="AS13">
        <f t="shared" si="9"/>
        <v>15.034173481603926</v>
      </c>
      <c r="AT13">
        <f t="shared" si="9"/>
        <v>214.00164656527051</v>
      </c>
      <c r="AU13">
        <f t="shared" si="9"/>
        <v>370.60219714337325</v>
      </c>
      <c r="AW13">
        <v>10</v>
      </c>
      <c r="AX13">
        <f>(R13*SUMPRODUCT(K14:$K$23, X14:$X$23)-$AZ$3*SUMPRODUCT(K13:$K$22, W14:$W$23))/Z13</f>
        <v>1778.4267464617969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6395.40821803163</v>
      </c>
      <c r="P14">
        <f t="shared" si="22"/>
        <v>319.7704109015815</v>
      </c>
      <c r="Q14" s="4">
        <f t="shared" si="23"/>
        <v>25</v>
      </c>
      <c r="R14">
        <f t="shared" si="0"/>
        <v>2000000</v>
      </c>
      <c r="S14">
        <f t="shared" si="1"/>
        <v>1729.9146606124837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1565.6905476079046</v>
      </c>
      <c r="AC14">
        <f t="shared" si="2"/>
        <v>1503.4113406151664</v>
      </c>
      <c r="AE14">
        <f t="shared" si="3"/>
        <v>5558.0367412158812</v>
      </c>
      <c r="AF14">
        <f t="shared" si="4"/>
        <v>-277.90183706079404</v>
      </c>
      <c r="AG14">
        <f t="shared" si="4"/>
        <v>-21.726669165328612</v>
      </c>
      <c r="AH14">
        <f t="shared" si="5"/>
        <v>-5017.9856266945444</v>
      </c>
      <c r="AI14">
        <f t="shared" si="6"/>
        <v>240.42260829521456</v>
      </c>
      <c r="AJ14">
        <f t="shared" si="7"/>
        <v>62.279206992738182</v>
      </c>
      <c r="AK14">
        <f t="shared" si="24"/>
        <v>479.20778162340952</v>
      </c>
      <c r="AL14">
        <f t="shared" si="8"/>
        <v>781.90959691136231</v>
      </c>
      <c r="AN14">
        <f t="shared" si="9"/>
        <v>2252.560422137592</v>
      </c>
      <c r="AO14">
        <f t="shared" si="9"/>
        <v>-112.62802110687959</v>
      </c>
      <c r="AP14">
        <f t="shared" si="9"/>
        <v>-8.8053817103753289</v>
      </c>
      <c r="AQ14">
        <f t="shared" si="9"/>
        <v>-2033.6885752710421</v>
      </c>
      <c r="AR14">
        <f t="shared" si="9"/>
        <v>97.438444049294972</v>
      </c>
      <c r="AS14">
        <f t="shared" si="9"/>
        <v>25.240509072861457</v>
      </c>
      <c r="AT14">
        <f t="shared" si="9"/>
        <v>194.21326866383865</v>
      </c>
      <c r="AU14">
        <f t="shared" si="9"/>
        <v>316.8922217859951</v>
      </c>
      <c r="AW14">
        <v>11</v>
      </c>
      <c r="AX14">
        <f>(R14*SUMPRODUCT(K15:$K$23, X15:$X$23)-$AZ$3*SUMPRODUCT(K14:$K$22, W15:$W$23))/Z14</f>
        <v>1729.9146606124837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6395.40821803163</v>
      </c>
      <c r="P15">
        <f t="shared" si="22"/>
        <v>319.7704109015815</v>
      </c>
      <c r="Q15" s="4">
        <f t="shared" si="23"/>
        <v>25</v>
      </c>
      <c r="R15">
        <f t="shared" si="0"/>
        <v>2000000</v>
      </c>
      <c r="S15">
        <f t="shared" si="1"/>
        <v>1651.2662075639444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1503.4113406151664</v>
      </c>
      <c r="AC15">
        <f t="shared" si="2"/>
        <v>1416.5533565771784</v>
      </c>
      <c r="AE15">
        <f t="shared" si="3"/>
        <v>5486.3576426595982</v>
      </c>
      <c r="AF15">
        <f t="shared" si="4"/>
        <v>-274.31788213297995</v>
      </c>
      <c r="AG15">
        <f t="shared" si="4"/>
        <v>-21.446471654424673</v>
      </c>
      <c r="AH15">
        <f t="shared" si="5"/>
        <v>-5034.4655400522161</v>
      </c>
      <c r="AI15">
        <f t="shared" si="6"/>
        <v>156.12774881997757</v>
      </c>
      <c r="AJ15">
        <f t="shared" si="7"/>
        <v>86.85798403798799</v>
      </c>
      <c r="AK15">
        <f t="shared" si="24"/>
        <v>470.08157707992495</v>
      </c>
      <c r="AL15">
        <f t="shared" si="8"/>
        <v>713.06730993789051</v>
      </c>
      <c r="AN15">
        <f t="shared" si="9"/>
        <v>2048.2384643393748</v>
      </c>
      <c r="AO15">
        <f t="shared" si="9"/>
        <v>-102.41192321696875</v>
      </c>
      <c r="AP15">
        <f t="shared" si="9"/>
        <v>-8.0066760186020574</v>
      </c>
      <c r="AQ15">
        <f t="shared" si="9"/>
        <v>-1879.5322212219564</v>
      </c>
      <c r="AR15">
        <f t="shared" si="9"/>
        <v>58.287643881847401</v>
      </c>
      <c r="AS15">
        <f t="shared" si="9"/>
        <v>32.42695344143474</v>
      </c>
      <c r="AT15">
        <f t="shared" si="9"/>
        <v>175.49697454387342</v>
      </c>
      <c r="AU15">
        <f t="shared" si="9"/>
        <v>266.21157186715556</v>
      </c>
      <c r="AW15">
        <v>12</v>
      </c>
      <c r="AX15">
        <f>(R15*SUMPRODUCT(K16:$K$23, X16:$X$23)-$AZ$3*SUMPRODUCT(K15:$K$22, W16:$W$23))/Z15</f>
        <v>1651.2662075639444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6395.40821803163</v>
      </c>
      <c r="P16">
        <f t="shared" si="22"/>
        <v>319.7704109015815</v>
      </c>
      <c r="Q16" s="4">
        <f t="shared" si="23"/>
        <v>25</v>
      </c>
      <c r="R16">
        <f t="shared" si="0"/>
        <v>2000000</v>
      </c>
      <c r="S16">
        <f t="shared" si="1"/>
        <v>1541.9008862628332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1416.5533565771784</v>
      </c>
      <c r="AC16">
        <f t="shared" si="2"/>
        <v>1305.6030735659451</v>
      </c>
      <c r="AE16">
        <f t="shared" si="3"/>
        <v>5415.305679218397</v>
      </c>
      <c r="AF16">
        <f t="shared" si="4"/>
        <v>-270.76528396091987</v>
      </c>
      <c r="AG16">
        <f t="shared" si="4"/>
        <v>-21.168725648935638</v>
      </c>
      <c r="AH16">
        <f t="shared" si="5"/>
        <v>-5062.503115583042</v>
      </c>
      <c r="AI16">
        <f t="shared" si="6"/>
        <v>60.868554025499179</v>
      </c>
      <c r="AJ16">
        <f t="shared" si="7"/>
        <v>110.9502830112333</v>
      </c>
      <c r="AK16">
        <f t="shared" si="24"/>
        <v>459.27656262842595</v>
      </c>
      <c r="AL16">
        <f t="shared" si="8"/>
        <v>631.09539966515842</v>
      </c>
      <c r="AN16">
        <f t="shared" si="9"/>
        <v>1862.3476105613599</v>
      </c>
      <c r="AO16">
        <f t="shared" si="9"/>
        <v>-93.117380528067997</v>
      </c>
      <c r="AP16">
        <f t="shared" si="9"/>
        <v>-7.2800185190311071</v>
      </c>
      <c r="AQ16">
        <f t="shared" si="9"/>
        <v>-1741.0172461633417</v>
      </c>
      <c r="AR16">
        <f t="shared" si="9"/>
        <v>20.932965350918973</v>
      </c>
      <c r="AS16">
        <f t="shared" si="9"/>
        <v>38.156293789661021</v>
      </c>
      <c r="AT16">
        <f t="shared" si="9"/>
        <v>157.94724428581765</v>
      </c>
      <c r="AU16">
        <f t="shared" si="9"/>
        <v>217.03650342639764</v>
      </c>
      <c r="AW16">
        <v>13</v>
      </c>
      <c r="AX16">
        <f>(R16*SUMPRODUCT(K17:$K$23, X17:$X$23)-$AZ$3*SUMPRODUCT(K16:$K$22, W17:$W$23))/Z16</f>
        <v>1541.9008862628332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6395.40821803163</v>
      </c>
      <c r="P17">
        <f t="shared" si="22"/>
        <v>319.7704109015815</v>
      </c>
      <c r="Q17" s="4">
        <f t="shared" si="23"/>
        <v>25</v>
      </c>
      <c r="R17">
        <f t="shared" si="0"/>
        <v>2000000</v>
      </c>
      <c r="S17">
        <f t="shared" si="1"/>
        <v>1401.245347464821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1305.6030735659451</v>
      </c>
      <c r="AC17">
        <f t="shared" si="2"/>
        <v>1171.0626908480099</v>
      </c>
      <c r="AE17">
        <f t="shared" si="3"/>
        <v>5344.8341294618449</v>
      </c>
      <c r="AF17">
        <f t="shared" si="4"/>
        <v>-267.24170647309222</v>
      </c>
      <c r="AG17">
        <f t="shared" si="4"/>
        <v>-20.893248512238326</v>
      </c>
      <c r="AH17">
        <f t="shared" si="5"/>
        <v>-5103.1904166363165</v>
      </c>
      <c r="AI17">
        <f t="shared" si="6"/>
        <v>-46.491242159802823</v>
      </c>
      <c r="AJ17">
        <f t="shared" si="7"/>
        <v>134.54038271793524</v>
      </c>
      <c r="AK17">
        <f t="shared" si="24"/>
        <v>446.82368475882885</v>
      </c>
      <c r="AL17">
        <f t="shared" si="8"/>
        <v>534.87282531696133</v>
      </c>
      <c r="AN17">
        <f t="shared" si="9"/>
        <v>1693.2199176483784</v>
      </c>
      <c r="AO17">
        <f t="shared" si="9"/>
        <v>-84.660995882418916</v>
      </c>
      <c r="AP17">
        <f t="shared" si="9"/>
        <v>-6.6188891307766875</v>
      </c>
      <c r="AQ17">
        <f t="shared" si="9"/>
        <v>-1616.668253439505</v>
      </c>
      <c r="AR17">
        <f t="shared" si="9"/>
        <v>-14.728220804322364</v>
      </c>
      <c r="AS17">
        <f t="shared" si="9"/>
        <v>42.621800832008375</v>
      </c>
      <c r="AT17">
        <f t="shared" si="9"/>
        <v>141.5517758615394</v>
      </c>
      <c r="AU17">
        <f t="shared" si="9"/>
        <v>169.44535588922543</v>
      </c>
      <c r="AW17">
        <v>14</v>
      </c>
      <c r="AX17">
        <f>(R17*SUMPRODUCT(K18:$K$23, X18:$X$23)-$AZ$3*SUMPRODUCT(K17:$K$22, W18:$W$23))/Z17</f>
        <v>1401.245347464821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6395.40821803163</v>
      </c>
      <c r="P18">
        <f t="shared" si="22"/>
        <v>319.7704109015815</v>
      </c>
      <c r="Q18" s="4">
        <f t="shared" si="23"/>
        <v>25</v>
      </c>
      <c r="R18">
        <f t="shared" si="0"/>
        <v>2000000</v>
      </c>
      <c r="S18">
        <f t="shared" si="1"/>
        <v>1232.7203749910489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1171.0626908480099</v>
      </c>
      <c r="AC18">
        <f t="shared" si="2"/>
        <v>1016.7470681251189</v>
      </c>
      <c r="AE18">
        <f t="shared" si="3"/>
        <v>5274.9290812964518</v>
      </c>
      <c r="AF18">
        <f t="shared" si="4"/>
        <v>-263.74645406482261</v>
      </c>
      <c r="AG18">
        <f t="shared" si="4"/>
        <v>-20.619985861199499</v>
      </c>
      <c r="AH18">
        <f t="shared" si="5"/>
        <v>-5146.4132733153783</v>
      </c>
      <c r="AI18">
        <f t="shared" si="6"/>
        <v>-155.85063194494887</v>
      </c>
      <c r="AJ18">
        <f t="shared" si="7"/>
        <v>154.31562272289102</v>
      </c>
      <c r="AK18">
        <f t="shared" si="24"/>
        <v>432.75717226557481</v>
      </c>
      <c r="AL18">
        <f t="shared" si="8"/>
        <v>431.22216304351696</v>
      </c>
      <c r="AN18">
        <f t="shared" si="9"/>
        <v>1539.34912304112</v>
      </c>
      <c r="AO18">
        <f t="shared" si="9"/>
        <v>-76.967456152056002</v>
      </c>
      <c r="AP18">
        <f t="shared" si="9"/>
        <v>-6.0173997912321644</v>
      </c>
      <c r="AQ18">
        <f t="shared" si="9"/>
        <v>-1501.8451692886338</v>
      </c>
      <c r="AR18">
        <f t="shared" si="9"/>
        <v>-45.480902190802084</v>
      </c>
      <c r="AS18">
        <f t="shared" si="9"/>
        <v>45.032950177909036</v>
      </c>
      <c r="AT18">
        <f t="shared" si="9"/>
        <v>126.2887829106207</v>
      </c>
      <c r="AU18">
        <f t="shared" si="9"/>
        <v>125.84083089772766</v>
      </c>
      <c r="AW18">
        <v>15</v>
      </c>
      <c r="AX18">
        <f>(R18*SUMPRODUCT(K19:$K$23, X19:$X$23)-$AZ$3*SUMPRODUCT(K18:$K$22, W19:$W$23))/Z18</f>
        <v>1232.7203749910489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6395.40821803163</v>
      </c>
      <c r="P19">
        <f t="shared" si="22"/>
        <v>319.7704109015815</v>
      </c>
      <c r="Q19" s="4">
        <f t="shared" si="23"/>
        <v>25</v>
      </c>
      <c r="R19">
        <f t="shared" si="0"/>
        <v>2000000</v>
      </c>
      <c r="S19">
        <f t="shared" si="1"/>
        <v>1037.4289314846235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1016.7470681251189</v>
      </c>
      <c r="AC19">
        <f t="shared" si="2"/>
        <v>844.41766482538787</v>
      </c>
      <c r="AE19">
        <f t="shared" si="3"/>
        <v>5205.5572282402718</v>
      </c>
      <c r="AF19">
        <f t="shared" si="4"/>
        <v>-260.27786141201364</v>
      </c>
      <c r="AG19">
        <f t="shared" si="4"/>
        <v>-20.348807498962245</v>
      </c>
      <c r="AH19">
        <f t="shared" si="5"/>
        <v>-5198.2802900208362</v>
      </c>
      <c r="AI19">
        <f t="shared" si="6"/>
        <v>-273.34973069153966</v>
      </c>
      <c r="AJ19">
        <f t="shared" si="7"/>
        <v>172.32940329973098</v>
      </c>
      <c r="AK19">
        <f t="shared" si="24"/>
        <v>417.34185044673643</v>
      </c>
      <c r="AL19">
        <f t="shared" si="8"/>
        <v>316.32152305492775</v>
      </c>
      <c r="AN19">
        <f t="shared" si="9"/>
        <v>1399.3588401502304</v>
      </c>
      <c r="AO19">
        <f t="shared" si="9"/>
        <v>-69.967942007511525</v>
      </c>
      <c r="AP19">
        <f t="shared" si="9"/>
        <v>-5.4701701300504437</v>
      </c>
      <c r="AQ19">
        <f t="shared" si="9"/>
        <v>-1397.4026522955755</v>
      </c>
      <c r="AR19">
        <f t="shared" si="9"/>
        <v>-73.481924282906974</v>
      </c>
      <c r="AS19">
        <f t="shared" si="9"/>
        <v>46.325621514070519</v>
      </c>
      <c r="AT19">
        <f t="shared" si="9"/>
        <v>112.18991208453581</v>
      </c>
      <c r="AU19">
        <f t="shared" si="9"/>
        <v>85.033609315699351</v>
      </c>
      <c r="AW19">
        <v>16</v>
      </c>
      <c r="AX19">
        <f>(R19*SUMPRODUCT(K20:$K$23, X20:$X$23)-$AZ$3*SUMPRODUCT(K19:$K$22, W20:$W$23))/Z19</f>
        <v>1037.4289314846235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6395.40821803163</v>
      </c>
      <c r="P20">
        <f t="shared" si="22"/>
        <v>319.7704109015815</v>
      </c>
      <c r="Q20" s="4">
        <f t="shared" si="23"/>
        <v>25</v>
      </c>
      <c r="R20">
        <f t="shared" si="0"/>
        <v>2000000</v>
      </c>
      <c r="S20">
        <f t="shared" si="1"/>
        <v>817.1691150488233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844.41766482538787</v>
      </c>
      <c r="AC20">
        <f t="shared" si="2"/>
        <v>656.33746245503153</v>
      </c>
      <c r="AE20">
        <f t="shared" si="3"/>
        <v>5136.6919330231231</v>
      </c>
      <c r="AF20">
        <f t="shared" si="4"/>
        <v>-256.83459665115612</v>
      </c>
      <c r="AG20">
        <f t="shared" si="4"/>
        <v>-20.079609298982664</v>
      </c>
      <c r="AH20">
        <f t="shared" si="5"/>
        <v>-5256.8099991967119</v>
      </c>
      <c r="AI20">
        <f t="shared" si="6"/>
        <v>-397.03227212372803</v>
      </c>
      <c r="AJ20">
        <f t="shared" si="7"/>
        <v>188.08020237035635</v>
      </c>
      <c r="AK20">
        <f t="shared" si="24"/>
        <v>400.69925008381489</v>
      </c>
      <c r="AL20">
        <f t="shared" si="8"/>
        <v>191.7471803304432</v>
      </c>
      <c r="AN20">
        <f t="shared" si="9"/>
        <v>1271.9989636564146</v>
      </c>
      <c r="AO20">
        <f t="shared" si="9"/>
        <v>-63.599948182820725</v>
      </c>
      <c r="AP20">
        <f t="shared" si="9"/>
        <v>-4.9723134172657577</v>
      </c>
      <c r="AQ20">
        <f t="shared" si="9"/>
        <v>-1301.743798986513</v>
      </c>
      <c r="AR20">
        <f t="shared" si="9"/>
        <v>-98.317096930184988</v>
      </c>
      <c r="AS20">
        <f t="shared" si="9"/>
        <v>46.574298326390419</v>
      </c>
      <c r="AT20">
        <f t="shared" si="9"/>
        <v>99.225150639809783</v>
      </c>
      <c r="AU20">
        <f t="shared" si="9"/>
        <v>47.482352036015214</v>
      </c>
      <c r="AW20">
        <v>17</v>
      </c>
      <c r="AX20">
        <f>(R20*SUMPRODUCT(K21:$K$23, X21:$X$23)-$AZ$3*SUMPRODUCT(K20:$K$22, W21:$W$23))/Z20</f>
        <v>817.1691150488233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6395.40821803163</v>
      </c>
      <c r="P21">
        <f t="shared" si="22"/>
        <v>319.7704109015815</v>
      </c>
      <c r="Q21" s="4">
        <f t="shared" si="23"/>
        <v>25</v>
      </c>
      <c r="R21">
        <f t="shared" si="0"/>
        <v>2000000</v>
      </c>
      <c r="S21">
        <f t="shared" si="1"/>
        <v>571.1537720008555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656.33746245503153</v>
      </c>
      <c r="AC21">
        <f t="shared" si="2"/>
        <v>452.63201056768412</v>
      </c>
      <c r="AE21">
        <f t="shared" si="3"/>
        <v>5068.2786703620177</v>
      </c>
      <c r="AF21">
        <f t="shared" si="4"/>
        <v>-253.41393351810086</v>
      </c>
      <c r="AG21">
        <f t="shared" si="4"/>
        <v>-19.812178118951746</v>
      </c>
      <c r="AH21">
        <f t="shared" si="5"/>
        <v>-5330.806963287394</v>
      </c>
      <c r="AI21">
        <f t="shared" si="6"/>
        <v>-535.75440456242904</v>
      </c>
      <c r="AJ21">
        <f t="shared" si="7"/>
        <v>203.70545188734741</v>
      </c>
      <c r="AK21">
        <f t="shared" si="24"/>
        <v>382.98415395092644</v>
      </c>
      <c r="AL21">
        <f t="shared" si="8"/>
        <v>50.935201275844804</v>
      </c>
      <c r="AN21">
        <f t="shared" si="9"/>
        <v>1156.1257919502377</v>
      </c>
      <c r="AO21">
        <f t="shared" si="9"/>
        <v>-57.806289597511878</v>
      </c>
      <c r="AP21">
        <f t="shared" si="9"/>
        <v>-4.5193588608252613</v>
      </c>
      <c r="AQ21">
        <f t="shared" si="9"/>
        <v>-1216.0111594109055</v>
      </c>
      <c r="AR21">
        <f t="shared" si="9"/>
        <v>-122.21101591900505</v>
      </c>
      <c r="AS21">
        <f t="shared" si="9"/>
        <v>46.4672805512919</v>
      </c>
      <c r="AT21">
        <f t="shared" si="9"/>
        <v>87.362571612361592</v>
      </c>
      <c r="AU21">
        <f t="shared" si="9"/>
        <v>11.618836244648442</v>
      </c>
      <c r="AW21">
        <v>18</v>
      </c>
      <c r="AX21">
        <f>(R21*SUMPRODUCT(K22:$K$23, X22:$X$23)-$AZ$3*SUMPRODUCT(K21:$K$22, W22:$W$23))/Z21</f>
        <v>571.1537720008555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6395.40821803163</v>
      </c>
      <c r="P22">
        <f t="shared" si="22"/>
        <v>319.7704109015815</v>
      </c>
      <c r="Q22" s="4">
        <f t="shared" si="23"/>
        <v>25</v>
      </c>
      <c r="R22">
        <f t="shared" si="0"/>
        <v>2000000</v>
      </c>
      <c r="S22">
        <f t="shared" si="1"/>
        <v>298.38298078713564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452.63201056768412</v>
      </c>
      <c r="AC22">
        <f t="shared" si="2"/>
        <v>233.29102875656451</v>
      </c>
      <c r="AE22">
        <f t="shared" si="3"/>
        <v>5000.2562430568469</v>
      </c>
      <c r="AF22">
        <f t="shared" si="4"/>
        <v>-250.01281215284234</v>
      </c>
      <c r="AG22">
        <f t="shared" si="4"/>
        <v>-19.546274735672068</v>
      </c>
      <c r="AH22">
        <f t="shared" si="5"/>
        <v>-5422.5281672128631</v>
      </c>
      <c r="AI22">
        <f t="shared" si="6"/>
        <v>-691.8310110445309</v>
      </c>
      <c r="AJ22">
        <f t="shared" si="7"/>
        <v>219.3409818111196</v>
      </c>
      <c r="AK22">
        <f t="shared" si="24"/>
        <v>364.20128090301824</v>
      </c>
      <c r="AL22">
        <f t="shared" si="8"/>
        <v>-108.28874833039305</v>
      </c>
      <c r="AN22">
        <f t="shared" si="9"/>
        <v>1050.6987892707098</v>
      </c>
      <c r="AO22">
        <f t="shared" si="9"/>
        <v>-52.534939463535494</v>
      </c>
      <c r="AP22">
        <f t="shared" si="9"/>
        <v>-4.107238949611931</v>
      </c>
      <c r="AQ22">
        <f t="shared" si="9"/>
        <v>-1139.4303617915814</v>
      </c>
      <c r="AR22">
        <f t="shared" si="9"/>
        <v>-145.37375093401903</v>
      </c>
      <c r="AS22">
        <f t="shared" si="9"/>
        <v>46.089898761968726</v>
      </c>
      <c r="AT22">
        <f t="shared" si="9"/>
        <v>76.529246961492674</v>
      </c>
      <c r="AU22">
        <f t="shared" si="9"/>
        <v>-22.754605210557617</v>
      </c>
      <c r="AW22">
        <v>19</v>
      </c>
      <c r="AX22">
        <f>(R22*SUMPRODUCT(K23:$K$23, X23:$X$23)-$AZ$3*SUMPRODUCT(K22:$K$22, W23:$W$23))/Z22</f>
        <v>298.38298078713564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6395.40821803163</v>
      </c>
      <c r="P23">
        <f t="shared" si="22"/>
        <v>319.7704109015815</v>
      </c>
      <c r="Q23" s="4">
        <f t="shared" si="23"/>
        <v>25</v>
      </c>
      <c r="R23">
        <f t="shared" si="0"/>
        <v>2000000</v>
      </c>
      <c r="S23">
        <f t="shared" si="1"/>
        <v>302.47651034267699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233.29102875656451</v>
      </c>
      <c r="AC23">
        <f t="shared" si="2"/>
        <v>233.29102875656451</v>
      </c>
      <c r="AE23">
        <f t="shared" si="3"/>
        <v>4932.5858752221866</v>
      </c>
      <c r="AF23">
        <f t="shared" si="4"/>
        <v>-246.62929376110932</v>
      </c>
      <c r="AG23">
        <f t="shared" si="4"/>
        <v>-19.28174757208982</v>
      </c>
      <c r="AH23">
        <f t="shared" si="5"/>
        <v>-5525.1532980423181</v>
      </c>
      <c r="AI23">
        <f t="shared" si="6"/>
        <v>-858.47846415333061</v>
      </c>
      <c r="AJ23">
        <f t="shared" si="7"/>
        <v>0</v>
      </c>
      <c r="AK23">
        <f t="shared" si="24"/>
        <v>344.34733271523493</v>
      </c>
      <c r="AL23">
        <f t="shared" si="8"/>
        <v>-514.13113143809574</v>
      </c>
      <c r="AN23">
        <f t="shared" si="9"/>
        <v>954.77709750248675</v>
      </c>
      <c r="AO23">
        <f t="shared" si="9"/>
        <v>-47.738854875124339</v>
      </c>
      <c r="AP23">
        <f t="shared" si="9"/>
        <v>-3.7322758178693194</v>
      </c>
      <c r="AQ23">
        <f t="shared" si="9"/>
        <v>-1069.4775443566937</v>
      </c>
      <c r="AR23">
        <f t="shared" si="9"/>
        <v>-166.17157754720054</v>
      </c>
      <c r="AS23">
        <f t="shared" si="9"/>
        <v>0</v>
      </c>
      <c r="AT23">
        <f t="shared" si="9"/>
        <v>66.653669125986696</v>
      </c>
      <c r="AU23">
        <f t="shared" si="9"/>
        <v>-99.51790842121386</v>
      </c>
      <c r="AW23">
        <v>20</v>
      </c>
      <c r="AX23">
        <f>(R23*SUMPRODUCT(K$23:$K24, X$23:$X24)-$AZ$3*SUMPRODUCT(K$22:$K23, W$23:$W24))/Z23</f>
        <v>302.47651034267699</v>
      </c>
    </row>
    <row r="25" spans="5:50" x14ac:dyDescent="0.25">
      <c r="AN25" s="8">
        <f t="shared" ref="AN25:AU25" si="25">SUM(AN3:AN23)</f>
        <v>55199.626344738092</v>
      </c>
      <c r="AO25" s="8">
        <f t="shared" si="25"/>
        <v>-7556.5374807606277</v>
      </c>
      <c r="AP25" s="8">
        <f t="shared" si="25"/>
        <v>-463.92809582713107</v>
      </c>
      <c r="AQ25" s="8">
        <f t="shared" si="25"/>
        <v>-47799.833007616311</v>
      </c>
      <c r="AR25" s="8">
        <f t="shared" si="25"/>
        <v>-620.67223946596471</v>
      </c>
      <c r="AS25" s="8">
        <f t="shared" si="25"/>
        <v>-871.75446912265556</v>
      </c>
      <c r="AT25" s="8">
        <f t="shared" si="25"/>
        <v>3921.6575340862278</v>
      </c>
      <c r="AU25" s="9">
        <f t="shared" si="25"/>
        <v>2429.2308254976069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74" priority="1" operator="lessThan">
      <formula>0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86F198-1777-4CB2-8327-83A90E68DA7D}">
  <dimension ref="A1:AZ29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7806.9091075448287</v>
      </c>
      <c r="K3">
        <v>1</v>
      </c>
      <c r="L3" s="2">
        <v>0</v>
      </c>
      <c r="O3">
        <f>$C$3</f>
        <v>7806.9091075448287</v>
      </c>
      <c r="P3">
        <f>O3*B5</f>
        <v>6245.5272860358637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7806.9091075448287</v>
      </c>
      <c r="AF3">
        <f t="shared" ref="AF3:AG23" si="4">-$Z3*P3</f>
        <v>-6245.5272860358637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1288.2320797089651</v>
      </c>
      <c r="AJ3">
        <f t="shared" ref="AJ3:AJ23" si="7">AB3-AC3</f>
        <v>0</v>
      </c>
      <c r="AL3">
        <f t="shared" ref="AL3:AL23" si="8">SUM(AI3:AK3)</f>
        <v>1288.2320797089651</v>
      </c>
      <c r="AN3">
        <f t="shared" ref="AN3:AU23" si="9">AE3*$K3</f>
        <v>7806.9091075448287</v>
      </c>
      <c r="AO3">
        <f t="shared" si="9"/>
        <v>-6245.5272860358637</v>
      </c>
      <c r="AP3">
        <f t="shared" si="9"/>
        <v>-273.14974180000002</v>
      </c>
      <c r="AQ3">
        <f t="shared" si="9"/>
        <v>0</v>
      </c>
      <c r="AR3">
        <f t="shared" si="9"/>
        <v>1288.2320797089651</v>
      </c>
      <c r="AS3">
        <f t="shared" si="9"/>
        <v>0</v>
      </c>
      <c r="AT3">
        <f t="shared" si="9"/>
        <v>0</v>
      </c>
      <c r="AU3">
        <f t="shared" si="9"/>
        <v>1288.2320797089651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6317.5495841845232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1080.9374821780239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1067.047544706722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-1067.047544706722</v>
      </c>
      <c r="AK4">
        <f>H4*SUM(AB4, AE4:AF4)</f>
        <v>0</v>
      </c>
      <c r="AL4">
        <f t="shared" si="8"/>
        <v>-6766.8455447067217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-5250.5020394778057</v>
      </c>
      <c r="AR4">
        <f t="shared" si="9"/>
        <v>-5250.5020394778057</v>
      </c>
      <c r="AS4">
        <f t="shared" si="9"/>
        <v>-982.9357653907083</v>
      </c>
      <c r="AT4">
        <f t="shared" si="9"/>
        <v>0</v>
      </c>
      <c r="AU4">
        <f t="shared" si="9"/>
        <v>-6233.4378048685139</v>
      </c>
      <c r="AW4">
        <v>1</v>
      </c>
      <c r="AX4">
        <f>(R4*SUMPRODUCT(K5:$K$23, X5:$X$23)-$AZ$3*SUMPRODUCT(K4:$K$22, W5:$W$23))/Z4</f>
        <v>1080.9374821780239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7806.9091075448287</v>
      </c>
      <c r="P5">
        <f t="shared" ref="P5:P23" si="22">O5*$C$5</f>
        <v>390.34545537724148</v>
      </c>
      <c r="Q5" s="4">
        <f t="shared" ref="Q5:Q23" si="23">$C$8</f>
        <v>25</v>
      </c>
      <c r="R5">
        <f t="shared" si="0"/>
        <v>2000000</v>
      </c>
      <c r="S5">
        <f t="shared" si="1"/>
        <v>2010.7547166647591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1067.047544706722</v>
      </c>
      <c r="AC5">
        <f t="shared" si="2"/>
        <v>1959.3182868093572</v>
      </c>
      <c r="AE5">
        <f t="shared" si="3"/>
        <v>7607.2032312538631</v>
      </c>
      <c r="AF5">
        <f t="shared" si="4"/>
        <v>-380.36016156269318</v>
      </c>
      <c r="AG5">
        <f t="shared" si="4"/>
        <v>-24.360483535993893</v>
      </c>
      <c r="AH5">
        <f t="shared" si="5"/>
        <v>-5718.517100488556</v>
      </c>
      <c r="AI5">
        <f t="shared" si="6"/>
        <v>1483.9654856666202</v>
      </c>
      <c r="AJ5">
        <f t="shared" si="7"/>
        <v>-892.27074210263527</v>
      </c>
      <c r="AK5">
        <f>H5*SUM(AB5, AE5:AF5)</f>
        <v>709.72480765525643</v>
      </c>
      <c r="AL5">
        <f t="shared" si="8"/>
        <v>1301.4195512192414</v>
      </c>
      <c r="AN5">
        <f t="shared" si="9"/>
        <v>6455.1710189213309</v>
      </c>
      <c r="AO5">
        <f t="shared" si="9"/>
        <v>-322.75855094606658</v>
      </c>
      <c r="AP5">
        <f t="shared" si="9"/>
        <v>-20.671340379391832</v>
      </c>
      <c r="AQ5">
        <f t="shared" si="9"/>
        <v>-4852.5068591069294</v>
      </c>
      <c r="AR5">
        <f t="shared" si="9"/>
        <v>1259.2342684889434</v>
      </c>
      <c r="AS5">
        <f t="shared" si="9"/>
        <v>-757.1455711592713</v>
      </c>
      <c r="AT5">
        <f t="shared" si="9"/>
        <v>602.24432955376631</v>
      </c>
      <c r="AU5">
        <f t="shared" si="9"/>
        <v>1104.3330268834384</v>
      </c>
      <c r="AW5">
        <v>2</v>
      </c>
      <c r="AX5">
        <f>(R5*SUMPRODUCT(K6:$K$23, X6:$X$23)-$AZ$3*SUMPRODUCT(K5:$K$22, W6:$W$23))/Z5</f>
        <v>2010.7547166647591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7806.9091075448287</v>
      </c>
      <c r="P6">
        <f t="shared" si="22"/>
        <v>390.34545537724148</v>
      </c>
      <c r="Q6" s="4">
        <f t="shared" si="23"/>
        <v>25</v>
      </c>
      <c r="R6">
        <f t="shared" si="0"/>
        <v>2000000</v>
      </c>
      <c r="S6">
        <f t="shared" si="1"/>
        <v>2794.8773982312377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1959.3182868093572</v>
      </c>
      <c r="AC6">
        <f t="shared" si="2"/>
        <v>2688.1129863204915</v>
      </c>
      <c r="AE6">
        <f t="shared" si="3"/>
        <v>7508.6849134405866</v>
      </c>
      <c r="AF6">
        <f t="shared" si="4"/>
        <v>-375.43424567202936</v>
      </c>
      <c r="AG6">
        <f t="shared" si="4"/>
        <v>-24.04499914756267</v>
      </c>
      <c r="AH6">
        <f t="shared" si="5"/>
        <v>-5750.3642457026253</v>
      </c>
      <c r="AI6">
        <f t="shared" si="6"/>
        <v>1358.8414229183691</v>
      </c>
      <c r="AJ6">
        <f t="shared" si="7"/>
        <v>-728.79469951113424</v>
      </c>
      <c r="AK6">
        <f>H6*SUM(AB6, AE6:AF6)</f>
        <v>778.06931058114128</v>
      </c>
      <c r="AL6">
        <f t="shared" si="8"/>
        <v>1408.1160339883761</v>
      </c>
      <c r="AN6">
        <f t="shared" si="9"/>
        <v>5869.3226067944697</v>
      </c>
      <c r="AO6">
        <f t="shared" si="9"/>
        <v>-293.46613033972352</v>
      </c>
      <c r="AP6">
        <f t="shared" si="9"/>
        <v>-18.795282889620754</v>
      </c>
      <c r="AQ6">
        <f t="shared" si="9"/>
        <v>-4494.894013223412</v>
      </c>
      <c r="AR6">
        <f t="shared" si="9"/>
        <v>1062.1671803417132</v>
      </c>
      <c r="AS6">
        <f t="shared" si="9"/>
        <v>-569.67781374017693</v>
      </c>
      <c r="AT6">
        <f t="shared" si="9"/>
        <v>608.19435718662146</v>
      </c>
      <c r="AU6">
        <f t="shared" si="9"/>
        <v>1100.6837237881577</v>
      </c>
      <c r="AW6">
        <v>3</v>
      </c>
      <c r="AX6">
        <f>(R6*SUMPRODUCT(K7:$K$23, X7:$X$23)-$AZ$3*SUMPRODUCT(K6:$K$22, W7:$W$23))/Z6</f>
        <v>2794.8773982312377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7806.9091075448287</v>
      </c>
      <c r="P7">
        <f t="shared" si="22"/>
        <v>390.34545537724148</v>
      </c>
      <c r="Q7" s="4">
        <f t="shared" si="23"/>
        <v>25</v>
      </c>
      <c r="R7">
        <f t="shared" si="0"/>
        <v>2000000</v>
      </c>
      <c r="S7">
        <f t="shared" si="1"/>
        <v>3438.2387000991866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2688.1129863204915</v>
      </c>
      <c r="AC7">
        <f t="shared" si="2"/>
        <v>3263.863873236136</v>
      </c>
      <c r="AE7">
        <f t="shared" si="3"/>
        <v>7410.9713781706487</v>
      </c>
      <c r="AF7">
        <f t="shared" si="4"/>
        <v>-370.5485689085325</v>
      </c>
      <c r="AG7">
        <f t="shared" si="4"/>
        <v>-23.732091907565781</v>
      </c>
      <c r="AH7">
        <f t="shared" si="5"/>
        <v>-5796.5798817010918</v>
      </c>
      <c r="AI7">
        <f t="shared" si="6"/>
        <v>1220.1108356534587</v>
      </c>
      <c r="AJ7">
        <f t="shared" si="7"/>
        <v>-575.75088691564451</v>
      </c>
      <c r="AK7">
        <f>H7*SUM(AB7, AE7:AF7)</f>
        <v>832.49026509959504</v>
      </c>
      <c r="AL7">
        <f t="shared" si="8"/>
        <v>1476.8502138374092</v>
      </c>
      <c r="AN7">
        <f t="shared" si="9"/>
        <v>5336.3045032891096</v>
      </c>
      <c r="AO7">
        <f t="shared" si="9"/>
        <v>-266.81522516445551</v>
      </c>
      <c r="AP7">
        <f t="shared" si="9"/>
        <v>-17.088403457047896</v>
      </c>
      <c r="AQ7">
        <f t="shared" si="9"/>
        <v>-4173.8543772425201</v>
      </c>
      <c r="AR7">
        <f t="shared" si="9"/>
        <v>878.54649742508661</v>
      </c>
      <c r="AS7">
        <f t="shared" si="9"/>
        <v>-414.57211124448452</v>
      </c>
      <c r="AT7">
        <f t="shared" si="9"/>
        <v>599.43849785746943</v>
      </c>
      <c r="AU7">
        <f t="shared" si="9"/>
        <v>1063.4128840380715</v>
      </c>
      <c r="AW7">
        <v>4</v>
      </c>
      <c r="AX7">
        <f>(R7*SUMPRODUCT(K8:$K$23, X8:$X$23)-$AZ$3*SUMPRODUCT(K7:$K$22, W8:$W$23))/Z7</f>
        <v>3438.2387000991866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7806.9091075448287</v>
      </c>
      <c r="P8">
        <f t="shared" si="22"/>
        <v>390.34545537724148</v>
      </c>
      <c r="Q8" s="4">
        <f t="shared" si="23"/>
        <v>25</v>
      </c>
      <c r="R8">
        <f t="shared" si="0"/>
        <v>2000000</v>
      </c>
      <c r="S8">
        <f t="shared" si="1"/>
        <v>3954.3766383130805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3263.863873236136</v>
      </c>
      <c r="AC8">
        <f t="shared" si="2"/>
        <v>3704.7289392844941</v>
      </c>
      <c r="AE8">
        <f t="shared" si="3"/>
        <v>7314.0433353923545</v>
      </c>
      <c r="AF8">
        <f t="shared" si="4"/>
        <v>-365.70216676961775</v>
      </c>
      <c r="AG8">
        <f t="shared" si="4"/>
        <v>-23.421700043631372</v>
      </c>
      <c r="AH8">
        <f t="shared" si="5"/>
        <v>-5845.6755887001345</v>
      </c>
      <c r="AI8">
        <f t="shared" si="6"/>
        <v>1079.2438798789708</v>
      </c>
      <c r="AJ8">
        <f t="shared" si="7"/>
        <v>-440.86506604835813</v>
      </c>
      <c r="AK8">
        <f t="shared" ref="AK8:AK23" si="24">H8*SUM(AB8:AB8, AE8:AF8)</f>
        <v>873.8788098419476</v>
      </c>
      <c r="AL8">
        <f t="shared" si="8"/>
        <v>1512.2576236725604</v>
      </c>
      <c r="AN8">
        <f t="shared" si="9"/>
        <v>4851.369613480012</v>
      </c>
      <c r="AO8">
        <f t="shared" si="9"/>
        <v>-242.56848067400063</v>
      </c>
      <c r="AP8">
        <f t="shared" si="9"/>
        <v>-15.535500499139616</v>
      </c>
      <c r="AQ8">
        <f t="shared" si="9"/>
        <v>-3877.4083801296474</v>
      </c>
      <c r="AR8">
        <f t="shared" si="9"/>
        <v>715.85725217722427</v>
      </c>
      <c r="AS8">
        <f t="shared" si="9"/>
        <v>-292.42366868709968</v>
      </c>
      <c r="AT8">
        <f t="shared" si="9"/>
        <v>579.63959324885218</v>
      </c>
      <c r="AU8">
        <f t="shared" si="9"/>
        <v>1003.0731767389768</v>
      </c>
      <c r="AW8">
        <v>5</v>
      </c>
      <c r="AX8">
        <f>(R8*SUMPRODUCT(K9:$K$23, X9:$X$23)-$AZ$3*SUMPRODUCT(K8:$K$22, W9:$W$23))/Z8</f>
        <v>3954.3766383130805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7806.9091075448287</v>
      </c>
      <c r="P9">
        <f t="shared" si="22"/>
        <v>390.34545537724148</v>
      </c>
      <c r="Q9" s="4">
        <f t="shared" si="23"/>
        <v>25</v>
      </c>
      <c r="R9">
        <f t="shared" si="0"/>
        <v>2000000</v>
      </c>
      <c r="S9">
        <f t="shared" si="1"/>
        <v>4351.1233758936887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3704.7289392844941</v>
      </c>
      <c r="AC9">
        <f t="shared" si="2"/>
        <v>4022.8181801738247</v>
      </c>
      <c r="AE9">
        <f t="shared" si="3"/>
        <v>7217.8546034322526</v>
      </c>
      <c r="AF9">
        <f t="shared" si="4"/>
        <v>-360.8927301716127</v>
      </c>
      <c r="AG9">
        <f t="shared" si="4"/>
        <v>-23.113675668571265</v>
      </c>
      <c r="AH9">
        <f t="shared" si="5"/>
        <v>-5904.5899699034308</v>
      </c>
      <c r="AI9">
        <f t="shared" si="6"/>
        <v>929.25822768863782</v>
      </c>
      <c r="AJ9">
        <f t="shared" si="7"/>
        <v>-318.08924088933054</v>
      </c>
      <c r="AK9">
        <f t="shared" si="24"/>
        <v>903.78500621111243</v>
      </c>
      <c r="AL9">
        <f t="shared" si="8"/>
        <v>1514.9539930104197</v>
      </c>
      <c r="AN9">
        <f t="shared" si="9"/>
        <v>4410.1801559139321</v>
      </c>
      <c r="AO9">
        <f t="shared" si="9"/>
        <v>-220.50900779569662</v>
      </c>
      <c r="AP9">
        <f t="shared" si="9"/>
        <v>-14.122683174483877</v>
      </c>
      <c r="AQ9">
        <f t="shared" si="9"/>
        <v>-3607.7625478481928</v>
      </c>
      <c r="AR9">
        <f t="shared" si="9"/>
        <v>567.7859170955586</v>
      </c>
      <c r="AS9">
        <f t="shared" si="9"/>
        <v>-194.35565483859625</v>
      </c>
      <c r="AT9">
        <f t="shared" si="9"/>
        <v>552.22152822383453</v>
      </c>
      <c r="AU9">
        <f t="shared" si="9"/>
        <v>925.65179048079676</v>
      </c>
      <c r="AW9">
        <v>6</v>
      </c>
      <c r="AX9">
        <f>(R9*SUMPRODUCT(K10:$K$23, X10:$X$23)-$AZ$3*SUMPRODUCT(K9:$K$22, W10:$W$23))/Z9</f>
        <v>4351.1233758936887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7806.9091075448287</v>
      </c>
      <c r="P10">
        <f t="shared" si="22"/>
        <v>390.34545537724148</v>
      </c>
      <c r="Q10" s="4">
        <f t="shared" si="23"/>
        <v>25</v>
      </c>
      <c r="R10">
        <f t="shared" si="0"/>
        <v>2000000</v>
      </c>
      <c r="S10">
        <f t="shared" si="1"/>
        <v>4637.4875379179311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4022.8181801738247</v>
      </c>
      <c r="AC10">
        <f t="shared" si="2"/>
        <v>4230.854174836204</v>
      </c>
      <c r="AE10">
        <f t="shared" si="3"/>
        <v>7122.3682479267818</v>
      </c>
      <c r="AF10">
        <f t="shared" si="4"/>
        <v>-356.11841239633912</v>
      </c>
      <c r="AG10">
        <f t="shared" si="4"/>
        <v>-22.807900507780708</v>
      </c>
      <c r="AH10">
        <f t="shared" si="5"/>
        <v>-5971.0723283873849</v>
      </c>
      <c r="AI10">
        <f t="shared" si="6"/>
        <v>772.3696066352768</v>
      </c>
      <c r="AJ10">
        <f t="shared" si="7"/>
        <v>-208.03599466237938</v>
      </c>
      <c r="AK10">
        <f t="shared" si="24"/>
        <v>923.24212823984556</v>
      </c>
      <c r="AL10">
        <f t="shared" si="8"/>
        <v>1487.5757402127429</v>
      </c>
      <c r="AN10">
        <f t="shared" si="9"/>
        <v>4008.7963336540342</v>
      </c>
      <c r="AO10">
        <f t="shared" si="9"/>
        <v>-200.43981668270175</v>
      </c>
      <c r="AP10">
        <f t="shared" si="9"/>
        <v>-12.837335104170146</v>
      </c>
      <c r="AQ10">
        <f t="shared" si="9"/>
        <v>-3360.7940539988322</v>
      </c>
      <c r="AR10">
        <f t="shared" si="9"/>
        <v>434.72512786833039</v>
      </c>
      <c r="AS10">
        <f t="shared" si="9"/>
        <v>-117.09222321007826</v>
      </c>
      <c r="AT10">
        <f t="shared" si="9"/>
        <v>519.643120087223</v>
      </c>
      <c r="AU10">
        <f t="shared" si="9"/>
        <v>837.27602474547507</v>
      </c>
      <c r="AW10">
        <v>7</v>
      </c>
      <c r="AX10">
        <f>(R10*SUMPRODUCT(K11:$K$23, X11:$X$23)-$AZ$3*SUMPRODUCT(K10:$K$22, W11:$W$23))/Z10</f>
        <v>4637.4875379179311</v>
      </c>
    </row>
    <row r="11" spans="1:52" x14ac:dyDescent="0.25">
      <c r="A11" t="s">
        <v>33</v>
      </c>
      <c r="C11" s="7">
        <f>AU25</f>
        <v>3011.4281716343858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7806.9091075448287</v>
      </c>
      <c r="P11">
        <f t="shared" si="22"/>
        <v>390.34545537724148</v>
      </c>
      <c r="Q11" s="4">
        <f t="shared" si="23"/>
        <v>25</v>
      </c>
      <c r="R11">
        <f t="shared" si="0"/>
        <v>2000000</v>
      </c>
      <c r="S11">
        <f t="shared" si="1"/>
        <v>4816.2504516789177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4230.854174836204</v>
      </c>
      <c r="AC11">
        <f t="shared" si="2"/>
        <v>4335.4215247180837</v>
      </c>
      <c r="AE11">
        <f t="shared" si="3"/>
        <v>7027.5086659101971</v>
      </c>
      <c r="AF11">
        <f t="shared" si="4"/>
        <v>-351.37543329550988</v>
      </c>
      <c r="AG11">
        <f t="shared" si="4"/>
        <v>-22.504132458512309</v>
      </c>
      <c r="AH11">
        <f t="shared" si="5"/>
        <v>-6055.1235352474505</v>
      </c>
      <c r="AI11">
        <f t="shared" si="6"/>
        <v>598.50556490872441</v>
      </c>
      <c r="AJ11">
        <f t="shared" si="7"/>
        <v>-104.56734988187964</v>
      </c>
      <c r="AK11">
        <f t="shared" si="24"/>
        <v>933.33272643038777</v>
      </c>
      <c r="AL11">
        <f t="shared" si="8"/>
        <v>1427.2709414572325</v>
      </c>
      <c r="AN11">
        <f t="shared" si="9"/>
        <v>3643.6136887174944</v>
      </c>
      <c r="AO11">
        <f t="shared" si="9"/>
        <v>-182.18068443587472</v>
      </c>
      <c r="AP11">
        <f t="shared" si="9"/>
        <v>-11.667913762426792</v>
      </c>
      <c r="AQ11">
        <f t="shared" si="9"/>
        <v>-3139.4526920936296</v>
      </c>
      <c r="AR11">
        <f t="shared" si="9"/>
        <v>310.31239842556346</v>
      </c>
      <c r="AS11">
        <f t="shared" si="9"/>
        <v>-54.215945584064407</v>
      </c>
      <c r="AT11">
        <f t="shared" si="9"/>
        <v>483.91315611552147</v>
      </c>
      <c r="AU11">
        <f t="shared" si="9"/>
        <v>740.00960895702053</v>
      </c>
      <c r="AW11">
        <v>8</v>
      </c>
      <c r="AX11">
        <f>(R11*SUMPRODUCT(K12:$K$23, X12:$X$23)-$AZ$3*SUMPRODUCT(K11:$K$22, W12:$W$23))/Z11</f>
        <v>4816.2504516789177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7806.9091075448287</v>
      </c>
      <c r="P12">
        <f t="shared" si="22"/>
        <v>390.34545537724148</v>
      </c>
      <c r="Q12" s="4">
        <f t="shared" si="23"/>
        <v>25</v>
      </c>
      <c r="R12">
        <f t="shared" si="0"/>
        <v>2000000</v>
      </c>
      <c r="S12">
        <f t="shared" si="1"/>
        <v>4889.388049960191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4335.4215247180837</v>
      </c>
      <c r="AC12">
        <f t="shared" si="2"/>
        <v>4342.1872565594276</v>
      </c>
      <c r="AE12">
        <f t="shared" si="3"/>
        <v>6933.1910033557051</v>
      </c>
      <c r="AF12">
        <f t="shared" si="4"/>
        <v>-346.65955016778531</v>
      </c>
      <c r="AG12">
        <f t="shared" si="4"/>
        <v>-22.202099793422931</v>
      </c>
      <c r="AH12">
        <f t="shared" si="5"/>
        <v>-6159.3072403403548</v>
      </c>
      <c r="AI12">
        <f t="shared" si="6"/>
        <v>405.0221130541413</v>
      </c>
      <c r="AJ12">
        <f t="shared" si="7"/>
        <v>-6.7657318413439498</v>
      </c>
      <c r="AK12">
        <f t="shared" si="24"/>
        <v>934.61336022537262</v>
      </c>
      <c r="AL12">
        <f t="shared" si="8"/>
        <v>1332.86974143817</v>
      </c>
      <c r="AN12">
        <f t="shared" si="9"/>
        <v>3311.3528977220822</v>
      </c>
      <c r="AO12">
        <f t="shared" si="9"/>
        <v>-165.56764488610415</v>
      </c>
      <c r="AP12">
        <f t="shared" si="9"/>
        <v>-10.603917799305146</v>
      </c>
      <c r="AQ12">
        <f t="shared" si="9"/>
        <v>-2941.7392176834628</v>
      </c>
      <c r="AR12">
        <f t="shared" si="9"/>
        <v>193.44211735320965</v>
      </c>
      <c r="AS12">
        <f t="shared" si="9"/>
        <v>-3.2313729316271993</v>
      </c>
      <c r="AT12">
        <f t="shared" si="9"/>
        <v>446.37954689754571</v>
      </c>
      <c r="AU12">
        <f t="shared" si="9"/>
        <v>636.59029131912814</v>
      </c>
      <c r="AW12">
        <v>9</v>
      </c>
      <c r="AX12">
        <f>(R12*SUMPRODUCT(K13:$K$23, X13:$X$23)-$AZ$3*SUMPRODUCT(K12:$K$22, W13:$W$23))/Z12</f>
        <v>4889.388049960191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7806.9091075448287</v>
      </c>
      <c r="P13">
        <f t="shared" si="22"/>
        <v>390.34545537724148</v>
      </c>
      <c r="Q13" s="4">
        <f t="shared" si="23"/>
        <v>25</v>
      </c>
      <c r="R13">
        <f t="shared" si="0"/>
        <v>2000000</v>
      </c>
      <c r="S13">
        <f t="shared" si="1"/>
        <v>4863.4286946514458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4342.1872565594276</v>
      </c>
      <c r="AC13">
        <f t="shared" si="2"/>
        <v>4260.6806982316521</v>
      </c>
      <c r="AE13">
        <f t="shared" si="3"/>
        <v>6839.3614948947106</v>
      </c>
      <c r="AF13">
        <f t="shared" si="4"/>
        <v>-341.96807474473559</v>
      </c>
      <c r="AG13">
        <f t="shared" si="4"/>
        <v>-21.901630340120615</v>
      </c>
      <c r="AH13">
        <f t="shared" si="5"/>
        <v>-6275.8764294467774</v>
      </c>
      <c r="AI13">
        <f t="shared" si="6"/>
        <v>199.61536036307734</v>
      </c>
      <c r="AJ13">
        <f t="shared" si="7"/>
        <v>81.506558327775565</v>
      </c>
      <c r="AK13">
        <f t="shared" si="24"/>
        <v>927.56459766737703</v>
      </c>
      <c r="AL13">
        <f t="shared" si="8"/>
        <v>1208.6865163582299</v>
      </c>
      <c r="AN13">
        <f t="shared" si="9"/>
        <v>3009.0487785638429</v>
      </c>
      <c r="AO13">
        <f t="shared" si="9"/>
        <v>-150.45243892819218</v>
      </c>
      <c r="AP13">
        <f t="shared" si="9"/>
        <v>-9.6358518368550268</v>
      </c>
      <c r="AQ13">
        <f t="shared" si="9"/>
        <v>-2761.1376176768613</v>
      </c>
      <c r="AR13">
        <f t="shared" si="9"/>
        <v>87.822870121934685</v>
      </c>
      <c r="AS13">
        <f t="shared" si="9"/>
        <v>35.859664672529689</v>
      </c>
      <c r="AT13">
        <f t="shared" si="9"/>
        <v>408.09176729925883</v>
      </c>
      <c r="AU13">
        <f t="shared" si="9"/>
        <v>531.77430209372324</v>
      </c>
      <c r="AW13">
        <v>10</v>
      </c>
      <c r="AX13">
        <f>(R13*SUMPRODUCT(K14:$K$23, X14:$X$23)-$AZ$3*SUMPRODUCT(K13:$K$22, W14:$W$23))/Z13</f>
        <v>4863.4286946514458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7806.9091075448287</v>
      </c>
      <c r="P14">
        <f t="shared" si="22"/>
        <v>390.34545537724148</v>
      </c>
      <c r="Q14" s="4">
        <f t="shared" si="23"/>
        <v>25</v>
      </c>
      <c r="R14">
        <f t="shared" si="0"/>
        <v>2000000</v>
      </c>
      <c r="S14">
        <f t="shared" si="1"/>
        <v>4739.6165908516614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4260.6806982316521</v>
      </c>
      <c r="AC14">
        <f t="shared" si="2"/>
        <v>4095.4868840328018</v>
      </c>
      <c r="AE14">
        <f t="shared" si="3"/>
        <v>6745.9241147269313</v>
      </c>
      <c r="AF14">
        <f t="shared" si="4"/>
        <v>-337.29620573634662</v>
      </c>
      <c r="AG14">
        <f t="shared" si="4"/>
        <v>-21.602416595985055</v>
      </c>
      <c r="AH14">
        <f t="shared" si="5"/>
        <v>-6415.7952587482714</v>
      </c>
      <c r="AI14">
        <f t="shared" si="6"/>
        <v>-28.769766353671912</v>
      </c>
      <c r="AJ14">
        <f t="shared" si="7"/>
        <v>165.1938141988503</v>
      </c>
      <c r="AK14">
        <f t="shared" si="24"/>
        <v>912.99407613722121</v>
      </c>
      <c r="AL14">
        <f t="shared" si="8"/>
        <v>1049.4181239823997</v>
      </c>
      <c r="AN14">
        <f t="shared" si="9"/>
        <v>2733.9872654841884</v>
      </c>
      <c r="AO14">
        <f t="shared" si="9"/>
        <v>-136.69936327420945</v>
      </c>
      <c r="AP14">
        <f t="shared" si="9"/>
        <v>-8.7550246449071043</v>
      </c>
      <c r="AQ14">
        <f t="shared" si="9"/>
        <v>-2600.1926848063335</v>
      </c>
      <c r="AR14">
        <f t="shared" si="9"/>
        <v>-11.659807241261623</v>
      </c>
      <c r="AS14">
        <f t="shared" si="9"/>
        <v>66.949727965432317</v>
      </c>
      <c r="AT14">
        <f t="shared" si="9"/>
        <v>370.01812282062775</v>
      </c>
      <c r="AU14">
        <f t="shared" si="9"/>
        <v>425.30804354479852</v>
      </c>
      <c r="AW14">
        <v>11</v>
      </c>
      <c r="AX14">
        <f>(R14*SUMPRODUCT(K15:$K$23, X15:$X$23)-$AZ$3*SUMPRODUCT(K14:$K$22, W15:$W$23))/Z14</f>
        <v>4739.6165908516614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7806.9091075448287</v>
      </c>
      <c r="P15">
        <f t="shared" si="22"/>
        <v>390.34545537724148</v>
      </c>
      <c r="Q15" s="4">
        <f t="shared" si="23"/>
        <v>25</v>
      </c>
      <c r="R15">
        <f t="shared" si="0"/>
        <v>2000000</v>
      </c>
      <c r="S15">
        <f t="shared" si="1"/>
        <v>4519.7249655589239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4095.4868840328018</v>
      </c>
      <c r="AC15">
        <f t="shared" si="2"/>
        <v>3851.5557144718332</v>
      </c>
      <c r="AE15">
        <f t="shared" si="3"/>
        <v>6652.7821083485078</v>
      </c>
      <c r="AF15">
        <f t="shared" si="4"/>
        <v>-332.63910541742541</v>
      </c>
      <c r="AG15">
        <f t="shared" si="4"/>
        <v>-21.304148724874551</v>
      </c>
      <c r="AH15">
        <f t="shared" si="5"/>
        <v>-6579.4964120523437</v>
      </c>
      <c r="AI15">
        <f t="shared" si="6"/>
        <v>-280.65755784613611</v>
      </c>
      <c r="AJ15">
        <f t="shared" si="7"/>
        <v>243.93116956096856</v>
      </c>
      <c r="AK15">
        <f t="shared" si="24"/>
        <v>891.28628068727346</v>
      </c>
      <c r="AL15">
        <f t="shared" si="8"/>
        <v>854.5598924021059</v>
      </c>
      <c r="AN15">
        <f t="shared" si="9"/>
        <v>2483.7032320376697</v>
      </c>
      <c r="AO15">
        <f t="shared" si="9"/>
        <v>-124.18516160188349</v>
      </c>
      <c r="AP15">
        <f t="shared" si="9"/>
        <v>-7.9535421695807402</v>
      </c>
      <c r="AQ15">
        <f t="shared" si="9"/>
        <v>-2456.3432617592957</v>
      </c>
      <c r="AR15">
        <f t="shared" si="9"/>
        <v>-104.77873349309027</v>
      </c>
      <c r="AS15">
        <f t="shared" si="9"/>
        <v>91.067560062282539</v>
      </c>
      <c r="AT15">
        <f t="shared" si="9"/>
        <v>332.74659833453393</v>
      </c>
      <c r="AU15">
        <f t="shared" si="9"/>
        <v>319.03542490372621</v>
      </c>
      <c r="AW15">
        <v>12</v>
      </c>
      <c r="AX15">
        <f>(R15*SUMPRODUCT(K16:$K$23, X16:$X$23)-$AZ$3*SUMPRODUCT(K15:$K$22, W16:$W$23))/Z15</f>
        <v>4519.7249655589239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7806.9091075448287</v>
      </c>
      <c r="P16">
        <f t="shared" si="22"/>
        <v>390.34545537724148</v>
      </c>
      <c r="Q16" s="4">
        <f t="shared" si="23"/>
        <v>25</v>
      </c>
      <c r="R16">
        <f t="shared" si="0"/>
        <v>2000000</v>
      </c>
      <c r="S16">
        <f t="shared" si="1"/>
        <v>4214.5503452789389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3851.5557144718332</v>
      </c>
      <c r="AC16">
        <f t="shared" si="2"/>
        <v>3541.3651190262276</v>
      </c>
      <c r="AE16">
        <f t="shared" si="3"/>
        <v>6559.9205931511106</v>
      </c>
      <c r="AF16">
        <f t="shared" si="4"/>
        <v>-327.99602965755554</v>
      </c>
      <c r="AG16">
        <f t="shared" si="4"/>
        <v>-21.006779068336431</v>
      </c>
      <c r="AH16">
        <f t="shared" si="5"/>
        <v>-6746.2535431498791</v>
      </c>
      <c r="AI16">
        <f t="shared" si="6"/>
        <v>-535.33575872466008</v>
      </c>
      <c r="AJ16">
        <f t="shared" si="7"/>
        <v>310.1905954456056</v>
      </c>
      <c r="AK16">
        <f t="shared" si="24"/>
        <v>862.86357434605418</v>
      </c>
      <c r="AL16">
        <f t="shared" si="8"/>
        <v>637.71841106699969</v>
      </c>
      <c r="AN16">
        <f t="shared" si="9"/>
        <v>2255.9857496152486</v>
      </c>
      <c r="AO16">
        <f t="shared" si="9"/>
        <v>-112.79928748076244</v>
      </c>
      <c r="AP16">
        <f t="shared" si="9"/>
        <v>-7.2243243726092476</v>
      </c>
      <c r="AQ16">
        <f t="shared" si="9"/>
        <v>-2320.0664764947592</v>
      </c>
      <c r="AR16">
        <f t="shared" si="9"/>
        <v>-184.10433873288198</v>
      </c>
      <c r="AS16">
        <f t="shared" si="9"/>
        <v>106.67591978484717</v>
      </c>
      <c r="AT16">
        <f t="shared" si="9"/>
        <v>296.74260533262145</v>
      </c>
      <c r="AU16">
        <f t="shared" si="9"/>
        <v>219.31418638458661</v>
      </c>
      <c r="AW16">
        <v>13</v>
      </c>
      <c r="AX16">
        <f>(R16*SUMPRODUCT(K17:$K$23, X17:$X$23)-$AZ$3*SUMPRODUCT(K16:$K$22, W17:$W$23))/Z16</f>
        <v>4214.5503452789389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7806.9091075448287</v>
      </c>
      <c r="P17">
        <f t="shared" si="22"/>
        <v>390.34545537724148</v>
      </c>
      <c r="Q17" s="4">
        <f t="shared" si="23"/>
        <v>25</v>
      </c>
      <c r="R17">
        <f t="shared" si="0"/>
        <v>2000000</v>
      </c>
      <c r="S17">
        <f t="shared" si="1"/>
        <v>3830.3363365570476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3541.3651190262276</v>
      </c>
      <c r="AC17">
        <f t="shared" si="2"/>
        <v>3173.0729093369209</v>
      </c>
      <c r="AE17">
        <f t="shared" si="3"/>
        <v>6467.2889318833923</v>
      </c>
      <c r="AF17">
        <f t="shared" si="4"/>
        <v>-323.36444659416964</v>
      </c>
      <c r="AG17">
        <f t="shared" si="4"/>
        <v>-20.710145471122534</v>
      </c>
      <c r="AH17">
        <f t="shared" si="5"/>
        <v>-6925.2645224426597</v>
      </c>
      <c r="AI17">
        <f t="shared" si="6"/>
        <v>-802.05018262455997</v>
      </c>
      <c r="AJ17">
        <f t="shared" si="7"/>
        <v>368.29220968930667</v>
      </c>
      <c r="AK17">
        <f t="shared" si="24"/>
        <v>828.78960202048188</v>
      </c>
      <c r="AL17">
        <f t="shared" si="8"/>
        <v>395.03162908522859</v>
      </c>
      <c r="AN17">
        <f t="shared" si="9"/>
        <v>2048.8086566223233</v>
      </c>
      <c r="AO17">
        <f t="shared" si="9"/>
        <v>-102.44043283111617</v>
      </c>
      <c r="AP17">
        <f t="shared" si="9"/>
        <v>-6.5608828935970749</v>
      </c>
      <c r="AQ17">
        <f t="shared" si="9"/>
        <v>-2193.8933071369702</v>
      </c>
      <c r="AR17">
        <f t="shared" si="9"/>
        <v>-254.08596623936054</v>
      </c>
      <c r="AS17">
        <f t="shared" si="9"/>
        <v>116.67335035211944</v>
      </c>
      <c r="AT17">
        <f t="shared" si="9"/>
        <v>262.5568965640191</v>
      </c>
      <c r="AU17">
        <f t="shared" si="9"/>
        <v>125.144280676778</v>
      </c>
      <c r="AW17">
        <v>14</v>
      </c>
      <c r="AX17">
        <f>(R17*SUMPRODUCT(K18:$K$23, X18:$X$23)-$AZ$3*SUMPRODUCT(K17:$K$22, W18:$W$23))/Z17</f>
        <v>3830.3363365570476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7806.9091075448287</v>
      </c>
      <c r="P18">
        <f t="shared" si="22"/>
        <v>390.34545537724148</v>
      </c>
      <c r="Q18" s="4">
        <f t="shared" si="23"/>
        <v>25</v>
      </c>
      <c r="R18">
        <f t="shared" si="0"/>
        <v>2000000</v>
      </c>
      <c r="S18">
        <f t="shared" si="1"/>
        <v>3371.035380269057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3173.0729093369209</v>
      </c>
      <c r="AC18">
        <f t="shared" si="2"/>
        <v>2752.6552277217461</v>
      </c>
      <c r="AE18">
        <f t="shared" si="3"/>
        <v>6374.8156702872084</v>
      </c>
      <c r="AF18">
        <f t="shared" si="4"/>
        <v>-318.74078351436043</v>
      </c>
      <c r="AG18">
        <f t="shared" si="4"/>
        <v>-20.414019115857251</v>
      </c>
      <c r="AH18">
        <f t="shared" si="5"/>
        <v>-7121.9920443246756</v>
      </c>
      <c r="AI18">
        <f t="shared" si="6"/>
        <v>-1086.3311766676852</v>
      </c>
      <c r="AJ18">
        <f t="shared" si="7"/>
        <v>420.41768161517484</v>
      </c>
      <c r="AK18">
        <f t="shared" si="24"/>
        <v>789.75663520870535</v>
      </c>
      <c r="AL18">
        <f t="shared" si="8"/>
        <v>123.84314015619498</v>
      </c>
      <c r="AN18">
        <f t="shared" si="9"/>
        <v>1860.3220555893399</v>
      </c>
      <c r="AO18">
        <f t="shared" si="9"/>
        <v>-93.016102779467005</v>
      </c>
      <c r="AP18">
        <f t="shared" si="9"/>
        <v>-5.9572938212879585</v>
      </c>
      <c r="AQ18">
        <f t="shared" si="9"/>
        <v>-2078.3658014682769</v>
      </c>
      <c r="AR18">
        <f t="shared" si="9"/>
        <v>-317.01714247969221</v>
      </c>
      <c r="AS18">
        <f t="shared" si="9"/>
        <v>122.68782755771976</v>
      </c>
      <c r="AT18">
        <f t="shared" si="9"/>
        <v>230.46967363694554</v>
      </c>
      <c r="AU18">
        <f t="shared" si="9"/>
        <v>36.140358714973097</v>
      </c>
      <c r="AW18">
        <v>15</v>
      </c>
      <c r="AX18">
        <f>(R18*SUMPRODUCT(K19:$K$23, X19:$X$23)-$AZ$3*SUMPRODUCT(K18:$K$22, W19:$W$23))/Z18</f>
        <v>3371.035380269057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7806.9091075448287</v>
      </c>
      <c r="P19">
        <f t="shared" si="22"/>
        <v>390.34545537724148</v>
      </c>
      <c r="Q19" s="4">
        <f t="shared" si="23"/>
        <v>25</v>
      </c>
      <c r="R19">
        <f t="shared" si="0"/>
        <v>2000000</v>
      </c>
      <c r="S19">
        <f t="shared" si="1"/>
        <v>2829.6094737967264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2752.6552277217461</v>
      </c>
      <c r="AC19">
        <f t="shared" si="2"/>
        <v>2277.0162512147099</v>
      </c>
      <c r="AE19">
        <f t="shared" si="3"/>
        <v>6282.3011706217967</v>
      </c>
      <c r="AF19">
        <f t="shared" si="4"/>
        <v>-314.11505853108991</v>
      </c>
      <c r="AG19">
        <f t="shared" si="4"/>
        <v>-20.117760704266413</v>
      </c>
      <c r="AH19">
        <f t="shared" si="5"/>
        <v>-7369.4576345814094</v>
      </c>
      <c r="AI19">
        <f t="shared" si="6"/>
        <v>-1421.3892831949688</v>
      </c>
      <c r="AJ19">
        <f t="shared" si="7"/>
        <v>475.6389765070362</v>
      </c>
      <c r="AK19">
        <f t="shared" si="24"/>
        <v>746.25983513043138</v>
      </c>
      <c r="AL19">
        <f t="shared" si="8"/>
        <v>-199.49047155750122</v>
      </c>
      <c r="AN19">
        <f t="shared" si="9"/>
        <v>1688.8093424279955</v>
      </c>
      <c r="AO19">
        <f t="shared" si="9"/>
        <v>-84.440467121399791</v>
      </c>
      <c r="AP19">
        <f t="shared" si="9"/>
        <v>-5.4080600887100116</v>
      </c>
      <c r="AQ19">
        <f t="shared" si="9"/>
        <v>-1981.058940648747</v>
      </c>
      <c r="AR19">
        <f t="shared" si="9"/>
        <v>-382.09812543086144</v>
      </c>
      <c r="AS19">
        <f t="shared" si="9"/>
        <v>127.86135610694843</v>
      </c>
      <c r="AT19">
        <f t="shared" si="9"/>
        <v>200.60970450455332</v>
      </c>
      <c r="AU19">
        <f t="shared" si="9"/>
        <v>-53.627064819359688</v>
      </c>
      <c r="AW19">
        <v>16</v>
      </c>
      <c r="AX19">
        <f>(R19*SUMPRODUCT(K20:$K$23, X20:$X$23)-$AZ$3*SUMPRODUCT(K19:$K$22, W20:$W$23))/Z19</f>
        <v>2829.6094737967264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7806.9091075448287</v>
      </c>
      <c r="P20">
        <f t="shared" si="22"/>
        <v>390.34545537724148</v>
      </c>
      <c r="Q20" s="4">
        <f t="shared" si="23"/>
        <v>25</v>
      </c>
      <c r="R20">
        <f t="shared" si="0"/>
        <v>2000000</v>
      </c>
      <c r="S20">
        <f t="shared" si="1"/>
        <v>2212.6600846475731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2277.0162512147099</v>
      </c>
      <c r="AC20">
        <f t="shared" si="2"/>
        <v>1754.3041845051325</v>
      </c>
      <c r="AE20">
        <f t="shared" si="3"/>
        <v>6189.6960181294808</v>
      </c>
      <c r="AF20">
        <f t="shared" si="4"/>
        <v>-309.48480090647411</v>
      </c>
      <c r="AG20">
        <f t="shared" si="4"/>
        <v>-19.821211995883157</v>
      </c>
      <c r="AH20">
        <f t="shared" si="5"/>
        <v>-7629.6881072475944</v>
      </c>
      <c r="AI20">
        <f t="shared" si="6"/>
        <v>-1769.2981020204716</v>
      </c>
      <c r="AJ20">
        <f t="shared" si="7"/>
        <v>522.71206670957736</v>
      </c>
      <c r="AK20">
        <f t="shared" si="24"/>
        <v>698.03026892915227</v>
      </c>
      <c r="AL20">
        <f t="shared" si="8"/>
        <v>-548.55576638174193</v>
      </c>
      <c r="AN20">
        <f t="shared" si="9"/>
        <v>1532.7543530092978</v>
      </c>
      <c r="AO20">
        <f t="shared" si="9"/>
        <v>-76.637717650464907</v>
      </c>
      <c r="AP20">
        <f t="shared" si="9"/>
        <v>-4.9083264961032995</v>
      </c>
      <c r="AQ20">
        <f t="shared" si="9"/>
        <v>-1889.3395772965707</v>
      </c>
      <c r="AR20">
        <f t="shared" si="9"/>
        <v>-438.13126843384134</v>
      </c>
      <c r="AS20">
        <f t="shared" si="9"/>
        <v>129.43918300235197</v>
      </c>
      <c r="AT20">
        <f t="shared" si="9"/>
        <v>172.8532273797727</v>
      </c>
      <c r="AU20">
        <f t="shared" si="9"/>
        <v>-135.83885805171664</v>
      </c>
      <c r="AW20">
        <v>17</v>
      </c>
      <c r="AX20">
        <f>(R20*SUMPRODUCT(K21:$K$23, X21:$X$23)-$AZ$3*SUMPRODUCT(K20:$K$22, W21:$W$23))/Z20</f>
        <v>2212.6600846475731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7806.9091075448287</v>
      </c>
      <c r="P21">
        <f t="shared" si="22"/>
        <v>390.34545537724148</v>
      </c>
      <c r="Q21" s="4">
        <f t="shared" si="23"/>
        <v>25</v>
      </c>
      <c r="R21">
        <f t="shared" si="0"/>
        <v>2000000</v>
      </c>
      <c r="S21">
        <f t="shared" si="1"/>
        <v>1534.0408945654378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1754.3041845051325</v>
      </c>
      <c r="AC21">
        <f t="shared" si="2"/>
        <v>1198.0583379083505</v>
      </c>
      <c r="AE21">
        <f t="shared" si="3"/>
        <v>6097.0555496411789</v>
      </c>
      <c r="AF21">
        <f t="shared" si="4"/>
        <v>-304.85277748205897</v>
      </c>
      <c r="AG21">
        <f t="shared" si="4"/>
        <v>-19.524550195380151</v>
      </c>
      <c r="AH21">
        <f t="shared" si="5"/>
        <v>-7875.974443533768</v>
      </c>
      <c r="AI21">
        <f t="shared" si="6"/>
        <v>-2103.2962215700281</v>
      </c>
      <c r="AJ21">
        <f t="shared" si="7"/>
        <v>556.24584659678203</v>
      </c>
      <c r="AK21">
        <f t="shared" si="24"/>
        <v>645.76969329567351</v>
      </c>
      <c r="AL21">
        <f t="shared" si="8"/>
        <v>-901.2806816775726</v>
      </c>
      <c r="AN21">
        <f t="shared" si="9"/>
        <v>1390.8002369944677</v>
      </c>
      <c r="AO21">
        <f t="shared" si="9"/>
        <v>-69.540011849723385</v>
      </c>
      <c r="AP21">
        <f t="shared" si="9"/>
        <v>-4.4537480129311255</v>
      </c>
      <c r="AQ21">
        <f t="shared" si="9"/>
        <v>-1796.5896871767536</v>
      </c>
      <c r="AR21">
        <f t="shared" si="9"/>
        <v>-479.7832100449404</v>
      </c>
      <c r="AS21">
        <f t="shared" si="9"/>
        <v>126.88532177134614</v>
      </c>
      <c r="AT21">
        <f t="shared" si="9"/>
        <v>147.30661959153778</v>
      </c>
      <c r="AU21">
        <f t="shared" si="9"/>
        <v>-205.59126868205649</v>
      </c>
      <c r="AW21">
        <v>18</v>
      </c>
      <c r="AX21">
        <f>(R21*SUMPRODUCT(K22:$K$23, X22:$X$23)-$AZ$3*SUMPRODUCT(K21:$K$22, W22:$W$23))/Z21</f>
        <v>1534.0408945654378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7806.9091075448287</v>
      </c>
      <c r="P22">
        <f t="shared" si="22"/>
        <v>390.34545537724148</v>
      </c>
      <c r="Q22" s="4">
        <f t="shared" si="23"/>
        <v>25</v>
      </c>
      <c r="R22">
        <f t="shared" si="0"/>
        <v>2000000</v>
      </c>
      <c r="S22">
        <f t="shared" si="1"/>
        <v>794.79141002034839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1198.0583379083505</v>
      </c>
      <c r="AC22">
        <f t="shared" si="2"/>
        <v>611.27239498020595</v>
      </c>
      <c r="AE22">
        <f t="shared" si="3"/>
        <v>6004.2773077272341</v>
      </c>
      <c r="AF22">
        <f t="shared" si="4"/>
        <v>-300.2138653863617</v>
      </c>
      <c r="AG22">
        <f t="shared" si="4"/>
        <v>-19.227447204183925</v>
      </c>
      <c r="AH22">
        <f t="shared" si="5"/>
        <v>-8148.5991393941886</v>
      </c>
      <c r="AI22">
        <f t="shared" si="6"/>
        <v>-2463.7631442575002</v>
      </c>
      <c r="AJ22">
        <f t="shared" si="7"/>
        <v>586.78594292814455</v>
      </c>
      <c r="AK22">
        <f t="shared" si="24"/>
        <v>590.62836497948661</v>
      </c>
      <c r="AL22">
        <f t="shared" si="8"/>
        <v>-1286.3488363498691</v>
      </c>
      <c r="AN22">
        <f t="shared" si="9"/>
        <v>1261.6727205599891</v>
      </c>
      <c r="AO22">
        <f t="shared" si="9"/>
        <v>-63.083636027999454</v>
      </c>
      <c r="AP22">
        <f t="shared" si="9"/>
        <v>-4.0402440427437245</v>
      </c>
      <c r="AQ22">
        <f t="shared" si="9"/>
        <v>-1712.256899214372</v>
      </c>
      <c r="AR22">
        <f t="shared" si="9"/>
        <v>-517.70805872512619</v>
      </c>
      <c r="AS22">
        <f t="shared" si="9"/>
        <v>123.30073696758426</v>
      </c>
      <c r="AT22">
        <f t="shared" si="9"/>
        <v>124.1081412286795</v>
      </c>
      <c r="AU22">
        <f t="shared" si="9"/>
        <v>-270.29918052886239</v>
      </c>
      <c r="AW22">
        <v>19</v>
      </c>
      <c r="AX22">
        <f>(R22*SUMPRODUCT(K23:$K$23, X23:$X$23)-$AZ$3*SUMPRODUCT(K22:$K$22, W23:$W$23))/Z22</f>
        <v>794.79141002034839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7806.9091075448287</v>
      </c>
      <c r="P23">
        <f t="shared" si="22"/>
        <v>390.34545537724148</v>
      </c>
      <c r="Q23" s="4">
        <f t="shared" si="23"/>
        <v>25</v>
      </c>
      <c r="R23">
        <f t="shared" si="0"/>
        <v>2000000</v>
      </c>
      <c r="S23">
        <f t="shared" si="1"/>
        <v>807.28996201414736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611.27239498020595</v>
      </c>
      <c r="AC23">
        <f t="shared" si="2"/>
        <v>611.27239498020595</v>
      </c>
      <c r="AE23">
        <f t="shared" si="3"/>
        <v>5911.3184259784966</v>
      </c>
      <c r="AF23">
        <f t="shared" si="4"/>
        <v>-295.56592129892488</v>
      </c>
      <c r="AG23">
        <f t="shared" si="4"/>
        <v>-18.929765751549557</v>
      </c>
      <c r="AH23">
        <f t="shared" si="5"/>
        <v>-8432.5584474022999</v>
      </c>
      <c r="AI23">
        <f t="shared" si="6"/>
        <v>-2835.735708474278</v>
      </c>
      <c r="AJ23">
        <f t="shared" si="7"/>
        <v>0</v>
      </c>
      <c r="AK23">
        <f t="shared" si="24"/>
        <v>532.85897471368651</v>
      </c>
      <c r="AL23">
        <f t="shared" si="8"/>
        <v>-2302.8767337605914</v>
      </c>
      <c r="AN23">
        <f t="shared" si="9"/>
        <v>1144.2256844467986</v>
      </c>
      <c r="AO23">
        <f t="shared" si="9"/>
        <v>-57.211284222339941</v>
      </c>
      <c r="AP23">
        <f t="shared" si="9"/>
        <v>-3.6641443773854911</v>
      </c>
      <c r="AQ23">
        <f t="shared" si="9"/>
        <v>-1632.2500778697909</v>
      </c>
      <c r="AR23">
        <f t="shared" si="9"/>
        <v>-548.89982202271767</v>
      </c>
      <c r="AS23">
        <f t="shared" si="9"/>
        <v>0</v>
      </c>
      <c r="AT23">
        <f t="shared" si="9"/>
        <v>103.14296762899593</v>
      </c>
      <c r="AU23">
        <f t="shared" si="9"/>
        <v>-445.75685439372165</v>
      </c>
      <c r="AW23">
        <v>20</v>
      </c>
      <c r="AX23">
        <f>(R23*SUMPRODUCT(K$23:$K24, X$23:$X24)-$AZ$3*SUMPRODUCT(K$22:$K23, W$23:$W24))/Z23</f>
        <v>807.28996201414736</v>
      </c>
    </row>
    <row r="25" spans="5:50" x14ac:dyDescent="0.25">
      <c r="AN25" s="8">
        <f t="shared" ref="AN25:AU25" si="25">SUM(AN3:AN23)</f>
        <v>67103.138001388448</v>
      </c>
      <c r="AO25" s="8">
        <f t="shared" si="25"/>
        <v>-9210.3387307280427</v>
      </c>
      <c r="AP25" s="8">
        <f t="shared" si="25"/>
        <v>-463.03356162229682</v>
      </c>
      <c r="AQ25" s="8">
        <f t="shared" si="25"/>
        <v>-59120.408512353169</v>
      </c>
      <c r="AR25" s="8">
        <f t="shared" si="25"/>
        <v>-1690.6428033150501</v>
      </c>
      <c r="AS25" s="8">
        <f t="shared" si="25"/>
        <v>-2338.2494785429444</v>
      </c>
      <c r="AT25" s="8">
        <f t="shared" si="25"/>
        <v>7040.3204534923807</v>
      </c>
      <c r="AU25" s="9">
        <f t="shared" si="25"/>
        <v>3011.4281716343858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3" priority="1" operator="lessThan">
      <formula>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E4E925-DCA0-4085-916E-93D6F24DA551}">
  <dimension ref="A1:AZ29"/>
  <sheetViews>
    <sheetView workbookViewId="0">
      <selection activeCell="C11" sqref="C11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11772.377353960543</v>
      </c>
      <c r="K3">
        <v>1</v>
      </c>
      <c r="L3" s="2">
        <v>0</v>
      </c>
      <c r="O3">
        <f>$C$3</f>
        <v>11772.377353960543</v>
      </c>
      <c r="P3">
        <f>O3*B5</f>
        <v>9417.9018831684352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11772.377353960543</v>
      </c>
      <c r="AF3">
        <f t="shared" ref="AF3:AG23" si="4">-$Z3*P3</f>
        <v>-9417.9018831684352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2081.3257289921075</v>
      </c>
      <c r="AJ3">
        <f t="shared" ref="AJ3:AJ23" si="7">AB3-AC3</f>
        <v>0</v>
      </c>
      <c r="AL3">
        <f t="shared" ref="AL3:AL23" si="8">SUM(AI3:AK3)</f>
        <v>2081.3257289921075</v>
      </c>
      <c r="AN3">
        <f t="shared" ref="AN3:AU23" si="9">AE3*$K3</f>
        <v>11772.377353960543</v>
      </c>
      <c r="AO3">
        <f t="shared" si="9"/>
        <v>-9417.9018831684352</v>
      </c>
      <c r="AP3">
        <f t="shared" si="9"/>
        <v>-273.14974180000002</v>
      </c>
      <c r="AQ3">
        <f t="shared" si="9"/>
        <v>0</v>
      </c>
      <c r="AR3">
        <f t="shared" si="9"/>
        <v>2081.3257289921075</v>
      </c>
      <c r="AS3">
        <f t="shared" si="9"/>
        <v>0</v>
      </c>
      <c r="AT3">
        <f t="shared" si="9"/>
        <v>0</v>
      </c>
      <c r="AU3">
        <f t="shared" si="9"/>
        <v>2081.3257289921075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9508.5238233868895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2800.6442103818858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2762.3826185658254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-2762.3826185658254</v>
      </c>
      <c r="AK4">
        <f>H4*SUM(AB4, AE4:AF4)</f>
        <v>0</v>
      </c>
      <c r="AL4">
        <f t="shared" si="8"/>
        <v>-10085.804618565824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-6746.1412048210532</v>
      </c>
      <c r="AR4">
        <f t="shared" si="9"/>
        <v>-6746.1412048210532</v>
      </c>
      <c r="AS4">
        <f t="shared" si="9"/>
        <v>-2544.6332611432736</v>
      </c>
      <c r="AT4">
        <f t="shared" si="9"/>
        <v>0</v>
      </c>
      <c r="AU4">
        <f t="shared" si="9"/>
        <v>-9290.7744659643249</v>
      </c>
      <c r="AW4">
        <v>1</v>
      </c>
      <c r="AX4">
        <f>(R4*SUMPRODUCT(K5:$K$23, X5:$X$23)-$AZ$3*SUMPRODUCT(K4:$K$22, W5:$W$23))/Z4</f>
        <v>2800.6442103818858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11772.377353960543</v>
      </c>
      <c r="P5">
        <f t="shared" ref="P5:P23" si="22">O5*$C$5</f>
        <v>588.6188676980272</v>
      </c>
      <c r="Q5" s="4">
        <f t="shared" ref="Q5:Q23" si="23">$C$8</f>
        <v>25</v>
      </c>
      <c r="R5">
        <f t="shared" si="0"/>
        <v>2000000</v>
      </c>
      <c r="S5">
        <f t="shared" si="1"/>
        <v>5169.8254138172906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2762.3826185658254</v>
      </c>
      <c r="AC5">
        <f t="shared" si="2"/>
        <v>5028.7913633462013</v>
      </c>
      <c r="AE5">
        <f t="shared" si="3"/>
        <v>11451.224137168016</v>
      </c>
      <c r="AF5">
        <f t="shared" si="4"/>
        <v>-572.56120685840085</v>
      </c>
      <c r="AG5">
        <f t="shared" si="4"/>
        <v>-24.317994133350467</v>
      </c>
      <c r="AH5">
        <f t="shared" si="5"/>
        <v>-7510.2815519624337</v>
      </c>
      <c r="AI5">
        <f t="shared" si="6"/>
        <v>3344.0633842138295</v>
      </c>
      <c r="AJ5">
        <f t="shared" si="7"/>
        <v>-2266.4087447803759</v>
      </c>
      <c r="AK5">
        <f>H5*SUM(AB5, AE5:AF5)</f>
        <v>1167.2915497083693</v>
      </c>
      <c r="AL5">
        <f t="shared" si="8"/>
        <v>2244.9461891418232</v>
      </c>
      <c r="AN5">
        <f t="shared" si="9"/>
        <v>9717.0547354018236</v>
      </c>
      <c r="AO5">
        <f t="shared" si="9"/>
        <v>-485.85273677009121</v>
      </c>
      <c r="AP5">
        <f t="shared" si="9"/>
        <v>-20.635285557111253</v>
      </c>
      <c r="AQ5">
        <f t="shared" si="9"/>
        <v>-6372.9271250423317</v>
      </c>
      <c r="AR5">
        <f t="shared" si="9"/>
        <v>2837.639588032288</v>
      </c>
      <c r="AS5">
        <f t="shared" si="9"/>
        <v>-1923.1845924963864</v>
      </c>
      <c r="AT5">
        <f t="shared" si="9"/>
        <v>990.51732328534899</v>
      </c>
      <c r="AU5">
        <f t="shared" si="9"/>
        <v>1904.9723188212506</v>
      </c>
      <c r="AW5">
        <v>2</v>
      </c>
      <c r="AX5">
        <f>(R5*SUMPRODUCT(K6:$K$23, X6:$X$23)-$AZ$3*SUMPRODUCT(K5:$K$22, W6:$W$23))/Z5</f>
        <v>5169.8254138172906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11772.377353960543</v>
      </c>
      <c r="P6">
        <f t="shared" si="22"/>
        <v>588.6188676980272</v>
      </c>
      <c r="Q6" s="4">
        <f t="shared" si="23"/>
        <v>25</v>
      </c>
      <c r="R6">
        <f t="shared" si="0"/>
        <v>2000000</v>
      </c>
      <c r="S6">
        <f t="shared" si="1"/>
        <v>7150.008699902367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5028.7913633462013</v>
      </c>
      <c r="AC6">
        <f t="shared" si="2"/>
        <v>6857.8754532437815</v>
      </c>
      <c r="AE6">
        <f t="shared" si="3"/>
        <v>11291.384538196631</v>
      </c>
      <c r="AF6">
        <f t="shared" si="4"/>
        <v>-564.56922690983163</v>
      </c>
      <c r="AG6">
        <f t="shared" si="4"/>
        <v>-23.978556324474912</v>
      </c>
      <c r="AH6">
        <f t="shared" si="5"/>
        <v>-7700.6294033642307</v>
      </c>
      <c r="AI6">
        <f t="shared" si="6"/>
        <v>3002.2073515980946</v>
      </c>
      <c r="AJ6">
        <f t="shared" si="7"/>
        <v>-1829.0840898975803</v>
      </c>
      <c r="AK6">
        <f>H6*SUM(AB6, AE6:AF6)</f>
        <v>1348.2387743616953</v>
      </c>
      <c r="AL6">
        <f t="shared" si="8"/>
        <v>2521.3620360622099</v>
      </c>
      <c r="AN6">
        <f t="shared" si="9"/>
        <v>8826.149891230405</v>
      </c>
      <c r="AO6">
        <f t="shared" si="9"/>
        <v>-441.30749456152034</v>
      </c>
      <c r="AP6">
        <f t="shared" si="9"/>
        <v>-18.743346449604449</v>
      </c>
      <c r="AQ6">
        <f t="shared" si="9"/>
        <v>-6019.3600829897869</v>
      </c>
      <c r="AR6">
        <f t="shared" si="9"/>
        <v>2346.7389672294948</v>
      </c>
      <c r="AS6">
        <f t="shared" si="9"/>
        <v>-1429.7423213680709</v>
      </c>
      <c r="AT6">
        <f t="shared" si="9"/>
        <v>1053.8793955188091</v>
      </c>
      <c r="AU6">
        <f t="shared" si="9"/>
        <v>1970.8760413802331</v>
      </c>
      <c r="AW6">
        <v>3</v>
      </c>
      <c r="AX6">
        <f>(R6*SUMPRODUCT(K7:$K$23, X7:$X$23)-$AZ$3*SUMPRODUCT(K6:$K$22, W7:$W$23))/Z6</f>
        <v>7150.008699902367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11772.377353960543</v>
      </c>
      <c r="P7">
        <f t="shared" si="22"/>
        <v>588.6188676980272</v>
      </c>
      <c r="Q7" s="4">
        <f t="shared" si="23"/>
        <v>25</v>
      </c>
      <c r="R7">
        <f t="shared" si="0"/>
        <v>2000000</v>
      </c>
      <c r="S7">
        <f t="shared" si="1"/>
        <v>8771.939032228096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6857.8754532437815</v>
      </c>
      <c r="AC7">
        <f t="shared" si="2"/>
        <v>8294.7310588322725</v>
      </c>
      <c r="AE7">
        <f t="shared" si="3"/>
        <v>11131.940579549055</v>
      </c>
      <c r="AF7">
        <f t="shared" si="4"/>
        <v>-556.59702897745274</v>
      </c>
      <c r="AG7">
        <f t="shared" si="4"/>
        <v>-23.639958703421897</v>
      </c>
      <c r="AH7">
        <f t="shared" si="5"/>
        <v>-7904.9646246615021</v>
      </c>
      <c r="AI7">
        <f t="shared" si="6"/>
        <v>2646.7389672066793</v>
      </c>
      <c r="AJ7">
        <f t="shared" si="7"/>
        <v>-1436.855605588491</v>
      </c>
      <c r="AK7">
        <f>H7*SUM(AB7, AE7:AF7)</f>
        <v>1491.79541659449</v>
      </c>
      <c r="AL7">
        <f t="shared" si="8"/>
        <v>2701.6787782126785</v>
      </c>
      <c r="AN7">
        <f t="shared" si="9"/>
        <v>8015.605730170525</v>
      </c>
      <c r="AO7">
        <f t="shared" si="9"/>
        <v>-400.78028650852622</v>
      </c>
      <c r="AP7">
        <f t="shared" si="9"/>
        <v>-17.022062513723832</v>
      </c>
      <c r="AQ7">
        <f t="shared" si="9"/>
        <v>-5692.0066442538282</v>
      </c>
      <c r="AR7">
        <f t="shared" si="9"/>
        <v>1905.7967368944476</v>
      </c>
      <c r="AS7">
        <f t="shared" si="9"/>
        <v>-1034.6145798461764</v>
      </c>
      <c r="AT7">
        <f t="shared" si="9"/>
        <v>1074.1742469830281</v>
      </c>
      <c r="AU7">
        <f t="shared" si="9"/>
        <v>1945.3564040312992</v>
      </c>
      <c r="AW7">
        <v>4</v>
      </c>
      <c r="AX7">
        <f>(R7*SUMPRODUCT(K8:$K$23, X8:$X$23)-$AZ$3*SUMPRODUCT(K7:$K$22, W8:$W$23))/Z7</f>
        <v>8771.939032228096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11772.377353960543</v>
      </c>
      <c r="P8">
        <f t="shared" si="22"/>
        <v>588.6188676980272</v>
      </c>
      <c r="Q8" s="4">
        <f t="shared" si="23"/>
        <v>25</v>
      </c>
      <c r="R8">
        <f t="shared" si="0"/>
        <v>2000000</v>
      </c>
      <c r="S8">
        <f t="shared" si="1"/>
        <v>10059.940678148871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8294.7310588322725</v>
      </c>
      <c r="AC8">
        <f t="shared" si="2"/>
        <v>9376.6453966636545</v>
      </c>
      <c r="AE8">
        <f t="shared" si="3"/>
        <v>10972.769269263086</v>
      </c>
      <c r="AF8">
        <f t="shared" si="4"/>
        <v>-548.63846346315438</v>
      </c>
      <c r="AG8">
        <f t="shared" si="4"/>
        <v>-23.301940082585684</v>
      </c>
      <c r="AH8">
        <f t="shared" si="5"/>
        <v>-8129.5227041593989</v>
      </c>
      <c r="AI8">
        <f t="shared" si="6"/>
        <v>2271.3061615579481</v>
      </c>
      <c r="AJ8">
        <f t="shared" si="7"/>
        <v>-1081.914337831382</v>
      </c>
      <c r="AK8">
        <f t="shared" ref="AK8:AK23" si="24">H8*SUM(AB8:AB8, AE8:AF8)</f>
        <v>1601.8104474803074</v>
      </c>
      <c r="AL8">
        <f t="shared" si="8"/>
        <v>2791.2022712068738</v>
      </c>
      <c r="AN8">
        <f t="shared" si="9"/>
        <v>7278.184851741049</v>
      </c>
      <c r="AO8">
        <f t="shared" si="9"/>
        <v>-363.90924258705252</v>
      </c>
      <c r="AP8">
        <f t="shared" si="9"/>
        <v>-15.456064295485044</v>
      </c>
      <c r="AQ8">
        <f t="shared" si="9"/>
        <v>-5392.2731395655701</v>
      </c>
      <c r="AR8">
        <f t="shared" si="9"/>
        <v>1506.5464052929422</v>
      </c>
      <c r="AS8">
        <f t="shared" si="9"/>
        <v>-717.62855403726564</v>
      </c>
      <c r="AT8">
        <f t="shared" si="9"/>
        <v>1062.4731321808497</v>
      </c>
      <c r="AU8">
        <f t="shared" si="9"/>
        <v>1851.3909834365263</v>
      </c>
      <c r="AW8">
        <v>5</v>
      </c>
      <c r="AX8">
        <f>(R8*SUMPRODUCT(K9:$K$23, X9:$X$23)-$AZ$3*SUMPRODUCT(K8:$K$22, W9:$W$23))/Z8</f>
        <v>10059.940678148871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11772.377353960543</v>
      </c>
      <c r="P9">
        <f t="shared" si="22"/>
        <v>588.6188676980272</v>
      </c>
      <c r="Q9" s="4">
        <f t="shared" si="23"/>
        <v>25</v>
      </c>
      <c r="R9">
        <f t="shared" si="0"/>
        <v>2000000</v>
      </c>
      <c r="S9">
        <f t="shared" si="1"/>
        <v>11012.354040892824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9376.6453966636545</v>
      </c>
      <c r="AC9">
        <f t="shared" si="2"/>
        <v>10115.406932949038</v>
      </c>
      <c r="AE9">
        <f t="shared" si="3"/>
        <v>10813.526977188445</v>
      </c>
      <c r="AF9">
        <f t="shared" si="4"/>
        <v>-540.67634885942232</v>
      </c>
      <c r="AG9">
        <f t="shared" si="4"/>
        <v>-22.963770723741039</v>
      </c>
      <c r="AH9">
        <f t="shared" si="5"/>
        <v>-8411.9966415030194</v>
      </c>
      <c r="AI9">
        <f t="shared" si="6"/>
        <v>1837.8902161022615</v>
      </c>
      <c r="AJ9">
        <f t="shared" si="7"/>
        <v>-738.76153628538304</v>
      </c>
      <c r="AK9">
        <f t="shared" si="24"/>
        <v>1681.4466738506735</v>
      </c>
      <c r="AL9">
        <f t="shared" si="8"/>
        <v>2780.575353667552</v>
      </c>
      <c r="AN9">
        <f t="shared" si="9"/>
        <v>6607.1713425148464</v>
      </c>
      <c r="AO9">
        <f t="shared" si="9"/>
        <v>-330.35856712574235</v>
      </c>
      <c r="AP9">
        <f t="shared" si="9"/>
        <v>-14.031089778760823</v>
      </c>
      <c r="AQ9">
        <f t="shared" si="9"/>
        <v>-5139.8126864913738</v>
      </c>
      <c r="AR9">
        <f t="shared" si="9"/>
        <v>1122.9689991189694</v>
      </c>
      <c r="AS9">
        <f t="shared" si="9"/>
        <v>-451.39056496496892</v>
      </c>
      <c r="AT9">
        <f t="shared" si="9"/>
        <v>1027.3804560592694</v>
      </c>
      <c r="AU9">
        <f t="shared" si="9"/>
        <v>1698.9588902132698</v>
      </c>
      <c r="AW9">
        <v>6</v>
      </c>
      <c r="AX9">
        <f>(R9*SUMPRODUCT(K10:$K$23, X10:$X$23)-$AZ$3*SUMPRODUCT(K9:$K$22, W10:$W$23))/Z9</f>
        <v>11012.354040892824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11772.377353960543</v>
      </c>
      <c r="P10">
        <f t="shared" si="22"/>
        <v>588.6188676980272</v>
      </c>
      <c r="Q10" s="4">
        <f t="shared" si="23"/>
        <v>25</v>
      </c>
      <c r="R10">
        <f t="shared" si="0"/>
        <v>2000000</v>
      </c>
      <c r="S10">
        <f t="shared" si="1"/>
        <v>11657.491955294945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10115.406932949038</v>
      </c>
      <c r="AC10">
        <f t="shared" si="2"/>
        <v>10550.15612070325</v>
      </c>
      <c r="AE10">
        <f t="shared" si="3"/>
        <v>10654.128647260368</v>
      </c>
      <c r="AF10">
        <f t="shared" si="4"/>
        <v>-532.70643236301851</v>
      </c>
      <c r="AG10">
        <f t="shared" si="4"/>
        <v>-22.625270000532293</v>
      </c>
      <c r="AH10">
        <f t="shared" si="5"/>
        <v>-8709.0412777069723</v>
      </c>
      <c r="AI10">
        <f t="shared" si="6"/>
        <v>1389.7556671898456</v>
      </c>
      <c r="AJ10">
        <f t="shared" si="7"/>
        <v>-434.74918775421247</v>
      </c>
      <c r="AK10">
        <f t="shared" si="24"/>
        <v>1731.7059438395113</v>
      </c>
      <c r="AL10">
        <f t="shared" si="8"/>
        <v>2686.7124232751444</v>
      </c>
      <c r="AN10">
        <f t="shared" si="9"/>
        <v>5996.6334753679876</v>
      </c>
      <c r="AO10">
        <f t="shared" si="9"/>
        <v>-299.83167376839941</v>
      </c>
      <c r="AP10">
        <f t="shared" si="9"/>
        <v>-12.734542257411073</v>
      </c>
      <c r="AQ10">
        <f t="shared" si="9"/>
        <v>-4901.8488694228863</v>
      </c>
      <c r="AR10">
        <f t="shared" si="9"/>
        <v>782.2183899192911</v>
      </c>
      <c r="AS10">
        <f t="shared" si="9"/>
        <v>-244.69683246656984</v>
      </c>
      <c r="AT10">
        <f t="shared" si="9"/>
        <v>974.68372835839602</v>
      </c>
      <c r="AU10">
        <f t="shared" si="9"/>
        <v>1512.2052858111172</v>
      </c>
      <c r="AW10">
        <v>7</v>
      </c>
      <c r="AX10">
        <f>(R10*SUMPRODUCT(K11:$K$23, X11:$X$23)-$AZ$3*SUMPRODUCT(K10:$K$22, W11:$W$23))/Z10</f>
        <v>11657.491955294945</v>
      </c>
    </row>
    <row r="11" spans="1:52" x14ac:dyDescent="0.25">
      <c r="A11" t="s">
        <v>33</v>
      </c>
      <c r="C11" s="7">
        <f>AU25</f>
        <v>4517.7265148096267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11772.377353960543</v>
      </c>
      <c r="P11">
        <f t="shared" si="22"/>
        <v>588.6188676980272</v>
      </c>
      <c r="Q11" s="4">
        <f t="shared" si="23"/>
        <v>25</v>
      </c>
      <c r="R11">
        <f t="shared" si="0"/>
        <v>2000000</v>
      </c>
      <c r="S11">
        <f t="shared" si="1"/>
        <v>12039.065326158448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10550.15612070325</v>
      </c>
      <c r="AC11">
        <f t="shared" si="2"/>
        <v>10732.412684157596</v>
      </c>
      <c r="AE11">
        <f t="shared" si="3"/>
        <v>10494.669529021618</v>
      </c>
      <c r="AF11">
        <f t="shared" si="4"/>
        <v>-524.73347645108095</v>
      </c>
      <c r="AG11">
        <f t="shared" si="4"/>
        <v>-22.286640186340378</v>
      </c>
      <c r="AH11">
        <f t="shared" si="5"/>
        <v>-8990.1691349275079</v>
      </c>
      <c r="AI11">
        <f t="shared" si="6"/>
        <v>957.48027745668696</v>
      </c>
      <c r="AJ11">
        <f t="shared" si="7"/>
        <v>-182.25656345434618</v>
      </c>
      <c r="AK11">
        <f t="shared" si="24"/>
        <v>1755.9453274513844</v>
      </c>
      <c r="AL11">
        <f t="shared" si="8"/>
        <v>2531.1690414537252</v>
      </c>
      <c r="AN11">
        <f t="shared" si="9"/>
        <v>5441.2628105321483</v>
      </c>
      <c r="AO11">
        <f t="shared" si="9"/>
        <v>-272.06314052660747</v>
      </c>
      <c r="AP11">
        <f t="shared" si="9"/>
        <v>-11.555148647825076</v>
      </c>
      <c r="AQ11">
        <f t="shared" si="9"/>
        <v>-4661.2113739264614</v>
      </c>
      <c r="AR11">
        <f t="shared" si="9"/>
        <v>496.43314743125359</v>
      </c>
      <c r="AS11">
        <f t="shared" si="9"/>
        <v>-94.496149493521017</v>
      </c>
      <c r="AT11">
        <f t="shared" si="9"/>
        <v>910.42028347505789</v>
      </c>
      <c r="AU11">
        <f t="shared" si="9"/>
        <v>1312.3572814127904</v>
      </c>
      <c r="AW11">
        <v>8</v>
      </c>
      <c r="AX11">
        <f>(R11*SUMPRODUCT(K12:$K$23, X12:$X$23)-$AZ$3*SUMPRODUCT(K11:$K$22, W12:$W$23))/Z11</f>
        <v>12039.065326158448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11772.377353960543</v>
      </c>
      <c r="P12">
        <f t="shared" si="22"/>
        <v>588.6188676980272</v>
      </c>
      <c r="Q12" s="4">
        <f t="shared" si="23"/>
        <v>25</v>
      </c>
      <c r="R12">
        <f t="shared" si="0"/>
        <v>2000000</v>
      </c>
      <c r="S12">
        <f t="shared" si="1"/>
        <v>12170.969105470936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10732.412684157596</v>
      </c>
      <c r="AC12">
        <f t="shared" si="2"/>
        <v>10684.897072274634</v>
      </c>
      <c r="AE12">
        <f t="shared" si="3"/>
        <v>10334.973265728137</v>
      </c>
      <c r="AF12">
        <f t="shared" si="4"/>
        <v>-516.7486632864069</v>
      </c>
      <c r="AG12">
        <f t="shared" si="4"/>
        <v>-21.947506767295337</v>
      </c>
      <c r="AH12">
        <f t="shared" si="5"/>
        <v>-9301.3613745310249</v>
      </c>
      <c r="AI12">
        <f t="shared" si="6"/>
        <v>494.91572114340852</v>
      </c>
      <c r="AJ12">
        <f t="shared" si="7"/>
        <v>47.515611882961821</v>
      </c>
      <c r="AK12">
        <f t="shared" si="24"/>
        <v>1758.559133888878</v>
      </c>
      <c r="AL12">
        <f t="shared" si="8"/>
        <v>2300.9904669152484</v>
      </c>
      <c r="AN12">
        <f t="shared" si="9"/>
        <v>4936.0739744203074</v>
      </c>
      <c r="AO12">
        <f t="shared" si="9"/>
        <v>-246.80369872101542</v>
      </c>
      <c r="AP12">
        <f t="shared" si="9"/>
        <v>-10.482321934659357</v>
      </c>
      <c r="AQ12">
        <f t="shared" si="9"/>
        <v>-4442.4118599078165</v>
      </c>
      <c r="AR12">
        <f t="shared" si="9"/>
        <v>236.37609385681591</v>
      </c>
      <c r="AS12">
        <f t="shared" si="9"/>
        <v>22.693873429929955</v>
      </c>
      <c r="AT12">
        <f t="shared" si="9"/>
        <v>839.90328277413732</v>
      </c>
      <c r="AU12">
        <f t="shared" si="9"/>
        <v>1098.9732500608832</v>
      </c>
      <c r="AW12">
        <v>9</v>
      </c>
      <c r="AX12">
        <f>(R12*SUMPRODUCT(K13:$K$23, X13:$X$23)-$AZ$3*SUMPRODUCT(K12:$K$22, W13:$W$23))/Z12</f>
        <v>12170.969105470936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11772.377353960543</v>
      </c>
      <c r="P13">
        <f t="shared" si="22"/>
        <v>588.6188676980272</v>
      </c>
      <c r="Q13" s="4">
        <f t="shared" si="23"/>
        <v>25</v>
      </c>
      <c r="R13">
        <f t="shared" si="0"/>
        <v>2000000</v>
      </c>
      <c r="S13">
        <f t="shared" si="1"/>
        <v>12075.453556263165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10684.897072274634</v>
      </c>
      <c r="AC13">
        <f t="shared" si="2"/>
        <v>10436.917417286611</v>
      </c>
      <c r="AE13">
        <f t="shared" si="3"/>
        <v>10174.966072781073</v>
      </c>
      <c r="AF13">
        <f t="shared" si="4"/>
        <v>-508.74830363905374</v>
      </c>
      <c r="AG13">
        <f t="shared" si="4"/>
        <v>-21.607713053298326</v>
      </c>
      <c r="AH13">
        <f t="shared" si="5"/>
        <v>-9625.4917059245963</v>
      </c>
      <c r="AI13">
        <f t="shared" si="6"/>
        <v>19.118350164126241</v>
      </c>
      <c r="AJ13">
        <f t="shared" si="7"/>
        <v>247.97965498802296</v>
      </c>
      <c r="AK13">
        <f t="shared" si="24"/>
        <v>1741.4855992097059</v>
      </c>
      <c r="AL13">
        <f t="shared" si="8"/>
        <v>2008.5836043618551</v>
      </c>
      <c r="AN13">
        <f t="shared" si="9"/>
        <v>4476.5829757770052</v>
      </c>
      <c r="AO13">
        <f t="shared" si="9"/>
        <v>-223.82914878885032</v>
      </c>
      <c r="AP13">
        <f t="shared" si="9"/>
        <v>-9.5065398457325259</v>
      </c>
      <c r="AQ13">
        <f t="shared" si="9"/>
        <v>-4234.8359685928099</v>
      </c>
      <c r="AR13">
        <f t="shared" si="9"/>
        <v>8.4113185496134584</v>
      </c>
      <c r="AS13">
        <f t="shared" si="9"/>
        <v>109.10124848750678</v>
      </c>
      <c r="AT13">
        <f t="shared" si="9"/>
        <v>766.18484329276691</v>
      </c>
      <c r="AU13">
        <f t="shared" si="9"/>
        <v>883.69741032988713</v>
      </c>
      <c r="AW13">
        <v>10</v>
      </c>
      <c r="AX13">
        <f>(R13*SUMPRODUCT(K14:$K$23, X14:$X$23)-$AZ$3*SUMPRODUCT(K13:$K$22, W14:$W$23))/Z13</f>
        <v>12075.453556263165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11772.377353960543</v>
      </c>
      <c r="P14">
        <f t="shared" si="22"/>
        <v>588.6188676980272</v>
      </c>
      <c r="Q14" s="4">
        <f t="shared" si="23"/>
        <v>25</v>
      </c>
      <c r="R14">
        <f t="shared" si="0"/>
        <v>2000000</v>
      </c>
      <c r="S14">
        <f t="shared" si="1"/>
        <v>11761.18413090282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10436.917417286611</v>
      </c>
      <c r="AC14">
        <f t="shared" si="2"/>
        <v>10004.906274477504</v>
      </c>
      <c r="AE14">
        <f t="shared" si="3"/>
        <v>10014.42803235115</v>
      </c>
      <c r="AF14">
        <f t="shared" si="4"/>
        <v>-500.7214016175576</v>
      </c>
      <c r="AG14">
        <f t="shared" si="4"/>
        <v>-21.266792023494791</v>
      </c>
      <c r="AH14">
        <f t="shared" si="5"/>
        <v>-9987.5119416444195</v>
      </c>
      <c r="AI14">
        <f t="shared" si="6"/>
        <v>-495.07210293432217</v>
      </c>
      <c r="AJ14">
        <f t="shared" si="7"/>
        <v>432.0111428091077</v>
      </c>
      <c r="AK14">
        <f t="shared" si="24"/>
        <v>1707.214801037185</v>
      </c>
      <c r="AL14">
        <f t="shared" si="8"/>
        <v>1644.1538409119705</v>
      </c>
      <c r="AN14">
        <f t="shared" si="9"/>
        <v>4058.646116665398</v>
      </c>
      <c r="AO14">
        <f t="shared" si="9"/>
        <v>-202.93230583326994</v>
      </c>
      <c r="AP14">
        <f t="shared" si="9"/>
        <v>-8.6190027609418269</v>
      </c>
      <c r="AQ14">
        <f t="shared" si="9"/>
        <v>-4047.7375668540876</v>
      </c>
      <c r="AR14">
        <f t="shared" si="9"/>
        <v>-200.64275878290152</v>
      </c>
      <c r="AS14">
        <f t="shared" si="9"/>
        <v>175.08542090014038</v>
      </c>
      <c r="AT14">
        <f t="shared" si="9"/>
        <v>691.8997969888552</v>
      </c>
      <c r="AU14">
        <f t="shared" si="9"/>
        <v>666.342459106094</v>
      </c>
      <c r="AW14">
        <v>11</v>
      </c>
      <c r="AX14">
        <f>(R14*SUMPRODUCT(K15:$K$23, X15:$X$23)-$AZ$3*SUMPRODUCT(K14:$K$22, W15:$W$23))/Z14</f>
        <v>11761.18413090282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11772.377353960543</v>
      </c>
      <c r="P15">
        <f t="shared" si="22"/>
        <v>588.6188676980272</v>
      </c>
      <c r="Q15" s="4">
        <f t="shared" si="23"/>
        <v>25</v>
      </c>
      <c r="R15">
        <f t="shared" si="0"/>
        <v>2000000</v>
      </c>
      <c r="S15">
        <f t="shared" si="1"/>
        <v>11227.615741986367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10004.906274477504</v>
      </c>
      <c r="AC15">
        <f t="shared" si="2"/>
        <v>9397.0709081785571</v>
      </c>
      <c r="AE15">
        <f t="shared" si="3"/>
        <v>9853.0148604311762</v>
      </c>
      <c r="AF15">
        <f t="shared" si="4"/>
        <v>-492.65074302155892</v>
      </c>
      <c r="AG15">
        <f t="shared" si="4"/>
        <v>-20.924012551118995</v>
      </c>
      <c r="AH15">
        <f t="shared" si="5"/>
        <v>-10408.924171267725</v>
      </c>
      <c r="AI15">
        <f t="shared" si="6"/>
        <v>-1069.4840664092262</v>
      </c>
      <c r="AJ15">
        <f t="shared" si="7"/>
        <v>607.83536629894661</v>
      </c>
      <c r="AK15">
        <f t="shared" si="24"/>
        <v>1657.1249179745648</v>
      </c>
      <c r="AL15">
        <f t="shared" si="8"/>
        <v>1195.4762178642852</v>
      </c>
      <c r="AN15">
        <f t="shared" si="9"/>
        <v>3678.4557882120453</v>
      </c>
      <c r="AO15">
        <f t="shared" si="9"/>
        <v>-183.92278941060229</v>
      </c>
      <c r="AP15">
        <f t="shared" si="9"/>
        <v>-7.8116247840426949</v>
      </c>
      <c r="AQ15">
        <f t="shared" si="9"/>
        <v>-3885.9950897490558</v>
      </c>
      <c r="AR15">
        <f t="shared" si="9"/>
        <v>-399.27371573165539</v>
      </c>
      <c r="AS15">
        <f t="shared" si="9"/>
        <v>226.92501260923746</v>
      </c>
      <c r="AT15">
        <f t="shared" si="9"/>
        <v>618.65944917972013</v>
      </c>
      <c r="AU15">
        <f t="shared" si="9"/>
        <v>446.31074605730225</v>
      </c>
      <c r="AW15">
        <v>12</v>
      </c>
      <c r="AX15">
        <f>(R15*SUMPRODUCT(K16:$K$23, X16:$X$23)-$AZ$3*SUMPRODUCT(K15:$K$22, W16:$W$23))/Z15</f>
        <v>11227.615741986367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11772.377353960543</v>
      </c>
      <c r="P16">
        <f t="shared" si="22"/>
        <v>588.6188676980272</v>
      </c>
      <c r="Q16" s="4">
        <f t="shared" si="23"/>
        <v>25</v>
      </c>
      <c r="R16">
        <f t="shared" si="0"/>
        <v>2000000</v>
      </c>
      <c r="S16">
        <f t="shared" si="1"/>
        <v>10491.261975285241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9397.0709081785571</v>
      </c>
      <c r="AC16">
        <f t="shared" si="2"/>
        <v>8636.0376190253046</v>
      </c>
      <c r="AE16">
        <f t="shared" si="3"/>
        <v>9690.6067100093223</v>
      </c>
      <c r="AF16">
        <f t="shared" si="4"/>
        <v>-484.53033550046621</v>
      </c>
      <c r="AG16">
        <f t="shared" si="4"/>
        <v>-20.579120127229746</v>
      </c>
      <c r="AH16">
        <f t="shared" si="5"/>
        <v>-10852.183870244731</v>
      </c>
      <c r="AI16">
        <f t="shared" si="6"/>
        <v>-1666.6866158631055</v>
      </c>
      <c r="AJ16">
        <f t="shared" si="7"/>
        <v>761.03328915325255</v>
      </c>
      <c r="AK16">
        <f t="shared" si="24"/>
        <v>1591.9085192741277</v>
      </c>
      <c r="AL16">
        <f t="shared" si="8"/>
        <v>686.25519256427469</v>
      </c>
      <c r="AN16">
        <f t="shared" si="9"/>
        <v>3332.6425727975793</v>
      </c>
      <c r="AO16">
        <f t="shared" si="9"/>
        <v>-166.632128639879</v>
      </c>
      <c r="AP16">
        <f t="shared" si="9"/>
        <v>-7.0772505684172398</v>
      </c>
      <c r="AQ16">
        <f t="shared" si="9"/>
        <v>-3732.1141034904308</v>
      </c>
      <c r="AR16">
        <f t="shared" si="9"/>
        <v>-573.18090990114774</v>
      </c>
      <c r="AS16">
        <f t="shared" si="9"/>
        <v>261.72271919039213</v>
      </c>
      <c r="AT16">
        <f t="shared" si="9"/>
        <v>547.46439124934943</v>
      </c>
      <c r="AU16">
        <f t="shared" si="9"/>
        <v>236.00620053859379</v>
      </c>
      <c r="AW16">
        <v>13</v>
      </c>
      <c r="AX16">
        <f>(R16*SUMPRODUCT(K17:$K$23, X17:$X$23)-$AZ$3*SUMPRODUCT(K16:$K$22, W17:$W$23))/Z16</f>
        <v>10491.261975285241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11772.377353960543</v>
      </c>
      <c r="P17">
        <f t="shared" si="22"/>
        <v>588.6188676980272</v>
      </c>
      <c r="Q17" s="4">
        <f t="shared" si="23"/>
        <v>25</v>
      </c>
      <c r="R17">
        <f t="shared" si="0"/>
        <v>2000000</v>
      </c>
      <c r="S17">
        <f t="shared" si="1"/>
        <v>9569.9680343208165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8636.0376190253046</v>
      </c>
      <c r="AC17">
        <f t="shared" si="2"/>
        <v>7744.7648430634581</v>
      </c>
      <c r="AE17">
        <f t="shared" si="3"/>
        <v>9527.12631047996</v>
      </c>
      <c r="AF17">
        <f t="shared" si="4"/>
        <v>-476.35631552399803</v>
      </c>
      <c r="AG17">
        <f t="shared" si="4"/>
        <v>-20.23195065879106</v>
      </c>
      <c r="AH17">
        <f t="shared" si="5"/>
        <v>-11310.261373310927</v>
      </c>
      <c r="AI17">
        <f t="shared" si="6"/>
        <v>-2279.7233290137556</v>
      </c>
      <c r="AJ17">
        <f t="shared" si="7"/>
        <v>891.27277596184649</v>
      </c>
      <c r="AK17">
        <f t="shared" si="24"/>
        <v>1513.4955011436052</v>
      </c>
      <c r="AL17">
        <f t="shared" si="8"/>
        <v>125.04494809169614</v>
      </c>
      <c r="AN17">
        <f t="shared" si="9"/>
        <v>3018.1516649761425</v>
      </c>
      <c r="AO17">
        <f t="shared" si="9"/>
        <v>-150.90758324880713</v>
      </c>
      <c r="AP17">
        <f t="shared" si="9"/>
        <v>-6.4093928826549948</v>
      </c>
      <c r="AQ17">
        <f t="shared" si="9"/>
        <v>-3583.0410013167975</v>
      </c>
      <c r="AR17">
        <f t="shared" si="9"/>
        <v>-722.20631247211736</v>
      </c>
      <c r="AS17">
        <f t="shared" si="9"/>
        <v>282.35129094049324</v>
      </c>
      <c r="AT17">
        <f t="shared" si="9"/>
        <v>479.46871048467784</v>
      </c>
      <c r="AU17">
        <f t="shared" si="9"/>
        <v>39.613688953053781</v>
      </c>
      <c r="AW17">
        <v>14</v>
      </c>
      <c r="AX17">
        <f>(R17*SUMPRODUCT(K18:$K$23, X18:$X$23)-$AZ$3*SUMPRODUCT(K17:$K$22, W18:$W$23))/Z17</f>
        <v>9569.9680343208165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11772.377353960543</v>
      </c>
      <c r="P18">
        <f t="shared" si="22"/>
        <v>588.6188676980272</v>
      </c>
      <c r="Q18" s="4">
        <f t="shared" si="23"/>
        <v>25</v>
      </c>
      <c r="R18">
        <f t="shared" si="0"/>
        <v>2000000</v>
      </c>
      <c r="S18">
        <f t="shared" si="1"/>
        <v>8464.4046898046927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7744.7648430634581</v>
      </c>
      <c r="AC18">
        <f t="shared" si="2"/>
        <v>6731.5075027649054</v>
      </c>
      <c r="AE18">
        <f t="shared" si="3"/>
        <v>9362.2468900873846</v>
      </c>
      <c r="AF18">
        <f t="shared" si="4"/>
        <v>-468.11234450436928</v>
      </c>
      <c r="AG18">
        <f t="shared" si="4"/>
        <v>-19.881810208321419</v>
      </c>
      <c r="AH18">
        <f t="shared" si="5"/>
        <v>-11825.675510538644</v>
      </c>
      <c r="AI18">
        <f t="shared" si="6"/>
        <v>-2951.4227751639482</v>
      </c>
      <c r="AJ18">
        <f t="shared" si="7"/>
        <v>1013.2573402985527</v>
      </c>
      <c r="AK18">
        <f t="shared" si="24"/>
        <v>1423.8238984852562</v>
      </c>
      <c r="AL18">
        <f t="shared" si="8"/>
        <v>-514.34153638013936</v>
      </c>
      <c r="AN18">
        <f t="shared" si="9"/>
        <v>2732.1251751138993</v>
      </c>
      <c r="AO18">
        <f t="shared" si="9"/>
        <v>-136.60625875569497</v>
      </c>
      <c r="AP18">
        <f t="shared" si="9"/>
        <v>-5.8019826687655813</v>
      </c>
      <c r="AQ18">
        <f t="shared" si="9"/>
        <v>-3451.0119370254051</v>
      </c>
      <c r="AR18">
        <f t="shared" si="9"/>
        <v>-861.29500333596616</v>
      </c>
      <c r="AS18">
        <f t="shared" si="9"/>
        <v>295.69246792986337</v>
      </c>
      <c r="AT18">
        <f t="shared" si="9"/>
        <v>415.50550457061024</v>
      </c>
      <c r="AU18">
        <f t="shared" si="9"/>
        <v>-150.09703083549252</v>
      </c>
      <c r="AW18">
        <v>15</v>
      </c>
      <c r="AX18">
        <f>(R18*SUMPRODUCT(K19:$K$23, X19:$X$23)-$AZ$3*SUMPRODUCT(K18:$K$22, W19:$W$23))/Z18</f>
        <v>8464.4046898046927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11772.377353960543</v>
      </c>
      <c r="P19">
        <f t="shared" si="22"/>
        <v>588.6188676980272</v>
      </c>
      <c r="Q19" s="4">
        <f t="shared" si="23"/>
        <v>25</v>
      </c>
      <c r="R19">
        <f t="shared" si="0"/>
        <v>2000000</v>
      </c>
      <c r="S19">
        <f t="shared" si="1"/>
        <v>7174.510260736567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6731.5075027649054</v>
      </c>
      <c r="AC19">
        <f t="shared" si="2"/>
        <v>5604.1414829869682</v>
      </c>
      <c r="AE19">
        <f t="shared" si="3"/>
        <v>9195.6197545298983</v>
      </c>
      <c r="AF19">
        <f t="shared" si="4"/>
        <v>-459.78098772649503</v>
      </c>
      <c r="AG19">
        <f t="shared" si="4"/>
        <v>-19.527958283286438</v>
      </c>
      <c r="AH19">
        <f t="shared" si="5"/>
        <v>-12402.705836141033</v>
      </c>
      <c r="AI19">
        <f t="shared" si="6"/>
        <v>-3686.3950276209162</v>
      </c>
      <c r="AJ19">
        <f t="shared" si="7"/>
        <v>1127.3660197779373</v>
      </c>
      <c r="AK19">
        <f t="shared" si="24"/>
        <v>1323.5717549794995</v>
      </c>
      <c r="AL19">
        <f t="shared" si="8"/>
        <v>-1235.4572528634794</v>
      </c>
      <c r="AN19">
        <f t="shared" si="9"/>
        <v>2471.9681736188495</v>
      </c>
      <c r="AO19">
        <f t="shared" si="9"/>
        <v>-123.5984086809425</v>
      </c>
      <c r="AP19">
        <f t="shared" si="9"/>
        <v>-5.2495092947118556</v>
      </c>
      <c r="AQ19">
        <f t="shared" si="9"/>
        <v>-3334.0976369313521</v>
      </c>
      <c r="AR19">
        <f t="shared" si="9"/>
        <v>-990.97738128815695</v>
      </c>
      <c r="AS19">
        <f t="shared" si="9"/>
        <v>303.05873832349295</v>
      </c>
      <c r="AT19">
        <f t="shared" si="9"/>
        <v>355.80279971868322</v>
      </c>
      <c r="AU19">
        <f t="shared" si="9"/>
        <v>-332.11584324598078</v>
      </c>
      <c r="AW19">
        <v>16</v>
      </c>
      <c r="AX19">
        <f>(R19*SUMPRODUCT(K20:$K$23, X20:$X$23)-$AZ$3*SUMPRODUCT(K19:$K$22, W20:$W$23))/Z19</f>
        <v>7174.510260736567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11772.377353960543</v>
      </c>
      <c r="P20">
        <f t="shared" si="22"/>
        <v>588.6188676980272</v>
      </c>
      <c r="Q20" s="4">
        <f t="shared" si="23"/>
        <v>25</v>
      </c>
      <c r="R20">
        <f t="shared" si="0"/>
        <v>2000000</v>
      </c>
      <c r="S20">
        <f t="shared" si="1"/>
        <v>5694.5132190991289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5604.1414829869682</v>
      </c>
      <c r="AC20">
        <f t="shared" si="2"/>
        <v>4366.4194114440143</v>
      </c>
      <c r="AE20">
        <f t="shared" si="3"/>
        <v>9026.7833297451198</v>
      </c>
      <c r="AF20">
        <f t="shared" si="4"/>
        <v>-451.33916648725602</v>
      </c>
      <c r="AG20">
        <f t="shared" si="4"/>
        <v>-19.169414677971286</v>
      </c>
      <c r="AH20">
        <f t="shared" si="5"/>
        <v>-13061.121798583194</v>
      </c>
      <c r="AI20">
        <f t="shared" si="6"/>
        <v>-4504.8470500033018</v>
      </c>
      <c r="AJ20">
        <f t="shared" si="7"/>
        <v>1237.7220715429539</v>
      </c>
      <c r="AK20">
        <f t="shared" si="24"/>
        <v>1213.3755029204628</v>
      </c>
      <c r="AL20">
        <f t="shared" si="8"/>
        <v>-2053.7494755398848</v>
      </c>
      <c r="AN20">
        <f t="shared" si="9"/>
        <v>2235.3022510012975</v>
      </c>
      <c r="AO20">
        <f t="shared" si="9"/>
        <v>-111.76511255006487</v>
      </c>
      <c r="AP20">
        <f t="shared" si="9"/>
        <v>-4.7469219338464415</v>
      </c>
      <c r="AQ20">
        <f t="shared" si="9"/>
        <v>-3234.325439137298</v>
      </c>
      <c r="AR20">
        <f t="shared" si="9"/>
        <v>-1115.5352226199122</v>
      </c>
      <c r="AS20">
        <f t="shared" si="9"/>
        <v>306.49710218668491</v>
      </c>
      <c r="AT20">
        <f t="shared" si="9"/>
        <v>300.46816168174553</v>
      </c>
      <c r="AU20">
        <f t="shared" si="9"/>
        <v>-508.56995875148169</v>
      </c>
      <c r="AW20">
        <v>17</v>
      </c>
      <c r="AX20">
        <f>(R20*SUMPRODUCT(K21:$K$23, X21:$X$23)-$AZ$3*SUMPRODUCT(K20:$K$22, W21:$W$23))/Z20</f>
        <v>5694.5132190991289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11772.377353960543</v>
      </c>
      <c r="P21">
        <f t="shared" si="22"/>
        <v>588.6188676980272</v>
      </c>
      <c r="Q21" s="4">
        <f t="shared" si="23"/>
        <v>25</v>
      </c>
      <c r="R21">
        <f t="shared" si="0"/>
        <v>2000000</v>
      </c>
      <c r="S21">
        <f t="shared" si="1"/>
        <v>4014.9852045422454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4366.4194114440143</v>
      </c>
      <c r="AC21">
        <f t="shared" si="2"/>
        <v>3020.0731858491886</v>
      </c>
      <c r="AE21">
        <f t="shared" si="3"/>
        <v>8855.1861013515136</v>
      </c>
      <c r="AF21">
        <f t="shared" si="4"/>
        <v>-442.75930506757572</v>
      </c>
      <c r="AG21">
        <f t="shared" si="4"/>
        <v>-18.805008188028378</v>
      </c>
      <c r="AH21">
        <f t="shared" si="5"/>
        <v>-13816.98745305559</v>
      </c>
      <c r="AI21">
        <f t="shared" si="6"/>
        <v>-5423.3656649596796</v>
      </c>
      <c r="AJ21">
        <f t="shared" si="7"/>
        <v>1346.3462255948257</v>
      </c>
      <c r="AK21">
        <f t="shared" si="24"/>
        <v>1093.5114276876966</v>
      </c>
      <c r="AL21">
        <f t="shared" si="8"/>
        <v>-2983.5080116771574</v>
      </c>
      <c r="AN21">
        <f t="shared" si="9"/>
        <v>2019.9578022730338</v>
      </c>
      <c r="AO21">
        <f t="shared" si="9"/>
        <v>-100.99789011365171</v>
      </c>
      <c r="AP21">
        <f t="shared" si="9"/>
        <v>-4.2896131799442072</v>
      </c>
      <c r="AQ21">
        <f t="shared" si="9"/>
        <v>-3151.795037424291</v>
      </c>
      <c r="AR21">
        <f t="shared" si="9"/>
        <v>-1237.1247384448527</v>
      </c>
      <c r="AS21">
        <f t="shared" si="9"/>
        <v>307.11523527845992</v>
      </c>
      <c r="AT21">
        <f t="shared" si="9"/>
        <v>249.44105239023315</v>
      </c>
      <c r="AU21">
        <f t="shared" si="9"/>
        <v>-680.56845077615958</v>
      </c>
      <c r="AW21">
        <v>18</v>
      </c>
      <c r="AX21">
        <f>(R21*SUMPRODUCT(K22:$K$23, X22:$X$23)-$AZ$3*SUMPRODUCT(K21:$K$22, W22:$W$23))/Z21</f>
        <v>4014.9852045422454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11772.377353960543</v>
      </c>
      <c r="P22">
        <f t="shared" si="22"/>
        <v>588.6188676980272</v>
      </c>
      <c r="Q22" s="4">
        <f t="shared" si="23"/>
        <v>25</v>
      </c>
      <c r="R22">
        <f t="shared" si="0"/>
        <v>2000000</v>
      </c>
      <c r="S22">
        <f t="shared" si="1"/>
        <v>2125.1248881725642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3020.0731858491886</v>
      </c>
      <c r="AC22">
        <f t="shared" si="2"/>
        <v>1566.9362313860022</v>
      </c>
      <c r="AE22">
        <f t="shared" si="3"/>
        <v>8680.2261401829455</v>
      </c>
      <c r="AF22">
        <f t="shared" si="4"/>
        <v>-434.01130700914734</v>
      </c>
      <c r="AG22">
        <f t="shared" si="4"/>
        <v>-18.433460547505057</v>
      </c>
      <c r="AH22">
        <f t="shared" si="5"/>
        <v>-14679.804691442865</v>
      </c>
      <c r="AI22">
        <f t="shared" si="6"/>
        <v>-6452.0233188165712</v>
      </c>
      <c r="AJ22">
        <f t="shared" si="7"/>
        <v>1453.1369544631864</v>
      </c>
      <c r="AK22">
        <f t="shared" si="24"/>
        <v>964.07879836383529</v>
      </c>
      <c r="AL22">
        <f t="shared" si="8"/>
        <v>-4034.8075659895499</v>
      </c>
      <c r="AN22">
        <f t="shared" si="9"/>
        <v>1823.9671434339532</v>
      </c>
      <c r="AO22">
        <f t="shared" si="9"/>
        <v>-91.19835717169768</v>
      </c>
      <c r="AP22">
        <f t="shared" si="9"/>
        <v>-3.8734044292683198</v>
      </c>
      <c r="AQ22">
        <f t="shared" si="9"/>
        <v>-3084.6525190477428</v>
      </c>
      <c r="AR22">
        <f t="shared" si="9"/>
        <v>-1355.7571372147554</v>
      </c>
      <c r="AS22">
        <f t="shared" si="9"/>
        <v>305.3461991711049</v>
      </c>
      <c r="AT22">
        <f t="shared" si="9"/>
        <v>202.58090325050696</v>
      </c>
      <c r="AU22">
        <f t="shared" si="9"/>
        <v>-847.83003479314357</v>
      </c>
      <c r="AW22">
        <v>19</v>
      </c>
      <c r="AX22">
        <f>(R22*SUMPRODUCT(K23:$K$23, X23:$X$23)-$AZ$3*SUMPRODUCT(K22:$K$22, W23:$W$23))/Z22</f>
        <v>2125.1248881725642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11772.377353960543</v>
      </c>
      <c r="P23">
        <f t="shared" si="22"/>
        <v>588.6188676980272</v>
      </c>
      <c r="Q23" s="4">
        <f t="shared" si="23"/>
        <v>25</v>
      </c>
      <c r="R23">
        <f t="shared" si="0"/>
        <v>2000000</v>
      </c>
      <c r="S23">
        <f t="shared" si="1"/>
        <v>2169.9351823951897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1566.9362313860022</v>
      </c>
      <c r="AC23">
        <f t="shared" si="2"/>
        <v>1566.9362313860022</v>
      </c>
      <c r="AE23">
        <f t="shared" si="3"/>
        <v>8500.9749393101229</v>
      </c>
      <c r="AF23">
        <f t="shared" si="4"/>
        <v>-425.04874696550621</v>
      </c>
      <c r="AG23">
        <f t="shared" si="4"/>
        <v>-18.052799964932671</v>
      </c>
      <c r="AH23">
        <f t="shared" si="5"/>
        <v>-15706.078167786773</v>
      </c>
      <c r="AI23">
        <f t="shared" si="6"/>
        <v>-7648.2047754070891</v>
      </c>
      <c r="AJ23">
        <f t="shared" si="7"/>
        <v>0</v>
      </c>
      <c r="AK23">
        <f t="shared" si="24"/>
        <v>825.15902332347662</v>
      </c>
      <c r="AL23">
        <f t="shared" si="8"/>
        <v>-6823.0457520836126</v>
      </c>
      <c r="AN23">
        <f t="shared" si="9"/>
        <v>1645.4931315575507</v>
      </c>
      <c r="AO23">
        <f t="shared" si="9"/>
        <v>-82.27465657787755</v>
      </c>
      <c r="AP23">
        <f t="shared" si="9"/>
        <v>-3.4943942970957407</v>
      </c>
      <c r="AQ23">
        <f t="shared" si="9"/>
        <v>-3040.1505631184068</v>
      </c>
      <c r="AR23">
        <f t="shared" si="9"/>
        <v>-1480.4264824358295</v>
      </c>
      <c r="AS23">
        <f t="shared" si="9"/>
        <v>0</v>
      </c>
      <c r="AT23">
        <f t="shared" si="9"/>
        <v>159.72209246763245</v>
      </c>
      <c r="AU23">
        <f t="shared" si="9"/>
        <v>-1320.7043899681971</v>
      </c>
      <c r="AW23">
        <v>20</v>
      </c>
      <c r="AX23">
        <f>(R23*SUMPRODUCT(K$23:$K24, X$23:$X24)-$AZ$3*SUMPRODUCT(K$22:$K23, W$23:$W24))/Z23</f>
        <v>2169.9351823951897</v>
      </c>
    </row>
    <row r="25" spans="5:50" x14ac:dyDescent="0.25">
      <c r="AN25" s="8">
        <f t="shared" ref="AN25:AU25" si="25">SUM(AN3:AN23)</f>
        <v>100083.80696076639</v>
      </c>
      <c r="AO25" s="8">
        <f t="shared" si="25"/>
        <v>-13833.473363508732</v>
      </c>
      <c r="AP25" s="8">
        <f t="shared" si="25"/>
        <v>-460.68923988000233</v>
      </c>
      <c r="AQ25" s="8">
        <f t="shared" si="25"/>
        <v>-88147.749849108804</v>
      </c>
      <c r="AR25" s="8">
        <f t="shared" si="25"/>
        <v>-2358.1054917311249</v>
      </c>
      <c r="AS25" s="8">
        <f t="shared" si="25"/>
        <v>-5844.7975473689285</v>
      </c>
      <c r="AT25" s="8">
        <f t="shared" si="25"/>
        <v>12720.629553909681</v>
      </c>
      <c r="AU25" s="9">
        <f t="shared" si="25"/>
        <v>4517.7265148096267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72" priority="1" operator="lessThan">
      <formula>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2D09E-D0DF-4287-9A77-D8810A1DCCD0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1597.8950449467845</v>
      </c>
      <c r="K3">
        <v>1</v>
      </c>
      <c r="L3" s="2">
        <v>0</v>
      </c>
      <c r="O3">
        <f>$C$3</f>
        <v>1597.8950449467845</v>
      </c>
      <c r="P3">
        <f>O3*C5</f>
        <v>159.78950449467845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1597.8950449467845</v>
      </c>
      <c r="AF3">
        <f t="shared" ref="AF3:AG34" si="3">-$Z3*P3</f>
        <v>-159.78950449467845</v>
      </c>
      <c r="AG3">
        <f t="shared" si="3"/>
        <v>-273.14974180000002</v>
      </c>
      <c r="AH3">
        <f t="shared" ref="AH3:AH66" si="4">-X3*R3</f>
        <v>0</v>
      </c>
      <c r="AI3">
        <f t="shared" ref="AI3:AI34" si="5">SUM(AE3:AH3)</f>
        <v>1164.9557986521063</v>
      </c>
      <c r="AJ3">
        <f t="shared" ref="AJ3:AJ66" si="6">AB3-AC3</f>
        <v>0</v>
      </c>
      <c r="AL3">
        <f t="shared" ref="AL3:AL23" si="7">SUM(AI3:AK3)</f>
        <v>1164.9557986521063</v>
      </c>
      <c r="AN3">
        <f t="shared" ref="AN3:AU34" si="8">AE3*$K3</f>
        <v>1597.8950449467845</v>
      </c>
      <c r="AO3">
        <f t="shared" si="8"/>
        <v>-159.78950449467845</v>
      </c>
      <c r="AP3">
        <f t="shared" si="8"/>
        <v>-273.14974180000002</v>
      </c>
      <c r="AQ3">
        <f t="shared" si="8"/>
        <v>0</v>
      </c>
      <c r="AR3">
        <f t="shared" si="8"/>
        <v>1164.9557986521063</v>
      </c>
      <c r="AS3">
        <f t="shared" si="8"/>
        <v>0</v>
      </c>
      <c r="AT3">
        <f t="shared" si="8"/>
        <v>0</v>
      </c>
      <c r="AU3">
        <f t="shared" si="8"/>
        <v>1164.9557986521063</v>
      </c>
      <c r="AW3">
        <v>0</v>
      </c>
      <c r="AX3">
        <f>IF(Z3&gt;0, (R3*SUMPRODUCT(K3:$K$98, X3:$X$98)-K3*$AZ$3)/Z3, 0)</f>
        <v>0</v>
      </c>
      <c r="AZ3">
        <f>C6*SUMPRODUCT(X4:X98, K4:K98)/1</f>
        <v>1000.7465438342367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108.57644557395626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107.22284398223974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-107.22284398223974</v>
      </c>
      <c r="AK4">
        <f t="shared" ref="AK4:AK67" si="20">G4*SUM(AB4:AB4, AE4:AF4)</f>
        <v>0</v>
      </c>
      <c r="AL4">
        <f t="shared" si="7"/>
        <v>-230.56319398223974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-110.12531249999999</v>
      </c>
      <c r="AR4">
        <f t="shared" si="8"/>
        <v>-110.12531249999999</v>
      </c>
      <c r="AS4">
        <f t="shared" si="8"/>
        <v>-95.734682126999758</v>
      </c>
      <c r="AT4">
        <f t="shared" si="8"/>
        <v>0</v>
      </c>
      <c r="AU4">
        <f t="shared" si="8"/>
        <v>-205.85999462699976</v>
      </c>
      <c r="AW4">
        <v>1</v>
      </c>
      <c r="AX4">
        <f>IF(Z4&gt;0, (R4*SUMPRODUCT(K4:$K$98, X4:$X$98)-K4*$AZ$3)/Z4, 0)</f>
        <v>108.57644557395626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2.4706089999999999E-3</v>
      </c>
      <c r="Q5" s="4">
        <f t="shared" ref="Q5:Q68" si="22">$C$8</f>
        <v>25</v>
      </c>
      <c r="R5">
        <f t="shared" si="0"/>
        <v>50000</v>
      </c>
      <c r="S5">
        <f t="shared" si="1"/>
        <v>95.191237851420155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107.22284398223974</v>
      </c>
      <c r="AC5">
        <f t="shared" si="19"/>
        <v>92.832213609239489</v>
      </c>
      <c r="AE5">
        <f t="shared" si="2"/>
        <v>0</v>
      </c>
      <c r="AF5">
        <f t="shared" si="3"/>
        <v>0</v>
      </c>
      <c r="AG5">
        <f t="shared" si="3"/>
        <v>-24.380451316889385</v>
      </c>
      <c r="AH5">
        <f t="shared" si="4"/>
        <v>-121.99041972122684</v>
      </c>
      <c r="AI5">
        <f t="shared" si="5"/>
        <v>-146.37087103811623</v>
      </c>
      <c r="AJ5">
        <f t="shared" si="6"/>
        <v>14.390630373000249</v>
      </c>
      <c r="AK5">
        <f t="shared" si="20"/>
        <v>7.5055990787567826</v>
      </c>
      <c r="AL5">
        <f t="shared" si="7"/>
        <v>-124.4746415863592</v>
      </c>
      <c r="AN5">
        <f t="shared" si="8"/>
        <v>0</v>
      </c>
      <c r="AO5">
        <f t="shared" si="8"/>
        <v>0</v>
      </c>
      <c r="AP5">
        <f t="shared" si="8"/>
        <v>-19.435946521754929</v>
      </c>
      <c r="AQ5">
        <f t="shared" si="8"/>
        <v>-97.25001572164129</v>
      </c>
      <c r="AR5">
        <f t="shared" si="8"/>
        <v>-116.68596224339622</v>
      </c>
      <c r="AS5">
        <f t="shared" si="8"/>
        <v>11.472122427455554</v>
      </c>
      <c r="AT5">
        <f t="shared" si="8"/>
        <v>5.9834176329374857</v>
      </c>
      <c r="AU5">
        <f t="shared" si="8"/>
        <v>-99.230422183003185</v>
      </c>
      <c r="AW5">
        <v>2</v>
      </c>
      <c r="AX5">
        <f>IF(Z5&gt;0, (R5*SUMPRODUCT(K5:$K$98, X5:$X$98)-K5*$AZ$3)/Z5, 0)</f>
        <v>95.191237851420155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2.4744120000000001E-3</v>
      </c>
      <c r="Q6" s="4">
        <f t="shared" si="22"/>
        <v>25</v>
      </c>
      <c r="R6">
        <f t="shared" si="0"/>
        <v>50000</v>
      </c>
      <c r="S6">
        <f t="shared" si="1"/>
        <v>84.169418594457568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92.832213609239489</v>
      </c>
      <c r="AC6">
        <f t="shared" si="19"/>
        <v>81.059592643847623</v>
      </c>
      <c r="AE6">
        <f t="shared" si="2"/>
        <v>0</v>
      </c>
      <c r="AF6">
        <f t="shared" si="3"/>
        <v>0</v>
      </c>
      <c r="AG6">
        <f t="shared" si="3"/>
        <v>-24.076319522416565</v>
      </c>
      <c r="AH6">
        <f t="shared" si="4"/>
        <v>-120.6545626078538</v>
      </c>
      <c r="AI6">
        <f t="shared" si="5"/>
        <v>-144.73088213027037</v>
      </c>
      <c r="AJ6">
        <f t="shared" si="6"/>
        <v>11.772620965391866</v>
      </c>
      <c r="AK6">
        <f t="shared" si="20"/>
        <v>6.4982549526467652</v>
      </c>
      <c r="AL6">
        <f t="shared" si="7"/>
        <v>-126.46000621223175</v>
      </c>
      <c r="AN6">
        <f t="shared" si="8"/>
        <v>0</v>
      </c>
      <c r="AO6">
        <f t="shared" si="8"/>
        <v>0</v>
      </c>
      <c r="AP6">
        <f t="shared" si="8"/>
        <v>-17.137048676100527</v>
      </c>
      <c r="AQ6">
        <f t="shared" si="8"/>
        <v>-85.879534472836895</v>
      </c>
      <c r="AR6">
        <f t="shared" si="8"/>
        <v>-103.01658314893743</v>
      </c>
      <c r="AS6">
        <f t="shared" si="8"/>
        <v>8.3795190681599792</v>
      </c>
      <c r="AT6">
        <f t="shared" si="8"/>
        <v>4.6253295205496396</v>
      </c>
      <c r="AU6">
        <f t="shared" si="8"/>
        <v>-90.011734560227808</v>
      </c>
      <c r="AW6">
        <v>3</v>
      </c>
      <c r="AX6">
        <f>IF(Z6&gt;0, (R6*SUMPRODUCT(K6:$K$98, X6:$X$98)-K6*$AZ$3)/Z6, 0)</f>
        <v>84.169418594457568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2.4791650000000002E-3</v>
      </c>
      <c r="Q7" s="4">
        <f t="shared" si="22"/>
        <v>25</v>
      </c>
      <c r="R7">
        <f t="shared" si="0"/>
        <v>50000</v>
      </c>
      <c r="S7">
        <f t="shared" si="1"/>
        <v>75.180392112823739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81.059592643847623</v>
      </c>
      <c r="AC7">
        <f t="shared" si="19"/>
        <v>71.499160631948371</v>
      </c>
      <c r="AE7">
        <f t="shared" si="2"/>
        <v>0</v>
      </c>
      <c r="AF7">
        <f t="shared" si="3"/>
        <v>0</v>
      </c>
      <c r="AG7">
        <f t="shared" si="3"/>
        <v>-23.775867158503605</v>
      </c>
      <c r="AH7">
        <f t="shared" si="4"/>
        <v>-119.37833737758372</v>
      </c>
      <c r="AI7">
        <f t="shared" si="5"/>
        <v>-143.15420453608732</v>
      </c>
      <c r="AJ7">
        <f t="shared" si="6"/>
        <v>9.5604320118992518</v>
      </c>
      <c r="AK7">
        <f t="shared" si="20"/>
        <v>5.6741714850693343</v>
      </c>
      <c r="AL7">
        <f t="shared" si="7"/>
        <v>-127.91960103911873</v>
      </c>
      <c r="AN7">
        <f t="shared" si="8"/>
        <v>0</v>
      </c>
      <c r="AO7">
        <f t="shared" si="8"/>
        <v>0</v>
      </c>
      <c r="AP7">
        <f t="shared" si="8"/>
        <v>-15.109993408980745</v>
      </c>
      <c r="AQ7">
        <f t="shared" si="8"/>
        <v>-75.867091573365641</v>
      </c>
      <c r="AR7">
        <f t="shared" si="8"/>
        <v>-90.977084982346383</v>
      </c>
      <c r="AS7">
        <f t="shared" si="8"/>
        <v>6.0758273809222469</v>
      </c>
      <c r="AT7">
        <f t="shared" si="8"/>
        <v>3.6060385587307509</v>
      </c>
      <c r="AU7">
        <f t="shared" si="8"/>
        <v>-81.29521904269339</v>
      </c>
      <c r="AW7">
        <v>4</v>
      </c>
      <c r="AX7">
        <f>IF(Z7&gt;0, (R7*SUMPRODUCT(K7:$K$98, X7:$X$98)-K7*$AZ$3)/Z7, 0)</f>
        <v>75.180392112823739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2.4848679999999999E-3</v>
      </c>
      <c r="Q8" s="4">
        <f t="shared" si="22"/>
        <v>25</v>
      </c>
      <c r="R8">
        <f t="shared" si="0"/>
        <v>50000</v>
      </c>
      <c r="S8">
        <f t="shared" si="1"/>
        <v>67.905412449273371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71.499160631948371</v>
      </c>
      <c r="AC8">
        <f t="shared" si="19"/>
        <v>63.774124827276751</v>
      </c>
      <c r="AE8">
        <f t="shared" si="2"/>
        <v>0</v>
      </c>
      <c r="AF8">
        <f t="shared" si="3"/>
        <v>0</v>
      </c>
      <c r="AG8">
        <f t="shared" si="3"/>
        <v>-23.479028595444152</v>
      </c>
      <c r="AH8">
        <f t="shared" si="4"/>
        <v>-118.15978294883305</v>
      </c>
      <c r="AI8">
        <f t="shared" si="5"/>
        <v>-141.63881154427722</v>
      </c>
      <c r="AJ8">
        <f t="shared" si="6"/>
        <v>7.7250358046716201</v>
      </c>
      <c r="AK8">
        <f t="shared" si="20"/>
        <v>5.0049412442363863</v>
      </c>
      <c r="AL8">
        <f t="shared" si="7"/>
        <v>-128.90883449536921</v>
      </c>
      <c r="AN8">
        <f t="shared" si="8"/>
        <v>0</v>
      </c>
      <c r="AO8">
        <f t="shared" si="8"/>
        <v>0</v>
      </c>
      <c r="AP8">
        <f t="shared" si="8"/>
        <v>-13.322631371239956</v>
      </c>
      <c r="AQ8">
        <f t="shared" si="8"/>
        <v>-67.047034111048504</v>
      </c>
      <c r="AR8">
        <f t="shared" si="8"/>
        <v>-80.369665482288468</v>
      </c>
      <c r="AS8">
        <f t="shared" si="8"/>
        <v>4.3833927769584173</v>
      </c>
      <c r="AT8">
        <f t="shared" si="8"/>
        <v>2.839938073273387</v>
      </c>
      <c r="AU8">
        <f t="shared" si="8"/>
        <v>-73.146334632056664</v>
      </c>
      <c r="AW8">
        <v>5</v>
      </c>
      <c r="AX8">
        <f>IF(Z8&gt;0, (R8*SUMPRODUCT(K8:$K$98, X8:$X$98)-K8*$AZ$3)/Z8, 0)</f>
        <v>67.905412449273371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2.4943740000000002E-3</v>
      </c>
      <c r="Q9" s="4">
        <f t="shared" si="22"/>
        <v>25</v>
      </c>
      <c r="R9">
        <f t="shared" si="0"/>
        <v>50000</v>
      </c>
      <c r="S9">
        <f t="shared" si="1"/>
        <v>62.073044372973975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63.774124827276751</v>
      </c>
      <c r="AC9">
        <f t="shared" si="19"/>
        <v>57.568211938276477</v>
      </c>
      <c r="AE9">
        <f t="shared" si="2"/>
        <v>0</v>
      </c>
      <c r="AF9">
        <f t="shared" si="3"/>
        <v>0</v>
      </c>
      <c r="AG9">
        <f t="shared" si="3"/>
        <v>-23.185672831015978</v>
      </c>
      <c r="AH9">
        <f t="shared" si="4"/>
        <v>-117.13095694746484</v>
      </c>
      <c r="AI9">
        <f t="shared" si="5"/>
        <v>-140.31662977848083</v>
      </c>
      <c r="AJ9">
        <f t="shared" si="6"/>
        <v>6.2059128890002739</v>
      </c>
      <c r="AK9">
        <f t="shared" si="20"/>
        <v>4.4641887379093728</v>
      </c>
      <c r="AL9">
        <f t="shared" si="7"/>
        <v>-129.64652815157118</v>
      </c>
      <c r="AN9">
        <f t="shared" si="8"/>
        <v>0</v>
      </c>
      <c r="AO9">
        <f t="shared" si="8"/>
        <v>0</v>
      </c>
      <c r="AP9">
        <f t="shared" si="8"/>
        <v>-11.74658342162817</v>
      </c>
      <c r="AQ9">
        <f t="shared" si="8"/>
        <v>-59.342188042866603</v>
      </c>
      <c r="AR9">
        <f t="shared" si="8"/>
        <v>-71.088771464494783</v>
      </c>
      <c r="AS9">
        <f t="shared" si="8"/>
        <v>3.1441086048829949</v>
      </c>
      <c r="AT9">
        <f t="shared" si="8"/>
        <v>2.2616969454341942</v>
      </c>
      <c r="AU9">
        <f t="shared" si="8"/>
        <v>-65.682965914177586</v>
      </c>
      <c r="AW9">
        <v>6</v>
      </c>
      <c r="AX9">
        <f>IF(Z9&gt;0, (R9*SUMPRODUCT(K9:$K$98, X9:$X$98)-K9*$AZ$3)/Z9, 0)</f>
        <v>62.073044372973975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2.5048309999999999E-3</v>
      </c>
      <c r="Q10" s="4">
        <f t="shared" si="22"/>
        <v>25</v>
      </c>
      <c r="R10">
        <f t="shared" si="0"/>
        <v>50000</v>
      </c>
      <c r="S10">
        <f t="shared" si="1"/>
        <v>57.377981409465519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57.568211938276477</v>
      </c>
      <c r="AC10">
        <f t="shared" si="19"/>
        <v>52.548453557952882</v>
      </c>
      <c r="AE10">
        <f t="shared" si="2"/>
        <v>0</v>
      </c>
      <c r="AF10">
        <f t="shared" si="3"/>
        <v>0</v>
      </c>
      <c r="AG10">
        <f t="shared" si="3"/>
        <v>-22.895739910642831</v>
      </c>
      <c r="AH10">
        <f t="shared" si="4"/>
        <v>-116.15238412597316</v>
      </c>
      <c r="AI10">
        <f t="shared" si="5"/>
        <v>-139.048124036616</v>
      </c>
      <c r="AJ10">
        <f t="shared" si="6"/>
        <v>5.0197583803235943</v>
      </c>
      <c r="AK10">
        <f t="shared" si="20"/>
        <v>4.0297748356793539</v>
      </c>
      <c r="AL10">
        <f t="shared" si="7"/>
        <v>-129.99859082061306</v>
      </c>
      <c r="AN10">
        <f t="shared" si="8"/>
        <v>0</v>
      </c>
      <c r="AO10">
        <f t="shared" si="8"/>
        <v>0</v>
      </c>
      <c r="AP10">
        <f t="shared" si="8"/>
        <v>-10.356869983136882</v>
      </c>
      <c r="AQ10">
        <f t="shared" si="8"/>
        <v>-52.541439818893409</v>
      </c>
      <c r="AR10">
        <f t="shared" si="8"/>
        <v>-62.898309802030298</v>
      </c>
      <c r="AS10">
        <f t="shared" si="8"/>
        <v>2.2706837645201734</v>
      </c>
      <c r="AT10">
        <f t="shared" si="8"/>
        <v>1.8228654849039148</v>
      </c>
      <c r="AU10">
        <f t="shared" si="8"/>
        <v>-58.804760552606211</v>
      </c>
      <c r="AW10">
        <v>7</v>
      </c>
      <c r="AX10">
        <f>IF(Z10&gt;0, (R10*SUMPRODUCT(K10:$K$98, X10:$X$98)-K10*$AZ$3)/Z10, 0)</f>
        <v>57.377981409465519</v>
      </c>
    </row>
    <row r="11" spans="1:52" x14ac:dyDescent="0.25">
      <c r="A11" t="s">
        <v>33</v>
      </c>
      <c r="C11" s="12">
        <f>AU100</f>
        <v>-22.212172420984285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2.5162380000000001E-3</v>
      </c>
      <c r="Q11" s="4">
        <f t="shared" si="22"/>
        <v>25</v>
      </c>
      <c r="R11">
        <f t="shared" si="0"/>
        <v>50000</v>
      </c>
      <c r="S11">
        <f t="shared" si="1"/>
        <v>53.638833400535049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52.548453557952882</v>
      </c>
      <c r="AC11">
        <f t="shared" si="19"/>
        <v>48.509183080615855</v>
      </c>
      <c r="AE11">
        <f t="shared" si="2"/>
        <v>0</v>
      </c>
      <c r="AF11">
        <f t="shared" si="3"/>
        <v>0</v>
      </c>
      <c r="AG11">
        <f t="shared" si="3"/>
        <v>-22.609171380735127</v>
      </c>
      <c r="AH11">
        <f t="shared" si="4"/>
        <v>-115.22226160255219</v>
      </c>
      <c r="AI11">
        <f t="shared" si="5"/>
        <v>-137.83143298328733</v>
      </c>
      <c r="AJ11">
        <f t="shared" si="6"/>
        <v>4.0392704773370269</v>
      </c>
      <c r="AK11">
        <f t="shared" si="20"/>
        <v>3.678391749056702</v>
      </c>
      <c r="AL11">
        <f t="shared" si="7"/>
        <v>-130.11377075689359</v>
      </c>
      <c r="AN11">
        <f t="shared" si="8"/>
        <v>0</v>
      </c>
      <c r="AO11">
        <f t="shared" si="8"/>
        <v>0</v>
      </c>
      <c r="AP11">
        <f t="shared" si="8"/>
        <v>-9.1314651191900751</v>
      </c>
      <c r="AQ11">
        <f t="shared" si="8"/>
        <v>-46.536338951122104</v>
      </c>
      <c r="AR11">
        <f t="shared" si="8"/>
        <v>-55.667804070312187</v>
      </c>
      <c r="AS11">
        <f t="shared" si="8"/>
        <v>1.6313935990686459</v>
      </c>
      <c r="AT11">
        <f t="shared" si="8"/>
        <v>1.4856407333816986</v>
      </c>
      <c r="AU11">
        <f t="shared" si="8"/>
        <v>-52.550769737861835</v>
      </c>
      <c r="AW11">
        <v>8</v>
      </c>
      <c r="AX11">
        <f>IF(Z11&gt;0, (R11*SUMPRODUCT(K11:$K$98, X11:$X$98)-K11*$AZ$3)/Z11, 0)</f>
        <v>53.638833400535049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2.529547E-3</v>
      </c>
      <c r="Q12" s="4">
        <f t="shared" si="22"/>
        <v>25</v>
      </c>
      <c r="R12">
        <f t="shared" si="0"/>
        <v>50000</v>
      </c>
      <c r="S12">
        <f t="shared" si="1"/>
        <v>50.701623872471281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48.509183080615855</v>
      </c>
      <c r="AC12">
        <f t="shared" si="19"/>
        <v>45.278352470169011</v>
      </c>
      <c r="AE12">
        <f t="shared" si="2"/>
        <v>0</v>
      </c>
      <c r="AF12">
        <f t="shared" si="3"/>
        <v>0</v>
      </c>
      <c r="AG12">
        <f t="shared" si="3"/>
        <v>-22.325888705289149</v>
      </c>
      <c r="AH12">
        <f t="shared" si="4"/>
        <v>-114.3819232772488</v>
      </c>
      <c r="AI12">
        <f t="shared" si="5"/>
        <v>-136.70781198253795</v>
      </c>
      <c r="AJ12">
        <f t="shared" si="6"/>
        <v>3.2308306104468443</v>
      </c>
      <c r="AK12">
        <f t="shared" si="20"/>
        <v>3.39564281564311</v>
      </c>
      <c r="AL12">
        <f t="shared" si="7"/>
        <v>-130.081338556448</v>
      </c>
      <c r="AN12">
        <f t="shared" si="8"/>
        <v>0</v>
      </c>
      <c r="AO12">
        <f t="shared" si="8"/>
        <v>0</v>
      </c>
      <c r="AP12">
        <f t="shared" si="8"/>
        <v>-8.0509392837502869</v>
      </c>
      <c r="AQ12">
        <f t="shared" si="8"/>
        <v>-41.247268210449818</v>
      </c>
      <c r="AR12">
        <f t="shared" si="8"/>
        <v>-49.298207494200099</v>
      </c>
      <c r="AS12">
        <f t="shared" si="8"/>
        <v>1.1650699071444888</v>
      </c>
      <c r="AT12">
        <f t="shared" si="8"/>
        <v>1.2245028405775833</v>
      </c>
      <c r="AU12">
        <f t="shared" si="8"/>
        <v>-46.908634746478029</v>
      </c>
      <c r="AW12">
        <v>9</v>
      </c>
      <c r="AX12">
        <f>IF(Z12&gt;0, (R12*SUMPRODUCT(K12:$K$98, X12:$X$98)-K12*$AZ$3)/Z12, 0)</f>
        <v>50.701623872471281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2.543806E-3</v>
      </c>
      <c r="Q13" s="4">
        <f t="shared" si="22"/>
        <v>25</v>
      </c>
      <c r="R13">
        <f t="shared" si="0"/>
        <v>50000</v>
      </c>
      <c r="S13">
        <f t="shared" si="1"/>
        <v>48.418116916100225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45.278352470169011</v>
      </c>
      <c r="AC13">
        <f t="shared" si="19"/>
        <v>42.696716706750635</v>
      </c>
      <c r="AE13">
        <f t="shared" si="2"/>
        <v>0</v>
      </c>
      <c r="AF13">
        <f t="shared" si="3"/>
        <v>0</v>
      </c>
      <c r="AG13">
        <f t="shared" si="3"/>
        <v>-22.04583708859241</v>
      </c>
      <c r="AH13">
        <f t="shared" si="4"/>
        <v>-113.58545928769354</v>
      </c>
      <c r="AI13">
        <f t="shared" si="5"/>
        <v>-135.63129637628595</v>
      </c>
      <c r="AJ13">
        <f t="shared" si="6"/>
        <v>2.581635763418376</v>
      </c>
      <c r="AK13">
        <f t="shared" si="20"/>
        <v>3.1694846729118309</v>
      </c>
      <c r="AL13">
        <f t="shared" si="7"/>
        <v>-129.88017593995573</v>
      </c>
      <c r="AN13">
        <f t="shared" si="8"/>
        <v>0</v>
      </c>
      <c r="AO13">
        <f t="shared" si="8"/>
        <v>0</v>
      </c>
      <c r="AP13">
        <f t="shared" si="8"/>
        <v>-7.0981695207653059</v>
      </c>
      <c r="AQ13">
        <f t="shared" si="8"/>
        <v>-36.571477956499422</v>
      </c>
      <c r="AR13">
        <f t="shared" si="8"/>
        <v>-43.669647477264732</v>
      </c>
      <c r="AS13">
        <f t="shared" si="8"/>
        <v>0.83121762244610697</v>
      </c>
      <c r="AT13">
        <f t="shared" si="8"/>
        <v>1.0204892384620259</v>
      </c>
      <c r="AU13">
        <f t="shared" si="8"/>
        <v>-41.817940616356594</v>
      </c>
      <c r="AW13">
        <v>10</v>
      </c>
      <c r="AX13">
        <f>IF(Z13&gt;0, (R13*SUMPRODUCT(K13:$K$98, X13:$X$98)-K13*$AZ$3)/Z13, 0)</f>
        <v>48.418116916100225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2.5599659999999999E-3</v>
      </c>
      <c r="Q14" s="4">
        <f t="shared" si="22"/>
        <v>25</v>
      </c>
      <c r="R14">
        <f t="shared" si="0"/>
        <v>50000</v>
      </c>
      <c r="S14">
        <f t="shared" si="1"/>
        <v>46.681327727753995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42.696716706750635</v>
      </c>
      <c r="AC14">
        <f t="shared" si="19"/>
        <v>40.648124863672194</v>
      </c>
      <c r="AE14">
        <f t="shared" si="2"/>
        <v>0</v>
      </c>
      <c r="AF14">
        <f t="shared" si="3"/>
        <v>0</v>
      </c>
      <c r="AG14">
        <f t="shared" si="3"/>
        <v>-21.768942124318151</v>
      </c>
      <c r="AH14">
        <f t="shared" si="4"/>
        <v>-112.87318677667112</v>
      </c>
      <c r="AI14">
        <f t="shared" si="5"/>
        <v>-134.64212890098926</v>
      </c>
      <c r="AJ14">
        <f t="shared" si="6"/>
        <v>2.0485918430784409</v>
      </c>
      <c r="AK14">
        <f t="shared" si="20"/>
        <v>2.9887701694725446</v>
      </c>
      <c r="AL14">
        <f t="shared" si="7"/>
        <v>-129.60476688843829</v>
      </c>
      <c r="AN14">
        <f t="shared" si="8"/>
        <v>0</v>
      </c>
      <c r="AO14">
        <f t="shared" si="8"/>
        <v>0</v>
      </c>
      <c r="AP14">
        <f t="shared" si="8"/>
        <v>-6.2580506722520148</v>
      </c>
      <c r="AQ14">
        <f t="shared" si="8"/>
        <v>-32.448343991777634</v>
      </c>
      <c r="AR14">
        <f t="shared" si="8"/>
        <v>-38.706394664029645</v>
      </c>
      <c r="AS14">
        <f t="shared" si="8"/>
        <v>0.58892120193684361</v>
      </c>
      <c r="AT14">
        <f t="shared" si="8"/>
        <v>0.85920000436678412</v>
      </c>
      <c r="AU14">
        <f t="shared" si="8"/>
        <v>-37.258273457726027</v>
      </c>
      <c r="AW14">
        <v>11</v>
      </c>
      <c r="AX14">
        <f>IF(Z14&gt;0, (R14*SUMPRODUCT(K14:$K$98, X14:$X$98)-K14*$AZ$3)/Z14, 0)</f>
        <v>46.681327727753995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2.5827799999999998E-3</v>
      </c>
      <c r="Q15" s="4">
        <f t="shared" si="22"/>
        <v>25</v>
      </c>
      <c r="R15">
        <f t="shared" si="0"/>
        <v>50000</v>
      </c>
      <c r="S15">
        <f t="shared" si="1"/>
        <v>45.38699107406471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40.648124863672194</v>
      </c>
      <c r="AC15">
        <f t="shared" si="19"/>
        <v>39.023786330306052</v>
      </c>
      <c r="AE15">
        <f t="shared" si="2"/>
        <v>0</v>
      </c>
      <c r="AF15">
        <f t="shared" si="3"/>
        <v>0</v>
      </c>
      <c r="AG15">
        <f t="shared" si="3"/>
        <v>-21.495028314735126</v>
      </c>
      <c r="AH15">
        <f t="shared" si="4"/>
        <v>-112.44877667969287</v>
      </c>
      <c r="AI15">
        <f t="shared" si="5"/>
        <v>-133.94380499442801</v>
      </c>
      <c r="AJ15">
        <f t="shared" si="6"/>
        <v>1.6243385333661422</v>
      </c>
      <c r="AK15">
        <f t="shared" si="20"/>
        <v>2.845368740457054</v>
      </c>
      <c r="AL15">
        <f t="shared" si="7"/>
        <v>-129.47409772060482</v>
      </c>
      <c r="AN15">
        <f t="shared" si="8"/>
        <v>0</v>
      </c>
      <c r="AO15">
        <f t="shared" si="8"/>
        <v>0</v>
      </c>
      <c r="AP15">
        <f t="shared" si="8"/>
        <v>-5.5172383905484077</v>
      </c>
      <c r="AQ15">
        <f t="shared" si="8"/>
        <v>-28.862800205855464</v>
      </c>
      <c r="AR15">
        <f t="shared" si="8"/>
        <v>-34.380038596403871</v>
      </c>
      <c r="AS15">
        <f t="shared" si="8"/>
        <v>0.41692724402653147</v>
      </c>
      <c r="AT15">
        <f t="shared" si="8"/>
        <v>0.73033528592071884</v>
      </c>
      <c r="AU15">
        <f t="shared" si="8"/>
        <v>-33.232776066456623</v>
      </c>
      <c r="AW15">
        <v>12</v>
      </c>
      <c r="AX15">
        <f>IF(Z15&gt;0, (R15*SUMPRODUCT(K15:$K$98, X15:$X$98)-K15*$AZ$3)/Z15, 0)</f>
        <v>45.38699107406471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2.6093969999999998E-3</v>
      </c>
      <c r="Q16" s="4">
        <f t="shared" si="22"/>
        <v>25</v>
      </c>
      <c r="R16">
        <f t="shared" si="0"/>
        <v>50000</v>
      </c>
      <c r="S16">
        <f t="shared" si="1"/>
        <v>44.386589655891058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39.023786330306052</v>
      </c>
      <c r="AC16">
        <f t="shared" si="19"/>
        <v>37.682419569460933</v>
      </c>
      <c r="AE16">
        <f t="shared" si="2"/>
        <v>0</v>
      </c>
      <c r="AF16">
        <f t="shared" si="3"/>
        <v>0</v>
      </c>
      <c r="AG16">
        <f t="shared" si="3"/>
        <v>-21.22398896918839</v>
      </c>
      <c r="AH16">
        <f t="shared" si="4"/>
        <v>-112.17812479876977</v>
      </c>
      <c r="AI16">
        <f t="shared" si="5"/>
        <v>-133.40211376795816</v>
      </c>
      <c r="AJ16">
        <f t="shared" si="6"/>
        <v>1.3413667608451192</v>
      </c>
      <c r="AK16">
        <f t="shared" si="20"/>
        <v>2.7316650431214238</v>
      </c>
      <c r="AL16">
        <f t="shared" si="7"/>
        <v>-129.32908196399163</v>
      </c>
      <c r="AN16">
        <f t="shared" si="8"/>
        <v>0</v>
      </c>
      <c r="AO16">
        <f t="shared" si="8"/>
        <v>0</v>
      </c>
      <c r="AP16">
        <f t="shared" si="8"/>
        <v>-4.8639904833378047</v>
      </c>
      <c r="AQ16">
        <f t="shared" si="8"/>
        <v>-25.708330901039002</v>
      </c>
      <c r="AR16">
        <f t="shared" si="8"/>
        <v>-30.572321384376803</v>
      </c>
      <c r="AS16">
        <f t="shared" si="8"/>
        <v>0.30740664108372889</v>
      </c>
      <c r="AT16">
        <f t="shared" si="8"/>
        <v>0.62602712396326932</v>
      </c>
      <c r="AU16">
        <f t="shared" si="8"/>
        <v>-29.638887619329811</v>
      </c>
      <c r="AW16">
        <v>13</v>
      </c>
      <c r="AX16">
        <f>IF(Z16&gt;0, (R16*SUMPRODUCT(K16:$K$98, X16:$X$98)-K16*$AZ$3)/Z16, 0)</f>
        <v>44.386589655891058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2.6360139999999999E-3</v>
      </c>
      <c r="Q17" s="4">
        <f t="shared" si="22"/>
        <v>25</v>
      </c>
      <c r="R17">
        <f t="shared" si="0"/>
        <v>50000</v>
      </c>
      <c r="S17">
        <f t="shared" si="1"/>
        <v>43.599854225976685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37.682419569460933</v>
      </c>
      <c r="AC17">
        <f t="shared" si="19"/>
        <v>36.546797101466865</v>
      </c>
      <c r="AE17">
        <f t="shared" si="2"/>
        <v>0</v>
      </c>
      <c r="AF17">
        <f t="shared" si="3"/>
        <v>0</v>
      </c>
      <c r="AG17">
        <f t="shared" si="3"/>
        <v>-20.955802347437881</v>
      </c>
      <c r="AH17">
        <f t="shared" si="4"/>
        <v>-111.89346411725234</v>
      </c>
      <c r="AI17">
        <f t="shared" si="5"/>
        <v>-132.84926646469023</v>
      </c>
      <c r="AJ17">
        <f t="shared" si="6"/>
        <v>1.1356224679940681</v>
      </c>
      <c r="AK17">
        <f t="shared" si="20"/>
        <v>2.6377693698622657</v>
      </c>
      <c r="AL17">
        <f t="shared" si="7"/>
        <v>-129.07587462683389</v>
      </c>
      <c r="AN17">
        <f t="shared" si="8"/>
        <v>0</v>
      </c>
      <c r="AO17">
        <f t="shared" si="8"/>
        <v>0</v>
      </c>
      <c r="AP17">
        <f t="shared" si="8"/>
        <v>-4.2879723495486441</v>
      </c>
      <c r="AQ17">
        <f t="shared" si="8"/>
        <v>-22.895619660616465</v>
      </c>
      <c r="AR17">
        <f t="shared" si="8"/>
        <v>-27.183592010165111</v>
      </c>
      <c r="AS17">
        <f t="shared" si="8"/>
        <v>0.23237085660335577</v>
      </c>
      <c r="AT17">
        <f t="shared" si="8"/>
        <v>0.53973987418518599</v>
      </c>
      <c r="AU17">
        <f t="shared" si="8"/>
        <v>-26.41148127937657</v>
      </c>
      <c r="AW17">
        <v>14</v>
      </c>
      <c r="AX17">
        <f>IF(Z17&gt;0, (R17*SUMPRODUCT(K17:$K$98, X17:$X$98)-K17*$AZ$3)/Z17, 0)</f>
        <v>43.599854225976685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2.6635809999999999E-3</v>
      </c>
      <c r="Q18" s="4">
        <f t="shared" si="22"/>
        <v>25</v>
      </c>
      <c r="R18">
        <f t="shared" si="0"/>
        <v>50000</v>
      </c>
      <c r="S18">
        <f t="shared" si="1"/>
        <v>43.004303328106914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36.546797101466865</v>
      </c>
      <c r="AC18">
        <f t="shared" si="19"/>
        <v>35.591095684640493</v>
      </c>
      <c r="AE18">
        <f t="shared" si="2"/>
        <v>0</v>
      </c>
      <c r="AF18">
        <f t="shared" si="3"/>
        <v>0</v>
      </c>
      <c r="AG18">
        <f t="shared" si="3"/>
        <v>-20.690426846991109</v>
      </c>
      <c r="AH18">
        <f t="shared" si="4"/>
        <v>-111.63495394478187</v>
      </c>
      <c r="AI18">
        <f t="shared" si="5"/>
        <v>-132.32538079177297</v>
      </c>
      <c r="AJ18">
        <f t="shared" si="6"/>
        <v>0.955701416826372</v>
      </c>
      <c r="AK18">
        <f t="shared" si="20"/>
        <v>2.5582757971026808</v>
      </c>
      <c r="AL18">
        <f t="shared" si="7"/>
        <v>-128.81140357784392</v>
      </c>
      <c r="AN18">
        <f t="shared" si="8"/>
        <v>0</v>
      </c>
      <c r="AO18">
        <f t="shared" si="8"/>
        <v>0</v>
      </c>
      <c r="AP18">
        <f t="shared" si="8"/>
        <v>-3.7800636289056908</v>
      </c>
      <c r="AQ18">
        <f t="shared" si="8"/>
        <v>-20.395288712112723</v>
      </c>
      <c r="AR18">
        <f t="shared" si="8"/>
        <v>-24.175352341018414</v>
      </c>
      <c r="AS18">
        <f t="shared" si="8"/>
        <v>0.1746030757390763</v>
      </c>
      <c r="AT18">
        <f t="shared" si="8"/>
        <v>0.4673874234133491</v>
      </c>
      <c r="AU18">
        <f t="shared" si="8"/>
        <v>-23.53336184186599</v>
      </c>
      <c r="AW18">
        <v>15</v>
      </c>
      <c r="AX18">
        <f>IF(Z18&gt;0, (R18*SUMPRODUCT(K18:$K$98, X18:$X$98)-K18*$AZ$3)/Z18, 0)</f>
        <v>43.004303328106914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2.696852E-3</v>
      </c>
      <c r="Q19" s="4">
        <f t="shared" si="22"/>
        <v>25</v>
      </c>
      <c r="R19">
        <f t="shared" si="0"/>
        <v>50000</v>
      </c>
      <c r="S19">
        <f t="shared" si="1"/>
        <v>42.570846904309015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35.591095684640493</v>
      </c>
      <c r="AC19">
        <f t="shared" si="19"/>
        <v>34.785019690197487</v>
      </c>
      <c r="AE19">
        <f t="shared" si="2"/>
        <v>0</v>
      </c>
      <c r="AF19">
        <f t="shared" si="3"/>
        <v>0</v>
      </c>
      <c r="AG19">
        <f t="shared" si="3"/>
        <v>-20.427723559498034</v>
      </c>
      <c r="AH19">
        <f t="shared" si="4"/>
        <v>-111.59803804632334</v>
      </c>
      <c r="AI19">
        <f t="shared" si="5"/>
        <v>-132.02576160582137</v>
      </c>
      <c r="AJ19">
        <f t="shared" si="6"/>
        <v>0.80607599444300604</v>
      </c>
      <c r="AK19">
        <f t="shared" si="20"/>
        <v>2.4913766979248346</v>
      </c>
      <c r="AL19">
        <f t="shared" si="7"/>
        <v>-128.72830891345353</v>
      </c>
      <c r="AN19">
        <f t="shared" si="8"/>
        <v>0</v>
      </c>
      <c r="AO19">
        <f t="shared" si="8"/>
        <v>0</v>
      </c>
      <c r="AP19">
        <f t="shared" si="8"/>
        <v>-3.3322042146954391</v>
      </c>
      <c r="AQ19">
        <f t="shared" si="8"/>
        <v>-18.204057424538519</v>
      </c>
      <c r="AR19">
        <f t="shared" si="8"/>
        <v>-21.53626163923396</v>
      </c>
      <c r="AS19">
        <f t="shared" si="8"/>
        <v>0.13148845578532026</v>
      </c>
      <c r="AT19">
        <f t="shared" si="8"/>
        <v>0.40639750724251222</v>
      </c>
      <c r="AU19">
        <f t="shared" si="8"/>
        <v>-20.998375676206127</v>
      </c>
      <c r="AW19">
        <v>16</v>
      </c>
      <c r="AX19">
        <f>IF(Z19&gt;0, (R19*SUMPRODUCT(K19:$K$98, X19:$X$98)-K19*$AZ$3)/Z19, 0)</f>
        <v>42.570846904309015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2.7291730000000001E-3</v>
      </c>
      <c r="Q20" s="4">
        <f t="shared" si="22"/>
        <v>25</v>
      </c>
      <c r="R20">
        <f t="shared" si="0"/>
        <v>50000</v>
      </c>
      <c r="S20">
        <f t="shared" si="1"/>
        <v>42.23503214458573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34.785019690197487</v>
      </c>
      <c r="AC20">
        <f t="shared" si="19"/>
        <v>34.071330763578317</v>
      </c>
      <c r="AE20">
        <f t="shared" si="2"/>
        <v>0</v>
      </c>
      <c r="AF20">
        <f t="shared" si="3"/>
        <v>0</v>
      </c>
      <c r="AG20">
        <f t="shared" si="3"/>
        <v>-20.167695532313008</v>
      </c>
      <c r="AH20">
        <f t="shared" si="4"/>
        <v>-111.50158318009186</v>
      </c>
      <c r="AI20">
        <f t="shared" si="5"/>
        <v>-131.66927871240486</v>
      </c>
      <c r="AJ20">
        <f t="shared" si="6"/>
        <v>0.71368892661917016</v>
      </c>
      <c r="AK20">
        <f t="shared" si="20"/>
        <v>2.4349513783138241</v>
      </c>
      <c r="AL20">
        <f t="shared" si="7"/>
        <v>-128.52063840747186</v>
      </c>
      <c r="AN20">
        <f t="shared" si="8"/>
        <v>0</v>
      </c>
      <c r="AO20">
        <f t="shared" si="8"/>
        <v>0</v>
      </c>
      <c r="AP20">
        <f t="shared" si="8"/>
        <v>-2.9373107239064749</v>
      </c>
      <c r="AQ20">
        <f t="shared" si="8"/>
        <v>-16.239574595058919</v>
      </c>
      <c r="AR20">
        <f t="shared" si="8"/>
        <v>-19.176885318965393</v>
      </c>
      <c r="AS20">
        <f t="shared" si="8"/>
        <v>0.10394475334740264</v>
      </c>
      <c r="AT20">
        <f t="shared" si="8"/>
        <v>0.35463688869423193</v>
      </c>
      <c r="AU20">
        <f t="shared" si="8"/>
        <v>-18.71830367692376</v>
      </c>
      <c r="AW20">
        <v>17</v>
      </c>
      <c r="AX20">
        <f>IF(Z20&gt;0, (R20*SUMPRODUCT(K20:$K$98, X20:$X$98)-K20*$AZ$3)/Z20, 0)</f>
        <v>42.23503214458573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2.766246E-3</v>
      </c>
      <c r="Q21" s="4">
        <f t="shared" si="22"/>
        <v>25</v>
      </c>
      <c r="R21">
        <f t="shared" si="0"/>
        <v>50000</v>
      </c>
      <c r="S21">
        <f t="shared" si="1"/>
        <v>41.99870744794989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34.071330763578317</v>
      </c>
      <c r="AC21">
        <f t="shared" si="19"/>
        <v>33.448156613090305</v>
      </c>
      <c r="AE21">
        <f t="shared" si="2"/>
        <v>0</v>
      </c>
      <c r="AF21">
        <f t="shared" si="3"/>
        <v>0</v>
      </c>
      <c r="AG21">
        <f t="shared" si="3"/>
        <v>-19.910229769894404</v>
      </c>
      <c r="AH21">
        <f t="shared" si="4"/>
        <v>-111.57761419095748</v>
      </c>
      <c r="AI21">
        <f t="shared" si="5"/>
        <v>-131.48784396085188</v>
      </c>
      <c r="AJ21">
        <f t="shared" si="6"/>
        <v>0.62317415048801195</v>
      </c>
      <c r="AK21">
        <f t="shared" si="20"/>
        <v>2.3849931534504822</v>
      </c>
      <c r="AL21">
        <f t="shared" si="7"/>
        <v>-128.47967665691337</v>
      </c>
      <c r="AN21">
        <f t="shared" si="8"/>
        <v>0</v>
      </c>
      <c r="AO21">
        <f t="shared" si="8"/>
        <v>0</v>
      </c>
      <c r="AP21">
        <f t="shared" si="8"/>
        <v>-2.589118118416649</v>
      </c>
      <c r="AQ21">
        <f t="shared" si="8"/>
        <v>-14.509507215648911</v>
      </c>
      <c r="AR21">
        <f t="shared" si="8"/>
        <v>-17.098625334065559</v>
      </c>
      <c r="AS21">
        <f t="shared" si="8"/>
        <v>8.1037311101105014E-2</v>
      </c>
      <c r="AT21">
        <f t="shared" si="8"/>
        <v>0.3101435321070658</v>
      </c>
      <c r="AU21">
        <f t="shared" si="8"/>
        <v>-16.707444490857387</v>
      </c>
      <c r="AW21">
        <v>18</v>
      </c>
      <c r="AX21">
        <f>IF(Z21&gt;0, (R21*SUMPRODUCT(K21:$K$98, X21:$X$98)-K21*$AZ$3)/Z21, 0)</f>
        <v>41.99870744794989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2.8061710000000001E-3</v>
      </c>
      <c r="Q22" s="4">
        <f t="shared" si="22"/>
        <v>25</v>
      </c>
      <c r="R22">
        <f t="shared" si="0"/>
        <v>50000</v>
      </c>
      <c r="S22">
        <f t="shared" si="1"/>
        <v>41.82324583092069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33.448156613090305</v>
      </c>
      <c r="AC22">
        <f t="shared" si="19"/>
        <v>32.881864080093976</v>
      </c>
      <c r="AE22">
        <f t="shared" si="2"/>
        <v>0</v>
      </c>
      <c r="AF22">
        <f t="shared" si="3"/>
        <v>0</v>
      </c>
      <c r="AG22">
        <f t="shared" si="3"/>
        <v>-19.655255962811843</v>
      </c>
      <c r="AH22">
        <f t="shared" si="4"/>
        <v>-111.7430187672287</v>
      </c>
      <c r="AI22">
        <f t="shared" si="5"/>
        <v>-131.39827473004055</v>
      </c>
      <c r="AJ22">
        <f t="shared" si="6"/>
        <v>0.56629253299632865</v>
      </c>
      <c r="AK22">
        <f t="shared" si="20"/>
        <v>2.3413709629163217</v>
      </c>
      <c r="AL22">
        <f t="shared" si="7"/>
        <v>-128.4906112341279</v>
      </c>
      <c r="AN22">
        <f t="shared" si="8"/>
        <v>0</v>
      </c>
      <c r="AO22">
        <f t="shared" si="8"/>
        <v>0</v>
      </c>
      <c r="AP22">
        <f t="shared" si="8"/>
        <v>-2.2821084187973275</v>
      </c>
      <c r="AQ22">
        <f t="shared" si="8"/>
        <v>-12.974121749063155</v>
      </c>
      <c r="AR22">
        <f t="shared" si="8"/>
        <v>-15.256230167860483</v>
      </c>
      <c r="AS22">
        <f t="shared" si="8"/>
        <v>6.5750400783287741E-2</v>
      </c>
      <c r="AT22">
        <f t="shared" si="8"/>
        <v>0.2718490360089183</v>
      </c>
      <c r="AU22">
        <f t="shared" si="8"/>
        <v>-14.918630731068276</v>
      </c>
      <c r="AW22">
        <v>19</v>
      </c>
      <c r="AX22">
        <f>IF(Z22&gt;0, (R22*SUMPRODUCT(K22:$K$98, X22:$X$98)-K22*$AZ$3)/Z22, 0)</f>
        <v>41.82324583092069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2.8498989999999999E-3</v>
      </c>
      <c r="Q23" s="4">
        <f t="shared" si="22"/>
        <v>25</v>
      </c>
      <c r="R23">
        <f t="shared" si="0"/>
        <v>50000</v>
      </c>
      <c r="S23">
        <f t="shared" si="1"/>
        <v>41.691441550264159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32.881864080093976</v>
      </c>
      <c r="AC23">
        <f t="shared" si="19"/>
        <v>32.357041154827769</v>
      </c>
      <c r="AE23">
        <f t="shared" si="2"/>
        <v>0</v>
      </c>
      <c r="AF23">
        <f t="shared" si="3"/>
        <v>0</v>
      </c>
      <c r="AG23">
        <f t="shared" si="3"/>
        <v>-19.402687908870565</v>
      </c>
      <c r="AH23">
        <f t="shared" si="4"/>
        <v>-112.03098862632302</v>
      </c>
      <c r="AI23">
        <f t="shared" si="5"/>
        <v>-131.4336765351936</v>
      </c>
      <c r="AJ23">
        <f t="shared" si="6"/>
        <v>0.52482292526620711</v>
      </c>
      <c r="AK23">
        <f t="shared" si="20"/>
        <v>2.3017304856065786</v>
      </c>
      <c r="AL23">
        <f t="shared" si="7"/>
        <v>-128.60712312432082</v>
      </c>
      <c r="AN23">
        <f t="shared" si="8"/>
        <v>0</v>
      </c>
      <c r="AO23">
        <f t="shared" si="8"/>
        <v>0</v>
      </c>
      <c r="AP23">
        <f t="shared" si="8"/>
        <v>-2.0114138893827969</v>
      </c>
      <c r="AQ23">
        <f t="shared" si="8"/>
        <v>-11.613890179682294</v>
      </c>
      <c r="AR23">
        <f t="shared" si="8"/>
        <v>-13.625304069065093</v>
      </c>
      <c r="AS23">
        <f t="shared" si="8"/>
        <v>5.4406694902531534E-2</v>
      </c>
      <c r="AT23">
        <f t="shared" si="8"/>
        <v>0.23861295353043585</v>
      </c>
      <c r="AU23">
        <f t="shared" si="8"/>
        <v>-13.332284420632126</v>
      </c>
      <c r="AW23">
        <v>20</v>
      </c>
      <c r="AX23">
        <f>IF(Z23&gt;0, (R23*SUMPRODUCT(K23:$K$98, X23:$X$98)-K23*$AZ$3)/Z23, 0)</f>
        <v>41.691441550264159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2.8964780000000001E-3</v>
      </c>
      <c r="Q24" s="4">
        <f t="shared" si="22"/>
        <v>25</v>
      </c>
      <c r="R24">
        <f t="shared" si="0"/>
        <v>50000</v>
      </c>
      <c r="S24">
        <f t="shared" si="1"/>
        <v>41.585511391375107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32.357041154827769</v>
      </c>
      <c r="AC24">
        <f t="shared" si="19"/>
        <v>31.858596353535663</v>
      </c>
      <c r="AE24">
        <f t="shared" si="2"/>
        <v>0</v>
      </c>
      <c r="AF24">
        <f t="shared" si="3"/>
        <v>0</v>
      </c>
      <c r="AG24">
        <f t="shared" si="3"/>
        <v>-19.152461571112951</v>
      </c>
      <c r="AH24">
        <f t="shared" si="4"/>
        <v>-112.3989173378192</v>
      </c>
      <c r="AI24">
        <f t="shared" si="5"/>
        <v>-131.55137890893215</v>
      </c>
      <c r="AJ24">
        <f t="shared" si="6"/>
        <v>0.49844480129210567</v>
      </c>
      <c r="AK24">
        <f t="shared" si="20"/>
        <v>2.2649928808379443</v>
      </c>
      <c r="AL24">
        <f t="shared" ref="AL24:AL87" si="23">SUM(AI24:AK24)</f>
        <v>-128.7879412268021</v>
      </c>
      <c r="AN24">
        <f t="shared" si="8"/>
        <v>0</v>
      </c>
      <c r="AO24">
        <f t="shared" si="8"/>
        <v>0</v>
      </c>
      <c r="AP24">
        <f t="shared" si="8"/>
        <v>-1.7727444057227473</v>
      </c>
      <c r="AQ24">
        <f t="shared" si="8"/>
        <v>-10.403600141949472</v>
      </c>
      <c r="AR24">
        <f t="shared" si="8"/>
        <v>-12.176344547672219</v>
      </c>
      <c r="AS24">
        <f t="shared" si="8"/>
        <v>4.6135857251106326E-2</v>
      </c>
      <c r="AT24">
        <f t="shared" si="8"/>
        <v>0.20964686150648093</v>
      </c>
      <c r="AU24">
        <f t="shared" si="8"/>
        <v>-11.920561828914632</v>
      </c>
      <c r="AW24">
        <v>21</v>
      </c>
      <c r="AX24">
        <f>IF(Z24&gt;0, (R24*SUMPRODUCT(K24:$K$98, X24:$X$98)-K24*$AZ$3)/Z24, 0)</f>
        <v>41.585511391375107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2.9506620000000002E-3</v>
      </c>
      <c r="Q25" s="4">
        <f t="shared" si="22"/>
        <v>25</v>
      </c>
      <c r="R25">
        <f t="shared" si="0"/>
        <v>50000</v>
      </c>
      <c r="S25">
        <f t="shared" si="1"/>
        <v>41.497561839414175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31.858596353535663</v>
      </c>
      <c r="AC25">
        <f t="shared" si="19"/>
        <v>31.379501013720219</v>
      </c>
      <c r="AE25">
        <f t="shared" si="2"/>
        <v>0</v>
      </c>
      <c r="AF25">
        <f t="shared" si="3"/>
        <v>0</v>
      </c>
      <c r="AG25">
        <f t="shared" si="3"/>
        <v>-18.904424514837476</v>
      </c>
      <c r="AH25">
        <f t="shared" si="4"/>
        <v>-113.02488112868657</v>
      </c>
      <c r="AI25">
        <f t="shared" si="5"/>
        <v>-131.92930564352406</v>
      </c>
      <c r="AJ25">
        <f t="shared" si="6"/>
        <v>0.47909533981544428</v>
      </c>
      <c r="AK25">
        <f t="shared" si="20"/>
        <v>2.2301017447474965</v>
      </c>
      <c r="AL25">
        <f t="shared" si="23"/>
        <v>-129.22010855896113</v>
      </c>
      <c r="AN25">
        <f t="shared" si="8"/>
        <v>0</v>
      </c>
      <c r="AO25">
        <f t="shared" si="8"/>
        <v>0</v>
      </c>
      <c r="AP25">
        <f t="shared" si="8"/>
        <v>-1.5623091000998579</v>
      </c>
      <c r="AQ25">
        <f t="shared" si="8"/>
        <v>-9.3406599172833804</v>
      </c>
      <c r="AR25">
        <f t="shared" si="8"/>
        <v>-10.90296901738324</v>
      </c>
      <c r="AS25">
        <f t="shared" si="8"/>
        <v>3.9593641616629621E-2</v>
      </c>
      <c r="AT25">
        <f t="shared" si="8"/>
        <v>0.1843012066954495</v>
      </c>
      <c r="AU25">
        <f t="shared" si="8"/>
        <v>-10.679074169071161</v>
      </c>
      <c r="AW25">
        <v>22</v>
      </c>
      <c r="AX25">
        <f>IF(Z25&gt;0, (R25*SUMPRODUCT(K25:$K$98, X25:$X$98)-K25*$AZ$3)/Z25, 0)</f>
        <v>41.497561839414175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3.0134020000000001E-3</v>
      </c>
      <c r="Q26" s="4">
        <f t="shared" si="22"/>
        <v>25</v>
      </c>
      <c r="R26">
        <f t="shared" si="0"/>
        <v>50000</v>
      </c>
      <c r="S26">
        <f t="shared" si="1"/>
        <v>41.40224176625135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31.379501013720219</v>
      </c>
      <c r="AC26">
        <f t="shared" si="19"/>
        <v>30.900006098342217</v>
      </c>
      <c r="AE26">
        <f t="shared" si="2"/>
        <v>0</v>
      </c>
      <c r="AF26">
        <f t="shared" si="3"/>
        <v>0</v>
      </c>
      <c r="AG26">
        <f t="shared" si="3"/>
        <v>-18.658413639047239</v>
      </c>
      <c r="AH26">
        <f t="shared" si="4"/>
        <v>-113.93326128372055</v>
      </c>
      <c r="AI26">
        <f t="shared" si="5"/>
        <v>-132.59167492276779</v>
      </c>
      <c r="AJ26">
        <f t="shared" si="6"/>
        <v>0.47949491537800171</v>
      </c>
      <c r="AK26">
        <f t="shared" si="20"/>
        <v>2.1965650709604154</v>
      </c>
      <c r="AL26">
        <f t="shared" si="23"/>
        <v>-129.91561493642936</v>
      </c>
      <c r="AN26">
        <f t="shared" si="8"/>
        <v>0</v>
      </c>
      <c r="AO26">
        <f t="shared" si="8"/>
        <v>0</v>
      </c>
      <c r="AP26">
        <f t="shared" si="8"/>
        <v>-1.3767661997607143</v>
      </c>
      <c r="AQ26">
        <f t="shared" si="8"/>
        <v>-8.4069024408198416</v>
      </c>
      <c r="AR26">
        <f t="shared" si="8"/>
        <v>-9.7836686405805562</v>
      </c>
      <c r="AS26">
        <f t="shared" si="8"/>
        <v>3.5380949593058021E-2</v>
      </c>
      <c r="AT26">
        <f t="shared" si="8"/>
        <v>0.1620800462341834</v>
      </c>
      <c r="AU26">
        <f t="shared" si="8"/>
        <v>-9.5862076447533138</v>
      </c>
      <c r="AW26">
        <v>23</v>
      </c>
      <c r="AX26">
        <f>IF(Z26&gt;0, (R26*SUMPRODUCT(K26:$K$98, X26:$X$98)-K26*$AZ$3)/Z26, 0)</f>
        <v>41.40224176625135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3.0789929999999999E-3</v>
      </c>
      <c r="Q27" s="4">
        <f t="shared" si="22"/>
        <v>25</v>
      </c>
      <c r="R27">
        <f t="shared" si="0"/>
        <v>50000</v>
      </c>
      <c r="S27">
        <f t="shared" si="1"/>
        <v>41.278687498464244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30.900006098342217</v>
      </c>
      <c r="AC27">
        <f t="shared" si="19"/>
        <v>30.404858123509385</v>
      </c>
      <c r="AE27">
        <f t="shared" si="2"/>
        <v>0</v>
      </c>
      <c r="AF27">
        <f t="shared" si="3"/>
        <v>0</v>
      </c>
      <c r="AG27">
        <f t="shared" si="3"/>
        <v>-18.414380377671037</v>
      </c>
      <c r="AH27">
        <f t="shared" si="4"/>
        <v>-114.89824997146195</v>
      </c>
      <c r="AI27">
        <f t="shared" si="5"/>
        <v>-133.31263034913297</v>
      </c>
      <c r="AJ27">
        <f t="shared" si="6"/>
        <v>0.49514797483283246</v>
      </c>
      <c r="AK27">
        <f t="shared" si="20"/>
        <v>2.1630004268839556</v>
      </c>
      <c r="AL27">
        <f t="shared" si="23"/>
        <v>-130.65448194741617</v>
      </c>
      <c r="AN27">
        <f t="shared" si="8"/>
        <v>0</v>
      </c>
      <c r="AO27">
        <f t="shared" si="8"/>
        <v>0</v>
      </c>
      <c r="AP27">
        <f t="shared" si="8"/>
        <v>-1.2131781109566135</v>
      </c>
      <c r="AQ27">
        <f t="shared" si="8"/>
        <v>-7.5697383780354297</v>
      </c>
      <c r="AR27">
        <f t="shared" si="8"/>
        <v>-8.7829164889920417</v>
      </c>
      <c r="AS27">
        <f t="shared" si="8"/>
        <v>3.2621390045797595E-2</v>
      </c>
      <c r="AT27">
        <f t="shared" si="8"/>
        <v>0.14250301764524048</v>
      </c>
      <c r="AU27">
        <f t="shared" si="8"/>
        <v>-8.6077920813010032</v>
      </c>
      <c r="AW27">
        <v>24</v>
      </c>
      <c r="AX27">
        <f>IF(Z27&gt;0, (R27*SUMPRODUCT(K27:$K$98, X27:$X$98)-K27*$AZ$3)/Z27, 0)</f>
        <v>41.278687498464244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3.1512390000000001E-3</v>
      </c>
      <c r="Q28" s="4">
        <f t="shared" si="22"/>
        <v>25</v>
      </c>
      <c r="R28">
        <f t="shared" si="0"/>
        <v>50000</v>
      </c>
      <c r="S28">
        <f t="shared" si="1"/>
        <v>41.133121351626691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30.404858123509385</v>
      </c>
      <c r="AC28">
        <f t="shared" si="19"/>
        <v>29.899186232962315</v>
      </c>
      <c r="AE28">
        <f t="shared" si="2"/>
        <v>0</v>
      </c>
      <c r="AF28">
        <f t="shared" si="3"/>
        <v>0</v>
      </c>
      <c r="AG28">
        <f t="shared" si="3"/>
        <v>-18.172208460287376</v>
      </c>
      <c r="AH28">
        <f t="shared" si="4"/>
        <v>-116.0562272139034</v>
      </c>
      <c r="AI28">
        <f t="shared" si="5"/>
        <v>-134.22843567419076</v>
      </c>
      <c r="AJ28">
        <f t="shared" si="6"/>
        <v>0.50567189054707029</v>
      </c>
      <c r="AK28">
        <f t="shared" si="20"/>
        <v>2.1283400686456573</v>
      </c>
      <c r="AL28">
        <f t="shared" si="23"/>
        <v>-131.59442371499804</v>
      </c>
      <c r="AN28">
        <f t="shared" si="8"/>
        <v>0</v>
      </c>
      <c r="AO28">
        <f t="shared" si="8"/>
        <v>0</v>
      </c>
      <c r="AP28">
        <f t="shared" si="8"/>
        <v>-1.0689493889909416</v>
      </c>
      <c r="AQ28">
        <f t="shared" si="8"/>
        <v>-6.8268110307014425</v>
      </c>
      <c r="AR28">
        <f t="shared" si="8"/>
        <v>-7.8957604196923832</v>
      </c>
      <c r="AS28">
        <f t="shared" si="8"/>
        <v>2.9745292632507973E-2</v>
      </c>
      <c r="AT28">
        <f t="shared" si="8"/>
        <v>0.12519600030538808</v>
      </c>
      <c r="AU28">
        <f t="shared" si="8"/>
        <v>-7.7408191267544879</v>
      </c>
      <c r="AW28">
        <v>25</v>
      </c>
      <c r="AX28">
        <f>IF(Z28&gt;0, (R28*SUMPRODUCT(K28:$K$98, X28:$X$98)-K28*$AZ$3)/Z28, 0)</f>
        <v>41.133121351626691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3.229188E-3</v>
      </c>
      <c r="Q29" s="4">
        <f t="shared" si="22"/>
        <v>25</v>
      </c>
      <c r="R29">
        <f t="shared" si="0"/>
        <v>50000</v>
      </c>
      <c r="S29">
        <f t="shared" si="1"/>
        <v>40.960150958084007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29.899186232962315</v>
      </c>
      <c r="AC29">
        <f t="shared" si="19"/>
        <v>29.379577423232618</v>
      </c>
      <c r="AE29">
        <f t="shared" si="2"/>
        <v>0</v>
      </c>
      <c r="AF29">
        <f t="shared" si="3"/>
        <v>0</v>
      </c>
      <c r="AG29">
        <f t="shared" si="3"/>
        <v>-17.931804898191047</v>
      </c>
      <c r="AH29">
        <f t="shared" si="4"/>
        <v>-117.36295498691693</v>
      </c>
      <c r="AI29">
        <f t="shared" si="5"/>
        <v>-135.29475988510796</v>
      </c>
      <c r="AJ29">
        <f t="shared" si="6"/>
        <v>0.51960880972969647</v>
      </c>
      <c r="AK29">
        <f t="shared" si="20"/>
        <v>2.092943036307362</v>
      </c>
      <c r="AL29">
        <f t="shared" si="23"/>
        <v>-132.6822080390709</v>
      </c>
      <c r="AN29">
        <f t="shared" si="8"/>
        <v>0</v>
      </c>
      <c r="AO29">
        <f t="shared" si="8"/>
        <v>0</v>
      </c>
      <c r="AP29">
        <f t="shared" si="8"/>
        <v>-0.94179290764419232</v>
      </c>
      <c r="AQ29">
        <f t="shared" si="8"/>
        <v>-6.1639973920301427</v>
      </c>
      <c r="AR29">
        <f t="shared" si="8"/>
        <v>-7.105790299674335</v>
      </c>
      <c r="AS29">
        <f t="shared" si="8"/>
        <v>2.7290275269626404E-2</v>
      </c>
      <c r="AT29">
        <f t="shared" si="8"/>
        <v>0.109923062340279</v>
      </c>
      <c r="AU29">
        <f t="shared" si="8"/>
        <v>-6.9685769620644287</v>
      </c>
      <c r="AW29">
        <v>26</v>
      </c>
      <c r="AX29">
        <f>IF(Z29&gt;0, (R29*SUMPRODUCT(K29:$K$98, X29:$X$98)-K29*$AZ$3)/Z29, 0)</f>
        <v>40.960150958084007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3.318545E-3</v>
      </c>
      <c r="Q30" s="4">
        <f t="shared" si="22"/>
        <v>25</v>
      </c>
      <c r="R30">
        <f t="shared" si="0"/>
        <v>50000</v>
      </c>
      <c r="S30">
        <f t="shared" si="1"/>
        <v>40.760532777869265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29.379577423232618</v>
      </c>
      <c r="AC30">
        <f t="shared" si="19"/>
        <v>28.847010585641527</v>
      </c>
      <c r="AE30">
        <f t="shared" si="2"/>
        <v>0</v>
      </c>
      <c r="AF30">
        <f t="shared" si="3"/>
        <v>0</v>
      </c>
      <c r="AG30">
        <f t="shared" si="3"/>
        <v>-17.692979347723266</v>
      </c>
      <c r="AH30">
        <f t="shared" si="4"/>
        <v>-119.0150029717348</v>
      </c>
      <c r="AI30">
        <f t="shared" si="5"/>
        <v>-136.70798231945807</v>
      </c>
      <c r="AJ30">
        <f t="shared" si="6"/>
        <v>0.5325668375910908</v>
      </c>
      <c r="AK30">
        <f t="shared" si="20"/>
        <v>2.0565704196262833</v>
      </c>
      <c r="AL30">
        <f t="shared" si="23"/>
        <v>-134.11884506224069</v>
      </c>
      <c r="AN30">
        <f t="shared" si="8"/>
        <v>0</v>
      </c>
      <c r="AO30">
        <f t="shared" si="8"/>
        <v>0</v>
      </c>
      <c r="AP30">
        <f t="shared" si="8"/>
        <v>-0.82968713966343932</v>
      </c>
      <c r="AQ30">
        <f t="shared" si="8"/>
        <v>-5.5810395441037421</v>
      </c>
      <c r="AR30">
        <f t="shared" si="8"/>
        <v>-6.410726683767181</v>
      </c>
      <c r="AS30">
        <f t="shared" si="8"/>
        <v>2.4973965519120702E-2</v>
      </c>
      <c r="AT30">
        <f t="shared" si="8"/>
        <v>9.6439949170897446E-2</v>
      </c>
      <c r="AU30">
        <f t="shared" si="8"/>
        <v>-6.2893127690771626</v>
      </c>
      <c r="AW30">
        <v>27</v>
      </c>
      <c r="AX30">
        <f>IF(Z30&gt;0, (R30*SUMPRODUCT(K30:$K$98, X30:$X$98)-K30*$AZ$3)/Z30, 0)</f>
        <v>40.760532777869265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3.4212090000000001E-3</v>
      </c>
      <c r="Q31" s="4">
        <f t="shared" si="22"/>
        <v>25</v>
      </c>
      <c r="R31">
        <f t="shared" si="0"/>
        <v>50000</v>
      </c>
      <c r="S31">
        <f t="shared" si="1"/>
        <v>40.523050869110875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28.847010585641527</v>
      </c>
      <c r="AC31">
        <f t="shared" si="19"/>
        <v>28.294034036572675</v>
      </c>
      <c r="AE31">
        <f t="shared" si="2"/>
        <v>0</v>
      </c>
      <c r="AF31">
        <f t="shared" si="3"/>
        <v>0</v>
      </c>
      <c r="AG31">
        <f t="shared" si="3"/>
        <v>-17.455518174064792</v>
      </c>
      <c r="AH31">
        <f t="shared" si="4"/>
        <v>-121.06276036248995</v>
      </c>
      <c r="AI31">
        <f t="shared" si="5"/>
        <v>-138.51827853655476</v>
      </c>
      <c r="AJ31">
        <f t="shared" si="6"/>
        <v>0.55297654906885185</v>
      </c>
      <c r="AK31">
        <f t="shared" si="20"/>
        <v>2.019290740994907</v>
      </c>
      <c r="AL31">
        <f t="shared" si="23"/>
        <v>-135.946011246491</v>
      </c>
      <c r="AN31">
        <f t="shared" si="8"/>
        <v>0</v>
      </c>
      <c r="AO31">
        <f t="shared" si="8"/>
        <v>0</v>
      </c>
      <c r="AP31">
        <f t="shared" si="8"/>
        <v>-0.73084976353339659</v>
      </c>
      <c r="AQ31">
        <f t="shared" si="8"/>
        <v>-5.0688091239300279</v>
      </c>
      <c r="AR31">
        <f t="shared" si="8"/>
        <v>-5.7996588874634254</v>
      </c>
      <c r="AS31">
        <f t="shared" si="8"/>
        <v>2.315272317306253E-2</v>
      </c>
      <c r="AT31">
        <f t="shared" si="8"/>
        <v>8.4546224629070535E-2</v>
      </c>
      <c r="AU31">
        <f t="shared" si="8"/>
        <v>-5.6919599396612917</v>
      </c>
      <c r="AW31">
        <v>28</v>
      </c>
      <c r="AX31">
        <f>IF(Z31&gt;0, (R31*SUMPRODUCT(K31:$K$98, X31:$X$98)-K31*$AZ$3)/Z31, 0)</f>
        <v>40.523050869110875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3.53338E-3</v>
      </c>
      <c r="Q32" s="4">
        <f t="shared" si="22"/>
        <v>25</v>
      </c>
      <c r="R32">
        <f t="shared" si="0"/>
        <v>50000</v>
      </c>
      <c r="S32">
        <f t="shared" si="1"/>
        <v>40.237682983396468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28.294034036572675</v>
      </c>
      <c r="AC32">
        <f t="shared" si="19"/>
        <v>27.714566872495226</v>
      </c>
      <c r="AE32">
        <f t="shared" si="2"/>
        <v>0</v>
      </c>
      <c r="AF32">
        <f t="shared" si="3"/>
        <v>0</v>
      </c>
      <c r="AG32">
        <f t="shared" si="3"/>
        <v>-17.219286013518264</v>
      </c>
      <c r="AH32">
        <f t="shared" si="4"/>
        <v>-123.35395761175411</v>
      </c>
      <c r="AI32">
        <f t="shared" si="5"/>
        <v>-140.57324362527237</v>
      </c>
      <c r="AJ32">
        <f t="shared" si="6"/>
        <v>0.57946716407744958</v>
      </c>
      <c r="AK32">
        <f t="shared" si="20"/>
        <v>1.9805823825600875</v>
      </c>
      <c r="AL32">
        <f t="shared" si="23"/>
        <v>-138.01319407863483</v>
      </c>
      <c r="AN32">
        <f t="shared" si="8"/>
        <v>0</v>
      </c>
      <c r="AO32">
        <f t="shared" si="8"/>
        <v>0</v>
      </c>
      <c r="AP32">
        <f t="shared" si="8"/>
        <v>-0.64371329996481141</v>
      </c>
      <c r="AQ32">
        <f t="shared" si="8"/>
        <v>-4.6113748883457726</v>
      </c>
      <c r="AR32">
        <f t="shared" si="8"/>
        <v>-5.2550881883105838</v>
      </c>
      <c r="AS32">
        <f t="shared" si="8"/>
        <v>2.1662380200706818E-2</v>
      </c>
      <c r="AT32">
        <f t="shared" si="8"/>
        <v>7.4040655363353705E-2</v>
      </c>
      <c r="AU32">
        <f t="shared" si="8"/>
        <v>-5.1593851527465233</v>
      </c>
      <c r="AW32">
        <v>29</v>
      </c>
      <c r="AX32">
        <f>IF(Z32&gt;0, (R32*SUMPRODUCT(K32:$K$98, X32:$X$98)-K32*$AZ$3)/Z32, 0)</f>
        <v>40.237682983396468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3.6617109999999998E-3</v>
      </c>
      <c r="Q33" s="4">
        <f t="shared" si="22"/>
        <v>25</v>
      </c>
      <c r="R33">
        <f t="shared" si="0"/>
        <v>50000</v>
      </c>
      <c r="S33">
        <f t="shared" si="1"/>
        <v>39.90736488024033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27.714566872495226</v>
      </c>
      <c r="AC33">
        <f t="shared" si="19"/>
        <v>27.1115330197321</v>
      </c>
      <c r="AE33">
        <f t="shared" si="2"/>
        <v>0</v>
      </c>
      <c r="AF33">
        <f t="shared" si="3"/>
        <v>0</v>
      </c>
      <c r="AG33">
        <f t="shared" si="3"/>
        <v>-16.984041104375237</v>
      </c>
      <c r="AH33">
        <f t="shared" si="4"/>
        <v>-126.10409801569196</v>
      </c>
      <c r="AI33">
        <f t="shared" si="5"/>
        <v>-143.08813912006718</v>
      </c>
      <c r="AJ33">
        <f t="shared" si="6"/>
        <v>0.60303385276312582</v>
      </c>
      <c r="AK33">
        <f t="shared" si="20"/>
        <v>1.9400196810746659</v>
      </c>
      <c r="AL33">
        <f t="shared" si="23"/>
        <v>-140.54508558622939</v>
      </c>
      <c r="AN33">
        <f t="shared" si="8"/>
        <v>0</v>
      </c>
      <c r="AO33">
        <f t="shared" si="8"/>
        <v>0</v>
      </c>
      <c r="AP33">
        <f t="shared" si="8"/>
        <v>-0.5668920311552107</v>
      </c>
      <c r="AQ33">
        <f t="shared" si="8"/>
        <v>-4.2090929845133029</v>
      </c>
      <c r="AR33">
        <f t="shared" si="8"/>
        <v>-4.7759850156685131</v>
      </c>
      <c r="AS33">
        <f t="shared" si="8"/>
        <v>2.0128018034540424E-2</v>
      </c>
      <c r="AT33">
        <f t="shared" si="8"/>
        <v>6.47538292404502E-2</v>
      </c>
      <c r="AU33">
        <f t="shared" si="8"/>
        <v>-4.6911031683935231</v>
      </c>
      <c r="AW33">
        <v>30</v>
      </c>
      <c r="AX33">
        <f>IF(Z33&gt;0, (R33*SUMPRODUCT(K33:$K$98, X33:$X$98)-K33*$AZ$3)/Z33, 0)</f>
        <v>39.90736488024033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3.8071530000000002E-3</v>
      </c>
      <c r="Q34" s="4">
        <f t="shared" si="22"/>
        <v>25</v>
      </c>
      <c r="R34">
        <f t="shared" si="0"/>
        <v>50000</v>
      </c>
      <c r="S34">
        <f t="shared" si="1"/>
        <v>39.525438006867851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27.1115330197321</v>
      </c>
      <c r="AC34">
        <f t="shared" si="19"/>
        <v>26.48131595984616</v>
      </c>
      <c r="AE34">
        <f t="shared" si="2"/>
        <v>0</v>
      </c>
      <c r="AF34">
        <f t="shared" si="3"/>
        <v>0</v>
      </c>
      <c r="AG34">
        <f t="shared" si="3"/>
        <v>-16.749539850288837</v>
      </c>
      <c r="AH34">
        <f t="shared" si="4"/>
        <v>-129.32168608529099</v>
      </c>
      <c r="AI34">
        <f t="shared" si="5"/>
        <v>-146.07122593557983</v>
      </c>
      <c r="AJ34">
        <f t="shared" si="6"/>
        <v>0.63021705988593979</v>
      </c>
      <c r="AK34">
        <f t="shared" si="20"/>
        <v>1.8978073113812473</v>
      </c>
      <c r="AL34">
        <f t="shared" si="23"/>
        <v>-143.54320156431262</v>
      </c>
      <c r="AN34">
        <f t="shared" si="8"/>
        <v>0</v>
      </c>
      <c r="AO34">
        <f t="shared" si="8"/>
        <v>0</v>
      </c>
      <c r="AP34">
        <f t="shared" si="8"/>
        <v>-0.49916505905943731</v>
      </c>
      <c r="AQ34">
        <f t="shared" si="8"/>
        <v>-3.8540083876583098</v>
      </c>
      <c r="AR34">
        <f t="shared" si="8"/>
        <v>-4.3531734467177472</v>
      </c>
      <c r="AS34">
        <f t="shared" si="8"/>
        <v>1.8781550939908673E-2</v>
      </c>
      <c r="AT34">
        <f t="shared" si="8"/>
        <v>5.6557917837528907E-2</v>
      </c>
      <c r="AU34">
        <f t="shared" ref="AU34:AU97" si="24">AL34*$K34</f>
        <v>-4.2778339779403094</v>
      </c>
      <c r="AW34">
        <v>31</v>
      </c>
      <c r="AX34">
        <f>IF(Z34&gt;0, (R34*SUMPRODUCT(K34:$K$98, X34:$X$98)-K34*$AZ$3)/Z34, 0)</f>
        <v>39.525438006867851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3.9582979999999999E-3</v>
      </c>
      <c r="Q35" s="4">
        <f t="shared" si="22"/>
        <v>25</v>
      </c>
      <c r="R35">
        <f t="shared" si="0"/>
        <v>50000</v>
      </c>
      <c r="S35">
        <f t="shared" si="1"/>
        <v>39.088053318537206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26.48131595984616</v>
      </c>
      <c r="AC35">
        <f t="shared" si="19"/>
        <v>25.822732504890855</v>
      </c>
      <c r="AE35">
        <f t="shared" si="2"/>
        <v>0</v>
      </c>
      <c r="AF35">
        <f t="shared" ref="AF35:AG66" si="25">-$Z35*P35</f>
        <v>0</v>
      </c>
      <c r="AG35">
        <f t="shared" si="25"/>
        <v>-16.515744781695631</v>
      </c>
      <c r="AH35">
        <f t="shared" si="4"/>
        <v>-132.5993401806372</v>
      </c>
      <c r="AI35">
        <f t="shared" ref="AI35:AI66" si="26">SUM(AE35:AH35)</f>
        <v>-149.11508496233284</v>
      </c>
      <c r="AJ35">
        <f t="shared" si="6"/>
        <v>0.65858345495530557</v>
      </c>
      <c r="AK35">
        <f t="shared" si="20"/>
        <v>1.8536921171892313</v>
      </c>
      <c r="AL35">
        <f t="shared" si="23"/>
        <v>-146.6028093901883</v>
      </c>
      <c r="AN35">
        <f t="shared" ref="AN35:AT66" si="27">AE35*$K35</f>
        <v>0</v>
      </c>
      <c r="AO35">
        <f t="shared" si="27"/>
        <v>0</v>
      </c>
      <c r="AP35">
        <f t="shared" si="27"/>
        <v>-0.43946211108383759</v>
      </c>
      <c r="AQ35">
        <f t="shared" si="27"/>
        <v>-3.528292955258665</v>
      </c>
      <c r="AR35">
        <f t="shared" si="27"/>
        <v>-3.967755066342503</v>
      </c>
      <c r="AS35">
        <f t="shared" si="27"/>
        <v>1.7524034142275706E-2</v>
      </c>
      <c r="AT35">
        <f t="shared" si="27"/>
        <v>4.9324293992620796E-2</v>
      </c>
      <c r="AU35">
        <f t="shared" si="24"/>
        <v>-3.9009067382076061</v>
      </c>
      <c r="AW35">
        <v>32</v>
      </c>
      <c r="AX35">
        <f>IF(Z35&gt;0, (R35*SUMPRODUCT(K35:$K$98, X35:$X$98)-K35*$AZ$3)/Z35, 0)</f>
        <v>39.088053318537206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4.120851E-3</v>
      </c>
      <c r="Q36" s="4">
        <f t="shared" si="22"/>
        <v>25</v>
      </c>
      <c r="R36">
        <f t="shared" si="0"/>
        <v>50000</v>
      </c>
      <c r="S36">
        <f t="shared" si="1"/>
        <v>38.611167890048357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25.822732504890855</v>
      </c>
      <c r="AC36">
        <f t="shared" si="19"/>
        <v>25.147497525259904</v>
      </c>
      <c r="AE36">
        <f t="shared" si="2"/>
        <v>0</v>
      </c>
      <c r="AF36">
        <f t="shared" si="25"/>
        <v>0</v>
      </c>
      <c r="AG36">
        <f t="shared" si="25"/>
        <v>-16.282528410479276</v>
      </c>
      <c r="AH36">
        <f t="shared" si="4"/>
        <v>-136.11784679879042</v>
      </c>
      <c r="AI36">
        <f t="shared" si="26"/>
        <v>-152.4003752092697</v>
      </c>
      <c r="AJ36">
        <f t="shared" si="6"/>
        <v>0.67523497963095025</v>
      </c>
      <c r="AK36">
        <f t="shared" si="20"/>
        <v>1.80759127534236</v>
      </c>
      <c r="AL36">
        <f t="shared" si="23"/>
        <v>-149.91754895429639</v>
      </c>
      <c r="AN36">
        <f t="shared" si="27"/>
        <v>0</v>
      </c>
      <c r="AO36">
        <f t="shared" si="27"/>
        <v>0</v>
      </c>
      <c r="AP36">
        <f t="shared" si="27"/>
        <v>-0.38683618936881886</v>
      </c>
      <c r="AQ36">
        <f t="shared" si="27"/>
        <v>-3.2338533570034693</v>
      </c>
      <c r="AR36">
        <f t="shared" si="27"/>
        <v>-3.6206895463722879</v>
      </c>
      <c r="AS36">
        <f t="shared" si="27"/>
        <v>1.6042061764858315E-2</v>
      </c>
      <c r="AT36">
        <f t="shared" si="27"/>
        <v>4.2944296073804906E-2</v>
      </c>
      <c r="AU36">
        <f t="shared" si="24"/>
        <v>-3.5617031885336248</v>
      </c>
      <c r="AW36">
        <v>33</v>
      </c>
      <c r="AX36">
        <f>IF(Z36&gt;0, (R36*SUMPRODUCT(K36:$K$98, X36:$X$98)-K36*$AZ$3)/Z36, 0)</f>
        <v>38.611167890048357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4.2986129999999997E-3</v>
      </c>
      <c r="Q37" s="4">
        <f t="shared" si="22"/>
        <v>25</v>
      </c>
      <c r="R37">
        <f t="shared" si="0"/>
        <v>50000</v>
      </c>
      <c r="S37">
        <f t="shared" si="1"/>
        <v>38.101959604701747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25.147497525259904</v>
      </c>
      <c r="AC37">
        <f t="shared" si="19"/>
        <v>24.461017360781124</v>
      </c>
      <c r="AE37">
        <f t="shared" si="2"/>
        <v>0</v>
      </c>
      <c r="AF37">
        <f t="shared" si="25"/>
        <v>0</v>
      </c>
      <c r="AG37">
        <f t="shared" si="25"/>
        <v>-16.049710838076329</v>
      </c>
      <c r="AH37">
        <f t="shared" si="4"/>
        <v>-139.98457659631111</v>
      </c>
      <c r="AI37">
        <f t="shared" si="26"/>
        <v>-156.03428743438744</v>
      </c>
      <c r="AJ37">
        <f t="shared" si="6"/>
        <v>0.68648016447878035</v>
      </c>
      <c r="AK37">
        <f t="shared" si="20"/>
        <v>1.7603248267681935</v>
      </c>
      <c r="AL37">
        <f t="shared" si="23"/>
        <v>-153.58748244314046</v>
      </c>
      <c r="AN37">
        <f t="shared" si="27"/>
        <v>0</v>
      </c>
      <c r="AO37">
        <f t="shared" si="27"/>
        <v>0</v>
      </c>
      <c r="AP37">
        <f t="shared" si="27"/>
        <v>-0.34045086464521379</v>
      </c>
      <c r="AQ37">
        <f t="shared" si="27"/>
        <v>-2.9693912008772618</v>
      </c>
      <c r="AR37">
        <f t="shared" si="27"/>
        <v>-3.3098420655224756</v>
      </c>
      <c r="AS37">
        <f t="shared" si="27"/>
        <v>1.4561805375591519E-2</v>
      </c>
      <c r="AT37">
        <f t="shared" si="27"/>
        <v>3.7340492634165015E-2</v>
      </c>
      <c r="AU37">
        <f t="shared" si="24"/>
        <v>-3.2579397675127191</v>
      </c>
      <c r="AW37">
        <v>34</v>
      </c>
      <c r="AX37">
        <f>IF(Z37&gt;0, (R37*SUMPRODUCT(K37:$K$98, X37:$X$98)-K37*$AZ$3)/Z37, 0)</f>
        <v>38.101959604701747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4.5124980000000002E-3</v>
      </c>
      <c r="Q38" s="4">
        <f t="shared" si="22"/>
        <v>25</v>
      </c>
      <c r="R38">
        <f t="shared" si="0"/>
        <v>50000</v>
      </c>
      <c r="S38">
        <f t="shared" si="1"/>
        <v>37.564618594162162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24.461017360781124</v>
      </c>
      <c r="AC38">
        <f t="shared" si="19"/>
        <v>23.766066510372351</v>
      </c>
      <c r="AE38">
        <f t="shared" si="2"/>
        <v>0</v>
      </c>
      <c r="AF38">
        <f t="shared" si="25"/>
        <v>0</v>
      </c>
      <c r="AG38">
        <f t="shared" si="25"/>
        <v>-15.816789441638166</v>
      </c>
      <c r="AH38">
        <f t="shared" si="4"/>
        <v>-144.84857611479552</v>
      </c>
      <c r="AI38">
        <f t="shared" si="26"/>
        <v>-160.6653655564337</v>
      </c>
      <c r="AJ38">
        <f t="shared" si="6"/>
        <v>0.69495085040877314</v>
      </c>
      <c r="AK38">
        <f t="shared" si="20"/>
        <v>1.7122712152546788</v>
      </c>
      <c r="AL38">
        <f t="shared" si="23"/>
        <v>-158.25814349077027</v>
      </c>
      <c r="AN38">
        <f t="shared" si="27"/>
        <v>0</v>
      </c>
      <c r="AO38">
        <f t="shared" si="27"/>
        <v>0</v>
      </c>
      <c r="AP38">
        <f t="shared" si="27"/>
        <v>-0.29956256442227841</v>
      </c>
      <c r="AQ38">
        <f t="shared" si="27"/>
        <v>-2.7433640103746391</v>
      </c>
      <c r="AR38">
        <f t="shared" si="27"/>
        <v>-3.0429265747969176</v>
      </c>
      <c r="AS38">
        <f t="shared" si="27"/>
        <v>1.3162042756152013E-2</v>
      </c>
      <c r="AT38">
        <f t="shared" si="27"/>
        <v>3.2429612730244299E-2</v>
      </c>
      <c r="AU38">
        <f t="shared" si="24"/>
        <v>-2.9973349193105219</v>
      </c>
      <c r="AW38">
        <v>35</v>
      </c>
      <c r="AX38">
        <f>IF(Z38&gt;0, (R38*SUMPRODUCT(K38:$K$98, X38:$X$98)-K38*$AZ$3)/Z38, 0)</f>
        <v>37.564618594162162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4.7406419999999998E-3</v>
      </c>
      <c r="Q39" s="4">
        <f t="shared" si="22"/>
        <v>25</v>
      </c>
      <c r="R39">
        <f t="shared" si="0"/>
        <v>50000</v>
      </c>
      <c r="S39">
        <f t="shared" si="1"/>
        <v>36.983421544443395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23.766066510372351</v>
      </c>
      <c r="AC39">
        <f t="shared" si="19"/>
        <v>23.053452812916007</v>
      </c>
      <c r="AE39">
        <f t="shared" si="2"/>
        <v>0</v>
      </c>
      <c r="AF39">
        <f t="shared" si="25"/>
        <v>0</v>
      </c>
      <c r="AG39">
        <f t="shared" si="25"/>
        <v>-15.583639810889599</v>
      </c>
      <c r="AH39">
        <f t="shared" si="4"/>
        <v>-149.96347266437286</v>
      </c>
      <c r="AI39">
        <f t="shared" si="26"/>
        <v>-165.54711247526245</v>
      </c>
      <c r="AJ39">
        <f t="shared" si="6"/>
        <v>0.7126136974563444</v>
      </c>
      <c r="AK39">
        <f t="shared" si="20"/>
        <v>1.6636246557260648</v>
      </c>
      <c r="AL39">
        <f t="shared" si="23"/>
        <v>-163.17087412208005</v>
      </c>
      <c r="AN39">
        <f t="shared" si="27"/>
        <v>0</v>
      </c>
      <c r="AO39">
        <f t="shared" si="27"/>
        <v>0</v>
      </c>
      <c r="AP39">
        <f t="shared" si="27"/>
        <v>-0.26352394634243537</v>
      </c>
      <c r="AQ39">
        <f t="shared" si="27"/>
        <v>-2.5359265616570683</v>
      </c>
      <c r="AR39">
        <f t="shared" si="27"/>
        <v>-2.7994505079995036</v>
      </c>
      <c r="AS39">
        <f t="shared" si="27"/>
        <v>1.2050507843497833E-2</v>
      </c>
      <c r="AT39">
        <f t="shared" si="27"/>
        <v>2.8132383694030046E-2</v>
      </c>
      <c r="AU39">
        <f t="shared" si="24"/>
        <v>-2.759267616461976</v>
      </c>
      <c r="AW39">
        <v>36</v>
      </c>
      <c r="AX39">
        <f>IF(Z39&gt;0, (R39*SUMPRODUCT(K39:$K$98, X39:$X$98)-K39*$AZ$3)/Z39, 0)</f>
        <v>36.983421544443395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4.9668849999999999E-3</v>
      </c>
      <c r="Q40" s="4">
        <f t="shared" si="22"/>
        <v>25</v>
      </c>
      <c r="R40">
        <f t="shared" si="0"/>
        <v>50000</v>
      </c>
      <c r="S40">
        <f t="shared" si="1"/>
        <v>36.368261302439841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23.053452812916007</v>
      </c>
      <c r="AC40">
        <f t="shared" si="19"/>
        <v>22.330696173507416</v>
      </c>
      <c r="AE40">
        <f t="shared" si="2"/>
        <v>0</v>
      </c>
      <c r="AF40">
        <f t="shared" si="25"/>
        <v>0</v>
      </c>
      <c r="AG40">
        <f t="shared" si="25"/>
        <v>-15.350401265958592</v>
      </c>
      <c r="AH40">
        <f t="shared" si="4"/>
        <v>-154.80429364422076</v>
      </c>
      <c r="AI40">
        <f t="shared" si="26"/>
        <v>-170.15469491017936</v>
      </c>
      <c r="AJ40">
        <f t="shared" si="6"/>
        <v>0.72275663940859047</v>
      </c>
      <c r="AK40">
        <f t="shared" si="20"/>
        <v>1.6137416969041205</v>
      </c>
      <c r="AL40">
        <f t="shared" si="23"/>
        <v>-167.81819657386663</v>
      </c>
      <c r="AN40">
        <f t="shared" si="27"/>
        <v>0</v>
      </c>
      <c r="AO40">
        <f t="shared" si="27"/>
        <v>0</v>
      </c>
      <c r="AP40">
        <f t="shared" si="27"/>
        <v>-0.2317676908417696</v>
      </c>
      <c r="AQ40">
        <f t="shared" si="27"/>
        <v>-2.337309171837584</v>
      </c>
      <c r="AR40">
        <f t="shared" si="27"/>
        <v>-2.5690768626793536</v>
      </c>
      <c r="AS40">
        <f t="shared" si="27"/>
        <v>1.0912524985764657E-2</v>
      </c>
      <c r="AT40">
        <f t="shared" si="27"/>
        <v>2.4365042986593925E-2</v>
      </c>
      <c r="AU40">
        <f t="shared" si="24"/>
        <v>-2.5337992947069949</v>
      </c>
      <c r="AW40">
        <v>37</v>
      </c>
      <c r="AX40">
        <f>IF(Z40&gt;0, (R40*SUMPRODUCT(K40:$K$98, X40:$X$98)-K40*$AZ$3)/Z40, 0)</f>
        <v>36.368261302439841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5.2168930000000002E-3</v>
      </c>
      <c r="Q41" s="4">
        <f t="shared" si="22"/>
        <v>25</v>
      </c>
      <c r="R41">
        <f t="shared" si="0"/>
        <v>50000</v>
      </c>
      <c r="S41">
        <f t="shared" si="1"/>
        <v>35.742131360536902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22.330696173507416</v>
      </c>
      <c r="AC41">
        <f t="shared" si="19"/>
        <v>21.612288717963136</v>
      </c>
      <c r="AE41">
        <f t="shared" si="2"/>
        <v>0</v>
      </c>
      <c r="AF41">
        <f t="shared" si="25"/>
        <v>0</v>
      </c>
      <c r="AG41">
        <f t="shared" si="25"/>
        <v>-15.116815852387436</v>
      </c>
      <c r="AH41">
        <f t="shared" si="4"/>
        <v>-160.16280182314102</v>
      </c>
      <c r="AI41">
        <f t="shared" si="26"/>
        <v>-175.27961767552847</v>
      </c>
      <c r="AJ41">
        <f t="shared" si="6"/>
        <v>0.71840745554428054</v>
      </c>
      <c r="AK41">
        <f t="shared" si="20"/>
        <v>1.5631487321455193</v>
      </c>
      <c r="AL41">
        <f t="shared" si="23"/>
        <v>-172.99806148783867</v>
      </c>
      <c r="AN41">
        <f t="shared" si="27"/>
        <v>0</v>
      </c>
      <c r="AO41">
        <f t="shared" si="27"/>
        <v>0</v>
      </c>
      <c r="AP41">
        <f t="shared" si="27"/>
        <v>-0.20378652382979762</v>
      </c>
      <c r="AQ41">
        <f t="shared" si="27"/>
        <v>-2.1591200785331996</v>
      </c>
      <c r="AR41">
        <f t="shared" si="27"/>
        <v>-2.3629066023629974</v>
      </c>
      <c r="AS41">
        <f t="shared" si="27"/>
        <v>9.6846954734622365E-3</v>
      </c>
      <c r="AT41">
        <f t="shared" si="27"/>
        <v>2.1072469854991428E-2</v>
      </c>
      <c r="AU41">
        <f t="shared" si="24"/>
        <v>-2.3321494370345439</v>
      </c>
      <c r="AW41">
        <v>38</v>
      </c>
      <c r="AX41">
        <f>IF(Z41&gt;0, (R41*SUMPRODUCT(K41:$K$98, X41:$X$98)-K41*$AZ$3)/Z41, 0)</f>
        <v>35.742131360536902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5.4821100000000001E-3</v>
      </c>
      <c r="Q42" s="4">
        <f t="shared" si="22"/>
        <v>25</v>
      </c>
      <c r="R42">
        <f t="shared" si="0"/>
        <v>50000</v>
      </c>
      <c r="S42">
        <f t="shared" si="1"/>
        <v>35.105374657222193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21.612288717963136</v>
      </c>
      <c r="AC42">
        <f t="shared" si="19"/>
        <v>20.898616600406079</v>
      </c>
      <c r="AE42">
        <f t="shared" si="2"/>
        <v>0</v>
      </c>
      <c r="AF42">
        <f t="shared" si="25"/>
        <v>0</v>
      </c>
      <c r="AG42">
        <f t="shared" si="25"/>
        <v>-14.882775646511032</v>
      </c>
      <c r="AH42">
        <f t="shared" si="4"/>
        <v>-165.74409470506336</v>
      </c>
      <c r="AI42">
        <f t="shared" si="26"/>
        <v>-180.62687035157438</v>
      </c>
      <c r="AJ42">
        <f t="shared" si="6"/>
        <v>0.7136721175570564</v>
      </c>
      <c r="AK42">
        <f t="shared" si="20"/>
        <v>1.5128602102574196</v>
      </c>
      <c r="AL42">
        <f t="shared" si="23"/>
        <v>-178.4003380237599</v>
      </c>
      <c r="AN42">
        <f t="shared" si="27"/>
        <v>0</v>
      </c>
      <c r="AO42">
        <f t="shared" si="27"/>
        <v>0</v>
      </c>
      <c r="AP42">
        <f t="shared" si="27"/>
        <v>-0.17913524861727417</v>
      </c>
      <c r="AQ42">
        <f t="shared" si="27"/>
        <v>-1.994964535986735</v>
      </c>
      <c r="AR42">
        <f t="shared" si="27"/>
        <v>-2.1740997846040089</v>
      </c>
      <c r="AS42">
        <f t="shared" si="27"/>
        <v>8.5900530416025082E-3</v>
      </c>
      <c r="AT42">
        <f t="shared" si="27"/>
        <v>1.8209411760579525E-2</v>
      </c>
      <c r="AU42">
        <f t="shared" si="24"/>
        <v>-2.1473003198018268</v>
      </c>
      <c r="AW42">
        <v>39</v>
      </c>
      <c r="AX42">
        <f>IF(Z42&gt;0, (R42*SUMPRODUCT(K42:$K$98, X42:$X$98)-K42*$AZ$3)/Z42, 0)</f>
        <v>35.105374657222193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5.7777469999999997E-3</v>
      </c>
      <c r="Q43" s="4">
        <f t="shared" si="22"/>
        <v>25</v>
      </c>
      <c r="R43">
        <f t="shared" si="0"/>
        <v>50000</v>
      </c>
      <c r="S43">
        <f t="shared" si="1"/>
        <v>34.46594612898835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20.898616600406079</v>
      </c>
      <c r="AC43">
        <f t="shared" si="19"/>
        <v>20.194230601005188</v>
      </c>
      <c r="AE43">
        <f t="shared" si="2"/>
        <v>0</v>
      </c>
      <c r="AF43">
        <f t="shared" si="25"/>
        <v>0</v>
      </c>
      <c r="AG43">
        <f t="shared" si="25"/>
        <v>-14.647958977702618</v>
      </c>
      <c r="AH43">
        <f t="shared" si="4"/>
        <v>-171.97782468660435</v>
      </c>
      <c r="AI43">
        <f t="shared" si="26"/>
        <v>-186.62578366430697</v>
      </c>
      <c r="AJ43">
        <f t="shared" si="6"/>
        <v>0.70438599940089119</v>
      </c>
      <c r="AK43">
        <f t="shared" si="20"/>
        <v>1.4629031620284256</v>
      </c>
      <c r="AL43">
        <f t="shared" si="23"/>
        <v>-184.45849450287764</v>
      </c>
      <c r="AN43">
        <f t="shared" si="27"/>
        <v>0</v>
      </c>
      <c r="AO43">
        <f t="shared" si="27"/>
        <v>0</v>
      </c>
      <c r="AP43">
        <f t="shared" si="27"/>
        <v>-0.15741865891590062</v>
      </c>
      <c r="AQ43">
        <f t="shared" si="27"/>
        <v>-1.8482109737369818</v>
      </c>
      <c r="AR43">
        <f t="shared" si="27"/>
        <v>-2.0056296326528824</v>
      </c>
      <c r="AS43">
        <f t="shared" si="27"/>
        <v>7.5698941779952745E-3</v>
      </c>
      <c r="AT43">
        <f t="shared" si="27"/>
        <v>1.5721525042560133E-2</v>
      </c>
      <c r="AU43">
        <f t="shared" si="24"/>
        <v>-1.9823382134323271</v>
      </c>
      <c r="AW43">
        <v>40</v>
      </c>
      <c r="AX43">
        <f>IF(Z43&gt;0, (R43*SUMPRODUCT(K43:$K$98, X43:$X$98)-K43*$AZ$3)/Z43, 0)</f>
        <v>34.46594612898835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6.1180619999999996E-3</v>
      </c>
      <c r="Q44" s="4">
        <f t="shared" si="22"/>
        <v>25</v>
      </c>
      <c r="R44">
        <f t="shared" si="0"/>
        <v>50000</v>
      </c>
      <c r="S44">
        <f t="shared" si="1"/>
        <v>33.823390640316198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20.194230601005188</v>
      </c>
      <c r="AC44">
        <f t="shared" si="19"/>
        <v>19.498321892077001</v>
      </c>
      <c r="AE44">
        <f t="shared" si="2"/>
        <v>0</v>
      </c>
      <c r="AF44">
        <f t="shared" si="25"/>
        <v>0</v>
      </c>
      <c r="AG44">
        <f t="shared" si="25"/>
        <v>-14.411862266726553</v>
      </c>
      <c r="AH44">
        <f t="shared" si="4"/>
        <v>-179.23424239808244</v>
      </c>
      <c r="AI44">
        <f t="shared" si="26"/>
        <v>-193.646104664809</v>
      </c>
      <c r="AJ44">
        <f t="shared" si="6"/>
        <v>0.69590870892818657</v>
      </c>
      <c r="AK44">
        <f t="shared" si="20"/>
        <v>1.4135961420703633</v>
      </c>
      <c r="AL44">
        <f t="shared" si="23"/>
        <v>-191.53659981381045</v>
      </c>
      <c r="AN44">
        <f t="shared" si="27"/>
        <v>0</v>
      </c>
      <c r="AO44">
        <f t="shared" si="27"/>
        <v>0</v>
      </c>
      <c r="AP44">
        <f t="shared" si="27"/>
        <v>-0.13828694215315832</v>
      </c>
      <c r="AQ44">
        <f t="shared" si="27"/>
        <v>-1.7198162771505938</v>
      </c>
      <c r="AR44">
        <f t="shared" si="27"/>
        <v>-1.8581032193037523</v>
      </c>
      <c r="AS44">
        <f t="shared" si="27"/>
        <v>6.6774914715646691E-3</v>
      </c>
      <c r="AT44">
        <f t="shared" si="27"/>
        <v>1.3563957544732557E-2</v>
      </c>
      <c r="AU44">
        <f t="shared" si="24"/>
        <v>-1.8378617702874551</v>
      </c>
      <c r="AW44">
        <v>41</v>
      </c>
      <c r="AX44">
        <f>IF(Z44&gt;0, (R44*SUMPRODUCT(K44:$K$98, X44:$X$98)-K44*$AZ$3)/Z44, 0)</f>
        <v>33.823390640316198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6.4830920000000002E-3</v>
      </c>
      <c r="Q45" s="4">
        <f t="shared" si="22"/>
        <v>25</v>
      </c>
      <c r="R45">
        <f t="shared" si="0"/>
        <v>50000</v>
      </c>
      <c r="S45">
        <f t="shared" si="1"/>
        <v>33.171538221954137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19.498321892077001</v>
      </c>
      <c r="AC45">
        <f t="shared" si="19"/>
        <v>18.807346922791393</v>
      </c>
      <c r="AE45">
        <f t="shared" si="2"/>
        <v>0</v>
      </c>
      <c r="AF45">
        <f t="shared" si="25"/>
        <v>0</v>
      </c>
      <c r="AG45">
        <f t="shared" si="25"/>
        <v>-14.17431021509277</v>
      </c>
      <c r="AH45">
        <f t="shared" si="4"/>
        <v>-186.86685793303357</v>
      </c>
      <c r="AI45">
        <f t="shared" si="26"/>
        <v>-201.04116814812633</v>
      </c>
      <c r="AJ45">
        <f t="shared" si="6"/>
        <v>0.69097496928560886</v>
      </c>
      <c r="AK45">
        <f t="shared" si="20"/>
        <v>1.3648825324453902</v>
      </c>
      <c r="AL45">
        <f t="shared" si="23"/>
        <v>-198.98531064639533</v>
      </c>
      <c r="AN45">
        <f t="shared" si="27"/>
        <v>0</v>
      </c>
      <c r="AO45">
        <f t="shared" si="27"/>
        <v>0</v>
      </c>
      <c r="AP45">
        <f t="shared" si="27"/>
        <v>-0.12143530871718669</v>
      </c>
      <c r="AQ45">
        <f t="shared" si="27"/>
        <v>-1.6009410149600058</v>
      </c>
      <c r="AR45">
        <f t="shared" si="27"/>
        <v>-1.7223763236771925</v>
      </c>
      <c r="AS45">
        <f t="shared" si="27"/>
        <v>5.9197772193316798E-3</v>
      </c>
      <c r="AT45">
        <f t="shared" si="27"/>
        <v>1.1693333162252703E-2</v>
      </c>
      <c r="AU45">
        <f t="shared" si="24"/>
        <v>-1.7047632132956081</v>
      </c>
      <c r="AW45">
        <v>42</v>
      </c>
      <c r="AX45">
        <f>IF(Z45&gt;0, (R45*SUMPRODUCT(K45:$K$98, X45:$X$98)-K45*$AZ$3)/Z45, 0)</f>
        <v>33.171538221954137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6.8699859999999998E-3</v>
      </c>
      <c r="Q46" s="4">
        <f t="shared" si="22"/>
        <v>25</v>
      </c>
      <c r="R46">
        <f t="shared" si="0"/>
        <v>50000</v>
      </c>
      <c r="S46">
        <f t="shared" si="1"/>
        <v>32.516626035045384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18.807346922791393</v>
      </c>
      <c r="AC46">
        <f t="shared" si="19"/>
        <v>18.125014218425139</v>
      </c>
      <c r="AE46">
        <f t="shared" si="2"/>
        <v>0</v>
      </c>
      <c r="AF46">
        <f t="shared" si="25"/>
        <v>0</v>
      </c>
      <c r="AG46">
        <f t="shared" si="25"/>
        <v>-13.935189800204498</v>
      </c>
      <c r="AH46">
        <f t="shared" si="4"/>
        <v>-194.75462547468862</v>
      </c>
      <c r="AI46">
        <f t="shared" si="26"/>
        <v>-208.68981527489314</v>
      </c>
      <c r="AJ46">
        <f t="shared" si="6"/>
        <v>0.68233270436625304</v>
      </c>
      <c r="AK46">
        <f t="shared" si="20"/>
        <v>1.3165142845953977</v>
      </c>
      <c r="AL46">
        <f t="shared" si="23"/>
        <v>-206.69096828593149</v>
      </c>
      <c r="AN46">
        <f t="shared" si="27"/>
        <v>0</v>
      </c>
      <c r="AO46">
        <f t="shared" si="27"/>
        <v>0</v>
      </c>
      <c r="AP46">
        <f t="shared" si="27"/>
        <v>-0.10659526496359113</v>
      </c>
      <c r="AQ46">
        <f t="shared" si="27"/>
        <v>-1.4897479835584828</v>
      </c>
      <c r="AR46">
        <f t="shared" si="27"/>
        <v>-1.5963432485220741</v>
      </c>
      <c r="AS46">
        <f t="shared" si="27"/>
        <v>5.2194075902846386E-3</v>
      </c>
      <c r="AT46">
        <f t="shared" si="27"/>
        <v>1.0070489961517399E-2</v>
      </c>
      <c r="AU46">
        <f t="shared" si="24"/>
        <v>-1.5810533509702722</v>
      </c>
      <c r="AW46">
        <v>43</v>
      </c>
      <c r="AX46">
        <f>IF(Z46&gt;0, (R46*SUMPRODUCT(K46:$K$98, X46:$X$98)-K46*$AZ$3)/Z46, 0)</f>
        <v>32.516626035045384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7.3063119999999997E-3</v>
      </c>
      <c r="Q47" s="4">
        <f t="shared" si="22"/>
        <v>25</v>
      </c>
      <c r="R47">
        <f t="shared" si="0"/>
        <v>50000</v>
      </c>
      <c r="S47">
        <f t="shared" si="1"/>
        <v>31.866917692603248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18.125014218425139</v>
      </c>
      <c r="AC47">
        <f t="shared" si="19"/>
        <v>17.455452226468218</v>
      </c>
      <c r="AE47">
        <f t="shared" si="2"/>
        <v>0</v>
      </c>
      <c r="AF47">
        <f t="shared" si="25"/>
        <v>0</v>
      </c>
      <c r="AG47">
        <f t="shared" si="25"/>
        <v>-13.694023057742942</v>
      </c>
      <c r="AH47">
        <f t="shared" si="4"/>
        <v>-203.62968891902344</v>
      </c>
      <c r="AI47">
        <f t="shared" si="26"/>
        <v>-217.32371197676639</v>
      </c>
      <c r="AJ47">
        <f t="shared" si="6"/>
        <v>0.66956199195692179</v>
      </c>
      <c r="AK47">
        <f t="shared" si="20"/>
        <v>1.26875099528976</v>
      </c>
      <c r="AL47">
        <f t="shared" si="23"/>
        <v>-215.3853989895197</v>
      </c>
      <c r="AN47">
        <f t="shared" si="27"/>
        <v>0</v>
      </c>
      <c r="AO47">
        <f t="shared" si="27"/>
        <v>0</v>
      </c>
      <c r="AP47">
        <f t="shared" si="27"/>
        <v>-9.3527226830721913E-2</v>
      </c>
      <c r="AQ47">
        <f t="shared" si="27"/>
        <v>-1.3907468991904737</v>
      </c>
      <c r="AR47">
        <f t="shared" si="27"/>
        <v>-1.4842741260211958</v>
      </c>
      <c r="AS47">
        <f t="shared" si="27"/>
        <v>4.5729641344204423E-3</v>
      </c>
      <c r="AT47">
        <f t="shared" si="27"/>
        <v>8.6652959198191722E-3</v>
      </c>
      <c r="AU47">
        <f t="shared" si="24"/>
        <v>-1.471035865966956</v>
      </c>
      <c r="AW47">
        <v>44</v>
      </c>
      <c r="AX47">
        <f>IF(Z47&gt;0, (R47*SUMPRODUCT(K47:$K$98, X47:$X$98)-K47*$AZ$3)/Z47, 0)</f>
        <v>31.866917692603248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7.7977719999999997E-3</v>
      </c>
      <c r="Q48" s="4">
        <f t="shared" si="22"/>
        <v>25</v>
      </c>
      <c r="R48">
        <f t="shared" si="0"/>
        <v>50000</v>
      </c>
      <c r="S48">
        <f t="shared" si="1"/>
        <v>31.220519804953135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17.455452226468218</v>
      </c>
      <c r="AC48">
        <f t="shared" si="19"/>
        <v>16.79701424835056</v>
      </c>
      <c r="AE48">
        <f t="shared" si="2"/>
        <v>0</v>
      </c>
      <c r="AF48">
        <f t="shared" si="25"/>
        <v>0</v>
      </c>
      <c r="AG48">
        <f t="shared" si="25"/>
        <v>-13.450299957598491</v>
      </c>
      <c r="AH48">
        <f t="shared" si="4"/>
        <v>-213.56573913404461</v>
      </c>
      <c r="AI48">
        <f t="shared" si="26"/>
        <v>-227.01603909164311</v>
      </c>
      <c r="AJ48">
        <f t="shared" si="6"/>
        <v>0.65843797811765725</v>
      </c>
      <c r="AK48">
        <f t="shared" si="20"/>
        <v>1.2218816558527754</v>
      </c>
      <c r="AL48">
        <f t="shared" si="23"/>
        <v>-225.13571945767268</v>
      </c>
      <c r="AN48">
        <f t="shared" si="27"/>
        <v>0</v>
      </c>
      <c r="AO48">
        <f t="shared" si="27"/>
        <v>0</v>
      </c>
      <c r="AP48">
        <f t="shared" si="27"/>
        <v>-8.202022372481825E-2</v>
      </c>
      <c r="AQ48">
        <f t="shared" si="27"/>
        <v>-1.3023285546754502</v>
      </c>
      <c r="AR48">
        <f t="shared" si="27"/>
        <v>-1.3843487784002684</v>
      </c>
      <c r="AS48">
        <f t="shared" si="27"/>
        <v>4.0151692114210437E-3</v>
      </c>
      <c r="AT48">
        <f t="shared" si="27"/>
        <v>7.4510610985801251E-3</v>
      </c>
      <c r="AU48">
        <f t="shared" si="24"/>
        <v>-1.3728825480902673</v>
      </c>
      <c r="AW48">
        <v>45</v>
      </c>
      <c r="AX48">
        <f>IF(Z48&gt;0, (R48*SUMPRODUCT(K48:$K$98, X48:$X$98)-K48*$AZ$3)/Z48, 0)</f>
        <v>31.220519804953135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8.3605269999999995E-3</v>
      </c>
      <c r="Q49" s="4">
        <f t="shared" si="22"/>
        <v>25</v>
      </c>
      <c r="R49">
        <f t="shared" si="0"/>
        <v>50000</v>
      </c>
      <c r="S49">
        <f t="shared" si="1"/>
        <v>30.576593472713988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16.79701424835056</v>
      </c>
      <c r="AC49">
        <f t="shared" si="19"/>
        <v>16.148532944632983</v>
      </c>
      <c r="AE49">
        <f t="shared" si="2"/>
        <v>0</v>
      </c>
      <c r="AF49">
        <f t="shared" si="25"/>
        <v>0</v>
      </c>
      <c r="AG49">
        <f t="shared" si="25"/>
        <v>-13.203345362068905</v>
      </c>
      <c r="AH49">
        <f t="shared" si="4"/>
        <v>-224.90319190720206</v>
      </c>
      <c r="AI49">
        <f t="shared" si="26"/>
        <v>-238.10653726927097</v>
      </c>
      <c r="AJ49">
        <f t="shared" si="6"/>
        <v>0.64848130371757762</v>
      </c>
      <c r="AK49">
        <f t="shared" si="20"/>
        <v>1.1757909973845393</v>
      </c>
      <c r="AL49">
        <f t="shared" si="23"/>
        <v>-236.28226496816885</v>
      </c>
      <c r="AN49">
        <f t="shared" si="27"/>
        <v>0</v>
      </c>
      <c r="AO49">
        <f t="shared" si="27"/>
        <v>0</v>
      </c>
      <c r="AP49">
        <f t="shared" si="27"/>
        <v>-7.1887758207654182E-2</v>
      </c>
      <c r="AQ49">
        <f t="shared" si="27"/>
        <v>-1.2245219553524704</v>
      </c>
      <c r="AR49">
        <f t="shared" si="27"/>
        <v>-1.2964097135601247</v>
      </c>
      <c r="AS49">
        <f t="shared" si="27"/>
        <v>3.530761779341108E-3</v>
      </c>
      <c r="AT49">
        <f t="shared" si="27"/>
        <v>6.4017850480184374E-3</v>
      </c>
      <c r="AU49">
        <f t="shared" si="24"/>
        <v>-1.286477166732765</v>
      </c>
      <c r="AW49">
        <v>46</v>
      </c>
      <c r="AX49">
        <f>IF(Z49&gt;0, (R49*SUMPRODUCT(K49:$K$98, X49:$X$98)-K49*$AZ$3)/Z49, 0)</f>
        <v>30.576593472713988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9.009787E-3</v>
      </c>
      <c r="Q50" s="4">
        <f t="shared" si="22"/>
        <v>25</v>
      </c>
      <c r="R50">
        <f t="shared" si="0"/>
        <v>50000</v>
      </c>
      <c r="S50">
        <f t="shared" si="1"/>
        <v>29.932406261702731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16.148532944632983</v>
      </c>
      <c r="AC50">
        <f t="shared" si="19"/>
        <v>15.507803177635758</v>
      </c>
      <c r="AE50">
        <f t="shared" si="2"/>
        <v>0</v>
      </c>
      <c r="AF50">
        <f t="shared" si="25"/>
        <v>0</v>
      </c>
      <c r="AG50">
        <f t="shared" si="25"/>
        <v>-12.952352579048537</v>
      </c>
      <c r="AH50">
        <f t="shared" si="4"/>
        <v>-237.91865879935742</v>
      </c>
      <c r="AI50">
        <f t="shared" si="26"/>
        <v>-250.87101137840597</v>
      </c>
      <c r="AJ50">
        <f t="shared" si="6"/>
        <v>0.64072976699722517</v>
      </c>
      <c r="AK50">
        <f t="shared" si="20"/>
        <v>1.1303973061243089</v>
      </c>
      <c r="AL50">
        <f t="shared" si="23"/>
        <v>-249.09988430528443</v>
      </c>
      <c r="AN50">
        <f t="shared" si="27"/>
        <v>0</v>
      </c>
      <c r="AO50">
        <f t="shared" si="27"/>
        <v>0</v>
      </c>
      <c r="AP50">
        <f t="shared" si="27"/>
        <v>-6.2965345746624254E-2</v>
      </c>
      <c r="AQ50">
        <f t="shared" si="27"/>
        <v>-1.1565953381401175</v>
      </c>
      <c r="AR50">
        <f t="shared" si="27"/>
        <v>-1.2195606838867419</v>
      </c>
      <c r="AS50">
        <f t="shared" si="27"/>
        <v>3.1147832845743826E-3</v>
      </c>
      <c r="AT50">
        <f t="shared" si="27"/>
        <v>5.4952068959505003E-3</v>
      </c>
      <c r="AU50">
        <f t="shared" si="24"/>
        <v>-1.2109506937062169</v>
      </c>
      <c r="AW50">
        <v>47</v>
      </c>
      <c r="AX50">
        <f>IF(Z50&gt;0, (R50*SUMPRODUCT(K50:$K$98, X50:$X$98)-K50*$AZ$3)/Z50, 0)</f>
        <v>29.932406261702731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9.7579090000000004E-3</v>
      </c>
      <c r="Q51" s="4">
        <f t="shared" si="22"/>
        <v>25</v>
      </c>
      <c r="R51">
        <f t="shared" si="0"/>
        <v>50000</v>
      </c>
      <c r="S51">
        <f t="shared" si="1"/>
        <v>29.284684305007467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15.507803177635758</v>
      </c>
      <c r="AC51">
        <f t="shared" si="19"/>
        <v>14.872450864812821</v>
      </c>
      <c r="AE51">
        <f t="shared" si="2"/>
        <v>0</v>
      </c>
      <c r="AF51">
        <f t="shared" si="25"/>
        <v>0</v>
      </c>
      <c r="AG51">
        <f t="shared" si="25"/>
        <v>-12.696441175455783</v>
      </c>
      <c r="AH51">
        <f t="shared" si="4"/>
        <v>-252.77575560454187</v>
      </c>
      <c r="AI51">
        <f t="shared" si="26"/>
        <v>-265.47219677999766</v>
      </c>
      <c r="AJ51">
        <f t="shared" si="6"/>
        <v>0.63535231282293658</v>
      </c>
      <c r="AK51">
        <f t="shared" si="20"/>
        <v>1.0855462224345032</v>
      </c>
      <c r="AL51">
        <f t="shared" si="23"/>
        <v>-263.75129824474021</v>
      </c>
      <c r="AN51">
        <f t="shared" si="27"/>
        <v>0</v>
      </c>
      <c r="AO51">
        <f t="shared" si="27"/>
        <v>0</v>
      </c>
      <c r="AP51">
        <f t="shared" si="27"/>
        <v>-5.5108287656436543E-2</v>
      </c>
      <c r="AQ51">
        <f t="shared" si="27"/>
        <v>-1.0971609177662438</v>
      </c>
      <c r="AR51">
        <f t="shared" si="27"/>
        <v>-1.1522692054226804</v>
      </c>
      <c r="AS51">
        <f t="shared" si="27"/>
        <v>2.7577159248305437E-3</v>
      </c>
      <c r="AT51">
        <f t="shared" si="27"/>
        <v>4.7117607732413335E-3</v>
      </c>
      <c r="AU51">
        <f t="shared" si="24"/>
        <v>-1.1447997287246086</v>
      </c>
      <c r="AW51">
        <v>48</v>
      </c>
      <c r="AX51">
        <f>IF(Z51&gt;0, (R51*SUMPRODUCT(K51:$K$98, X51:$X$98)-K51*$AZ$3)/Z51, 0)</f>
        <v>29.284684305007467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1.0650522000000001E-2</v>
      </c>
      <c r="Q52" s="4">
        <f t="shared" si="22"/>
        <v>25</v>
      </c>
      <c r="R52">
        <f t="shared" si="0"/>
        <v>50000</v>
      </c>
      <c r="S52">
        <f t="shared" si="1"/>
        <v>28.631968205602746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14.872450864812821</v>
      </c>
      <c r="AC52">
        <f t="shared" si="19"/>
        <v>14.240685505365487</v>
      </c>
      <c r="AE52">
        <f t="shared" si="2"/>
        <v>0</v>
      </c>
      <c r="AF52">
        <f t="shared" si="25"/>
        <v>0</v>
      </c>
      <c r="AG52">
        <f t="shared" si="25"/>
        <v>-12.434253037640326</v>
      </c>
      <c r="AH52">
        <f t="shared" si="4"/>
        <v>-270.44745212179538</v>
      </c>
      <c r="AI52">
        <f t="shared" si="26"/>
        <v>-282.88170515943568</v>
      </c>
      <c r="AJ52">
        <f t="shared" si="6"/>
        <v>0.63176535944733381</v>
      </c>
      <c r="AK52">
        <f t="shared" si="20"/>
        <v>1.0410715605368976</v>
      </c>
      <c r="AL52">
        <f t="shared" si="23"/>
        <v>-281.20886823945142</v>
      </c>
      <c r="AN52">
        <f t="shared" si="27"/>
        <v>0</v>
      </c>
      <c r="AO52">
        <f t="shared" si="27"/>
        <v>0</v>
      </c>
      <c r="AP52">
        <f t="shared" si="27"/>
        <v>-4.8187743526611572E-2</v>
      </c>
      <c r="AQ52">
        <f t="shared" si="27"/>
        <v>-1.048092910834296</v>
      </c>
      <c r="AR52">
        <f t="shared" si="27"/>
        <v>-1.0962806543609076</v>
      </c>
      <c r="AS52">
        <f t="shared" si="27"/>
        <v>2.4483454710057103E-3</v>
      </c>
      <c r="AT52">
        <f t="shared" si="27"/>
        <v>4.0345720165207103E-3</v>
      </c>
      <c r="AU52">
        <f t="shared" si="24"/>
        <v>-1.0897977368733811</v>
      </c>
      <c r="AW52">
        <v>49</v>
      </c>
      <c r="AX52">
        <f>IF(Z52&gt;0, (R52*SUMPRODUCT(K52:$K$98, X52:$X$98)-K52*$AZ$3)/Z52, 0)</f>
        <v>28.631968205602746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1.1678121E-2</v>
      </c>
      <c r="Q53" s="4">
        <f t="shared" si="22"/>
        <v>25</v>
      </c>
      <c r="R53">
        <f t="shared" si="0"/>
        <v>50000</v>
      </c>
      <c r="S53">
        <f t="shared" si="1"/>
        <v>27.966415805994689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14.240685505365487</v>
      </c>
      <c r="AC53">
        <f t="shared" si="19"/>
        <v>13.608124343030227</v>
      </c>
      <c r="AE53">
        <f t="shared" si="2"/>
        <v>0</v>
      </c>
      <c r="AF53">
        <f t="shared" si="25"/>
        <v>0</v>
      </c>
      <c r="AG53">
        <f t="shared" si="25"/>
        <v>-12.164701795745742</v>
      </c>
      <c r="AH53">
        <f t="shared" si="4"/>
        <v>-290.41742303636255</v>
      </c>
      <c r="AI53">
        <f t="shared" si="26"/>
        <v>-302.58212483210832</v>
      </c>
      <c r="AJ53">
        <f t="shared" si="6"/>
        <v>0.63256116233526072</v>
      </c>
      <c r="AK53">
        <f t="shared" si="20"/>
        <v>0.99684798537558417</v>
      </c>
      <c r="AL53">
        <f t="shared" si="23"/>
        <v>-300.95271568439745</v>
      </c>
      <c r="AN53">
        <f t="shared" si="27"/>
        <v>0</v>
      </c>
      <c r="AO53">
        <f t="shared" si="27"/>
        <v>0</v>
      </c>
      <c r="AP53">
        <f t="shared" si="27"/>
        <v>-4.2092074814039926E-2</v>
      </c>
      <c r="AQ53">
        <f t="shared" si="27"/>
        <v>-1.0048969636084581</v>
      </c>
      <c r="AR53">
        <f t="shared" si="27"/>
        <v>-1.0469890384224982</v>
      </c>
      <c r="AS53">
        <f t="shared" si="27"/>
        <v>2.1887763643152736E-3</v>
      </c>
      <c r="AT53">
        <f t="shared" si="27"/>
        <v>3.4492748513842049E-3</v>
      </c>
      <c r="AU53">
        <f t="shared" si="24"/>
        <v>-1.0413509872067985</v>
      </c>
      <c r="AW53">
        <v>50</v>
      </c>
      <c r="AX53">
        <f>IF(Z53&gt;0, (R53*SUMPRODUCT(K53:$K$98, X53:$X$98)-K53*$AZ$3)/Z53, 0)</f>
        <v>27.966415805994689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1.2859717E-2</v>
      </c>
      <c r="Q54" s="4">
        <f t="shared" si="22"/>
        <v>25</v>
      </c>
      <c r="R54">
        <f t="shared" si="0"/>
        <v>50000</v>
      </c>
      <c r="S54">
        <f t="shared" si="1"/>
        <v>27.287483110499622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13.608124343030227</v>
      </c>
      <c r="AC54">
        <f t="shared" si="19"/>
        <v>12.97423786915304</v>
      </c>
      <c r="AE54">
        <f t="shared" si="2"/>
        <v>0</v>
      </c>
      <c r="AF54">
        <f t="shared" si="25"/>
        <v>0</v>
      </c>
      <c r="AG54">
        <f t="shared" si="25"/>
        <v>-11.886620155305602</v>
      </c>
      <c r="AH54">
        <f t="shared" si="4"/>
        <v>-312.86924496536409</v>
      </c>
      <c r="AI54">
        <f t="shared" si="26"/>
        <v>-324.75586512066968</v>
      </c>
      <c r="AJ54">
        <f t="shared" si="6"/>
        <v>0.63388647387718677</v>
      </c>
      <c r="AK54">
        <f t="shared" si="20"/>
        <v>0.95256870401211591</v>
      </c>
      <c r="AL54">
        <f t="shared" si="23"/>
        <v>-323.16940994278042</v>
      </c>
      <c r="AN54">
        <f t="shared" si="27"/>
        <v>0</v>
      </c>
      <c r="AO54">
        <f t="shared" si="27"/>
        <v>0</v>
      </c>
      <c r="AP54">
        <f t="shared" si="27"/>
        <v>-3.6723090978435839E-2</v>
      </c>
      <c r="AQ54">
        <f t="shared" si="27"/>
        <v>-0.96659316080603741</v>
      </c>
      <c r="AR54">
        <f t="shared" si="27"/>
        <v>-1.0033162517844734</v>
      </c>
      <c r="AS54">
        <f t="shared" si="27"/>
        <v>1.9583590916549603E-3</v>
      </c>
      <c r="AT54">
        <f t="shared" si="27"/>
        <v>2.9429111659661921E-3</v>
      </c>
      <c r="AU54">
        <f t="shared" si="24"/>
        <v>-0.99841498152685226</v>
      </c>
      <c r="AW54">
        <v>51</v>
      </c>
      <c r="AX54">
        <f>IF(Z54&gt;0, (R54*SUMPRODUCT(K54:$K$98, X54:$X$98)-K54*$AZ$3)/Z54, 0)</f>
        <v>27.287483110499622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1.4223828000000001E-2</v>
      </c>
      <c r="Q55" s="4">
        <f t="shared" si="22"/>
        <v>25</v>
      </c>
      <c r="R55">
        <f t="shared" si="0"/>
        <v>50000</v>
      </c>
      <c r="S55">
        <f t="shared" si="1"/>
        <v>26.59549042542475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12.97423786915304</v>
      </c>
      <c r="AC55">
        <f t="shared" si="19"/>
        <v>12.338904074178503</v>
      </c>
      <c r="AE55">
        <f t="shared" si="2"/>
        <v>0</v>
      </c>
      <c r="AF55">
        <f t="shared" si="25"/>
        <v>0</v>
      </c>
      <c r="AG55">
        <f t="shared" si="25"/>
        <v>-11.598680713162146</v>
      </c>
      <c r="AH55">
        <f t="shared" si="4"/>
        <v>-338.14648118080038</v>
      </c>
      <c r="AI55">
        <f t="shared" si="26"/>
        <v>-349.74516189396252</v>
      </c>
      <c r="AJ55">
        <f t="shared" si="6"/>
        <v>0.63533379497453701</v>
      </c>
      <c r="AK55">
        <f t="shared" si="20"/>
        <v>0.90819665084071288</v>
      </c>
      <c r="AL55">
        <f t="shared" si="23"/>
        <v>-348.20163144814728</v>
      </c>
      <c r="AN55">
        <f t="shared" si="27"/>
        <v>0</v>
      </c>
      <c r="AO55">
        <f t="shared" si="27"/>
        <v>0</v>
      </c>
      <c r="AP55">
        <f t="shared" si="27"/>
        <v>-3.1994211731201656E-2</v>
      </c>
      <c r="AQ55">
        <f t="shared" si="27"/>
        <v>-0.9327552316171841</v>
      </c>
      <c r="AR55">
        <f t="shared" si="27"/>
        <v>-0.96474944334838564</v>
      </c>
      <c r="AS55">
        <f t="shared" si="27"/>
        <v>1.7525272450457387E-3</v>
      </c>
      <c r="AT55">
        <f t="shared" si="27"/>
        <v>2.5052018120985224E-3</v>
      </c>
      <c r="AU55">
        <f t="shared" si="24"/>
        <v>-0.96049171429124147</v>
      </c>
      <c r="AW55">
        <v>52</v>
      </c>
      <c r="AX55">
        <f>IF(Z55&gt;0, (R55*SUMPRODUCT(K55:$K$98, X55:$X$98)-K55*$AZ$3)/Z55, 0)</f>
        <v>26.59549042542475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1.5749540999999999E-2</v>
      </c>
      <c r="Q56" s="4">
        <f t="shared" si="22"/>
        <v>25</v>
      </c>
      <c r="R56">
        <f t="shared" si="0"/>
        <v>50000</v>
      </c>
      <c r="S56">
        <f t="shared" si="1"/>
        <v>25.889149144390942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12.338904074178503</v>
      </c>
      <c r="AC56">
        <f t="shared" si="19"/>
        <v>11.701916133482296</v>
      </c>
      <c r="AE56">
        <f t="shared" si="2"/>
        <v>0</v>
      </c>
      <c r="AF56">
        <f t="shared" si="25"/>
        <v>0</v>
      </c>
      <c r="AG56">
        <f t="shared" si="25"/>
        <v>-11.30002000859267</v>
      </c>
      <c r="AH56">
        <f t="shared" si="4"/>
        <v>-365.34779487571291</v>
      </c>
      <c r="AI56">
        <f t="shared" si="26"/>
        <v>-376.6478148843056</v>
      </c>
      <c r="AJ56">
        <f t="shared" si="6"/>
        <v>0.63698794069620668</v>
      </c>
      <c r="AK56">
        <f t="shared" si="20"/>
        <v>0.8637232851924953</v>
      </c>
      <c r="AL56">
        <f t="shared" si="23"/>
        <v>-375.14710365841688</v>
      </c>
      <c r="AN56">
        <f t="shared" si="27"/>
        <v>0</v>
      </c>
      <c r="AO56">
        <f t="shared" si="27"/>
        <v>0</v>
      </c>
      <c r="AP56">
        <f t="shared" si="27"/>
        <v>-2.7830692378987859E-2</v>
      </c>
      <c r="AQ56">
        <f t="shared" si="27"/>
        <v>-0.89981098111293112</v>
      </c>
      <c r="AR56">
        <f t="shared" si="27"/>
        <v>-0.92764167349191906</v>
      </c>
      <c r="AS56">
        <f t="shared" si="27"/>
        <v>1.5688304457125428E-3</v>
      </c>
      <c r="AT56">
        <f t="shared" si="27"/>
        <v>2.1272543794154651E-3</v>
      </c>
      <c r="AU56">
        <f t="shared" si="24"/>
        <v>-0.923945588666791</v>
      </c>
      <c r="AW56">
        <v>53</v>
      </c>
      <c r="AX56">
        <f>IF(Z56&gt;0, (R56*SUMPRODUCT(K56:$K$98, X56:$X$98)-K56*$AZ$3)/Z56, 0)</f>
        <v>25.889149144390942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1.7447312E-2</v>
      </c>
      <c r="Q57" s="4">
        <f t="shared" si="22"/>
        <v>25</v>
      </c>
      <c r="R57">
        <f t="shared" si="0"/>
        <v>50000</v>
      </c>
      <c r="S57">
        <f t="shared" si="1"/>
        <v>25.173610544886529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11.701916133482296</v>
      </c>
      <c r="AC57">
        <f t="shared" si="19"/>
        <v>11.06618309069167</v>
      </c>
      <c r="AE57">
        <f t="shared" si="2"/>
        <v>0</v>
      </c>
      <c r="AF57">
        <f t="shared" si="25"/>
        <v>0</v>
      </c>
      <c r="AG57">
        <f t="shared" si="25"/>
        <v>-10.989864833810584</v>
      </c>
      <c r="AH57">
        <f t="shared" si="4"/>
        <v>-394.30994939231795</v>
      </c>
      <c r="AI57">
        <f t="shared" si="26"/>
        <v>-405.29981422612855</v>
      </c>
      <c r="AJ57">
        <f t="shared" si="6"/>
        <v>0.63573304279062626</v>
      </c>
      <c r="AK57">
        <f t="shared" si="20"/>
        <v>0.81913412934376084</v>
      </c>
      <c r="AL57">
        <f t="shared" si="23"/>
        <v>-403.84494705399419</v>
      </c>
      <c r="AN57">
        <f t="shared" si="27"/>
        <v>0</v>
      </c>
      <c r="AO57">
        <f t="shared" si="27"/>
        <v>0</v>
      </c>
      <c r="AP57">
        <f t="shared" si="27"/>
        <v>-2.4166798823290852E-2</v>
      </c>
      <c r="AQ57">
        <f t="shared" si="27"/>
        <v>-0.8670906662718274</v>
      </c>
      <c r="AR57">
        <f t="shared" si="27"/>
        <v>-0.89125746509511827</v>
      </c>
      <c r="AS57">
        <f t="shared" si="27"/>
        <v>1.3979819390656228E-3</v>
      </c>
      <c r="AT57">
        <f t="shared" si="27"/>
        <v>1.8012823644782024E-3</v>
      </c>
      <c r="AU57">
        <f t="shared" si="24"/>
        <v>-0.88805820079157449</v>
      </c>
      <c r="AW57">
        <v>54</v>
      </c>
      <c r="AX57">
        <f>IF(Z57&gt;0, (R57*SUMPRODUCT(K57:$K$98, X57:$X$98)-K57*$AZ$3)/Z57, 0)</f>
        <v>25.173610544886529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1.9300032000000002E-2</v>
      </c>
      <c r="Q58" s="4">
        <f t="shared" si="22"/>
        <v>25</v>
      </c>
      <c r="R58">
        <f t="shared" si="0"/>
        <v>50000</v>
      </c>
      <c r="S58">
        <f t="shared" si="1"/>
        <v>24.454002224724089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11.06618309069167</v>
      </c>
      <c r="AC58">
        <f t="shared" si="19"/>
        <v>10.4348762979219</v>
      </c>
      <c r="AE58">
        <f t="shared" si="2"/>
        <v>0</v>
      </c>
      <c r="AF58">
        <f t="shared" si="25"/>
        <v>0</v>
      </c>
      <c r="AG58">
        <f t="shared" si="25"/>
        <v>-10.667861442504259</v>
      </c>
      <c r="AH58">
        <f t="shared" si="4"/>
        <v>-424.20948593643794</v>
      </c>
      <c r="AI58">
        <f t="shared" si="26"/>
        <v>-434.8773473789422</v>
      </c>
      <c r="AJ58">
        <f t="shared" si="6"/>
        <v>0.6313067927697702</v>
      </c>
      <c r="AK58">
        <f t="shared" si="20"/>
        <v>0.77463281634841696</v>
      </c>
      <c r="AL58">
        <f t="shared" si="23"/>
        <v>-433.47140776982405</v>
      </c>
      <c r="AN58">
        <f t="shared" si="27"/>
        <v>0</v>
      </c>
      <c r="AO58">
        <f t="shared" si="27"/>
        <v>0</v>
      </c>
      <c r="AP58">
        <f t="shared" si="27"/>
        <v>-2.0945277539670414E-2</v>
      </c>
      <c r="AQ58">
        <f t="shared" si="27"/>
        <v>-0.83289284040549239</v>
      </c>
      <c r="AR58">
        <f t="shared" si="27"/>
        <v>-0.85383811794516284</v>
      </c>
      <c r="AS58">
        <f t="shared" si="27"/>
        <v>1.2395076612597982E-3</v>
      </c>
      <c r="AT58">
        <f t="shared" si="27"/>
        <v>1.5209139542353646E-3</v>
      </c>
      <c r="AU58">
        <f t="shared" si="24"/>
        <v>-0.85107769632966768</v>
      </c>
      <c r="AW58">
        <v>55</v>
      </c>
      <c r="AX58">
        <f>IF(Z58&gt;0, (R58*SUMPRODUCT(K58:$K$98, X58:$X$98)-K58*$AZ$3)/Z58, 0)</f>
        <v>24.454002224724089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2.1337168E-2</v>
      </c>
      <c r="Q59" s="4">
        <f t="shared" si="22"/>
        <v>25</v>
      </c>
      <c r="R59">
        <f t="shared" si="0"/>
        <v>50000</v>
      </c>
      <c r="S59">
        <f t="shared" si="1"/>
        <v>23.739408154229302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10.4348762979219</v>
      </c>
      <c r="AC59">
        <f t="shared" si="19"/>
        <v>9.8125047731432442</v>
      </c>
      <c r="AE59">
        <f t="shared" si="2"/>
        <v>0</v>
      </c>
      <c r="AF59">
        <f t="shared" si="25"/>
        <v>0</v>
      </c>
      <c r="AG59">
        <f t="shared" si="25"/>
        <v>-10.333560876279781</v>
      </c>
      <c r="AH59">
        <f t="shared" si="4"/>
        <v>-455.24390359887138</v>
      </c>
      <c r="AI59">
        <f t="shared" si="26"/>
        <v>-465.57746447515115</v>
      </c>
      <c r="AJ59">
        <f t="shared" si="6"/>
        <v>0.62237152477865543</v>
      </c>
      <c r="AK59">
        <f t="shared" si="20"/>
        <v>0.73044134085453305</v>
      </c>
      <c r="AL59">
        <f t="shared" si="23"/>
        <v>-464.22465160951793</v>
      </c>
      <c r="AN59">
        <f t="shared" si="27"/>
        <v>0</v>
      </c>
      <c r="AO59">
        <f t="shared" si="27"/>
        <v>0</v>
      </c>
      <c r="AP59">
        <f t="shared" si="27"/>
        <v>-1.8115099873752798E-2</v>
      </c>
      <c r="AQ59">
        <f t="shared" si="27"/>
        <v>-0.79805876012602539</v>
      </c>
      <c r="AR59">
        <f t="shared" si="27"/>
        <v>-0.8161738599997781</v>
      </c>
      <c r="AS59">
        <f t="shared" si="27"/>
        <v>1.0910394262857493E-3</v>
      </c>
      <c r="AT59">
        <f t="shared" si="27"/>
        <v>1.2804896588814096E-3</v>
      </c>
      <c r="AU59">
        <f t="shared" si="24"/>
        <v>-0.81380233091461096</v>
      </c>
      <c r="AW59">
        <v>56</v>
      </c>
      <c r="AX59">
        <f>IF(Z59&gt;0, (R59*SUMPRODUCT(K59:$K$98, X59:$X$98)-K59*$AZ$3)/Z59, 0)</f>
        <v>23.739408154229302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2.3628113999999999E-2</v>
      </c>
      <c r="Q60" s="4">
        <f t="shared" si="22"/>
        <v>25</v>
      </c>
      <c r="R60">
        <f t="shared" si="0"/>
        <v>50000</v>
      </c>
      <c r="S60">
        <f t="shared" si="1"/>
        <v>23.038137596814131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9.8125047731432442</v>
      </c>
      <c r="AC60">
        <f t="shared" si="19"/>
        <v>9.2024114733983229</v>
      </c>
      <c r="AE60">
        <f t="shared" si="2"/>
        <v>0</v>
      </c>
      <c r="AF60">
        <f t="shared" si="25"/>
        <v>0</v>
      </c>
      <c r="AG60">
        <f t="shared" si="25"/>
        <v>-9.9860627131063051</v>
      </c>
      <c r="AH60">
        <f t="shared" si="4"/>
        <v>-488.32510882135711</v>
      </c>
      <c r="AI60">
        <f t="shared" si="26"/>
        <v>-498.31117153446343</v>
      </c>
      <c r="AJ60">
        <f t="shared" si="6"/>
        <v>0.61009329974492132</v>
      </c>
      <c r="AK60">
        <f t="shared" si="20"/>
        <v>0.68687533412002721</v>
      </c>
      <c r="AL60">
        <f t="shared" si="23"/>
        <v>-497.01420290059849</v>
      </c>
      <c r="AN60">
        <f t="shared" si="27"/>
        <v>0</v>
      </c>
      <c r="AO60">
        <f t="shared" si="27"/>
        <v>0</v>
      </c>
      <c r="AP60">
        <f t="shared" si="27"/>
        <v>-1.5630288598282905E-2</v>
      </c>
      <c r="AQ60">
        <f t="shared" si="27"/>
        <v>-0.76433150881860124</v>
      </c>
      <c r="AR60">
        <f t="shared" si="27"/>
        <v>-0.77996179741688421</v>
      </c>
      <c r="AS60">
        <f t="shared" si="27"/>
        <v>9.5492434013821177E-4</v>
      </c>
      <c r="AT60">
        <f t="shared" si="27"/>
        <v>1.0751043741441136E-3</v>
      </c>
      <c r="AU60">
        <f t="shared" si="24"/>
        <v>-0.77793176870260183</v>
      </c>
      <c r="AW60">
        <v>57</v>
      </c>
      <c r="AX60">
        <f>IF(Z60&gt;0, (R60*SUMPRODUCT(K60:$K$98, X60:$X$98)-K60*$AZ$3)/Z60, 0)</f>
        <v>23.038137596814131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2.6203289000000001E-2</v>
      </c>
      <c r="Q61" s="4">
        <f t="shared" si="22"/>
        <v>25</v>
      </c>
      <c r="R61">
        <f t="shared" si="0"/>
        <v>50000</v>
      </c>
      <c r="S61">
        <f t="shared" si="1"/>
        <v>22.354084654800502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9.2024114733983229</v>
      </c>
      <c r="AC61">
        <f t="shared" si="19"/>
        <v>8.6059062684914203</v>
      </c>
      <c r="AE61">
        <f t="shared" si="2"/>
        <v>0</v>
      </c>
      <c r="AF61">
        <f t="shared" si="25"/>
        <v>0</v>
      </c>
      <c r="AG61">
        <f t="shared" si="25"/>
        <v>-9.6245343987315941</v>
      </c>
      <c r="AH61">
        <f t="shared" si="4"/>
        <v>-523.33537448729714</v>
      </c>
      <c r="AI61">
        <f t="shared" si="26"/>
        <v>-532.95990888602876</v>
      </c>
      <c r="AJ61">
        <f t="shared" si="6"/>
        <v>0.59650520490690262</v>
      </c>
      <c r="AK61">
        <f t="shared" si="20"/>
        <v>0.64416880313788272</v>
      </c>
      <c r="AL61">
        <f t="shared" si="23"/>
        <v>-531.71923487798404</v>
      </c>
      <c r="AN61">
        <f t="shared" si="27"/>
        <v>0</v>
      </c>
      <c r="AO61">
        <f t="shared" si="27"/>
        <v>0</v>
      </c>
      <c r="AP61">
        <f t="shared" si="27"/>
        <v>-1.3450375663398092E-2</v>
      </c>
      <c r="AQ61">
        <f t="shared" si="27"/>
        <v>-0.73136601659680667</v>
      </c>
      <c r="AR61">
        <f t="shared" si="27"/>
        <v>-0.7448163922602048</v>
      </c>
      <c r="AS61">
        <f t="shared" si="27"/>
        <v>8.3362153001681472E-4</v>
      </c>
      <c r="AT61">
        <f t="shared" si="27"/>
        <v>9.002318485128916E-4</v>
      </c>
      <c r="AU61">
        <f t="shared" si="24"/>
        <v>-0.74308253888167519</v>
      </c>
      <c r="AW61">
        <v>58</v>
      </c>
      <c r="AX61">
        <f>IF(Z61&gt;0, (R61*SUMPRODUCT(K61:$K$98, X61:$X$98)-K61*$AZ$3)/Z61, 0)</f>
        <v>22.354084654800502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2.9108322999999998E-2</v>
      </c>
      <c r="Q62" s="4">
        <f t="shared" si="22"/>
        <v>25</v>
      </c>
      <c r="R62">
        <f t="shared" si="0"/>
        <v>50000</v>
      </c>
      <c r="S62">
        <f t="shared" si="1"/>
        <v>21.691901035164268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8.6059062684914203</v>
      </c>
      <c r="AC62">
        <f t="shared" si="19"/>
        <v>8.0243851661014887</v>
      </c>
      <c r="AE62">
        <f t="shared" si="2"/>
        <v>0</v>
      </c>
      <c r="AF62">
        <f t="shared" si="25"/>
        <v>0</v>
      </c>
      <c r="AG62">
        <f t="shared" si="25"/>
        <v>-9.2481349987413886</v>
      </c>
      <c r="AH62">
        <f t="shared" si="4"/>
        <v>-560.30811200578</v>
      </c>
      <c r="AI62">
        <f t="shared" si="26"/>
        <v>-569.55624700452142</v>
      </c>
      <c r="AJ62">
        <f t="shared" si="6"/>
        <v>0.5815211023899316</v>
      </c>
      <c r="AK62">
        <f t="shared" si="20"/>
        <v>0.60241343879439946</v>
      </c>
      <c r="AL62">
        <f t="shared" si="23"/>
        <v>-568.37231246333704</v>
      </c>
      <c r="AN62">
        <f t="shared" si="27"/>
        <v>0</v>
      </c>
      <c r="AO62">
        <f t="shared" si="27"/>
        <v>0</v>
      </c>
      <c r="AP62">
        <f t="shared" si="27"/>
        <v>-1.1539601810252305E-2</v>
      </c>
      <c r="AQ62">
        <f t="shared" si="27"/>
        <v>-0.69913907014559085</v>
      </c>
      <c r="AR62">
        <f t="shared" si="27"/>
        <v>-0.71067867195584322</v>
      </c>
      <c r="AS62">
        <f t="shared" si="27"/>
        <v>7.256081325318055E-4</v>
      </c>
      <c r="AT62">
        <f t="shared" si="27"/>
        <v>7.5167709054617361E-4</v>
      </c>
      <c r="AU62">
        <f t="shared" si="24"/>
        <v>-0.70920138673276512</v>
      </c>
      <c r="AW62">
        <v>59</v>
      </c>
      <c r="AX62">
        <f>IF(Z62&gt;0, (R62*SUMPRODUCT(K62:$K$98, X62:$X$98)-K62*$AZ$3)/Z62, 0)</f>
        <v>21.691901035164268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3.2245303000000003E-2</v>
      </c>
      <c r="Q63" s="4">
        <f t="shared" si="22"/>
        <v>25</v>
      </c>
      <c r="R63">
        <f t="shared" si="0"/>
        <v>50000</v>
      </c>
      <c r="S63">
        <f t="shared" si="1"/>
        <v>21.053013657782419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8.0243851661014887</v>
      </c>
      <c r="AC63">
        <f t="shared" si="19"/>
        <v>7.45903619792632</v>
      </c>
      <c r="AE63">
        <f t="shared" si="2"/>
        <v>0</v>
      </c>
      <c r="AF63">
        <f t="shared" si="25"/>
        <v>0</v>
      </c>
      <c r="AG63">
        <f t="shared" si="25"/>
        <v>-8.8574447335346527</v>
      </c>
      <c r="AH63">
        <f t="shared" si="4"/>
        <v>-596.41783043864143</v>
      </c>
      <c r="AI63">
        <f t="shared" si="26"/>
        <v>-605.27527517217607</v>
      </c>
      <c r="AJ63">
        <f t="shared" si="6"/>
        <v>0.56534896817516866</v>
      </c>
      <c r="AK63">
        <f t="shared" si="20"/>
        <v>0.56170696162710421</v>
      </c>
      <c r="AL63">
        <f t="shared" si="23"/>
        <v>-604.14821924237378</v>
      </c>
      <c r="AN63">
        <f t="shared" si="27"/>
        <v>0</v>
      </c>
      <c r="AO63">
        <f t="shared" si="27"/>
        <v>0</v>
      </c>
      <c r="AP63">
        <f t="shared" si="27"/>
        <v>-9.8679534243561115E-3</v>
      </c>
      <c r="AQ63">
        <f t="shared" si="27"/>
        <v>-0.66446063726952509</v>
      </c>
      <c r="AR63">
        <f t="shared" si="27"/>
        <v>-0.67432859069388118</v>
      </c>
      <c r="AS63">
        <f t="shared" si="27"/>
        <v>6.2984725892092116E-4</v>
      </c>
      <c r="AT63">
        <f t="shared" si="27"/>
        <v>6.2578975113298846E-4</v>
      </c>
      <c r="AU63">
        <f t="shared" si="24"/>
        <v>-0.67307295368382725</v>
      </c>
      <c r="AW63">
        <v>60</v>
      </c>
      <c r="AX63">
        <f>IF(Z63&gt;0, (R63*SUMPRODUCT(K63:$K$98, X63:$X$98)-K63*$AZ$3)/Z63, 0)</f>
        <v>21.053013657782419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3.5522971E-2</v>
      </c>
      <c r="Q64" s="4">
        <f t="shared" si="22"/>
        <v>25</v>
      </c>
      <c r="R64">
        <f t="shared" si="0"/>
        <v>50000</v>
      </c>
      <c r="S64">
        <f t="shared" si="1"/>
        <v>20.445484171101882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7.45903619792632</v>
      </c>
      <c r="AC64">
        <f t="shared" si="19"/>
        <v>6.9140310088446721</v>
      </c>
      <c r="AE64">
        <f t="shared" si="2"/>
        <v>0</v>
      </c>
      <c r="AF64">
        <f t="shared" si="25"/>
        <v>0</v>
      </c>
      <c r="AG64">
        <f t="shared" si="25"/>
        <v>-8.4542275337958515</v>
      </c>
      <c r="AH64">
        <f t="shared" si="4"/>
        <v>-629.28550480690842</v>
      </c>
      <c r="AI64">
        <f t="shared" si="26"/>
        <v>-637.73973234070422</v>
      </c>
      <c r="AJ64">
        <f t="shared" si="6"/>
        <v>0.54500518908164786</v>
      </c>
      <c r="AK64">
        <f t="shared" si="20"/>
        <v>0.52213253385484248</v>
      </c>
      <c r="AL64">
        <f t="shared" si="23"/>
        <v>-636.6725946177678</v>
      </c>
      <c r="AN64">
        <f t="shared" si="27"/>
        <v>0</v>
      </c>
      <c r="AO64">
        <f t="shared" si="27"/>
        <v>0</v>
      </c>
      <c r="AP64">
        <f t="shared" si="27"/>
        <v>-8.4095847024908896E-3</v>
      </c>
      <c r="AQ64">
        <f t="shared" si="27"/>
        <v>-0.62596254164777299</v>
      </c>
      <c r="AR64">
        <f t="shared" si="27"/>
        <v>-0.63437212635026374</v>
      </c>
      <c r="AS64">
        <f t="shared" si="27"/>
        <v>5.4212727094906407E-4</v>
      </c>
      <c r="AT64">
        <f t="shared" si="27"/>
        <v>5.1937539554332507E-4</v>
      </c>
      <c r="AU64">
        <f t="shared" si="24"/>
        <v>-0.63331062368377145</v>
      </c>
      <c r="AW64">
        <v>61</v>
      </c>
      <c r="AX64">
        <f>IF(Z64&gt;0, (R64*SUMPRODUCT(K64:$K$98, X64:$X$98)-K64*$AZ$3)/Z64, 0)</f>
        <v>20.445484171101882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4.8051124000000001E-2</v>
      </c>
      <c r="Q65" s="4">
        <f t="shared" si="22"/>
        <v>25</v>
      </c>
      <c r="R65">
        <f t="shared" si="0"/>
        <v>50000</v>
      </c>
      <c r="S65">
        <f t="shared" si="1"/>
        <v>20.075234410553747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6.9140310088446721</v>
      </c>
      <c r="AC65">
        <f t="shared" si="19"/>
        <v>6.394725117364648</v>
      </c>
      <c r="AE65">
        <f t="shared" si="2"/>
        <v>0</v>
      </c>
      <c r="AF65">
        <f t="shared" si="25"/>
        <v>0</v>
      </c>
      <c r="AG65">
        <f t="shared" si="25"/>
        <v>-7.963450122907255</v>
      </c>
      <c r="AH65">
        <f t="shared" si="4"/>
        <v>-812.47027110127738</v>
      </c>
      <c r="AI65">
        <f t="shared" si="26"/>
        <v>-820.43372122418464</v>
      </c>
      <c r="AJ65">
        <f t="shared" si="6"/>
        <v>0.51930589148002415</v>
      </c>
      <c r="AK65">
        <f t="shared" si="20"/>
        <v>0.48398217061912707</v>
      </c>
      <c r="AL65">
        <f t="shared" si="23"/>
        <v>-819.43043316208548</v>
      </c>
      <c r="AN65">
        <f t="shared" si="27"/>
        <v>0</v>
      </c>
      <c r="AO65">
        <f t="shared" si="27"/>
        <v>0</v>
      </c>
      <c r="AP65">
        <f t="shared" si="27"/>
        <v>-7.0726775519090066E-3</v>
      </c>
      <c r="AQ65">
        <f t="shared" si="27"/>
        <v>-0.72158928094266583</v>
      </c>
      <c r="AR65">
        <f t="shared" si="27"/>
        <v>-0.72866195849457482</v>
      </c>
      <c r="AS65">
        <f t="shared" si="27"/>
        <v>4.6121757084653962E-4</v>
      </c>
      <c r="AT65">
        <f t="shared" si="27"/>
        <v>4.2984507730079509E-4</v>
      </c>
      <c r="AU65">
        <f t="shared" si="24"/>
        <v>-0.72777089584642751</v>
      </c>
      <c r="AW65">
        <v>62</v>
      </c>
      <c r="AX65">
        <f>IF(Z65&gt;0, (R65*SUMPRODUCT(K65:$K$98, X65:$X$98)-K65*$AZ$3)/Z65, 0)</f>
        <v>20.075234410553747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6.1583839000000001E-2</v>
      </c>
      <c r="Q66" s="4">
        <f t="shared" si="22"/>
        <v>25</v>
      </c>
      <c r="R66">
        <f t="shared" si="0"/>
        <v>50000</v>
      </c>
      <c r="S66">
        <f t="shared" si="1"/>
        <v>19.505127113065207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6.394725117364648</v>
      </c>
      <c r="AC66">
        <f t="shared" si="19"/>
        <v>5.7683649883574724</v>
      </c>
      <c r="AE66">
        <f t="shared" si="2"/>
        <v>0</v>
      </c>
      <c r="AF66">
        <f t="shared" si="25"/>
        <v>0</v>
      </c>
      <c r="AG66">
        <f t="shared" si="25"/>
        <v>-7.3933957914245312</v>
      </c>
      <c r="AH66">
        <f t="shared" si="4"/>
        <v>-980.83966050730135</v>
      </c>
      <c r="AI66">
        <f t="shared" si="26"/>
        <v>-988.23305629872584</v>
      </c>
      <c r="AJ66">
        <f t="shared" si="6"/>
        <v>0.62636012900717564</v>
      </c>
      <c r="AK66">
        <f t="shared" si="20"/>
        <v>0.44763075821552539</v>
      </c>
      <c r="AL66">
        <f t="shared" si="23"/>
        <v>-987.15906541150321</v>
      </c>
      <c r="AN66">
        <f t="shared" si="27"/>
        <v>0</v>
      </c>
      <c r="AO66">
        <f t="shared" si="27"/>
        <v>0</v>
      </c>
      <c r="AP66">
        <f t="shared" si="27"/>
        <v>-5.8628465542269982E-3</v>
      </c>
      <c r="AQ66">
        <f t="shared" si="27"/>
        <v>-0.77779042081371164</v>
      </c>
      <c r="AR66">
        <f t="shared" si="27"/>
        <v>-0.78365326736793861</v>
      </c>
      <c r="AS66">
        <f t="shared" si="27"/>
        <v>4.966937287889118E-4</v>
      </c>
      <c r="AT66">
        <f t="shared" si="27"/>
        <v>3.5496414941208685E-4</v>
      </c>
      <c r="AU66">
        <f t="shared" si="24"/>
        <v>-0.78280160948973765</v>
      </c>
      <c r="AW66">
        <v>63</v>
      </c>
      <c r="AX66">
        <f>IF(Z66&gt;0, (R66*SUMPRODUCT(K66:$K$98, X66:$X$98)-K66*$AZ$3)/Z66, 0)</f>
        <v>19.505127113065207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7.6495508000000004E-2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18.787664888826367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5.7683649883574724</v>
      </c>
      <c r="AC67">
        <f t="shared" si="19"/>
        <v>5.0756005960575878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-1131.123133820163</v>
      </c>
      <c r="AI67">
        <f t="shared" ref="AI67:AI98" si="33">SUM(AE67:AH67)</f>
        <v>-1137.8770340867632</v>
      </c>
      <c r="AJ67">
        <f t="shared" ref="AJ67:AJ98" si="34">AB67-AC67</f>
        <v>0.69276439229988451</v>
      </c>
      <c r="AK67">
        <f t="shared" si="20"/>
        <v>0.40378554918502313</v>
      </c>
      <c r="AL67">
        <f t="shared" si="23"/>
        <v>-1136.7804841452783</v>
      </c>
      <c r="AN67">
        <f t="shared" ref="AN67:AU98" si="35">AE67*$K67</f>
        <v>0</v>
      </c>
      <c r="AO67">
        <f t="shared" si="35"/>
        <v>0</v>
      </c>
      <c r="AP67">
        <f t="shared" si="35"/>
        <v>-4.7819077349938255E-3</v>
      </c>
      <c r="AQ67">
        <f t="shared" si="35"/>
        <v>-0.8008596883779352</v>
      </c>
      <c r="AR67">
        <f t="shared" si="35"/>
        <v>-0.80564159611292896</v>
      </c>
      <c r="AS67">
        <f t="shared" si="35"/>
        <v>4.9049220084718364E-4</v>
      </c>
      <c r="AT67">
        <f t="shared" si="35"/>
        <v>2.8588891821148491E-4</v>
      </c>
      <c r="AU67">
        <f t="shared" si="24"/>
        <v>-0.80486521499387031</v>
      </c>
      <c r="AW67">
        <v>64</v>
      </c>
      <c r="AX67">
        <f>IF(Z67&gt;0, (R67*SUMPRODUCT(K67:$K$98, X67:$X$98)-K67*$AZ$3)/Z67, 0)</f>
        <v>18.787664888826367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9.2986215999999997E-2</v>
      </c>
      <c r="Q68" s="4">
        <f t="shared" si="22"/>
        <v>25</v>
      </c>
      <c r="R68">
        <f t="shared" si="28"/>
        <v>50000</v>
      </c>
      <c r="S68">
        <f t="shared" si="29"/>
        <v>17.953167990325881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5.0756005960575878</v>
      </c>
      <c r="AC68">
        <f t="shared" ref="AC68:AC98" si="46">S68*Z68</f>
        <v>4.350657004567001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-1256.0392580650882</v>
      </c>
      <c r="AI68">
        <f t="shared" si="33"/>
        <v>-1262.0975996999898</v>
      </c>
      <c r="AJ68">
        <f t="shared" si="34"/>
        <v>0.72494359149058685</v>
      </c>
      <c r="AK68">
        <f t="shared" ref="AK68:AK98" si="47">G68*SUM(AB68:AB68, AE68:AF68)</f>
        <v>0.35529204172403117</v>
      </c>
      <c r="AL68">
        <f t="shared" si="23"/>
        <v>-1261.0173640667754</v>
      </c>
      <c r="AN68">
        <f t="shared" si="35"/>
        <v>0</v>
      </c>
      <c r="AO68">
        <f t="shared" si="35"/>
        <v>0</v>
      </c>
      <c r="AP68">
        <f t="shared" si="35"/>
        <v>-3.829854600094358E-3</v>
      </c>
      <c r="AQ68">
        <f t="shared" si="35"/>
        <v>-0.7940205456039402</v>
      </c>
      <c r="AR68">
        <f t="shared" si="35"/>
        <v>-0.79785040020403453</v>
      </c>
      <c r="AS68">
        <f t="shared" si="35"/>
        <v>4.5828193852329971E-4</v>
      </c>
      <c r="AT68">
        <f t="shared" si="35"/>
        <v>2.2460220013587677E-4</v>
      </c>
      <c r="AU68">
        <f t="shared" si="24"/>
        <v>-0.7971675160653755</v>
      </c>
      <c r="AW68">
        <v>65</v>
      </c>
      <c r="AX68">
        <f>IF(Z68&gt;0, (R68*SUMPRODUCT(K68:$K$98, X68:$X$98)-K68*$AZ$3)/Z68, 0)</f>
        <v>17.953167990325881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0.109364504</v>
      </c>
      <c r="Q69" s="4">
        <f t="shared" ref="Q69:Q98" si="49">$C$8</f>
        <v>25</v>
      </c>
      <c r="R69">
        <f t="shared" si="28"/>
        <v>50000</v>
      </c>
      <c r="S69">
        <f t="shared" si="29"/>
        <v>16.983548004760173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4.350657004567001</v>
      </c>
      <c r="AC69">
        <f t="shared" si="46"/>
        <v>3.6244186883267644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-1325.135055927138</v>
      </c>
      <c r="AI69">
        <f t="shared" si="33"/>
        <v>-1330.4702466177271</v>
      </c>
      <c r="AJ69">
        <f t="shared" si="34"/>
        <v>0.7262383162402366</v>
      </c>
      <c r="AK69">
        <f t="shared" si="47"/>
        <v>0.3045459903196901</v>
      </c>
      <c r="AL69">
        <f t="shared" si="23"/>
        <v>-1329.4394623111673</v>
      </c>
      <c r="AN69">
        <f t="shared" si="35"/>
        <v>0</v>
      </c>
      <c r="AO69">
        <f t="shared" si="35"/>
        <v>0</v>
      </c>
      <c r="AP69">
        <f t="shared" si="35"/>
        <v>-3.0113445583589077E-3</v>
      </c>
      <c r="AQ69">
        <f t="shared" si="35"/>
        <v>-0.74794669416328174</v>
      </c>
      <c r="AR69">
        <f t="shared" si="35"/>
        <v>-0.75095803872164069</v>
      </c>
      <c r="AS69">
        <f t="shared" si="35"/>
        <v>4.0991108444153932E-4</v>
      </c>
      <c r="AT69">
        <f t="shared" si="35"/>
        <v>1.7189505753504089E-4</v>
      </c>
      <c r="AU69">
        <f t="shared" si="24"/>
        <v>-0.75037623257966424</v>
      </c>
      <c r="AW69">
        <v>66</v>
      </c>
      <c r="AX69">
        <f>IF(Z69&gt;0, (R69*SUMPRODUCT(K69:$K$98, X69:$X$98)-K69*$AZ$3)/Z69, 0)</f>
        <v>16.983548004760173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0.12705264299999999</v>
      </c>
      <c r="Q70" s="4">
        <f t="shared" si="49"/>
        <v>25</v>
      </c>
      <c r="R70">
        <f t="shared" si="28"/>
        <v>50000</v>
      </c>
      <c r="S70">
        <f t="shared" si="29"/>
        <v>15.948083442726734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3.6244186883267644</v>
      </c>
      <c r="AC70">
        <f t="shared" si="46"/>
        <v>2.9369918418096463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-1355.7001562966741</v>
      </c>
      <c r="AI70">
        <f t="shared" si="33"/>
        <v>-1360.304145002209</v>
      </c>
      <c r="AJ70">
        <f t="shared" si="34"/>
        <v>0.68742684651711805</v>
      </c>
      <c r="AK70">
        <f t="shared" si="47"/>
        <v>0.25370930818287352</v>
      </c>
      <c r="AL70">
        <f t="shared" si="23"/>
        <v>-1359.363008847509</v>
      </c>
      <c r="AN70">
        <f t="shared" si="35"/>
        <v>0</v>
      </c>
      <c r="AO70">
        <f t="shared" si="35"/>
        <v>0</v>
      </c>
      <c r="AP70">
        <f t="shared" si="35"/>
        <v>-2.3202069889751357E-3</v>
      </c>
      <c r="AQ70">
        <f t="shared" si="35"/>
        <v>-0.68321300914851246</v>
      </c>
      <c r="AR70">
        <f t="shared" si="35"/>
        <v>-0.68553321613748763</v>
      </c>
      <c r="AS70">
        <f t="shared" si="35"/>
        <v>3.464327729085658E-4</v>
      </c>
      <c r="AT70">
        <f t="shared" si="35"/>
        <v>1.278582871644046E-4</v>
      </c>
      <c r="AU70">
        <f t="shared" si="24"/>
        <v>-0.68505892507741473</v>
      </c>
      <c r="AW70">
        <v>67</v>
      </c>
      <c r="AX70">
        <f>IF(Z70&gt;0, (R70*SUMPRODUCT(K70:$K$98, X70:$X$98)-K70*$AZ$3)/Z70, 0)</f>
        <v>15.948083442726734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0.145586511</v>
      </c>
      <c r="Q71" s="4">
        <f t="shared" si="49"/>
        <v>25</v>
      </c>
      <c r="R71">
        <f t="shared" si="28"/>
        <v>50000</v>
      </c>
      <c r="S71">
        <f t="shared" si="29"/>
        <v>14.840600618633342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2.9369918418096463</v>
      </c>
      <c r="AC71">
        <f t="shared" si="46"/>
        <v>2.3078144109166403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-1340.557304644449</v>
      </c>
      <c r="AI71">
        <f t="shared" si="33"/>
        <v>-1344.4449748106063</v>
      </c>
      <c r="AJ71">
        <f t="shared" si="34"/>
        <v>0.62917743089300604</v>
      </c>
      <c r="AK71">
        <f t="shared" si="47"/>
        <v>0.20558942892667526</v>
      </c>
      <c r="AL71">
        <f t="shared" si="23"/>
        <v>-1343.6102079507866</v>
      </c>
      <c r="AN71">
        <f t="shared" si="35"/>
        <v>0</v>
      </c>
      <c r="AO71">
        <f t="shared" si="35"/>
        <v>0</v>
      </c>
      <c r="AP71">
        <f t="shared" si="35"/>
        <v>-1.7492982846095343E-3</v>
      </c>
      <c r="AQ71">
        <f t="shared" si="35"/>
        <v>-0.60319792914768811</v>
      </c>
      <c r="AR71">
        <f t="shared" si="35"/>
        <v>-0.60494722743229767</v>
      </c>
      <c r="AS71">
        <f t="shared" si="35"/>
        <v>2.8310503554473726E-4</v>
      </c>
      <c r="AT71">
        <f t="shared" si="35"/>
        <v>9.2507136661433011E-5</v>
      </c>
      <c r="AU71">
        <f t="shared" si="24"/>
        <v>-0.60457161526009151</v>
      </c>
      <c r="AW71">
        <v>68</v>
      </c>
      <c r="AX71">
        <f>IF(Z71&gt;0, (R71*SUMPRODUCT(K71:$K$98, X71:$X$98)-K71*$AZ$3)/Z71, 0)</f>
        <v>14.840600618633342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0.16473611299999999</v>
      </c>
      <c r="Q72" s="4">
        <f t="shared" si="49"/>
        <v>25</v>
      </c>
      <c r="R72">
        <f t="shared" si="28"/>
        <v>50000</v>
      </c>
      <c r="S72">
        <f t="shared" si="29"/>
        <v>13.658581994392279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2.3078144109166403</v>
      </c>
      <c r="AC72">
        <f t="shared" si="46"/>
        <v>1.7528625337827948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-1280.8793435976265</v>
      </c>
      <c r="AI72">
        <f t="shared" si="33"/>
        <v>-1284.0876973903235</v>
      </c>
      <c r="AJ72">
        <f t="shared" si="34"/>
        <v>0.55495187713384553</v>
      </c>
      <c r="AK72">
        <f t="shared" si="47"/>
        <v>0.16154700876416483</v>
      </c>
      <c r="AL72">
        <f t="shared" si="23"/>
        <v>-1283.3711985044254</v>
      </c>
      <c r="AN72">
        <f t="shared" si="35"/>
        <v>0</v>
      </c>
      <c r="AO72">
        <f t="shared" si="35"/>
        <v>0</v>
      </c>
      <c r="AP72">
        <f t="shared" si="35"/>
        <v>-1.2889577695350861E-3</v>
      </c>
      <c r="AQ72">
        <f t="shared" si="35"/>
        <v>-0.51459392836453999</v>
      </c>
      <c r="AR72">
        <f t="shared" si="35"/>
        <v>-0.51588288613407507</v>
      </c>
      <c r="AS72">
        <f t="shared" si="35"/>
        <v>2.2295219915521657E-4</v>
      </c>
      <c r="AT72">
        <f t="shared" si="35"/>
        <v>6.4901593011876252E-5</v>
      </c>
      <c r="AU72">
        <f t="shared" si="24"/>
        <v>-0.51559503234190796</v>
      </c>
      <c r="AW72">
        <v>69</v>
      </c>
      <c r="AX72">
        <f>IF(Z72&gt;0, (R72*SUMPRODUCT(K72:$K$98, X72:$X$98)-K72*$AZ$3)/Z72, 0)</f>
        <v>13.658581994392279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0.18528323299999999</v>
      </c>
      <c r="Q73" s="4">
        <f t="shared" si="49"/>
        <v>25</v>
      </c>
      <c r="R73">
        <f t="shared" si="28"/>
        <v>50000</v>
      </c>
      <c r="S73">
        <f t="shared" si="29"/>
        <v>12.407404247500386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1.7528625337827948</v>
      </c>
      <c r="AC73">
        <f t="shared" si="46"/>
        <v>1.2813454375734719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-1188.9083266373816</v>
      </c>
      <c r="AI73">
        <f t="shared" si="33"/>
        <v>-1191.4901427288328</v>
      </c>
      <c r="AJ73">
        <f t="shared" si="34"/>
        <v>0.47151709620932292</v>
      </c>
      <c r="AK73">
        <f t="shared" si="47"/>
        <v>0.12270037736479565</v>
      </c>
      <c r="AL73">
        <f t="shared" si="23"/>
        <v>-1190.8959252552588</v>
      </c>
      <c r="AN73">
        <f t="shared" si="35"/>
        <v>0</v>
      </c>
      <c r="AO73">
        <f t="shared" si="35"/>
        <v>0</v>
      </c>
      <c r="AP73">
        <f t="shared" si="35"/>
        <v>-9.2611243669625488E-4</v>
      </c>
      <c r="AQ73">
        <f t="shared" si="35"/>
        <v>-0.42646832632130283</v>
      </c>
      <c r="AR73">
        <f t="shared" si="35"/>
        <v>-0.42739443875799904</v>
      </c>
      <c r="AS73">
        <f t="shared" si="35"/>
        <v>1.6913592271744805E-4</v>
      </c>
      <c r="AT73">
        <f t="shared" si="35"/>
        <v>4.4013338456259899E-5</v>
      </c>
      <c r="AU73">
        <f t="shared" si="24"/>
        <v>-0.42718128949682538</v>
      </c>
      <c r="AW73">
        <v>70</v>
      </c>
      <c r="AX73">
        <f>IF(Z73&gt;0, (R73*SUMPRODUCT(K73:$K$98, X73:$X$98)-K73*$AZ$3)/Z73, 0)</f>
        <v>12.407404247500386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0.20641411200000001</v>
      </c>
      <c r="Q74" s="4">
        <f t="shared" si="49"/>
        <v>25</v>
      </c>
      <c r="R74">
        <f t="shared" si="28"/>
        <v>50000</v>
      </c>
      <c r="S74">
        <f t="shared" si="29"/>
        <v>11.039367312401872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1.2813454375734719</v>
      </c>
      <c r="AC74">
        <f t="shared" si="46"/>
        <v>0.89333856853361138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-1065.8465517284317</v>
      </c>
      <c r="AI74">
        <f t="shared" si="33"/>
        <v>-1067.8696263831041</v>
      </c>
      <c r="AJ74">
        <f t="shared" si="34"/>
        <v>0.38800686903986048</v>
      </c>
      <c r="AK74">
        <f t="shared" si="47"/>
        <v>8.9694180630143033E-2</v>
      </c>
      <c r="AL74">
        <f t="shared" si="23"/>
        <v>-1067.3919253334341</v>
      </c>
      <c r="AN74">
        <f t="shared" si="35"/>
        <v>0</v>
      </c>
      <c r="AO74">
        <f t="shared" si="35"/>
        <v>0</v>
      </c>
      <c r="AP74">
        <f t="shared" si="35"/>
        <v>-6.4793628222899863E-4</v>
      </c>
      <c r="AQ74">
        <f t="shared" si="35"/>
        <v>-0.34136192184431008</v>
      </c>
      <c r="AR74">
        <f t="shared" si="35"/>
        <v>-0.34200985812653906</v>
      </c>
      <c r="AS74">
        <f t="shared" si="35"/>
        <v>1.2426814187225293E-4</v>
      </c>
      <c r="AT74">
        <f t="shared" si="35"/>
        <v>2.872662845182011E-5</v>
      </c>
      <c r="AU74">
        <f t="shared" si="24"/>
        <v>-0.34185686335621501</v>
      </c>
      <c r="AW74">
        <v>71</v>
      </c>
      <c r="AX74">
        <f>IF(Z74&gt;0, (R74*SUMPRODUCT(K74:$K$98, X74:$X$98)-K74*$AZ$3)/Z74, 0)</f>
        <v>11.039367312401872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0.22879502199999999</v>
      </c>
      <c r="Q75" s="4">
        <f t="shared" si="49"/>
        <v>25</v>
      </c>
      <c r="R75">
        <f t="shared" si="28"/>
        <v>50000</v>
      </c>
      <c r="S75">
        <f t="shared" si="29"/>
        <v>9.5182945287130831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0.89333856853361138</v>
      </c>
      <c r="AC75">
        <f t="shared" si="46"/>
        <v>0.5863172335477328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-925.73882024687327</v>
      </c>
      <c r="AI75">
        <f t="shared" si="33"/>
        <v>-927.27879474487565</v>
      </c>
      <c r="AJ75">
        <f t="shared" si="34"/>
        <v>0.30702133498587858</v>
      </c>
      <c r="AK75">
        <f t="shared" si="47"/>
        <v>6.2533699797352807E-2</v>
      </c>
      <c r="AL75">
        <f t="shared" si="23"/>
        <v>-926.90923971009249</v>
      </c>
      <c r="AN75">
        <f t="shared" si="35"/>
        <v>0</v>
      </c>
      <c r="AO75">
        <f t="shared" si="35"/>
        <v>0</v>
      </c>
      <c r="AP75">
        <f t="shared" si="35"/>
        <v>-4.40368145946006E-4</v>
      </c>
      <c r="AQ75">
        <f t="shared" si="35"/>
        <v>-0.26472249276282489</v>
      </c>
      <c r="AR75">
        <f t="shared" si="35"/>
        <v>-0.26516286090877089</v>
      </c>
      <c r="AS75">
        <f t="shared" si="35"/>
        <v>8.7795230524261445E-5</v>
      </c>
      <c r="AT75">
        <f t="shared" si="35"/>
        <v>1.7882016536395004E-5</v>
      </c>
      <c r="AU75">
        <f t="shared" si="24"/>
        <v>-0.26505718366171027</v>
      </c>
      <c r="AW75">
        <v>72</v>
      </c>
      <c r="AX75">
        <f>IF(Z75&gt;0, (R75*SUMPRODUCT(K75:$K$98, X75:$X$98)-K75*$AZ$3)/Z75, 0)</f>
        <v>9.5182945287130831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0.25248784600000002</v>
      </c>
      <c r="Q76" s="4">
        <f t="shared" si="49"/>
        <v>25</v>
      </c>
      <c r="R76">
        <f t="shared" si="28"/>
        <v>50000</v>
      </c>
      <c r="S76">
        <f t="shared" si="29"/>
        <v>7.7538192215705015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0.5863172335477328</v>
      </c>
      <c r="AC76">
        <f t="shared" si="46"/>
        <v>0.35225597905136463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-777.64968779108278</v>
      </c>
      <c r="AI76">
        <f t="shared" si="33"/>
        <v>-778.78543770020951</v>
      </c>
      <c r="AJ76">
        <f t="shared" si="34"/>
        <v>0.23406125449636817</v>
      </c>
      <c r="AK76">
        <f t="shared" si="47"/>
        <v>4.1042206348341298E-2</v>
      </c>
      <c r="AL76">
        <f t="shared" si="23"/>
        <v>-778.51033423936474</v>
      </c>
      <c r="AN76">
        <f t="shared" si="35"/>
        <v>0</v>
      </c>
      <c r="AO76">
        <f t="shared" si="35"/>
        <v>0</v>
      </c>
      <c r="AP76">
        <f t="shared" si="35"/>
        <v>-2.899793391693082E-4</v>
      </c>
      <c r="AQ76">
        <f t="shared" si="35"/>
        <v>-0.19854929395878695</v>
      </c>
      <c r="AR76">
        <f t="shared" si="35"/>
        <v>-0.19883927329795625</v>
      </c>
      <c r="AS76">
        <f t="shared" si="35"/>
        <v>5.9760451978535135E-5</v>
      </c>
      <c r="AT76">
        <f t="shared" si="35"/>
        <v>1.0478884285443483E-5</v>
      </c>
      <c r="AU76">
        <f t="shared" si="24"/>
        <v>-0.19876903396169224</v>
      </c>
      <c r="AW76">
        <v>73</v>
      </c>
      <c r="AX76">
        <f>IF(Z76&gt;0, (R76*SUMPRODUCT(K76:$K$98, X76:$X$98)-K76*$AZ$3)/Z76, 0)</f>
        <v>7.7538192215705015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0.27661797300000002</v>
      </c>
      <c r="Q77" s="4">
        <f t="shared" si="49"/>
        <v>25</v>
      </c>
      <c r="R77">
        <f t="shared" si="28"/>
        <v>50000</v>
      </c>
      <c r="S77">
        <f t="shared" si="29"/>
        <v>5.5874328046612165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0.35225597905136463</v>
      </c>
      <c r="AC77">
        <f t="shared" si="46"/>
        <v>0.18108279068762834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-628.33767539516384</v>
      </c>
      <c r="AI77">
        <f t="shared" si="33"/>
        <v>-629.14789896750176</v>
      </c>
      <c r="AJ77">
        <f t="shared" si="34"/>
        <v>0.17117318836373629</v>
      </c>
      <c r="AK77">
        <f t="shared" si="47"/>
        <v>2.4657918533595526E-2</v>
      </c>
      <c r="AL77">
        <f t="shared" si="23"/>
        <v>-628.95206786060442</v>
      </c>
      <c r="AN77">
        <f t="shared" si="35"/>
        <v>0</v>
      </c>
      <c r="AO77">
        <f t="shared" si="35"/>
        <v>0</v>
      </c>
      <c r="AP77">
        <f t="shared" si="35"/>
        <v>-1.847018292542157E-4</v>
      </c>
      <c r="AQ77">
        <f t="shared" si="35"/>
        <v>-0.1432383875230242</v>
      </c>
      <c r="AR77">
        <f t="shared" si="35"/>
        <v>-0.1434230893522784</v>
      </c>
      <c r="AS77">
        <f t="shared" si="35"/>
        <v>3.9021329531094338E-5</v>
      </c>
      <c r="AT77">
        <f t="shared" si="35"/>
        <v>5.6211184347732352E-6</v>
      </c>
      <c r="AU77">
        <f t="shared" si="24"/>
        <v>-0.14337844690431253</v>
      </c>
      <c r="AW77">
        <v>74</v>
      </c>
      <c r="AX77">
        <f>IF(Z77&gt;0, (R77*SUMPRODUCT(K77:$K$98, X77:$X$98)-K77*$AZ$3)/Z77, 0)</f>
        <v>5.5874328046612165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0.30183517399999998</v>
      </c>
      <c r="Q78" s="4">
        <f t="shared" si="49"/>
        <v>25</v>
      </c>
      <c r="R78">
        <f t="shared" si="28"/>
        <v>50000</v>
      </c>
      <c r="S78">
        <f t="shared" si="29"/>
        <v>2.7928174533818924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0.18108279068762834</v>
      </c>
      <c r="AC78">
        <f t="shared" si="46"/>
        <v>6.2287354588756394E-2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-489.10794587103686</v>
      </c>
      <c r="AI78">
        <f t="shared" si="33"/>
        <v>-489.66551323471589</v>
      </c>
      <c r="AJ78">
        <f t="shared" si="34"/>
        <v>0.11879543609887194</v>
      </c>
      <c r="AK78">
        <f t="shared" si="47"/>
        <v>1.2675795348133985E-2</v>
      </c>
      <c r="AL78">
        <f t="shared" si="23"/>
        <v>-489.53404200326889</v>
      </c>
      <c r="AN78">
        <f t="shared" si="35"/>
        <v>0</v>
      </c>
      <c r="AO78">
        <f t="shared" si="35"/>
        <v>0</v>
      </c>
      <c r="AP78">
        <f t="shared" si="35"/>
        <v>-1.1348687695590095E-4</v>
      </c>
      <c r="AQ78">
        <f t="shared" si="35"/>
        <v>-9.9552694234043726E-2</v>
      </c>
      <c r="AR78">
        <f t="shared" si="35"/>
        <v>-9.9666181110999619E-2</v>
      </c>
      <c r="AS78">
        <f t="shared" si="35"/>
        <v>2.4179541195736673E-5</v>
      </c>
      <c r="AT78">
        <f t="shared" si="35"/>
        <v>2.5800226496398493E-6</v>
      </c>
      <c r="AU78">
        <f t="shared" si="24"/>
        <v>-9.9639421547154244E-2</v>
      </c>
      <c r="AW78">
        <v>75</v>
      </c>
      <c r="AX78">
        <f>IF(Z78&gt;0, (R78*SUMPRODUCT(K78:$K$98, X78:$X$98)-K78*$AZ$3)/Z78, 0)</f>
        <v>2.7928174533818924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0.327222552</v>
      </c>
      <c r="Q79" s="4">
        <f t="shared" si="49"/>
        <v>25</v>
      </c>
      <c r="R79">
        <f t="shared" si="28"/>
        <v>50000</v>
      </c>
      <c r="S79">
        <f t="shared" si="29"/>
        <v>-1.0446194871413368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6.2287354588756394E-2</v>
      </c>
      <c r="AC79">
        <f t="shared" si="46"/>
        <v>-1.5441275873722599E-2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-364.8972313099253</v>
      </c>
      <c r="AI79">
        <f t="shared" si="33"/>
        <v>-365.26677438431255</v>
      </c>
      <c r="AJ79">
        <f t="shared" si="34"/>
        <v>7.7728630462478993E-2</v>
      </c>
      <c r="AK79">
        <f t="shared" si="47"/>
        <v>4.3601148212129483E-3</v>
      </c>
      <c r="AL79">
        <f t="shared" si="23"/>
        <v>-365.18468563902883</v>
      </c>
      <c r="AN79">
        <f t="shared" si="35"/>
        <v>0</v>
      </c>
      <c r="AO79">
        <f t="shared" si="35"/>
        <v>0</v>
      </c>
      <c r="AP79">
        <f t="shared" si="35"/>
        <v>-6.7157627402073255E-5</v>
      </c>
      <c r="AQ79">
        <f t="shared" si="35"/>
        <v>-6.6313331242892681E-2</v>
      </c>
      <c r="AR79">
        <f t="shared" si="35"/>
        <v>-6.6380488870294754E-2</v>
      </c>
      <c r="AS79">
        <f t="shared" si="35"/>
        <v>1.4125742747926863E-5</v>
      </c>
      <c r="AT79">
        <f t="shared" si="35"/>
        <v>7.9237032673060876E-7</v>
      </c>
      <c r="AU79">
        <f t="shared" si="24"/>
        <v>-6.6365570757220091E-2</v>
      </c>
      <c r="AW79">
        <v>76</v>
      </c>
      <c r="AX79">
        <f>IF(Z79&gt;0, (R79*SUMPRODUCT(K79:$K$98, X79:$X$98)-K79*$AZ$3)/Z79, 0)</f>
        <v>-1.0446194871413368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0.35219428400000002</v>
      </c>
      <c r="Q80" s="4">
        <f t="shared" si="49"/>
        <v>25</v>
      </c>
      <c r="R80">
        <f t="shared" si="28"/>
        <v>50000</v>
      </c>
      <c r="S80">
        <f t="shared" si="29"/>
        <v>-6.6047636448235725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-1.5441275873722599E-2</v>
      </c>
      <c r="AC80">
        <f t="shared" si="46"/>
        <v>-6.2268835892004021E-2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-260.30191698196802</v>
      </c>
      <c r="AI80">
        <f t="shared" si="33"/>
        <v>-260.53761366712041</v>
      </c>
      <c r="AJ80">
        <f t="shared" si="34"/>
        <v>4.6827560018281422E-2</v>
      </c>
      <c r="AK80">
        <f t="shared" si="47"/>
        <v>-1.0808893111605819E-3</v>
      </c>
      <c r="AL80">
        <f t="shared" si="23"/>
        <v>-260.49186699641325</v>
      </c>
      <c r="AN80">
        <f t="shared" si="35"/>
        <v>0</v>
      </c>
      <c r="AO80">
        <f t="shared" si="35"/>
        <v>0</v>
      </c>
      <c r="AP80">
        <f t="shared" si="35"/>
        <v>-3.8244213062536203E-5</v>
      </c>
      <c r="AQ80">
        <f t="shared" si="35"/>
        <v>-4.2236665175021365E-2</v>
      </c>
      <c r="AR80">
        <f t="shared" si="35"/>
        <v>-4.2274909388083898E-2</v>
      </c>
      <c r="AS80">
        <f t="shared" si="35"/>
        <v>7.5982535833279377E-6</v>
      </c>
      <c r="AT80">
        <f t="shared" si="35"/>
        <v>-1.7538541573595683E-7</v>
      </c>
      <c r="AU80">
        <f t="shared" si="24"/>
        <v>-4.2267486519916304E-2</v>
      </c>
      <c r="AW80">
        <v>77</v>
      </c>
      <c r="AX80">
        <f>IF(Z80&gt;0, (R80*SUMPRODUCT(K80:$K$98, X80:$X$98)-K80*$AZ$3)/Z80, 0)</f>
        <v>-6.6047636448235725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0.377763185</v>
      </c>
      <c r="Q81" s="4">
        <f t="shared" si="49"/>
        <v>25</v>
      </c>
      <c r="R81">
        <f t="shared" si="28"/>
        <v>50000</v>
      </c>
      <c r="S81">
        <f t="shared" si="29"/>
        <v>-15.091159108313404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-6.2268835892004021E-2</v>
      </c>
      <c r="AC81">
        <f t="shared" si="46"/>
        <v>-8.7107491045051055E-2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-178.07506095423724</v>
      </c>
      <c r="AI81">
        <f t="shared" si="33"/>
        <v>-178.21936314206101</v>
      </c>
      <c r="AJ81">
        <f t="shared" si="34"/>
        <v>2.4838655153047035E-2</v>
      </c>
      <c r="AK81">
        <f t="shared" si="47"/>
        <v>-4.3588185124402816E-3</v>
      </c>
      <c r="AL81">
        <f t="shared" si="23"/>
        <v>-178.1988833054204</v>
      </c>
      <c r="AN81">
        <f t="shared" si="35"/>
        <v>0</v>
      </c>
      <c r="AO81">
        <f t="shared" si="35"/>
        <v>0</v>
      </c>
      <c r="AP81">
        <f t="shared" si="35"/>
        <v>-2.0905817140704067E-5</v>
      </c>
      <c r="AQ81">
        <f t="shared" si="35"/>
        <v>-2.5798670954146927E-2</v>
      </c>
      <c r="AR81">
        <f t="shared" si="35"/>
        <v>-2.5819576771287631E-2</v>
      </c>
      <c r="AS81">
        <f t="shared" si="35"/>
        <v>3.5985066510894755E-6</v>
      </c>
      <c r="AT81">
        <f t="shared" si="35"/>
        <v>-6.3148497015081466E-7</v>
      </c>
      <c r="AU81">
        <f t="shared" si="24"/>
        <v>-2.581660974960669E-2</v>
      </c>
      <c r="AW81">
        <v>78</v>
      </c>
      <c r="AX81">
        <f>IF(Z81&gt;0, (R81*SUMPRODUCT(K81:$K$98, X81:$X$98)-K81*$AZ$3)/Z81, 0)</f>
        <v>-15.091159108313404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0.40377970400000002</v>
      </c>
      <c r="Q82" s="4">
        <f t="shared" si="49"/>
        <v>25</v>
      </c>
      <c r="R82">
        <f t="shared" si="28"/>
        <v>50000</v>
      </c>
      <c r="S82">
        <f t="shared" si="29"/>
        <v>-28.776722857909675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-8.7107491045051055E-2</v>
      </c>
      <c r="AC82">
        <f t="shared" si="46"/>
        <v>-9.737222447957801E-2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-116.53258937207056</v>
      </c>
      <c r="AI82">
        <f t="shared" si="33"/>
        <v>-116.61718224333006</v>
      </c>
      <c r="AJ82">
        <f t="shared" si="34"/>
        <v>1.0264733434526954E-2</v>
      </c>
      <c r="AK82">
        <f t="shared" si="47"/>
        <v>-6.0975243731535749E-3</v>
      </c>
      <c r="AL82">
        <f t="shared" si="23"/>
        <v>-116.6130150342687</v>
      </c>
      <c r="AN82">
        <f t="shared" si="35"/>
        <v>0</v>
      </c>
      <c r="AO82">
        <f t="shared" si="35"/>
        <v>0</v>
      </c>
      <c r="AP82">
        <f t="shared" si="35"/>
        <v>-1.0942334207451259E-5</v>
      </c>
      <c r="AQ82">
        <f t="shared" si="35"/>
        <v>-1.5073829744556455E-2</v>
      </c>
      <c r="AR82">
        <f t="shared" si="35"/>
        <v>-1.5084772078763907E-2</v>
      </c>
      <c r="AS82">
        <f t="shared" si="35"/>
        <v>1.3277731576983176E-6</v>
      </c>
      <c r="AT82">
        <f t="shared" si="35"/>
        <v>-7.8873253189917674E-7</v>
      </c>
      <c r="AU82">
        <f t="shared" si="24"/>
        <v>-1.5084233038138108E-2</v>
      </c>
      <c r="AW82">
        <v>79</v>
      </c>
      <c r="AX82">
        <f>IF(Z82&gt;0, (R82*SUMPRODUCT(K82:$K$98, X82:$X$98)-K82*$AZ$3)/Z82, 0)</f>
        <v>-28.776722857909675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0.43007572599999999</v>
      </c>
      <c r="Q83" s="4">
        <f t="shared" si="49"/>
        <v>25</v>
      </c>
      <c r="R83">
        <f t="shared" si="28"/>
        <v>50000</v>
      </c>
      <c r="S83">
        <f t="shared" si="29"/>
        <v>-52.029565200010275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-9.737222447957801E-2</v>
      </c>
      <c r="AC83">
        <f t="shared" si="46"/>
        <v>-9.8576467153045216E-2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-72.762681042707584</v>
      </c>
      <c r="AI83">
        <f t="shared" si="33"/>
        <v>-72.810046644733134</v>
      </c>
      <c r="AJ83">
        <f t="shared" si="34"/>
        <v>1.2042426734672068E-3</v>
      </c>
      <c r="AK83">
        <f t="shared" si="47"/>
        <v>-6.8160557135704611E-3</v>
      </c>
      <c r="AL83">
        <f t="shared" si="23"/>
        <v>-72.815658457773239</v>
      </c>
      <c r="AN83">
        <f t="shared" si="35"/>
        <v>0</v>
      </c>
      <c r="AO83">
        <f t="shared" si="35"/>
        <v>0</v>
      </c>
      <c r="AP83">
        <f t="shared" si="35"/>
        <v>-5.4704272651540273E-6</v>
      </c>
      <c r="AQ83">
        <f t="shared" si="35"/>
        <v>-8.4036291578647049E-3</v>
      </c>
      <c r="AR83">
        <f t="shared" si="35"/>
        <v>-8.4090995851298575E-3</v>
      </c>
      <c r="AS83">
        <f t="shared" si="35"/>
        <v>1.390824073394724E-7</v>
      </c>
      <c r="AT83">
        <f t="shared" si="35"/>
        <v>-7.8721129726612395E-7</v>
      </c>
      <c r="AU83">
        <f t="shared" si="24"/>
        <v>-8.4097477140197847E-3</v>
      </c>
      <c r="AW83">
        <v>80</v>
      </c>
      <c r="AX83">
        <f>IF(Z83&gt;0, (R83*SUMPRODUCT(K83:$K$98, X83:$X$98)-K83*$AZ$3)/Z83, 0)</f>
        <v>-52.029565200010275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0.45648519999999998</v>
      </c>
      <c r="Q84" s="4">
        <f t="shared" si="49"/>
        <v>25</v>
      </c>
      <c r="R84">
        <f t="shared" si="28"/>
        <v>50000</v>
      </c>
      <c r="S84">
        <f t="shared" si="29"/>
        <v>-93.584884974121451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-9.8576467153045216E-2</v>
      </c>
      <c r="AC84">
        <f t="shared" si="46"/>
        <v>-9.459653642600882E-2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-43.243392627507859</v>
      </c>
      <c r="AI84">
        <f t="shared" si="33"/>
        <v>-43.268662877199404</v>
      </c>
      <c r="AJ84">
        <f t="shared" si="34"/>
        <v>-3.9799307270363959E-3</v>
      </c>
      <c r="AK84">
        <f t="shared" si="47"/>
        <v>-6.9003527007131657E-3</v>
      </c>
      <c r="AL84">
        <f t="shared" si="23"/>
        <v>-43.279543160627149</v>
      </c>
      <c r="AN84">
        <f t="shared" si="35"/>
        <v>0</v>
      </c>
      <c r="AO84">
        <f t="shared" si="35"/>
        <v>0</v>
      </c>
      <c r="AP84">
        <f t="shared" si="35"/>
        <v>-2.6058517038242843E-6</v>
      </c>
      <c r="AQ84">
        <f t="shared" si="35"/>
        <v>-4.4592305075344448E-3</v>
      </c>
      <c r="AR84">
        <f t="shared" si="35"/>
        <v>-4.4618363592382687E-3</v>
      </c>
      <c r="AS84">
        <f t="shared" si="35"/>
        <v>-4.1040786667105753E-7</v>
      </c>
      <c r="AT84">
        <f t="shared" si="35"/>
        <v>-7.1155988016061337E-7</v>
      </c>
      <c r="AU84">
        <f t="shared" si="24"/>
        <v>-4.4629583269851E-3</v>
      </c>
      <c r="AW84">
        <v>81</v>
      </c>
      <c r="AX84">
        <f>IF(Z84&gt;0, (R84*SUMPRODUCT(K84:$K$98, X84:$X$98)-K84*$AZ$3)/Z84, 0)</f>
        <v>-93.584884974121451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0.483034941</v>
      </c>
      <c r="Q85" s="4">
        <f t="shared" si="49"/>
        <v>25</v>
      </c>
      <c r="R85">
        <f t="shared" si="28"/>
        <v>50000</v>
      </c>
      <c r="S85">
        <f t="shared" si="29"/>
        <v>-171.72371237111818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-9.459653642600882E-2</v>
      </c>
      <c r="AC85">
        <f t="shared" si="46"/>
        <v>-8.7999017036310134E-2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-24.412827137617839</v>
      </c>
      <c r="AI85">
        <f t="shared" si="33"/>
        <v>-24.425638271243656</v>
      </c>
      <c r="AJ85">
        <f t="shared" si="34"/>
        <v>-6.5975193896986861E-3</v>
      </c>
      <c r="AK85">
        <f t="shared" si="47"/>
        <v>-6.6217575498206177E-3</v>
      </c>
      <c r="AL85">
        <f t="shared" si="23"/>
        <v>-24.438857548183176</v>
      </c>
      <c r="AN85">
        <f t="shared" si="35"/>
        <v>0</v>
      </c>
      <c r="AO85">
        <f t="shared" si="35"/>
        <v>0</v>
      </c>
      <c r="AP85">
        <f t="shared" si="35"/>
        <v>-1.1795319310486864E-6</v>
      </c>
      <c r="AQ85">
        <f t="shared" si="35"/>
        <v>-2.247709685734844E-3</v>
      </c>
      <c r="AR85">
        <f t="shared" si="35"/>
        <v>-2.2488892176658927E-3</v>
      </c>
      <c r="AS85">
        <f t="shared" si="35"/>
        <v>-6.0743920195947414E-7</v>
      </c>
      <c r="AT85">
        <f t="shared" si="35"/>
        <v>-6.0967082990503514E-7</v>
      </c>
      <c r="AU85">
        <f t="shared" si="24"/>
        <v>-2.2501063276977569E-3</v>
      </c>
      <c r="AW85">
        <v>82</v>
      </c>
      <c r="AX85">
        <f>IF(Z85&gt;0, (R85*SUMPRODUCT(K85:$K$98, X85:$X$98)-K85*$AZ$3)/Z85, 0)</f>
        <v>-171.72371237111818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0.509773425</v>
      </c>
      <c r="Q86" s="4">
        <f t="shared" si="49"/>
        <v>25</v>
      </c>
      <c r="R86">
        <f t="shared" si="28"/>
        <v>50000</v>
      </c>
      <c r="S86">
        <f t="shared" si="29"/>
        <v>-326.60681094231774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-8.7999017036310134E-2</v>
      </c>
      <c r="AC86">
        <f t="shared" si="46"/>
        <v>-8.0374628599515399E-2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-13.061550933130768</v>
      </c>
      <c r="AI86">
        <f t="shared" si="33"/>
        <v>-13.067703179953762</v>
      </c>
      <c r="AJ86">
        <f t="shared" si="34"/>
        <v>-7.6243884367947351E-3</v>
      </c>
      <c r="AK86">
        <f t="shared" si="47"/>
        <v>-6.1599311925417096E-3</v>
      </c>
      <c r="AL86">
        <f t="shared" si="23"/>
        <v>-13.081487499583099</v>
      </c>
      <c r="AN86">
        <f t="shared" si="35"/>
        <v>0</v>
      </c>
      <c r="AO86">
        <f t="shared" si="35"/>
        <v>0</v>
      </c>
      <c r="AP86">
        <f t="shared" si="35"/>
        <v>-5.0575230299164897E-7</v>
      </c>
      <c r="AQ86">
        <f t="shared" si="35"/>
        <v>-1.0737393435492012E-3</v>
      </c>
      <c r="AR86">
        <f t="shared" si="35"/>
        <v>-1.0742450958521929E-3</v>
      </c>
      <c r="AS86">
        <f t="shared" si="35"/>
        <v>-6.2677134415352493E-7</v>
      </c>
      <c r="AT86">
        <f t="shared" si="35"/>
        <v>-5.0638400514988559E-7</v>
      </c>
      <c r="AU86">
        <f t="shared" si="24"/>
        <v>-1.0753782512014966E-3</v>
      </c>
      <c r="AW86">
        <v>83</v>
      </c>
      <c r="AX86">
        <f>IF(Z86&gt;0, (R86*SUMPRODUCT(K86:$K$98, X86:$X$98)-K86*$AZ$3)/Z86, 0)</f>
        <v>-326.60681094231774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0.53654903799999998</v>
      </c>
      <c r="Q87" s="4">
        <f t="shared" si="49"/>
        <v>25</v>
      </c>
      <c r="R87">
        <f t="shared" si="28"/>
        <v>50000</v>
      </c>
      <c r="S87">
        <f t="shared" si="29"/>
        <v>-650.90238059343017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-8.0374628599515399E-2</v>
      </c>
      <c r="AC87">
        <f t="shared" si="46"/>
        <v>-7.2633994619377487E-2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-6.6019642288313447</v>
      </c>
      <c r="AI87">
        <f t="shared" si="33"/>
        <v>-6.6047539710716929</v>
      </c>
      <c r="AJ87">
        <f t="shared" si="34"/>
        <v>-7.740633980137912E-3</v>
      </c>
      <c r="AK87">
        <f t="shared" si="47"/>
        <v>-5.6262240019660783E-3</v>
      </c>
      <c r="AL87">
        <f t="shared" si="23"/>
        <v>-6.6181208290537965</v>
      </c>
      <c r="AN87">
        <f t="shared" si="35"/>
        <v>0</v>
      </c>
      <c r="AO87">
        <f t="shared" si="35"/>
        <v>0</v>
      </c>
      <c r="AP87">
        <f t="shared" si="35"/>
        <v>-2.0476238243328456E-7</v>
      </c>
      <c r="AQ87">
        <f t="shared" si="35"/>
        <v>-4.8457305649366741E-4</v>
      </c>
      <c r="AR87">
        <f t="shared" si="35"/>
        <v>-4.847778188761007E-4</v>
      </c>
      <c r="AS87">
        <f t="shared" si="35"/>
        <v>-5.6814949868611161E-7</v>
      </c>
      <c r="AT87">
        <f t="shared" si="35"/>
        <v>-4.1295536701708824E-7</v>
      </c>
      <c r="AU87">
        <f t="shared" si="24"/>
        <v>-4.8575892374180389E-4</v>
      </c>
      <c r="AW87">
        <v>84</v>
      </c>
      <c r="AX87">
        <f>IF(Z87&gt;0, (R87*SUMPRODUCT(K87:$K$98, X87:$X$98)-K87*$AZ$3)/Z87, 0)</f>
        <v>-650.90238059343017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0.56320604299999999</v>
      </c>
      <c r="Q88" s="4">
        <f t="shared" si="49"/>
        <v>25</v>
      </c>
      <c r="R88">
        <f t="shared" si="28"/>
        <v>50000</v>
      </c>
      <c r="S88">
        <f t="shared" si="29"/>
        <v>-1370.0260023470803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-7.2633994619377487E-2</v>
      </c>
      <c r="AC88">
        <f t="shared" si="46"/>
        <v>-6.5248591494007663E-2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-3.1423993763524876</v>
      </c>
      <c r="AI88">
        <f t="shared" si="33"/>
        <v>-3.1435900214822556</v>
      </c>
      <c r="AJ88">
        <f t="shared" si="34"/>
        <v>-7.3854031253698244E-3</v>
      </c>
      <c r="AK88">
        <f t="shared" si="47"/>
        <v>-5.0843796233564246E-3</v>
      </c>
      <c r="AL88">
        <f t="shared" ref="AL88:AL98" si="50">SUM(AI88:AK88)</f>
        <v>-3.1560598042309818</v>
      </c>
      <c r="AN88">
        <f t="shared" si="35"/>
        <v>0</v>
      </c>
      <c r="AO88">
        <f t="shared" si="35"/>
        <v>0</v>
      </c>
      <c r="AP88">
        <f t="shared" si="35"/>
        <v>-7.8027988788793581E-8</v>
      </c>
      <c r="AQ88">
        <f t="shared" si="35"/>
        <v>-2.059346627955409E-4</v>
      </c>
      <c r="AR88">
        <f t="shared" si="35"/>
        <v>-2.0601269078432971E-4</v>
      </c>
      <c r="AS88">
        <f t="shared" si="35"/>
        <v>-4.8399656443337008E-7</v>
      </c>
      <c r="AT88">
        <f t="shared" si="35"/>
        <v>-3.3320080545451825E-7</v>
      </c>
      <c r="AU88">
        <f t="shared" si="24"/>
        <v>-2.0682988815421758E-4</v>
      </c>
      <c r="AW88">
        <v>85</v>
      </c>
      <c r="AX88">
        <f>IF(Z88&gt;0, (R88*SUMPRODUCT(K88:$K$98, X88:$X$98)-K88*$AZ$3)/Z88, 0)</f>
        <v>-1370.0260023470803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0.59415461300000005</v>
      </c>
      <c r="Q89" s="4">
        <f t="shared" si="49"/>
        <v>25</v>
      </c>
      <c r="R89">
        <f t="shared" si="28"/>
        <v>50000</v>
      </c>
      <c r="S89">
        <f t="shared" si="29"/>
        <v>-3099.2123211284861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-6.5248591494007663E-2</v>
      </c>
      <c r="AC89">
        <f t="shared" si="46"/>
        <v>-5.8427761708710779E-2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-1.4148545925953839</v>
      </c>
      <c r="AI89">
        <f t="shared" si="33"/>
        <v>-1.4153259039775568</v>
      </c>
      <c r="AJ89">
        <f t="shared" si="34"/>
        <v>-6.8208297852968836E-3</v>
      </c>
      <c r="AK89">
        <f t="shared" si="47"/>
        <v>-4.5674014045805371E-3</v>
      </c>
      <c r="AL89">
        <f t="shared" si="50"/>
        <v>-1.4267141351674342</v>
      </c>
      <c r="AN89">
        <f t="shared" si="35"/>
        <v>0</v>
      </c>
      <c r="AO89">
        <f t="shared" si="35"/>
        <v>0</v>
      </c>
      <c r="AP89">
        <f t="shared" si="35"/>
        <v>-2.7577695909760405E-8</v>
      </c>
      <c r="AQ89">
        <f t="shared" si="35"/>
        <v>-8.2786945503524992E-5</v>
      </c>
      <c r="AR89">
        <f t="shared" si="35"/>
        <v>-8.2814523199434755E-5</v>
      </c>
      <c r="AS89">
        <f t="shared" si="35"/>
        <v>-3.9910508590735264E-7</v>
      </c>
      <c r="AT89">
        <f t="shared" si="35"/>
        <v>-2.6725093387873422E-7</v>
      </c>
      <c r="AU89">
        <f t="shared" si="24"/>
        <v>-8.3480879219220832E-5</v>
      </c>
      <c r="AW89">
        <v>86</v>
      </c>
      <c r="AX89">
        <f>IF(Z89&gt;0, (R89*SUMPRODUCT(K89:$K$98, X89:$X$98)-K89*$AZ$3)/Z89, 0)</f>
        <v>-3099.2123211284861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0.62493506799999998</v>
      </c>
      <c r="Q90" s="4">
        <f t="shared" si="49"/>
        <v>25</v>
      </c>
      <c r="R90">
        <f t="shared" si="28"/>
        <v>50000</v>
      </c>
      <c r="S90">
        <f t="shared" si="29"/>
        <v>-7589.9217119699779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-5.8427761708710779E-2</v>
      </c>
      <c r="AC90">
        <f t="shared" si="46"/>
        <v>-5.2236651825560372E-2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-0.589078021334557</v>
      </c>
      <c r="AI90">
        <f t="shared" si="33"/>
        <v>-0.58925008059224071</v>
      </c>
      <c r="AJ90">
        <f t="shared" si="34"/>
        <v>-6.1911098831504072E-3</v>
      </c>
      <c r="AK90">
        <f t="shared" si="47"/>
        <v>-4.0899433196097549E-3</v>
      </c>
      <c r="AL90">
        <f t="shared" si="50"/>
        <v>-0.59953113379500089</v>
      </c>
      <c r="AN90">
        <f t="shared" si="35"/>
        <v>0</v>
      </c>
      <c r="AO90">
        <f t="shared" si="35"/>
        <v>0</v>
      </c>
      <c r="AP90">
        <f t="shared" si="35"/>
        <v>-8.9889729303690725E-9</v>
      </c>
      <c r="AQ90">
        <f t="shared" si="35"/>
        <v>-3.0775480836873996E-5</v>
      </c>
      <c r="AR90">
        <f t="shared" si="35"/>
        <v>-3.078446980980437E-5</v>
      </c>
      <c r="AS90">
        <f t="shared" si="35"/>
        <v>-3.2344507292297323E-7</v>
      </c>
      <c r="AT90">
        <f t="shared" si="35"/>
        <v>-2.1367283737966026E-7</v>
      </c>
      <c r="AU90">
        <f t="shared" si="24"/>
        <v>-3.1321587720107004E-5</v>
      </c>
      <c r="AW90">
        <v>87</v>
      </c>
      <c r="AX90">
        <f>IF(Z90&gt;0, (R90*SUMPRODUCT(K90:$K$98, X90:$X$98)-K90*$AZ$3)/Z90, 0)</f>
        <v>-7589.9217119699779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0.65550924799999999</v>
      </c>
      <c r="Q91" s="4">
        <f t="shared" si="49"/>
        <v>25</v>
      </c>
      <c r="R91">
        <f t="shared" si="28"/>
        <v>50000</v>
      </c>
      <c r="S91">
        <f t="shared" si="29"/>
        <v>-20271.036114113882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-5.2236651825560372E-2</v>
      </c>
      <c r="AC91">
        <f t="shared" si="46"/>
        <v>-4.6665733709384802E-2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-0.22557286923137074</v>
      </c>
      <c r="AI91">
        <f t="shared" si="33"/>
        <v>-0.22563042146186194</v>
      </c>
      <c r="AJ91">
        <f t="shared" si="34"/>
        <v>-5.5709181161755703E-3</v>
      </c>
      <c r="AK91">
        <f t="shared" si="47"/>
        <v>-3.6565656277892265E-3</v>
      </c>
      <c r="AL91">
        <f t="shared" si="50"/>
        <v>-0.23485790520582675</v>
      </c>
      <c r="AN91">
        <f t="shared" si="35"/>
        <v>0</v>
      </c>
      <c r="AO91">
        <f t="shared" si="35"/>
        <v>0</v>
      </c>
      <c r="AP91">
        <f t="shared" si="35"/>
        <v>-2.6845788528453527E-9</v>
      </c>
      <c r="AQ91">
        <f t="shared" si="35"/>
        <v>-1.0522062296211762E-5</v>
      </c>
      <c r="AR91">
        <f t="shared" si="35"/>
        <v>-1.0524746875064608E-5</v>
      </c>
      <c r="AS91">
        <f t="shared" si="35"/>
        <v>-2.5986080535851073E-7</v>
      </c>
      <c r="AT91">
        <f t="shared" si="35"/>
        <v>-1.7056400203129654E-7</v>
      </c>
      <c r="AU91">
        <f t="shared" si="24"/>
        <v>-1.0955171682454416E-5</v>
      </c>
      <c r="AW91">
        <v>88</v>
      </c>
      <c r="AX91">
        <f>IF(Z91&gt;0, (R91*SUMPRODUCT(K91:$K$98, X91:$X$98)-K91*$AZ$3)/Z91, 0)</f>
        <v>-20271.036114113882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0.68583899100000001</v>
      </c>
      <c r="Q92" s="4">
        <f t="shared" si="49"/>
        <v>25</v>
      </c>
      <c r="R92">
        <f t="shared" si="28"/>
        <v>50000</v>
      </c>
      <c r="S92">
        <f t="shared" si="29"/>
        <v>-59517.851509399472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-4.6665733709384802E-2</v>
      </c>
      <c r="AC92">
        <f t="shared" si="46"/>
        <v>-4.1674743631491325E-2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-7.8943127379747693E-2</v>
      </c>
      <c r="AI92">
        <f t="shared" si="33"/>
        <v>-7.8960632524244095E-2</v>
      </c>
      <c r="AJ92">
        <f t="shared" si="34"/>
        <v>-4.9909900778934771E-3</v>
      </c>
      <c r="AK92">
        <f t="shared" si="47"/>
        <v>-3.2666013596569362E-3</v>
      </c>
      <c r="AL92">
        <f t="shared" si="50"/>
        <v>-8.7218223961794503E-2</v>
      </c>
      <c r="AN92">
        <f t="shared" si="35"/>
        <v>0</v>
      </c>
      <c r="AO92">
        <f t="shared" si="35"/>
        <v>0</v>
      </c>
      <c r="AP92">
        <f t="shared" si="35"/>
        <v>-7.2905733269777229E-10</v>
      </c>
      <c r="AQ92">
        <f t="shared" si="35"/>
        <v>-3.2878372351703461E-6</v>
      </c>
      <c r="AR92">
        <f t="shared" si="35"/>
        <v>-3.2885662925030443E-6</v>
      </c>
      <c r="AS92">
        <f t="shared" si="35"/>
        <v>-2.0786563141243983E-7</v>
      </c>
      <c r="AT92">
        <f t="shared" si="35"/>
        <v>-1.3604798719303641E-7</v>
      </c>
      <c r="AU92">
        <f t="shared" si="24"/>
        <v>-3.6324799111085202E-6</v>
      </c>
      <c r="AW92">
        <v>89</v>
      </c>
      <c r="AX92">
        <f>IF(Z92&gt;0, (R92*SUMPRODUCT(K92:$K$98, X92:$X$98)-K92*$AZ$3)/Z92, 0)</f>
        <v>-59517.851509399472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0.71588716699999999</v>
      </c>
      <c r="Q93" s="4">
        <f t="shared" si="49"/>
        <v>25</v>
      </c>
      <c r="R93">
        <f t="shared" si="28"/>
        <v>50000</v>
      </c>
      <c r="S93">
        <f t="shared" si="29"/>
        <v>-193879.80314317151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-4.1674743631491325E-2</v>
      </c>
      <c r="AC93">
        <f t="shared" si="46"/>
        <v>-3.7212395629271422E-2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-2.5063416602906067E-2</v>
      </c>
      <c r="AI93">
        <f t="shared" si="33"/>
        <v>-2.5068214987656049E-2</v>
      </c>
      <c r="AJ93">
        <f t="shared" si="34"/>
        <v>-4.4623480022199027E-3</v>
      </c>
      <c r="AK93">
        <f t="shared" si="47"/>
        <v>-2.9172320542043932E-3</v>
      </c>
      <c r="AL93">
        <f t="shared" si="50"/>
        <v>-3.2447795044080345E-2</v>
      </c>
      <c r="AN93">
        <f t="shared" si="35"/>
        <v>0</v>
      </c>
      <c r="AO93">
        <f t="shared" si="35"/>
        <v>0</v>
      </c>
      <c r="AP93">
        <f t="shared" si="35"/>
        <v>-1.7843211686179456E-10</v>
      </c>
      <c r="AQ93">
        <f t="shared" si="35"/>
        <v>-9.3200497943854389E-7</v>
      </c>
      <c r="AR93">
        <f t="shared" si="35"/>
        <v>-9.3218341155540566E-7</v>
      </c>
      <c r="AS93">
        <f t="shared" si="35"/>
        <v>-1.6593629767038089E-7</v>
      </c>
      <c r="AT93">
        <f t="shared" si="35"/>
        <v>-1.0847981517336216E-7</v>
      </c>
      <c r="AU93">
        <f t="shared" si="24"/>
        <v>-1.2065995243991488E-6</v>
      </c>
      <c r="AW93">
        <v>90</v>
      </c>
      <c r="AX93">
        <f>IF(Z93&gt;0, (R93*SUMPRODUCT(K93:$K$98, X93:$X$98)-K93*$AZ$3)/Z93, 0)</f>
        <v>-193879.80314317151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0.74578270000000002</v>
      </c>
      <c r="Q94" s="4">
        <f t="shared" si="49"/>
        <v>25</v>
      </c>
      <c r="R94">
        <f t="shared" si="28"/>
        <v>50000</v>
      </c>
      <c r="S94">
        <f t="shared" si="29"/>
        <v>-708840.5807042229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-3.7212395629271422E-2</v>
      </c>
      <c r="AC94">
        <f t="shared" si="46"/>
        <v>-3.3226152777594546E-2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-7.1571046689614115E-3</v>
      </c>
      <c r="AI94">
        <f t="shared" si="33"/>
        <v>-7.1582765175294133E-3</v>
      </c>
      <c r="AJ94">
        <f t="shared" si="34"/>
        <v>-3.9862428516768758E-3</v>
      </c>
      <c r="AK94">
        <f t="shared" si="47"/>
        <v>-2.604867694049E-3</v>
      </c>
      <c r="AL94">
        <f t="shared" si="50"/>
        <v>-1.3749387063255288E-2</v>
      </c>
      <c r="AN94">
        <f t="shared" si="35"/>
        <v>0</v>
      </c>
      <c r="AO94">
        <f t="shared" si="35"/>
        <v>0</v>
      </c>
      <c r="AP94">
        <f t="shared" si="35"/>
        <v>-3.8907330190421366E-11</v>
      </c>
      <c r="AQ94">
        <f t="shared" si="35"/>
        <v>-2.3762783192840119E-7</v>
      </c>
      <c r="AR94">
        <f t="shared" si="35"/>
        <v>-2.376667392585916E-7</v>
      </c>
      <c r="AS94">
        <f t="shared" si="35"/>
        <v>-1.3234992223769174E-7</v>
      </c>
      <c r="AT94">
        <f t="shared" si="35"/>
        <v>-8.6485959228960253E-8</v>
      </c>
      <c r="AU94">
        <f t="shared" si="24"/>
        <v>-4.565026207252436E-7</v>
      </c>
      <c r="AW94">
        <v>91</v>
      </c>
      <c r="AX94">
        <f>IF(Z94&gt;0, (R94*SUMPRODUCT(K94:$K$98, X94:$X$98)-K94*$AZ$3)/Z94, 0)</f>
        <v>-708840.5807042229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0.77567720100000004</v>
      </c>
      <c r="Q95" s="4">
        <f t="shared" si="49"/>
        <v>25</v>
      </c>
      <c r="R95">
        <f t="shared" si="28"/>
        <v>50000</v>
      </c>
      <c r="S95">
        <f t="shared" si="29"/>
        <v>-2953011.7765884986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-3.3226152777594546E-2</v>
      </c>
      <c r="AC95">
        <f t="shared" si="46"/>
        <v>-2.9666412854840476E-2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-1.8179524344471109E-3</v>
      </c>
      <c r="AI95">
        <f t="shared" si="33"/>
        <v>-1.8182035883122093E-3</v>
      </c>
      <c r="AJ95">
        <f t="shared" si="34"/>
        <v>-3.5597399227540703E-3</v>
      </c>
      <c r="AK95">
        <f t="shared" si="47"/>
        <v>-2.3258306944316186E-3</v>
      </c>
      <c r="AL95">
        <f t="shared" si="50"/>
        <v>-7.7037742054978983E-3</v>
      </c>
      <c r="AN95">
        <f t="shared" si="35"/>
        <v>0</v>
      </c>
      <c r="AO95">
        <f t="shared" si="35"/>
        <v>0</v>
      </c>
      <c r="AP95">
        <f t="shared" si="35"/>
        <v>-7.4452927750252743E-12</v>
      </c>
      <c r="AQ95">
        <f t="shared" si="35"/>
        <v>-5.389201603658722E-8</v>
      </c>
      <c r="AR95">
        <f t="shared" si="35"/>
        <v>-5.3899461329362246E-8</v>
      </c>
      <c r="AS95">
        <f t="shared" si="35"/>
        <v>-1.0552617184480207E-7</v>
      </c>
      <c r="AT95">
        <f t="shared" si="35"/>
        <v>-6.8947736314573066E-8</v>
      </c>
      <c r="AU95">
        <f t="shared" si="24"/>
        <v>-2.2837336948873737E-7</v>
      </c>
      <c r="AW95">
        <v>92</v>
      </c>
      <c r="AX95">
        <f>IF(Z95&gt;0, (R95*SUMPRODUCT(K95:$K$98, X95:$X$98)-K95*$AZ$3)/Z95, 0)</f>
        <v>-2953011.7765884986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0.80557273399999996</v>
      </c>
      <c r="Q96" s="4">
        <f t="shared" si="49"/>
        <v>25</v>
      </c>
      <c r="R96">
        <f t="shared" si="28"/>
        <v>50000</v>
      </c>
      <c r="S96">
        <f t="shared" si="29"/>
        <v>-14296271.736712573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-2.9666412854840476E-2</v>
      </c>
      <c r="AC96">
        <f t="shared" si="46"/>
        <v>-2.6487915362404732E-2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-4.0464541152381646E-4</v>
      </c>
      <c r="AI96">
        <f t="shared" si="33"/>
        <v>-4.0469173114450187E-4</v>
      </c>
      <c r="AJ96">
        <f t="shared" si="34"/>
        <v>-3.1784974924357438E-3</v>
      </c>
      <c r="AK96">
        <f t="shared" si="47"/>
        <v>-2.0766488998388336E-3</v>
      </c>
      <c r="AL96">
        <f t="shared" si="50"/>
        <v>-5.6598381234190791E-3</v>
      </c>
      <c r="AN96">
        <f t="shared" si="35"/>
        <v>0</v>
      </c>
      <c r="AO96">
        <f t="shared" si="35"/>
        <v>0</v>
      </c>
      <c r="AP96">
        <f t="shared" si="35"/>
        <v>-1.2259955277388072E-12</v>
      </c>
      <c r="AQ96">
        <f t="shared" si="35"/>
        <v>-1.0710222957513492E-8</v>
      </c>
      <c r="AR96">
        <f t="shared" si="35"/>
        <v>-1.0711448953041231E-8</v>
      </c>
      <c r="AS96">
        <f t="shared" si="35"/>
        <v>-8.4129007383741749E-8</v>
      </c>
      <c r="AT96">
        <f t="shared" si="35"/>
        <v>-5.496509311199724E-8</v>
      </c>
      <c r="AU96">
        <f t="shared" si="24"/>
        <v>-1.498055494487802E-7</v>
      </c>
      <c r="AW96">
        <v>93</v>
      </c>
      <c r="AX96">
        <f>IF(Z96&gt;0, (R96*SUMPRODUCT(K96:$K$98, X96:$X$98)-K96*$AZ$3)/Z96, 0)</f>
        <v>-14296271.736712573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0.83546826699999999</v>
      </c>
      <c r="Q97" s="4">
        <f t="shared" si="49"/>
        <v>25</v>
      </c>
      <c r="R97">
        <f t="shared" si="28"/>
        <v>50000</v>
      </c>
      <c r="S97">
        <f t="shared" si="29"/>
        <v>-82601373.36561361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-2.6487915362404732E-2</v>
      </c>
      <c r="AC97">
        <f t="shared" si="46"/>
        <v>-2.3649933765081458E-2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-7.7397146444278854E-5</v>
      </c>
      <c r="AI97">
        <f t="shared" si="33"/>
        <v>-7.7404304295535268E-5</v>
      </c>
      <c r="AJ97">
        <f t="shared" si="34"/>
        <v>-2.837981597323274E-3</v>
      </c>
      <c r="AK97">
        <f t="shared" si="47"/>
        <v>-1.8541540753683314E-3</v>
      </c>
      <c r="AL97">
        <f t="shared" si="50"/>
        <v>-4.7695399769871411E-3</v>
      </c>
      <c r="AN97">
        <f t="shared" si="35"/>
        <v>0</v>
      </c>
      <c r="AO97">
        <f t="shared" si="35"/>
        <v>0</v>
      </c>
      <c r="AP97">
        <f t="shared" si="35"/>
        <v>-1.6915644067118524E-13</v>
      </c>
      <c r="AQ97">
        <f t="shared" si="35"/>
        <v>-1.8290720694815919E-9</v>
      </c>
      <c r="AR97">
        <f t="shared" si="35"/>
        <v>-1.8292412259222631E-9</v>
      </c>
      <c r="AS97">
        <f t="shared" si="35"/>
        <v>-6.7068013639286586E-8</v>
      </c>
      <c r="AT97">
        <f t="shared" si="35"/>
        <v>-4.3817913031370816E-8</v>
      </c>
      <c r="AU97">
        <f t="shared" si="24"/>
        <v>-1.1271516789657966E-7</v>
      </c>
      <c r="AW97">
        <v>94</v>
      </c>
      <c r="AX97">
        <f>IF(Z97&gt;0, (R97*SUMPRODUCT(K97:$K$98, X97:$X$98)-K97*$AZ$3)/Z97, 0)</f>
        <v>-82601373.36561361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-2.3649933765081458E-2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-2.3649933765081458E-2</v>
      </c>
      <c r="AK98">
        <f t="shared" si="47"/>
        <v>-1.6554953635557021E-3</v>
      </c>
      <c r="AL98">
        <f t="shared" si="50"/>
        <v>-2.5319744831150001E-2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-3.0206507262711646E-10</v>
      </c>
      <c r="AR98">
        <f t="shared" si="35"/>
        <v>-3.0206507262711646E-10</v>
      </c>
      <c r="AS98">
        <f t="shared" si="35"/>
        <v>-4.9901979689567279E-7</v>
      </c>
      <c r="AT98">
        <f t="shared" si="35"/>
        <v>-3.49313857826971E-8</v>
      </c>
      <c r="AU98">
        <f t="shared" si="35"/>
        <v>-5.3425324775099702E-7</v>
      </c>
      <c r="AW98">
        <v>95</v>
      </c>
    </row>
    <row r="100" spans="5:50" x14ac:dyDescent="0.25">
      <c r="AN100" s="8">
        <f t="shared" ref="AN100:AP100" si="51">SUM(AN3:AN98)</f>
        <v>1597.8950449467845</v>
      </c>
      <c r="AO100" s="8">
        <f t="shared" si="51"/>
        <v>-159.78950449467845</v>
      </c>
      <c r="AP100" s="8">
        <f t="shared" si="51"/>
        <v>-437.18029736632673</v>
      </c>
      <c r="AQ100" s="8">
        <f>SUM(AQ3:AQ98)</f>
        <v>-1000.7465438342367</v>
      </c>
      <c r="AR100" s="8">
        <f t="shared" ref="AR100:AU100" si="52">SUM(AR3:AR98)</f>
        <v>0.1786992515426585</v>
      </c>
      <c r="AS100" s="8">
        <f t="shared" si="52"/>
        <v>-53.738092014064932</v>
      </c>
      <c r="AT100" s="8">
        <f t="shared" si="52"/>
        <v>31.347220341537856</v>
      </c>
      <c r="AU100" s="8">
        <f t="shared" si="52"/>
        <v>-22.212172420984285</v>
      </c>
    </row>
  </sheetData>
  <conditionalFormatting sqref="AN100:AU100">
    <cfRule type="cellIs" dxfId="71" priority="1" operator="lessThan">
      <formula>0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E9D5B9-F7F2-4E1D-BE68-7F0AC603ABB1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1767.8985142307356</v>
      </c>
      <c r="K3">
        <v>1</v>
      </c>
      <c r="L3" s="2">
        <v>0</v>
      </c>
      <c r="O3">
        <f>$C$3</f>
        <v>1767.8985142307356</v>
      </c>
      <c r="P3">
        <f>O3*C5</f>
        <v>176.78985142307357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1767.8985142307356</v>
      </c>
      <c r="AF3">
        <f t="shared" ref="AF3:AG34" si="3">-$Z3*P3</f>
        <v>-176.78985142307357</v>
      </c>
      <c r="AG3">
        <f t="shared" si="3"/>
        <v>-273.14974180000002</v>
      </c>
      <c r="AH3">
        <f t="shared" ref="AH3:AH66" si="4">-X3*R3</f>
        <v>0</v>
      </c>
      <c r="AI3">
        <f t="shared" ref="AI3:AI66" si="5">SUM(AE3:AH3)</f>
        <v>1317.958921007662</v>
      </c>
      <c r="AJ3">
        <f t="shared" ref="AJ3:AJ66" si="6">AB3-AC3</f>
        <v>0</v>
      </c>
      <c r="AL3">
        <f t="shared" ref="AL3:AL66" si="7">SUM(AI3:AK3)</f>
        <v>1317.958921007662</v>
      </c>
      <c r="AN3">
        <f t="shared" ref="AN3:AU34" si="8">AE3*$K3</f>
        <v>1767.8985142307356</v>
      </c>
      <c r="AO3">
        <f t="shared" si="8"/>
        <v>-176.78985142307357</v>
      </c>
      <c r="AP3">
        <f t="shared" si="8"/>
        <v>-273.14974180000002</v>
      </c>
      <c r="AQ3">
        <f t="shared" si="8"/>
        <v>0</v>
      </c>
      <c r="AR3">
        <f t="shared" si="8"/>
        <v>1317.958921007662</v>
      </c>
      <c r="AS3">
        <f t="shared" si="8"/>
        <v>0</v>
      </c>
      <c r="AT3">
        <f t="shared" si="8"/>
        <v>0</v>
      </c>
      <c r="AU3">
        <f t="shared" si="8"/>
        <v>1317.958921007662</v>
      </c>
      <c r="AW3">
        <v>0</v>
      </c>
      <c r="AX3">
        <f>IF(Z3&gt;0, (R3*SUMPRODUCT(K3:$K$98, X3:$X$98)-K3*$AZ$3)/Z3, 0)</f>
        <v>0</v>
      </c>
      <c r="AZ3">
        <f>C6*SUMPRODUCT(X4:X89, K4:K89)/1</f>
        <v>1133.1296497556932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122.94899654871182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121.4067481881101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-121.4067481881101</v>
      </c>
      <c r="AK4">
        <f t="shared" ref="AK4:AK67" si="20">G4*SUM(AB4:AB4, AE4:AF4)</f>
        <v>0</v>
      </c>
      <c r="AL4">
        <f t="shared" si="7"/>
        <v>-248.59704818811011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-113.56276785714286</v>
      </c>
      <c r="AR4">
        <f t="shared" si="8"/>
        <v>-113.56276785714286</v>
      </c>
      <c r="AS4">
        <f t="shared" si="8"/>
        <v>-108.39888231081258</v>
      </c>
      <c r="AT4">
        <f t="shared" si="8"/>
        <v>0</v>
      </c>
      <c r="AU4">
        <f t="shared" si="8"/>
        <v>-221.96165016795544</v>
      </c>
      <c r="AW4">
        <v>1</v>
      </c>
      <c r="AX4">
        <f>IF(Z4&gt;0, (R4*SUMPRODUCT(K4:$K$98, X4:$X$98)-K4*$AZ$3)/Z4, 0)</f>
        <v>122.94899654871182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2.5599659999999999E-3</v>
      </c>
      <c r="Q5" s="4">
        <f t="shared" ref="Q5:Q68" si="22">$C$8</f>
        <v>25</v>
      </c>
      <c r="R5">
        <f t="shared" si="0"/>
        <v>50000</v>
      </c>
      <c r="S5">
        <f t="shared" si="1"/>
        <v>119.21687325473916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121.4067481881101</v>
      </c>
      <c r="AC5">
        <f t="shared" si="19"/>
        <v>116.24286264177977</v>
      </c>
      <c r="AE5">
        <f t="shared" si="2"/>
        <v>0</v>
      </c>
      <c r="AF5">
        <f t="shared" si="3"/>
        <v>0</v>
      </c>
      <c r="AG5">
        <f t="shared" si="3"/>
        <v>-24.376344444421765</v>
      </c>
      <c r="AH5">
        <f t="shared" si="4"/>
        <v>-126.39271415647021</v>
      </c>
      <c r="AI5">
        <f t="shared" si="5"/>
        <v>-150.76905860089198</v>
      </c>
      <c r="AJ5">
        <f t="shared" si="6"/>
        <v>5.1638855463303344</v>
      </c>
      <c r="AK5">
        <f t="shared" si="20"/>
        <v>8.4984723731677079</v>
      </c>
      <c r="AL5">
        <f t="shared" si="7"/>
        <v>-137.10670068139393</v>
      </c>
      <c r="AN5">
        <f t="shared" si="8"/>
        <v>0</v>
      </c>
      <c r="AO5">
        <f t="shared" si="8"/>
        <v>0</v>
      </c>
      <c r="AP5">
        <f t="shared" si="8"/>
        <v>-19.432672548167858</v>
      </c>
      <c r="AQ5">
        <f t="shared" si="8"/>
        <v>-100.75949789259423</v>
      </c>
      <c r="AR5">
        <f t="shared" si="8"/>
        <v>-120.1921704407621</v>
      </c>
      <c r="AS5">
        <f t="shared" si="8"/>
        <v>4.1166179419087481</v>
      </c>
      <c r="AT5">
        <f t="shared" si="8"/>
        <v>6.7749301444257872</v>
      </c>
      <c r="AU5">
        <f t="shared" si="8"/>
        <v>-109.30062235442755</v>
      </c>
      <c r="AW5">
        <v>2</v>
      </c>
      <c r="AX5">
        <f>IF(Z5&gt;0, (R5*SUMPRODUCT(K5:$K$98, X5:$X$98)-K5*$AZ$3)/Z5, 0)</f>
        <v>119.21687325473916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2.5827799999999998E-3</v>
      </c>
      <c r="Q6" s="4">
        <f t="shared" si="22"/>
        <v>25</v>
      </c>
      <c r="R6">
        <f t="shared" si="0"/>
        <v>50000</v>
      </c>
      <c r="S6">
        <f t="shared" si="1"/>
        <v>116.60764745468593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116.24286264177977</v>
      </c>
      <c r="AC6">
        <f t="shared" si="19"/>
        <v>112.26808109812544</v>
      </c>
      <c r="AE6">
        <f t="shared" si="2"/>
        <v>0</v>
      </c>
      <c r="AF6">
        <f t="shared" si="3"/>
        <v>0</v>
      </c>
      <c r="AG6">
        <f t="shared" si="3"/>
        <v>-24.069622265073381</v>
      </c>
      <c r="AH6">
        <f t="shared" si="4"/>
        <v>-125.91746980832727</v>
      </c>
      <c r="AI6">
        <f t="shared" si="5"/>
        <v>-149.98709207340065</v>
      </c>
      <c r="AJ6">
        <f t="shared" si="6"/>
        <v>3.9747815436543306</v>
      </c>
      <c r="AK6">
        <f t="shared" si="20"/>
        <v>8.1370003849245851</v>
      </c>
      <c r="AL6">
        <f t="shared" si="7"/>
        <v>-137.87531014482173</v>
      </c>
      <c r="AN6">
        <f t="shared" si="8"/>
        <v>0</v>
      </c>
      <c r="AO6">
        <f t="shared" si="8"/>
        <v>0</v>
      </c>
      <c r="AP6">
        <f t="shared" si="8"/>
        <v>-17.132281700609127</v>
      </c>
      <c r="AQ6">
        <f t="shared" si="8"/>
        <v>-89.625567864208875</v>
      </c>
      <c r="AR6">
        <f t="shared" si="8"/>
        <v>-106.757849564818</v>
      </c>
      <c r="AS6">
        <f t="shared" si="8"/>
        <v>2.8291709921464516</v>
      </c>
      <c r="AT6">
        <f t="shared" si="8"/>
        <v>5.7917561504394417</v>
      </c>
      <c r="AU6">
        <f t="shared" si="8"/>
        <v>-98.136922422232104</v>
      </c>
      <c r="AW6">
        <v>3</v>
      </c>
      <c r="AX6">
        <f>IF(Z6&gt;0, (R6*SUMPRODUCT(K6:$K$98, X6:$X$98)-K6*$AZ$3)/Z6, 0)</f>
        <v>116.60764745468593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2.6093969999999998E-3</v>
      </c>
      <c r="Q7" s="4">
        <f t="shared" si="22"/>
        <v>25</v>
      </c>
      <c r="R7">
        <f t="shared" si="0"/>
        <v>50000</v>
      </c>
      <c r="S7">
        <f t="shared" si="1"/>
        <v>114.71944501030234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112.26808109812544</v>
      </c>
      <c r="AC7">
        <f t="shared" si="19"/>
        <v>109.05743854546984</v>
      </c>
      <c r="AE7">
        <f t="shared" si="2"/>
        <v>0</v>
      </c>
      <c r="AF7">
        <f t="shared" si="3"/>
        <v>0</v>
      </c>
      <c r="AG7">
        <f t="shared" si="3"/>
        <v>-23.766118842293032</v>
      </c>
      <c r="AH7">
        <f t="shared" si="4"/>
        <v>-125.61440025923136</v>
      </c>
      <c r="AI7">
        <f t="shared" si="5"/>
        <v>-149.38051910152438</v>
      </c>
      <c r="AJ7">
        <f t="shared" si="6"/>
        <v>3.2106425526555995</v>
      </c>
      <c r="AK7">
        <f t="shared" si="20"/>
        <v>7.8587656768687815</v>
      </c>
      <c r="AL7">
        <f t="shared" si="7"/>
        <v>-138.311110872</v>
      </c>
      <c r="AN7">
        <f t="shared" si="8"/>
        <v>0</v>
      </c>
      <c r="AO7">
        <f t="shared" si="8"/>
        <v>0</v>
      </c>
      <c r="AP7">
        <f t="shared" si="8"/>
        <v>-15.10379817779492</v>
      </c>
      <c r="AQ7">
        <f t="shared" si="8"/>
        <v>-79.83022227272204</v>
      </c>
      <c r="AR7">
        <f t="shared" si="8"/>
        <v>-94.934020450516954</v>
      </c>
      <c r="AS7">
        <f t="shared" si="8"/>
        <v>2.0404213855084685</v>
      </c>
      <c r="AT7">
        <f t="shared" si="8"/>
        <v>4.9943876615974903</v>
      </c>
      <c r="AU7">
        <f t="shared" si="8"/>
        <v>-87.899211403411002</v>
      </c>
      <c r="AW7">
        <v>4</v>
      </c>
      <c r="AX7">
        <f>IF(Z7&gt;0, (R7*SUMPRODUCT(K7:$K$98, X7:$X$98)-K7*$AZ$3)/Z7, 0)</f>
        <v>114.71944501030234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2.6360139999999999E-3</v>
      </c>
      <c r="Q8" s="4">
        <f t="shared" si="22"/>
        <v>25</v>
      </c>
      <c r="R8">
        <f t="shared" si="0"/>
        <v>50000</v>
      </c>
      <c r="S8">
        <f t="shared" si="1"/>
        <v>113.338725947274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109.05743854546984</v>
      </c>
      <c r="AC8">
        <f t="shared" si="19"/>
        <v>106.38339958663437</v>
      </c>
      <c r="AE8">
        <f t="shared" si="2"/>
        <v>0</v>
      </c>
      <c r="AF8">
        <f t="shared" si="3"/>
        <v>0</v>
      </c>
      <c r="AG8">
        <f t="shared" si="3"/>
        <v>-23.465809831876154</v>
      </c>
      <c r="AH8">
        <f t="shared" si="4"/>
        <v>-125.29564398789644</v>
      </c>
      <c r="AI8">
        <f t="shared" si="5"/>
        <v>-148.76145381977258</v>
      </c>
      <c r="AJ8">
        <f t="shared" si="6"/>
        <v>2.6740389588354674</v>
      </c>
      <c r="AK8">
        <f t="shared" si="20"/>
        <v>7.6340206981828889</v>
      </c>
      <c r="AL8">
        <f t="shared" si="7"/>
        <v>-138.45339416275422</v>
      </c>
      <c r="AN8">
        <f t="shared" si="8"/>
        <v>0</v>
      </c>
      <c r="AO8">
        <f t="shared" si="8"/>
        <v>0</v>
      </c>
      <c r="AP8">
        <f t="shared" si="8"/>
        <v>-13.315130689792079</v>
      </c>
      <c r="AQ8">
        <f t="shared" si="8"/>
        <v>-71.096113303289101</v>
      </c>
      <c r="AR8">
        <f t="shared" si="8"/>
        <v>-84.411243993081172</v>
      </c>
      <c r="AS8">
        <f t="shared" si="8"/>
        <v>1.5173215184810462</v>
      </c>
      <c r="AT8">
        <f t="shared" si="8"/>
        <v>4.3317483612606225</v>
      </c>
      <c r="AU8">
        <f t="shared" si="8"/>
        <v>-78.562174113339495</v>
      </c>
      <c r="AW8">
        <v>5</v>
      </c>
      <c r="AX8">
        <f>IF(Z8&gt;0, (R8*SUMPRODUCT(K8:$K$98, X8:$X$98)-K8*$AZ$3)/Z8, 0)</f>
        <v>113.338725947274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2.6635809999999999E-3</v>
      </c>
      <c r="Q9" s="4">
        <f t="shared" si="22"/>
        <v>25</v>
      </c>
      <c r="R9">
        <f t="shared" si="0"/>
        <v>50000</v>
      </c>
      <c r="S9">
        <f t="shared" si="1"/>
        <v>112.41132062983981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106.38339958663437</v>
      </c>
      <c r="AC9">
        <f t="shared" si="19"/>
        <v>104.17673567074428</v>
      </c>
      <c r="AE9">
        <f t="shared" si="2"/>
        <v>0</v>
      </c>
      <c r="AF9">
        <f t="shared" si="3"/>
        <v>0</v>
      </c>
      <c r="AG9">
        <f t="shared" si="3"/>
        <v>-23.168648648339595</v>
      </c>
      <c r="AH9">
        <f t="shared" si="4"/>
        <v>-125.00617043559704</v>
      </c>
      <c r="AI9">
        <f t="shared" si="5"/>
        <v>-148.17481908393663</v>
      </c>
      <c r="AJ9">
        <f t="shared" si="6"/>
        <v>2.2066639158900898</v>
      </c>
      <c r="AK9">
        <f t="shared" si="20"/>
        <v>7.4468379710644061</v>
      </c>
      <c r="AL9">
        <f t="shared" si="7"/>
        <v>-138.52131719698212</v>
      </c>
      <c r="AN9">
        <f t="shared" si="8"/>
        <v>0</v>
      </c>
      <c r="AO9">
        <f t="shared" si="8"/>
        <v>0</v>
      </c>
      <c r="AP9">
        <f t="shared" si="8"/>
        <v>-11.737958440871706</v>
      </c>
      <c r="AQ9">
        <f t="shared" si="8"/>
        <v>-63.332016281869777</v>
      </c>
      <c r="AR9">
        <f t="shared" si="8"/>
        <v>-75.069974722741478</v>
      </c>
      <c r="AS9">
        <f t="shared" si="8"/>
        <v>1.1179646137689332</v>
      </c>
      <c r="AT9">
        <f t="shared" si="8"/>
        <v>3.7727998705062049</v>
      </c>
      <c r="AU9">
        <f t="shared" si="8"/>
        <v>-70.179210238466339</v>
      </c>
      <c r="AW9">
        <v>6</v>
      </c>
      <c r="AX9">
        <f>IF(Z9&gt;0, (R9*SUMPRODUCT(K9:$K$98, X9:$X$98)-K9*$AZ$3)/Z9, 0)</f>
        <v>112.41132062983981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2.696852E-3</v>
      </c>
      <c r="Q10" s="4">
        <f t="shared" si="22"/>
        <v>25</v>
      </c>
      <c r="R10">
        <f t="shared" si="0"/>
        <v>50000</v>
      </c>
      <c r="S10">
        <f t="shared" si="1"/>
        <v>111.86391721372412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104.17673567074428</v>
      </c>
      <c r="AC10">
        <f t="shared" si="19"/>
        <v>102.35315634190943</v>
      </c>
      <c r="AE10">
        <f t="shared" si="2"/>
        <v>0</v>
      </c>
      <c r="AF10">
        <f t="shared" si="3"/>
        <v>0</v>
      </c>
      <c r="AG10">
        <f t="shared" si="3"/>
        <v>-22.874479745411627</v>
      </c>
      <c r="AH10">
        <f t="shared" si="4"/>
        <v>-124.96483288914388</v>
      </c>
      <c r="AI10">
        <f t="shared" si="5"/>
        <v>-147.83931263455551</v>
      </c>
      <c r="AJ10">
        <f t="shared" si="6"/>
        <v>1.8235793288348532</v>
      </c>
      <c r="AK10">
        <f t="shared" si="20"/>
        <v>7.2923714969521001</v>
      </c>
      <c r="AL10">
        <f t="shared" si="7"/>
        <v>-138.72336180876857</v>
      </c>
      <c r="AN10">
        <f t="shared" si="8"/>
        <v>0</v>
      </c>
      <c r="AO10">
        <f t="shared" si="8"/>
        <v>0</v>
      </c>
      <c r="AP10">
        <f t="shared" si="8"/>
        <v>-10.347252964076613</v>
      </c>
      <c r="AQ10">
        <f t="shared" si="8"/>
        <v>-56.527744102110262</v>
      </c>
      <c r="AR10">
        <f t="shared" si="8"/>
        <v>-66.874997066186879</v>
      </c>
      <c r="AS10">
        <f t="shared" si="8"/>
        <v>0.82489467850302478</v>
      </c>
      <c r="AT10">
        <f t="shared" si="8"/>
        <v>3.2986985245914102</v>
      </c>
      <c r="AU10">
        <f t="shared" si="8"/>
        <v>-62.751403863092449</v>
      </c>
      <c r="AW10">
        <v>7</v>
      </c>
      <c r="AX10">
        <f>IF(Z10&gt;0, (R10*SUMPRODUCT(K10:$K$98, X10:$X$98)-K10*$AZ$3)/Z10, 0)</f>
        <v>111.86391721372412</v>
      </c>
    </row>
    <row r="11" spans="1:52" x14ac:dyDescent="0.25">
      <c r="A11" t="s">
        <v>33</v>
      </c>
      <c r="C11" s="12">
        <f>AU91</f>
        <v>-16.276361066242821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2.7291730000000001E-3</v>
      </c>
      <c r="Q11" s="4">
        <f t="shared" si="22"/>
        <v>25</v>
      </c>
      <c r="R11">
        <f t="shared" si="0"/>
        <v>50000</v>
      </c>
      <c r="S11">
        <f t="shared" si="1"/>
        <v>111.52447866875143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102.35315634190943</v>
      </c>
      <c r="AC11">
        <f t="shared" si="19"/>
        <v>100.74365951929462</v>
      </c>
      <c r="AE11">
        <f t="shared" si="2"/>
        <v>0</v>
      </c>
      <c r="AF11">
        <f t="shared" si="3"/>
        <v>0</v>
      </c>
      <c r="AG11">
        <f t="shared" si="3"/>
        <v>-22.583306535447285</v>
      </c>
      <c r="AH11">
        <f t="shared" si="4"/>
        <v>-124.85682502044858</v>
      </c>
      <c r="AI11">
        <f t="shared" si="5"/>
        <v>-147.44013155589587</v>
      </c>
      <c r="AJ11">
        <f t="shared" si="6"/>
        <v>1.6094968226148012</v>
      </c>
      <c r="AK11">
        <f t="shared" si="20"/>
        <v>7.1647209439336601</v>
      </c>
      <c r="AL11">
        <f t="shared" si="7"/>
        <v>-138.6659137893474</v>
      </c>
      <c r="AN11">
        <f t="shared" si="8"/>
        <v>0</v>
      </c>
      <c r="AO11">
        <f t="shared" si="8"/>
        <v>0</v>
      </c>
      <c r="AP11">
        <f t="shared" si="8"/>
        <v>-9.1210187419840345</v>
      </c>
      <c r="AQ11">
        <f t="shared" si="8"/>
        <v>-50.427577524514042</v>
      </c>
      <c r="AR11">
        <f t="shared" si="8"/>
        <v>-59.54859626649808</v>
      </c>
      <c r="AS11">
        <f t="shared" si="8"/>
        <v>0.65004877214020407</v>
      </c>
      <c r="AT11">
        <f t="shared" si="8"/>
        <v>2.8937106224073199</v>
      </c>
      <c r="AU11">
        <f t="shared" si="8"/>
        <v>-56.004836871950552</v>
      </c>
      <c r="AW11">
        <v>8</v>
      </c>
      <c r="AX11">
        <f>IF(Z11&gt;0, (R11*SUMPRODUCT(K11:$K$98, X11:$X$98)-K11*$AZ$3)/Z11, 0)</f>
        <v>111.52447866875143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2.766246E-3</v>
      </c>
      <c r="Q12" s="4">
        <f t="shared" si="22"/>
        <v>25</v>
      </c>
      <c r="R12">
        <f t="shared" si="0"/>
        <v>50000</v>
      </c>
      <c r="S12">
        <f t="shared" si="1"/>
        <v>111.40414920532953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100.74365951929462</v>
      </c>
      <c r="AC12">
        <f t="shared" si="19"/>
        <v>99.350231351472758</v>
      </c>
      <c r="AE12">
        <f t="shared" si="2"/>
        <v>0</v>
      </c>
      <c r="AF12">
        <f t="shared" si="3"/>
        <v>0</v>
      </c>
      <c r="AG12">
        <f t="shared" si="3"/>
        <v>-22.295002488722361</v>
      </c>
      <c r="AH12">
        <f t="shared" si="4"/>
        <v>-124.94196274090983</v>
      </c>
      <c r="AI12">
        <f t="shared" si="5"/>
        <v>-147.23696522963218</v>
      </c>
      <c r="AJ12">
        <f t="shared" si="6"/>
        <v>1.3934281678218667</v>
      </c>
      <c r="AK12">
        <f t="shared" si="20"/>
        <v>7.0520561663506243</v>
      </c>
      <c r="AL12">
        <f t="shared" si="7"/>
        <v>-138.7914808954597</v>
      </c>
      <c r="AN12">
        <f t="shared" si="8"/>
        <v>0</v>
      </c>
      <c r="AO12">
        <f t="shared" si="8"/>
        <v>0</v>
      </c>
      <c r="AP12">
        <f t="shared" si="8"/>
        <v>-8.0398014044225512</v>
      </c>
      <c r="AQ12">
        <f t="shared" si="8"/>
        <v>-45.055324305247083</v>
      </c>
      <c r="AR12">
        <f t="shared" si="8"/>
        <v>-53.095125709669631</v>
      </c>
      <c r="AS12">
        <f t="shared" si="8"/>
        <v>0.50248416640828009</v>
      </c>
      <c r="AT12">
        <f t="shared" si="8"/>
        <v>2.5430421503192013</v>
      </c>
      <c r="AU12">
        <f t="shared" si="8"/>
        <v>-50.049599392942156</v>
      </c>
      <c r="AW12">
        <v>9</v>
      </c>
      <c r="AX12">
        <f>IF(Z12&gt;0, (R12*SUMPRODUCT(K12:$K$98, X12:$X$98)-K12*$AZ$3)/Z12, 0)</f>
        <v>111.40414920532953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2.8061710000000001E-3</v>
      </c>
      <c r="Q13" s="4">
        <f t="shared" si="22"/>
        <v>25</v>
      </c>
      <c r="R13">
        <f t="shared" si="0"/>
        <v>50000</v>
      </c>
      <c r="S13">
        <f t="shared" si="1"/>
        <v>111.40126663427323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99.350231351472758</v>
      </c>
      <c r="AC13">
        <f t="shared" si="19"/>
        <v>98.075397543272516</v>
      </c>
      <c r="AE13">
        <f t="shared" si="2"/>
        <v>0</v>
      </c>
      <c r="AF13">
        <f t="shared" si="3"/>
        <v>0</v>
      </c>
      <c r="AG13">
        <f t="shared" si="3"/>
        <v>-22.009488874406358</v>
      </c>
      <c r="AH13">
        <f t="shared" si="4"/>
        <v>-125.12717885756103</v>
      </c>
      <c r="AI13">
        <f t="shared" si="5"/>
        <v>-147.13666773196741</v>
      </c>
      <c r="AJ13">
        <f t="shared" si="6"/>
        <v>1.2748338082002419</v>
      </c>
      <c r="AK13">
        <f t="shared" si="20"/>
        <v>6.9545161946030936</v>
      </c>
      <c r="AL13">
        <f t="shared" si="7"/>
        <v>-138.90731772916408</v>
      </c>
      <c r="AN13">
        <f t="shared" si="8"/>
        <v>0</v>
      </c>
      <c r="AO13">
        <f t="shared" si="8"/>
        <v>0</v>
      </c>
      <c r="AP13">
        <f t="shared" si="8"/>
        <v>-7.0864663685995311</v>
      </c>
      <c r="AQ13">
        <f t="shared" si="8"/>
        <v>-40.287602762231842</v>
      </c>
      <c r="AR13">
        <f t="shared" si="8"/>
        <v>-47.374069130831373</v>
      </c>
      <c r="AS13">
        <f t="shared" si="8"/>
        <v>0.41046236734147451</v>
      </c>
      <c r="AT13">
        <f t="shared" si="8"/>
        <v>2.239168088098769</v>
      </c>
      <c r="AU13">
        <f t="shared" si="8"/>
        <v>-44.724438675391134</v>
      </c>
      <c r="AW13">
        <v>10</v>
      </c>
      <c r="AX13">
        <f>IF(Z13&gt;0, (R13*SUMPRODUCT(K13:$K$98, X13:$X$98)-K13*$AZ$3)/Z13, 0)</f>
        <v>111.40126663427323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2.8498989999999999E-3</v>
      </c>
      <c r="Q14" s="4">
        <f t="shared" si="22"/>
        <v>25</v>
      </c>
      <c r="R14">
        <f t="shared" si="0"/>
        <v>50000</v>
      </c>
      <c r="S14">
        <f t="shared" si="1"/>
        <v>111.47304460468717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98.075397543272516</v>
      </c>
      <c r="AC14">
        <f t="shared" si="19"/>
        <v>96.877518439118319</v>
      </c>
      <c r="AE14">
        <f t="shared" si="2"/>
        <v>0</v>
      </c>
      <c r="AF14">
        <f t="shared" si="3"/>
        <v>0</v>
      </c>
      <c r="AG14">
        <f t="shared" si="3"/>
        <v>-21.726669165328612</v>
      </c>
      <c r="AH14">
        <f t="shared" si="4"/>
        <v>-125.44964066736361</v>
      </c>
      <c r="AI14">
        <f t="shared" si="5"/>
        <v>-147.17630983269223</v>
      </c>
      <c r="AJ14">
        <f t="shared" si="6"/>
        <v>1.1978791041541967</v>
      </c>
      <c r="AK14">
        <f t="shared" si="20"/>
        <v>6.8652778280290772</v>
      </c>
      <c r="AL14">
        <f t="shared" si="7"/>
        <v>-139.11315290050896</v>
      </c>
      <c r="AN14">
        <f t="shared" si="8"/>
        <v>0</v>
      </c>
      <c r="AO14">
        <f t="shared" si="8"/>
        <v>0</v>
      </c>
      <c r="AP14">
        <f t="shared" si="8"/>
        <v>-6.2458982066929725</v>
      </c>
      <c r="AQ14">
        <f t="shared" si="8"/>
        <v>-36.063773959652558</v>
      </c>
      <c r="AR14">
        <f t="shared" si="8"/>
        <v>-42.309672166345528</v>
      </c>
      <c r="AS14">
        <f t="shared" si="8"/>
        <v>0.34436161804365195</v>
      </c>
      <c r="AT14">
        <f t="shared" si="8"/>
        <v>1.9736033235579158</v>
      </c>
      <c r="AU14">
        <f t="shared" si="8"/>
        <v>-39.991707224743969</v>
      </c>
      <c r="AW14">
        <v>11</v>
      </c>
      <c r="AX14">
        <f>IF(Z14&gt;0, (R14*SUMPRODUCT(K14:$K$98, X14:$X$98)-K14*$AZ$3)/Z14, 0)</f>
        <v>111.47304460468717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2.8964780000000001E-3</v>
      </c>
      <c r="Q15" s="4">
        <f t="shared" si="22"/>
        <v>25</v>
      </c>
      <c r="R15">
        <f t="shared" si="0"/>
        <v>50000</v>
      </c>
      <c r="S15">
        <f t="shared" si="1"/>
        <v>111.57462752170801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96.877518439118319</v>
      </c>
      <c r="AC15">
        <f t="shared" si="19"/>
        <v>95.715283459892078</v>
      </c>
      <c r="AE15">
        <f t="shared" si="2"/>
        <v>0</v>
      </c>
      <c r="AF15">
        <f t="shared" si="3"/>
        <v>0</v>
      </c>
      <c r="AG15">
        <f t="shared" si="3"/>
        <v>-21.446471654424673</v>
      </c>
      <c r="AH15">
        <f t="shared" si="4"/>
        <v>-125.86163850130539</v>
      </c>
      <c r="AI15">
        <f t="shared" si="5"/>
        <v>-147.30811015573008</v>
      </c>
      <c r="AJ15">
        <f t="shared" si="6"/>
        <v>1.1622349792262412</v>
      </c>
      <c r="AK15">
        <f t="shared" si="20"/>
        <v>6.781426290738283</v>
      </c>
      <c r="AL15">
        <f t="shared" si="7"/>
        <v>-139.36444888576554</v>
      </c>
      <c r="AN15">
        <f t="shared" si="8"/>
        <v>0</v>
      </c>
      <c r="AO15">
        <f t="shared" si="8"/>
        <v>0</v>
      </c>
      <c r="AP15">
        <f t="shared" si="8"/>
        <v>-5.5047751052501042</v>
      </c>
      <c r="AQ15">
        <f t="shared" si="8"/>
        <v>-32.305547760581518</v>
      </c>
      <c r="AR15">
        <f t="shared" si="8"/>
        <v>-37.810322865831623</v>
      </c>
      <c r="AS15">
        <f t="shared" si="8"/>
        <v>0.29831677131727774</v>
      </c>
      <c r="AT15">
        <f t="shared" si="8"/>
        <v>1.7406232234775536</v>
      </c>
      <c r="AU15">
        <f t="shared" si="8"/>
        <v>-35.771382871036792</v>
      </c>
      <c r="AW15">
        <v>12</v>
      </c>
      <c r="AX15">
        <f>IF(Z15&gt;0, (R15*SUMPRODUCT(K15:$K$98, X15:$X$98)-K15*$AZ$3)/Z15, 0)</f>
        <v>111.57462752170801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2.9506620000000002E-3</v>
      </c>
      <c r="Q16" s="4">
        <f t="shared" si="22"/>
        <v>25</v>
      </c>
      <c r="R16">
        <f t="shared" si="0"/>
        <v>50000</v>
      </c>
      <c r="S16">
        <f t="shared" si="1"/>
        <v>111.68814037637439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95.715283459892078</v>
      </c>
      <c r="AC16">
        <f t="shared" si="19"/>
        <v>94.571824074691222</v>
      </c>
      <c r="AE16">
        <f t="shared" si="2"/>
        <v>0</v>
      </c>
      <c r="AF16">
        <f t="shared" si="3"/>
        <v>0</v>
      </c>
      <c r="AG16">
        <f t="shared" si="3"/>
        <v>-21.168725648935638</v>
      </c>
      <c r="AH16">
        <f t="shared" si="4"/>
        <v>-126.56257788957605</v>
      </c>
      <c r="AI16">
        <f t="shared" si="5"/>
        <v>-147.7313035385117</v>
      </c>
      <c r="AJ16">
        <f t="shared" si="6"/>
        <v>1.1434593852008561</v>
      </c>
      <c r="AK16">
        <f t="shared" si="20"/>
        <v>6.7000698421924465</v>
      </c>
      <c r="AL16">
        <f t="shared" si="7"/>
        <v>-139.88777431111839</v>
      </c>
      <c r="AN16">
        <f t="shared" si="8"/>
        <v>0</v>
      </c>
      <c r="AO16">
        <f t="shared" si="8"/>
        <v>0</v>
      </c>
      <c r="AP16">
        <f t="shared" si="8"/>
        <v>-4.851325556674996</v>
      </c>
      <c r="AQ16">
        <f t="shared" si="8"/>
        <v>-29.004876288584796</v>
      </c>
      <c r="AR16">
        <f t="shared" si="8"/>
        <v>-33.856201845259797</v>
      </c>
      <c r="AS16">
        <f t="shared" si="8"/>
        <v>0.26205137854973853</v>
      </c>
      <c r="AT16">
        <f t="shared" si="8"/>
        <v>1.5354830798976287</v>
      </c>
      <c r="AU16">
        <f t="shared" si="8"/>
        <v>-32.058667386812424</v>
      </c>
      <c r="AW16">
        <v>13</v>
      </c>
      <c r="AX16">
        <f>IF(Z16&gt;0, (R16*SUMPRODUCT(K16:$K$98, X16:$X$98)-K16*$AZ$3)/Z16, 0)</f>
        <v>111.68814037637439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3.0134020000000001E-3</v>
      </c>
      <c r="Q17" s="4">
        <f t="shared" si="22"/>
        <v>25</v>
      </c>
      <c r="R17">
        <f t="shared" si="0"/>
        <v>50000</v>
      </c>
      <c r="S17">
        <f t="shared" si="1"/>
        <v>111.74691303234475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94.571824074691222</v>
      </c>
      <c r="AC17">
        <f t="shared" si="19"/>
        <v>93.390240978410503</v>
      </c>
      <c r="AE17">
        <f t="shared" si="2"/>
        <v>0</v>
      </c>
      <c r="AF17">
        <f t="shared" si="3"/>
        <v>0</v>
      </c>
      <c r="AG17">
        <f t="shared" si="3"/>
        <v>-20.893248512238326</v>
      </c>
      <c r="AH17">
        <f t="shared" si="4"/>
        <v>-127.57976041590791</v>
      </c>
      <c r="AI17">
        <f t="shared" si="5"/>
        <v>-148.47300892814624</v>
      </c>
      <c r="AJ17">
        <f t="shared" si="6"/>
        <v>1.1815830962807183</v>
      </c>
      <c r="AK17">
        <f t="shared" si="20"/>
        <v>6.6200276852283864</v>
      </c>
      <c r="AL17">
        <f t="shared" si="7"/>
        <v>-140.67139814663713</v>
      </c>
      <c r="AN17">
        <f t="shared" si="8"/>
        <v>0</v>
      </c>
      <c r="AO17">
        <f t="shared" si="8"/>
        <v>0</v>
      </c>
      <c r="AP17">
        <f t="shared" si="8"/>
        <v>-4.2751725955117053</v>
      </c>
      <c r="AQ17">
        <f t="shared" si="8"/>
        <v>-26.105346669884906</v>
      </c>
      <c r="AR17">
        <f t="shared" si="8"/>
        <v>-30.380519265396611</v>
      </c>
      <c r="AS17">
        <f t="shared" si="8"/>
        <v>0.24177531175107933</v>
      </c>
      <c r="AT17">
        <f t="shared" si="8"/>
        <v>1.354588824463524</v>
      </c>
      <c r="AU17">
        <f t="shared" si="8"/>
        <v>-28.784155129182007</v>
      </c>
      <c r="AW17">
        <v>14</v>
      </c>
      <c r="AX17">
        <f>IF(Z17&gt;0, (R17*SUMPRODUCT(K17:$K$98, X17:$X$98)-K17*$AZ$3)/Z17, 0)</f>
        <v>111.74691303234475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3.0789929999999999E-3</v>
      </c>
      <c r="Q18" s="4">
        <f t="shared" si="22"/>
        <v>25</v>
      </c>
      <c r="R18">
        <f t="shared" si="0"/>
        <v>50000</v>
      </c>
      <c r="S18">
        <f t="shared" si="1"/>
        <v>111.69639129874217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93.390240978410503</v>
      </c>
      <c r="AC18">
        <f t="shared" si="19"/>
        <v>92.127120373082818</v>
      </c>
      <c r="AE18">
        <f t="shared" si="2"/>
        <v>0</v>
      </c>
      <c r="AF18">
        <f t="shared" si="3"/>
        <v>0</v>
      </c>
      <c r="AG18">
        <f t="shared" si="3"/>
        <v>-20.619985861199499</v>
      </c>
      <c r="AH18">
        <f t="shared" si="4"/>
        <v>-128.66033183288445</v>
      </c>
      <c r="AI18">
        <f t="shared" si="5"/>
        <v>-149.28031769408395</v>
      </c>
      <c r="AJ18">
        <f t="shared" si="6"/>
        <v>1.2631206053276856</v>
      </c>
      <c r="AK18">
        <f t="shared" si="20"/>
        <v>6.5373168684887357</v>
      </c>
      <c r="AL18">
        <f t="shared" si="7"/>
        <v>-141.47988022026752</v>
      </c>
      <c r="AN18">
        <f t="shared" si="8"/>
        <v>0</v>
      </c>
      <c r="AO18">
        <f t="shared" si="8"/>
        <v>0</v>
      </c>
      <c r="AP18">
        <f t="shared" si="8"/>
        <v>-3.7671943241617991</v>
      </c>
      <c r="AQ18">
        <f t="shared" si="8"/>
        <v>-23.505761598879236</v>
      </c>
      <c r="AR18">
        <f t="shared" si="8"/>
        <v>-27.272955923041035</v>
      </c>
      <c r="AS18">
        <f t="shared" si="8"/>
        <v>0.2307674121191404</v>
      </c>
      <c r="AT18">
        <f t="shared" si="8"/>
        <v>1.1943433505722754</v>
      </c>
      <c r="AU18">
        <f t="shared" si="8"/>
        <v>-25.847845160349618</v>
      </c>
      <c r="AW18">
        <v>15</v>
      </c>
      <c r="AX18">
        <f>IF(Z18&gt;0, (R18*SUMPRODUCT(K18:$K$98, X18:$X$98)-K18*$AZ$3)/Z18, 0)</f>
        <v>111.69639129874217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3.1512390000000001E-3</v>
      </c>
      <c r="Q19" s="4">
        <f t="shared" si="22"/>
        <v>25</v>
      </c>
      <c r="R19">
        <f t="shared" si="0"/>
        <v>50000</v>
      </c>
      <c r="S19">
        <f t="shared" si="1"/>
        <v>111.55680469856279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92.127120373082818</v>
      </c>
      <c r="AC19">
        <f t="shared" si="19"/>
        <v>90.80191776041525</v>
      </c>
      <c r="AE19">
        <f t="shared" si="2"/>
        <v>0</v>
      </c>
      <c r="AF19">
        <f t="shared" si="3"/>
        <v>0</v>
      </c>
      <c r="AG19">
        <f t="shared" si="3"/>
        <v>-20.348807498962245</v>
      </c>
      <c r="AH19">
        <f t="shared" si="4"/>
        <v>-129.95700725052089</v>
      </c>
      <c r="AI19">
        <f t="shared" si="5"/>
        <v>-150.30581474948315</v>
      </c>
      <c r="AJ19">
        <f t="shared" si="6"/>
        <v>1.3252026126675673</v>
      </c>
      <c r="AK19">
        <f t="shared" si="20"/>
        <v>6.4488984261157976</v>
      </c>
      <c r="AL19">
        <f t="shared" si="7"/>
        <v>-142.53171371069979</v>
      </c>
      <c r="AN19">
        <f t="shared" si="8"/>
        <v>0</v>
      </c>
      <c r="AO19">
        <f t="shared" si="8"/>
        <v>0</v>
      </c>
      <c r="AP19">
        <f t="shared" si="8"/>
        <v>-3.3193312957547358</v>
      </c>
      <c r="AQ19">
        <f t="shared" si="8"/>
        <v>-21.198802990852329</v>
      </c>
      <c r="AR19">
        <f t="shared" si="8"/>
        <v>-24.518134286607065</v>
      </c>
      <c r="AS19">
        <f t="shared" si="8"/>
        <v>0.21616925245706553</v>
      </c>
      <c r="AT19">
        <f t="shared" si="8"/>
        <v>1.0519550283249424</v>
      </c>
      <c r="AU19">
        <f t="shared" si="8"/>
        <v>-23.250010005825057</v>
      </c>
      <c r="AW19">
        <v>16</v>
      </c>
      <c r="AX19">
        <f>IF(Z19&gt;0, (R19*SUMPRODUCT(K19:$K$98, X19:$X$98)-K19*$AZ$3)/Z19, 0)</f>
        <v>111.55680469856279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3.229188E-3</v>
      </c>
      <c r="Q20" s="4">
        <f t="shared" si="22"/>
        <v>25</v>
      </c>
      <c r="R20">
        <f t="shared" si="0"/>
        <v>50000</v>
      </c>
      <c r="S20">
        <f t="shared" si="1"/>
        <v>111.31589260740269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90.80191776041525</v>
      </c>
      <c r="AC20">
        <f t="shared" si="19"/>
        <v>89.407185292966346</v>
      </c>
      <c r="AE20">
        <f t="shared" si="2"/>
        <v>0</v>
      </c>
      <c r="AF20">
        <f t="shared" si="3"/>
        <v>0</v>
      </c>
      <c r="AG20">
        <f t="shared" si="3"/>
        <v>-20.079609298982664</v>
      </c>
      <c r="AH20">
        <f t="shared" si="4"/>
        <v>-131.4202499799178</v>
      </c>
      <c r="AI20">
        <f t="shared" si="5"/>
        <v>-151.49985927890046</v>
      </c>
      <c r="AJ20">
        <f t="shared" si="6"/>
        <v>1.3947324674489039</v>
      </c>
      <c r="AK20">
        <f t="shared" si="20"/>
        <v>6.3561342432290679</v>
      </c>
      <c r="AL20">
        <f t="shared" si="7"/>
        <v>-143.74899256822249</v>
      </c>
      <c r="AN20">
        <f t="shared" si="8"/>
        <v>0</v>
      </c>
      <c r="AO20">
        <f t="shared" si="8"/>
        <v>0</v>
      </c>
      <c r="AP20">
        <f t="shared" si="8"/>
        <v>-2.9244814625079578</v>
      </c>
      <c r="AQ20">
        <f t="shared" si="8"/>
        <v>-19.140615693349364</v>
      </c>
      <c r="AR20">
        <f t="shared" si="8"/>
        <v>-22.06509715585732</v>
      </c>
      <c r="AS20">
        <f t="shared" si="8"/>
        <v>0.20313489099705537</v>
      </c>
      <c r="AT20">
        <f t="shared" si="8"/>
        <v>0.92573498272584609</v>
      </c>
      <c r="AU20">
        <f t="shared" si="8"/>
        <v>-20.936227282134421</v>
      </c>
      <c r="AW20">
        <v>17</v>
      </c>
      <c r="AX20">
        <f>IF(Z20&gt;0, (R20*SUMPRODUCT(K20:$K$98, X20:$X$98)-K20*$AZ$3)/Z20, 0)</f>
        <v>111.31589260740269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3.318545E-3</v>
      </c>
      <c r="Q21" s="4">
        <f t="shared" si="22"/>
        <v>25</v>
      </c>
      <c r="R21">
        <f t="shared" si="0"/>
        <v>50000</v>
      </c>
      <c r="S21">
        <f t="shared" si="1"/>
        <v>110.97817576649369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89.407185292966346</v>
      </c>
      <c r="AC21">
        <f t="shared" si="19"/>
        <v>87.948775424084289</v>
      </c>
      <c r="AE21">
        <f t="shared" si="2"/>
        <v>0</v>
      </c>
      <c r="AF21">
        <f t="shared" si="3"/>
        <v>0</v>
      </c>
      <c r="AG21">
        <f t="shared" si="3"/>
        <v>-19.812178118951746</v>
      </c>
      <c r="AH21">
        <f t="shared" si="4"/>
        <v>-133.27017408218484</v>
      </c>
      <c r="AI21">
        <f t="shared" si="5"/>
        <v>-153.08235220113659</v>
      </c>
      <c r="AJ21">
        <f t="shared" si="6"/>
        <v>1.4584098688820575</v>
      </c>
      <c r="AK21">
        <f t="shared" si="20"/>
        <v>6.2585029705076449</v>
      </c>
      <c r="AL21">
        <f t="shared" si="7"/>
        <v>-145.36543936174689</v>
      </c>
      <c r="AN21">
        <f t="shared" si="8"/>
        <v>0</v>
      </c>
      <c r="AO21">
        <f t="shared" si="8"/>
        <v>0</v>
      </c>
      <c r="AP21">
        <f t="shared" si="8"/>
        <v>-2.5763675219177493</v>
      </c>
      <c r="AQ21">
        <f t="shared" si="8"/>
        <v>-17.330398812497265</v>
      </c>
      <c r="AR21">
        <f t="shared" si="8"/>
        <v>-19.906766334415014</v>
      </c>
      <c r="AS21">
        <f t="shared" si="8"/>
        <v>0.18965102157232466</v>
      </c>
      <c r="AT21">
        <f t="shared" si="8"/>
        <v>0.81385316103218941</v>
      </c>
      <c r="AU21">
        <f t="shared" si="8"/>
        <v>-18.903262151810502</v>
      </c>
      <c r="AW21">
        <v>18</v>
      </c>
      <c r="AX21">
        <f>IF(Z21&gt;0, (R21*SUMPRODUCT(K21:$K$98, X21:$X$98)-K21*$AZ$3)/Z21, 0)</f>
        <v>110.97817576649369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3.4212090000000001E-3</v>
      </c>
      <c r="Q22" s="4">
        <f t="shared" si="22"/>
        <v>25</v>
      </c>
      <c r="R22">
        <f t="shared" si="0"/>
        <v>50000</v>
      </c>
      <c r="S22">
        <f t="shared" si="1"/>
        <v>110.51474200572514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87.948775424084289</v>
      </c>
      <c r="AC22">
        <f t="shared" si="19"/>
        <v>86.406060383432873</v>
      </c>
      <c r="AE22">
        <f t="shared" si="2"/>
        <v>0</v>
      </c>
      <c r="AF22">
        <f t="shared" si="3"/>
        <v>0</v>
      </c>
      <c r="AG22">
        <f t="shared" si="3"/>
        <v>-19.546274735672068</v>
      </c>
      <c r="AH22">
        <f t="shared" si="4"/>
        <v>-135.56320418032158</v>
      </c>
      <c r="AI22">
        <f t="shared" si="5"/>
        <v>-155.10947891599363</v>
      </c>
      <c r="AJ22">
        <f t="shared" si="6"/>
        <v>1.5427150406514158</v>
      </c>
      <c r="AK22">
        <f t="shared" si="20"/>
        <v>6.1564142796859009</v>
      </c>
      <c r="AL22">
        <f t="shared" si="7"/>
        <v>-147.41034959565633</v>
      </c>
      <c r="AN22">
        <f t="shared" si="8"/>
        <v>0</v>
      </c>
      <c r="AO22">
        <f t="shared" si="8"/>
        <v>0</v>
      </c>
      <c r="AP22">
        <f t="shared" si="8"/>
        <v>-2.2694549597725708</v>
      </c>
      <c r="AQ22">
        <f t="shared" si="8"/>
        <v>-15.739806702308396</v>
      </c>
      <c r="AR22">
        <f t="shared" si="8"/>
        <v>-18.009261662080966</v>
      </c>
      <c r="AS22">
        <f t="shared" si="8"/>
        <v>0.17911967103033344</v>
      </c>
      <c r="AT22">
        <f t="shared" si="8"/>
        <v>0.71480141921618456</v>
      </c>
      <c r="AU22">
        <f t="shared" si="8"/>
        <v>-17.115340571834448</v>
      </c>
      <c r="AW22">
        <v>19</v>
      </c>
      <c r="AX22">
        <f>IF(Z22&gt;0, (R22*SUMPRODUCT(K22:$K$98, X22:$X$98)-K22*$AZ$3)/Z22, 0)</f>
        <v>110.51474200572514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3.53338E-3</v>
      </c>
      <c r="Q23" s="4">
        <f t="shared" si="22"/>
        <v>25</v>
      </c>
      <c r="R23">
        <f t="shared" si="0"/>
        <v>50000</v>
      </c>
      <c r="S23">
        <f t="shared" si="1"/>
        <v>109.89978941104876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86.406060383432873</v>
      </c>
      <c r="AC23">
        <f t="shared" si="19"/>
        <v>84.762399905986868</v>
      </c>
      <c r="AE23">
        <f t="shared" si="2"/>
        <v>0</v>
      </c>
      <c r="AF23">
        <f t="shared" si="3"/>
        <v>0</v>
      </c>
      <c r="AG23">
        <f t="shared" si="3"/>
        <v>-19.28174757208982</v>
      </c>
      <c r="AH23">
        <f t="shared" si="4"/>
        <v>-138.12883245105795</v>
      </c>
      <c r="AI23">
        <f t="shared" si="5"/>
        <v>-157.41058002314776</v>
      </c>
      <c r="AJ23">
        <f t="shared" si="6"/>
        <v>1.6436604774460051</v>
      </c>
      <c r="AK23">
        <f t="shared" si="20"/>
        <v>6.0484242268403019</v>
      </c>
      <c r="AL23">
        <f t="shared" si="7"/>
        <v>-149.71849531886144</v>
      </c>
      <c r="AN23">
        <f t="shared" si="8"/>
        <v>0</v>
      </c>
      <c r="AO23">
        <f t="shared" si="8"/>
        <v>0</v>
      </c>
      <c r="AP23">
        <f t="shared" si="8"/>
        <v>-1.9988763959009679</v>
      </c>
      <c r="AQ23">
        <f t="shared" si="8"/>
        <v>-14.319369224573583</v>
      </c>
      <c r="AR23">
        <f t="shared" si="8"/>
        <v>-16.318245620474549</v>
      </c>
      <c r="AS23">
        <f t="shared" si="8"/>
        <v>0.17039296458780701</v>
      </c>
      <c r="AT23">
        <f t="shared" si="8"/>
        <v>0.62702057343219753</v>
      </c>
      <c r="AU23">
        <f t="shared" si="8"/>
        <v>-15.520832082454543</v>
      </c>
      <c r="AW23">
        <v>20</v>
      </c>
      <c r="AX23">
        <f>IF(Z23&gt;0, (R23*SUMPRODUCT(K23:$K$98, X23:$X$98)-K23*$AZ$3)/Z23, 0)</f>
        <v>109.89978941104876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3.6617109999999998E-3</v>
      </c>
      <c r="Q24" s="4">
        <f t="shared" si="22"/>
        <v>25</v>
      </c>
      <c r="R24">
        <f t="shared" si="0"/>
        <v>50000</v>
      </c>
      <c r="S24">
        <f t="shared" si="1"/>
        <v>109.14324941311116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84.762399905986868</v>
      </c>
      <c r="AC24">
        <f t="shared" si="19"/>
        <v>83.028875525040391</v>
      </c>
      <c r="AE24">
        <f t="shared" si="2"/>
        <v>0</v>
      </c>
      <c r="AF24">
        <f t="shared" si="3"/>
        <v>0</v>
      </c>
      <c r="AG24">
        <f t="shared" si="3"/>
        <v>-19.018325909184973</v>
      </c>
      <c r="AH24">
        <f t="shared" si="4"/>
        <v>-141.20837436788918</v>
      </c>
      <c r="AI24">
        <f t="shared" si="5"/>
        <v>-160.22670027707414</v>
      </c>
      <c r="AJ24">
        <f t="shared" si="6"/>
        <v>1.7335243809464771</v>
      </c>
      <c r="AK24">
        <f t="shared" si="20"/>
        <v>5.9333679934190817</v>
      </c>
      <c r="AL24">
        <f t="shared" si="7"/>
        <v>-152.5598079027086</v>
      </c>
      <c r="AN24">
        <f t="shared" si="8"/>
        <v>0</v>
      </c>
      <c r="AO24">
        <f t="shared" si="8"/>
        <v>0</v>
      </c>
      <c r="AP24">
        <f t="shared" si="8"/>
        <v>-1.7603288609423631</v>
      </c>
      <c r="AQ24">
        <f t="shared" si="8"/>
        <v>-13.070192297340943</v>
      </c>
      <c r="AR24">
        <f t="shared" si="8"/>
        <v>-14.830521158283306</v>
      </c>
      <c r="AS24">
        <f t="shared" si="8"/>
        <v>0.16045434353680721</v>
      </c>
      <c r="AT24">
        <f t="shared" si="8"/>
        <v>0.54919023742058126</v>
      </c>
      <c r="AU24">
        <f t="shared" si="8"/>
        <v>-14.120876577325919</v>
      </c>
      <c r="AW24">
        <v>21</v>
      </c>
      <c r="AX24">
        <f>IF(Z24&gt;0, (R24*SUMPRODUCT(K24:$K$98, X24:$X$98)-K24*$AZ$3)/Z24, 0)</f>
        <v>109.14324941311116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3.8071530000000002E-3</v>
      </c>
      <c r="Q25" s="4">
        <f t="shared" si="22"/>
        <v>25</v>
      </c>
      <c r="R25">
        <f t="shared" si="0"/>
        <v>50000</v>
      </c>
      <c r="S25">
        <f t="shared" si="1"/>
        <v>108.22827811260657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83.028875525040391</v>
      </c>
      <c r="AC25">
        <f t="shared" si="19"/>
        <v>81.196044695223648</v>
      </c>
      <c r="AE25">
        <f t="shared" si="2"/>
        <v>0</v>
      </c>
      <c r="AF25">
        <f t="shared" si="3"/>
        <v>0</v>
      </c>
      <c r="AG25">
        <f t="shared" si="3"/>
        <v>-18.755736973552992</v>
      </c>
      <c r="AH25">
        <f t="shared" si="4"/>
        <v>-144.81135308026259</v>
      </c>
      <c r="AI25">
        <f t="shared" si="5"/>
        <v>-163.56709005381558</v>
      </c>
      <c r="AJ25">
        <f t="shared" si="6"/>
        <v>1.8328308298167428</v>
      </c>
      <c r="AK25">
        <f t="shared" si="20"/>
        <v>5.8120212867528283</v>
      </c>
      <c r="AL25">
        <f t="shared" si="7"/>
        <v>-155.922237937246</v>
      </c>
      <c r="AN25">
        <f t="shared" si="8"/>
        <v>0</v>
      </c>
      <c r="AO25">
        <f t="shared" si="8"/>
        <v>0</v>
      </c>
      <c r="AP25">
        <f t="shared" si="8"/>
        <v>-1.5500211884187642</v>
      </c>
      <c r="AQ25">
        <f t="shared" si="8"/>
        <v>-11.967573757005892</v>
      </c>
      <c r="AR25">
        <f t="shared" si="8"/>
        <v>-13.517594945424657</v>
      </c>
      <c r="AS25">
        <f t="shared" si="8"/>
        <v>0.15146974096560531</v>
      </c>
      <c r="AT25">
        <f t="shared" si="8"/>
        <v>0.48032002979732563</v>
      </c>
      <c r="AU25">
        <f t="shared" si="8"/>
        <v>-12.885805174661725</v>
      </c>
      <c r="AW25">
        <v>22</v>
      </c>
      <c r="AX25">
        <f>IF(Z25&gt;0, (R25*SUMPRODUCT(K25:$K$98, X25:$X$98)-K25*$AZ$3)/Z25, 0)</f>
        <v>108.22827811260657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3.9582979999999999E-3</v>
      </c>
      <c r="Q26" s="4">
        <f t="shared" si="22"/>
        <v>25</v>
      </c>
      <c r="R26">
        <f t="shared" si="0"/>
        <v>50000</v>
      </c>
      <c r="S26">
        <f t="shared" si="1"/>
        <v>107.14568461547378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81.196044695223648</v>
      </c>
      <c r="AC26">
        <f t="shared" si="19"/>
        <v>79.26182939136433</v>
      </c>
      <c r="AE26">
        <f t="shared" si="2"/>
        <v>0</v>
      </c>
      <c r="AF26">
        <f t="shared" si="3"/>
        <v>0</v>
      </c>
      <c r="AG26">
        <f t="shared" si="3"/>
        <v>-18.49393880766652</v>
      </c>
      <c r="AH26">
        <f t="shared" si="4"/>
        <v>-148.48159230188173</v>
      </c>
      <c r="AI26">
        <f t="shared" si="5"/>
        <v>-166.97553110954826</v>
      </c>
      <c r="AJ26">
        <f t="shared" si="6"/>
        <v>1.9342153038593182</v>
      </c>
      <c r="AK26">
        <f t="shared" si="20"/>
        <v>5.6837231286656555</v>
      </c>
      <c r="AL26">
        <f t="shared" si="7"/>
        <v>-159.35759267702329</v>
      </c>
      <c r="AN26">
        <f t="shared" si="8"/>
        <v>0</v>
      </c>
      <c r="AO26">
        <f t="shared" si="8"/>
        <v>0</v>
      </c>
      <c r="AP26">
        <f t="shared" si="8"/>
        <v>-1.3646299381825902</v>
      </c>
      <c r="AQ26">
        <f t="shared" si="8"/>
        <v>-10.956153160849318</v>
      </c>
      <c r="AR26">
        <f t="shared" si="8"/>
        <v>-12.320783099031908</v>
      </c>
      <c r="AS26">
        <f t="shared" si="8"/>
        <v>0.14272179323115214</v>
      </c>
      <c r="AT26">
        <f t="shared" si="8"/>
        <v>0.41939031065154747</v>
      </c>
      <c r="AU26">
        <f t="shared" si="8"/>
        <v>-11.75867099514921</v>
      </c>
      <c r="AW26">
        <v>23</v>
      </c>
      <c r="AX26">
        <f>IF(Z26&gt;0, (R26*SUMPRODUCT(K26:$K$98, X26:$X$98)-K26*$AZ$3)/Z26, 0)</f>
        <v>107.14568461547378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4.120851E-3</v>
      </c>
      <c r="Q27" s="4">
        <f t="shared" si="22"/>
        <v>25</v>
      </c>
      <c r="R27">
        <f t="shared" si="0"/>
        <v>50000</v>
      </c>
      <c r="S27">
        <f t="shared" si="1"/>
        <v>105.94105139535679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79.26182939136433</v>
      </c>
      <c r="AC27">
        <f t="shared" si="19"/>
        <v>77.264031992253052</v>
      </c>
      <c r="AE27">
        <f t="shared" si="2"/>
        <v>0</v>
      </c>
      <c r="AF27">
        <f t="shared" si="3"/>
        <v>0</v>
      </c>
      <c r="AG27">
        <f t="shared" si="3"/>
        <v>-18.232788653360345</v>
      </c>
      <c r="AH27">
        <f t="shared" si="4"/>
        <v>-152.42153245902279</v>
      </c>
      <c r="AI27">
        <f t="shared" si="5"/>
        <v>-170.65432111238312</v>
      </c>
      <c r="AJ27">
        <f t="shared" si="6"/>
        <v>1.9977973991112776</v>
      </c>
      <c r="AK27">
        <f t="shared" si="20"/>
        <v>5.5483280573955041</v>
      </c>
      <c r="AL27">
        <f t="shared" si="7"/>
        <v>-163.10819565587633</v>
      </c>
      <c r="AN27">
        <f t="shared" si="8"/>
        <v>0</v>
      </c>
      <c r="AO27">
        <f t="shared" si="8"/>
        <v>0</v>
      </c>
      <c r="AP27">
        <f t="shared" si="8"/>
        <v>-1.2012144662101558</v>
      </c>
      <c r="AQ27">
        <f t="shared" si="8"/>
        <v>-10.041851152481543</v>
      </c>
      <c r="AR27">
        <f t="shared" si="8"/>
        <v>-11.243065618691698</v>
      </c>
      <c r="AS27">
        <f t="shared" si="8"/>
        <v>0.13161909469768385</v>
      </c>
      <c r="AT27">
        <f t="shared" si="8"/>
        <v>0.36553552243336324</v>
      </c>
      <c r="AU27">
        <f t="shared" si="8"/>
        <v>-10.745911001560652</v>
      </c>
      <c r="AW27">
        <v>24</v>
      </c>
      <c r="AX27">
        <f>IF(Z27&gt;0, (R27*SUMPRODUCT(K27:$K$98, X27:$X$98)-K27*$AZ$3)/Z27, 0)</f>
        <v>105.94105139535679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4.2986129999999997E-3</v>
      </c>
      <c r="Q28" s="4">
        <f t="shared" si="22"/>
        <v>25</v>
      </c>
      <c r="R28">
        <f t="shared" si="0"/>
        <v>50000</v>
      </c>
      <c r="S28">
        <f t="shared" si="1"/>
        <v>104.63548400193339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77.264031992253052</v>
      </c>
      <c r="AC28">
        <f t="shared" si="19"/>
        <v>75.220712769894746</v>
      </c>
      <c r="AE28">
        <f t="shared" si="2"/>
        <v>0</v>
      </c>
      <c r="AF28">
        <f t="shared" si="3"/>
        <v>0</v>
      </c>
      <c r="AG28">
        <f t="shared" si="3"/>
        <v>-17.972085064495154</v>
      </c>
      <c r="AH28">
        <f t="shared" si="4"/>
        <v>-156.75140466317453</v>
      </c>
      <c r="AI28">
        <f t="shared" si="5"/>
        <v>-174.72348972766969</v>
      </c>
      <c r="AJ28">
        <f t="shared" si="6"/>
        <v>2.0433192223583063</v>
      </c>
      <c r="AK28">
        <f t="shared" si="20"/>
        <v>5.4084822394577143</v>
      </c>
      <c r="AL28">
        <f t="shared" si="7"/>
        <v>-167.27168826585364</v>
      </c>
      <c r="AN28">
        <f t="shared" si="8"/>
        <v>0</v>
      </c>
      <c r="AO28">
        <f t="shared" si="8"/>
        <v>0</v>
      </c>
      <c r="AP28">
        <f t="shared" si="8"/>
        <v>-1.0571774691319777</v>
      </c>
      <c r="AQ28">
        <f t="shared" si="8"/>
        <v>-9.2206359289982771</v>
      </c>
      <c r="AR28">
        <f t="shared" si="8"/>
        <v>-10.277813398130256</v>
      </c>
      <c r="AS28">
        <f t="shared" si="8"/>
        <v>0.12019479300089519</v>
      </c>
      <c r="AT28">
        <f t="shared" si="8"/>
        <v>0.31814480875404044</v>
      </c>
      <c r="AU28">
        <f t="shared" si="8"/>
        <v>-9.8394737963753194</v>
      </c>
      <c r="AW28">
        <v>25</v>
      </c>
      <c r="AX28">
        <f>IF(Z28&gt;0, (R28*SUMPRODUCT(K28:$K$98, X28:$X$98)-K28*$AZ$3)/Z28, 0)</f>
        <v>104.63548400193339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4.5124980000000002E-3</v>
      </c>
      <c r="Q29" s="4">
        <f t="shared" si="22"/>
        <v>25</v>
      </c>
      <c r="R29">
        <f t="shared" si="0"/>
        <v>50000</v>
      </c>
      <c r="S29">
        <f t="shared" si="1"/>
        <v>103.24166895379048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75.220712769894746</v>
      </c>
      <c r="AC29">
        <f t="shared" si="19"/>
        <v>73.141623207077927</v>
      </c>
      <c r="AE29">
        <f t="shared" si="2"/>
        <v>0</v>
      </c>
      <c r="AF29">
        <f t="shared" si="3"/>
        <v>0</v>
      </c>
      <c r="AG29">
        <f t="shared" si="3"/>
        <v>-17.711265215940834</v>
      </c>
      <c r="AH29">
        <f t="shared" si="4"/>
        <v>-162.19799581872849</v>
      </c>
      <c r="AI29">
        <f t="shared" si="5"/>
        <v>-179.90926103466933</v>
      </c>
      <c r="AJ29">
        <f t="shared" si="6"/>
        <v>2.0790895628168187</v>
      </c>
      <c r="AK29">
        <f t="shared" si="20"/>
        <v>5.2654498938926331</v>
      </c>
      <c r="AL29">
        <f t="shared" si="7"/>
        <v>-172.56472157795989</v>
      </c>
      <c r="AN29">
        <f t="shared" si="8"/>
        <v>0</v>
      </c>
      <c r="AO29">
        <f t="shared" si="8"/>
        <v>0</v>
      </c>
      <c r="AP29">
        <f t="shared" si="8"/>
        <v>-0.93020998502281649</v>
      </c>
      <c r="AQ29">
        <f t="shared" si="8"/>
        <v>-8.5187700269698396</v>
      </c>
      <c r="AR29">
        <f t="shared" si="8"/>
        <v>-9.4489800119926564</v>
      </c>
      <c r="AS29">
        <f t="shared" si="8"/>
        <v>0.10919546669925423</v>
      </c>
      <c r="AT29">
        <f t="shared" si="8"/>
        <v>0.27654569039640875</v>
      </c>
      <c r="AU29">
        <f t="shared" si="8"/>
        <v>-9.0632388548969942</v>
      </c>
      <c r="AW29">
        <v>26</v>
      </c>
      <c r="AX29">
        <f>IF(Z29&gt;0, (R29*SUMPRODUCT(K29:$K$98, X29:$X$98)-K29*$AZ$3)/Z29, 0)</f>
        <v>103.24166895379048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4.7406419999999998E-3</v>
      </c>
      <c r="Q30" s="4">
        <f t="shared" si="22"/>
        <v>25</v>
      </c>
      <c r="R30">
        <f t="shared" si="0"/>
        <v>50000</v>
      </c>
      <c r="S30">
        <f t="shared" si="1"/>
        <v>101.7169937606771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73.141623207077927</v>
      </c>
      <c r="AC30">
        <f t="shared" si="19"/>
        <v>70.999233864198686</v>
      </c>
      <c r="AE30">
        <f t="shared" si="2"/>
        <v>0</v>
      </c>
      <c r="AF30">
        <f t="shared" si="3"/>
        <v>0</v>
      </c>
      <c r="AG30">
        <f t="shared" si="3"/>
        <v>-17.450189796025601</v>
      </c>
      <c r="AH30">
        <f t="shared" si="4"/>
        <v>-167.92553551165639</v>
      </c>
      <c r="AI30">
        <f t="shared" si="5"/>
        <v>-185.37572530768199</v>
      </c>
      <c r="AJ30">
        <f t="shared" si="6"/>
        <v>2.1423893428792411</v>
      </c>
      <c r="AK30">
        <f t="shared" si="20"/>
        <v>5.1199136244954557</v>
      </c>
      <c r="AL30">
        <f t="shared" si="7"/>
        <v>-178.11342234030727</v>
      </c>
      <c r="AN30">
        <f t="shared" si="8"/>
        <v>0</v>
      </c>
      <c r="AO30">
        <f t="shared" si="8"/>
        <v>0</v>
      </c>
      <c r="AP30">
        <f t="shared" si="8"/>
        <v>-0.81830186843640174</v>
      </c>
      <c r="AQ30">
        <f t="shared" si="8"/>
        <v>-7.8746295068188124</v>
      </c>
      <c r="AR30">
        <f t="shared" si="8"/>
        <v>-8.6929313752552133</v>
      </c>
      <c r="AS30">
        <f t="shared" si="8"/>
        <v>0.10046430570030837</v>
      </c>
      <c r="AT30">
        <f t="shared" si="8"/>
        <v>0.2400910783280901</v>
      </c>
      <c r="AU30">
        <f t="shared" si="8"/>
        <v>-8.3523759912268147</v>
      </c>
      <c r="AW30">
        <v>27</v>
      </c>
      <c r="AX30">
        <f>IF(Z30&gt;0, (R30*SUMPRODUCT(K30:$K$98, X30:$X$98)-K30*$AZ$3)/Z30, 0)</f>
        <v>101.7169937606771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4.9668849999999999E-3</v>
      </c>
      <c r="Q31" s="4">
        <f t="shared" si="22"/>
        <v>25</v>
      </c>
      <c r="R31">
        <f t="shared" si="0"/>
        <v>50000</v>
      </c>
      <c r="S31">
        <f t="shared" si="1"/>
        <v>100.08979884673448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70.999233864198686</v>
      </c>
      <c r="AC31">
        <f t="shared" si="19"/>
        <v>68.817801396746461</v>
      </c>
      <c r="AE31">
        <f t="shared" si="2"/>
        <v>0</v>
      </c>
      <c r="AF31">
        <f t="shared" si="3"/>
        <v>0</v>
      </c>
      <c r="AG31">
        <f t="shared" si="3"/>
        <v>-17.189014812120313</v>
      </c>
      <c r="AH31">
        <f t="shared" si="4"/>
        <v>-173.34617189006522</v>
      </c>
      <c r="AI31">
        <f t="shared" si="5"/>
        <v>-190.53518670218554</v>
      </c>
      <c r="AJ31">
        <f t="shared" si="6"/>
        <v>2.1814324674522254</v>
      </c>
      <c r="AK31">
        <f t="shared" si="20"/>
        <v>4.9699463704939086</v>
      </c>
      <c r="AL31">
        <f t="shared" si="7"/>
        <v>-183.3838078642394</v>
      </c>
      <c r="AN31">
        <f t="shared" si="8"/>
        <v>0</v>
      </c>
      <c r="AO31">
        <f t="shared" si="8"/>
        <v>0</v>
      </c>
      <c r="AP31">
        <f t="shared" si="8"/>
        <v>-0.71969146292520436</v>
      </c>
      <c r="AQ31">
        <f t="shared" si="8"/>
        <v>-7.2578772782298859</v>
      </c>
      <c r="AR31">
        <f t="shared" si="8"/>
        <v>-7.9775687411550908</v>
      </c>
      <c r="AS31">
        <f t="shared" si="8"/>
        <v>9.1334979981878991E-2</v>
      </c>
      <c r="AT31">
        <f t="shared" si="8"/>
        <v>0.20808801511523969</v>
      </c>
      <c r="AU31">
        <f t="shared" si="8"/>
        <v>-7.6781457460579716</v>
      </c>
      <c r="AW31">
        <v>28</v>
      </c>
      <c r="AX31">
        <f>IF(Z31&gt;0, (R31*SUMPRODUCT(K31:$K$98, X31:$X$98)-K31*$AZ$3)/Z31, 0)</f>
        <v>100.08979884673448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5.2168930000000002E-3</v>
      </c>
      <c r="Q32" s="4">
        <f t="shared" si="22"/>
        <v>25</v>
      </c>
      <c r="R32">
        <f t="shared" si="0"/>
        <v>50000</v>
      </c>
      <c r="S32">
        <f t="shared" si="1"/>
        <v>98.424644878656508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68.817801396746461</v>
      </c>
      <c r="AC32">
        <f t="shared" si="19"/>
        <v>66.643135760808164</v>
      </c>
      <c r="AE32">
        <f t="shared" si="2"/>
        <v>0</v>
      </c>
      <c r="AF32">
        <f t="shared" si="3"/>
        <v>0</v>
      </c>
      <c r="AG32">
        <f t="shared" si="3"/>
        <v>-16.927451412948862</v>
      </c>
      <c r="AH32">
        <f t="shared" si="4"/>
        <v>-179.34650210049355</v>
      </c>
      <c r="AI32">
        <f t="shared" si="5"/>
        <v>-196.27395351344242</v>
      </c>
      <c r="AJ32">
        <f t="shared" si="6"/>
        <v>2.1746656359382968</v>
      </c>
      <c r="AK32">
        <f t="shared" si="20"/>
        <v>4.8172460977722524</v>
      </c>
      <c r="AL32">
        <f t="shared" si="7"/>
        <v>-189.28204177973188</v>
      </c>
      <c r="AN32">
        <f t="shared" si="8"/>
        <v>0</v>
      </c>
      <c r="AO32">
        <f t="shared" si="8"/>
        <v>0</v>
      </c>
      <c r="AP32">
        <f t="shared" si="8"/>
        <v>-0.63280356691148032</v>
      </c>
      <c r="AQ32">
        <f t="shared" si="8"/>
        <v>-6.704559562668317</v>
      </c>
      <c r="AR32">
        <f t="shared" si="8"/>
        <v>-7.3373631295797983</v>
      </c>
      <c r="AS32">
        <f t="shared" si="8"/>
        <v>8.1296122947893068E-2</v>
      </c>
      <c r="AT32">
        <f t="shared" si="8"/>
        <v>0.1800844343897394</v>
      </c>
      <c r="AU32">
        <f t="shared" si="8"/>
        <v>-7.0759825722421663</v>
      </c>
      <c r="AW32">
        <v>29</v>
      </c>
      <c r="AX32">
        <f>IF(Z32&gt;0, (R32*SUMPRODUCT(K32:$K$98, X32:$X$98)-K32*$AZ$3)/Z32, 0)</f>
        <v>98.424644878656508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5.4821100000000001E-3</v>
      </c>
      <c r="Q33" s="4">
        <f t="shared" si="22"/>
        <v>25</v>
      </c>
      <c r="R33">
        <f t="shared" si="0"/>
        <v>50000</v>
      </c>
      <c r="S33">
        <f t="shared" si="1"/>
        <v>96.723211329290621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66.643135760808164</v>
      </c>
      <c r="AC33">
        <f t="shared" si="19"/>
        <v>64.477158021614471</v>
      </c>
      <c r="AE33">
        <f t="shared" si="2"/>
        <v>0</v>
      </c>
      <c r="AF33">
        <f t="shared" si="3"/>
        <v>0</v>
      </c>
      <c r="AG33">
        <f t="shared" si="3"/>
        <v>-16.665378748153934</v>
      </c>
      <c r="AH33">
        <f t="shared" si="4"/>
        <v>-185.5963013308822</v>
      </c>
      <c r="AI33">
        <f t="shared" si="5"/>
        <v>-202.26168007903613</v>
      </c>
      <c r="AJ33">
        <f t="shared" si="6"/>
        <v>2.1659777391936927</v>
      </c>
      <c r="AK33">
        <f t="shared" si="20"/>
        <v>4.6650195032565716</v>
      </c>
      <c r="AL33">
        <f t="shared" si="7"/>
        <v>-195.43068283658587</v>
      </c>
      <c r="AN33">
        <f t="shared" si="8"/>
        <v>0</v>
      </c>
      <c r="AO33">
        <f t="shared" si="8"/>
        <v>0</v>
      </c>
      <c r="AP33">
        <f t="shared" si="8"/>
        <v>-0.55625574328586114</v>
      </c>
      <c r="AQ33">
        <f t="shared" si="8"/>
        <v>-6.1948192182162423</v>
      </c>
      <c r="AR33">
        <f t="shared" si="8"/>
        <v>-6.7510749615021037</v>
      </c>
      <c r="AS33">
        <f t="shared" si="8"/>
        <v>7.2295840104400835E-2</v>
      </c>
      <c r="AT33">
        <f t="shared" si="8"/>
        <v>0.15570866587802401</v>
      </c>
      <c r="AU33">
        <f t="shared" si="8"/>
        <v>-6.5230704555196795</v>
      </c>
      <c r="AW33">
        <v>30</v>
      </c>
      <c r="AX33">
        <f>IF(Z33&gt;0, (R33*SUMPRODUCT(K33:$K$98, X33:$X$98)-K33*$AZ$3)/Z33, 0)</f>
        <v>96.723211329290621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5.7777469999999997E-3</v>
      </c>
      <c r="Q34" s="4">
        <f t="shared" si="22"/>
        <v>25</v>
      </c>
      <c r="R34">
        <f t="shared" si="0"/>
        <v>50000</v>
      </c>
      <c r="S34">
        <f t="shared" si="1"/>
        <v>95.008207396788194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64.477158021614471</v>
      </c>
      <c r="AC34">
        <f t="shared" si="19"/>
        <v>62.334644002929153</v>
      </c>
      <c r="AE34">
        <f t="shared" si="2"/>
        <v>0</v>
      </c>
      <c r="AF34">
        <f t="shared" si="3"/>
        <v>0</v>
      </c>
      <c r="AG34">
        <f t="shared" si="3"/>
        <v>-16.402436618606387</v>
      </c>
      <c r="AH34">
        <f t="shared" si="4"/>
        <v>-192.57668413202026</v>
      </c>
      <c r="AI34">
        <f t="shared" si="5"/>
        <v>-208.97912075062663</v>
      </c>
      <c r="AJ34">
        <f t="shared" si="6"/>
        <v>2.1425140186853184</v>
      </c>
      <c r="AK34">
        <f t="shared" si="20"/>
        <v>4.5134010615130133</v>
      </c>
      <c r="AL34">
        <f t="shared" si="7"/>
        <v>-202.32320567042831</v>
      </c>
      <c r="AN34">
        <f t="shared" si="8"/>
        <v>0</v>
      </c>
      <c r="AO34">
        <f t="shared" si="8"/>
        <v>0</v>
      </c>
      <c r="AP34">
        <f t="shared" si="8"/>
        <v>-0.48882078651874994</v>
      </c>
      <c r="AQ34">
        <f t="shared" si="8"/>
        <v>-5.7391159857190246</v>
      </c>
      <c r="AR34">
        <f t="shared" si="8"/>
        <v>-6.2279367722377739</v>
      </c>
      <c r="AS34">
        <f t="shared" si="8"/>
        <v>6.385059806011846E-2</v>
      </c>
      <c r="AT34">
        <f t="shared" si="8"/>
        <v>0.13450710452742495</v>
      </c>
      <c r="AU34">
        <f t="shared" ref="AU34:AU89" si="23">AL34*$K34</f>
        <v>-6.0295790696502305</v>
      </c>
      <c r="AW34">
        <v>31</v>
      </c>
      <c r="AX34">
        <f>IF(Z34&gt;0, (R34*SUMPRODUCT(K34:$K$98, X34:$X$98)-K34*$AZ$3)/Z34, 0)</f>
        <v>95.008207396788194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6.1180619999999996E-3</v>
      </c>
      <c r="Q35" s="4">
        <f t="shared" si="22"/>
        <v>25</v>
      </c>
      <c r="R35">
        <f t="shared" si="0"/>
        <v>50000</v>
      </c>
      <c r="S35">
        <f t="shared" si="1"/>
        <v>93.278952752095435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62.334644002929153</v>
      </c>
      <c r="AC35">
        <f t="shared" si="19"/>
        <v>60.213657659648462</v>
      </c>
      <c r="AE35">
        <f t="shared" si="2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4"/>
        <v>-200.70224836740846</v>
      </c>
      <c r="AI35">
        <f t="shared" si="5"/>
        <v>-216.84030949564507</v>
      </c>
      <c r="AJ35">
        <f t="shared" si="6"/>
        <v>2.1209863432806912</v>
      </c>
      <c r="AK35">
        <f t="shared" si="20"/>
        <v>4.3634250802050412</v>
      </c>
      <c r="AL35">
        <f t="shared" si="7"/>
        <v>-210.35589807215933</v>
      </c>
      <c r="AN35">
        <f t="shared" ref="AN35:AT66" si="25">AE35*$K35</f>
        <v>0</v>
      </c>
      <c r="AO35">
        <f t="shared" si="25"/>
        <v>0</v>
      </c>
      <c r="AP35">
        <f t="shared" si="25"/>
        <v>-0.42941244890602848</v>
      </c>
      <c r="AQ35">
        <f t="shared" si="25"/>
        <v>-5.3404212121615648</v>
      </c>
      <c r="AR35">
        <f t="shared" si="25"/>
        <v>-5.7698336610675929</v>
      </c>
      <c r="AS35">
        <f t="shared" si="25"/>
        <v>5.643663960169442E-2</v>
      </c>
      <c r="AT35">
        <f t="shared" si="25"/>
        <v>0.1161049666635863</v>
      </c>
      <c r="AU35">
        <f t="shared" si="23"/>
        <v>-5.5972920548023124</v>
      </c>
      <c r="AW35">
        <v>32</v>
      </c>
      <c r="AX35">
        <f>IF(Z35&gt;0, (R35*SUMPRODUCT(K35:$K$98, X35:$X$98)-K35*$AZ$3)/Z35, 0)</f>
        <v>93.278952752095435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6.4830920000000002E-3</v>
      </c>
      <c r="Q36" s="4">
        <f t="shared" si="22"/>
        <v>25</v>
      </c>
      <c r="R36">
        <f t="shared" si="0"/>
        <v>50000</v>
      </c>
      <c r="S36">
        <f t="shared" si="1"/>
        <v>91.518876648002433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60.213657659648462</v>
      </c>
      <c r="AC36">
        <f t="shared" si="19"/>
        <v>58.103709342521128</v>
      </c>
      <c r="AE36">
        <f t="shared" si="2"/>
        <v>0</v>
      </c>
      <c r="AF36">
        <f t="shared" si="24"/>
        <v>0</v>
      </c>
      <c r="AG36">
        <f t="shared" si="24"/>
        <v>-15.872055981958272</v>
      </c>
      <c r="AH36">
        <f t="shared" si="4"/>
        <v>-209.24906999196358</v>
      </c>
      <c r="AI36">
        <f t="shared" si="5"/>
        <v>-225.12112597392186</v>
      </c>
      <c r="AJ36">
        <f t="shared" si="6"/>
        <v>2.1099483171273334</v>
      </c>
      <c r="AK36">
        <f t="shared" si="20"/>
        <v>4.2149560361753924</v>
      </c>
      <c r="AL36">
        <f t="shared" si="7"/>
        <v>-218.79622162061915</v>
      </c>
      <c r="AN36">
        <f t="shared" si="25"/>
        <v>0</v>
      </c>
      <c r="AO36">
        <f t="shared" si="25"/>
        <v>0</v>
      </c>
      <c r="AP36">
        <f t="shared" si="25"/>
        <v>-0.3770842892899689</v>
      </c>
      <c r="AQ36">
        <f t="shared" si="25"/>
        <v>-4.9712864503626459</v>
      </c>
      <c r="AR36">
        <f t="shared" si="25"/>
        <v>-5.3483707396526148</v>
      </c>
      <c r="AS36">
        <f t="shared" si="25"/>
        <v>5.0127618155260747E-2</v>
      </c>
      <c r="AT36">
        <f t="shared" si="25"/>
        <v>0.10013785883166756</v>
      </c>
      <c r="AU36">
        <f t="shared" si="23"/>
        <v>-5.1981052626656874</v>
      </c>
      <c r="AW36">
        <v>33</v>
      </c>
      <c r="AX36">
        <f>IF(Z36&gt;0, (R36*SUMPRODUCT(K36:$K$98, X36:$X$98)-K36*$AZ$3)/Z36, 0)</f>
        <v>91.518876648002433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6.8699859999999998E-3</v>
      </c>
      <c r="Q37" s="4">
        <f t="shared" si="22"/>
        <v>25</v>
      </c>
      <c r="R37">
        <f t="shared" si="0"/>
        <v>50000</v>
      </c>
      <c r="S37">
        <f t="shared" si="1"/>
        <v>89.745763996906234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58.103709342521128</v>
      </c>
      <c r="AC37">
        <f t="shared" si="19"/>
        <v>56.01677369129618</v>
      </c>
      <c r="AE37">
        <f t="shared" si="2"/>
        <v>0</v>
      </c>
      <c r="AF37">
        <f t="shared" si="24"/>
        <v>0</v>
      </c>
      <c r="AG37">
        <f t="shared" si="24"/>
        <v>-15.604294619751419</v>
      </c>
      <c r="AH37">
        <f t="shared" si="4"/>
        <v>-218.08160477453913</v>
      </c>
      <c r="AI37">
        <f t="shared" si="5"/>
        <v>-233.68589939429054</v>
      </c>
      <c r="AJ37">
        <f t="shared" si="6"/>
        <v>2.0869356512249482</v>
      </c>
      <c r="AK37">
        <f t="shared" si="20"/>
        <v>4.0672596539764792</v>
      </c>
      <c r="AL37">
        <f t="shared" si="7"/>
        <v>-227.53170408908912</v>
      </c>
      <c r="AN37">
        <f t="shared" si="25"/>
        <v>0</v>
      </c>
      <c r="AO37">
        <f t="shared" si="25"/>
        <v>0</v>
      </c>
      <c r="AP37">
        <f t="shared" si="25"/>
        <v>-0.33100257375788139</v>
      </c>
      <c r="AQ37">
        <f t="shared" si="25"/>
        <v>-4.6260067647179204</v>
      </c>
      <c r="AR37">
        <f t="shared" si="25"/>
        <v>-4.9570093384758023</v>
      </c>
      <c r="AS37">
        <f t="shared" si="25"/>
        <v>4.4268650948705454E-2</v>
      </c>
      <c r="AT37">
        <f t="shared" si="25"/>
        <v>8.6275826393570815E-2</v>
      </c>
      <c r="AU37">
        <f t="shared" si="23"/>
        <v>-4.8264648611335259</v>
      </c>
      <c r="AW37">
        <v>34</v>
      </c>
      <c r="AX37">
        <f>IF(Z37&gt;0, (R37*SUMPRODUCT(K37:$K$98, X37:$X$98)-K37*$AZ$3)/Z37, 0)</f>
        <v>89.745763996906234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7.3063119999999997E-3</v>
      </c>
      <c r="Q38" s="4">
        <f t="shared" si="22"/>
        <v>25</v>
      </c>
      <c r="R38">
        <f t="shared" si="0"/>
        <v>50000</v>
      </c>
      <c r="S38">
        <f t="shared" si="1"/>
        <v>87.982961178614943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56.01677369129618</v>
      </c>
      <c r="AC38">
        <f t="shared" si="19"/>
        <v>53.96608014009405</v>
      </c>
      <c r="AE38">
        <f t="shared" si="2"/>
        <v>0</v>
      </c>
      <c r="AF38">
        <f t="shared" si="24"/>
        <v>0</v>
      </c>
      <c r="AG38">
        <f t="shared" si="24"/>
        <v>-15.334241828522078</v>
      </c>
      <c r="AH38">
        <f t="shared" si="4"/>
        <v>-228.01969006365044</v>
      </c>
      <c r="AI38">
        <f t="shared" si="5"/>
        <v>-243.35393189217251</v>
      </c>
      <c r="AJ38">
        <f t="shared" si="6"/>
        <v>2.05069355120213</v>
      </c>
      <c r="AK38">
        <f t="shared" si="20"/>
        <v>3.9211741583907331</v>
      </c>
      <c r="AL38">
        <f t="shared" si="7"/>
        <v>-237.38206418257965</v>
      </c>
      <c r="AN38">
        <f t="shared" si="25"/>
        <v>0</v>
      </c>
      <c r="AO38">
        <f t="shared" si="25"/>
        <v>0</v>
      </c>
      <c r="AP38">
        <f t="shared" si="25"/>
        <v>-0.29042333923537894</v>
      </c>
      <c r="AQ38">
        <f t="shared" si="25"/>
        <v>-4.318585851210881</v>
      </c>
      <c r="AR38">
        <f t="shared" si="25"/>
        <v>-4.60900919044626</v>
      </c>
      <c r="AS38">
        <f t="shared" si="25"/>
        <v>3.8839172849146425E-2</v>
      </c>
      <c r="AT38">
        <f t="shared" si="25"/>
        <v>7.4265197167108429E-2</v>
      </c>
      <c r="AU38">
        <f t="shared" si="23"/>
        <v>-4.4959048204300052</v>
      </c>
      <c r="AW38">
        <v>35</v>
      </c>
      <c r="AX38">
        <f>IF(Z38&gt;0, (R38*SUMPRODUCT(K38:$K$98, X38:$X$98)-K38*$AZ$3)/Z38, 0)</f>
        <v>87.982961178614943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7.7977719999999997E-3</v>
      </c>
      <c r="Q39" s="4">
        <f t="shared" si="22"/>
        <v>25</v>
      </c>
      <c r="R39">
        <f t="shared" si="0"/>
        <v>50000</v>
      </c>
      <c r="S39">
        <f t="shared" si="1"/>
        <v>86.225607561457522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53.96608014009405</v>
      </c>
      <c r="AC39">
        <f t="shared" si="19"/>
        <v>51.946881086665144</v>
      </c>
      <c r="AE39">
        <f t="shared" si="2"/>
        <v>0</v>
      </c>
      <c r="AF39">
        <f t="shared" si="24"/>
        <v>0</v>
      </c>
      <c r="AG39">
        <f t="shared" si="24"/>
        <v>-15.061326488665177</v>
      </c>
      <c r="AH39">
        <f t="shared" si="4"/>
        <v>-239.1458431433565</v>
      </c>
      <c r="AI39">
        <f t="shared" si="5"/>
        <v>-254.20716963202167</v>
      </c>
      <c r="AJ39">
        <f t="shared" si="6"/>
        <v>2.0191990534289062</v>
      </c>
      <c r="AK39">
        <f t="shared" si="20"/>
        <v>3.7776256098065839</v>
      </c>
      <c r="AL39">
        <f t="shared" si="7"/>
        <v>-248.41034496878618</v>
      </c>
      <c r="AN39">
        <f t="shared" si="25"/>
        <v>0</v>
      </c>
      <c r="AO39">
        <f t="shared" si="25"/>
        <v>0</v>
      </c>
      <c r="AP39">
        <f t="shared" si="25"/>
        <v>-0.25469147398231157</v>
      </c>
      <c r="AQ39">
        <f t="shared" si="25"/>
        <v>-4.0440267550645332</v>
      </c>
      <c r="AR39">
        <f t="shared" si="25"/>
        <v>-4.2987182290468446</v>
      </c>
      <c r="AS39">
        <f t="shared" si="25"/>
        <v>3.4145251652869135E-2</v>
      </c>
      <c r="AT39">
        <f t="shared" si="25"/>
        <v>6.3880763453275147E-2</v>
      </c>
      <c r="AU39">
        <f t="shared" si="23"/>
        <v>-4.2006922139407008</v>
      </c>
      <c r="AW39">
        <v>36</v>
      </c>
      <c r="AX39">
        <f>IF(Z39&gt;0, (R39*SUMPRODUCT(K39:$K$98, X39:$X$98)-K39*$AZ$3)/Z39, 0)</f>
        <v>86.225607561457522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8.3605269999999995E-3</v>
      </c>
      <c r="Q40" s="4">
        <f t="shared" si="22"/>
        <v>25</v>
      </c>
      <c r="R40">
        <f t="shared" si="0"/>
        <v>50000</v>
      </c>
      <c r="S40">
        <f t="shared" si="1"/>
        <v>84.471726489217346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51.946881086665144</v>
      </c>
      <c r="AC40">
        <f t="shared" si="19"/>
        <v>49.955878258191646</v>
      </c>
      <c r="AE40">
        <f t="shared" si="2"/>
        <v>0</v>
      </c>
      <c r="AF40">
        <f t="shared" si="24"/>
        <v>0</v>
      </c>
      <c r="AG40">
        <f t="shared" si="24"/>
        <v>-14.784792597014226</v>
      </c>
      <c r="AH40">
        <f t="shared" si="4"/>
        <v>-251.84125352860082</v>
      </c>
      <c r="AI40">
        <f t="shared" si="5"/>
        <v>-266.62604612561506</v>
      </c>
      <c r="AJ40">
        <f t="shared" si="6"/>
        <v>1.9910028284734977</v>
      </c>
      <c r="AK40">
        <f t="shared" si="20"/>
        <v>3.6362816760665604</v>
      </c>
      <c r="AL40">
        <f t="shared" si="7"/>
        <v>-260.998761621075</v>
      </c>
      <c r="AN40">
        <f t="shared" si="25"/>
        <v>0</v>
      </c>
      <c r="AO40">
        <f t="shared" si="25"/>
        <v>0</v>
      </c>
      <c r="AP40">
        <f t="shared" si="25"/>
        <v>-0.22322786097999064</v>
      </c>
      <c r="AQ40">
        <f t="shared" si="25"/>
        <v>-3.802419544462345</v>
      </c>
      <c r="AR40">
        <f t="shared" si="25"/>
        <v>-4.0256474054423359</v>
      </c>
      <c r="AS40">
        <f t="shared" si="25"/>
        <v>3.0061111759863701E-2</v>
      </c>
      <c r="AT40">
        <f t="shared" si="25"/>
        <v>5.4902317712119918E-2</v>
      </c>
      <c r="AU40">
        <f t="shared" si="23"/>
        <v>-3.9406839759703525</v>
      </c>
      <c r="AW40">
        <v>37</v>
      </c>
      <c r="AX40">
        <f>IF(Z40&gt;0, (R40*SUMPRODUCT(K40:$K$98, X40:$X$98)-K40*$AZ$3)/Z40, 0)</f>
        <v>84.471726489217346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9.009787E-3</v>
      </c>
      <c r="Q41" s="4">
        <f t="shared" si="22"/>
        <v>25</v>
      </c>
      <c r="R41">
        <f t="shared" si="0"/>
        <v>50000</v>
      </c>
      <c r="S41">
        <f t="shared" si="1"/>
        <v>82.714055563805545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49.955878258191646</v>
      </c>
      <c r="AC41">
        <f t="shared" si="19"/>
        <v>47.986515791042741</v>
      </c>
      <c r="AE41">
        <f t="shared" si="2"/>
        <v>0</v>
      </c>
      <c r="AF41">
        <f t="shared" si="24"/>
        <v>0</v>
      </c>
      <c r="AG41">
        <f t="shared" si="24"/>
        <v>-14.503736838905809</v>
      </c>
      <c r="AH41">
        <f t="shared" si="4"/>
        <v>-266.41566427654999</v>
      </c>
      <c r="AI41">
        <f t="shared" si="5"/>
        <v>-280.9194011154558</v>
      </c>
      <c r="AJ41">
        <f t="shared" si="6"/>
        <v>1.9693624671489047</v>
      </c>
      <c r="AK41">
        <f t="shared" si="20"/>
        <v>3.4969114780734154</v>
      </c>
      <c r="AL41">
        <f t="shared" si="7"/>
        <v>-275.45312717023347</v>
      </c>
      <c r="AN41">
        <f t="shared" si="25"/>
        <v>0</v>
      </c>
      <c r="AO41">
        <f t="shared" si="25"/>
        <v>0</v>
      </c>
      <c r="AP41">
        <f t="shared" si="25"/>
        <v>-0.19552173829490663</v>
      </c>
      <c r="AQ41">
        <f t="shared" si="25"/>
        <v>-3.5914919283845119</v>
      </c>
      <c r="AR41">
        <f t="shared" si="25"/>
        <v>-3.7870136666794187</v>
      </c>
      <c r="AS41">
        <f t="shared" si="25"/>
        <v>2.6548549328115702E-2</v>
      </c>
      <c r="AT41">
        <f t="shared" si="25"/>
        <v>4.7141107043687014E-2</v>
      </c>
      <c r="AU41">
        <f t="shared" si="23"/>
        <v>-3.7133240103076157</v>
      </c>
      <c r="AW41">
        <v>38</v>
      </c>
      <c r="AX41">
        <f>IF(Z41&gt;0, (R41*SUMPRODUCT(K41:$K$98, X41:$X$98)-K41*$AZ$3)/Z41, 0)</f>
        <v>82.714055563805545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9.7579090000000004E-3</v>
      </c>
      <c r="Q42" s="4">
        <f t="shared" si="22"/>
        <v>25</v>
      </c>
      <c r="R42">
        <f t="shared" si="0"/>
        <v>50000</v>
      </c>
      <c r="S42">
        <f t="shared" si="1"/>
        <v>80.943801047823825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47.986515791042741</v>
      </c>
      <c r="AC42">
        <f t="shared" si="19"/>
        <v>46.031681967402371</v>
      </c>
      <c r="AE42">
        <f t="shared" si="2"/>
        <v>0</v>
      </c>
      <c r="AF42">
        <f t="shared" si="24"/>
        <v>0</v>
      </c>
      <c r="AG42">
        <f t="shared" si="24"/>
        <v>-14.217173326282758</v>
      </c>
      <c r="AH42">
        <f t="shared" si="4"/>
        <v>-283.0522884679811</v>
      </c>
      <c r="AI42">
        <f t="shared" si="5"/>
        <v>-297.26946179426386</v>
      </c>
      <c r="AJ42">
        <f t="shared" si="6"/>
        <v>1.9548338236403708</v>
      </c>
      <c r="AK42">
        <f t="shared" si="20"/>
        <v>3.3590561053729924</v>
      </c>
      <c r="AL42">
        <f t="shared" si="7"/>
        <v>-291.95557186525053</v>
      </c>
      <c r="AN42">
        <f t="shared" si="25"/>
        <v>0</v>
      </c>
      <c r="AO42">
        <f t="shared" si="25"/>
        <v>0</v>
      </c>
      <c r="AP42">
        <f t="shared" si="25"/>
        <v>-0.17112378355549465</v>
      </c>
      <c r="AQ42">
        <f t="shared" si="25"/>
        <v>-3.4069345175062749</v>
      </c>
      <c r="AR42">
        <f t="shared" si="25"/>
        <v>-3.5780583010617697</v>
      </c>
      <c r="AS42">
        <f t="shared" si="25"/>
        <v>2.3529189132496742E-2</v>
      </c>
      <c r="AT42">
        <f t="shared" si="25"/>
        <v>4.0430989813141888E-2</v>
      </c>
      <c r="AU42">
        <f t="shared" si="23"/>
        <v>-3.5140981221161316</v>
      </c>
      <c r="AW42">
        <v>39</v>
      </c>
      <c r="AX42">
        <f>IF(Z42&gt;0, (R42*SUMPRODUCT(K42:$K$98, X42:$X$98)-K42*$AZ$3)/Z42, 0)</f>
        <v>80.943801047823825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1.0650522000000001E-2</v>
      </c>
      <c r="Q43" s="4">
        <f t="shared" si="22"/>
        <v>25</v>
      </c>
      <c r="R43">
        <f t="shared" si="0"/>
        <v>50000</v>
      </c>
      <c r="S43">
        <f t="shared" si="1"/>
        <v>79.157165918900489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46.031681967402371</v>
      </c>
      <c r="AC43">
        <f t="shared" si="19"/>
        <v>44.086049329131946</v>
      </c>
      <c r="AE43">
        <f t="shared" si="2"/>
        <v>0</v>
      </c>
      <c r="AF43">
        <f t="shared" si="24"/>
        <v>0</v>
      </c>
      <c r="AG43">
        <f t="shared" si="24"/>
        <v>-13.923581275730543</v>
      </c>
      <c r="AH43">
        <f t="shared" si="4"/>
        <v>-302.84063457877545</v>
      </c>
      <c r="AI43">
        <f t="shared" si="5"/>
        <v>-316.76421585450601</v>
      </c>
      <c r="AJ43">
        <f t="shared" si="6"/>
        <v>1.9456326382704248</v>
      </c>
      <c r="AK43">
        <f t="shared" si="20"/>
        <v>3.2222177377181662</v>
      </c>
      <c r="AL43">
        <f t="shared" si="7"/>
        <v>-311.59636547851744</v>
      </c>
      <c r="AN43">
        <f t="shared" si="25"/>
        <v>0</v>
      </c>
      <c r="AO43">
        <f t="shared" si="25"/>
        <v>0</v>
      </c>
      <c r="AP43">
        <f t="shared" si="25"/>
        <v>-0.14963391794505237</v>
      </c>
      <c r="AQ43">
        <f t="shared" si="25"/>
        <v>-3.2545671812161325</v>
      </c>
      <c r="AR43">
        <f t="shared" si="25"/>
        <v>-3.4042010991611846</v>
      </c>
      <c r="AS43">
        <f t="shared" si="25"/>
        <v>2.0909321300377683E-2</v>
      </c>
      <c r="AT43">
        <f t="shared" si="25"/>
        <v>3.4628523726667061E-2</v>
      </c>
      <c r="AU43">
        <f t="shared" si="23"/>
        <v>-3.3486632541341406</v>
      </c>
      <c r="AW43">
        <v>40</v>
      </c>
      <c r="AX43">
        <f>IF(Z43&gt;0, (R43*SUMPRODUCT(K43:$K$98, X43:$X$98)-K43*$AZ$3)/Z43, 0)</f>
        <v>79.157165918900489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1.1678121E-2</v>
      </c>
      <c r="Q44" s="4">
        <f t="shared" si="22"/>
        <v>25</v>
      </c>
      <c r="R44">
        <f t="shared" si="0"/>
        <v>50000</v>
      </c>
      <c r="S44">
        <f t="shared" si="1"/>
        <v>77.33263699956629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44.086049329131946</v>
      </c>
      <c r="AC44">
        <f t="shared" si="19"/>
        <v>42.136215968662093</v>
      </c>
      <c r="AE44">
        <f t="shared" si="2"/>
        <v>0</v>
      </c>
      <c r="AF44">
        <f t="shared" si="24"/>
        <v>0</v>
      </c>
      <c r="AG44">
        <f t="shared" si="24"/>
        <v>-13.621744196081922</v>
      </c>
      <c r="AH44">
        <f t="shared" si="4"/>
        <v>-325.20253378263129</v>
      </c>
      <c r="AI44">
        <f t="shared" si="5"/>
        <v>-338.82427797871321</v>
      </c>
      <c r="AJ44">
        <f t="shared" si="6"/>
        <v>1.949833360469853</v>
      </c>
      <c r="AK44">
        <f t="shared" si="20"/>
        <v>3.0860234530392363</v>
      </c>
      <c r="AL44">
        <f t="shared" si="7"/>
        <v>-333.78842116520417</v>
      </c>
      <c r="AN44">
        <f t="shared" si="25"/>
        <v>0</v>
      </c>
      <c r="AO44">
        <f t="shared" si="25"/>
        <v>0</v>
      </c>
      <c r="AP44">
        <f t="shared" si="25"/>
        <v>-0.13070547836262095</v>
      </c>
      <c r="AQ44">
        <f t="shared" si="25"/>
        <v>-3.1204339276185586</v>
      </c>
      <c r="AR44">
        <f t="shared" si="25"/>
        <v>-3.2511394059811796</v>
      </c>
      <c r="AS44">
        <f t="shared" si="25"/>
        <v>1.870934429828109E-2</v>
      </c>
      <c r="AT44">
        <f t="shared" si="25"/>
        <v>2.9611492174679128E-2</v>
      </c>
      <c r="AU44">
        <f t="shared" si="23"/>
        <v>-3.2028185695082199</v>
      </c>
      <c r="AW44">
        <v>41</v>
      </c>
      <c r="AX44">
        <f>IF(Z44&gt;0, (R44*SUMPRODUCT(K44:$K$98, X44:$X$98)-K44*$AZ$3)/Z44, 0)</f>
        <v>77.33263699956629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1.2859717E-2</v>
      </c>
      <c r="Q45" s="4">
        <f t="shared" si="22"/>
        <v>25</v>
      </c>
      <c r="R45">
        <f t="shared" si="0"/>
        <v>50000</v>
      </c>
      <c r="S45">
        <f t="shared" si="1"/>
        <v>75.468916900946894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42.136215968662093</v>
      </c>
      <c r="AC45">
        <f t="shared" si="19"/>
        <v>40.180722952424134</v>
      </c>
      <c r="AE45">
        <f t="shared" si="2"/>
        <v>0</v>
      </c>
      <c r="AF45">
        <f t="shared" si="24"/>
        <v>0</v>
      </c>
      <c r="AG45">
        <f t="shared" si="24"/>
        <v>-13.310354978713097</v>
      </c>
      <c r="AH45">
        <f t="shared" si="4"/>
        <v>-350.34355081601205</v>
      </c>
      <c r="AI45">
        <f t="shared" si="5"/>
        <v>-363.65390579472518</v>
      </c>
      <c r="AJ45">
        <f t="shared" si="6"/>
        <v>1.9554930162379591</v>
      </c>
      <c r="AK45">
        <f t="shared" si="20"/>
        <v>2.9495351178063469</v>
      </c>
      <c r="AL45">
        <f t="shared" si="7"/>
        <v>-358.74887766068088</v>
      </c>
      <c r="AN45">
        <f t="shared" si="25"/>
        <v>0</v>
      </c>
      <c r="AO45">
        <f t="shared" si="25"/>
        <v>0</v>
      </c>
      <c r="AP45">
        <f t="shared" si="25"/>
        <v>-0.1140335608186623</v>
      </c>
      <c r="AQ45">
        <f t="shared" si="25"/>
        <v>-3.0014918965945152</v>
      </c>
      <c r="AR45">
        <f t="shared" si="25"/>
        <v>-3.1155254574131774</v>
      </c>
      <c r="AS45">
        <f t="shared" si="25"/>
        <v>1.6753259560264602E-2</v>
      </c>
      <c r="AT45">
        <f t="shared" si="25"/>
        <v>2.526949828017808E-2</v>
      </c>
      <c r="AU45">
        <f t="shared" si="23"/>
        <v>-3.0735026995727348</v>
      </c>
      <c r="AW45">
        <v>42</v>
      </c>
      <c r="AX45">
        <f>IF(Z45&gt;0, (R45*SUMPRODUCT(K45:$K$98, X45:$X$98)-K45*$AZ$3)/Z45, 0)</f>
        <v>75.468916900946894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1.4223828000000001E-2</v>
      </c>
      <c r="Q46" s="4">
        <f t="shared" si="22"/>
        <v>25</v>
      </c>
      <c r="R46">
        <f t="shared" si="0"/>
        <v>50000</v>
      </c>
      <c r="S46">
        <f t="shared" si="1"/>
        <v>73.567083098449004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40.180722952424134</v>
      </c>
      <c r="AC46">
        <f t="shared" si="19"/>
        <v>38.219356869562333</v>
      </c>
      <c r="AE46">
        <f t="shared" si="2"/>
        <v>0</v>
      </c>
      <c r="AF46">
        <f t="shared" si="24"/>
        <v>0</v>
      </c>
      <c r="AG46">
        <f t="shared" si="24"/>
        <v>-12.987927229089808</v>
      </c>
      <c r="AH46">
        <f t="shared" si="4"/>
        <v>-378.64839967231751</v>
      </c>
      <c r="AI46">
        <f t="shared" si="5"/>
        <v>-391.6363269014073</v>
      </c>
      <c r="AJ46">
        <f t="shared" si="6"/>
        <v>1.9613660828618009</v>
      </c>
      <c r="AK46">
        <f t="shared" si="20"/>
        <v>2.8126506066696897</v>
      </c>
      <c r="AL46">
        <f t="shared" si="7"/>
        <v>-386.86231021187581</v>
      </c>
      <c r="AN46">
        <f t="shared" si="25"/>
        <v>0</v>
      </c>
      <c r="AO46">
        <f t="shared" si="25"/>
        <v>0</v>
      </c>
      <c r="AP46">
        <f t="shared" si="25"/>
        <v>-9.9349313799253117E-2</v>
      </c>
      <c r="AQ46">
        <f t="shared" si="25"/>
        <v>-2.8964174202003425</v>
      </c>
      <c r="AR46">
        <f t="shared" si="25"/>
        <v>-2.9957667339995955</v>
      </c>
      <c r="AS46">
        <f t="shared" si="25"/>
        <v>1.5003192657640472E-2</v>
      </c>
      <c r="AT46">
        <f t="shared" si="25"/>
        <v>2.1514973313356747E-2</v>
      </c>
      <c r="AU46">
        <f t="shared" si="23"/>
        <v>-2.959248568028598</v>
      </c>
      <c r="AW46">
        <v>43</v>
      </c>
      <c r="AX46">
        <f>IF(Z46&gt;0, (R46*SUMPRODUCT(K46:$K$98, X46:$X$98)-K46*$AZ$3)/Z46, 0)</f>
        <v>73.567083098449004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1.5749540999999999E-2</v>
      </c>
      <c r="Q47" s="4">
        <f t="shared" si="22"/>
        <v>25</v>
      </c>
      <c r="R47">
        <f t="shared" si="0"/>
        <v>50000</v>
      </c>
      <c r="S47">
        <f t="shared" si="1"/>
        <v>71.623740895444456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38.219356869562333</v>
      </c>
      <c r="AC47">
        <f t="shared" si="19"/>
        <v>36.251623211623318</v>
      </c>
      <c r="AE47">
        <f t="shared" si="2"/>
        <v>0</v>
      </c>
      <c r="AF47">
        <f t="shared" si="24"/>
        <v>0</v>
      </c>
      <c r="AG47">
        <f t="shared" si="24"/>
        <v>-12.653494064399343</v>
      </c>
      <c r="AH47">
        <f t="shared" si="4"/>
        <v>-409.10778479913256</v>
      </c>
      <c r="AI47">
        <f t="shared" si="5"/>
        <v>-421.76127886353191</v>
      </c>
      <c r="AJ47">
        <f t="shared" si="6"/>
        <v>1.9677336579390143</v>
      </c>
      <c r="AK47">
        <f t="shared" si="20"/>
        <v>2.6753549808693635</v>
      </c>
      <c r="AL47">
        <f t="shared" si="7"/>
        <v>-417.11819022472355</v>
      </c>
      <c r="AN47">
        <f t="shared" si="25"/>
        <v>0</v>
      </c>
      <c r="AO47">
        <f t="shared" si="25"/>
        <v>0</v>
      </c>
      <c r="AP47">
        <f t="shared" si="25"/>
        <v>-8.6420638009158363E-2</v>
      </c>
      <c r="AQ47">
        <f t="shared" si="25"/>
        <v>-2.7941180196485753</v>
      </c>
      <c r="AR47">
        <f t="shared" si="25"/>
        <v>-2.8805386576577336</v>
      </c>
      <c r="AS47">
        <f t="shared" si="25"/>
        <v>1.343919689579093E-2</v>
      </c>
      <c r="AT47">
        <f t="shared" si="25"/>
        <v>1.8272098060108849E-2</v>
      </c>
      <c r="AU47">
        <f t="shared" si="23"/>
        <v>-2.8488273627018343</v>
      </c>
      <c r="AW47">
        <v>44</v>
      </c>
      <c r="AX47">
        <f>IF(Z47&gt;0, (R47*SUMPRODUCT(K47:$K$98, X47:$X$98)-K47*$AZ$3)/Z47, 0)</f>
        <v>71.623740895444456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1.7447312E-2</v>
      </c>
      <c r="Q48" s="4">
        <f t="shared" si="22"/>
        <v>25</v>
      </c>
      <c r="R48">
        <f t="shared" si="0"/>
        <v>50000</v>
      </c>
      <c r="S48">
        <f t="shared" si="1"/>
        <v>69.65333717448847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36.251623211623318</v>
      </c>
      <c r="AC48">
        <f t="shared" si="19"/>
        <v>34.286687122565219</v>
      </c>
      <c r="AE48">
        <f t="shared" si="2"/>
        <v>0</v>
      </c>
      <c r="AF48">
        <f t="shared" si="24"/>
        <v>0</v>
      </c>
      <c r="AG48">
        <f t="shared" si="24"/>
        <v>-12.306189664923625</v>
      </c>
      <c r="AH48">
        <f t="shared" si="4"/>
        <v>-441.5389176634468</v>
      </c>
      <c r="AI48">
        <f t="shared" si="5"/>
        <v>-453.84510732837043</v>
      </c>
      <c r="AJ48">
        <f t="shared" si="6"/>
        <v>1.9649360890580994</v>
      </c>
      <c r="AK48">
        <f t="shared" si="20"/>
        <v>2.5376136248136327</v>
      </c>
      <c r="AL48">
        <f t="shared" si="7"/>
        <v>-449.34255761449873</v>
      </c>
      <c r="AN48">
        <f t="shared" si="25"/>
        <v>0</v>
      </c>
      <c r="AO48">
        <f t="shared" si="25"/>
        <v>0</v>
      </c>
      <c r="AP48">
        <f t="shared" si="25"/>
        <v>-7.5043414102216002E-2</v>
      </c>
      <c r="AQ48">
        <f t="shared" si="25"/>
        <v>-2.6925139903300797</v>
      </c>
      <c r="AR48">
        <f t="shared" si="25"/>
        <v>-2.7675574044322957</v>
      </c>
      <c r="AS48">
        <f t="shared" si="25"/>
        <v>1.1982223306363357E-2</v>
      </c>
      <c r="AT48">
        <f t="shared" si="25"/>
        <v>1.5474423461967396E-2</v>
      </c>
      <c r="AU48">
        <f t="shared" si="23"/>
        <v>-2.7401007576639649</v>
      </c>
      <c r="AW48">
        <v>45</v>
      </c>
      <c r="AX48">
        <f>IF(Z48&gt;0, (R48*SUMPRODUCT(K48:$K$98, X48:$X$98)-K48*$AZ$3)/Z48, 0)</f>
        <v>69.65333717448847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1.9300032000000002E-2</v>
      </c>
      <c r="Q49" s="4">
        <f t="shared" si="22"/>
        <v>25</v>
      </c>
      <c r="R49">
        <f t="shared" si="0"/>
        <v>50000</v>
      </c>
      <c r="S49">
        <f t="shared" si="1"/>
        <v>67.670241871601036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34.286687122565219</v>
      </c>
      <c r="AC49">
        <f t="shared" si="19"/>
        <v>32.334514141690917</v>
      </c>
      <c r="AE49">
        <f t="shared" si="2"/>
        <v>0</v>
      </c>
      <c r="AF49">
        <f t="shared" si="24"/>
        <v>0</v>
      </c>
      <c r="AG49">
        <f t="shared" si="24"/>
        <v>-11.945617913943293</v>
      </c>
      <c r="AH49">
        <f t="shared" si="4"/>
        <v>-475.01970866219051</v>
      </c>
      <c r="AI49">
        <f t="shared" si="5"/>
        <v>-486.9653265761338</v>
      </c>
      <c r="AJ49">
        <f t="shared" si="6"/>
        <v>1.9521729808743018</v>
      </c>
      <c r="AK49">
        <f t="shared" si="20"/>
        <v>2.4000680985795655</v>
      </c>
      <c r="AL49">
        <f t="shared" si="7"/>
        <v>-482.61308549667996</v>
      </c>
      <c r="AN49">
        <f t="shared" si="25"/>
        <v>0</v>
      </c>
      <c r="AO49">
        <f t="shared" si="25"/>
        <v>0</v>
      </c>
      <c r="AP49">
        <f t="shared" si="25"/>
        <v>-6.5039856846099836E-2</v>
      </c>
      <c r="AQ49">
        <f t="shared" si="25"/>
        <v>-2.5863219527893215</v>
      </c>
      <c r="AR49">
        <f t="shared" si="25"/>
        <v>-2.6513618096354215</v>
      </c>
      <c r="AS49">
        <f t="shared" si="25"/>
        <v>1.062892285100517E-2</v>
      </c>
      <c r="AT49">
        <f t="shared" si="25"/>
        <v>1.3067560562966034E-2</v>
      </c>
      <c r="AU49">
        <f t="shared" si="23"/>
        <v>-2.6276653262214502</v>
      </c>
      <c r="AW49">
        <v>46</v>
      </c>
      <c r="AX49">
        <f>IF(Z49&gt;0, (R49*SUMPRODUCT(K49:$K$98, X49:$X$98)-K49*$AZ$3)/Z49, 0)</f>
        <v>67.670241871601036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2.1337168E-2</v>
      </c>
      <c r="Q50" s="4">
        <f t="shared" si="22"/>
        <v>25</v>
      </c>
      <c r="R50">
        <f t="shared" si="0"/>
        <v>50000</v>
      </c>
      <c r="S50">
        <f t="shared" si="1"/>
        <v>65.699778358540655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32.334514141690917</v>
      </c>
      <c r="AC50">
        <f t="shared" si="19"/>
        <v>30.409210947344256</v>
      </c>
      <c r="AE50">
        <f t="shared" si="2"/>
        <v>0</v>
      </c>
      <c r="AF50">
        <f t="shared" si="24"/>
        <v>0</v>
      </c>
      <c r="AG50">
        <f t="shared" si="24"/>
        <v>-11.571276078510243</v>
      </c>
      <c r="AH50">
        <f t="shared" si="4"/>
        <v>-509.77131258723517</v>
      </c>
      <c r="AI50">
        <f t="shared" si="5"/>
        <v>-521.34258866574544</v>
      </c>
      <c r="AJ50">
        <f t="shared" si="6"/>
        <v>1.925303194346661</v>
      </c>
      <c r="AK50">
        <f t="shared" si="20"/>
        <v>2.2634159899183643</v>
      </c>
      <c r="AL50">
        <f t="shared" si="7"/>
        <v>-517.15386948148046</v>
      </c>
      <c r="AN50">
        <f t="shared" si="25"/>
        <v>0</v>
      </c>
      <c r="AO50">
        <f t="shared" si="25"/>
        <v>0</v>
      </c>
      <c r="AP50">
        <f t="shared" si="25"/>
        <v>-5.6251510647694326E-2</v>
      </c>
      <c r="AQ50">
        <f t="shared" si="25"/>
        <v>-2.4781542003949681</v>
      </c>
      <c r="AR50">
        <f t="shared" si="25"/>
        <v>-2.5344057110426625</v>
      </c>
      <c r="AS50">
        <f t="shared" si="25"/>
        <v>9.359487441317229E-3</v>
      </c>
      <c r="AT50">
        <f t="shared" si="25"/>
        <v>1.1003157110174706E-2</v>
      </c>
      <c r="AU50">
        <f t="shared" si="23"/>
        <v>-2.5140430664911708</v>
      </c>
      <c r="AW50">
        <v>47</v>
      </c>
      <c r="AX50">
        <f>IF(Z50&gt;0, (R50*SUMPRODUCT(K50:$K$98, X50:$X$98)-K50*$AZ$3)/Z50, 0)</f>
        <v>65.699778358540655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2.3628113999999999E-2</v>
      </c>
      <c r="Q51" s="4">
        <f t="shared" si="22"/>
        <v>25</v>
      </c>
      <c r="R51">
        <f t="shared" si="0"/>
        <v>50000</v>
      </c>
      <c r="S51">
        <f t="shared" si="1"/>
        <v>63.76510118921383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30.409210947344256</v>
      </c>
      <c r="AC51">
        <f t="shared" si="19"/>
        <v>28.521252066987376</v>
      </c>
      <c r="AE51">
        <f t="shared" si="2"/>
        <v>0</v>
      </c>
      <c r="AF51">
        <f t="shared" si="24"/>
        <v>0</v>
      </c>
      <c r="AG51">
        <f t="shared" si="24"/>
        <v>-11.182155887416627</v>
      </c>
      <c r="AH51">
        <f t="shared" si="4"/>
        <v>-546.81486061702594</v>
      </c>
      <c r="AI51">
        <f t="shared" si="5"/>
        <v>-557.99701650444263</v>
      </c>
      <c r="AJ51">
        <f t="shared" si="6"/>
        <v>1.8879588803568801</v>
      </c>
      <c r="AK51">
        <f t="shared" si="20"/>
        <v>2.1286447663140979</v>
      </c>
      <c r="AL51">
        <f t="shared" si="7"/>
        <v>-553.98041285777163</v>
      </c>
      <c r="AN51">
        <f t="shared" si="25"/>
        <v>0</v>
      </c>
      <c r="AO51">
        <f t="shared" si="25"/>
        <v>0</v>
      </c>
      <c r="AP51">
        <f t="shared" si="25"/>
        <v>-4.8535605745501295E-2</v>
      </c>
      <c r="AQ51">
        <f t="shared" si="25"/>
        <v>-2.3734234040284563</v>
      </c>
      <c r="AR51">
        <f t="shared" si="25"/>
        <v>-2.4219590097739578</v>
      </c>
      <c r="AS51">
        <f t="shared" si="25"/>
        <v>8.1945940302831245E-3</v>
      </c>
      <c r="AT51">
        <f t="shared" si="25"/>
        <v>9.2392794547165175E-3</v>
      </c>
      <c r="AU51">
        <f t="shared" si="23"/>
        <v>-2.4045251362889579</v>
      </c>
      <c r="AW51">
        <v>48</v>
      </c>
      <c r="AX51">
        <f>IF(Z51&gt;0, (R51*SUMPRODUCT(K51:$K$98, X51:$X$98)-K51*$AZ$3)/Z51, 0)</f>
        <v>63.76510118921383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2.6203289000000001E-2</v>
      </c>
      <c r="Q52" s="4">
        <f t="shared" si="22"/>
        <v>25</v>
      </c>
      <c r="R52">
        <f t="shared" si="0"/>
        <v>50000</v>
      </c>
      <c r="S52">
        <f t="shared" si="1"/>
        <v>61.87710913035275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28.521252066987376</v>
      </c>
      <c r="AC52">
        <f t="shared" si="19"/>
        <v>26.674788770135784</v>
      </c>
      <c r="AE52">
        <f t="shared" si="2"/>
        <v>0</v>
      </c>
      <c r="AF52">
        <f t="shared" si="24"/>
        <v>0</v>
      </c>
      <c r="AG52">
        <f t="shared" si="24"/>
        <v>-10.777325066181431</v>
      </c>
      <c r="AH52">
        <f t="shared" si="4"/>
        <v>-586.01852472205871</v>
      </c>
      <c r="AI52">
        <f t="shared" si="5"/>
        <v>-596.79584978824016</v>
      </c>
      <c r="AJ52">
        <f t="shared" si="6"/>
        <v>1.8464632968515922</v>
      </c>
      <c r="AK52">
        <f t="shared" si="20"/>
        <v>1.9964876446891164</v>
      </c>
      <c r="AL52">
        <f t="shared" si="7"/>
        <v>-592.95289884669955</v>
      </c>
      <c r="AN52">
        <f t="shared" si="25"/>
        <v>0</v>
      </c>
      <c r="AO52">
        <f t="shared" si="25"/>
        <v>0</v>
      </c>
      <c r="AP52">
        <f t="shared" si="25"/>
        <v>-4.1766479628488257E-2</v>
      </c>
      <c r="AQ52">
        <f t="shared" si="25"/>
        <v>-2.2710580431061262</v>
      </c>
      <c r="AR52">
        <f t="shared" si="25"/>
        <v>-2.3128245227346147</v>
      </c>
      <c r="AS52">
        <f t="shared" si="25"/>
        <v>7.1557896972693023E-3</v>
      </c>
      <c r="AT52">
        <f t="shared" si="25"/>
        <v>7.7371945291041947E-3</v>
      </c>
      <c r="AU52">
        <f t="shared" si="23"/>
        <v>-2.2979315385082417</v>
      </c>
      <c r="AW52">
        <v>49</v>
      </c>
      <c r="AX52">
        <f>IF(Z52&gt;0, (R52*SUMPRODUCT(K52:$K$98, X52:$X$98)-K52*$AZ$3)/Z52, 0)</f>
        <v>61.87710913035275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2.9108322999999998E-2</v>
      </c>
      <c r="Q53" s="4">
        <f t="shared" si="22"/>
        <v>25</v>
      </c>
      <c r="R53">
        <f t="shared" si="0"/>
        <v>50000</v>
      </c>
      <c r="S53">
        <f t="shared" si="1"/>
        <v>60.048789194077671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26.674788770135784</v>
      </c>
      <c r="AC53">
        <f t="shared" si="19"/>
        <v>24.87423082272328</v>
      </c>
      <c r="AE53">
        <f t="shared" si="2"/>
        <v>0</v>
      </c>
      <c r="AF53">
        <f t="shared" si="24"/>
        <v>0</v>
      </c>
      <c r="AG53">
        <f t="shared" si="24"/>
        <v>-10.355841956417212</v>
      </c>
      <c r="AH53">
        <f t="shared" si="4"/>
        <v>-627.41971820481092</v>
      </c>
      <c r="AI53">
        <f t="shared" si="5"/>
        <v>-637.7755601612281</v>
      </c>
      <c r="AJ53">
        <f t="shared" si="6"/>
        <v>1.8005579474125035</v>
      </c>
      <c r="AK53">
        <f t="shared" si="20"/>
        <v>1.867235213909505</v>
      </c>
      <c r="AL53">
        <f t="shared" si="7"/>
        <v>-634.10776699990618</v>
      </c>
      <c r="AN53">
        <f t="shared" si="25"/>
        <v>0</v>
      </c>
      <c r="AO53">
        <f t="shared" si="25"/>
        <v>0</v>
      </c>
      <c r="AP53">
        <f t="shared" si="25"/>
        <v>-3.5833091654111082E-2</v>
      </c>
      <c r="AQ53">
        <f t="shared" si="25"/>
        <v>-2.1709860349981356</v>
      </c>
      <c r="AR53">
        <f t="shared" si="25"/>
        <v>-2.2068191266522468</v>
      </c>
      <c r="AS53">
        <f t="shared" si="25"/>
        <v>6.2302571079881613E-3</v>
      </c>
      <c r="AT53">
        <f t="shared" si="25"/>
        <v>6.4609725449065562E-3</v>
      </c>
      <c r="AU53">
        <f t="shared" si="23"/>
        <v>-2.1941278969993521</v>
      </c>
      <c r="AW53">
        <v>50</v>
      </c>
      <c r="AX53">
        <f>IF(Z53&gt;0, (R53*SUMPRODUCT(K53:$K$98, X53:$X$98)-K53*$AZ$3)/Z53, 0)</f>
        <v>60.048789194077671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3.2245303000000003E-2</v>
      </c>
      <c r="Q54" s="4">
        <f t="shared" si="22"/>
        <v>25</v>
      </c>
      <c r="R54">
        <f t="shared" si="0"/>
        <v>50000</v>
      </c>
      <c r="S54">
        <f t="shared" si="1"/>
        <v>58.284189228054679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24.87423082272328</v>
      </c>
      <c r="AC54">
        <f t="shared" si="19"/>
        <v>23.123334158880173</v>
      </c>
      <c r="AE54">
        <f t="shared" si="2"/>
        <v>0</v>
      </c>
      <c r="AF54">
        <f t="shared" si="24"/>
        <v>0</v>
      </c>
      <c r="AG54">
        <f t="shared" si="24"/>
        <v>-9.9183562751482537</v>
      </c>
      <c r="AH54">
        <f t="shared" si="4"/>
        <v>-667.85452340957158</v>
      </c>
      <c r="AI54">
        <f t="shared" si="5"/>
        <v>-677.77287968471978</v>
      </c>
      <c r="AJ54">
        <f t="shared" si="6"/>
        <v>1.7508966638431076</v>
      </c>
      <c r="AK54">
        <f t="shared" si="20"/>
        <v>1.7411961575906298</v>
      </c>
      <c r="AL54">
        <f t="shared" si="7"/>
        <v>-674.28078686328604</v>
      </c>
      <c r="AN54">
        <f t="shared" si="25"/>
        <v>0</v>
      </c>
      <c r="AO54">
        <f t="shared" si="25"/>
        <v>0</v>
      </c>
      <c r="AP54">
        <f t="shared" si="25"/>
        <v>-3.06422427140682E-2</v>
      </c>
      <c r="AQ54">
        <f t="shared" si="25"/>
        <v>-2.0633016032385409</v>
      </c>
      <c r="AR54">
        <f t="shared" si="25"/>
        <v>-2.0939438459526092</v>
      </c>
      <c r="AS54">
        <f t="shared" si="25"/>
        <v>5.40930362374292E-3</v>
      </c>
      <c r="AT54">
        <f t="shared" si="25"/>
        <v>5.3793344172744506E-3</v>
      </c>
      <c r="AU54">
        <f t="shared" si="23"/>
        <v>-2.0831552079115916</v>
      </c>
      <c r="AW54">
        <v>51</v>
      </c>
      <c r="AX54">
        <f>IF(Z54&gt;0, (R54*SUMPRODUCT(K54:$K$98, X54:$X$98)-K54*$AZ$3)/Z54, 0)</f>
        <v>58.284189228054679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3.5522971E-2</v>
      </c>
      <c r="Q55" s="4">
        <f t="shared" si="22"/>
        <v>25</v>
      </c>
      <c r="R55">
        <f t="shared" si="0"/>
        <v>50000</v>
      </c>
      <c r="S55">
        <f t="shared" si="1"/>
        <v>56.605755029398601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23.123334158880173</v>
      </c>
      <c r="AC55">
        <f t="shared" si="19"/>
        <v>21.435112351315752</v>
      </c>
      <c r="AE55">
        <f t="shared" si="2"/>
        <v>0</v>
      </c>
      <c r="AF55">
        <f t="shared" si="24"/>
        <v>0</v>
      </c>
      <c r="AG55">
        <f t="shared" si="24"/>
        <v>-9.4668432300670116</v>
      </c>
      <c r="AH55">
        <f t="shared" si="4"/>
        <v>-704.65896465951892</v>
      </c>
      <c r="AI55">
        <f t="shared" si="5"/>
        <v>-714.12580788958587</v>
      </c>
      <c r="AJ55">
        <f t="shared" si="6"/>
        <v>1.6882218075644211</v>
      </c>
      <c r="AK55">
        <f t="shared" si="20"/>
        <v>1.6186333911216122</v>
      </c>
      <c r="AL55">
        <f t="shared" si="7"/>
        <v>-710.81895269089978</v>
      </c>
      <c r="AN55">
        <f t="shared" si="25"/>
        <v>0</v>
      </c>
      <c r="AO55">
        <f t="shared" si="25"/>
        <v>0</v>
      </c>
      <c r="AP55">
        <f t="shared" si="25"/>
        <v>-2.6113675703232777E-2</v>
      </c>
      <c r="AQ55">
        <f t="shared" si="25"/>
        <v>-1.9437562487621536</v>
      </c>
      <c r="AR55">
        <f t="shared" si="25"/>
        <v>-1.9698699244653861</v>
      </c>
      <c r="AS55">
        <f t="shared" si="25"/>
        <v>4.6568508346948381E-3</v>
      </c>
      <c r="AT55">
        <f t="shared" si="25"/>
        <v>4.4648956817968264E-3</v>
      </c>
      <c r="AU55">
        <f t="shared" si="23"/>
        <v>-1.9607481779488942</v>
      </c>
      <c r="AW55">
        <v>52</v>
      </c>
      <c r="AX55">
        <f>IF(Z55&gt;0, (R55*SUMPRODUCT(K55:$K$98, X55:$X$98)-K55*$AZ$3)/Z55, 0)</f>
        <v>56.605755029398601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4.8051124000000001E-2</v>
      </c>
      <c r="Q56" s="4">
        <f t="shared" si="22"/>
        <v>25</v>
      </c>
      <c r="R56">
        <f t="shared" si="0"/>
        <v>50000</v>
      </c>
      <c r="S56">
        <f t="shared" si="1"/>
        <v>55.58377547581663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21.435112351315752</v>
      </c>
      <c r="AC56">
        <f t="shared" si="19"/>
        <v>19.826248777262641</v>
      </c>
      <c r="AE56">
        <f t="shared" si="2"/>
        <v>0</v>
      </c>
      <c r="AF56">
        <f t="shared" si="24"/>
        <v>0</v>
      </c>
      <c r="AG56">
        <f t="shared" si="24"/>
        <v>-8.9172823398298302</v>
      </c>
      <c r="AH56">
        <f t="shared" si="4"/>
        <v>-909.78491587302096</v>
      </c>
      <c r="AI56">
        <f t="shared" si="5"/>
        <v>-918.70219821285082</v>
      </c>
      <c r="AJ56">
        <f t="shared" si="6"/>
        <v>1.6088635740531103</v>
      </c>
      <c r="AK56">
        <f t="shared" si="20"/>
        <v>1.5004578645921027</v>
      </c>
      <c r="AL56">
        <f t="shared" si="7"/>
        <v>-915.59287677420559</v>
      </c>
      <c r="AN56">
        <f t="shared" si="25"/>
        <v>0</v>
      </c>
      <c r="AO56">
        <f t="shared" si="25"/>
        <v>0</v>
      </c>
      <c r="AP56">
        <f t="shared" si="25"/>
        <v>-2.1962274532936268E-2</v>
      </c>
      <c r="AQ56">
        <f t="shared" si="25"/>
        <v>-2.2406990523425452</v>
      </c>
      <c r="AR56">
        <f t="shared" si="25"/>
        <v>-2.2626613268754814</v>
      </c>
      <c r="AS56">
        <f t="shared" si="25"/>
        <v>3.9624520288621635E-3</v>
      </c>
      <c r="AT56">
        <f t="shared" si="25"/>
        <v>3.6954608244358818E-3</v>
      </c>
      <c r="AU56">
        <f t="shared" si="23"/>
        <v>-2.2550034140221835</v>
      </c>
      <c r="AW56">
        <v>53</v>
      </c>
      <c r="AX56">
        <f>IF(Z56&gt;0, (R56*SUMPRODUCT(K56:$K$98, X56:$X$98)-K56*$AZ$3)/Z56, 0)</f>
        <v>55.58377547581663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6.1583839000000001E-2</v>
      </c>
      <c r="Q57" s="4">
        <f t="shared" si="22"/>
        <v>25</v>
      </c>
      <c r="R57">
        <f t="shared" si="0"/>
        <v>50000</v>
      </c>
      <c r="S57">
        <f t="shared" si="1"/>
        <v>54.006133395616295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19.826248777262641</v>
      </c>
      <c r="AC57">
        <f t="shared" si="19"/>
        <v>17.8845610416246</v>
      </c>
      <c r="AE57">
        <f t="shared" si="2"/>
        <v>0</v>
      </c>
      <c r="AF57">
        <f t="shared" si="24"/>
        <v>0</v>
      </c>
      <c r="AG57">
        <f t="shared" si="24"/>
        <v>-8.2789490364979077</v>
      </c>
      <c r="AH57">
        <f t="shared" si="4"/>
        <v>-1098.320959867247</v>
      </c>
      <c r="AI57">
        <f t="shared" si="5"/>
        <v>-1106.5999089037448</v>
      </c>
      <c r="AJ57">
        <f t="shared" si="6"/>
        <v>1.9416877356380411</v>
      </c>
      <c r="AK57">
        <f t="shared" si="20"/>
        <v>1.3878374144083849</v>
      </c>
      <c r="AL57">
        <f t="shared" si="7"/>
        <v>-1103.2703837536985</v>
      </c>
      <c r="AN57">
        <f t="shared" si="25"/>
        <v>0</v>
      </c>
      <c r="AO57">
        <f t="shared" si="25"/>
        <v>0</v>
      </c>
      <c r="AP57">
        <f t="shared" si="25"/>
        <v>-1.8205473757764962E-2</v>
      </c>
      <c r="AQ57">
        <f t="shared" si="25"/>
        <v>-2.415216390910977</v>
      </c>
      <c r="AR57">
        <f t="shared" si="25"/>
        <v>-2.433421864668742</v>
      </c>
      <c r="AS57">
        <f t="shared" si="25"/>
        <v>4.269786534630682E-3</v>
      </c>
      <c r="AT57">
        <f t="shared" si="25"/>
        <v>3.0518653414424377E-3</v>
      </c>
      <c r="AU57">
        <f t="shared" si="23"/>
        <v>-2.4261002127926692</v>
      </c>
      <c r="AW57">
        <v>54</v>
      </c>
      <c r="AX57">
        <f>IF(Z57&gt;0, (R57*SUMPRODUCT(K57:$K$98, X57:$X$98)-K57*$AZ$3)/Z57, 0)</f>
        <v>54.006133395616295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7.6495508000000004E-2</v>
      </c>
      <c r="Q58" s="4">
        <f t="shared" si="22"/>
        <v>25</v>
      </c>
      <c r="R58">
        <f t="shared" si="0"/>
        <v>50000</v>
      </c>
      <c r="S58">
        <f t="shared" si="1"/>
        <v>52.018432855663654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17.8845610416246</v>
      </c>
      <c r="AC58">
        <f t="shared" si="19"/>
        <v>15.736319040628359</v>
      </c>
      <c r="AE58">
        <f t="shared" si="2"/>
        <v>0</v>
      </c>
      <c r="AF58">
        <f t="shared" si="24"/>
        <v>0</v>
      </c>
      <c r="AG58">
        <f t="shared" si="24"/>
        <v>-7.5628571338799109</v>
      </c>
      <c r="AH58">
        <f t="shared" si="4"/>
        <v>-1266.6048245060363</v>
      </c>
      <c r="AI58">
        <f t="shared" si="5"/>
        <v>-1274.1676816399163</v>
      </c>
      <c r="AJ58">
        <f t="shared" si="6"/>
        <v>2.1482420009962411</v>
      </c>
      <c r="AK58">
        <f t="shared" si="20"/>
        <v>1.2519192729137221</v>
      </c>
      <c r="AL58">
        <f t="shared" si="7"/>
        <v>-1270.7675203660062</v>
      </c>
      <c r="AN58">
        <f t="shared" si="25"/>
        <v>0</v>
      </c>
      <c r="AO58">
        <f t="shared" si="25"/>
        <v>0</v>
      </c>
      <c r="AP58">
        <f t="shared" si="25"/>
        <v>-1.4848912550630722E-2</v>
      </c>
      <c r="AQ58">
        <f t="shared" si="25"/>
        <v>-2.4868517205016065</v>
      </c>
      <c r="AR58">
        <f t="shared" si="25"/>
        <v>-2.5017006330522373</v>
      </c>
      <c r="AS58">
        <f t="shared" si="25"/>
        <v>4.2178580192245713E-3</v>
      </c>
      <c r="AT58">
        <f t="shared" si="25"/>
        <v>2.4580181107306154E-3</v>
      </c>
      <c r="AU58">
        <f t="shared" si="23"/>
        <v>-2.4950247569222821</v>
      </c>
      <c r="AW58">
        <v>55</v>
      </c>
      <c r="AX58">
        <f>IF(Z58&gt;0, (R58*SUMPRODUCT(K58:$K$98, X58:$X$98)-K58*$AZ$3)/Z58, 0)</f>
        <v>52.018432855663654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9.2986215999999997E-2</v>
      </c>
      <c r="Q59" s="4">
        <f t="shared" si="22"/>
        <v>25</v>
      </c>
      <c r="R59">
        <f t="shared" si="0"/>
        <v>50000</v>
      </c>
      <c r="S59">
        <f t="shared" si="1"/>
        <v>49.704683695680323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15.736319040628359</v>
      </c>
      <c r="AC59">
        <f t="shared" si="19"/>
        <v>13.487837311122053</v>
      </c>
      <c r="AE59">
        <f t="shared" si="2"/>
        <v>0</v>
      </c>
      <c r="AF59">
        <f t="shared" si="24"/>
        <v>0</v>
      </c>
      <c r="AG59">
        <f t="shared" si="24"/>
        <v>-6.7839870955130124</v>
      </c>
      <c r="AH59">
        <f t="shared" si="4"/>
        <v>-1406.4829340561964</v>
      </c>
      <c r="AI59">
        <f t="shared" si="5"/>
        <v>-1413.2669211517095</v>
      </c>
      <c r="AJ59">
        <f t="shared" si="6"/>
        <v>2.248481729506306</v>
      </c>
      <c r="AK59">
        <f t="shared" si="20"/>
        <v>1.1015423328439853</v>
      </c>
      <c r="AL59">
        <f t="shared" si="7"/>
        <v>-1409.9168970893593</v>
      </c>
      <c r="AN59">
        <f t="shared" si="25"/>
        <v>0</v>
      </c>
      <c r="AO59">
        <f t="shared" si="25"/>
        <v>0</v>
      </c>
      <c r="AP59">
        <f t="shared" si="25"/>
        <v>-1.1892570745827101E-2</v>
      </c>
      <c r="AQ59">
        <f t="shared" si="25"/>
        <v>-2.4656146246393909</v>
      </c>
      <c r="AR59">
        <f t="shared" si="25"/>
        <v>-2.4775071953852184</v>
      </c>
      <c r="AS59">
        <f t="shared" si="25"/>
        <v>3.9416684705281405E-3</v>
      </c>
      <c r="AT59">
        <f t="shared" si="25"/>
        <v>1.9310429012365138E-3</v>
      </c>
      <c r="AU59">
        <f t="shared" si="23"/>
        <v>-2.4716344840134536</v>
      </c>
      <c r="AW59">
        <v>56</v>
      </c>
      <c r="AX59">
        <f>IF(Z59&gt;0, (R59*SUMPRODUCT(K59:$K$98, X59:$X$98)-K59*$AZ$3)/Z59, 0)</f>
        <v>49.704683695680323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0.109364504</v>
      </c>
      <c r="Q60" s="4">
        <f t="shared" si="22"/>
        <v>25</v>
      </c>
      <c r="R60">
        <f t="shared" si="0"/>
        <v>50000</v>
      </c>
      <c r="S60">
        <f t="shared" si="1"/>
        <v>47.01472884801619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13.487837311122053</v>
      </c>
      <c r="AC60">
        <f t="shared" si="19"/>
        <v>11.235053035585604</v>
      </c>
      <c r="AE60">
        <f t="shared" si="2"/>
        <v>0</v>
      </c>
      <c r="AF60">
        <f t="shared" si="24"/>
        <v>0</v>
      </c>
      <c r="AG60">
        <f t="shared" si="24"/>
        <v>-5.9742198407147011</v>
      </c>
      <c r="AH60">
        <f t="shared" si="4"/>
        <v>-1483.8547676863625</v>
      </c>
      <c r="AI60">
        <f t="shared" si="5"/>
        <v>-1489.8289875270773</v>
      </c>
      <c r="AJ60">
        <f t="shared" si="6"/>
        <v>2.2527842755364489</v>
      </c>
      <c r="AK60">
        <f t="shared" si="20"/>
        <v>0.94414861177854381</v>
      </c>
      <c r="AL60">
        <f t="shared" si="7"/>
        <v>-1486.6320546397624</v>
      </c>
      <c r="AN60">
        <f t="shared" si="25"/>
        <v>0</v>
      </c>
      <c r="AO60">
        <f t="shared" si="25"/>
        <v>0</v>
      </c>
      <c r="AP60">
        <f t="shared" si="25"/>
        <v>-9.3509106584522671E-3</v>
      </c>
      <c r="AQ60">
        <f t="shared" si="25"/>
        <v>-2.3225448230398054</v>
      </c>
      <c r="AR60">
        <f t="shared" si="25"/>
        <v>-2.3318957336982575</v>
      </c>
      <c r="AS60">
        <f t="shared" si="25"/>
        <v>3.5260812382135829E-3</v>
      </c>
      <c r="AT60">
        <f t="shared" si="25"/>
        <v>1.4777911681245928E-3</v>
      </c>
      <c r="AU60">
        <f t="shared" si="23"/>
        <v>-2.3268918612919194</v>
      </c>
      <c r="AW60">
        <v>57</v>
      </c>
      <c r="AX60">
        <f>IF(Z60&gt;0, (R60*SUMPRODUCT(K60:$K$98, X60:$X$98)-K60*$AZ$3)/Z60, 0)</f>
        <v>47.01472884801619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0.12705264299999999</v>
      </c>
      <c r="Q61" s="4">
        <f t="shared" si="22"/>
        <v>25</v>
      </c>
      <c r="R61">
        <f t="shared" si="0"/>
        <v>50000</v>
      </c>
      <c r="S61">
        <f t="shared" si="1"/>
        <v>44.140462382499344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11.235053035585604</v>
      </c>
      <c r="AC61">
        <f t="shared" si="19"/>
        <v>9.1025353099591424</v>
      </c>
      <c r="AE61">
        <f t="shared" si="2"/>
        <v>0</v>
      </c>
      <c r="AF61">
        <f t="shared" si="24"/>
        <v>0</v>
      </c>
      <c r="AG61">
        <f t="shared" si="24"/>
        <v>-5.1554372216817121</v>
      </c>
      <c r="AH61">
        <f t="shared" si="4"/>
        <v>-1518.0808412516833</v>
      </c>
      <c r="AI61">
        <f t="shared" si="5"/>
        <v>-1523.236278473365</v>
      </c>
      <c r="AJ61">
        <f t="shared" si="6"/>
        <v>2.132517725626462</v>
      </c>
      <c r="AK61">
        <f t="shared" si="20"/>
        <v>0.78645371249099238</v>
      </c>
      <c r="AL61">
        <f t="shared" si="7"/>
        <v>-1520.3173070352475</v>
      </c>
      <c r="AN61">
        <f t="shared" si="25"/>
        <v>0</v>
      </c>
      <c r="AO61">
        <f t="shared" si="25"/>
        <v>0</v>
      </c>
      <c r="AP61">
        <f t="shared" si="25"/>
        <v>-7.2047711055843854E-3</v>
      </c>
      <c r="AQ61">
        <f t="shared" si="25"/>
        <v>-2.1215319885950543</v>
      </c>
      <c r="AR61">
        <f t="shared" si="25"/>
        <v>-2.1287367597006388</v>
      </c>
      <c r="AS61">
        <f t="shared" si="25"/>
        <v>2.9802132061901442E-3</v>
      </c>
      <c r="AT61">
        <f t="shared" si="25"/>
        <v>1.0990763227228945E-3</v>
      </c>
      <c r="AU61">
        <f t="shared" si="23"/>
        <v>-2.1246574701717256</v>
      </c>
      <c r="AW61">
        <v>58</v>
      </c>
      <c r="AX61">
        <f>IF(Z61&gt;0, (R61*SUMPRODUCT(K61:$K$98, X61:$X$98)-K61*$AZ$3)/Z61, 0)</f>
        <v>44.140462382499344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0.145586511</v>
      </c>
      <c r="Q62" s="4">
        <f t="shared" si="22"/>
        <v>25</v>
      </c>
      <c r="R62">
        <f t="shared" si="0"/>
        <v>50000</v>
      </c>
      <c r="S62">
        <f t="shared" si="1"/>
        <v>41.064458682012194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9.1025353099591424</v>
      </c>
      <c r="AC62">
        <f t="shared" si="19"/>
        <v>7.1506703726260028</v>
      </c>
      <c r="AE62">
        <f t="shared" si="2"/>
        <v>0</v>
      </c>
      <c r="AF62">
        <f t="shared" si="24"/>
        <v>0</v>
      </c>
      <c r="AG62">
        <f t="shared" si="24"/>
        <v>-4.3533207316807214</v>
      </c>
      <c r="AH62">
        <f t="shared" si="4"/>
        <v>-1501.124235568348</v>
      </c>
      <c r="AI62">
        <f t="shared" si="5"/>
        <v>-1505.4775563000287</v>
      </c>
      <c r="AJ62">
        <f t="shared" si="6"/>
        <v>1.9518649373331396</v>
      </c>
      <c r="AK62">
        <f t="shared" si="20"/>
        <v>0.63717747169714001</v>
      </c>
      <c r="AL62">
        <f t="shared" si="7"/>
        <v>-1502.8885138909984</v>
      </c>
      <c r="AN62">
        <f t="shared" si="25"/>
        <v>0</v>
      </c>
      <c r="AO62">
        <f t="shared" si="25"/>
        <v>0</v>
      </c>
      <c r="AP62">
        <f t="shared" si="25"/>
        <v>-5.4319695595650879E-3</v>
      </c>
      <c r="AQ62">
        <f t="shared" si="25"/>
        <v>-1.8730669425279343</v>
      </c>
      <c r="AR62">
        <f t="shared" si="25"/>
        <v>-1.8784989120874993</v>
      </c>
      <c r="AS62">
        <f t="shared" si="25"/>
        <v>2.435490416963294E-3</v>
      </c>
      <c r="AT62">
        <f t="shared" si="25"/>
        <v>7.9505481990141456E-4</v>
      </c>
      <c r="AU62">
        <f t="shared" si="23"/>
        <v>-1.8752683668506347</v>
      </c>
      <c r="AW62">
        <v>59</v>
      </c>
      <c r="AX62">
        <f>IF(Z62&gt;0, (R62*SUMPRODUCT(K62:$K$98, X62:$X$98)-K62*$AZ$3)/Z62, 0)</f>
        <v>41.064458682012194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0.16473611299999999</v>
      </c>
      <c r="Q63" s="4">
        <f t="shared" si="22"/>
        <v>25</v>
      </c>
      <c r="R63">
        <f t="shared" si="0"/>
        <v>50000</v>
      </c>
      <c r="S63">
        <f t="shared" si="1"/>
        <v>37.779281420847724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7.1506703726260028</v>
      </c>
      <c r="AC63">
        <f t="shared" si="19"/>
        <v>5.429091868724778</v>
      </c>
      <c r="AE63">
        <f t="shared" si="2"/>
        <v>0</v>
      </c>
      <c r="AF63">
        <f t="shared" si="24"/>
        <v>0</v>
      </c>
      <c r="AG63">
        <f t="shared" si="24"/>
        <v>-3.5926383883845157</v>
      </c>
      <c r="AH63">
        <f t="shared" si="4"/>
        <v>-1434.2982719587958</v>
      </c>
      <c r="AI63">
        <f t="shared" si="5"/>
        <v>-1437.8909103471804</v>
      </c>
      <c r="AJ63">
        <f t="shared" si="6"/>
        <v>1.7215785039012248</v>
      </c>
      <c r="AK63">
        <f t="shared" si="20"/>
        <v>0.50054692608382023</v>
      </c>
      <c r="AL63">
        <f t="shared" si="7"/>
        <v>-1435.6687849171954</v>
      </c>
      <c r="AN63">
        <f t="shared" si="25"/>
        <v>0</v>
      </c>
      <c r="AO63">
        <f t="shared" si="25"/>
        <v>0</v>
      </c>
      <c r="AP63">
        <f t="shared" si="25"/>
        <v>-4.0025074221360377E-3</v>
      </c>
      <c r="AQ63">
        <f t="shared" si="25"/>
        <v>-1.597931341387633</v>
      </c>
      <c r="AR63">
        <f t="shared" si="25"/>
        <v>-1.601933848809769</v>
      </c>
      <c r="AS63">
        <f t="shared" si="25"/>
        <v>1.917986169143225E-3</v>
      </c>
      <c r="AT63">
        <f t="shared" si="25"/>
        <v>5.5765222385177138E-4</v>
      </c>
      <c r="AU63">
        <f t="shared" si="23"/>
        <v>-1.5994582104167741</v>
      </c>
      <c r="AW63">
        <v>60</v>
      </c>
      <c r="AX63">
        <f>IF(Z63&gt;0, (R63*SUMPRODUCT(K63:$K$98, X63:$X$98)-K63*$AZ$3)/Z63, 0)</f>
        <v>37.779281420847724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0.18528323299999999</v>
      </c>
      <c r="Q64" s="4">
        <f t="shared" si="22"/>
        <v>25</v>
      </c>
      <c r="R64">
        <f t="shared" si="0"/>
        <v>50000</v>
      </c>
      <c r="S64">
        <f t="shared" si="1"/>
        <v>34.299037991193345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5.429091868724778</v>
      </c>
      <c r="AC64">
        <f t="shared" si="19"/>
        <v>3.9664180618252773</v>
      </c>
      <c r="AE64">
        <f t="shared" si="2"/>
        <v>0</v>
      </c>
      <c r="AF64">
        <f t="shared" si="24"/>
        <v>0</v>
      </c>
      <c r="AG64">
        <f t="shared" si="24"/>
        <v>-2.8910563489008778</v>
      </c>
      <c r="AH64">
        <f t="shared" si="4"/>
        <v>-1331.3113111995854</v>
      </c>
      <c r="AI64">
        <f t="shared" si="5"/>
        <v>-1334.2023675484863</v>
      </c>
      <c r="AJ64">
        <f t="shared" si="6"/>
        <v>1.4626738068995007</v>
      </c>
      <c r="AK64">
        <f t="shared" si="20"/>
        <v>0.38003643081073452</v>
      </c>
      <c r="AL64">
        <f t="shared" si="7"/>
        <v>-1332.3596573107759</v>
      </c>
      <c r="AN64">
        <f t="shared" si="25"/>
        <v>0</v>
      </c>
      <c r="AO64">
        <f t="shared" si="25"/>
        <v>0</v>
      </c>
      <c r="AP64">
        <f t="shared" si="25"/>
        <v>-2.8757900291382288E-3</v>
      </c>
      <c r="AQ64">
        <f t="shared" si="25"/>
        <v>-1.3242812772854655</v>
      </c>
      <c r="AR64">
        <f t="shared" si="25"/>
        <v>-1.3271570673146038</v>
      </c>
      <c r="AS64">
        <f t="shared" si="25"/>
        <v>1.4549501089324692E-3</v>
      </c>
      <c r="AT64">
        <f t="shared" si="25"/>
        <v>3.7802963572477284E-4</v>
      </c>
      <c r="AU64">
        <f t="shared" si="23"/>
        <v>-1.3253240875699466</v>
      </c>
      <c r="AW64">
        <v>61</v>
      </c>
      <c r="AX64">
        <f>IF(Z64&gt;0, (R64*SUMPRODUCT(K64:$K$98, X64:$X$98)-K64*$AZ$3)/Z64, 0)</f>
        <v>34.299037991193345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0.20641411200000001</v>
      </c>
      <c r="Q65" s="4">
        <f t="shared" si="22"/>
        <v>25</v>
      </c>
      <c r="R65">
        <f t="shared" si="0"/>
        <v>50000</v>
      </c>
      <c r="S65">
        <f t="shared" si="1"/>
        <v>30.490349055570242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3.9664180618252773</v>
      </c>
      <c r="AC65">
        <f t="shared" si="19"/>
        <v>2.7629024403327893</v>
      </c>
      <c r="AE65">
        <f t="shared" si="2"/>
        <v>0</v>
      </c>
      <c r="AF65">
        <f t="shared" si="24"/>
        <v>0</v>
      </c>
      <c r="AG65">
        <f t="shared" si="24"/>
        <v>-2.2653909564115322</v>
      </c>
      <c r="AH65">
        <f t="shared" si="4"/>
        <v>-1193.5096580006739</v>
      </c>
      <c r="AI65">
        <f t="shared" si="5"/>
        <v>-1195.7750489570853</v>
      </c>
      <c r="AJ65">
        <f t="shared" si="6"/>
        <v>1.203515621492488</v>
      </c>
      <c r="AK65">
        <f t="shared" si="20"/>
        <v>0.27764926432776943</v>
      </c>
      <c r="AL65">
        <f t="shared" si="7"/>
        <v>-1194.2938840712652</v>
      </c>
      <c r="AN65">
        <f t="shared" si="25"/>
        <v>0</v>
      </c>
      <c r="AO65">
        <f t="shared" si="25"/>
        <v>0</v>
      </c>
      <c r="AP65">
        <f t="shared" si="25"/>
        <v>-2.0119897175748433E-3</v>
      </c>
      <c r="AQ65">
        <f t="shared" si="25"/>
        <v>-1.0600065092196815</v>
      </c>
      <c r="AR65">
        <f t="shared" si="25"/>
        <v>-1.0620184989372563</v>
      </c>
      <c r="AS65">
        <f t="shared" si="25"/>
        <v>1.0688932294579618E-3</v>
      </c>
      <c r="AT65">
        <f t="shared" si="25"/>
        <v>2.4659207866026782E-4</v>
      </c>
      <c r="AU65">
        <f t="shared" si="23"/>
        <v>-1.060703013629138</v>
      </c>
      <c r="AW65">
        <v>62</v>
      </c>
      <c r="AX65">
        <f>IF(Z65&gt;0, (R65*SUMPRODUCT(K65:$K$98, X65:$X$98)-K65*$AZ$3)/Z65, 0)</f>
        <v>30.490349055570242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0.22879502199999999</v>
      </c>
      <c r="Q66" s="4">
        <f t="shared" si="22"/>
        <v>25</v>
      </c>
      <c r="R66">
        <f t="shared" si="0"/>
        <v>50000</v>
      </c>
      <c r="S66">
        <f t="shared" si="1"/>
        <v>26.251075613981957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2.7629024403327893</v>
      </c>
      <c r="AC66">
        <f t="shared" si="19"/>
        <v>1.8107224094996957</v>
      </c>
      <c r="AE66">
        <f t="shared" si="2"/>
        <v>0</v>
      </c>
      <c r="AF66">
        <f t="shared" si="24"/>
        <v>0</v>
      </c>
      <c r="AG66">
        <f t="shared" si="24"/>
        <v>-1.7244268731366394</v>
      </c>
      <c r="AH66">
        <f t="shared" si="4"/>
        <v>-1036.6203474215552</v>
      </c>
      <c r="AI66">
        <f t="shared" si="5"/>
        <v>-1038.3447742946919</v>
      </c>
      <c r="AJ66">
        <f t="shared" si="6"/>
        <v>0.95218003083309366</v>
      </c>
      <c r="AK66">
        <f t="shared" si="20"/>
        <v>0.19340317082329528</v>
      </c>
      <c r="AL66">
        <f t="shared" si="7"/>
        <v>-1037.1991910930356</v>
      </c>
      <c r="AN66">
        <f t="shared" si="25"/>
        <v>0</v>
      </c>
      <c r="AO66">
        <f t="shared" si="25"/>
        <v>0</v>
      </c>
      <c r="AP66">
        <f t="shared" si="25"/>
        <v>-1.3674433827703437E-3</v>
      </c>
      <c r="AQ66">
        <f t="shared" si="25"/>
        <v>-0.82202362802912521</v>
      </c>
      <c r="AR66">
        <f t="shared" si="25"/>
        <v>-0.8233910714118956</v>
      </c>
      <c r="AS66">
        <f t="shared" si="25"/>
        <v>7.5506378533779918E-4</v>
      </c>
      <c r="AT66">
        <f t="shared" si="25"/>
        <v>1.5336567196268795E-4</v>
      </c>
      <c r="AU66">
        <f t="shared" si="23"/>
        <v>-0.82248264195459519</v>
      </c>
      <c r="AW66">
        <v>63</v>
      </c>
      <c r="AX66">
        <f>IF(Z66&gt;0, (R66*SUMPRODUCT(K66:$K$98, X66:$X$98)-K66*$AZ$3)/Z66, 0)</f>
        <v>26.251075613981957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0.25248784600000002</v>
      </c>
      <c r="Q67" s="4">
        <f t="shared" si="22"/>
        <v>25</v>
      </c>
      <c r="R67">
        <f t="shared" ref="R67:R89" si="26">$C$6</f>
        <v>50000</v>
      </c>
      <c r="S67">
        <f t="shared" ref="S67:S89" si="27">AX67</f>
        <v>21.327735416955264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1.8107224094996957</v>
      </c>
      <c r="AC67">
        <f t="shared" si="19"/>
        <v>1.0849724228871649</v>
      </c>
      <c r="AE67">
        <f t="shared" ref="AE67:AE89" si="28">$Z67*O67</f>
        <v>0</v>
      </c>
      <c r="AF67">
        <f t="shared" ref="AF67:AG89" si="29">-$Z67*P67</f>
        <v>0</v>
      </c>
      <c r="AG67">
        <f t="shared" si="29"/>
        <v>-1.2717857776224877</v>
      </c>
      <c r="AH67">
        <f t="shared" ref="AH67:AH89" si="30">-X67*R67</f>
        <v>-870.79365356557082</v>
      </c>
      <c r="AI67">
        <f t="shared" ref="AI67:AI89" si="31">SUM(AE67:AH67)</f>
        <v>-872.06543934319336</v>
      </c>
      <c r="AJ67">
        <f t="shared" ref="AJ67:AJ89" si="32">AB67-AC67</f>
        <v>0.72574998661253076</v>
      </c>
      <c r="AK67">
        <f t="shared" si="20"/>
        <v>0.12675056866497872</v>
      </c>
      <c r="AL67">
        <f t="shared" ref="AL67:AL89" si="33">SUM(AI67:AK67)</f>
        <v>-871.21293878791585</v>
      </c>
      <c r="AN67">
        <f t="shared" ref="AN67:AT89" si="34">AE67*$K67</f>
        <v>0</v>
      </c>
      <c r="AO67">
        <f t="shared" si="34"/>
        <v>0</v>
      </c>
      <c r="AP67">
        <f t="shared" si="34"/>
        <v>-9.0045188812500239E-4</v>
      </c>
      <c r="AQ67">
        <f t="shared" si="34"/>
        <v>-0.61654077543328145</v>
      </c>
      <c r="AR67">
        <f t="shared" si="34"/>
        <v>-0.61744122732140649</v>
      </c>
      <c r="AS67">
        <f t="shared" si="34"/>
        <v>5.1384671636572747E-4</v>
      </c>
      <c r="AT67">
        <f t="shared" si="34"/>
        <v>8.9742149097358926E-5</v>
      </c>
      <c r="AU67">
        <f t="shared" si="23"/>
        <v>-0.61683763845594342</v>
      </c>
      <c r="AW67">
        <v>64</v>
      </c>
      <c r="AX67">
        <f>IF(Z67&gt;0, (R67*SUMPRODUCT(K67:$K$98, X67:$X$98)-K67*$AZ$3)/Z67, 0)</f>
        <v>21.327735416955264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0.27661797300000002</v>
      </c>
      <c r="Q68" s="4">
        <f t="shared" si="22"/>
        <v>25</v>
      </c>
      <c r="R68">
        <f t="shared" si="26"/>
        <v>50000</v>
      </c>
      <c r="S68">
        <f t="shared" si="27"/>
        <v>15.276345411609045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1.0849724228871649</v>
      </c>
      <c r="AC68">
        <f t="shared" ref="AC68:AC89" si="45">S68*Z68</f>
        <v>0.5543902558615571</v>
      </c>
      <c r="AE68">
        <f t="shared" si="28"/>
        <v>0</v>
      </c>
      <c r="AF68">
        <f t="shared" si="29"/>
        <v>0</v>
      </c>
      <c r="AG68">
        <f t="shared" si="29"/>
        <v>-0.90726911595010151</v>
      </c>
      <c r="AH68">
        <f t="shared" si="30"/>
        <v>-703.59760779232261</v>
      </c>
      <c r="AI68">
        <f t="shared" si="31"/>
        <v>-704.50487690827276</v>
      </c>
      <c r="AJ68">
        <f t="shared" si="32"/>
        <v>0.53058216702560779</v>
      </c>
      <c r="AK68">
        <f t="shared" ref="AK68:AK89" si="46">G68*SUM(AB68:AB68, AE68:AF68)</f>
        <v>7.5948069602101556E-2</v>
      </c>
      <c r="AL68">
        <f t="shared" si="33"/>
        <v>-703.89834667164507</v>
      </c>
      <c r="AN68">
        <f t="shared" si="34"/>
        <v>0</v>
      </c>
      <c r="AO68">
        <f t="shared" si="34"/>
        <v>0</v>
      </c>
      <c r="AP68">
        <f t="shared" si="34"/>
        <v>-5.7354124389874235E-4</v>
      </c>
      <c r="AQ68">
        <f t="shared" si="34"/>
        <v>-0.44478781442350163</v>
      </c>
      <c r="AR68">
        <f t="shared" si="34"/>
        <v>-0.44536135566740043</v>
      </c>
      <c r="AS68">
        <f t="shared" si="34"/>
        <v>3.3541399207409373E-4</v>
      </c>
      <c r="AT68">
        <f t="shared" si="34"/>
        <v>4.8011499064069636E-5</v>
      </c>
      <c r="AU68">
        <f t="shared" si="23"/>
        <v>-0.44497793017626225</v>
      </c>
      <c r="AW68">
        <v>65</v>
      </c>
      <c r="AX68">
        <f>IF(Z68&gt;0, (R68*SUMPRODUCT(K68:$K$98, X68:$X$98)-K68*$AZ$3)/Z68, 0)</f>
        <v>15.276345411609045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6"/>
        <v>50000</v>
      </c>
      <c r="S69">
        <f t="shared" si="27"/>
        <v>7.4617999523663787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0.5543902558615571</v>
      </c>
      <c r="AC69">
        <f t="shared" si="45"/>
        <v>0.18635119894490704</v>
      </c>
      <c r="AE69">
        <f t="shared" si="28"/>
        <v>0</v>
      </c>
      <c r="AF69">
        <f t="shared" si="29"/>
        <v>0</v>
      </c>
      <c r="AG69">
        <f t="shared" si="29"/>
        <v>-0.62435069331297555</v>
      </c>
      <c r="AH69">
        <f t="shared" si="30"/>
        <v>-547.69146295525013</v>
      </c>
      <c r="AI69">
        <f t="shared" si="31"/>
        <v>-548.31581364856311</v>
      </c>
      <c r="AJ69">
        <f t="shared" si="32"/>
        <v>0.36803905691665006</v>
      </c>
      <c r="AK69">
        <f t="shared" si="46"/>
        <v>3.8807317910309003E-2</v>
      </c>
      <c r="AL69">
        <f t="shared" si="33"/>
        <v>-547.90896727373615</v>
      </c>
      <c r="AN69">
        <f t="shared" si="34"/>
        <v>0</v>
      </c>
      <c r="AO69">
        <f t="shared" si="34"/>
        <v>0</v>
      </c>
      <c r="AP69">
        <f t="shared" si="34"/>
        <v>-3.524025984923229E-4</v>
      </c>
      <c r="AQ69">
        <f t="shared" si="34"/>
        <v>-0.30913378776491668</v>
      </c>
      <c r="AR69">
        <f t="shared" si="34"/>
        <v>-0.30948619036340896</v>
      </c>
      <c r="AS69">
        <f t="shared" si="34"/>
        <v>2.0773248335142989E-4</v>
      </c>
      <c r="AT69">
        <f t="shared" si="34"/>
        <v>2.1904035374002744E-5</v>
      </c>
      <c r="AU69">
        <f t="shared" si="23"/>
        <v>-0.30925655384468353</v>
      </c>
      <c r="AW69">
        <v>66</v>
      </c>
      <c r="AX69">
        <f>IF(Z69&gt;0, (R69*SUMPRODUCT(K69:$K$98, X69:$X$98)-K69*$AZ$3)/Z69, 0)</f>
        <v>7.4617999523663787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25</v>
      </c>
      <c r="R70">
        <f t="shared" si="26"/>
        <v>50000</v>
      </c>
      <c r="S70">
        <f t="shared" si="27"/>
        <v>-3.277923125495358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0.18635119894490704</v>
      </c>
      <c r="AC70">
        <f t="shared" si="45"/>
        <v>-5.4256912474606955E-2</v>
      </c>
      <c r="AE70">
        <f t="shared" si="28"/>
        <v>0</v>
      </c>
      <c r="AF70">
        <f t="shared" si="29"/>
        <v>0</v>
      </c>
      <c r="AG70">
        <f t="shared" si="29"/>
        <v>-0.41380555917100464</v>
      </c>
      <c r="AH70">
        <f t="shared" si="30"/>
        <v>-408.60325441768231</v>
      </c>
      <c r="AI70">
        <f t="shared" si="31"/>
        <v>-409.01705997685332</v>
      </c>
      <c r="AJ70">
        <f t="shared" si="32"/>
        <v>0.24060811141951399</v>
      </c>
      <c r="AK70">
        <f t="shared" si="46"/>
        <v>1.3044583926143494E-2</v>
      </c>
      <c r="AL70">
        <f t="shared" si="33"/>
        <v>-408.76340728150763</v>
      </c>
      <c r="AN70">
        <f t="shared" si="34"/>
        <v>0</v>
      </c>
      <c r="AO70">
        <f t="shared" si="34"/>
        <v>0</v>
      </c>
      <c r="AP70">
        <f t="shared" si="34"/>
        <v>-2.0853972758688434E-4</v>
      </c>
      <c r="AQ70">
        <f t="shared" si="34"/>
        <v>-0.20591799573230221</v>
      </c>
      <c r="AR70">
        <f t="shared" si="34"/>
        <v>-0.2061265354598891</v>
      </c>
      <c r="AS70">
        <f t="shared" si="34"/>
        <v>1.2125586256294069E-4</v>
      </c>
      <c r="AT70">
        <f t="shared" si="34"/>
        <v>6.5738942316095078E-6</v>
      </c>
      <c r="AU70">
        <f t="shared" si="23"/>
        <v>-0.20599870570309453</v>
      </c>
      <c r="AW70">
        <v>67</v>
      </c>
      <c r="AX70">
        <f>IF(Z70&gt;0, (R70*SUMPRODUCT(K70:$K$98, X70:$X$98)-K70*$AZ$3)/Z70, 0)</f>
        <v>-3.277923125495358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25</v>
      </c>
      <c r="R71">
        <f t="shared" si="26"/>
        <v>50000</v>
      </c>
      <c r="S71">
        <f t="shared" si="27"/>
        <v>-18.849042842926572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-5.4256912474606955E-2</v>
      </c>
      <c r="AC71">
        <f t="shared" si="45"/>
        <v>-0.19899126861279898</v>
      </c>
      <c r="AE71">
        <f t="shared" si="28"/>
        <v>0</v>
      </c>
      <c r="AF71">
        <f t="shared" si="29"/>
        <v>0</v>
      </c>
      <c r="AG71">
        <f t="shared" si="29"/>
        <v>-0.263927550951843</v>
      </c>
      <c r="AH71">
        <f t="shared" si="30"/>
        <v>-291.47990525490326</v>
      </c>
      <c r="AI71">
        <f t="shared" si="31"/>
        <v>-291.74383280585511</v>
      </c>
      <c r="AJ71">
        <f t="shared" si="32"/>
        <v>0.14473435613819202</v>
      </c>
      <c r="AK71">
        <f t="shared" si="46"/>
        <v>-3.7979838732224874E-3</v>
      </c>
      <c r="AL71">
        <f t="shared" si="33"/>
        <v>-291.6028964335901</v>
      </c>
      <c r="AN71">
        <f t="shared" si="34"/>
        <v>0</v>
      </c>
      <c r="AO71">
        <f t="shared" si="34"/>
        <v>0</v>
      </c>
      <c r="AP71">
        <f t="shared" si="34"/>
        <v>-1.1875699131071224E-4</v>
      </c>
      <c r="AQ71">
        <f t="shared" si="34"/>
        <v>-0.13115446436253173</v>
      </c>
      <c r="AR71">
        <f t="shared" si="34"/>
        <v>-0.13127322135384245</v>
      </c>
      <c r="AS71">
        <f t="shared" si="34"/>
        <v>6.5124753411594432E-5</v>
      </c>
      <c r="AT71">
        <f t="shared" si="34"/>
        <v>-1.7089429891038761E-6</v>
      </c>
      <c r="AU71">
        <f t="shared" si="23"/>
        <v>-0.13120980554341993</v>
      </c>
      <c r="AW71">
        <v>68</v>
      </c>
      <c r="AX71">
        <f>IF(Z71&gt;0, (R71*SUMPRODUCT(K71:$K$98, X71:$X$98)-K71*$AZ$3)/Z71, 0)</f>
        <v>-18.849042842926572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25</v>
      </c>
      <c r="R72">
        <f t="shared" si="26"/>
        <v>50000</v>
      </c>
      <c r="S72">
        <f t="shared" si="27"/>
        <v>-42.627022931014935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-0.19899126861279898</v>
      </c>
      <c r="AC72">
        <f t="shared" si="45"/>
        <v>-0.27551748333773241</v>
      </c>
      <c r="AE72">
        <f t="shared" si="28"/>
        <v>0</v>
      </c>
      <c r="AF72">
        <f t="shared" si="29"/>
        <v>0</v>
      </c>
      <c r="AG72">
        <f t="shared" si="29"/>
        <v>-0.16158616318550659</v>
      </c>
      <c r="AH72">
        <f t="shared" si="30"/>
        <v>-199.40422451363597</v>
      </c>
      <c r="AI72">
        <f t="shared" si="31"/>
        <v>-199.56581067682149</v>
      </c>
      <c r="AJ72">
        <f t="shared" si="32"/>
        <v>7.6526214724933428E-2</v>
      </c>
      <c r="AK72">
        <f t="shared" si="46"/>
        <v>-1.3929388802895929E-2</v>
      </c>
      <c r="AL72">
        <f t="shared" si="33"/>
        <v>-199.50321385089944</v>
      </c>
      <c r="AN72">
        <f t="shared" si="34"/>
        <v>0</v>
      </c>
      <c r="AO72">
        <f t="shared" si="34"/>
        <v>0</v>
      </c>
      <c r="AP72">
        <f t="shared" si="34"/>
        <v>-6.4917323320583159E-5</v>
      </c>
      <c r="AQ72">
        <f t="shared" si="34"/>
        <v>-8.0110748711699944E-2</v>
      </c>
      <c r="AR72">
        <f t="shared" si="34"/>
        <v>-8.0175666035020535E-2</v>
      </c>
      <c r="AS72">
        <f t="shared" si="34"/>
        <v>3.0744445723954581E-5</v>
      </c>
      <c r="AT72">
        <f t="shared" si="34"/>
        <v>-5.596139042781684E-6</v>
      </c>
      <c r="AU72">
        <f t="shared" si="23"/>
        <v>-8.0150517728339365E-2</v>
      </c>
      <c r="AW72">
        <v>69</v>
      </c>
      <c r="AX72">
        <f>IF(Z72&gt;0, (R72*SUMPRODUCT(K72:$K$98, X72:$X$98)-K72*$AZ$3)/Z72, 0)</f>
        <v>-42.627022931014935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25</v>
      </c>
      <c r="R73">
        <f t="shared" si="26"/>
        <v>50000</v>
      </c>
      <c r="S73">
        <f t="shared" si="27"/>
        <v>-80.985147204012534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-0.27551748333773241</v>
      </c>
      <c r="AC73">
        <f t="shared" si="45"/>
        <v>-0.3068530091587196</v>
      </c>
      <c r="AE73">
        <f t="shared" si="28"/>
        <v>0</v>
      </c>
      <c r="AF73">
        <f t="shared" si="29"/>
        <v>0</v>
      </c>
      <c r="AG73">
        <f t="shared" si="29"/>
        <v>-9.4725088412111969E-2</v>
      </c>
      <c r="AH73">
        <f t="shared" si="30"/>
        <v>-130.4904262830791</v>
      </c>
      <c r="AI73">
        <f t="shared" si="31"/>
        <v>-130.58515137149121</v>
      </c>
      <c r="AJ73">
        <f t="shared" si="32"/>
        <v>3.1335525820987198E-2</v>
      </c>
      <c r="AK73">
        <f t="shared" si="46"/>
        <v>-1.9286223833641269E-2</v>
      </c>
      <c r="AL73">
        <f t="shared" si="33"/>
        <v>-130.57310206950385</v>
      </c>
      <c r="AN73">
        <f t="shared" si="34"/>
        <v>0</v>
      </c>
      <c r="AO73">
        <f t="shared" si="34"/>
        <v>0</v>
      </c>
      <c r="AP73">
        <f t="shared" si="34"/>
        <v>-3.3978439725464244E-5</v>
      </c>
      <c r="AQ73">
        <f t="shared" si="34"/>
        <v>-4.6807674276531007E-2</v>
      </c>
      <c r="AR73">
        <f t="shared" si="34"/>
        <v>-4.6841652716256468E-2</v>
      </c>
      <c r="AS73">
        <f t="shared" si="34"/>
        <v>1.1240235224082416E-5</v>
      </c>
      <c r="AT73">
        <f t="shared" si="34"/>
        <v>-6.9180805745165206E-6</v>
      </c>
      <c r="AU73">
        <f t="shared" si="23"/>
        <v>-4.6837330561606896E-2</v>
      </c>
      <c r="AW73">
        <v>70</v>
      </c>
      <c r="AX73">
        <f>IF(Z73&gt;0, (R73*SUMPRODUCT(K73:$K$98, X73:$X$98)-K73*$AZ$3)/Z73, 0)</f>
        <v>-80.985147204012534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25</v>
      </c>
      <c r="R74">
        <f t="shared" si="26"/>
        <v>50000</v>
      </c>
      <c r="S74">
        <f t="shared" si="27"/>
        <v>-146.17173221456306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-0.3068530091587196</v>
      </c>
      <c r="AC74">
        <f t="shared" si="45"/>
        <v>-0.3101113772828285</v>
      </c>
      <c r="AE74">
        <f t="shared" si="28"/>
        <v>0</v>
      </c>
      <c r="AF74">
        <f t="shared" si="29"/>
        <v>0</v>
      </c>
      <c r="AG74">
        <f t="shared" si="29"/>
        <v>-5.3038876358737608E-2</v>
      </c>
      <c r="AH74">
        <f t="shared" si="30"/>
        <v>-81.477922338506488</v>
      </c>
      <c r="AI74">
        <f t="shared" si="31"/>
        <v>-81.530961214865229</v>
      </c>
      <c r="AJ74">
        <f t="shared" si="32"/>
        <v>3.2583681241089013E-3</v>
      </c>
      <c r="AK74">
        <f t="shared" si="46"/>
        <v>-2.1479710641110376E-2</v>
      </c>
      <c r="AL74">
        <f t="shared" si="33"/>
        <v>-81.549182557382238</v>
      </c>
      <c r="AN74">
        <f t="shared" si="34"/>
        <v>0</v>
      </c>
      <c r="AO74">
        <f t="shared" si="34"/>
        <v>0</v>
      </c>
      <c r="AP74">
        <f t="shared" si="34"/>
        <v>-1.6986922495476183E-5</v>
      </c>
      <c r="AQ74">
        <f t="shared" si="34"/>
        <v>-2.6095182380850488E-2</v>
      </c>
      <c r="AR74">
        <f t="shared" si="34"/>
        <v>-2.6112169303345967E-2</v>
      </c>
      <c r="AS74">
        <f t="shared" si="34"/>
        <v>1.0435674845673789E-6</v>
      </c>
      <c r="AT74">
        <f t="shared" si="34"/>
        <v>-6.8793723573234727E-6</v>
      </c>
      <c r="AU74">
        <f t="shared" si="23"/>
        <v>-2.6118005108218725E-2</v>
      </c>
      <c r="AW74">
        <v>71</v>
      </c>
      <c r="AX74">
        <f>IF(Z74&gt;0, (R74*SUMPRODUCT(K74:$K$98, X74:$X$98)-K74*$AZ$3)/Z74, 0)</f>
        <v>-146.17173221456306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25</v>
      </c>
      <c r="R75">
        <f t="shared" si="26"/>
        <v>50000</v>
      </c>
      <c r="S75">
        <f t="shared" si="27"/>
        <v>-262.68065742897585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-0.3101113772828285</v>
      </c>
      <c r="AC75">
        <f t="shared" si="45"/>
        <v>-0.29732325059901649</v>
      </c>
      <c r="AE75">
        <f t="shared" si="28"/>
        <v>0</v>
      </c>
      <c r="AF75">
        <f t="shared" si="29"/>
        <v>0</v>
      </c>
      <c r="AG75">
        <f t="shared" si="29"/>
        <v>-2.8297025512756622E-2</v>
      </c>
      <c r="AH75">
        <f t="shared" si="30"/>
        <v>-48.422924164787219</v>
      </c>
      <c r="AI75">
        <f t="shared" si="31"/>
        <v>-48.451221190299975</v>
      </c>
      <c r="AJ75">
        <f t="shared" si="32"/>
        <v>-1.2788126683812018E-2</v>
      </c>
      <c r="AK75">
        <f t="shared" si="46"/>
        <v>-2.1707796409797999E-2</v>
      </c>
      <c r="AL75">
        <f t="shared" si="33"/>
        <v>-48.485717113393584</v>
      </c>
      <c r="AN75">
        <f t="shared" si="34"/>
        <v>0</v>
      </c>
      <c r="AO75">
        <f t="shared" si="34"/>
        <v>0</v>
      </c>
      <c r="AP75">
        <f t="shared" si="34"/>
        <v>-8.0917629980263182E-6</v>
      </c>
      <c r="AQ75">
        <f t="shared" si="34"/>
        <v>-1.3846926272735614E-2</v>
      </c>
      <c r="AR75">
        <f t="shared" si="34"/>
        <v>-1.385501803573364E-2</v>
      </c>
      <c r="AS75">
        <f t="shared" si="34"/>
        <v>-3.6568681138409334E-6</v>
      </c>
      <c r="AT75">
        <f t="shared" si="34"/>
        <v>-6.2075197153957049E-6</v>
      </c>
      <c r="AU75">
        <f t="shared" si="23"/>
        <v>-1.3864882423562878E-2</v>
      </c>
      <c r="AW75">
        <v>72</v>
      </c>
      <c r="AX75">
        <f>IF(Z75&gt;0, (R75*SUMPRODUCT(K75:$K$98, X75:$X$98)-K75*$AZ$3)/Z75, 0)</f>
        <v>-262.68065742897585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25</v>
      </c>
      <c r="R76">
        <f t="shared" si="26"/>
        <v>50000</v>
      </c>
      <c r="S76">
        <f t="shared" si="27"/>
        <v>-481.77293874567158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-0.29732325059901649</v>
      </c>
      <c r="AC76">
        <f t="shared" si="45"/>
        <v>-0.27645293663544623</v>
      </c>
      <c r="AE76">
        <f t="shared" si="28"/>
        <v>0</v>
      </c>
      <c r="AF76">
        <f t="shared" si="29"/>
        <v>0</v>
      </c>
      <c r="AG76">
        <f t="shared" si="29"/>
        <v>-1.4345603208599166E-2</v>
      </c>
      <c r="AH76">
        <f t="shared" si="30"/>
        <v>-27.336904098059779</v>
      </c>
      <c r="AI76">
        <f t="shared" si="31"/>
        <v>-27.35124970126838</v>
      </c>
      <c r="AJ76">
        <f t="shared" si="32"/>
        <v>-2.0870313963570253E-2</v>
      </c>
      <c r="AK76">
        <f t="shared" si="46"/>
        <v>-2.0812627541931156E-2</v>
      </c>
      <c r="AL76">
        <f t="shared" si="33"/>
        <v>-27.392932642773882</v>
      </c>
      <c r="AN76">
        <f t="shared" si="34"/>
        <v>0</v>
      </c>
      <c r="AO76">
        <f t="shared" si="34"/>
        <v>0</v>
      </c>
      <c r="AP76">
        <f t="shared" si="34"/>
        <v>-3.6627152729539539E-6</v>
      </c>
      <c r="AQ76">
        <f t="shared" si="34"/>
        <v>-6.9796504684600446E-3</v>
      </c>
      <c r="AR76">
        <f t="shared" si="34"/>
        <v>-6.983313183732999E-3</v>
      </c>
      <c r="AS76">
        <f t="shared" si="34"/>
        <v>-5.3286025407346694E-6</v>
      </c>
      <c r="AT76">
        <f t="shared" si="34"/>
        <v>-5.3138740602025345E-6</v>
      </c>
      <c r="AU76">
        <f t="shared" si="23"/>
        <v>-6.9939556603339365E-3</v>
      </c>
      <c r="AW76">
        <v>73</v>
      </c>
      <c r="AX76">
        <f>IF(Z76&gt;0, (R76*SUMPRODUCT(K76:$K$98, X76:$X$98)-K76*$AZ$3)/Z76, 0)</f>
        <v>-481.77293874567158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25</v>
      </c>
      <c r="R77">
        <f t="shared" si="26"/>
        <v>50000</v>
      </c>
      <c r="S77">
        <f t="shared" si="27"/>
        <v>-916.06156581116977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-0.27645293663544623</v>
      </c>
      <c r="AC77">
        <f t="shared" si="45"/>
        <v>-0.25243505117863324</v>
      </c>
      <c r="AE77">
        <f t="shared" si="28"/>
        <v>0</v>
      </c>
      <c r="AF77">
        <f t="shared" si="29"/>
        <v>0</v>
      </c>
      <c r="AG77">
        <f t="shared" si="29"/>
        <v>-6.889139895174588E-3</v>
      </c>
      <c r="AH77">
        <f t="shared" si="30"/>
        <v>-14.626014562677174</v>
      </c>
      <c r="AI77">
        <f t="shared" si="31"/>
        <v>-14.632903702572348</v>
      </c>
      <c r="AJ77">
        <f t="shared" si="32"/>
        <v>-2.4017885456812993E-2</v>
      </c>
      <c r="AK77">
        <f t="shared" si="46"/>
        <v>-1.935170556448124E-2</v>
      </c>
      <c r="AL77">
        <f t="shared" si="33"/>
        <v>-14.676273293593642</v>
      </c>
      <c r="AN77">
        <f t="shared" si="34"/>
        <v>0</v>
      </c>
      <c r="AO77">
        <f t="shared" si="34"/>
        <v>0</v>
      </c>
      <c r="AP77">
        <f t="shared" si="34"/>
        <v>-1.5704760810097032E-6</v>
      </c>
      <c r="AQ77">
        <f t="shared" si="34"/>
        <v>-3.3342051955241913E-3</v>
      </c>
      <c r="AR77">
        <f t="shared" si="34"/>
        <v>-3.3357756716052007E-3</v>
      </c>
      <c r="AS77">
        <f t="shared" si="34"/>
        <v>-5.4752139164390864E-6</v>
      </c>
      <c r="AT77">
        <f t="shared" si="34"/>
        <v>-4.4114927520992036E-6</v>
      </c>
      <c r="AU77">
        <f t="shared" si="23"/>
        <v>-3.3456623782737393E-3</v>
      </c>
      <c r="AW77">
        <v>74</v>
      </c>
      <c r="AX77">
        <f>IF(Z77&gt;0, (R77*SUMPRODUCT(K77:$K$98, X77:$X$98)-K77*$AZ$3)/Z77, 0)</f>
        <v>-916.06156581116977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25</v>
      </c>
      <c r="R78">
        <f t="shared" si="26"/>
        <v>50000</v>
      </c>
      <c r="S78">
        <f t="shared" si="27"/>
        <v>-1825.3931462206297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-0.25243505117863324</v>
      </c>
      <c r="AC78">
        <f t="shared" si="45"/>
        <v>-0.2280928850123064</v>
      </c>
      <c r="AE78">
        <f t="shared" si="28"/>
        <v>0</v>
      </c>
      <c r="AF78">
        <f t="shared" si="29"/>
        <v>0</v>
      </c>
      <c r="AG78">
        <f t="shared" si="29"/>
        <v>-3.1238871128194965E-3</v>
      </c>
      <c r="AH78">
        <f t="shared" si="30"/>
        <v>-7.3927227668066919</v>
      </c>
      <c r="AI78">
        <f t="shared" si="31"/>
        <v>-7.3958466539195111</v>
      </c>
      <c r="AJ78">
        <f t="shared" si="32"/>
        <v>-2.434216616632684E-2</v>
      </c>
      <c r="AK78">
        <f t="shared" si="46"/>
        <v>-1.7670453582504329E-2</v>
      </c>
      <c r="AL78">
        <f t="shared" si="33"/>
        <v>-7.4378592736683427</v>
      </c>
      <c r="AN78">
        <f t="shared" si="34"/>
        <v>0</v>
      </c>
      <c r="AO78">
        <f t="shared" si="34"/>
        <v>0</v>
      </c>
      <c r="AP78">
        <f t="shared" si="34"/>
        <v>-6.3583383011771409E-7</v>
      </c>
      <c r="AQ78">
        <f t="shared" si="34"/>
        <v>-1.5047096972638683E-3</v>
      </c>
      <c r="AR78">
        <f t="shared" si="34"/>
        <v>-1.5053455310939858E-3</v>
      </c>
      <c r="AS78">
        <f t="shared" si="34"/>
        <v>-4.9545877260999953E-6</v>
      </c>
      <c r="AT78">
        <f t="shared" si="34"/>
        <v>-3.5966319445968455E-6</v>
      </c>
      <c r="AU78">
        <f t="shared" si="23"/>
        <v>-1.5138967507646827E-3</v>
      </c>
      <c r="AW78">
        <v>75</v>
      </c>
      <c r="AX78">
        <f>IF(Z78&gt;0, (R78*SUMPRODUCT(K78:$K$98, X78:$X$98)-K78*$AZ$3)/Z78, 0)</f>
        <v>-1825.3931462206297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25</v>
      </c>
      <c r="R79">
        <f t="shared" si="26"/>
        <v>50000</v>
      </c>
      <c r="S79">
        <f t="shared" si="27"/>
        <v>-3841.845208525036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-0.2280928850123064</v>
      </c>
      <c r="AC79">
        <f t="shared" si="45"/>
        <v>-0.20488654885077479</v>
      </c>
      <c r="AE79">
        <f t="shared" si="28"/>
        <v>0</v>
      </c>
      <c r="AF79">
        <f t="shared" si="29"/>
        <v>0</v>
      </c>
      <c r="AG79">
        <f t="shared" si="29"/>
        <v>-1.3332561421015383E-3</v>
      </c>
      <c r="AH79">
        <f t="shared" si="30"/>
        <v>-3.5187841991795263</v>
      </c>
      <c r="AI79">
        <f t="shared" si="31"/>
        <v>-3.5201174553216279</v>
      </c>
      <c r="AJ79">
        <f t="shared" si="32"/>
        <v>-2.3206336161531615E-2</v>
      </c>
      <c r="AK79">
        <f t="shared" si="46"/>
        <v>-1.596650195086145E-2</v>
      </c>
      <c r="AL79">
        <f t="shared" si="33"/>
        <v>-3.5592902934340209</v>
      </c>
      <c r="AN79">
        <f t="shared" si="34"/>
        <v>0</v>
      </c>
      <c r="AO79">
        <f t="shared" si="34"/>
        <v>0</v>
      </c>
      <c r="AP79">
        <f t="shared" si="34"/>
        <v>-2.4229467531286162E-7</v>
      </c>
      <c r="AQ79">
        <f t="shared" si="34"/>
        <v>-6.3947402761809283E-4</v>
      </c>
      <c r="AR79">
        <f t="shared" si="34"/>
        <v>-6.3971632229340575E-4</v>
      </c>
      <c r="AS79">
        <f t="shared" si="34"/>
        <v>-4.2173229193578334E-6</v>
      </c>
      <c r="AT79">
        <f t="shared" si="34"/>
        <v>-2.9016167890802192E-6</v>
      </c>
      <c r="AU79">
        <f t="shared" si="23"/>
        <v>-6.4683526200184373E-4</v>
      </c>
      <c r="AW79">
        <v>76</v>
      </c>
      <c r="AX79">
        <f>IF(Z79&gt;0, (R79*SUMPRODUCT(K79:$K$98, X79:$X$98)-K79*$AZ$3)/Z79, 0)</f>
        <v>-3841.845208525036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25</v>
      </c>
      <c r="R80">
        <f t="shared" si="26"/>
        <v>50000</v>
      </c>
      <c r="S80">
        <f t="shared" si="27"/>
        <v>-8690.57166922334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-0.20488654885077479</v>
      </c>
      <c r="AC80">
        <f t="shared" si="45"/>
        <v>-0.18346258907589688</v>
      </c>
      <c r="AE80">
        <f t="shared" si="28"/>
        <v>0</v>
      </c>
      <c r="AF80">
        <f t="shared" si="29"/>
        <v>0</v>
      </c>
      <c r="AG80">
        <f t="shared" si="29"/>
        <v>-5.2776329354031033E-4</v>
      </c>
      <c r="AH80">
        <f t="shared" si="30"/>
        <v>-1.5843205742804254</v>
      </c>
      <c r="AI80">
        <f t="shared" si="31"/>
        <v>-1.5848483375739657</v>
      </c>
      <c r="AJ80">
        <f t="shared" si="32"/>
        <v>-2.1423959774877904E-2</v>
      </c>
      <c r="AK80">
        <f t="shared" si="46"/>
        <v>-1.4342058419554236E-2</v>
      </c>
      <c r="AL80">
        <f t="shared" si="33"/>
        <v>-1.6206143557683979</v>
      </c>
      <c r="AN80">
        <f t="shared" si="34"/>
        <v>0</v>
      </c>
      <c r="AO80">
        <f t="shared" si="34"/>
        <v>0</v>
      </c>
      <c r="AP80">
        <f t="shared" si="34"/>
        <v>-8.563502635469555E-8</v>
      </c>
      <c r="AQ80">
        <f t="shared" si="34"/>
        <v>-2.5707231971870351E-4</v>
      </c>
      <c r="AR80">
        <f t="shared" si="34"/>
        <v>-2.5715795474505818E-4</v>
      </c>
      <c r="AS80">
        <f t="shared" si="34"/>
        <v>-3.4762579785277878E-6</v>
      </c>
      <c r="AT80">
        <f t="shared" si="34"/>
        <v>-2.3271465935046165E-6</v>
      </c>
      <c r="AU80">
        <f t="shared" si="23"/>
        <v>-2.629613593170906E-4</v>
      </c>
      <c r="AW80">
        <v>77</v>
      </c>
      <c r="AX80">
        <f>IF(Z80&gt;0, (R80*SUMPRODUCT(K80:$K$98, X80:$X$98)-K80*$AZ$3)/Z80, 0)</f>
        <v>-8690.57166922334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25</v>
      </c>
      <c r="R81">
        <f t="shared" si="26"/>
        <v>50000</v>
      </c>
      <c r="S81">
        <f t="shared" si="27"/>
        <v>-21282.760611542595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-0.18346258907589688</v>
      </c>
      <c r="AC81">
        <f t="shared" si="45"/>
        <v>-0.16402016692910132</v>
      </c>
      <c r="AE81">
        <f t="shared" si="28"/>
        <v>0</v>
      </c>
      <c r="AF81">
        <f t="shared" si="29"/>
        <v>0</v>
      </c>
      <c r="AG81">
        <f t="shared" si="29"/>
        <v>-1.9266787086838938E-4</v>
      </c>
      <c r="AH81">
        <f t="shared" si="30"/>
        <v>-0.65963557947303553</v>
      </c>
      <c r="AI81">
        <f t="shared" si="31"/>
        <v>-0.65982824734390388</v>
      </c>
      <c r="AJ81">
        <f t="shared" si="32"/>
        <v>-1.9442422146795563E-2</v>
      </c>
      <c r="AK81">
        <f t="shared" si="46"/>
        <v>-1.2842381235312783E-2</v>
      </c>
      <c r="AL81">
        <f t="shared" si="33"/>
        <v>-0.69211305072601226</v>
      </c>
      <c r="AN81">
        <f t="shared" si="34"/>
        <v>0</v>
      </c>
      <c r="AO81">
        <f t="shared" si="34"/>
        <v>0</v>
      </c>
      <c r="AP81">
        <f t="shared" si="34"/>
        <v>-2.7912808100888508E-8</v>
      </c>
      <c r="AQ81">
        <f t="shared" si="34"/>
        <v>-9.5564876818131158E-5</v>
      </c>
      <c r="AR81">
        <f t="shared" si="34"/>
        <v>-9.5592789626232038E-5</v>
      </c>
      <c r="AS81">
        <f t="shared" si="34"/>
        <v>-2.8167259852613433E-6</v>
      </c>
      <c r="AT81">
        <f t="shared" si="34"/>
        <v>-1.860543334828278E-6</v>
      </c>
      <c r="AU81">
        <f t="shared" si="23"/>
        <v>-1.0027005894632166E-4</v>
      </c>
      <c r="AW81">
        <v>78</v>
      </c>
      <c r="AX81">
        <f>IF(Z81&gt;0, (R81*SUMPRODUCT(K81:$K$98, X81:$X$98)-K81*$AZ$3)/Z81, 0)</f>
        <v>-21282.760611542595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25</v>
      </c>
      <c r="R82">
        <f t="shared" si="26"/>
        <v>50000</v>
      </c>
      <c r="S82">
        <f t="shared" si="27"/>
        <v>-56841.293154443061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-0.16402016692910132</v>
      </c>
      <c r="AC82">
        <f t="shared" si="45"/>
        <v>-0.14652689746081743</v>
      </c>
      <c r="AE82">
        <f t="shared" si="28"/>
        <v>0</v>
      </c>
      <c r="AF82">
        <f t="shared" si="29"/>
        <v>0</v>
      </c>
      <c r="AG82">
        <f t="shared" si="29"/>
        <v>-6.4445621013006451E-5</v>
      </c>
      <c r="AH82">
        <f t="shared" si="30"/>
        <v>-0.25259114229339807</v>
      </c>
      <c r="AI82">
        <f t="shared" si="31"/>
        <v>-0.25265558791441106</v>
      </c>
      <c r="AJ82">
        <f t="shared" si="32"/>
        <v>-1.749326946828389E-2</v>
      </c>
      <c r="AK82">
        <f t="shared" si="46"/>
        <v>-1.1481411685037093E-2</v>
      </c>
      <c r="AL82">
        <f t="shared" si="33"/>
        <v>-0.28163026906773203</v>
      </c>
      <c r="AN82">
        <f t="shared" si="34"/>
        <v>0</v>
      </c>
      <c r="AO82">
        <f t="shared" si="34"/>
        <v>0</v>
      </c>
      <c r="AP82">
        <f t="shared" si="34"/>
        <v>-8.3362287250873981E-9</v>
      </c>
      <c r="AQ82">
        <f t="shared" si="34"/>
        <v>-3.2673399728181663E-5</v>
      </c>
      <c r="AR82">
        <f t="shared" si="34"/>
        <v>-3.2681735956906753E-5</v>
      </c>
      <c r="AS82">
        <f t="shared" si="34"/>
        <v>-2.2628053410761838E-6</v>
      </c>
      <c r="AT82">
        <f t="shared" si="34"/>
        <v>-1.4851540320178426E-6</v>
      </c>
      <c r="AU82">
        <f t="shared" si="23"/>
        <v>-3.6429695330000771E-5</v>
      </c>
      <c r="AW82">
        <v>79</v>
      </c>
      <c r="AX82">
        <f>IF(Z82&gt;0, (R82*SUMPRODUCT(K82:$K$98, X82:$X$98)-K82*$AZ$3)/Z82, 0)</f>
        <v>-56841.293154443061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25</v>
      </c>
      <c r="R83">
        <f t="shared" si="26"/>
        <v>50000</v>
      </c>
      <c r="S83">
        <f t="shared" si="27"/>
        <v>-166891.50144666247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-0.14652689746081743</v>
      </c>
      <c r="AC83">
        <f t="shared" si="45"/>
        <v>-0.13085525448099022</v>
      </c>
      <c r="AE83">
        <f t="shared" si="28"/>
        <v>0</v>
      </c>
      <c r="AF83">
        <f t="shared" si="29"/>
        <v>0</v>
      </c>
      <c r="AG83">
        <f t="shared" si="29"/>
        <v>-1.9601845112947645E-5</v>
      </c>
      <c r="AH83">
        <f t="shared" si="30"/>
        <v>-8.8398639379857494E-2</v>
      </c>
      <c r="AI83">
        <f t="shared" si="31"/>
        <v>-8.841824122497044E-2</v>
      </c>
      <c r="AJ83">
        <f t="shared" si="32"/>
        <v>-1.5671642979827205E-2</v>
      </c>
      <c r="AK83">
        <f t="shared" si="46"/>
        <v>-1.0256882822257221E-2</v>
      </c>
      <c r="AL83">
        <f t="shared" si="33"/>
        <v>-0.11434676702705486</v>
      </c>
      <c r="AN83">
        <f t="shared" si="34"/>
        <v>0</v>
      </c>
      <c r="AO83">
        <f t="shared" si="34"/>
        <v>0</v>
      </c>
      <c r="AP83">
        <f t="shared" si="34"/>
        <v>-2.2638890538190774E-9</v>
      </c>
      <c r="AQ83">
        <f t="shared" si="34"/>
        <v>-1.0209483388498496E-5</v>
      </c>
      <c r="AR83">
        <f t="shared" si="34"/>
        <v>-1.0211747277552315E-5</v>
      </c>
      <c r="AS83">
        <f t="shared" si="34"/>
        <v>-1.8099755810210171E-6</v>
      </c>
      <c r="AT83">
        <f t="shared" si="34"/>
        <v>-1.1846050519129548E-6</v>
      </c>
      <c r="AU83">
        <f t="shared" si="23"/>
        <v>-1.3206327910486286E-5</v>
      </c>
      <c r="AW83">
        <v>80</v>
      </c>
      <c r="AX83">
        <f>IF(Z83&gt;0, (R83*SUMPRODUCT(K83:$K$98, X83:$X$98)-K83*$AZ$3)/Z83, 0)</f>
        <v>-166891.50144666247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25</v>
      </c>
      <c r="R84">
        <f t="shared" si="26"/>
        <v>50000</v>
      </c>
      <c r="S84">
        <f t="shared" si="27"/>
        <v>-543649.74034510669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-0.13085525448099022</v>
      </c>
      <c r="AC84">
        <f t="shared" si="45"/>
        <v>-0.11684375291120426</v>
      </c>
      <c r="AE84">
        <f t="shared" si="28"/>
        <v>0</v>
      </c>
      <c r="AF84">
        <f t="shared" si="29"/>
        <v>0</v>
      </c>
      <c r="AG84">
        <f t="shared" si="29"/>
        <v>-5.3731172959372843E-6</v>
      </c>
      <c r="AH84">
        <f t="shared" si="30"/>
        <v>-2.8065418731761767E-2</v>
      </c>
      <c r="AI84">
        <f t="shared" si="31"/>
        <v>-2.8070791849057704E-2</v>
      </c>
      <c r="AJ84">
        <f t="shared" si="32"/>
        <v>-1.4011501569785964E-2</v>
      </c>
      <c r="AK84">
        <f t="shared" si="46"/>
        <v>-9.1598678136693163E-3</v>
      </c>
      <c r="AL84">
        <f t="shared" si="33"/>
        <v>-5.1242161232512982E-2</v>
      </c>
      <c r="AN84">
        <f t="shared" si="34"/>
        <v>0</v>
      </c>
      <c r="AO84">
        <f t="shared" si="34"/>
        <v>0</v>
      </c>
      <c r="AP84">
        <f t="shared" si="34"/>
        <v>-5.5407235905360425E-10</v>
      </c>
      <c r="AQ84">
        <f t="shared" si="34"/>
        <v>-2.894087716322946E-6</v>
      </c>
      <c r="AR84">
        <f t="shared" si="34"/>
        <v>-2.8946417886819993E-6</v>
      </c>
      <c r="AS84">
        <f t="shared" si="34"/>
        <v>-1.4448569240289304E-6</v>
      </c>
      <c r="AT84">
        <f t="shared" si="34"/>
        <v>-9.4455960825132478E-7</v>
      </c>
      <c r="AU84">
        <f t="shared" si="23"/>
        <v>-5.2840583209622544E-6</v>
      </c>
      <c r="AW84">
        <v>81</v>
      </c>
      <c r="AX84">
        <f>IF(Z84&gt;0, (R84*SUMPRODUCT(K84:$K$98, X84:$X$98)-K84*$AZ$3)/Z84, 0)</f>
        <v>-543649.74034510669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25</v>
      </c>
      <c r="R85">
        <f t="shared" si="26"/>
        <v>50000</v>
      </c>
      <c r="S85">
        <f t="shared" si="27"/>
        <v>-1987627.8444524321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-0.11684375291120426</v>
      </c>
      <c r="AC85">
        <f t="shared" si="45"/>
        <v>-0.10432726213001485</v>
      </c>
      <c r="AE85">
        <f t="shared" si="28"/>
        <v>0</v>
      </c>
      <c r="AF85">
        <f t="shared" si="29"/>
        <v>0</v>
      </c>
      <c r="AG85">
        <f t="shared" si="29"/>
        <v>-1.3122081985971042E-6</v>
      </c>
      <c r="AH85">
        <f t="shared" si="30"/>
        <v>-8.0143558487616139E-3</v>
      </c>
      <c r="AI85">
        <f t="shared" si="31"/>
        <v>-8.015668056960211E-3</v>
      </c>
      <c r="AJ85">
        <f t="shared" si="32"/>
        <v>-1.251649078118941E-2</v>
      </c>
      <c r="AK85">
        <f t="shared" si="46"/>
        <v>-8.179062703784299E-3</v>
      </c>
      <c r="AL85">
        <f t="shared" si="33"/>
        <v>-2.871122154193392E-2</v>
      </c>
      <c r="AN85">
        <f t="shared" si="34"/>
        <v>0</v>
      </c>
      <c r="AO85">
        <f t="shared" si="34"/>
        <v>0</v>
      </c>
      <c r="AP85">
        <f t="shared" si="34"/>
        <v>-1.2081612101134086E-10</v>
      </c>
      <c r="AQ85">
        <f t="shared" si="34"/>
        <v>-7.3788853558994011E-7</v>
      </c>
      <c r="AR85">
        <f t="shared" si="34"/>
        <v>-7.3800935171095139E-7</v>
      </c>
      <c r="AS85">
        <f t="shared" si="34"/>
        <v>-1.1524039146182858E-6</v>
      </c>
      <c r="AT85">
        <f t="shared" si="34"/>
        <v>-7.5305323532973184E-7</v>
      </c>
      <c r="AU85">
        <f t="shared" si="23"/>
        <v>-2.6434665016589689E-6</v>
      </c>
      <c r="AW85">
        <v>82</v>
      </c>
      <c r="AX85">
        <f>IF(Z85&gt;0, (R85*SUMPRODUCT(K85:$K$98, X85:$X$98)-K85*$AZ$3)/Z85, 0)</f>
        <v>-1987627.8444524321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25</v>
      </c>
      <c r="R86">
        <f t="shared" si="26"/>
        <v>50000</v>
      </c>
      <c r="S86">
        <f t="shared" si="27"/>
        <v>-8280406.2631698828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-0.10432726213001485</v>
      </c>
      <c r="AC86">
        <f t="shared" si="45"/>
        <v>-9.3149977814170296E-2</v>
      </c>
      <c r="AE86">
        <f t="shared" si="28"/>
        <v>0</v>
      </c>
      <c r="AF86">
        <f t="shared" si="29"/>
        <v>0</v>
      </c>
      <c r="AG86">
        <f t="shared" si="29"/>
        <v>-2.8123613399407913E-7</v>
      </c>
      <c r="AH86">
        <f t="shared" si="30"/>
        <v>-2.0356999652341081E-3</v>
      </c>
      <c r="AI86">
        <f t="shared" si="31"/>
        <v>-2.0359812013681024E-3</v>
      </c>
      <c r="AJ86">
        <f t="shared" si="32"/>
        <v>-1.1177284315844555E-2</v>
      </c>
      <c r="AK86">
        <f t="shared" si="46"/>
        <v>-7.3029083491010401E-3</v>
      </c>
      <c r="AL86">
        <f t="shared" si="33"/>
        <v>-2.0516173866313697E-2</v>
      </c>
      <c r="AN86">
        <f t="shared" si="34"/>
        <v>0</v>
      </c>
      <c r="AO86">
        <f t="shared" si="34"/>
        <v>0</v>
      </c>
      <c r="AP86">
        <f t="shared" si="34"/>
        <v>-2.3119329660243991E-11</v>
      </c>
      <c r="AQ86">
        <f t="shared" si="34"/>
        <v>-1.6734698318170385E-7</v>
      </c>
      <c r="AR86">
        <f t="shared" si="34"/>
        <v>-1.6737010251136414E-7</v>
      </c>
      <c r="AS86">
        <f t="shared" si="34"/>
        <v>-9.1884110741518477E-7</v>
      </c>
      <c r="AT86">
        <f t="shared" si="34"/>
        <v>-6.0034371545218903E-7</v>
      </c>
      <c r="AU86">
        <f t="shared" si="23"/>
        <v>-1.686554925378738E-6</v>
      </c>
      <c r="AW86">
        <v>83</v>
      </c>
      <c r="AX86">
        <f>IF(Z86&gt;0, (R86*SUMPRODUCT(K86:$K$98, X86:$X$98)-K86*$AZ$3)/Z86, 0)</f>
        <v>-8280406.2631698828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25</v>
      </c>
      <c r="R87">
        <f t="shared" si="26"/>
        <v>50000</v>
      </c>
      <c r="S87">
        <f t="shared" si="27"/>
        <v>-40087525.779445983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-9.3149977814170296E-2</v>
      </c>
      <c r="AC87">
        <f t="shared" si="45"/>
        <v>-8.3169768192956919E-2</v>
      </c>
      <c r="AE87">
        <f t="shared" si="28"/>
        <v>0</v>
      </c>
      <c r="AF87">
        <f t="shared" si="29"/>
        <v>0</v>
      </c>
      <c r="AG87">
        <f t="shared" si="29"/>
        <v>-5.1867611292937686E-8</v>
      </c>
      <c r="AH87">
        <f t="shared" si="30"/>
        <v>-4.5311232272240135E-4</v>
      </c>
      <c r="AI87">
        <f t="shared" si="31"/>
        <v>-4.5316419033369427E-4</v>
      </c>
      <c r="AJ87">
        <f t="shared" si="32"/>
        <v>-9.9802096212133762E-3</v>
      </c>
      <c r="AK87">
        <f t="shared" si="46"/>
        <v>-6.5204984469919213E-3</v>
      </c>
      <c r="AL87">
        <f t="shared" si="33"/>
        <v>-1.6953872258538991E-2</v>
      </c>
      <c r="AN87">
        <f t="shared" si="34"/>
        <v>0</v>
      </c>
      <c r="AO87">
        <f t="shared" si="34"/>
        <v>0</v>
      </c>
      <c r="AP87">
        <f t="shared" si="34"/>
        <v>-3.8069953223138472E-12</v>
      </c>
      <c r="AQ87">
        <f t="shared" si="34"/>
        <v>-3.3257681433303648E-8</v>
      </c>
      <c r="AR87">
        <f t="shared" si="34"/>
        <v>-3.3261488428625961E-8</v>
      </c>
      <c r="AS87">
        <f t="shared" si="34"/>
        <v>-7.3253057922959214E-7</v>
      </c>
      <c r="AT87">
        <f t="shared" si="34"/>
        <v>-4.7859360529743398E-7</v>
      </c>
      <c r="AU87">
        <f t="shared" si="23"/>
        <v>-1.244385672955652E-6</v>
      </c>
      <c r="AW87">
        <v>84</v>
      </c>
      <c r="AX87">
        <f>IF(Z87&gt;0, (R87*SUMPRODUCT(K87:$K$98, X87:$X$98)-K87*$AZ$3)/Z87, 0)</f>
        <v>-40087525.779445983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25</v>
      </c>
      <c r="R88">
        <f t="shared" si="26"/>
        <v>50000</v>
      </c>
      <c r="S88">
        <f t="shared" si="27"/>
        <v>-231618755.62780586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-8.3169768192956919E-2</v>
      </c>
      <c r="AC88">
        <f t="shared" si="45"/>
        <v>-7.4258750586177147E-2</v>
      </c>
      <c r="AE88">
        <f t="shared" si="28"/>
        <v>0</v>
      </c>
      <c r="AF88">
        <f t="shared" si="29"/>
        <v>0</v>
      </c>
      <c r="AG88">
        <f t="shared" si="29"/>
        <v>-8.0151918596680325E-9</v>
      </c>
      <c r="AH88">
        <f t="shared" si="30"/>
        <v>-8.6667486640680554E-5</v>
      </c>
      <c r="AI88">
        <f t="shared" si="31"/>
        <v>-8.6675501832540224E-5</v>
      </c>
      <c r="AJ88">
        <f t="shared" si="32"/>
        <v>-8.9110176067797725E-3</v>
      </c>
      <c r="AK88">
        <f t="shared" si="46"/>
        <v>-5.8218837735069849E-3</v>
      </c>
      <c r="AL88">
        <f t="shared" si="33"/>
        <v>-1.4819576882119299E-2</v>
      </c>
      <c r="AN88">
        <f t="shared" si="34"/>
        <v>0</v>
      </c>
      <c r="AO88">
        <f t="shared" si="34"/>
        <v>0</v>
      </c>
      <c r="AP88">
        <f t="shared" si="34"/>
        <v>-5.2526927203576104E-13</v>
      </c>
      <c r="AQ88">
        <f t="shared" si="34"/>
        <v>-5.6796853293047426E-9</v>
      </c>
      <c r="AR88">
        <f t="shared" si="34"/>
        <v>-5.6802105985767791E-9</v>
      </c>
      <c r="AS88">
        <f t="shared" si="34"/>
        <v>-5.8397650528666469E-7</v>
      </c>
      <c r="AT88">
        <f t="shared" si="34"/>
        <v>-3.8153255781371651E-7</v>
      </c>
      <c r="AU88">
        <f t="shared" si="23"/>
        <v>-9.711892736989581E-7</v>
      </c>
      <c r="AW88">
        <v>85</v>
      </c>
      <c r="AX88">
        <f>IF(Z88&gt;0, (R88*SUMPRODUCT(K88:$K$98, X88:$X$98)-K88*$AZ$3)/Z88, 0)</f>
        <v>-231618755.62780586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6"/>
        <v>50000</v>
      </c>
      <c r="S89">
        <f t="shared" si="27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-7.4258750586177147E-2</v>
      </c>
      <c r="AC89">
        <f t="shared" si="45"/>
        <v>0</v>
      </c>
      <c r="AE89">
        <f t="shared" si="28"/>
        <v>0</v>
      </c>
      <c r="AF89">
        <f t="shared" si="29"/>
        <v>0</v>
      </c>
      <c r="AG89">
        <f t="shared" si="29"/>
        <v>0</v>
      </c>
      <c r="AH89">
        <f t="shared" si="30"/>
        <v>-1.6030383719336064E-5</v>
      </c>
      <c r="AI89">
        <f t="shared" si="31"/>
        <v>-1.6030383719336064E-5</v>
      </c>
      <c r="AJ89">
        <f t="shared" si="32"/>
        <v>-7.4258750586177147E-2</v>
      </c>
      <c r="AK89">
        <f t="shared" si="46"/>
        <v>-5.1981125410324007E-3</v>
      </c>
      <c r="AL89">
        <f t="shared" si="33"/>
        <v>-7.9472893510928885E-2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-9.3798084292100193E-10</v>
      </c>
      <c r="AR89">
        <f t="shared" si="34"/>
        <v>-9.3798084292100193E-10</v>
      </c>
      <c r="AS89">
        <f t="shared" si="34"/>
        <v>-4.345079112801658E-6</v>
      </c>
      <c r="AT89">
        <f t="shared" si="34"/>
        <v>-3.0415553789611607E-7</v>
      </c>
      <c r="AU89">
        <f t="shared" si="23"/>
        <v>-4.6501726315406945E-6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1767.8985142307356</v>
      </c>
      <c r="AO91" s="8">
        <f t="shared" ref="AO91:AU91" si="49">SUM(AO3:AO89)</f>
        <v>-176.78985142307357</v>
      </c>
      <c r="AP91" s="8">
        <f t="shared" si="49"/>
        <v>-436.611750406959</v>
      </c>
      <c r="AQ91" s="8">
        <f t="shared" si="49"/>
        <v>-1133.129649755693</v>
      </c>
      <c r="AR91" s="8">
        <f t="shared" si="49"/>
        <v>21.367262645009522</v>
      </c>
      <c r="AS91" s="8">
        <f t="shared" si="49"/>
        <v>-90.344696907005854</v>
      </c>
      <c r="AT91" s="8">
        <f t="shared" si="49"/>
        <v>52.701073195753438</v>
      </c>
      <c r="AU91" s="8">
        <f t="shared" si="49"/>
        <v>-16.276361066242821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70" priority="1" operator="lessThan">
      <formula>0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16BFED-E886-4512-BDF1-ADE88899CF4E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2221.3252431024275</v>
      </c>
      <c r="K3">
        <v>1</v>
      </c>
      <c r="L3" s="2">
        <v>0</v>
      </c>
      <c r="O3">
        <f>$C$3</f>
        <v>2221.3252431024275</v>
      </c>
      <c r="P3">
        <f>O3*C5</f>
        <v>222.13252431024276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2221.3252431024275</v>
      </c>
      <c r="AF3">
        <f t="shared" ref="AF3:AG34" si="3">-$Z3*P3</f>
        <v>-222.13252431024276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1726.0429769921848</v>
      </c>
      <c r="AJ3">
        <f t="shared" ref="AJ3:AJ66" si="6">AB3-AC3</f>
        <v>0</v>
      </c>
      <c r="AL3">
        <f t="shared" ref="AL3:AL66" si="7">SUM(AI3:AK3)</f>
        <v>1726.0429769921848</v>
      </c>
      <c r="AN3">
        <f t="shared" ref="AN3:AU34" si="8">AE3*$K3</f>
        <v>2221.3252431024275</v>
      </c>
      <c r="AO3">
        <f t="shared" si="8"/>
        <v>-222.13252431024276</v>
      </c>
      <c r="AP3">
        <f t="shared" si="8"/>
        <v>-273.14974180000002</v>
      </c>
      <c r="AQ3">
        <f t="shared" si="8"/>
        <v>0</v>
      </c>
      <c r="AR3">
        <f t="shared" si="8"/>
        <v>1726.0429769921848</v>
      </c>
      <c r="AS3">
        <f t="shared" si="8"/>
        <v>0</v>
      </c>
      <c r="AT3">
        <f t="shared" si="8"/>
        <v>0</v>
      </c>
      <c r="AU3">
        <f t="shared" si="8"/>
        <v>1726.0429769921848</v>
      </c>
      <c r="AW3">
        <v>0</v>
      </c>
      <c r="AX3">
        <f>IF(Z3&gt;0, (R3*SUMPRODUCT(K3:$K$98, X3:$X$98)-K3*$AZ$3)/Z3, 0)</f>
        <v>0</v>
      </c>
      <c r="AZ3">
        <f>C6*ABS(SUMPRODUCT(X4:X79, K4:K79))/1</f>
        <v>1490.9589406309606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161.82503615211473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159.7456007818887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-159.7456007818887</v>
      </c>
      <c r="AK4">
        <f t="shared" ref="AK4:AK67" si="20">G4*SUM(AB4:AB4, AE4:AF4)</f>
        <v>0</v>
      </c>
      <c r="AL4">
        <f t="shared" si="7"/>
        <v>-302.24055078188871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-127.22763392857141</v>
      </c>
      <c r="AR4">
        <f t="shared" si="8"/>
        <v>-127.22763392857141</v>
      </c>
      <c r="AS4">
        <f t="shared" si="8"/>
        <v>-142.63000069811491</v>
      </c>
      <c r="AT4">
        <f t="shared" si="8"/>
        <v>0</v>
      </c>
      <c r="AU4">
        <f t="shared" si="8"/>
        <v>-269.85763462668632</v>
      </c>
      <c r="AW4">
        <v>1</v>
      </c>
      <c r="AX4">
        <f>IF(Z4&gt;0, (R4*SUMPRODUCT(K4:$K$98, X4:$X$98)-K4*$AZ$3)/Z4, 0)</f>
        <v>161.82503615211473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2.8964780000000001E-3</v>
      </c>
      <c r="Q5" s="4">
        <f t="shared" ref="Q5:Q68" si="22">$C$8</f>
        <v>25</v>
      </c>
      <c r="R5">
        <f t="shared" si="0"/>
        <v>50000</v>
      </c>
      <c r="S5">
        <f t="shared" si="1"/>
        <v>179.74598830585802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159.7456007818887</v>
      </c>
      <c r="AC5">
        <f t="shared" si="19"/>
        <v>175.1479675514322</v>
      </c>
      <c r="AE5">
        <f t="shared" si="2"/>
        <v>0</v>
      </c>
      <c r="AF5">
        <f t="shared" si="3"/>
        <v>0</v>
      </c>
      <c r="AG5">
        <f t="shared" si="3"/>
        <v>-24.360483535993893</v>
      </c>
      <c r="AH5">
        <f t="shared" si="4"/>
        <v>-142.96292751221389</v>
      </c>
      <c r="AI5">
        <f t="shared" si="5"/>
        <v>-167.32341104820779</v>
      </c>
      <c r="AJ5">
        <f t="shared" si="6"/>
        <v>-15.402366769543505</v>
      </c>
      <c r="AK5">
        <f t="shared" si="20"/>
        <v>11.18219205473221</v>
      </c>
      <c r="AL5">
        <f t="shared" si="7"/>
        <v>-171.54358576301908</v>
      </c>
      <c r="AN5">
        <f t="shared" si="8"/>
        <v>0</v>
      </c>
      <c r="AO5">
        <f t="shared" si="8"/>
        <v>0</v>
      </c>
      <c r="AP5">
        <f t="shared" si="8"/>
        <v>-19.420028329076761</v>
      </c>
      <c r="AQ5">
        <f t="shared" si="8"/>
        <v>-113.96917052950724</v>
      </c>
      <c r="AR5">
        <f t="shared" si="8"/>
        <v>-133.389198858584</v>
      </c>
      <c r="AS5">
        <f t="shared" si="8"/>
        <v>-12.278672488475369</v>
      </c>
      <c r="AT5">
        <f t="shared" si="8"/>
        <v>8.914375043632182</v>
      </c>
      <c r="AU5">
        <f t="shared" si="8"/>
        <v>-136.7534963034272</v>
      </c>
      <c r="AW5">
        <v>2</v>
      </c>
      <c r="AX5">
        <f>IF(Z5&gt;0, (R5*SUMPRODUCT(K5:$K$98, X5:$X$98)-K5*$AZ$3)/Z5, 0)</f>
        <v>179.74598830585802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2.9506620000000002E-3</v>
      </c>
      <c r="Q6" s="4">
        <f t="shared" si="22"/>
        <v>25</v>
      </c>
      <c r="R6">
        <f t="shared" si="0"/>
        <v>50000</v>
      </c>
      <c r="S6">
        <f t="shared" si="1"/>
        <v>196.0147833380837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175.1479675514322</v>
      </c>
      <c r="AC6">
        <f t="shared" si="19"/>
        <v>188.52701193095618</v>
      </c>
      <c r="AE6">
        <f t="shared" si="2"/>
        <v>0</v>
      </c>
      <c r="AF6">
        <f t="shared" si="3"/>
        <v>0</v>
      </c>
      <c r="AG6">
        <f t="shared" si="3"/>
        <v>-24.04499914756267</v>
      </c>
      <c r="AH6">
        <f t="shared" si="4"/>
        <v>-143.75910614256563</v>
      </c>
      <c r="AI6">
        <f t="shared" si="5"/>
        <v>-167.80410529012829</v>
      </c>
      <c r="AJ6">
        <f t="shared" si="6"/>
        <v>-13.379044379523975</v>
      </c>
      <c r="AK6">
        <f t="shared" si="20"/>
        <v>12.260357728600255</v>
      </c>
      <c r="AL6">
        <f t="shared" si="7"/>
        <v>-168.92279194105203</v>
      </c>
      <c r="AN6">
        <f t="shared" si="8"/>
        <v>0</v>
      </c>
      <c r="AO6">
        <f t="shared" si="8"/>
        <v>0</v>
      </c>
      <c r="AP6">
        <f t="shared" si="8"/>
        <v>-17.114755451925415</v>
      </c>
      <c r="AQ6">
        <f t="shared" si="8"/>
        <v>-102.32489219558981</v>
      </c>
      <c r="AR6">
        <f t="shared" si="8"/>
        <v>-119.43964764751523</v>
      </c>
      <c r="AS6">
        <f t="shared" si="8"/>
        <v>-9.5229395239641992</v>
      </c>
      <c r="AT6">
        <f t="shared" si="8"/>
        <v>8.7266804623441576</v>
      </c>
      <c r="AU6">
        <f t="shared" si="8"/>
        <v>-120.23590670913528</v>
      </c>
      <c r="AW6">
        <v>3</v>
      </c>
      <c r="AX6">
        <f>IF(Z6&gt;0, (R6*SUMPRODUCT(K6:$K$98, X6:$X$98)-K6*$AZ$3)/Z6, 0)</f>
        <v>196.0147833380837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3.0134020000000001E-3</v>
      </c>
      <c r="Q7" s="4">
        <f t="shared" si="22"/>
        <v>25</v>
      </c>
      <c r="R7">
        <f t="shared" si="0"/>
        <v>50000</v>
      </c>
      <c r="S7">
        <f t="shared" si="1"/>
        <v>210.58603243407248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188.52701193095618</v>
      </c>
      <c r="AC7">
        <f t="shared" si="19"/>
        <v>199.90588304700145</v>
      </c>
      <c r="AE7">
        <f t="shared" si="2"/>
        <v>0</v>
      </c>
      <c r="AF7">
        <f t="shared" si="3"/>
        <v>0</v>
      </c>
      <c r="AG7">
        <f t="shared" si="3"/>
        <v>-23.732091907565781</v>
      </c>
      <c r="AH7">
        <f t="shared" si="4"/>
        <v>-144.9144970425273</v>
      </c>
      <c r="AI7">
        <f t="shared" si="5"/>
        <v>-168.64658895009308</v>
      </c>
      <c r="AJ7">
        <f t="shared" si="6"/>
        <v>-11.378871116045275</v>
      </c>
      <c r="AK7">
        <f t="shared" si="20"/>
        <v>13.196890835166935</v>
      </c>
      <c r="AL7">
        <f t="shared" si="7"/>
        <v>-166.82856923097142</v>
      </c>
      <c r="AN7">
        <f t="shared" si="8"/>
        <v>0</v>
      </c>
      <c r="AO7">
        <f t="shared" si="8"/>
        <v>0</v>
      </c>
      <c r="AP7">
        <f t="shared" si="8"/>
        <v>-15.082173445623051</v>
      </c>
      <c r="AQ7">
        <f t="shared" si="8"/>
        <v>-92.095782693469545</v>
      </c>
      <c r="AR7">
        <f t="shared" si="8"/>
        <v>-107.17795613909259</v>
      </c>
      <c r="AS7">
        <f t="shared" si="8"/>
        <v>-7.2314783060853305</v>
      </c>
      <c r="AT7">
        <f t="shared" si="8"/>
        <v>8.3868627044836188</v>
      </c>
      <c r="AU7">
        <f t="shared" si="8"/>
        <v>-106.0225717406943</v>
      </c>
      <c r="AW7">
        <v>4</v>
      </c>
      <c r="AX7">
        <f>IF(Z7&gt;0, (R7*SUMPRODUCT(K7:$K$98, X7:$X$98)-K7*$AZ$3)/Z7, 0)</f>
        <v>210.58603243407248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3.0789929999999999E-3</v>
      </c>
      <c r="Q8" s="4">
        <f t="shared" si="22"/>
        <v>25</v>
      </c>
      <c r="R8">
        <f t="shared" si="0"/>
        <v>50000</v>
      </c>
      <c r="S8">
        <f t="shared" si="1"/>
        <v>223.43736492879245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199.90588304700145</v>
      </c>
      <c r="AC8">
        <f t="shared" si="19"/>
        <v>209.33131759606306</v>
      </c>
      <c r="AE8">
        <f t="shared" si="2"/>
        <v>0</v>
      </c>
      <c r="AF8">
        <f t="shared" si="3"/>
        <v>0</v>
      </c>
      <c r="AG8">
        <f t="shared" si="3"/>
        <v>-23.421700043631372</v>
      </c>
      <c r="AH8">
        <f t="shared" si="4"/>
        <v>-146.14188971750337</v>
      </c>
      <c r="AI8">
        <f t="shared" si="5"/>
        <v>-169.56358976113475</v>
      </c>
      <c r="AJ8">
        <f t="shared" si="6"/>
        <v>-9.425434549061606</v>
      </c>
      <c r="AK8">
        <f t="shared" si="20"/>
        <v>13.993411813290104</v>
      </c>
      <c r="AL8">
        <f t="shared" si="7"/>
        <v>-164.99561249690626</v>
      </c>
      <c r="AN8">
        <f t="shared" si="8"/>
        <v>0</v>
      </c>
      <c r="AO8">
        <f t="shared" si="8"/>
        <v>0</v>
      </c>
      <c r="AP8">
        <f t="shared" si="8"/>
        <v>-13.29010161134193</v>
      </c>
      <c r="AQ8">
        <f t="shared" si="8"/>
        <v>-82.924832971177239</v>
      </c>
      <c r="AR8">
        <f t="shared" si="8"/>
        <v>-96.214934582519163</v>
      </c>
      <c r="AS8">
        <f t="shared" si="8"/>
        <v>-5.3482446899554814</v>
      </c>
      <c r="AT8">
        <f t="shared" si="8"/>
        <v>7.9402376659907068</v>
      </c>
      <c r="AU8">
        <f t="shared" si="8"/>
        <v>-93.622941606483948</v>
      </c>
      <c r="AW8">
        <v>5</v>
      </c>
      <c r="AX8">
        <f>IF(Z8&gt;0, (R8*SUMPRODUCT(K8:$K$98, X8:$X$98)-K8*$AZ$3)/Z8, 0)</f>
        <v>223.43736492879245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3.1512390000000001E-3</v>
      </c>
      <c r="Q9" s="4">
        <f t="shared" si="22"/>
        <v>25</v>
      </c>
      <c r="R9">
        <f t="shared" si="0"/>
        <v>50000</v>
      </c>
      <c r="S9">
        <f t="shared" si="1"/>
        <v>234.76407615099149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209.33131759606306</v>
      </c>
      <c r="AC9">
        <f t="shared" si="19"/>
        <v>217.05042859143134</v>
      </c>
      <c r="AE9">
        <f t="shared" si="2"/>
        <v>0</v>
      </c>
      <c r="AF9">
        <f t="shared" si="3"/>
        <v>0</v>
      </c>
      <c r="AG9">
        <f t="shared" si="3"/>
        <v>-23.113675668571265</v>
      </c>
      <c r="AH9">
        <f t="shared" si="4"/>
        <v>-147.61474924758576</v>
      </c>
      <c r="AI9">
        <f t="shared" si="5"/>
        <v>-170.72842491615702</v>
      </c>
      <c r="AJ9">
        <f t="shared" si="6"/>
        <v>-7.7191109953682826</v>
      </c>
      <c r="AK9">
        <f t="shared" si="20"/>
        <v>14.653192231724416</v>
      </c>
      <c r="AL9">
        <f t="shared" si="7"/>
        <v>-163.7943436798009</v>
      </c>
      <c r="AN9">
        <f t="shared" si="8"/>
        <v>0</v>
      </c>
      <c r="AO9">
        <f t="shared" si="8"/>
        <v>0</v>
      </c>
      <c r="AP9">
        <f t="shared" si="8"/>
        <v>-11.71010741849722</v>
      </c>
      <c r="AQ9">
        <f t="shared" si="8"/>
        <v>-74.78622591361345</v>
      </c>
      <c r="AR9">
        <f t="shared" si="8"/>
        <v>-86.496333332110666</v>
      </c>
      <c r="AS9">
        <f t="shared" si="8"/>
        <v>-3.9107418580756175</v>
      </c>
      <c r="AT9">
        <f t="shared" si="8"/>
        <v>7.4237632091853483</v>
      </c>
      <c r="AU9">
        <f t="shared" si="8"/>
        <v>-82.983311981000938</v>
      </c>
      <c r="AW9">
        <v>6</v>
      </c>
      <c r="AX9">
        <f>IF(Z9&gt;0, (R9*SUMPRODUCT(K9:$K$98, X9:$X$98)-K9*$AZ$3)/Z9, 0)</f>
        <v>234.76407615099149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3.229188E-3</v>
      </c>
      <c r="Q10" s="4">
        <f t="shared" si="22"/>
        <v>25</v>
      </c>
      <c r="R10">
        <f t="shared" si="0"/>
        <v>50000</v>
      </c>
      <c r="S10">
        <f t="shared" si="1"/>
        <v>244.64800632235924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217.05042859143134</v>
      </c>
      <c r="AC10">
        <f t="shared" si="19"/>
        <v>223.19629550509103</v>
      </c>
      <c r="AE10">
        <f t="shared" si="2"/>
        <v>0</v>
      </c>
      <c r="AF10">
        <f t="shared" si="3"/>
        <v>0</v>
      </c>
      <c r="AG10">
        <f t="shared" si="3"/>
        <v>-22.807900507780708</v>
      </c>
      <c r="AH10">
        <f t="shared" si="4"/>
        <v>-149.27680820968462</v>
      </c>
      <c r="AI10">
        <f t="shared" si="5"/>
        <v>-172.08470871746533</v>
      </c>
      <c r="AJ10">
        <f t="shared" si="6"/>
        <v>-6.1458669136596882</v>
      </c>
      <c r="AK10">
        <f t="shared" si="20"/>
        <v>15.193530001400195</v>
      </c>
      <c r="AL10">
        <f t="shared" si="7"/>
        <v>-163.03704562972482</v>
      </c>
      <c r="AN10">
        <f t="shared" si="8"/>
        <v>0</v>
      </c>
      <c r="AO10">
        <f t="shared" si="8"/>
        <v>0</v>
      </c>
      <c r="AP10">
        <f t="shared" si="8"/>
        <v>-10.31713589817654</v>
      </c>
      <c r="AQ10">
        <f t="shared" si="8"/>
        <v>-67.52524706164678</v>
      </c>
      <c r="AR10">
        <f t="shared" si="8"/>
        <v>-77.842382959823325</v>
      </c>
      <c r="AS10">
        <f t="shared" si="8"/>
        <v>-2.7800780759589356</v>
      </c>
      <c r="AT10">
        <f t="shared" si="8"/>
        <v>6.8727813743309287</v>
      </c>
      <c r="AU10">
        <f t="shared" si="8"/>
        <v>-73.749679661451324</v>
      </c>
      <c r="AW10">
        <v>7</v>
      </c>
      <c r="AX10">
        <f>IF(Z10&gt;0, (R10*SUMPRODUCT(K10:$K$98, X10:$X$98)-K10*$AZ$3)/Z10, 0)</f>
        <v>244.64800632235924</v>
      </c>
    </row>
    <row r="11" spans="1:52" x14ac:dyDescent="0.25">
      <c r="A11" t="s">
        <v>33</v>
      </c>
      <c r="C11" s="12">
        <f>AU81</f>
        <v>-1.3206456253261429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3.318545E-3</v>
      </c>
      <c r="Q11" s="4">
        <f t="shared" si="22"/>
        <v>25</v>
      </c>
      <c r="R11">
        <f t="shared" si="0"/>
        <v>50000</v>
      </c>
      <c r="S11">
        <f t="shared" si="1"/>
        <v>253.21110026220501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223.19629550509103</v>
      </c>
      <c r="AC11">
        <f t="shared" si="19"/>
        <v>227.93184561065209</v>
      </c>
      <c r="AE11">
        <f t="shared" si="2"/>
        <v>0</v>
      </c>
      <c r="AF11">
        <f t="shared" si="3"/>
        <v>0</v>
      </c>
      <c r="AG11">
        <f t="shared" si="3"/>
        <v>-22.504132458512309</v>
      </c>
      <c r="AH11">
        <f t="shared" si="4"/>
        <v>-151.37808838118627</v>
      </c>
      <c r="AI11">
        <f t="shared" si="5"/>
        <v>-173.88222083969859</v>
      </c>
      <c r="AJ11">
        <f t="shared" si="6"/>
        <v>-4.7355501055610603</v>
      </c>
      <c r="AK11">
        <f t="shared" si="20"/>
        <v>15.623740685356374</v>
      </c>
      <c r="AL11">
        <f t="shared" si="7"/>
        <v>-162.99403025990327</v>
      </c>
      <c r="AN11">
        <f t="shared" si="8"/>
        <v>0</v>
      </c>
      <c r="AO11">
        <f t="shared" si="8"/>
        <v>0</v>
      </c>
      <c r="AP11">
        <f t="shared" si="8"/>
        <v>-9.0890416602192499</v>
      </c>
      <c r="AQ11">
        <f t="shared" si="8"/>
        <v>-61.13907098073976</v>
      </c>
      <c r="AR11">
        <f t="shared" si="8"/>
        <v>-70.228112640959012</v>
      </c>
      <c r="AS11">
        <f t="shared" si="8"/>
        <v>-1.9126092628920437</v>
      </c>
      <c r="AT11">
        <f t="shared" si="8"/>
        <v>6.3101668211143345</v>
      </c>
      <c r="AU11">
        <f t="shared" si="8"/>
        <v>-65.830555082736709</v>
      </c>
      <c r="AW11">
        <v>8</v>
      </c>
      <c r="AX11">
        <f>IF(Z11&gt;0, (R11*SUMPRODUCT(K11:$K$98, X11:$X$98)-K11*$AZ$3)/Z11, 0)</f>
        <v>253.21110026220501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3.4212090000000001E-3</v>
      </c>
      <c r="Q12" s="4">
        <f t="shared" si="22"/>
        <v>25</v>
      </c>
      <c r="R12">
        <f t="shared" si="0"/>
        <v>50000</v>
      </c>
      <c r="S12">
        <f t="shared" si="1"/>
        <v>260.46111142799191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227.93184561065209</v>
      </c>
      <c r="AC12">
        <f t="shared" si="19"/>
        <v>231.31134352920503</v>
      </c>
      <c r="AE12">
        <f t="shared" si="2"/>
        <v>0</v>
      </c>
      <c r="AF12">
        <f t="shared" si="3"/>
        <v>0</v>
      </c>
      <c r="AG12">
        <f t="shared" si="3"/>
        <v>-22.202099793422931</v>
      </c>
      <c r="AH12">
        <f t="shared" si="4"/>
        <v>-153.98268100850888</v>
      </c>
      <c r="AI12">
        <f t="shared" si="5"/>
        <v>-176.18478080193182</v>
      </c>
      <c r="AJ12">
        <f t="shared" si="6"/>
        <v>-3.3794979185529428</v>
      </c>
      <c r="AK12">
        <f t="shared" si="20"/>
        <v>15.955229192745648</v>
      </c>
      <c r="AL12">
        <f t="shared" si="7"/>
        <v>-163.6090495277391</v>
      </c>
      <c r="AN12">
        <f t="shared" si="8"/>
        <v>0</v>
      </c>
      <c r="AO12">
        <f t="shared" si="8"/>
        <v>0</v>
      </c>
      <c r="AP12">
        <f t="shared" si="8"/>
        <v>-8.0062997611497675</v>
      </c>
      <c r="AQ12">
        <f t="shared" si="8"/>
        <v>-55.527698445208991</v>
      </c>
      <c r="AR12">
        <f t="shared" si="8"/>
        <v>-63.533998206358767</v>
      </c>
      <c r="AS12">
        <f t="shared" si="8"/>
        <v>-1.218680828834573</v>
      </c>
      <c r="AT12">
        <f t="shared" si="8"/>
        <v>5.7536155977828365</v>
      </c>
      <c r="AU12">
        <f t="shared" si="8"/>
        <v>-58.999063437410499</v>
      </c>
      <c r="AW12">
        <v>9</v>
      </c>
      <c r="AX12">
        <f>IF(Z12&gt;0, (R12*SUMPRODUCT(K12:$K$98, X12:$X$98)-K12*$AZ$3)/Z12, 0)</f>
        <v>260.46111142799191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3.53338E-3</v>
      </c>
      <c r="Q13" s="4">
        <f t="shared" si="22"/>
        <v>25</v>
      </c>
      <c r="R13">
        <f t="shared" si="0"/>
        <v>50000</v>
      </c>
      <c r="S13">
        <f t="shared" si="1"/>
        <v>266.4065489055335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231.31134352920503</v>
      </c>
      <c r="AC13">
        <f t="shared" si="19"/>
        <v>233.38951017265035</v>
      </c>
      <c r="AE13">
        <f t="shared" si="2"/>
        <v>0</v>
      </c>
      <c r="AF13">
        <f t="shared" si="3"/>
        <v>0</v>
      </c>
      <c r="AG13">
        <f t="shared" si="3"/>
        <v>-21.901630340120615</v>
      </c>
      <c r="AH13">
        <f t="shared" si="4"/>
        <v>-156.89691073616945</v>
      </c>
      <c r="AI13">
        <f t="shared" si="5"/>
        <v>-178.79854107629006</v>
      </c>
      <c r="AJ13">
        <f t="shared" si="6"/>
        <v>-2.0781666434453143</v>
      </c>
      <c r="AK13">
        <f t="shared" si="20"/>
        <v>16.191794047044354</v>
      </c>
      <c r="AL13">
        <f t="shared" si="7"/>
        <v>-164.68491367269104</v>
      </c>
      <c r="AN13">
        <f t="shared" si="8"/>
        <v>0</v>
      </c>
      <c r="AO13">
        <f t="shared" si="8"/>
        <v>0</v>
      </c>
      <c r="AP13">
        <f t="shared" si="8"/>
        <v>-7.0517388072216214</v>
      </c>
      <c r="AQ13">
        <f t="shared" si="8"/>
        <v>-50.516606160806006</v>
      </c>
      <c r="AR13">
        <f t="shared" si="8"/>
        <v>-57.568344968027624</v>
      </c>
      <c r="AS13">
        <f t="shared" si="8"/>
        <v>-0.66911404036491084</v>
      </c>
      <c r="AT13">
        <f t="shared" si="8"/>
        <v>5.2133243355368357</v>
      </c>
      <c r="AU13">
        <f t="shared" si="8"/>
        <v>-53.024134672855709</v>
      </c>
      <c r="AW13">
        <v>10</v>
      </c>
      <c r="AX13">
        <f>IF(Z13&gt;0, (R13*SUMPRODUCT(K13:$K$98, X13:$X$98)-K13*$AZ$3)/Z13, 0)</f>
        <v>266.4065489055335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3.6617109999999998E-3</v>
      </c>
      <c r="Q14" s="4">
        <f t="shared" si="22"/>
        <v>25</v>
      </c>
      <c r="R14">
        <f t="shared" si="0"/>
        <v>50000</v>
      </c>
      <c r="S14">
        <f t="shared" si="1"/>
        <v>271.15798721595525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233.38951017265035</v>
      </c>
      <c r="AC14">
        <f t="shared" si="19"/>
        <v>234.30671212671419</v>
      </c>
      <c r="AE14">
        <f t="shared" si="2"/>
        <v>0</v>
      </c>
      <c r="AF14">
        <f t="shared" si="3"/>
        <v>0</v>
      </c>
      <c r="AG14">
        <f t="shared" si="3"/>
        <v>-21.602416595985055</v>
      </c>
      <c r="AH14">
        <f t="shared" si="4"/>
        <v>-160.39488146870679</v>
      </c>
      <c r="AI14">
        <f t="shared" si="5"/>
        <v>-181.99729806469185</v>
      </c>
      <c r="AJ14">
        <f t="shared" si="6"/>
        <v>-0.91720195406384164</v>
      </c>
      <c r="AK14">
        <f t="shared" si="20"/>
        <v>16.337265712085525</v>
      </c>
      <c r="AL14">
        <f t="shared" si="7"/>
        <v>-166.57723430667016</v>
      </c>
      <c r="AN14">
        <f t="shared" si="8"/>
        <v>0</v>
      </c>
      <c r="AO14">
        <f t="shared" si="8"/>
        <v>0</v>
      </c>
      <c r="AP14">
        <f t="shared" si="8"/>
        <v>-6.2101785621338159</v>
      </c>
      <c r="AQ14">
        <f t="shared" si="8"/>
        <v>-46.109695642018366</v>
      </c>
      <c r="AR14">
        <f t="shared" si="8"/>
        <v>-52.319874204152185</v>
      </c>
      <c r="AS14">
        <f t="shared" si="8"/>
        <v>-0.26367364442611246</v>
      </c>
      <c r="AT14">
        <f t="shared" si="8"/>
        <v>4.6965734985378385</v>
      </c>
      <c r="AU14">
        <f t="shared" si="8"/>
        <v>-47.886974350040461</v>
      </c>
      <c r="AW14">
        <v>11</v>
      </c>
      <c r="AX14">
        <f>IF(Z14&gt;0, (R14*SUMPRODUCT(K14:$K$98, X14:$X$98)-K14*$AZ$3)/Z14, 0)</f>
        <v>271.15798721595525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3.8071530000000002E-3</v>
      </c>
      <c r="Q15" s="4">
        <f t="shared" si="22"/>
        <v>25</v>
      </c>
      <c r="R15">
        <f t="shared" si="0"/>
        <v>50000</v>
      </c>
      <c r="S15">
        <f t="shared" si="1"/>
        <v>274.73529037450413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234.30671212671419</v>
      </c>
      <c r="AC15">
        <f t="shared" si="19"/>
        <v>234.12005944440128</v>
      </c>
      <c r="AE15">
        <f t="shared" si="2"/>
        <v>0</v>
      </c>
      <c r="AF15">
        <f t="shared" si="3"/>
        <v>0</v>
      </c>
      <c r="AG15">
        <f t="shared" si="3"/>
        <v>-21.304148724874551</v>
      </c>
      <c r="AH15">
        <f t="shared" si="4"/>
        <v>-164.48741030130859</v>
      </c>
      <c r="AI15">
        <f t="shared" si="5"/>
        <v>-185.79155902618314</v>
      </c>
      <c r="AJ15">
        <f t="shared" si="6"/>
        <v>0.18665268231291066</v>
      </c>
      <c r="AK15">
        <f t="shared" si="20"/>
        <v>16.401469848869993</v>
      </c>
      <c r="AL15">
        <f t="shared" si="7"/>
        <v>-169.20343649500023</v>
      </c>
      <c r="AN15">
        <f t="shared" si="8"/>
        <v>0</v>
      </c>
      <c r="AO15">
        <f t="shared" si="8"/>
        <v>0</v>
      </c>
      <c r="AP15">
        <f t="shared" si="8"/>
        <v>-5.4682443540795669</v>
      </c>
      <c r="AQ15">
        <f t="shared" si="8"/>
        <v>-42.219821327434722</v>
      </c>
      <c r="AR15">
        <f t="shared" si="8"/>
        <v>-47.688065681514288</v>
      </c>
      <c r="AS15">
        <f t="shared" si="8"/>
        <v>4.7909094581172512E-2</v>
      </c>
      <c r="AT15">
        <f t="shared" si="8"/>
        <v>4.2098487978997019</v>
      </c>
      <c r="AU15">
        <f t="shared" si="8"/>
        <v>-43.430307789033414</v>
      </c>
      <c r="AW15">
        <v>12</v>
      </c>
      <c r="AX15">
        <f>IF(Z15&gt;0, (R15*SUMPRODUCT(K15:$K$98, X15:$X$98)-K15*$AZ$3)/Z15, 0)</f>
        <v>274.73529037450413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3.9582979999999999E-3</v>
      </c>
      <c r="Q16" s="4">
        <f t="shared" si="22"/>
        <v>25</v>
      </c>
      <c r="R16">
        <f t="shared" si="0"/>
        <v>50000</v>
      </c>
      <c r="S16">
        <f t="shared" si="1"/>
        <v>277.17594673560649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234.12005944440128</v>
      </c>
      <c r="AC16">
        <f t="shared" si="19"/>
        <v>232.90295504527487</v>
      </c>
      <c r="AE16">
        <f t="shared" si="2"/>
        <v>0</v>
      </c>
      <c r="AF16">
        <f t="shared" si="3"/>
        <v>0</v>
      </c>
      <c r="AG16">
        <f t="shared" si="3"/>
        <v>-21.006779068336431</v>
      </c>
      <c r="AH16">
        <f t="shared" si="4"/>
        <v>-168.65633857874698</v>
      </c>
      <c r="AI16">
        <f t="shared" si="5"/>
        <v>-189.66311764708342</v>
      </c>
      <c r="AJ16">
        <f t="shared" si="6"/>
        <v>1.2171043991264128</v>
      </c>
      <c r="AK16">
        <f t="shared" si="20"/>
        <v>16.388404161108092</v>
      </c>
      <c r="AL16">
        <f t="shared" si="7"/>
        <v>-172.05760908684891</v>
      </c>
      <c r="AN16">
        <f t="shared" si="8"/>
        <v>0</v>
      </c>
      <c r="AO16">
        <f t="shared" si="8"/>
        <v>0</v>
      </c>
      <c r="AP16">
        <f t="shared" si="8"/>
        <v>-4.8142115802218806</v>
      </c>
      <c r="AQ16">
        <f t="shared" si="8"/>
        <v>-38.651679804043646</v>
      </c>
      <c r="AR16">
        <f t="shared" si="8"/>
        <v>-43.465891384265532</v>
      </c>
      <c r="AS16">
        <f t="shared" si="8"/>
        <v>0.27892891497322664</v>
      </c>
      <c r="AT16">
        <f t="shared" si="8"/>
        <v>3.755799251141982</v>
      </c>
      <c r="AU16">
        <f t="shared" si="8"/>
        <v>-39.431163218150317</v>
      </c>
      <c r="AW16">
        <v>13</v>
      </c>
      <c r="AX16">
        <f>IF(Z16&gt;0, (R16*SUMPRODUCT(K16:$K$98, X16:$X$98)-K16*$AZ$3)/Z16, 0)</f>
        <v>277.17594673560649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4.120851E-3</v>
      </c>
      <c r="Q17" s="4">
        <f t="shared" si="22"/>
        <v>25</v>
      </c>
      <c r="R17">
        <f t="shared" si="0"/>
        <v>50000</v>
      </c>
      <c r="S17">
        <f t="shared" si="1"/>
        <v>278.6808574680519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232.90295504527487</v>
      </c>
      <c r="AC17">
        <f t="shared" si="19"/>
        <v>230.86084392722077</v>
      </c>
      <c r="AE17">
        <f t="shared" si="2"/>
        <v>0</v>
      </c>
      <c r="AF17">
        <f t="shared" si="3"/>
        <v>0</v>
      </c>
      <c r="AG17">
        <f t="shared" si="3"/>
        <v>-20.710145471122534</v>
      </c>
      <c r="AH17">
        <f t="shared" si="4"/>
        <v>-173.1316130610665</v>
      </c>
      <c r="AI17">
        <f t="shared" si="5"/>
        <v>-193.84175853218903</v>
      </c>
      <c r="AJ17">
        <f t="shared" si="6"/>
        <v>2.0421111180540947</v>
      </c>
      <c r="AK17">
        <f t="shared" si="20"/>
        <v>16.303206853169243</v>
      </c>
      <c r="AL17">
        <f t="shared" si="7"/>
        <v>-175.49644056096571</v>
      </c>
      <c r="AN17">
        <f t="shared" si="8"/>
        <v>0</v>
      </c>
      <c r="AO17">
        <f t="shared" si="8"/>
        <v>0</v>
      </c>
      <c r="AP17">
        <f t="shared" si="8"/>
        <v>-4.2377060855491901</v>
      </c>
      <c r="AQ17">
        <f t="shared" si="8"/>
        <v>-35.426158222444492</v>
      </c>
      <c r="AR17">
        <f t="shared" si="8"/>
        <v>-39.663864307993684</v>
      </c>
      <c r="AS17">
        <f t="shared" si="8"/>
        <v>0.41785639431708149</v>
      </c>
      <c r="AT17">
        <f t="shared" si="8"/>
        <v>3.3359591313337997</v>
      </c>
      <c r="AU17">
        <f t="shared" si="8"/>
        <v>-35.910048782342805</v>
      </c>
      <c r="AW17">
        <v>14</v>
      </c>
      <c r="AX17">
        <f>IF(Z17&gt;0, (R17*SUMPRODUCT(K17:$K$98, X17:$X$98)-K17*$AZ$3)/Z17, 0)</f>
        <v>278.6808574680519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4.2986129999999997E-3</v>
      </c>
      <c r="Q18" s="4">
        <f t="shared" si="22"/>
        <v>25</v>
      </c>
      <c r="R18">
        <f t="shared" si="0"/>
        <v>50000</v>
      </c>
      <c r="S18">
        <f t="shared" si="1"/>
        <v>279.36904451336113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230.86084392722077</v>
      </c>
      <c r="AC18">
        <f t="shared" si="19"/>
        <v>228.12180060298118</v>
      </c>
      <c r="AE18">
        <f t="shared" si="2"/>
        <v>0</v>
      </c>
      <c r="AF18">
        <f t="shared" si="3"/>
        <v>0</v>
      </c>
      <c r="AG18">
        <f t="shared" si="3"/>
        <v>-20.414019115857251</v>
      </c>
      <c r="AH18">
        <f t="shared" si="4"/>
        <v>-178.0498011081169</v>
      </c>
      <c r="AI18">
        <f t="shared" si="5"/>
        <v>-198.46382022397415</v>
      </c>
      <c r="AJ18">
        <f t="shared" si="6"/>
        <v>2.7390433242395886</v>
      </c>
      <c r="AK18">
        <f t="shared" si="20"/>
        <v>16.160259074905454</v>
      </c>
      <c r="AL18">
        <f t="shared" si="7"/>
        <v>-179.56451782482912</v>
      </c>
      <c r="AN18">
        <f t="shared" si="8"/>
        <v>0</v>
      </c>
      <c r="AO18">
        <f t="shared" si="8"/>
        <v>0</v>
      </c>
      <c r="AP18">
        <f t="shared" si="8"/>
        <v>-3.7295649698430151</v>
      </c>
      <c r="AQ18">
        <f t="shared" si="8"/>
        <v>-32.529032981287244</v>
      </c>
      <c r="AR18">
        <f t="shared" si="8"/>
        <v>-36.258597951130263</v>
      </c>
      <c r="AS18">
        <f t="shared" si="8"/>
        <v>0.50041297477923685</v>
      </c>
      <c r="AT18">
        <f t="shared" si="8"/>
        <v>2.9524189140460746</v>
      </c>
      <c r="AU18">
        <f t="shared" si="8"/>
        <v>-32.805766062304954</v>
      </c>
      <c r="AW18">
        <v>15</v>
      </c>
      <c r="AX18">
        <f>IF(Z18&gt;0, (R18*SUMPRODUCT(K18:$K$98, X18:$X$98)-K18*$AZ$3)/Z18, 0)</f>
        <v>279.36904451336113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4.5124980000000002E-3</v>
      </c>
      <c r="Q19" s="4">
        <f t="shared" si="22"/>
        <v>25</v>
      </c>
      <c r="R19">
        <f t="shared" si="0"/>
        <v>50000</v>
      </c>
      <c r="S19">
        <f t="shared" si="1"/>
        <v>279.32742483396703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228.12180060298118</v>
      </c>
      <c r="AC19">
        <f t="shared" si="19"/>
        <v>224.77769163794849</v>
      </c>
      <c r="AE19">
        <f t="shared" si="2"/>
        <v>0</v>
      </c>
      <c r="AF19">
        <f t="shared" si="3"/>
        <v>0</v>
      </c>
      <c r="AG19">
        <f t="shared" si="3"/>
        <v>-20.117760704266413</v>
      </c>
      <c r="AH19">
        <f t="shared" si="4"/>
        <v>-184.23644086453524</v>
      </c>
      <c r="AI19">
        <f t="shared" si="5"/>
        <v>-204.35420156880164</v>
      </c>
      <c r="AJ19">
        <f t="shared" si="6"/>
        <v>3.3441089650326887</v>
      </c>
      <c r="AK19">
        <f t="shared" si="20"/>
        <v>15.968526042208683</v>
      </c>
      <c r="AL19">
        <f t="shared" si="7"/>
        <v>-185.04156656156027</v>
      </c>
      <c r="AN19">
        <f t="shared" si="8"/>
        <v>0</v>
      </c>
      <c r="AO19">
        <f t="shared" si="8"/>
        <v>0</v>
      </c>
      <c r="AP19">
        <f t="shared" si="8"/>
        <v>-3.2816425586404452</v>
      </c>
      <c r="AQ19">
        <f t="shared" si="8"/>
        <v>-30.052954405869048</v>
      </c>
      <c r="AR19">
        <f t="shared" si="8"/>
        <v>-33.334596964509494</v>
      </c>
      <c r="AS19">
        <f t="shared" si="8"/>
        <v>0.54549661176032427</v>
      </c>
      <c r="AT19">
        <f t="shared" si="8"/>
        <v>2.6048125051888644</v>
      </c>
      <c r="AU19">
        <f t="shared" si="8"/>
        <v>-30.184287847560302</v>
      </c>
      <c r="AW19">
        <v>16</v>
      </c>
      <c r="AX19">
        <f>IF(Z19&gt;0, (R19*SUMPRODUCT(K19:$K$98, X19:$X$98)-K19*$AZ$3)/Z19, 0)</f>
        <v>279.32742483396703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4.7406419999999998E-3</v>
      </c>
      <c r="Q20" s="4">
        <f t="shared" si="22"/>
        <v>25</v>
      </c>
      <c r="R20">
        <f t="shared" si="0"/>
        <v>50000</v>
      </c>
      <c r="S20">
        <f t="shared" si="1"/>
        <v>278.46771573503094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224.77769163794849</v>
      </c>
      <c r="AC20">
        <f t="shared" si="19"/>
        <v>220.78270510373503</v>
      </c>
      <c r="AE20">
        <f t="shared" si="2"/>
        <v>0</v>
      </c>
      <c r="AF20">
        <f t="shared" si="3"/>
        <v>0</v>
      </c>
      <c r="AG20">
        <f t="shared" si="3"/>
        <v>-19.821211995883157</v>
      </c>
      <c r="AH20">
        <f t="shared" si="4"/>
        <v>-190.74220268118987</v>
      </c>
      <c r="AI20">
        <f t="shared" si="5"/>
        <v>-210.56341467707301</v>
      </c>
      <c r="AJ20">
        <f t="shared" si="6"/>
        <v>3.9949865342134672</v>
      </c>
      <c r="AK20">
        <f t="shared" si="20"/>
        <v>15.734438414656395</v>
      </c>
      <c r="AL20">
        <f t="shared" si="7"/>
        <v>-190.83398972820316</v>
      </c>
      <c r="AN20">
        <f t="shared" si="8"/>
        <v>0</v>
      </c>
      <c r="AO20">
        <f t="shared" si="8"/>
        <v>0</v>
      </c>
      <c r="AP20">
        <f t="shared" si="8"/>
        <v>-2.8868473575996094</v>
      </c>
      <c r="AQ20">
        <f t="shared" si="8"/>
        <v>-27.780522397282777</v>
      </c>
      <c r="AR20">
        <f t="shared" si="8"/>
        <v>-30.667369754882387</v>
      </c>
      <c r="AS20">
        <f t="shared" si="8"/>
        <v>0.58184718080486419</v>
      </c>
      <c r="AT20">
        <f t="shared" si="8"/>
        <v>2.2916319128264653</v>
      </c>
      <c r="AU20">
        <f t="shared" si="8"/>
        <v>-27.793890661251059</v>
      </c>
      <c r="AW20">
        <v>17</v>
      </c>
      <c r="AX20">
        <f>IF(Z20&gt;0, (R20*SUMPRODUCT(K20:$K$98, X20:$X$98)-K20*$AZ$3)/Z20, 0)</f>
        <v>278.46771573503094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4.9668849999999999E-3</v>
      </c>
      <c r="Q21" s="4">
        <f t="shared" si="22"/>
        <v>25</v>
      </c>
      <c r="R21">
        <f t="shared" si="0"/>
        <v>50000</v>
      </c>
      <c r="S21">
        <f t="shared" si="1"/>
        <v>276.9183198650266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220.78270510373503</v>
      </c>
      <c r="AC21">
        <f t="shared" si="19"/>
        <v>216.26822544900196</v>
      </c>
      <c r="AE21">
        <f t="shared" si="2"/>
        <v>0</v>
      </c>
      <c r="AF21">
        <f t="shared" si="3"/>
        <v>0</v>
      </c>
      <c r="AG21">
        <f t="shared" si="3"/>
        <v>-19.524550195380151</v>
      </c>
      <c r="AH21">
        <f t="shared" si="4"/>
        <v>-196.89936108834419</v>
      </c>
      <c r="AI21">
        <f t="shared" si="5"/>
        <v>-216.42391128372435</v>
      </c>
      <c r="AJ21">
        <f t="shared" si="6"/>
        <v>4.5144796547330657</v>
      </c>
      <c r="AK21">
        <f t="shared" si="20"/>
        <v>15.454789357261454</v>
      </c>
      <c r="AL21">
        <f t="shared" si="7"/>
        <v>-196.45464227172982</v>
      </c>
      <c r="AN21">
        <f t="shared" si="8"/>
        <v>0</v>
      </c>
      <c r="AO21">
        <f t="shared" si="8"/>
        <v>0</v>
      </c>
      <c r="AP21">
        <f t="shared" si="8"/>
        <v>-2.5389645046302336</v>
      </c>
      <c r="AQ21">
        <f t="shared" si="8"/>
        <v>-25.604712210269877</v>
      </c>
      <c r="AR21">
        <f t="shared" si="8"/>
        <v>-28.143676714900113</v>
      </c>
      <c r="AS21">
        <f t="shared" si="8"/>
        <v>0.58706108389399614</v>
      </c>
      <c r="AT21">
        <f t="shared" si="8"/>
        <v>2.009734473366183</v>
      </c>
      <c r="AU21">
        <f t="shared" si="8"/>
        <v>-25.546881157639934</v>
      </c>
      <c r="AW21">
        <v>18</v>
      </c>
      <c r="AX21">
        <f>IF(Z21&gt;0, (R21*SUMPRODUCT(K21:$K$98, X21:$X$98)-K21*$AZ$3)/Z21, 0)</f>
        <v>276.9183198650266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5.2168930000000002E-3</v>
      </c>
      <c r="Q22" s="4">
        <f t="shared" si="22"/>
        <v>25</v>
      </c>
      <c r="R22">
        <f t="shared" si="0"/>
        <v>50000</v>
      </c>
      <c r="S22">
        <f t="shared" si="1"/>
        <v>274.91528573984095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216.26822544900196</v>
      </c>
      <c r="AC22">
        <f t="shared" si="19"/>
        <v>211.4367656874372</v>
      </c>
      <c r="AE22">
        <f t="shared" si="2"/>
        <v>0</v>
      </c>
      <c r="AF22">
        <f t="shared" si="3"/>
        <v>0</v>
      </c>
      <c r="AG22">
        <f t="shared" si="3"/>
        <v>-19.227447204183925</v>
      </c>
      <c r="AH22">
        <f t="shared" si="4"/>
        <v>-203.7149784848547</v>
      </c>
      <c r="AI22">
        <f t="shared" si="5"/>
        <v>-222.94242568903863</v>
      </c>
      <c r="AJ22">
        <f t="shared" si="6"/>
        <v>4.8314597615647585</v>
      </c>
      <c r="AK22">
        <f t="shared" si="20"/>
        <v>15.138775781430139</v>
      </c>
      <c r="AL22">
        <f t="shared" si="7"/>
        <v>-202.97219014604374</v>
      </c>
      <c r="AN22">
        <f t="shared" si="8"/>
        <v>0</v>
      </c>
      <c r="AO22">
        <f t="shared" si="8"/>
        <v>0</v>
      </c>
      <c r="AP22">
        <f t="shared" si="8"/>
        <v>-2.2324369227075693</v>
      </c>
      <c r="AQ22">
        <f t="shared" si="8"/>
        <v>-23.652689556167736</v>
      </c>
      <c r="AR22">
        <f t="shared" si="8"/>
        <v>-25.885126478875307</v>
      </c>
      <c r="AS22">
        <f t="shared" si="8"/>
        <v>0.56096522059080411</v>
      </c>
      <c r="AT22">
        <f t="shared" si="8"/>
        <v>1.75771446204786</v>
      </c>
      <c r="AU22">
        <f t="shared" si="8"/>
        <v>-23.566446796236644</v>
      </c>
      <c r="AW22">
        <v>19</v>
      </c>
      <c r="AX22">
        <f>IF(Z22&gt;0, (R22*SUMPRODUCT(K22:$K$98, X22:$X$98)-K22*$AZ$3)/Z22, 0)</f>
        <v>274.91528573984095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5.4821100000000001E-3</v>
      </c>
      <c r="Q23" s="4">
        <f t="shared" si="22"/>
        <v>25</v>
      </c>
      <c r="R23">
        <f t="shared" si="0"/>
        <v>50000</v>
      </c>
      <c r="S23">
        <f t="shared" si="1"/>
        <v>272.49627077870809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211.4367656874372</v>
      </c>
      <c r="AC23">
        <f t="shared" si="19"/>
        <v>206.33162296047053</v>
      </c>
      <c r="AE23">
        <f t="shared" si="2"/>
        <v>0</v>
      </c>
      <c r="AF23">
        <f t="shared" si="3"/>
        <v>0</v>
      </c>
      <c r="AG23">
        <f t="shared" si="3"/>
        <v>-18.929765751549557</v>
      </c>
      <c r="AH23">
        <f t="shared" si="4"/>
        <v>-210.81396118505748</v>
      </c>
      <c r="AI23">
        <f t="shared" si="5"/>
        <v>-229.74372693660703</v>
      </c>
      <c r="AJ23">
        <f t="shared" si="6"/>
        <v>5.105142726966676</v>
      </c>
      <c r="AK23">
        <f t="shared" si="20"/>
        <v>14.800573598120605</v>
      </c>
      <c r="AL23">
        <f t="shared" si="7"/>
        <v>-209.83801061151976</v>
      </c>
      <c r="AN23">
        <f t="shared" si="8"/>
        <v>0</v>
      </c>
      <c r="AO23">
        <f t="shared" si="8"/>
        <v>0</v>
      </c>
      <c r="AP23">
        <f t="shared" si="8"/>
        <v>-1.9623875791983474</v>
      </c>
      <c r="AQ23">
        <f t="shared" si="8"/>
        <v>-21.854401389900701</v>
      </c>
      <c r="AR23">
        <f t="shared" si="8"/>
        <v>-23.816788969099047</v>
      </c>
      <c r="AS23">
        <f t="shared" si="8"/>
        <v>0.52923363177983895</v>
      </c>
      <c r="AT23">
        <f t="shared" si="8"/>
        <v>1.5343275862558068</v>
      </c>
      <c r="AU23">
        <f t="shared" si="8"/>
        <v>-21.753227751063402</v>
      </c>
      <c r="AW23">
        <v>20</v>
      </c>
      <c r="AX23">
        <f>IF(Z23&gt;0, (R23*SUMPRODUCT(K23:$K$98, X23:$X$98)-K23*$AZ$3)/Z23, 0)</f>
        <v>272.49627077870809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5.7777469999999997E-3</v>
      </c>
      <c r="Q24" s="4">
        <f t="shared" si="22"/>
        <v>25</v>
      </c>
      <c r="R24">
        <f t="shared" si="0"/>
        <v>50000</v>
      </c>
      <c r="S24">
        <f t="shared" si="1"/>
        <v>269.7607318984916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206.33162296047053</v>
      </c>
      <c r="AC24">
        <f t="shared" si="19"/>
        <v>201.03753123949926</v>
      </c>
      <c r="AE24">
        <f t="shared" si="2"/>
        <v>0</v>
      </c>
      <c r="AF24">
        <f t="shared" si="3"/>
        <v>0</v>
      </c>
      <c r="AG24">
        <f t="shared" si="3"/>
        <v>-18.631096696752344</v>
      </c>
      <c r="AH24">
        <f t="shared" si="4"/>
        <v>-218.74279456343638</v>
      </c>
      <c r="AI24">
        <f t="shared" ref="AI24:AI79" si="23">SUM(AE24:AH24)</f>
        <v>-237.37389126018871</v>
      </c>
      <c r="AJ24">
        <f t="shared" si="6"/>
        <v>5.2940917209712666</v>
      </c>
      <c r="AK24">
        <f t="shared" si="20"/>
        <v>14.443213607232938</v>
      </c>
      <c r="AL24">
        <f t="shared" si="7"/>
        <v>-217.63658593198451</v>
      </c>
      <c r="AN24">
        <f t="shared" si="8"/>
        <v>0</v>
      </c>
      <c r="AO24">
        <f t="shared" si="8"/>
        <v>0</v>
      </c>
      <c r="AP24">
        <f t="shared" si="8"/>
        <v>-1.724487075408762</v>
      </c>
      <c r="AQ24">
        <f t="shared" si="8"/>
        <v>-20.246748122411628</v>
      </c>
      <c r="AR24">
        <f t="shared" si="8"/>
        <v>-21.971235197820391</v>
      </c>
      <c r="AS24">
        <f t="shared" si="8"/>
        <v>0.49001907388709393</v>
      </c>
      <c r="AT24">
        <f t="shared" si="8"/>
        <v>1.336858242885016</v>
      </c>
      <c r="AU24">
        <f t="shared" si="8"/>
        <v>-20.144357881048283</v>
      </c>
      <c r="AW24">
        <v>21</v>
      </c>
      <c r="AX24">
        <f>IF(Z24&gt;0, (R24*SUMPRODUCT(K24:$K$98, X24:$X$98)-K24*$AZ$3)/Z24, 0)</f>
        <v>269.7607318984916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6.1180619999999996E-3</v>
      </c>
      <c r="Q25" s="4">
        <f t="shared" si="22"/>
        <v>25</v>
      </c>
      <c r="R25">
        <f t="shared" si="0"/>
        <v>50000</v>
      </c>
      <c r="S25">
        <f t="shared" si="1"/>
        <v>266.73246524991993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201.03753123949926</v>
      </c>
      <c r="AC25">
        <f t="shared" si="19"/>
        <v>195.57677389291763</v>
      </c>
      <c r="AE25">
        <f t="shared" si="2"/>
        <v>0</v>
      </c>
      <c r="AF25">
        <f t="shared" si="3"/>
        <v>0</v>
      </c>
      <c r="AG25">
        <f t="shared" si="3"/>
        <v>-18.330799525066094</v>
      </c>
      <c r="AH25">
        <f t="shared" si="4"/>
        <v>-227.97240943745206</v>
      </c>
      <c r="AI25">
        <f t="shared" si="23"/>
        <v>-246.30320896251814</v>
      </c>
      <c r="AJ25">
        <f t="shared" si="6"/>
        <v>5.4607573465816301</v>
      </c>
      <c r="AK25">
        <f t="shared" si="20"/>
        <v>14.072627186764949</v>
      </c>
      <c r="AL25">
        <f t="shared" si="7"/>
        <v>-226.76982442917156</v>
      </c>
      <c r="AN25">
        <f t="shared" si="8"/>
        <v>0</v>
      </c>
      <c r="AO25">
        <f t="shared" si="8"/>
        <v>0</v>
      </c>
      <c r="AP25">
        <f t="shared" si="8"/>
        <v>-1.5149032909010043</v>
      </c>
      <c r="AQ25">
        <f t="shared" si="8"/>
        <v>-18.840212224195501</v>
      </c>
      <c r="AR25">
        <f t="shared" si="8"/>
        <v>-20.355115515096504</v>
      </c>
      <c r="AS25">
        <f t="shared" si="8"/>
        <v>0.45129069595880156</v>
      </c>
      <c r="AT25">
        <f t="shared" si="8"/>
        <v>1.1629972390293923</v>
      </c>
      <c r="AU25">
        <f t="shared" si="8"/>
        <v>-18.740827580108309</v>
      </c>
      <c r="AW25">
        <v>22</v>
      </c>
      <c r="AX25">
        <f>IF(Z25&gt;0, (R25*SUMPRODUCT(K25:$K$98, X25:$X$98)-K25*$AZ$3)/Z25, 0)</f>
        <v>266.73246524991993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6.4830920000000002E-3</v>
      </c>
      <c r="Q26" s="4">
        <f t="shared" si="22"/>
        <v>25</v>
      </c>
      <c r="R26">
        <f t="shared" si="0"/>
        <v>50000</v>
      </c>
      <c r="S26">
        <f t="shared" si="1"/>
        <v>263.38401068104457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195.57677389291763</v>
      </c>
      <c r="AC26">
        <f t="shared" si="19"/>
        <v>189.93833914714162</v>
      </c>
      <c r="AE26">
        <f t="shared" si="2"/>
        <v>0</v>
      </c>
      <c r="AF26">
        <f t="shared" si="3"/>
        <v>0</v>
      </c>
      <c r="AG26">
        <f t="shared" si="3"/>
        <v>-18.028651270060873</v>
      </c>
      <c r="AH26">
        <f t="shared" si="4"/>
        <v>-237.68051950911959</v>
      </c>
      <c r="AI26">
        <f t="shared" si="23"/>
        <v>-255.70917077918045</v>
      </c>
      <c r="AJ26">
        <f t="shared" si="6"/>
        <v>5.63843474577601</v>
      </c>
      <c r="AK26">
        <f t="shared" si="20"/>
        <v>13.690374172504235</v>
      </c>
      <c r="AL26">
        <f t="shared" si="7"/>
        <v>-236.38036186090022</v>
      </c>
      <c r="AN26">
        <f t="shared" si="8"/>
        <v>0</v>
      </c>
      <c r="AO26">
        <f t="shared" si="8"/>
        <v>0</v>
      </c>
      <c r="AP26">
        <f t="shared" si="8"/>
        <v>-1.330297321951768</v>
      </c>
      <c r="AQ26">
        <f t="shared" si="8"/>
        <v>-17.537959653596381</v>
      </c>
      <c r="AR26">
        <f t="shared" si="8"/>
        <v>-18.868256975548146</v>
      </c>
      <c r="AS26">
        <f t="shared" si="8"/>
        <v>0.41604857345938878</v>
      </c>
      <c r="AT26">
        <f t="shared" si="8"/>
        <v>1.0101847234931036</v>
      </c>
      <c r="AU26">
        <f t="shared" si="8"/>
        <v>-17.442023678595657</v>
      </c>
      <c r="AW26">
        <v>23</v>
      </c>
      <c r="AX26">
        <f>IF(Z26&gt;0, (R26*SUMPRODUCT(K26:$K$98, X26:$X$98)-K26*$AZ$3)/Z26, 0)</f>
        <v>263.38401068104457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6.8699859999999998E-3</v>
      </c>
      <c r="Q27" s="4">
        <f t="shared" si="22"/>
        <v>25</v>
      </c>
      <c r="R27">
        <f t="shared" si="0"/>
        <v>50000</v>
      </c>
      <c r="S27">
        <f t="shared" si="1"/>
        <v>259.79237193698907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189.93833914714162</v>
      </c>
      <c r="AC27">
        <f t="shared" si="19"/>
        <v>184.18768081356274</v>
      </c>
      <c r="AE27">
        <f t="shared" si="2"/>
        <v>0</v>
      </c>
      <c r="AF27">
        <f t="shared" si="3"/>
        <v>0</v>
      </c>
      <c r="AG27">
        <f t="shared" si="3"/>
        <v>-17.724508175536062</v>
      </c>
      <c r="AH27">
        <f t="shared" si="4"/>
        <v>-247.71316364840084</v>
      </c>
      <c r="AI27">
        <f t="shared" si="23"/>
        <v>-265.43767182393691</v>
      </c>
      <c r="AJ27">
        <f t="shared" si="6"/>
        <v>5.7506583335788832</v>
      </c>
      <c r="AK27">
        <f t="shared" si="20"/>
        <v>13.295683740299914</v>
      </c>
      <c r="AL27">
        <f t="shared" si="7"/>
        <v>-246.39132975005811</v>
      </c>
      <c r="AN27">
        <f t="shared" si="8"/>
        <v>0</v>
      </c>
      <c r="AO27">
        <f t="shared" si="8"/>
        <v>0</v>
      </c>
      <c r="AP27">
        <f t="shared" si="8"/>
        <v>-1.167727879245182</v>
      </c>
      <c r="AQ27">
        <f t="shared" si="8"/>
        <v>-16.319864245796673</v>
      </c>
      <c r="AR27">
        <f t="shared" si="8"/>
        <v>-17.487592125041857</v>
      </c>
      <c r="AS27">
        <f t="shared" si="8"/>
        <v>0.37886546659738873</v>
      </c>
      <c r="AT27">
        <f t="shared" si="8"/>
        <v>0.87594761013477351</v>
      </c>
      <c r="AU27">
        <f t="shared" si="8"/>
        <v>-16.232779048309695</v>
      </c>
      <c r="AW27">
        <v>24</v>
      </c>
      <c r="AX27">
        <f>IF(Z27&gt;0, (R27*SUMPRODUCT(K27:$K$98, X27:$X$98)-K27*$AZ$3)/Z27, 0)</f>
        <v>259.79237193698907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7.3063119999999997E-3</v>
      </c>
      <c r="Q28" s="4">
        <f t="shared" si="22"/>
        <v>25</v>
      </c>
      <c r="R28">
        <f t="shared" si="0"/>
        <v>50000</v>
      </c>
      <c r="S28">
        <f t="shared" si="1"/>
        <v>256.04924100184439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184.18768081356274</v>
      </c>
      <c r="AC28">
        <f t="shared" si="19"/>
        <v>178.39219274635309</v>
      </c>
      <c r="AE28">
        <f t="shared" si="2"/>
        <v>0</v>
      </c>
      <c r="AF28">
        <f t="shared" si="3"/>
        <v>0</v>
      </c>
      <c r="AG28">
        <f t="shared" si="3"/>
        <v>-17.417762307003684</v>
      </c>
      <c r="AH28">
        <f t="shared" si="4"/>
        <v>-259.00157355403451</v>
      </c>
      <c r="AI28">
        <f t="shared" si="23"/>
        <v>-276.41933586103818</v>
      </c>
      <c r="AJ28">
        <f t="shared" si="6"/>
        <v>5.7954880672096465</v>
      </c>
      <c r="AK28">
        <f t="shared" si="20"/>
        <v>12.893137656949392</v>
      </c>
      <c r="AL28">
        <f t="shared" si="7"/>
        <v>-257.73071013687911</v>
      </c>
      <c r="AN28">
        <f t="shared" si="8"/>
        <v>0</v>
      </c>
      <c r="AO28">
        <f t="shared" si="8"/>
        <v>0</v>
      </c>
      <c r="AP28">
        <f t="shared" si="8"/>
        <v>-1.0245703716391665</v>
      </c>
      <c r="AQ28">
        <f t="shared" si="8"/>
        <v>-15.235328958685043</v>
      </c>
      <c r="AR28">
        <f t="shared" si="8"/>
        <v>-16.25989933032421</v>
      </c>
      <c r="AS28">
        <f t="shared" si="8"/>
        <v>0.34090977119740107</v>
      </c>
      <c r="AT28">
        <f t="shared" si="8"/>
        <v>0.75841698881513941</v>
      </c>
      <c r="AU28">
        <f t="shared" si="8"/>
        <v>-15.160572570311668</v>
      </c>
      <c r="AW28">
        <v>25</v>
      </c>
      <c r="AX28">
        <f>IF(Z28&gt;0, (R28*SUMPRODUCT(K28:$K$98, X28:$X$98)-K28*$AZ$3)/Z28, 0)</f>
        <v>256.04924100184439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7.7977719999999997E-3</v>
      </c>
      <c r="Q29" s="4">
        <f t="shared" si="22"/>
        <v>25</v>
      </c>
      <c r="R29">
        <f t="shared" si="0"/>
        <v>50000</v>
      </c>
      <c r="S29">
        <f t="shared" si="1"/>
        <v>252.15688430147145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178.39219274635309</v>
      </c>
      <c r="AC29">
        <f t="shared" si="19"/>
        <v>172.55362823283502</v>
      </c>
      <c r="AE29">
        <f t="shared" si="2"/>
        <v>0</v>
      </c>
      <c r="AF29">
        <f t="shared" si="3"/>
        <v>0</v>
      </c>
      <c r="AG29">
        <f t="shared" si="3"/>
        <v>-17.107764944713438</v>
      </c>
      <c r="AH29">
        <f t="shared" si="4"/>
        <v>-271.63947844041746</v>
      </c>
      <c r="AI29">
        <f t="shared" si="23"/>
        <v>-288.7472433851309</v>
      </c>
      <c r="AJ29">
        <f t="shared" si="6"/>
        <v>5.8385645135180653</v>
      </c>
      <c r="AK29">
        <f t="shared" si="20"/>
        <v>12.487453492244718</v>
      </c>
      <c r="AL29">
        <f t="shared" si="7"/>
        <v>-270.42122537936814</v>
      </c>
      <c r="AN29">
        <f t="shared" si="8"/>
        <v>0</v>
      </c>
      <c r="AO29">
        <f t="shared" si="8"/>
        <v>0</v>
      </c>
      <c r="AP29">
        <f t="shared" si="8"/>
        <v>-0.89851366229176532</v>
      </c>
      <c r="AQ29">
        <f t="shared" si="8"/>
        <v>-14.266725278566938</v>
      </c>
      <c r="AR29">
        <f t="shared" si="8"/>
        <v>-15.165238940858703</v>
      </c>
      <c r="AS29">
        <f t="shared" si="8"/>
        <v>0.30664613411052039</v>
      </c>
      <c r="AT29">
        <f t="shared" si="8"/>
        <v>0.65585116502796548</v>
      </c>
      <c r="AU29">
        <f t="shared" si="8"/>
        <v>-14.20274164172022</v>
      </c>
      <c r="AW29">
        <v>26</v>
      </c>
      <c r="AX29">
        <f>IF(Z29&gt;0, (R29*SUMPRODUCT(K29:$K$98, X29:$X$98)-K29*$AZ$3)/Z29, 0)</f>
        <v>252.15688430147145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8.3605269999999995E-3</v>
      </c>
      <c r="Q30" s="4">
        <f t="shared" si="22"/>
        <v>25</v>
      </c>
      <c r="R30">
        <f t="shared" si="0"/>
        <v>50000</v>
      </c>
      <c r="S30">
        <f t="shared" si="1"/>
        <v>248.12473481931562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172.55362823283502</v>
      </c>
      <c r="AC30">
        <f t="shared" si="19"/>
        <v>166.67687120888138</v>
      </c>
      <c r="AE30">
        <f t="shared" si="2"/>
        <v>0</v>
      </c>
      <c r="AF30">
        <f t="shared" si="3"/>
        <v>0</v>
      </c>
      <c r="AG30">
        <f t="shared" si="3"/>
        <v>-16.793657364536372</v>
      </c>
      <c r="AH30">
        <f t="shared" si="4"/>
        <v>-286.05986145986037</v>
      </c>
      <c r="AI30">
        <f t="shared" si="23"/>
        <v>-302.85351882439676</v>
      </c>
      <c r="AJ30">
        <f t="shared" si="6"/>
        <v>5.876757023953644</v>
      </c>
      <c r="AK30">
        <f t="shared" si="20"/>
        <v>12.078753976298453</v>
      </c>
      <c r="AL30">
        <f t="shared" si="7"/>
        <v>-284.89800782414466</v>
      </c>
      <c r="AN30">
        <f t="shared" si="8"/>
        <v>0</v>
      </c>
      <c r="AO30">
        <f t="shared" si="8"/>
        <v>0</v>
      </c>
      <c r="AP30">
        <f t="shared" si="8"/>
        <v>-0.78751471244231097</v>
      </c>
      <c r="AQ30">
        <f t="shared" si="8"/>
        <v>-13.414370952605685</v>
      </c>
      <c r="AR30">
        <f t="shared" si="8"/>
        <v>-14.201885665047998</v>
      </c>
      <c r="AS30">
        <f t="shared" si="8"/>
        <v>0.27558217470753743</v>
      </c>
      <c r="AT30">
        <f t="shared" si="8"/>
        <v>0.56641601396449015</v>
      </c>
      <c r="AU30">
        <f t="shared" si="8"/>
        <v>-13.35988747637597</v>
      </c>
      <c r="AW30">
        <v>27</v>
      </c>
      <c r="AX30">
        <f>IF(Z30&gt;0, (R30*SUMPRODUCT(K30:$K$98, X30:$X$98)-K30*$AZ$3)/Z30, 0)</f>
        <v>248.12473481931562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9.009787E-3</v>
      </c>
      <c r="Q31" s="4">
        <f t="shared" si="22"/>
        <v>25</v>
      </c>
      <c r="R31">
        <f t="shared" si="0"/>
        <v>50000</v>
      </c>
      <c r="S31">
        <f t="shared" si="1"/>
        <v>243.9442581575826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166.67687120888138</v>
      </c>
      <c r="AC31">
        <f t="shared" si="19"/>
        <v>160.75354334075195</v>
      </c>
      <c r="AE31">
        <f t="shared" si="2"/>
        <v>0</v>
      </c>
      <c r="AF31">
        <f t="shared" si="3"/>
        <v>0</v>
      </c>
      <c r="AG31">
        <f t="shared" si="3"/>
        <v>-16.474413515085555</v>
      </c>
      <c r="AH31">
        <f t="shared" si="4"/>
        <v>-302.61455161090817</v>
      </c>
      <c r="AI31">
        <f t="shared" si="23"/>
        <v>-319.0889651259937</v>
      </c>
      <c r="AJ31">
        <f t="shared" si="6"/>
        <v>5.9233278681294337</v>
      </c>
      <c r="AK31">
        <f t="shared" si="20"/>
        <v>11.667380984621698</v>
      </c>
      <c r="AL31">
        <f t="shared" si="7"/>
        <v>-301.49825627324259</v>
      </c>
      <c r="AN31">
        <f t="shared" si="8"/>
        <v>0</v>
      </c>
      <c r="AO31">
        <f t="shared" si="8"/>
        <v>0</v>
      </c>
      <c r="AP31">
        <f t="shared" si="8"/>
        <v>-0.68977162991019314</v>
      </c>
      <c r="AQ31">
        <f t="shared" si="8"/>
        <v>-12.670249675841914</v>
      </c>
      <c r="AR31">
        <f t="shared" si="8"/>
        <v>-13.360021305752106</v>
      </c>
      <c r="AS31">
        <f t="shared" si="8"/>
        <v>0.24800540027423801</v>
      </c>
      <c r="AT31">
        <f t="shared" si="8"/>
        <v>0.48850469797764506</v>
      </c>
      <c r="AU31">
        <f t="shared" si="8"/>
        <v>-12.623511207500224</v>
      </c>
      <c r="AW31">
        <v>28</v>
      </c>
      <c r="AX31">
        <f>IF(Z31&gt;0, (R31*SUMPRODUCT(K31:$K$98, X31:$X$98)-K31*$AZ$3)/Z31, 0)</f>
        <v>243.9442581575826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9.7579090000000004E-3</v>
      </c>
      <c r="Q32" s="4">
        <f t="shared" si="22"/>
        <v>25</v>
      </c>
      <c r="R32">
        <f t="shared" si="0"/>
        <v>50000</v>
      </c>
      <c r="S32">
        <f t="shared" si="1"/>
        <v>239.60083211126729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160.75354334075195</v>
      </c>
      <c r="AC32">
        <f t="shared" si="19"/>
        <v>154.77172499033523</v>
      </c>
      <c r="AE32">
        <f t="shared" si="2"/>
        <v>0</v>
      </c>
      <c r="AF32">
        <f t="shared" si="3"/>
        <v>0</v>
      </c>
      <c r="AG32">
        <f t="shared" si="3"/>
        <v>-16.148913552026126</v>
      </c>
      <c r="AH32">
        <f t="shared" si="4"/>
        <v>-321.51165581714997</v>
      </c>
      <c r="AI32">
        <f t="shared" si="23"/>
        <v>-337.66056936917607</v>
      </c>
      <c r="AJ32">
        <f t="shared" si="6"/>
        <v>5.9818183504167166</v>
      </c>
      <c r="AK32">
        <f t="shared" si="20"/>
        <v>11.252748033852637</v>
      </c>
      <c r="AL32">
        <f t="shared" si="7"/>
        <v>-320.42600298490675</v>
      </c>
      <c r="AN32">
        <f t="shared" si="8"/>
        <v>0</v>
      </c>
      <c r="AO32">
        <f t="shared" si="8"/>
        <v>0</v>
      </c>
      <c r="AP32">
        <f t="shared" si="8"/>
        <v>-0.60369927215682673</v>
      </c>
      <c r="AQ32">
        <f t="shared" si="8"/>
        <v>-12.019158563295255</v>
      </c>
      <c r="AR32">
        <f t="shared" si="8"/>
        <v>-12.622857835452081</v>
      </c>
      <c r="AS32">
        <f t="shared" si="8"/>
        <v>0.22361995887134087</v>
      </c>
      <c r="AT32">
        <f t="shared" si="8"/>
        <v>0.42066457139147173</v>
      </c>
      <c r="AU32">
        <f t="shared" si="8"/>
        <v>-11.97857330518927</v>
      </c>
      <c r="AW32">
        <v>29</v>
      </c>
      <c r="AX32">
        <f>IF(Z32&gt;0, (R32*SUMPRODUCT(K32:$K$98, X32:$X$98)-K32*$AZ$3)/Z32, 0)</f>
        <v>239.60083211126729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1.0650522000000001E-2</v>
      </c>
      <c r="Q33" s="4">
        <f t="shared" si="22"/>
        <v>25</v>
      </c>
      <c r="R33">
        <f t="shared" si="0"/>
        <v>50000</v>
      </c>
      <c r="S33">
        <f t="shared" si="1"/>
        <v>235.09379696010009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154.77172499033523</v>
      </c>
      <c r="AC33">
        <f t="shared" si="19"/>
        <v>148.72438011045531</v>
      </c>
      <c r="AE33">
        <f t="shared" si="2"/>
        <v>0</v>
      </c>
      <c r="AF33">
        <f t="shared" si="3"/>
        <v>0</v>
      </c>
      <c r="AG33">
        <f t="shared" si="3"/>
        <v>-15.81543005744391</v>
      </c>
      <c r="AH33">
        <f t="shared" si="4"/>
        <v>-343.98871812390479</v>
      </c>
      <c r="AI33">
        <f t="shared" si="23"/>
        <v>-359.80414818134869</v>
      </c>
      <c r="AJ33">
        <f t="shared" si="6"/>
        <v>6.0473448798799154</v>
      </c>
      <c r="AK33">
        <f t="shared" si="20"/>
        <v>10.834020749323468</v>
      </c>
      <c r="AL33">
        <f t="shared" si="7"/>
        <v>-342.92278255214529</v>
      </c>
      <c r="AN33">
        <f t="shared" si="8"/>
        <v>0</v>
      </c>
      <c r="AO33">
        <f t="shared" si="8"/>
        <v>0</v>
      </c>
      <c r="AP33">
        <f t="shared" si="8"/>
        <v>-0.52788622058550727</v>
      </c>
      <c r="AQ33">
        <f t="shared" si="8"/>
        <v>-11.481629249089767</v>
      </c>
      <c r="AR33">
        <f t="shared" si="8"/>
        <v>-12.009515469675275</v>
      </c>
      <c r="AS33">
        <f t="shared" si="8"/>
        <v>0.20184781707623498</v>
      </c>
      <c r="AT33">
        <f t="shared" si="8"/>
        <v>0.3616171198843553</v>
      </c>
      <c r="AU33">
        <f t="shared" si="8"/>
        <v>-11.446050532714684</v>
      </c>
      <c r="AW33">
        <v>30</v>
      </c>
      <c r="AX33">
        <f>IF(Z33&gt;0, (R33*SUMPRODUCT(K33:$K$98, X33:$X$98)-K33*$AZ$3)/Z33, 0)</f>
        <v>235.09379696010009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1.1678121E-2</v>
      </c>
      <c r="Q34" s="4">
        <f t="shared" si="22"/>
        <v>25</v>
      </c>
      <c r="R34">
        <f t="shared" si="0"/>
        <v>50000</v>
      </c>
      <c r="S34">
        <f t="shared" si="1"/>
        <v>230.3667452954522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148.72438011045531</v>
      </c>
      <c r="AC34">
        <f t="shared" si="19"/>
        <v>142.57472736441488</v>
      </c>
      <c r="AE34">
        <f t="shared" si="2"/>
        <v>0</v>
      </c>
      <c r="AF34">
        <f t="shared" si="3"/>
        <v>0</v>
      </c>
      <c r="AG34">
        <f t="shared" si="3"/>
        <v>-15.472581250991604</v>
      </c>
      <c r="AH34">
        <f t="shared" si="4"/>
        <v>-369.38901175573386</v>
      </c>
      <c r="AI34">
        <f t="shared" si="23"/>
        <v>-384.86159300672546</v>
      </c>
      <c r="AJ34">
        <f t="shared" si="6"/>
        <v>6.1496527460404309</v>
      </c>
      <c r="AK34">
        <f t="shared" si="20"/>
        <v>10.410706607731873</v>
      </c>
      <c r="AL34">
        <f t="shared" si="7"/>
        <v>-368.30123365295316</v>
      </c>
      <c r="AN34">
        <f t="shared" si="8"/>
        <v>0</v>
      </c>
      <c r="AO34">
        <f t="shared" si="8"/>
        <v>0</v>
      </c>
      <c r="AP34">
        <f t="shared" si="8"/>
        <v>-0.46110949930484096</v>
      </c>
      <c r="AQ34">
        <f t="shared" si="8"/>
        <v>-11.008427068268292</v>
      </c>
      <c r="AR34">
        <f t="shared" si="8"/>
        <v>-11.469536567573133</v>
      </c>
      <c r="AS34">
        <f t="shared" si="8"/>
        <v>0.1832702153975512</v>
      </c>
      <c r="AT34">
        <f t="shared" si="8"/>
        <v>0.31025693990090963</v>
      </c>
      <c r="AU34">
        <f t="shared" ref="AU34:AU79" si="24">AL34*$K34</f>
        <v>-10.976009412274673</v>
      </c>
      <c r="AW34">
        <v>31</v>
      </c>
      <c r="AX34">
        <f>IF(Z34&gt;0, (R34*SUMPRODUCT(K34:$K$98, X34:$X$98)-K34*$AZ$3)/Z34, 0)</f>
        <v>230.3667452954522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1.2859717E-2</v>
      </c>
      <c r="Q35" s="4">
        <f t="shared" si="22"/>
        <v>25</v>
      </c>
      <c r="R35">
        <f t="shared" si="0"/>
        <v>50000</v>
      </c>
      <c r="S35">
        <f t="shared" si="1"/>
        <v>225.42505093010564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142.57472736441488</v>
      </c>
      <c r="AC35">
        <f t="shared" si="19"/>
        <v>136.32699360244072</v>
      </c>
      <c r="AE35">
        <f t="shared" si="2"/>
        <v>0</v>
      </c>
      <c r="AF35">
        <f t="shared" ref="AF35:AG66" si="25">-$Z35*P35</f>
        <v>0</v>
      </c>
      <c r="AG35">
        <f t="shared" si="25"/>
        <v>-15.118882422334432</v>
      </c>
      <c r="AH35">
        <f t="shared" si="4"/>
        <v>-397.94603229451599</v>
      </c>
      <c r="AI35">
        <f t="shared" si="23"/>
        <v>-413.06491471685041</v>
      </c>
      <c r="AJ35">
        <f t="shared" si="6"/>
        <v>6.2477337619741604</v>
      </c>
      <c r="AK35">
        <f t="shared" si="20"/>
        <v>9.9802309155090434</v>
      </c>
      <c r="AL35">
        <f t="shared" si="7"/>
        <v>-396.8369500393672</v>
      </c>
      <c r="AN35">
        <f t="shared" ref="AN35:AT66" si="26">AE35*$K35</f>
        <v>0</v>
      </c>
      <c r="AO35">
        <f t="shared" si="26"/>
        <v>0</v>
      </c>
      <c r="AP35">
        <f t="shared" si="26"/>
        <v>-0.40229345236135772</v>
      </c>
      <c r="AQ35">
        <f t="shared" si="26"/>
        <v>-10.588817262628485</v>
      </c>
      <c r="AR35">
        <f t="shared" si="26"/>
        <v>-10.991110714989842</v>
      </c>
      <c r="AS35">
        <f t="shared" si="26"/>
        <v>0.16624392692056619</v>
      </c>
      <c r="AT35">
        <f t="shared" si="26"/>
        <v>0.26556073644917949</v>
      </c>
      <c r="AU35">
        <f t="shared" si="24"/>
        <v>-10.559306051620096</v>
      </c>
      <c r="AW35">
        <v>32</v>
      </c>
      <c r="AX35">
        <f>IF(Z35&gt;0, (R35*SUMPRODUCT(K35:$K$98, X35:$X$98)-K35*$AZ$3)/Z35, 0)</f>
        <v>225.42505093010564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1.4223828000000001E-2</v>
      </c>
      <c r="Q36" s="4">
        <f t="shared" si="22"/>
        <v>25</v>
      </c>
      <c r="R36">
        <f t="shared" si="0"/>
        <v>50000</v>
      </c>
      <c r="S36">
        <f t="shared" si="1"/>
        <v>220.28048778544735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136.32699360244072</v>
      </c>
      <c r="AC36">
        <f t="shared" si="19"/>
        <v>129.98879536328914</v>
      </c>
      <c r="AE36">
        <f t="shared" si="2"/>
        <v>0</v>
      </c>
      <c r="AF36">
        <f t="shared" si="25"/>
        <v>0</v>
      </c>
      <c r="AG36">
        <f t="shared" si="25"/>
        <v>-14.752645214983579</v>
      </c>
      <c r="AH36">
        <f t="shared" si="4"/>
        <v>-430.09676625501669</v>
      </c>
      <c r="AI36">
        <f t="shared" si="23"/>
        <v>-444.84941147000029</v>
      </c>
      <c r="AJ36">
        <f t="shared" si="6"/>
        <v>6.3381982391515805</v>
      </c>
      <c r="AK36">
        <f t="shared" si="20"/>
        <v>9.5428895521708519</v>
      </c>
      <c r="AL36">
        <f t="shared" si="7"/>
        <v>-428.9683236786779</v>
      </c>
      <c r="AN36">
        <f t="shared" si="26"/>
        <v>0</v>
      </c>
      <c r="AO36">
        <f t="shared" si="26"/>
        <v>0</v>
      </c>
      <c r="AP36">
        <f t="shared" si="26"/>
        <v>-0.35048961157663389</v>
      </c>
      <c r="AQ36">
        <f t="shared" si="26"/>
        <v>-10.218130128418117</v>
      </c>
      <c r="AR36">
        <f t="shared" si="26"/>
        <v>-10.568619739994752</v>
      </c>
      <c r="AS36">
        <f t="shared" si="26"/>
        <v>0.15058130976265161</v>
      </c>
      <c r="AT36">
        <f t="shared" si="26"/>
        <v>0.22671755496851773</v>
      </c>
      <c r="AU36">
        <f t="shared" si="24"/>
        <v>-10.191320875263584</v>
      </c>
      <c r="AW36">
        <v>33</v>
      </c>
      <c r="AX36">
        <f>IF(Z36&gt;0, (R36*SUMPRODUCT(K36:$K$98, X36:$X$98)-K36*$AZ$3)/Z36, 0)</f>
        <v>220.28048778544735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1.5749540999999999E-2</v>
      </c>
      <c r="Q37" s="4">
        <f t="shared" si="22"/>
        <v>25</v>
      </c>
      <c r="R37">
        <f t="shared" si="0"/>
        <v>50000</v>
      </c>
      <c r="S37">
        <f t="shared" si="1"/>
        <v>214.9304709439632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129.98879536328914</v>
      </c>
      <c r="AC37">
        <f t="shared" si="19"/>
        <v>123.56586079154681</v>
      </c>
      <c r="AE37">
        <f t="shared" si="2"/>
        <v>0</v>
      </c>
      <c r="AF37">
        <f t="shared" si="25"/>
        <v>0</v>
      </c>
      <c r="AG37">
        <f t="shared" si="25"/>
        <v>-14.372771372161905</v>
      </c>
      <c r="AH37">
        <f t="shared" si="4"/>
        <v>-464.69478134367529</v>
      </c>
      <c r="AI37">
        <f t="shared" si="23"/>
        <v>-479.06755271583717</v>
      </c>
      <c r="AJ37">
        <f t="shared" si="6"/>
        <v>6.4229345717423314</v>
      </c>
      <c r="AK37">
        <f t="shared" si="20"/>
        <v>9.0992156754302407</v>
      </c>
      <c r="AL37">
        <f t="shared" si="7"/>
        <v>-463.54540246866458</v>
      </c>
      <c r="AN37">
        <f t="shared" si="26"/>
        <v>0</v>
      </c>
      <c r="AO37">
        <f t="shared" si="26"/>
        <v>0</v>
      </c>
      <c r="AP37">
        <f t="shared" si="26"/>
        <v>-0.30487916513684576</v>
      </c>
      <c r="AQ37">
        <f t="shared" si="26"/>
        <v>-9.8572330492861937</v>
      </c>
      <c r="AR37">
        <f t="shared" si="26"/>
        <v>-10.16211221442304</v>
      </c>
      <c r="AS37">
        <f t="shared" si="26"/>
        <v>0.1362450483108768</v>
      </c>
      <c r="AT37">
        <f t="shared" si="26"/>
        <v>0.19301505650458223</v>
      </c>
      <c r="AU37">
        <f t="shared" si="24"/>
        <v>-9.8328521096075789</v>
      </c>
      <c r="AW37">
        <v>34</v>
      </c>
      <c r="AX37">
        <f>IF(Z37&gt;0, (R37*SUMPRODUCT(K37:$K$98, X37:$X$98)-K37*$AZ$3)/Z37, 0)</f>
        <v>214.9304709439632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1.7447312E-2</v>
      </c>
      <c r="Q38" s="4">
        <f t="shared" si="22"/>
        <v>25</v>
      </c>
      <c r="R38">
        <f t="shared" si="0"/>
        <v>50000</v>
      </c>
      <c r="S38">
        <f t="shared" si="1"/>
        <v>209.42708386847698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123.56586079154681</v>
      </c>
      <c r="AC38">
        <f t="shared" si="19"/>
        <v>117.09719520357828</v>
      </c>
      <c r="AE38">
        <f t="shared" si="2"/>
        <v>0</v>
      </c>
      <c r="AF38">
        <f t="shared" si="25"/>
        <v>0</v>
      </c>
      <c r="AG38">
        <f t="shared" si="25"/>
        <v>-13.978277432005509</v>
      </c>
      <c r="AH38">
        <f t="shared" si="4"/>
        <v>-501.53245286955377</v>
      </c>
      <c r="AI38">
        <f t="shared" si="23"/>
        <v>-515.51073030155931</v>
      </c>
      <c r="AJ38">
        <f t="shared" si="6"/>
        <v>6.4686655879685304</v>
      </c>
      <c r="AK38">
        <f t="shared" si="20"/>
        <v>8.6496102554082768</v>
      </c>
      <c r="AL38">
        <f t="shared" si="7"/>
        <v>-500.3924544581825</v>
      </c>
      <c r="AN38">
        <f t="shared" si="26"/>
        <v>0</v>
      </c>
      <c r="AO38">
        <f t="shared" si="26"/>
        <v>0</v>
      </c>
      <c r="AP38">
        <f t="shared" si="26"/>
        <v>-0.26474201032949574</v>
      </c>
      <c r="AQ38">
        <f t="shared" si="26"/>
        <v>-9.4987891365036976</v>
      </c>
      <c r="AR38">
        <f t="shared" si="26"/>
        <v>-9.7635311468331949</v>
      </c>
      <c r="AS38">
        <f t="shared" si="26"/>
        <v>0.12251348853521191</v>
      </c>
      <c r="AT38">
        <f t="shared" si="26"/>
        <v>0.16381955635966144</v>
      </c>
      <c r="AU38">
        <f t="shared" si="24"/>
        <v>-9.4771981019383205</v>
      </c>
      <c r="AW38">
        <v>35</v>
      </c>
      <c r="AX38">
        <f>IF(Z38&gt;0, (R38*SUMPRODUCT(K38:$K$98, X38:$X$98)-K38*$AZ$3)/Z38, 0)</f>
        <v>209.42708386847698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1.9300032000000002E-2</v>
      </c>
      <c r="Q39" s="4">
        <f t="shared" si="22"/>
        <v>25</v>
      </c>
      <c r="R39">
        <f t="shared" si="0"/>
        <v>50000</v>
      </c>
      <c r="S39">
        <f t="shared" si="1"/>
        <v>203.82166866475094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117.09719520357828</v>
      </c>
      <c r="AC39">
        <f t="shared" si="19"/>
        <v>110.62391272896542</v>
      </c>
      <c r="AE39">
        <f t="shared" si="2"/>
        <v>0</v>
      </c>
      <c r="AF39">
        <f t="shared" si="25"/>
        <v>0</v>
      </c>
      <c r="AG39">
        <f t="shared" si="25"/>
        <v>-13.568713455942872</v>
      </c>
      <c r="AH39">
        <f t="shared" si="4"/>
        <v>-539.56240348516826</v>
      </c>
      <c r="AI39">
        <f t="shared" si="23"/>
        <v>-553.13111694111115</v>
      </c>
      <c r="AJ39">
        <f t="shared" si="6"/>
        <v>6.4732824746128586</v>
      </c>
      <c r="AK39">
        <f t="shared" si="20"/>
        <v>8.1968036642504796</v>
      </c>
      <c r="AL39">
        <f t="shared" si="7"/>
        <v>-538.46103080224782</v>
      </c>
      <c r="AN39">
        <f t="shared" si="26"/>
        <v>0</v>
      </c>
      <c r="AO39">
        <f t="shared" si="26"/>
        <v>0</v>
      </c>
      <c r="AP39">
        <f t="shared" si="26"/>
        <v>-0.22945094728133678</v>
      </c>
      <c r="AQ39">
        <f t="shared" si="26"/>
        <v>-9.1241594126849943</v>
      </c>
      <c r="AR39">
        <f t="shared" si="26"/>
        <v>-9.3536103599663321</v>
      </c>
      <c r="AS39">
        <f t="shared" si="26"/>
        <v>0.10946511625013786</v>
      </c>
      <c r="AT39">
        <f t="shared" si="26"/>
        <v>0.13861036800196125</v>
      </c>
      <c r="AU39">
        <f t="shared" si="24"/>
        <v>-9.1055348757142323</v>
      </c>
      <c r="AW39">
        <v>36</v>
      </c>
      <c r="AX39">
        <f>IF(Z39&gt;0, (R39*SUMPRODUCT(K39:$K$98, X39:$X$98)-K39*$AZ$3)/Z39, 0)</f>
        <v>203.82166866475094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2.1337168E-2</v>
      </c>
      <c r="Q40" s="4">
        <f t="shared" si="22"/>
        <v>25</v>
      </c>
      <c r="R40">
        <f t="shared" si="0"/>
        <v>50000</v>
      </c>
      <c r="S40">
        <f t="shared" si="1"/>
        <v>198.19879014889648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110.62391272896542</v>
      </c>
      <c r="AC40">
        <f t="shared" si="19"/>
        <v>104.20109855011145</v>
      </c>
      <c r="AE40">
        <f t="shared" si="2"/>
        <v>0</v>
      </c>
      <c r="AF40">
        <f t="shared" si="25"/>
        <v>0</v>
      </c>
      <c r="AG40">
        <f t="shared" si="25"/>
        <v>-13.143508402830129</v>
      </c>
      <c r="AH40">
        <f t="shared" si="4"/>
        <v>-579.03583710662735</v>
      </c>
      <c r="AI40">
        <f t="shared" si="23"/>
        <v>-592.17934550945745</v>
      </c>
      <c r="AJ40">
        <f t="shared" si="6"/>
        <v>6.4228141788539688</v>
      </c>
      <c r="AK40">
        <f t="shared" si="20"/>
        <v>7.74367389102758</v>
      </c>
      <c r="AL40">
        <f t="shared" si="7"/>
        <v>-578.0128574395759</v>
      </c>
      <c r="AN40">
        <f t="shared" si="26"/>
        <v>0</v>
      </c>
      <c r="AO40">
        <f t="shared" si="26"/>
        <v>0</v>
      </c>
      <c r="AP40">
        <f t="shared" si="26"/>
        <v>-0.19844696821305569</v>
      </c>
      <c r="AQ40">
        <f t="shared" si="26"/>
        <v>-8.7425596605375464</v>
      </c>
      <c r="AR40">
        <f t="shared" si="26"/>
        <v>-8.9410066287506016</v>
      </c>
      <c r="AS40">
        <f t="shared" si="26"/>
        <v>9.6974716500728669E-2</v>
      </c>
      <c r="AT40">
        <f t="shared" si="26"/>
        <v>0.11691768737897465</v>
      </c>
      <c r="AU40">
        <f t="shared" si="24"/>
        <v>-8.7271142248708991</v>
      </c>
      <c r="AW40">
        <v>37</v>
      </c>
      <c r="AX40">
        <f>IF(Z40&gt;0, (R40*SUMPRODUCT(K40:$K$98, X40:$X$98)-K40*$AZ$3)/Z40, 0)</f>
        <v>198.19879014889648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2.3628113999999999E-2</v>
      </c>
      <c r="Q41" s="4">
        <f t="shared" si="22"/>
        <v>25</v>
      </c>
      <c r="R41">
        <f t="shared" si="0"/>
        <v>50000</v>
      </c>
      <c r="S41">
        <f t="shared" si="1"/>
        <v>192.63536443495977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104.20109855011145</v>
      </c>
      <c r="AC41">
        <f t="shared" si="19"/>
        <v>97.870454276923056</v>
      </c>
      <c r="AE41">
        <f t="shared" si="2"/>
        <v>0</v>
      </c>
      <c r="AF41">
        <f t="shared" si="25"/>
        <v>0</v>
      </c>
      <c r="AG41">
        <f t="shared" si="25"/>
        <v>-12.7015170038998</v>
      </c>
      <c r="AH41">
        <f t="shared" si="4"/>
        <v>-621.11262980405638</v>
      </c>
      <c r="AI41">
        <f t="shared" si="23"/>
        <v>-633.81414680795615</v>
      </c>
      <c r="AJ41">
        <f t="shared" si="6"/>
        <v>6.3306442731883976</v>
      </c>
      <c r="AK41">
        <f t="shared" si="20"/>
        <v>7.2940768985078028</v>
      </c>
      <c r="AL41">
        <f t="shared" si="7"/>
        <v>-620.1894256362599</v>
      </c>
      <c r="AN41">
        <f t="shared" si="26"/>
        <v>0</v>
      </c>
      <c r="AO41">
        <f t="shared" si="26"/>
        <v>0</v>
      </c>
      <c r="AP41">
        <f t="shared" si="26"/>
        <v>-0.17122640262770775</v>
      </c>
      <c r="AQ41">
        <f t="shared" si="26"/>
        <v>-8.373084978379385</v>
      </c>
      <c r="AR41">
        <f t="shared" si="26"/>
        <v>-8.5443113810070912</v>
      </c>
      <c r="AS41">
        <f t="shared" si="26"/>
        <v>8.53420457478372E-2</v>
      </c>
      <c r="AT41">
        <f t="shared" si="26"/>
        <v>9.8329872521360398E-2</v>
      </c>
      <c r="AU41">
        <f t="shared" si="24"/>
        <v>-8.3606394627378933</v>
      </c>
      <c r="AW41">
        <v>38</v>
      </c>
      <c r="AX41">
        <f>IF(Z41&gt;0, (R41*SUMPRODUCT(K41:$K$98, X41:$X$98)-K41*$AZ$3)/Z41, 0)</f>
        <v>192.63536443495977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2.6203289000000001E-2</v>
      </c>
      <c r="Q42" s="4">
        <f t="shared" si="22"/>
        <v>25</v>
      </c>
      <c r="R42">
        <f t="shared" si="0"/>
        <v>50000</v>
      </c>
      <c r="S42">
        <f t="shared" si="1"/>
        <v>187.16969982106758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97.870454276923056</v>
      </c>
      <c r="AC42">
        <f t="shared" si="19"/>
        <v>91.650865180105399</v>
      </c>
      <c r="AE42">
        <f t="shared" si="2"/>
        <v>0</v>
      </c>
      <c r="AF42">
        <f t="shared" si="25"/>
        <v>0</v>
      </c>
      <c r="AG42">
        <f t="shared" si="25"/>
        <v>-12.241680313069201</v>
      </c>
      <c r="AH42">
        <f t="shared" si="4"/>
        <v>-665.64304158320124</v>
      </c>
      <c r="AI42">
        <f t="shared" si="23"/>
        <v>-677.88472189627043</v>
      </c>
      <c r="AJ42">
        <f t="shared" si="6"/>
        <v>6.219589096817657</v>
      </c>
      <c r="AK42">
        <f t="shared" si="20"/>
        <v>6.8509317993846146</v>
      </c>
      <c r="AL42">
        <f t="shared" si="7"/>
        <v>-664.81420100006812</v>
      </c>
      <c r="AN42">
        <f t="shared" si="26"/>
        <v>0</v>
      </c>
      <c r="AO42">
        <f t="shared" si="26"/>
        <v>0</v>
      </c>
      <c r="AP42">
        <f t="shared" si="26"/>
        <v>-0.14734593186513079</v>
      </c>
      <c r="AQ42">
        <f t="shared" si="26"/>
        <v>-8.0119552008646178</v>
      </c>
      <c r="AR42">
        <f t="shared" si="26"/>
        <v>-8.1593011327297482</v>
      </c>
      <c r="AS42">
        <f t="shared" si="26"/>
        <v>7.4861549056335353E-2</v>
      </c>
      <c r="AT42">
        <f t="shared" si="26"/>
        <v>8.2460651177689095E-2</v>
      </c>
      <c r="AU42">
        <f t="shared" si="24"/>
        <v>-8.0019789324957227</v>
      </c>
      <c r="AW42">
        <v>39</v>
      </c>
      <c r="AX42">
        <f>IF(Z42&gt;0, (R42*SUMPRODUCT(K42:$K$98, X42:$X$98)-K42*$AZ$3)/Z42, 0)</f>
        <v>187.16969982106758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2.9108322999999998E-2</v>
      </c>
      <c r="Q43" s="4">
        <f t="shared" si="22"/>
        <v>25</v>
      </c>
      <c r="R43">
        <f t="shared" si="0"/>
        <v>50000</v>
      </c>
      <c r="S43">
        <f t="shared" si="1"/>
        <v>181.84602694865339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91.650865180105399</v>
      </c>
      <c r="AC43">
        <f t="shared" si="19"/>
        <v>85.561674159206646</v>
      </c>
      <c r="AE43">
        <f t="shared" si="2"/>
        <v>0</v>
      </c>
      <c r="AF43">
        <f t="shared" si="25"/>
        <v>0</v>
      </c>
      <c r="AG43">
        <f t="shared" si="25"/>
        <v>-11.762928725322949</v>
      </c>
      <c r="AH43">
        <f t="shared" si="4"/>
        <v>-712.66956923111877</v>
      </c>
      <c r="AI43">
        <f t="shared" si="23"/>
        <v>-724.43249795644169</v>
      </c>
      <c r="AJ43">
        <f t="shared" si="6"/>
        <v>6.0891910208987525</v>
      </c>
      <c r="AK43">
        <f t="shared" si="20"/>
        <v>6.4155605626073786</v>
      </c>
      <c r="AL43">
        <f t="shared" si="7"/>
        <v>-711.92774637293553</v>
      </c>
      <c r="AN43">
        <f t="shared" si="26"/>
        <v>0</v>
      </c>
      <c r="AO43">
        <f t="shared" si="26"/>
        <v>0</v>
      </c>
      <c r="AP43">
        <f t="shared" si="26"/>
        <v>-0.12641382104376181</v>
      </c>
      <c r="AQ43">
        <f t="shared" si="26"/>
        <v>-7.6589160311896753</v>
      </c>
      <c r="AR43">
        <f t="shared" si="26"/>
        <v>-7.7853298522334367</v>
      </c>
      <c r="AS43">
        <f t="shared" si="26"/>
        <v>6.5439306995039415E-2</v>
      </c>
      <c r="AT43">
        <f t="shared" si="26"/>
        <v>6.894673459263001E-2</v>
      </c>
      <c r="AU43">
        <f t="shared" si="24"/>
        <v>-7.6509438106457663</v>
      </c>
      <c r="AW43">
        <v>40</v>
      </c>
      <c r="AX43">
        <f>IF(Z43&gt;0, (R43*SUMPRODUCT(K43:$K$98, X43:$X$98)-K43*$AZ$3)/Z43, 0)</f>
        <v>181.84602694865339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3.2245303000000003E-2</v>
      </c>
      <c r="Q44" s="4">
        <f t="shared" si="22"/>
        <v>25</v>
      </c>
      <c r="R44">
        <f t="shared" si="0"/>
        <v>50000</v>
      </c>
      <c r="S44">
        <f t="shared" si="1"/>
        <v>176.68096525852886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85.561674159206646</v>
      </c>
      <c r="AC44">
        <f t="shared" si="19"/>
        <v>79.619511860129307</v>
      </c>
      <c r="AE44">
        <f t="shared" si="2"/>
        <v>0</v>
      </c>
      <c r="AF44">
        <f t="shared" si="25"/>
        <v>0</v>
      </c>
      <c r="AG44">
        <f t="shared" si="25"/>
        <v>-11.266000237154278</v>
      </c>
      <c r="AH44">
        <f t="shared" si="4"/>
        <v>-758.59840183088465</v>
      </c>
      <c r="AI44">
        <f t="shared" si="23"/>
        <v>-769.86440206803888</v>
      </c>
      <c r="AJ44">
        <f t="shared" si="6"/>
        <v>5.9421622990773386</v>
      </c>
      <c r="AK44">
        <f t="shared" si="20"/>
        <v>5.9893171911444654</v>
      </c>
      <c r="AL44">
        <f t="shared" si="7"/>
        <v>-757.93292257781707</v>
      </c>
      <c r="AN44">
        <f t="shared" si="26"/>
        <v>0</v>
      </c>
      <c r="AO44">
        <f t="shared" si="26"/>
        <v>0</v>
      </c>
      <c r="AP44">
        <f t="shared" si="26"/>
        <v>-0.10810127756283958</v>
      </c>
      <c r="AQ44">
        <f t="shared" si="26"/>
        <v>-7.2790213623997788</v>
      </c>
      <c r="AR44">
        <f t="shared" si="26"/>
        <v>-7.3871226399626186</v>
      </c>
      <c r="AS44">
        <f t="shared" si="26"/>
        <v>5.701715981662852E-2</v>
      </c>
      <c r="AT44">
        <f t="shared" si="26"/>
        <v>5.7469627770515397E-2</v>
      </c>
      <c r="AU44">
        <f t="shared" si="24"/>
        <v>-7.2726358523754744</v>
      </c>
      <c r="AW44">
        <v>41</v>
      </c>
      <c r="AX44">
        <f>IF(Z44&gt;0, (R44*SUMPRODUCT(K44:$K$98, X44:$X$98)-K44*$AZ$3)/Z44, 0)</f>
        <v>176.68096525852886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3.5522971E-2</v>
      </c>
      <c r="Q45" s="4">
        <f t="shared" si="22"/>
        <v>25</v>
      </c>
      <c r="R45">
        <f t="shared" si="0"/>
        <v>50000</v>
      </c>
      <c r="S45">
        <f t="shared" si="1"/>
        <v>171.74824535186028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79.619511860129307</v>
      </c>
      <c r="AC45">
        <f t="shared" si="19"/>
        <v>73.873306329972721</v>
      </c>
      <c r="AE45">
        <f t="shared" si="2"/>
        <v>0</v>
      </c>
      <c r="AF45">
        <f t="shared" si="25"/>
        <v>0</v>
      </c>
      <c r="AG45">
        <f t="shared" si="25"/>
        <v>-10.75313843507231</v>
      </c>
      <c r="AH45">
        <f t="shared" si="4"/>
        <v>-800.4035994208491</v>
      </c>
      <c r="AI45">
        <f t="shared" si="23"/>
        <v>-811.15673785592139</v>
      </c>
      <c r="AJ45">
        <f t="shared" si="6"/>
        <v>5.7462055301565869</v>
      </c>
      <c r="AK45">
        <f t="shared" si="20"/>
        <v>5.5733658302090516</v>
      </c>
      <c r="AL45">
        <f t="shared" si="7"/>
        <v>-799.83716649555583</v>
      </c>
      <c r="AN45">
        <f t="shared" si="26"/>
        <v>0</v>
      </c>
      <c r="AO45">
        <f t="shared" si="26"/>
        <v>0</v>
      </c>
      <c r="AP45">
        <f t="shared" si="26"/>
        <v>-9.2125166285074514E-2</v>
      </c>
      <c r="AQ45">
        <f t="shared" si="26"/>
        <v>-6.8572831212994645</v>
      </c>
      <c r="AR45">
        <f t="shared" si="26"/>
        <v>-6.9494082875845393</v>
      </c>
      <c r="AS45">
        <f t="shared" si="26"/>
        <v>4.9229361564555228E-2</v>
      </c>
      <c r="AT45">
        <f t="shared" si="26"/>
        <v>4.7748595163706602E-2</v>
      </c>
      <c r="AU45">
        <f t="shared" si="24"/>
        <v>-6.8524303308562784</v>
      </c>
      <c r="AW45">
        <v>42</v>
      </c>
      <c r="AX45">
        <f>IF(Z45&gt;0, (R45*SUMPRODUCT(K45:$K$98, X45:$X$98)-K45*$AZ$3)/Z45, 0)</f>
        <v>171.74824535186028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4.8051124000000001E-2</v>
      </c>
      <c r="Q46" s="4">
        <f t="shared" si="22"/>
        <v>25</v>
      </c>
      <c r="R46">
        <f t="shared" si="0"/>
        <v>50000</v>
      </c>
      <c r="S46">
        <f t="shared" si="1"/>
        <v>168.78576102173437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73.873306329972721</v>
      </c>
      <c r="AC46">
        <f t="shared" si="19"/>
        <v>68.384608773176112</v>
      </c>
      <c r="AE46">
        <f t="shared" si="2"/>
        <v>0</v>
      </c>
      <c r="AF46">
        <f t="shared" si="25"/>
        <v>0</v>
      </c>
      <c r="AG46">
        <f t="shared" si="25"/>
        <v>-10.128906662388761</v>
      </c>
      <c r="AH46">
        <f t="shared" si="4"/>
        <v>-1033.4007766656512</v>
      </c>
      <c r="AI46">
        <f t="shared" si="23"/>
        <v>-1043.5296833280399</v>
      </c>
      <c r="AJ46">
        <f t="shared" si="6"/>
        <v>5.488697556796609</v>
      </c>
      <c r="AK46">
        <f t="shared" si="20"/>
        <v>5.1711314430980906</v>
      </c>
      <c r="AL46">
        <f t="shared" si="7"/>
        <v>-1032.8698543281453</v>
      </c>
      <c r="AN46">
        <f t="shared" si="26"/>
        <v>0</v>
      </c>
      <c r="AO46">
        <f t="shared" si="26"/>
        <v>0</v>
      </c>
      <c r="AP46">
        <f t="shared" si="26"/>
        <v>-7.7479640029945562E-2</v>
      </c>
      <c r="AQ46">
        <f t="shared" si="26"/>
        <v>-7.9048531940798838</v>
      </c>
      <c r="AR46">
        <f t="shared" si="26"/>
        <v>-7.9823328341098296</v>
      </c>
      <c r="AS46">
        <f t="shared" si="26"/>
        <v>4.1985016261720666E-2</v>
      </c>
      <c r="AT46">
        <f t="shared" si="26"/>
        <v>3.9555839155524762E-2</v>
      </c>
      <c r="AU46">
        <f t="shared" si="24"/>
        <v>-7.9007919786925846</v>
      </c>
      <c r="AW46">
        <v>43</v>
      </c>
      <c r="AX46">
        <f>IF(Z46&gt;0, (R46*SUMPRODUCT(K46:$K$98, X46:$X$98)-K46*$AZ$3)/Z46, 0)</f>
        <v>168.78576102173437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6.1583839000000001E-2</v>
      </c>
      <c r="Q47" s="4">
        <f t="shared" si="22"/>
        <v>25</v>
      </c>
      <c r="R47">
        <f t="shared" si="0"/>
        <v>50000</v>
      </c>
      <c r="S47">
        <f t="shared" si="1"/>
        <v>164.03326403299548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68.384608773176112</v>
      </c>
      <c r="AC47">
        <f t="shared" si="19"/>
        <v>61.701706975973764</v>
      </c>
      <c r="AE47">
        <f t="shared" si="2"/>
        <v>0</v>
      </c>
      <c r="AF47">
        <f t="shared" si="25"/>
        <v>0</v>
      </c>
      <c r="AG47">
        <f t="shared" si="25"/>
        <v>-9.403840638622297</v>
      </c>
      <c r="AH47">
        <f t="shared" si="4"/>
        <v>-1247.5539142851537</v>
      </c>
      <c r="AI47">
        <f t="shared" si="23"/>
        <v>-1256.9577549237761</v>
      </c>
      <c r="AJ47">
        <f t="shared" si="6"/>
        <v>6.6829017972023479</v>
      </c>
      <c r="AK47">
        <f t="shared" si="20"/>
        <v>4.7869226141223287</v>
      </c>
      <c r="AL47">
        <f t="shared" si="7"/>
        <v>-1245.4879305124514</v>
      </c>
      <c r="AN47">
        <f t="shared" si="26"/>
        <v>0</v>
      </c>
      <c r="AO47">
        <f t="shared" si="26"/>
        <v>0</v>
      </c>
      <c r="AP47">
        <f t="shared" si="26"/>
        <v>-6.4226205314521403E-2</v>
      </c>
      <c r="AQ47">
        <f t="shared" si="26"/>
        <v>-8.5205244238966475</v>
      </c>
      <c r="AR47">
        <f t="shared" si="26"/>
        <v>-8.5847506292111682</v>
      </c>
      <c r="AS47">
        <f t="shared" si="26"/>
        <v>4.5642779308814857E-2</v>
      </c>
      <c r="AT47">
        <f t="shared" si="26"/>
        <v>3.2693650015360995E-2</v>
      </c>
      <c r="AU47">
        <f t="shared" si="24"/>
        <v>-8.5064141998869935</v>
      </c>
      <c r="AW47">
        <v>44</v>
      </c>
      <c r="AX47">
        <f>IF(Z47&gt;0, (R47*SUMPRODUCT(K47:$K$98, X47:$X$98)-K47*$AZ$3)/Z47, 0)</f>
        <v>164.03326403299548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7.6495508000000004E-2</v>
      </c>
      <c r="Q48" s="4">
        <f t="shared" si="22"/>
        <v>25</v>
      </c>
      <c r="R48">
        <f t="shared" si="0"/>
        <v>50000</v>
      </c>
      <c r="S48">
        <f t="shared" si="1"/>
        <v>157.94343247725297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61.701706975973764</v>
      </c>
      <c r="AC48">
        <f t="shared" si="19"/>
        <v>54.272210585003492</v>
      </c>
      <c r="AE48">
        <f t="shared" si="2"/>
        <v>0</v>
      </c>
      <c r="AF48">
        <f t="shared" si="25"/>
        <v>0</v>
      </c>
      <c r="AG48">
        <f t="shared" si="25"/>
        <v>-8.5904506654336181</v>
      </c>
      <c r="AH48">
        <f t="shared" si="4"/>
        <v>-1438.7031336049142</v>
      </c>
      <c r="AI48">
        <f t="shared" si="23"/>
        <v>-1447.2935842703478</v>
      </c>
      <c r="AJ48">
        <f t="shared" si="6"/>
        <v>7.4294963909702716</v>
      </c>
      <c r="AK48">
        <f t="shared" si="20"/>
        <v>4.3191194883181643</v>
      </c>
      <c r="AL48">
        <f t="shared" si="7"/>
        <v>-1435.5449683910592</v>
      </c>
      <c r="AN48">
        <f t="shared" si="26"/>
        <v>0</v>
      </c>
      <c r="AO48">
        <f t="shared" si="26"/>
        <v>0</v>
      </c>
      <c r="AP48">
        <f t="shared" si="26"/>
        <v>-5.2384756302615694E-2</v>
      </c>
      <c r="AQ48">
        <f t="shared" si="26"/>
        <v>-8.7732432186546685</v>
      </c>
      <c r="AR48">
        <f t="shared" si="26"/>
        <v>-8.8256279749572837</v>
      </c>
      <c r="AS48">
        <f t="shared" si="26"/>
        <v>4.5305231710156775E-2</v>
      </c>
      <c r="AT48">
        <f t="shared" si="26"/>
        <v>2.633808523548567E-2</v>
      </c>
      <c r="AU48">
        <f t="shared" si="24"/>
        <v>-8.7539846580116407</v>
      </c>
      <c r="AW48">
        <v>45</v>
      </c>
      <c r="AX48">
        <f>IF(Z48&gt;0, (R48*SUMPRODUCT(K48:$K$98, X48:$X$98)-K48*$AZ$3)/Z48, 0)</f>
        <v>157.94343247725297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9.2986215999999997E-2</v>
      </c>
      <c r="Q49" s="4">
        <f t="shared" si="22"/>
        <v>25</v>
      </c>
      <c r="R49">
        <f t="shared" si="0"/>
        <v>50000</v>
      </c>
      <c r="S49">
        <f t="shared" si="1"/>
        <v>150.7740437670667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54.272210585003492</v>
      </c>
      <c r="AC49">
        <f t="shared" si="19"/>
        <v>46.473099538604522</v>
      </c>
      <c r="AE49">
        <f t="shared" si="2"/>
        <v>0</v>
      </c>
      <c r="AF49">
        <f t="shared" si="25"/>
        <v>0</v>
      </c>
      <c r="AG49">
        <f t="shared" si="25"/>
        <v>-7.7057526576659274</v>
      </c>
      <c r="AH49">
        <f t="shared" si="4"/>
        <v>-1597.5870022267079</v>
      </c>
      <c r="AI49">
        <f t="shared" si="23"/>
        <v>-1605.2927548843738</v>
      </c>
      <c r="AJ49">
        <f t="shared" si="6"/>
        <v>7.7991110463989699</v>
      </c>
      <c r="AK49">
        <f t="shared" si="20"/>
        <v>3.7990547409502446</v>
      </c>
      <c r="AL49">
        <f t="shared" si="7"/>
        <v>-1593.6945890970246</v>
      </c>
      <c r="AN49">
        <f t="shared" si="26"/>
        <v>0</v>
      </c>
      <c r="AO49">
        <f t="shared" si="26"/>
        <v>0</v>
      </c>
      <c r="AP49">
        <f t="shared" si="26"/>
        <v>-4.1955221852613522E-2</v>
      </c>
      <c r="AQ49">
        <f t="shared" si="26"/>
        <v>-8.6983219011828261</v>
      </c>
      <c r="AR49">
        <f t="shared" si="26"/>
        <v>-8.7402771230354404</v>
      </c>
      <c r="AS49">
        <f t="shared" si="26"/>
        <v>4.246352676260836E-2</v>
      </c>
      <c r="AT49">
        <f t="shared" si="26"/>
        <v>2.0684570549798831E-2</v>
      </c>
      <c r="AU49">
        <f t="shared" si="24"/>
        <v>-8.6771290257230334</v>
      </c>
      <c r="AW49">
        <v>46</v>
      </c>
      <c r="AX49">
        <f>IF(Z49&gt;0, (R49*SUMPRODUCT(K49:$K$98, X49:$X$98)-K49*$AZ$3)/Z49, 0)</f>
        <v>150.7740437670667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0.109364504</v>
      </c>
      <c r="Q50" s="4">
        <f t="shared" si="22"/>
        <v>25</v>
      </c>
      <c r="R50">
        <f t="shared" si="0"/>
        <v>50000</v>
      </c>
      <c r="S50">
        <f t="shared" si="1"/>
        <v>142.36947467131969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46.473099538604522</v>
      </c>
      <c r="AC50">
        <f t="shared" si="19"/>
        <v>38.644538505507157</v>
      </c>
      <c r="AE50">
        <f t="shared" si="2"/>
        <v>0</v>
      </c>
      <c r="AF50">
        <f t="shared" si="25"/>
        <v>0</v>
      </c>
      <c r="AG50">
        <f t="shared" si="25"/>
        <v>-6.7859593137369512</v>
      </c>
      <c r="AH50">
        <f t="shared" si="4"/>
        <v>-1685.4716347046322</v>
      </c>
      <c r="AI50">
        <f t="shared" si="23"/>
        <v>-1692.257594018369</v>
      </c>
      <c r="AJ50">
        <f t="shared" si="6"/>
        <v>7.8285610330973654</v>
      </c>
      <c r="AK50">
        <f t="shared" si="20"/>
        <v>3.2531169677023168</v>
      </c>
      <c r="AL50">
        <f t="shared" si="7"/>
        <v>-1681.1759160175693</v>
      </c>
      <c r="AN50">
        <f t="shared" si="26"/>
        <v>0</v>
      </c>
      <c r="AO50">
        <f t="shared" si="26"/>
        <v>0</v>
      </c>
      <c r="AP50">
        <f t="shared" si="26"/>
        <v>-3.2988622862469945E-2</v>
      </c>
      <c r="AQ50">
        <f t="shared" si="26"/>
        <v>-8.1935929073589993</v>
      </c>
      <c r="AR50">
        <f t="shared" si="26"/>
        <v>-8.226581530221468</v>
      </c>
      <c r="AS50">
        <f t="shared" si="26"/>
        <v>3.8057028569842666E-2</v>
      </c>
      <c r="AT50">
        <f t="shared" si="26"/>
        <v>1.5814396139657363E-2</v>
      </c>
      <c r="AU50">
        <f t="shared" si="24"/>
        <v>-8.1727101055119693</v>
      </c>
      <c r="AW50">
        <v>47</v>
      </c>
      <c r="AX50">
        <f>IF(Z50&gt;0, (R50*SUMPRODUCT(K50:$K$98, X50:$X$98)-K50*$AZ$3)/Z50, 0)</f>
        <v>142.36947467131969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0.12705264299999999</v>
      </c>
      <c r="Q51" s="4">
        <f t="shared" si="22"/>
        <v>25</v>
      </c>
      <c r="R51">
        <f t="shared" si="0"/>
        <v>50000</v>
      </c>
      <c r="S51">
        <f t="shared" si="1"/>
        <v>133.3158907926248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38.644538505507157</v>
      </c>
      <c r="AC51">
        <f t="shared" si="19"/>
        <v>31.227517801795866</v>
      </c>
      <c r="AE51">
        <f t="shared" si="2"/>
        <v>0</v>
      </c>
      <c r="AF51">
        <f t="shared" si="25"/>
        <v>0</v>
      </c>
      <c r="AG51">
        <f t="shared" si="25"/>
        <v>-5.8559256544988356</v>
      </c>
      <c r="AH51">
        <f t="shared" si="4"/>
        <v>-1724.3481322014916</v>
      </c>
      <c r="AI51">
        <f t="shared" si="23"/>
        <v>-1730.2040578559904</v>
      </c>
      <c r="AJ51">
        <f t="shared" si="6"/>
        <v>7.417020703711291</v>
      </c>
      <c r="AK51">
        <f t="shared" si="20"/>
        <v>2.7051176953855012</v>
      </c>
      <c r="AL51">
        <f t="shared" si="7"/>
        <v>-1720.0819194568935</v>
      </c>
      <c r="AN51">
        <f t="shared" si="26"/>
        <v>0</v>
      </c>
      <c r="AO51">
        <f t="shared" si="26"/>
        <v>0</v>
      </c>
      <c r="AP51">
        <f t="shared" si="26"/>
        <v>-2.5417361526998406E-2</v>
      </c>
      <c r="AQ51">
        <f t="shared" si="26"/>
        <v>-7.4844495064411287</v>
      </c>
      <c r="AR51">
        <f t="shared" si="26"/>
        <v>-7.5098668679681273</v>
      </c>
      <c r="AS51">
        <f t="shared" si="26"/>
        <v>3.2193218937919751E-2</v>
      </c>
      <c r="AT51">
        <f t="shared" si="26"/>
        <v>1.1741432267650334E-2</v>
      </c>
      <c r="AU51">
        <f t="shared" si="24"/>
        <v>-7.4659322167625568</v>
      </c>
      <c r="AW51">
        <v>48</v>
      </c>
      <c r="AX51">
        <f>IF(Z51&gt;0, (R51*SUMPRODUCT(K51:$K$98, X51:$X$98)-K51*$AZ$3)/Z51, 0)</f>
        <v>133.3158907926248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0.145586511</v>
      </c>
      <c r="Q52" s="4">
        <f t="shared" si="22"/>
        <v>25</v>
      </c>
      <c r="R52">
        <f t="shared" si="0"/>
        <v>50000</v>
      </c>
      <c r="S52">
        <f t="shared" si="1"/>
        <v>123.54556596679686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31.227517801795866</v>
      </c>
      <c r="AC52">
        <f t="shared" si="19"/>
        <v>24.436436334325904</v>
      </c>
      <c r="AE52">
        <f t="shared" si="2"/>
        <v>0</v>
      </c>
      <c r="AF52">
        <f t="shared" si="25"/>
        <v>0</v>
      </c>
      <c r="AG52">
        <f t="shared" si="25"/>
        <v>-4.9448226132399711</v>
      </c>
      <c r="AH52">
        <f t="shared" si="4"/>
        <v>-1705.0875694277538</v>
      </c>
      <c r="AI52">
        <f t="shared" si="23"/>
        <v>-1710.0323920409937</v>
      </c>
      <c r="AJ52">
        <f t="shared" si="6"/>
        <v>6.7910814674699616</v>
      </c>
      <c r="AK52">
        <f t="shared" si="20"/>
        <v>2.1859262461257107</v>
      </c>
      <c r="AL52">
        <f t="shared" si="7"/>
        <v>-1701.0553843273981</v>
      </c>
      <c r="AN52">
        <f t="shared" si="26"/>
        <v>0</v>
      </c>
      <c r="AO52">
        <f t="shared" si="26"/>
        <v>0</v>
      </c>
      <c r="AP52">
        <f t="shared" si="26"/>
        <v>-1.9163181185881333E-2</v>
      </c>
      <c r="AQ52">
        <f t="shared" si="26"/>
        <v>-6.6079017563238036</v>
      </c>
      <c r="AR52">
        <f t="shared" si="26"/>
        <v>-6.6270649375096848</v>
      </c>
      <c r="AS52">
        <f t="shared" si="26"/>
        <v>2.631817858556864E-2</v>
      </c>
      <c r="AT52">
        <f t="shared" si="26"/>
        <v>8.4713454839249556E-3</v>
      </c>
      <c r="AU52">
        <f t="shared" si="24"/>
        <v>-6.5922754134401913</v>
      </c>
      <c r="AW52">
        <v>49</v>
      </c>
      <c r="AX52">
        <f>IF(Z52&gt;0, (R52*SUMPRODUCT(K52:$K$98, X52:$X$98)-K52*$AZ$3)/Z52, 0)</f>
        <v>123.54556596679686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0.16473611299999999</v>
      </c>
      <c r="Q53" s="4">
        <f t="shared" si="22"/>
        <v>25</v>
      </c>
      <c r="R53">
        <f t="shared" si="0"/>
        <v>50000</v>
      </c>
      <c r="S53">
        <f t="shared" si="1"/>
        <v>113.01514186629737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24.436436334325904</v>
      </c>
      <c r="AC53">
        <f t="shared" si="19"/>
        <v>18.44761318422637</v>
      </c>
      <c r="AE53">
        <f t="shared" si="2"/>
        <v>0</v>
      </c>
      <c r="AF53">
        <f t="shared" si="25"/>
        <v>0</v>
      </c>
      <c r="AG53">
        <f t="shared" si="25"/>
        <v>-4.0807835303279161</v>
      </c>
      <c r="AH53">
        <f t="shared" si="4"/>
        <v>-1629.1817135593103</v>
      </c>
      <c r="AI53">
        <f t="shared" si="23"/>
        <v>-1633.2624970896381</v>
      </c>
      <c r="AJ53">
        <f t="shared" si="6"/>
        <v>5.9888231500995346</v>
      </c>
      <c r="AK53">
        <f t="shared" si="20"/>
        <v>1.7105505434028134</v>
      </c>
      <c r="AL53">
        <f t="shared" si="7"/>
        <v>-1625.5631233961358</v>
      </c>
      <c r="AN53">
        <f t="shared" si="26"/>
        <v>0</v>
      </c>
      <c r="AO53">
        <f t="shared" si="26"/>
        <v>0</v>
      </c>
      <c r="AP53">
        <f t="shared" si="26"/>
        <v>-1.4120251243522943E-2</v>
      </c>
      <c r="AQ53">
        <f t="shared" si="26"/>
        <v>-5.6372642522800378</v>
      </c>
      <c r="AR53">
        <f t="shared" si="26"/>
        <v>-5.6513845035235599</v>
      </c>
      <c r="AS53">
        <f t="shared" si="26"/>
        <v>2.0722414434376217E-2</v>
      </c>
      <c r="AT53">
        <f t="shared" si="26"/>
        <v>5.9188151633349567E-3</v>
      </c>
      <c r="AU53">
        <f t="shared" si="24"/>
        <v>-5.6247432739258487</v>
      </c>
      <c r="AW53">
        <v>50</v>
      </c>
      <c r="AX53">
        <f>IF(Z53&gt;0, (R53*SUMPRODUCT(K53:$K$98, X53:$X$98)-K53*$AZ$3)/Z53, 0)</f>
        <v>113.01514186629737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0.18528323299999999</v>
      </c>
      <c r="Q54" s="4">
        <f t="shared" si="22"/>
        <v>25</v>
      </c>
      <c r="R54">
        <f t="shared" si="0"/>
        <v>50000</v>
      </c>
      <c r="S54">
        <f t="shared" si="1"/>
        <v>101.73269365453031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18.44761318422637</v>
      </c>
      <c r="AC54">
        <f t="shared" si="19"/>
        <v>13.363097687503707</v>
      </c>
      <c r="AE54">
        <f t="shared" si="2"/>
        <v>0</v>
      </c>
      <c r="AF54">
        <f t="shared" si="25"/>
        <v>0</v>
      </c>
      <c r="AG54">
        <f t="shared" si="25"/>
        <v>-3.2838749293523275</v>
      </c>
      <c r="AH54">
        <f t="shared" si="4"/>
        <v>-1512.2015313446195</v>
      </c>
      <c r="AI54">
        <f t="shared" si="23"/>
        <v>-1515.4854062739719</v>
      </c>
      <c r="AJ54">
        <f t="shared" si="6"/>
        <v>5.0845154967226627</v>
      </c>
      <c r="AK54">
        <f t="shared" si="20"/>
        <v>1.2913329228958461</v>
      </c>
      <c r="AL54">
        <f t="shared" si="7"/>
        <v>-1509.1095578543534</v>
      </c>
      <c r="AN54">
        <f t="shared" si="26"/>
        <v>0</v>
      </c>
      <c r="AO54">
        <f t="shared" si="26"/>
        <v>0</v>
      </c>
      <c r="AP54">
        <f t="shared" si="26"/>
        <v>-1.0145359758853136E-2</v>
      </c>
      <c r="AQ54">
        <f t="shared" si="26"/>
        <v>-4.6718675020932157</v>
      </c>
      <c r="AR54">
        <f t="shared" si="26"/>
        <v>-4.6820128618520691</v>
      </c>
      <c r="AS54">
        <f t="shared" si="26"/>
        <v>1.5708344569593316E-2</v>
      </c>
      <c r="AT54">
        <f t="shared" si="26"/>
        <v>3.9895054936862689E-3</v>
      </c>
      <c r="AU54">
        <f t="shared" si="24"/>
        <v>-4.662315011788789</v>
      </c>
      <c r="AW54">
        <v>51</v>
      </c>
      <c r="AX54">
        <f>IF(Z54&gt;0, (R54*SUMPRODUCT(K54:$K$98, X54:$X$98)-K54*$AZ$3)/Z54, 0)</f>
        <v>101.73269365453031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0.20641411200000001</v>
      </c>
      <c r="Q55" s="4">
        <f t="shared" si="22"/>
        <v>25</v>
      </c>
      <c r="R55">
        <f t="shared" si="0"/>
        <v>50000</v>
      </c>
      <c r="S55">
        <f t="shared" si="1"/>
        <v>89.23483222311495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13.363097687503707</v>
      </c>
      <c r="AC55">
        <f t="shared" si="19"/>
        <v>9.1847558600152919</v>
      </c>
      <c r="AE55">
        <f t="shared" si="2"/>
        <v>0</v>
      </c>
      <c r="AF55">
        <f t="shared" si="25"/>
        <v>0</v>
      </c>
      <c r="AG55">
        <f t="shared" si="25"/>
        <v>-2.5731980525974807</v>
      </c>
      <c r="AH55">
        <f t="shared" si="4"/>
        <v>-1355.6762549226469</v>
      </c>
      <c r="AI55">
        <f t="shared" si="23"/>
        <v>-1358.2494529752444</v>
      </c>
      <c r="AJ55">
        <f t="shared" si="6"/>
        <v>4.1783418274884152</v>
      </c>
      <c r="AK55">
        <f t="shared" si="20"/>
        <v>0.93541683812525955</v>
      </c>
      <c r="AL55">
        <f t="shared" si="7"/>
        <v>-1353.1356943096307</v>
      </c>
      <c r="AN55">
        <f t="shared" si="26"/>
        <v>0</v>
      </c>
      <c r="AO55">
        <f t="shared" si="26"/>
        <v>0</v>
      </c>
      <c r="AP55">
        <f t="shared" si="26"/>
        <v>-7.0980006568932144E-3</v>
      </c>
      <c r="AQ55">
        <f t="shared" si="26"/>
        <v>-3.7395454027575075</v>
      </c>
      <c r="AR55">
        <f t="shared" si="26"/>
        <v>-3.7466434034144007</v>
      </c>
      <c r="AS55">
        <f t="shared" si="26"/>
        <v>1.1525686103446028E-2</v>
      </c>
      <c r="AT55">
        <f t="shared" si="26"/>
        <v>2.5802869409060139E-3</v>
      </c>
      <c r="AU55">
        <f t="shared" si="24"/>
        <v>-3.7325374303700487</v>
      </c>
      <c r="AW55">
        <v>52</v>
      </c>
      <c r="AX55">
        <f>IF(Z55&gt;0, (R55*SUMPRODUCT(K55:$K$98, X55:$X$98)-K55*$AZ$3)/Z55, 0)</f>
        <v>89.23483222311495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0.22879502199999999</v>
      </c>
      <c r="Q56" s="4">
        <f t="shared" si="22"/>
        <v>25</v>
      </c>
      <c r="R56">
        <f t="shared" si="0"/>
        <v>50000</v>
      </c>
      <c r="S56">
        <f t="shared" si="1"/>
        <v>75.123356386566485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9.1847558600152919</v>
      </c>
      <c r="AC56">
        <f t="shared" si="19"/>
        <v>5.8858583810120599</v>
      </c>
      <c r="AE56">
        <f t="shared" si="2"/>
        <v>0</v>
      </c>
      <c r="AF56">
        <f t="shared" si="25"/>
        <v>0</v>
      </c>
      <c r="AG56">
        <f t="shared" si="25"/>
        <v>-1.9587311670171081</v>
      </c>
      <c r="AH56">
        <f t="shared" si="4"/>
        <v>-1177.4698101087954</v>
      </c>
      <c r="AI56">
        <f t="shared" si="23"/>
        <v>-1179.4285412758124</v>
      </c>
      <c r="AJ56">
        <f t="shared" si="6"/>
        <v>3.2988974790032319</v>
      </c>
      <c r="AK56">
        <f t="shared" si="20"/>
        <v>0.64293291020107046</v>
      </c>
      <c r="AL56">
        <f t="shared" si="7"/>
        <v>-1175.4867108866081</v>
      </c>
      <c r="AN56">
        <f t="shared" si="26"/>
        <v>0</v>
      </c>
      <c r="AO56">
        <f t="shared" si="26"/>
        <v>0</v>
      </c>
      <c r="AP56">
        <f t="shared" si="26"/>
        <v>-4.8241369945307006E-3</v>
      </c>
      <c r="AQ56">
        <f t="shared" si="26"/>
        <v>-2.8999771722319596</v>
      </c>
      <c r="AR56">
        <f t="shared" si="26"/>
        <v>-2.9048013092264902</v>
      </c>
      <c r="AS56">
        <f t="shared" si="26"/>
        <v>8.124817554140934E-3</v>
      </c>
      <c r="AT56">
        <f t="shared" si="26"/>
        <v>1.5834722443435643E-3</v>
      </c>
      <c r="AU56">
        <f t="shared" si="24"/>
        <v>-2.8950930194280056</v>
      </c>
      <c r="AW56">
        <v>53</v>
      </c>
      <c r="AX56">
        <f>IF(Z56&gt;0, (R56*SUMPRODUCT(K56:$K$98, X56:$X$98)-K56*$AZ$3)/Z56, 0)</f>
        <v>75.123356386566485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0.25248784600000002</v>
      </c>
      <c r="Q57" s="4">
        <f t="shared" si="22"/>
        <v>25</v>
      </c>
      <c r="R57">
        <f t="shared" si="0"/>
        <v>50000</v>
      </c>
      <c r="S57">
        <f t="shared" si="1"/>
        <v>58.482362384978849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5.8858583810120599</v>
      </c>
      <c r="AC57">
        <f t="shared" si="19"/>
        <v>3.3793168549892836</v>
      </c>
      <c r="AE57">
        <f t="shared" si="2"/>
        <v>0</v>
      </c>
      <c r="AF57">
        <f t="shared" si="25"/>
        <v>0</v>
      </c>
      <c r="AG57">
        <f t="shared" si="25"/>
        <v>-1.4445880420937214</v>
      </c>
      <c r="AH57">
        <f t="shared" si="4"/>
        <v>-989.11162650643178</v>
      </c>
      <c r="AI57">
        <f t="shared" si="23"/>
        <v>-990.55621454852553</v>
      </c>
      <c r="AJ57">
        <f t="shared" si="6"/>
        <v>2.5065415260227764</v>
      </c>
      <c r="AK57">
        <f t="shared" si="20"/>
        <v>0.41201008667084421</v>
      </c>
      <c r="AL57">
        <f t="shared" si="7"/>
        <v>-987.63766293583183</v>
      </c>
      <c r="AN57">
        <f t="shared" si="26"/>
        <v>0</v>
      </c>
      <c r="AO57">
        <f t="shared" si="26"/>
        <v>0</v>
      </c>
      <c r="AP57">
        <f t="shared" si="26"/>
        <v>-3.1766604160959138E-3</v>
      </c>
      <c r="AQ57">
        <f t="shared" si="26"/>
        <v>-2.1750642117106613</v>
      </c>
      <c r="AR57">
        <f t="shared" si="26"/>
        <v>-2.1782408721267572</v>
      </c>
      <c r="AS57">
        <f t="shared" si="26"/>
        <v>5.5119044426512123E-3</v>
      </c>
      <c r="AT57">
        <f t="shared" si="26"/>
        <v>9.0601340674437386E-4</v>
      </c>
      <c r="AU57">
        <f t="shared" si="24"/>
        <v>-2.1718229542773617</v>
      </c>
      <c r="AW57">
        <v>54</v>
      </c>
      <c r="AX57">
        <f>IF(Z57&gt;0, (R57*SUMPRODUCT(K57:$K$98, X57:$X$98)-K57*$AZ$3)/Z57, 0)</f>
        <v>58.482362384978849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0.27661797300000002</v>
      </c>
      <c r="Q58" s="4">
        <f t="shared" si="22"/>
        <v>25</v>
      </c>
      <c r="R58">
        <f t="shared" si="0"/>
        <v>50000</v>
      </c>
      <c r="S58">
        <f t="shared" si="1"/>
        <v>37.735791966085472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3.3793168549892836</v>
      </c>
      <c r="AC58">
        <f t="shared" si="19"/>
        <v>1.5555344702511078</v>
      </c>
      <c r="AE58">
        <f t="shared" si="2"/>
        <v>0</v>
      </c>
      <c r="AF58">
        <f t="shared" si="25"/>
        <v>0</v>
      </c>
      <c r="AG58">
        <f t="shared" si="25"/>
        <v>-1.0305431456487804</v>
      </c>
      <c r="AH58">
        <f t="shared" si="4"/>
        <v>-799.19803204800769</v>
      </c>
      <c r="AI58">
        <f t="shared" si="23"/>
        <v>-800.22857519365652</v>
      </c>
      <c r="AJ58">
        <f t="shared" si="6"/>
        <v>1.8237823847381758</v>
      </c>
      <c r="AK58">
        <f t="shared" si="20"/>
        <v>0.23655217984924987</v>
      </c>
      <c r="AL58">
        <f t="shared" si="7"/>
        <v>-798.16824062906915</v>
      </c>
      <c r="AN58">
        <f t="shared" si="26"/>
        <v>0</v>
      </c>
      <c r="AO58">
        <f t="shared" si="26"/>
        <v>0</v>
      </c>
      <c r="AP58">
        <f t="shared" si="26"/>
        <v>-2.0233682560046127E-3</v>
      </c>
      <c r="AQ58">
        <f t="shared" si="26"/>
        <v>-1.5691452950174787</v>
      </c>
      <c r="AR58">
        <f t="shared" si="26"/>
        <v>-1.5711686632734834</v>
      </c>
      <c r="AS58">
        <f t="shared" si="26"/>
        <v>3.5808140578301112E-3</v>
      </c>
      <c r="AT58">
        <f t="shared" si="26"/>
        <v>4.6444651407034725E-4</v>
      </c>
      <c r="AU58">
        <f t="shared" si="24"/>
        <v>-1.567123402701583</v>
      </c>
      <c r="AW58">
        <v>55</v>
      </c>
      <c r="AX58">
        <f>IF(Z58&gt;0, (R58*SUMPRODUCT(K58:$K$98, X58:$X$98)-K58*$AZ$3)/Z58, 0)</f>
        <v>37.735791966085472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0.30183517399999998</v>
      </c>
      <c r="Q59" s="4">
        <f t="shared" si="22"/>
        <v>25</v>
      </c>
      <c r="R59">
        <f t="shared" si="0"/>
        <v>50000</v>
      </c>
      <c r="S59">
        <f t="shared" si="1"/>
        <v>10.576728194139312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1.5555344702511078</v>
      </c>
      <c r="AC59">
        <f t="shared" si="19"/>
        <v>0.30003366360191741</v>
      </c>
      <c r="AE59">
        <f t="shared" si="2"/>
        <v>0</v>
      </c>
      <c r="AF59">
        <f t="shared" si="25"/>
        <v>0</v>
      </c>
      <c r="AG59">
        <f t="shared" si="25"/>
        <v>-0.7091835445108855</v>
      </c>
      <c r="AH59">
        <f t="shared" si="4"/>
        <v>-622.10833936281381</v>
      </c>
      <c r="AI59">
        <f t="shared" si="23"/>
        <v>-622.8175229073247</v>
      </c>
      <c r="AJ59">
        <f t="shared" si="6"/>
        <v>1.2555008066491904</v>
      </c>
      <c r="AK59">
        <f t="shared" si="20"/>
        <v>0.10888741291757756</v>
      </c>
      <c r="AL59">
        <f t="shared" si="7"/>
        <v>-621.45313468775794</v>
      </c>
      <c r="AN59">
        <f t="shared" si="26"/>
        <v>0</v>
      </c>
      <c r="AO59">
        <f t="shared" si="26"/>
        <v>0</v>
      </c>
      <c r="AP59">
        <f t="shared" si="26"/>
        <v>-1.2432239855601228E-3</v>
      </c>
      <c r="AQ59">
        <f t="shared" si="26"/>
        <v>-1.0905780528879083</v>
      </c>
      <c r="AR59">
        <f t="shared" si="26"/>
        <v>-1.0918212768734685</v>
      </c>
      <c r="AS59">
        <f t="shared" si="26"/>
        <v>2.2009375835036699E-3</v>
      </c>
      <c r="AT59">
        <f t="shared" si="26"/>
        <v>1.9088350894842809E-4</v>
      </c>
      <c r="AU59">
        <f t="shared" si="24"/>
        <v>-1.0894294557810165</v>
      </c>
      <c r="AW59">
        <v>56</v>
      </c>
      <c r="AX59">
        <f>IF(Z59&gt;0, (R59*SUMPRODUCT(K59:$K$98, X59:$X$98)-K59*$AZ$3)/Z59, 0)</f>
        <v>10.576728194139312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0.327222552</v>
      </c>
      <c r="Q60" s="4">
        <f t="shared" si="22"/>
        <v>25</v>
      </c>
      <c r="R60">
        <f t="shared" si="0"/>
        <v>50000</v>
      </c>
      <c r="S60">
        <f t="shared" si="1"/>
        <v>-27.152720767725974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0.30003366360191741</v>
      </c>
      <c r="AC60">
        <f t="shared" si="19"/>
        <v>-0.51050466752858936</v>
      </c>
      <c r="AE60">
        <f t="shared" si="2"/>
        <v>0</v>
      </c>
      <c r="AF60">
        <f t="shared" si="25"/>
        <v>0</v>
      </c>
      <c r="AG60">
        <f t="shared" si="25"/>
        <v>-0.47003085979451908</v>
      </c>
      <c r="AH60">
        <f t="shared" si="4"/>
        <v>-464.12169854251511</v>
      </c>
      <c r="AI60">
        <f t="shared" si="23"/>
        <v>-464.59172940230962</v>
      </c>
      <c r="AJ60">
        <f t="shared" si="6"/>
        <v>0.81053833113050677</v>
      </c>
      <c r="AK60">
        <f t="shared" si="20"/>
        <v>2.1002356452134222E-2</v>
      </c>
      <c r="AL60">
        <f t="shared" si="7"/>
        <v>-463.76018871472701</v>
      </c>
      <c r="AN60">
        <f t="shared" si="26"/>
        <v>0</v>
      </c>
      <c r="AO60">
        <f t="shared" si="26"/>
        <v>0</v>
      </c>
      <c r="AP60">
        <f t="shared" si="26"/>
        <v>-7.3569716110886334E-4</v>
      </c>
      <c r="AQ60">
        <f t="shared" si="26"/>
        <v>-0.7264480808260616</v>
      </c>
      <c r="AR60">
        <f t="shared" si="26"/>
        <v>-0.72718377798717049</v>
      </c>
      <c r="AS60">
        <f t="shared" si="26"/>
        <v>1.2686629755401927E-3</v>
      </c>
      <c r="AT60">
        <f t="shared" si="26"/>
        <v>3.2873105449259996E-5</v>
      </c>
      <c r="AU60">
        <f t="shared" si="24"/>
        <v>-0.72588224190618111</v>
      </c>
      <c r="AW60">
        <v>57</v>
      </c>
      <c r="AX60">
        <f>IF(Z60&gt;0, (R60*SUMPRODUCT(K60:$K$98, X60:$X$98)-K60*$AZ$3)/Z60, 0)</f>
        <v>-27.152720767725974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0.35219428400000002</v>
      </c>
      <c r="Q61" s="4">
        <f t="shared" si="22"/>
        <v>25</v>
      </c>
      <c r="R61">
        <f t="shared" si="0"/>
        <v>50000</v>
      </c>
      <c r="S61">
        <f t="shared" si="1"/>
        <v>-82.301165114447201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-0.51050466752858936</v>
      </c>
      <c r="AC61">
        <f t="shared" si="19"/>
        <v>-0.98691728249982802</v>
      </c>
      <c r="AE61">
        <f t="shared" si="2"/>
        <v>0</v>
      </c>
      <c r="AF61">
        <f t="shared" si="25"/>
        <v>0</v>
      </c>
      <c r="AG61">
        <f t="shared" si="25"/>
        <v>-0.29978836907333889</v>
      </c>
      <c r="AH61">
        <f t="shared" si="4"/>
        <v>-331.0843642464701</v>
      </c>
      <c r="AI61">
        <f t="shared" si="23"/>
        <v>-331.38415261554343</v>
      </c>
      <c r="AJ61">
        <f t="shared" si="6"/>
        <v>0.47641261497123866</v>
      </c>
      <c r="AK61">
        <f t="shared" si="20"/>
        <v>-3.5735326727001256E-2</v>
      </c>
      <c r="AL61">
        <f t="shared" si="7"/>
        <v>-330.94347532729915</v>
      </c>
      <c r="AN61">
        <f t="shared" si="26"/>
        <v>0</v>
      </c>
      <c r="AO61">
        <f t="shared" si="26"/>
        <v>0</v>
      </c>
      <c r="AP61">
        <f t="shared" si="26"/>
        <v>-4.1895701303589817E-4</v>
      </c>
      <c r="AQ61">
        <f t="shared" si="26"/>
        <v>-0.46269345517422994</v>
      </c>
      <c r="AR61">
        <f t="shared" si="26"/>
        <v>-0.46311241218726579</v>
      </c>
      <c r="AS61">
        <f t="shared" si="26"/>
        <v>6.6579102704329132E-4</v>
      </c>
      <c r="AT61">
        <f t="shared" si="26"/>
        <v>-4.9940448962994182E-5</v>
      </c>
      <c r="AU61">
        <f t="shared" si="24"/>
        <v>-0.46249656160918545</v>
      </c>
      <c r="AW61">
        <v>58</v>
      </c>
      <c r="AX61">
        <f>IF(Z61&gt;0, (R61*SUMPRODUCT(K61:$K$98, X61:$X$98)-K61*$AZ$3)/Z61, 0)</f>
        <v>-82.301165114447201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0.377763185</v>
      </c>
      <c r="Q62" s="4">
        <f t="shared" si="22"/>
        <v>25</v>
      </c>
      <c r="R62">
        <f t="shared" si="0"/>
        <v>50000</v>
      </c>
      <c r="S62">
        <f t="shared" si="1"/>
        <v>-167.04191486271495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-0.98691728249982802</v>
      </c>
      <c r="AC62">
        <f t="shared" si="19"/>
        <v>-1.2263647860179665</v>
      </c>
      <c r="AE62">
        <f t="shared" si="2"/>
        <v>0</v>
      </c>
      <c r="AF62">
        <f t="shared" si="25"/>
        <v>0</v>
      </c>
      <c r="AG62">
        <f t="shared" si="25"/>
        <v>-0.18354147625550549</v>
      </c>
      <c r="AH62">
        <f t="shared" si="4"/>
        <v>-226.49801825419999</v>
      </c>
      <c r="AI62">
        <f t="shared" si="23"/>
        <v>-226.68155973045549</v>
      </c>
      <c r="AJ62">
        <f t="shared" si="6"/>
        <v>0.23944750351813848</v>
      </c>
      <c r="AK62">
        <f t="shared" si="20"/>
        <v>-6.908420977498797E-2</v>
      </c>
      <c r="AL62">
        <f t="shared" si="7"/>
        <v>-226.51119643671234</v>
      </c>
      <c r="AN62">
        <f t="shared" si="26"/>
        <v>0</v>
      </c>
      <c r="AO62">
        <f t="shared" si="26"/>
        <v>0</v>
      </c>
      <c r="AP62">
        <f t="shared" si="26"/>
        <v>-2.2901866721697475E-4</v>
      </c>
      <c r="AQ62">
        <f t="shared" si="26"/>
        <v>-0.28261881361165608</v>
      </c>
      <c r="AR62">
        <f t="shared" si="26"/>
        <v>-0.28284783227887306</v>
      </c>
      <c r="AS62">
        <f t="shared" si="26"/>
        <v>2.9877687181624723E-4</v>
      </c>
      <c r="AT62">
        <f t="shared" si="26"/>
        <v>-8.6201625764307664E-5</v>
      </c>
      <c r="AU62">
        <f t="shared" si="24"/>
        <v>-0.28263525703282111</v>
      </c>
      <c r="AW62">
        <v>59</v>
      </c>
      <c r="AX62">
        <f>IF(Z62&gt;0, (R62*SUMPRODUCT(K62:$K$98, X62:$X$98)-K62*$AZ$3)/Z62, 0)</f>
        <v>-167.04191486271495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0.40377970400000002</v>
      </c>
      <c r="Q63" s="4">
        <f t="shared" si="22"/>
        <v>25</v>
      </c>
      <c r="R63">
        <f t="shared" si="0"/>
        <v>50000</v>
      </c>
      <c r="S63">
        <f t="shared" si="1"/>
        <v>-304.30035493634296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-1.2263647860179665</v>
      </c>
      <c r="AC63">
        <f t="shared" si="19"/>
        <v>-1.309656857079541</v>
      </c>
      <c r="AE63">
        <f t="shared" si="2"/>
        <v>0</v>
      </c>
      <c r="AF63">
        <f t="shared" si="25"/>
        <v>0</v>
      </c>
      <c r="AG63">
        <f t="shared" si="25"/>
        <v>-0.10759573853877939</v>
      </c>
      <c r="AH63">
        <f t="shared" si="4"/>
        <v>-148.22064590834205</v>
      </c>
      <c r="AI63">
        <f t="shared" si="23"/>
        <v>-148.32824164688083</v>
      </c>
      <c r="AJ63">
        <f t="shared" si="6"/>
        <v>8.3292071061574546E-2</v>
      </c>
      <c r="AK63">
        <f t="shared" si="20"/>
        <v>-8.5845535021257663E-2</v>
      </c>
      <c r="AL63">
        <f t="shared" si="7"/>
        <v>-148.33079511084051</v>
      </c>
      <c r="AN63">
        <f t="shared" si="26"/>
        <v>0</v>
      </c>
      <c r="AO63">
        <f t="shared" si="26"/>
        <v>0</v>
      </c>
      <c r="AP63">
        <f t="shared" si="26"/>
        <v>-1.1987088471916111E-4</v>
      </c>
      <c r="AQ63">
        <f t="shared" si="26"/>
        <v>-0.16513051724882957</v>
      </c>
      <c r="AR63">
        <f t="shared" si="26"/>
        <v>-0.16525038813354873</v>
      </c>
      <c r="AS63">
        <f t="shared" si="26"/>
        <v>9.2794513833311924E-5</v>
      </c>
      <c r="AT63">
        <f t="shared" si="26"/>
        <v>-9.5639291778075859E-5</v>
      </c>
      <c r="AU63">
        <f t="shared" si="24"/>
        <v>-0.16525323291149349</v>
      </c>
      <c r="AW63">
        <v>60</v>
      </c>
      <c r="AX63">
        <f>IF(Z63&gt;0, (R63*SUMPRODUCT(K63:$K$98, X63:$X$98)-K63*$AZ$3)/Z63, 0)</f>
        <v>-304.30035493634296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0.43007572599999999</v>
      </c>
      <c r="Q64" s="4">
        <f t="shared" si="22"/>
        <v>25</v>
      </c>
      <c r="R64">
        <f t="shared" si="0"/>
        <v>50000</v>
      </c>
      <c r="S64">
        <f t="shared" si="1"/>
        <v>-538.13886719247216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-1.309656857079541</v>
      </c>
      <c r="AC64">
        <f t="shared" si="19"/>
        <v>-1.2968170684800833</v>
      </c>
      <c r="AE64">
        <f t="shared" si="2"/>
        <v>0</v>
      </c>
      <c r="AF64">
        <f t="shared" si="25"/>
        <v>0</v>
      </c>
      <c r="AG64">
        <f t="shared" si="25"/>
        <v>-6.0245465786819871E-2</v>
      </c>
      <c r="AH64">
        <f t="shared" si="4"/>
        <v>-92.548630733143455</v>
      </c>
      <c r="AI64">
        <f t="shared" si="23"/>
        <v>-92.608876198930275</v>
      </c>
      <c r="AJ64">
        <f t="shared" si="6"/>
        <v>-1.283978859945778E-2</v>
      </c>
      <c r="AK64">
        <f t="shared" si="20"/>
        <v>-9.1675979995567883E-2</v>
      </c>
      <c r="AL64">
        <f t="shared" si="7"/>
        <v>-92.713391967525311</v>
      </c>
      <c r="AN64">
        <f t="shared" si="26"/>
        <v>0</v>
      </c>
      <c r="AO64">
        <f t="shared" si="26"/>
        <v>0</v>
      </c>
      <c r="AP64">
        <f t="shared" si="26"/>
        <v>-5.9927337589387472E-5</v>
      </c>
      <c r="AQ64">
        <f t="shared" si="26"/>
        <v>-9.2059924592599138E-2</v>
      </c>
      <c r="AR64">
        <f t="shared" si="26"/>
        <v>-9.2119851930188526E-2</v>
      </c>
      <c r="AS64">
        <f t="shared" si="26"/>
        <v>-1.27719876662388E-5</v>
      </c>
      <c r="AT64">
        <f t="shared" si="26"/>
        <v>-9.1191881916435444E-5</v>
      </c>
      <c r="AU64">
        <f t="shared" si="24"/>
        <v>-9.2223815799771208E-2</v>
      </c>
      <c r="AW64">
        <v>61</v>
      </c>
      <c r="AX64">
        <f>IF(Z64&gt;0, (R64*SUMPRODUCT(K64:$K$98, X64:$X$98)-K64*$AZ$3)/Z64, 0)</f>
        <v>-538.13886719247216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0.45648519999999998</v>
      </c>
      <c r="Q65" s="4">
        <f t="shared" si="22"/>
        <v>25</v>
      </c>
      <c r="R65">
        <f t="shared" si="0"/>
        <v>50000</v>
      </c>
      <c r="S65">
        <f t="shared" si="1"/>
        <v>-956.67721752665761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-1.2968170684800833</v>
      </c>
      <c r="AC65">
        <f t="shared" si="19"/>
        <v>-1.2299749342795689</v>
      </c>
      <c r="AE65">
        <f t="shared" si="2"/>
        <v>0</v>
      </c>
      <c r="AF65">
        <f t="shared" si="25"/>
        <v>0</v>
      </c>
      <c r="AG65">
        <f t="shared" si="25"/>
        <v>-3.2141847630162049E-2</v>
      </c>
      <c r="AH65">
        <f t="shared" si="4"/>
        <v>-55.002326997579246</v>
      </c>
      <c r="AI65">
        <f t="shared" si="23"/>
        <v>-55.03446884520941</v>
      </c>
      <c r="AJ65">
        <f t="shared" si="6"/>
        <v>-6.6842134200514325E-2</v>
      </c>
      <c r="AK65">
        <f t="shared" si="20"/>
        <v>-9.0777194793605839E-2</v>
      </c>
      <c r="AL65">
        <f t="shared" si="7"/>
        <v>-55.192088174203526</v>
      </c>
      <c r="AN65">
        <f t="shared" si="26"/>
        <v>0</v>
      </c>
      <c r="AO65">
        <f t="shared" si="26"/>
        <v>0</v>
      </c>
      <c r="AP65">
        <f t="shared" si="26"/>
        <v>-2.8546537079048696E-5</v>
      </c>
      <c r="AQ65">
        <f t="shared" si="26"/>
        <v>-4.884989765171259E-2</v>
      </c>
      <c r="AR65">
        <f t="shared" si="26"/>
        <v>-4.8878444188791642E-2</v>
      </c>
      <c r="AS65">
        <f t="shared" si="26"/>
        <v>-5.9365332209687627E-5</v>
      </c>
      <c r="AT65">
        <f t="shared" si="26"/>
        <v>-8.062307391053457E-5</v>
      </c>
      <c r="AU65">
        <f t="shared" si="24"/>
        <v>-4.9018432594911863E-2</v>
      </c>
      <c r="AW65">
        <v>62</v>
      </c>
      <c r="AX65">
        <f>IF(Z65&gt;0, (R65*SUMPRODUCT(K65:$K$98, X65:$X$98)-K65*$AZ$3)/Z65, 0)</f>
        <v>-956.67721752665761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0.483034941</v>
      </c>
      <c r="Q66" s="4">
        <f t="shared" si="22"/>
        <v>25</v>
      </c>
      <c r="R66">
        <f t="shared" si="0"/>
        <v>50000</v>
      </c>
      <c r="S66">
        <f t="shared" si="1"/>
        <v>-1744.3424200962331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-1.2299749342795689</v>
      </c>
      <c r="AC66">
        <f t="shared" si="19"/>
        <v>-1.1369479937231444</v>
      </c>
      <c r="AE66">
        <f t="shared" si="2"/>
        <v>0</v>
      </c>
      <c r="AF66">
        <f t="shared" si="25"/>
        <v>0</v>
      </c>
      <c r="AG66">
        <f t="shared" si="25"/>
        <v>-1.6294793680194115E-2</v>
      </c>
      <c r="AH66">
        <f t="shared" si="4"/>
        <v>-31.051270947332632</v>
      </c>
      <c r="AI66">
        <f t="shared" si="23"/>
        <v>-31.067565741012828</v>
      </c>
      <c r="AJ66">
        <f t="shared" si="6"/>
        <v>-9.3026940556424575E-2</v>
      </c>
      <c r="AK66">
        <f t="shared" si="20"/>
        <v>-8.6098245399569839E-2</v>
      </c>
      <c r="AL66">
        <f t="shared" si="7"/>
        <v>-31.246690926968821</v>
      </c>
      <c r="AN66">
        <f t="shared" si="26"/>
        <v>0</v>
      </c>
      <c r="AO66">
        <f t="shared" si="26"/>
        <v>0</v>
      </c>
      <c r="AP66">
        <f t="shared" si="26"/>
        <v>-1.292151504868358E-5</v>
      </c>
      <c r="AQ66">
        <f t="shared" si="26"/>
        <v>-2.4623169381665356E-2</v>
      </c>
      <c r="AR66">
        <f t="shared" si="26"/>
        <v>-2.4636090896714043E-2</v>
      </c>
      <c r="AS66">
        <f t="shared" si="26"/>
        <v>-7.3768900418413484E-5</v>
      </c>
      <c r="AT66">
        <f t="shared" si="26"/>
        <v>-6.8274554157014673E-5</v>
      </c>
      <c r="AU66">
        <f t="shared" si="24"/>
        <v>-2.4778134351289467E-2</v>
      </c>
      <c r="AW66">
        <v>63</v>
      </c>
      <c r="AX66">
        <f>IF(Z66&gt;0, (R66*SUMPRODUCT(K66:$K$98, X66:$X$98)-K66*$AZ$3)/Z66, 0)</f>
        <v>-1744.3424200962331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0.509773425</v>
      </c>
      <c r="Q67" s="4">
        <f t="shared" si="22"/>
        <v>25</v>
      </c>
      <c r="R67">
        <f t="shared" ref="R67:R79" si="27">$C$6</f>
        <v>50000</v>
      </c>
      <c r="S67">
        <f t="shared" ref="S67:S79" si="28">AX67</f>
        <v>-3306.2935958190051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-1.1369479937231444</v>
      </c>
      <c r="AC67">
        <f t="shared" si="19"/>
        <v>-1.0348954147046874</v>
      </c>
      <c r="AE67">
        <f t="shared" ref="AE67:AE79" si="29">$Z67*O67</f>
        <v>0</v>
      </c>
      <c r="AF67">
        <f t="shared" ref="AF67:AG79" si="30">-$Z67*P67</f>
        <v>0</v>
      </c>
      <c r="AG67">
        <f t="shared" si="30"/>
        <v>-7.8251929593712646E-3</v>
      </c>
      <c r="AH67">
        <f t="shared" ref="AH67:AH79" si="31">-X67*R67</f>
        <v>-16.613305568041817</v>
      </c>
      <c r="AI67">
        <f t="shared" si="23"/>
        <v>-16.621130761001186</v>
      </c>
      <c r="AJ67">
        <f t="shared" ref="AJ67:AJ79" si="32">AB67-AC67</f>
        <v>-0.10205257901845699</v>
      </c>
      <c r="AK67">
        <f t="shared" si="20"/>
        <v>-7.9586359560620115E-2</v>
      </c>
      <c r="AL67">
        <f t="shared" ref="AL67:AL79" si="33">SUM(AI67:AK67)</f>
        <v>-16.802769699580264</v>
      </c>
      <c r="AN67">
        <f t="shared" ref="AN67:AT79" si="34">AE67*$K67</f>
        <v>0</v>
      </c>
      <c r="AO67">
        <f t="shared" si="34"/>
        <v>0</v>
      </c>
      <c r="AP67">
        <f t="shared" si="34"/>
        <v>-5.5404061746788157E-6</v>
      </c>
      <c r="AQ67">
        <f t="shared" si="34"/>
        <v>-1.1762580325993697E-2</v>
      </c>
      <c r="AR67">
        <f t="shared" si="34"/>
        <v>-1.1768120732168375E-2</v>
      </c>
      <c r="AS67">
        <f t="shared" si="34"/>
        <v>-7.2255437261599032E-5</v>
      </c>
      <c r="AT67">
        <f t="shared" si="34"/>
        <v>-5.6348867078326541E-5</v>
      </c>
      <c r="AU67">
        <f t="shared" si="24"/>
        <v>-1.18967250365083E-2</v>
      </c>
      <c r="AW67">
        <v>64</v>
      </c>
      <c r="AX67">
        <f>IF(Z67&gt;0, (R67*SUMPRODUCT(K67:$K$98, X67:$X$98)-K67*$AZ$3)/Z67, 0)</f>
        <v>-3306.2935958190051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0.53654903799999998</v>
      </c>
      <c r="Q68" s="4">
        <f t="shared" si="22"/>
        <v>25</v>
      </c>
      <c r="R68">
        <f t="shared" si="27"/>
        <v>50000</v>
      </c>
      <c r="S68">
        <f t="shared" si="28"/>
        <v>-6577.4017761002115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-1.0348954147046874</v>
      </c>
      <c r="AC68">
        <f t="shared" ref="AC68:AC79" si="45">S68*Z68</f>
        <v>-0.93355464824485757</v>
      </c>
      <c r="AE68">
        <f t="shared" si="29"/>
        <v>0</v>
      </c>
      <c r="AF68">
        <f t="shared" si="30"/>
        <v>0</v>
      </c>
      <c r="AG68">
        <f t="shared" si="30"/>
        <v>-3.5483412752625276E-3</v>
      </c>
      <c r="AH68">
        <f t="shared" si="31"/>
        <v>-8.3971995090300506</v>
      </c>
      <c r="AI68">
        <f t="shared" si="23"/>
        <v>-8.4007478503053132</v>
      </c>
      <c r="AJ68">
        <f t="shared" si="32"/>
        <v>-0.10134076645982981</v>
      </c>
      <c r="AK68">
        <f t="shared" ref="AK68:AK79" si="46">G68*SUM(AB68:AB68, AE68:AF68)</f>
        <v>-7.2442679029328119E-2</v>
      </c>
      <c r="AL68">
        <f t="shared" si="33"/>
        <v>-8.5745312957944702</v>
      </c>
      <c r="AN68">
        <f t="shared" si="34"/>
        <v>0</v>
      </c>
      <c r="AO68">
        <f t="shared" si="34"/>
        <v>0</v>
      </c>
      <c r="AP68">
        <f t="shared" si="34"/>
        <v>-2.2431272408739727E-6</v>
      </c>
      <c r="AQ68">
        <f t="shared" si="34"/>
        <v>-5.3083921484878187E-3</v>
      </c>
      <c r="AR68">
        <f t="shared" si="34"/>
        <v>-5.3106352757286927E-3</v>
      </c>
      <c r="AS68">
        <f t="shared" si="34"/>
        <v>-6.4063802273436391E-5</v>
      </c>
      <c r="AT68">
        <f t="shared" si="34"/>
        <v>-4.5795523633941611E-5</v>
      </c>
      <c r="AU68">
        <f t="shared" si="24"/>
        <v>-5.4204946016360705E-3</v>
      </c>
      <c r="AW68">
        <v>65</v>
      </c>
      <c r="AX68">
        <f>IF(Z68&gt;0, (R68*SUMPRODUCT(K68:$K$98, X68:$X$98)-K68*$AZ$3)/Z68, 0)</f>
        <v>-6577.4017761002115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7"/>
        <v>50000</v>
      </c>
      <c r="S69">
        <f t="shared" si="28"/>
        <v>-13831.749160024274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-0.93355464824485757</v>
      </c>
      <c r="AC69">
        <f t="shared" si="45"/>
        <v>-0.83787790933457429</v>
      </c>
      <c r="AE69">
        <f t="shared" si="29"/>
        <v>0</v>
      </c>
      <c r="AF69">
        <f t="shared" si="30"/>
        <v>0</v>
      </c>
      <c r="AG69">
        <f t="shared" si="30"/>
        <v>-1.5144106136557205E-3</v>
      </c>
      <c r="AH69">
        <f t="shared" si="31"/>
        <v>-3.9968944977083636</v>
      </c>
      <c r="AI69">
        <f t="shared" si="23"/>
        <v>-3.9984089083220193</v>
      </c>
      <c r="AJ69">
        <f t="shared" si="32"/>
        <v>-9.5676738910283277E-2</v>
      </c>
      <c r="AK69">
        <f t="shared" si="46"/>
        <v>-6.5348825377140041E-2</v>
      </c>
      <c r="AL69">
        <f t="shared" si="33"/>
        <v>-4.1594344726094432</v>
      </c>
      <c r="AN69">
        <f t="shared" si="34"/>
        <v>0</v>
      </c>
      <c r="AO69">
        <f t="shared" si="34"/>
        <v>0</v>
      </c>
      <c r="AP69">
        <f t="shared" si="34"/>
        <v>-8.5477959927419204E-7</v>
      </c>
      <c r="AQ69">
        <f t="shared" si="34"/>
        <v>-2.2559693165681034E-3</v>
      </c>
      <c r="AR69">
        <f t="shared" si="34"/>
        <v>-2.2568240961673776E-3</v>
      </c>
      <c r="AS69">
        <f t="shared" si="34"/>
        <v>-5.4002873334447934E-5</v>
      </c>
      <c r="AT69">
        <f t="shared" si="34"/>
        <v>-3.6884872745358094E-5</v>
      </c>
      <c r="AU69">
        <f t="shared" si="24"/>
        <v>-2.347711842247184E-3</v>
      </c>
      <c r="AW69">
        <v>66</v>
      </c>
      <c r="AX69">
        <f>IF(Z69&gt;0, (R69*SUMPRODUCT(K69:$K$98, X69:$X$98)-K69*$AZ$3)/Z69, 0)</f>
        <v>-13831.749160024274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25</v>
      </c>
      <c r="R70">
        <f t="shared" si="27"/>
        <v>50000</v>
      </c>
      <c r="S70">
        <f t="shared" si="28"/>
        <v>-31276.190267706861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-0.83787790933457429</v>
      </c>
      <c r="AC70">
        <f t="shared" si="45"/>
        <v>-0.74996858306295411</v>
      </c>
      <c r="AE70">
        <f t="shared" si="29"/>
        <v>0</v>
      </c>
      <c r="AF70">
        <f t="shared" si="30"/>
        <v>0</v>
      </c>
      <c r="AG70">
        <f t="shared" si="30"/>
        <v>-5.994724554394561E-4</v>
      </c>
      <c r="AH70">
        <f t="shared" si="31"/>
        <v>-1.7995881041594142</v>
      </c>
      <c r="AI70">
        <f t="shared" si="23"/>
        <v>-1.8001875766148536</v>
      </c>
      <c r="AJ70">
        <f t="shared" si="32"/>
        <v>-8.7909326271620181E-2</v>
      </c>
      <c r="AK70">
        <f t="shared" si="46"/>
        <v>-5.8651453653420206E-2</v>
      </c>
      <c r="AL70">
        <f t="shared" si="33"/>
        <v>-1.946748356539894</v>
      </c>
      <c r="AN70">
        <f t="shared" si="34"/>
        <v>0</v>
      </c>
      <c r="AO70">
        <f t="shared" si="34"/>
        <v>0</v>
      </c>
      <c r="AP70">
        <f t="shared" si="34"/>
        <v>-3.0210764399499771E-7</v>
      </c>
      <c r="AQ70">
        <f t="shared" si="34"/>
        <v>-9.0691293215545109E-4</v>
      </c>
      <c r="AR70">
        <f t="shared" si="34"/>
        <v>-9.0721503979944614E-4</v>
      </c>
      <c r="AS70">
        <f t="shared" si="34"/>
        <v>-4.430241824144824E-5</v>
      </c>
      <c r="AT70">
        <f t="shared" si="34"/>
        <v>-2.9557742510666733E-5</v>
      </c>
      <c r="AU70">
        <f t="shared" si="24"/>
        <v>-9.8107520055156112E-4</v>
      </c>
      <c r="AW70">
        <v>67</v>
      </c>
      <c r="AX70">
        <f>IF(Z70&gt;0, (R70*SUMPRODUCT(K70:$K$98, X70:$X$98)-K70*$AZ$3)/Z70, 0)</f>
        <v>-31276.190267706861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25</v>
      </c>
      <c r="R71">
        <f t="shared" si="27"/>
        <v>50000</v>
      </c>
      <c r="S71">
        <f t="shared" si="28"/>
        <v>-76580.064381933902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-0.74996858306295411</v>
      </c>
      <c r="AC71">
        <f t="shared" si="45"/>
        <v>-0.67037076779136984</v>
      </c>
      <c r="AE71">
        <f t="shared" si="29"/>
        <v>0</v>
      </c>
      <c r="AF71">
        <f t="shared" si="30"/>
        <v>0</v>
      </c>
      <c r="AG71">
        <f t="shared" si="30"/>
        <v>-2.1884637118087805E-4</v>
      </c>
      <c r="AH71">
        <f t="shared" si="31"/>
        <v>-0.74926271940836697</v>
      </c>
      <c r="AI71">
        <f t="shared" si="23"/>
        <v>-0.74948156577954783</v>
      </c>
      <c r="AJ71">
        <f t="shared" si="32"/>
        <v>-7.9597815271584271E-2</v>
      </c>
      <c r="AK71">
        <f t="shared" si="46"/>
        <v>-5.2497800814406789E-2</v>
      </c>
      <c r="AL71">
        <f t="shared" si="33"/>
        <v>-0.88157718186553891</v>
      </c>
      <c r="AN71">
        <f t="shared" si="34"/>
        <v>0</v>
      </c>
      <c r="AO71">
        <f t="shared" si="34"/>
        <v>0</v>
      </c>
      <c r="AP71">
        <f t="shared" si="34"/>
        <v>-9.8472237956887518E-8</v>
      </c>
      <c r="AQ71">
        <f t="shared" si="34"/>
        <v>-3.3713868043452444E-4</v>
      </c>
      <c r="AR71">
        <f t="shared" si="34"/>
        <v>-3.3723715267248132E-4</v>
      </c>
      <c r="AS71">
        <f t="shared" si="34"/>
        <v>-3.581587834414451E-5</v>
      </c>
      <c r="AT71">
        <f t="shared" si="34"/>
        <v>-2.3621940387290492E-5</v>
      </c>
      <c r="AU71">
        <f t="shared" si="24"/>
        <v>-3.9667497140391631E-4</v>
      </c>
      <c r="AW71">
        <v>68</v>
      </c>
      <c r="AX71">
        <f>IF(Z71&gt;0, (R71*SUMPRODUCT(K71:$K$98, X71:$X$98)-K71*$AZ$3)/Z71, 0)</f>
        <v>-76580.064381933902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25</v>
      </c>
      <c r="R72">
        <f t="shared" si="27"/>
        <v>50000</v>
      </c>
      <c r="S72">
        <f t="shared" si="28"/>
        <v>-204512.16188095501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-0.67037076779136984</v>
      </c>
      <c r="AC72">
        <f t="shared" si="45"/>
        <v>-0.59882868486132246</v>
      </c>
      <c r="AE72">
        <f t="shared" si="29"/>
        <v>0</v>
      </c>
      <c r="AF72">
        <f t="shared" si="30"/>
        <v>0</v>
      </c>
      <c r="AG72">
        <f t="shared" si="30"/>
        <v>-7.3202087268763025E-5</v>
      </c>
      <c r="AH72">
        <f t="shared" si="31"/>
        <v>-0.28691164040061251</v>
      </c>
      <c r="AI72">
        <f t="shared" si="23"/>
        <v>-0.28698484248788125</v>
      </c>
      <c r="AJ72">
        <f t="shared" si="32"/>
        <v>-7.1542082930047379E-2</v>
      </c>
      <c r="AK72">
        <f t="shared" si="46"/>
        <v>-4.692595374539589E-2</v>
      </c>
      <c r="AL72">
        <f t="shared" si="33"/>
        <v>-0.40545287916332451</v>
      </c>
      <c r="AN72">
        <f t="shared" si="34"/>
        <v>0</v>
      </c>
      <c r="AO72">
        <f t="shared" si="34"/>
        <v>0</v>
      </c>
      <c r="AP72">
        <f t="shared" si="34"/>
        <v>-2.9408975826180578E-8</v>
      </c>
      <c r="AQ72">
        <f t="shared" si="34"/>
        <v>-1.152668975928507E-4</v>
      </c>
      <c r="AR72">
        <f t="shared" si="34"/>
        <v>-1.1529630656867687E-4</v>
      </c>
      <c r="AS72">
        <f t="shared" si="34"/>
        <v>-2.8742068238021194E-5</v>
      </c>
      <c r="AT72">
        <f t="shared" si="34"/>
        <v>-1.8852525806428903E-5</v>
      </c>
      <c r="AU72">
        <f t="shared" si="24"/>
        <v>-1.6289090061312697E-4</v>
      </c>
      <c r="AW72">
        <v>69</v>
      </c>
      <c r="AX72">
        <f>IF(Z72&gt;0, (R72*SUMPRODUCT(K72:$K$98, X72:$X$98)-K72*$AZ$3)/Z72, 0)</f>
        <v>-204512.16188095501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25</v>
      </c>
      <c r="R73">
        <f t="shared" si="27"/>
        <v>50000</v>
      </c>
      <c r="S73">
        <f t="shared" si="28"/>
        <v>-600450.00444436457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-0.59882868486132246</v>
      </c>
      <c r="AC73">
        <f t="shared" si="45"/>
        <v>-0.53476607532098497</v>
      </c>
      <c r="AE73">
        <f t="shared" si="29"/>
        <v>0</v>
      </c>
      <c r="AF73">
        <f t="shared" si="30"/>
        <v>0</v>
      </c>
      <c r="AG73">
        <f t="shared" si="30"/>
        <v>-2.2265220724573016E-5</v>
      </c>
      <c r="AH73">
        <f t="shared" si="31"/>
        <v>-0.10040969134300477</v>
      </c>
      <c r="AI73">
        <f t="shared" si="23"/>
        <v>-0.10043195656372934</v>
      </c>
      <c r="AJ73">
        <f t="shared" si="32"/>
        <v>-6.406260954033749E-2</v>
      </c>
      <c r="AK73">
        <f t="shared" si="46"/>
        <v>-4.1918007940292573E-2</v>
      </c>
      <c r="AL73">
        <f t="shared" si="33"/>
        <v>-0.20641257404435939</v>
      </c>
      <c r="AN73">
        <f t="shared" si="34"/>
        <v>0</v>
      </c>
      <c r="AO73">
        <f t="shared" si="34"/>
        <v>0</v>
      </c>
      <c r="AP73">
        <f t="shared" si="34"/>
        <v>-7.9866640722747251E-9</v>
      </c>
      <c r="AQ73">
        <f t="shared" si="34"/>
        <v>-3.6017539833876925E-5</v>
      </c>
      <c r="AR73">
        <f t="shared" si="34"/>
        <v>-3.6025526497949203E-5</v>
      </c>
      <c r="AS73">
        <f t="shared" si="34"/>
        <v>-2.2979630353598906E-5</v>
      </c>
      <c r="AT73">
        <f t="shared" si="34"/>
        <v>-1.5036233062292338E-5</v>
      </c>
      <c r="AU73">
        <f t="shared" si="24"/>
        <v>-7.4041389913840437E-5</v>
      </c>
      <c r="AW73">
        <v>70</v>
      </c>
      <c r="AX73">
        <f>IF(Z73&gt;0, (R73*SUMPRODUCT(K73:$K$98, X73:$X$98)-K73*$AZ$3)/Z73, 0)</f>
        <v>-600450.00444436457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25</v>
      </c>
      <c r="R74">
        <f t="shared" si="27"/>
        <v>50000</v>
      </c>
      <c r="S74">
        <f t="shared" si="28"/>
        <v>-1955948.390289678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-0.53476607532098497</v>
      </c>
      <c r="AC74">
        <f t="shared" si="45"/>
        <v>-0.47750041746980976</v>
      </c>
      <c r="AE74">
        <f t="shared" si="29"/>
        <v>0</v>
      </c>
      <c r="AF74">
        <f t="shared" si="30"/>
        <v>0</v>
      </c>
      <c r="AG74">
        <f t="shared" si="30"/>
        <v>-6.1031827301830219E-6</v>
      </c>
      <c r="AH74">
        <f t="shared" si="31"/>
        <v>-3.1878771574288527E-2</v>
      </c>
      <c r="AI74">
        <f t="shared" si="23"/>
        <v>-3.1884874757018712E-2</v>
      </c>
      <c r="AJ74">
        <f t="shared" si="32"/>
        <v>-5.7265657851175211E-2</v>
      </c>
      <c r="AK74">
        <f t="shared" si="46"/>
        <v>-3.7433625272468948E-2</v>
      </c>
      <c r="AL74">
        <f t="shared" si="33"/>
        <v>-0.12658415788066285</v>
      </c>
      <c r="AN74">
        <f t="shared" si="34"/>
        <v>0</v>
      </c>
      <c r="AO74">
        <f t="shared" si="34"/>
        <v>0</v>
      </c>
      <c r="AP74">
        <f t="shared" si="34"/>
        <v>-1.9546849241701261E-9</v>
      </c>
      <c r="AQ74">
        <f t="shared" si="34"/>
        <v>-1.0209911279431135E-5</v>
      </c>
      <c r="AR74">
        <f t="shared" si="34"/>
        <v>-1.0211865964355305E-5</v>
      </c>
      <c r="AS74">
        <f t="shared" si="34"/>
        <v>-1.8340646679444918E-5</v>
      </c>
      <c r="AT74">
        <f t="shared" si="34"/>
        <v>-1.1988981194232511E-5</v>
      </c>
      <c r="AU74">
        <f t="shared" si="24"/>
        <v>-4.0541493838032726E-5</v>
      </c>
      <c r="AW74">
        <v>71</v>
      </c>
      <c r="AX74">
        <f>IF(Z74&gt;0, (R74*SUMPRODUCT(K74:$K$98, X74:$X$98)-K74*$AZ$3)/Z74, 0)</f>
        <v>-1955948.390289678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25</v>
      </c>
      <c r="R75">
        <f t="shared" si="27"/>
        <v>50000</v>
      </c>
      <c r="S75">
        <f t="shared" si="28"/>
        <v>-7151083.7649455862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-0.47750041746980976</v>
      </c>
      <c r="AC75">
        <f t="shared" si="45"/>
        <v>-0.42634841721054534</v>
      </c>
      <c r="AE75">
        <f t="shared" si="29"/>
        <v>0</v>
      </c>
      <c r="AF75">
        <f t="shared" si="30"/>
        <v>0</v>
      </c>
      <c r="AG75">
        <f t="shared" si="30"/>
        <v>-1.4905028077719262E-6</v>
      </c>
      <c r="AH75">
        <f t="shared" si="31"/>
        <v>-9.1032961902185305E-3</v>
      </c>
      <c r="AI75">
        <f t="shared" si="23"/>
        <v>-9.1047866930263031E-3</v>
      </c>
      <c r="AJ75">
        <f t="shared" si="32"/>
        <v>-5.1152000259264419E-2</v>
      </c>
      <c r="AK75">
        <f t="shared" si="46"/>
        <v>-3.3425029222886683E-2</v>
      </c>
      <c r="AL75">
        <f t="shared" si="33"/>
        <v>-9.3681816175177401E-2</v>
      </c>
      <c r="AN75">
        <f t="shared" si="34"/>
        <v>0</v>
      </c>
      <c r="AO75">
        <f t="shared" si="34"/>
        <v>0</v>
      </c>
      <c r="AP75">
        <f t="shared" si="34"/>
        <v>-4.262213165460116E-10</v>
      </c>
      <c r="AQ75">
        <f t="shared" si="34"/>
        <v>-2.6031610721373067E-6</v>
      </c>
      <c r="AR75">
        <f t="shared" si="34"/>
        <v>-2.6035872934538529E-6</v>
      </c>
      <c r="AS75">
        <f t="shared" si="34"/>
        <v>-1.4627327624465445E-5</v>
      </c>
      <c r="AT75">
        <f t="shared" si="34"/>
        <v>-9.5581570773851487E-6</v>
      </c>
      <c r="AU75">
        <f t="shared" si="24"/>
        <v>-2.6789071995304447E-5</v>
      </c>
      <c r="AW75">
        <v>72</v>
      </c>
      <c r="AX75">
        <f>IF(Z75&gt;0, (R75*SUMPRODUCT(K75:$K$98, X75:$X$98)-K75*$AZ$3)/Z75, 0)</f>
        <v>-7151083.7649455862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25</v>
      </c>
      <c r="R76">
        <f t="shared" si="27"/>
        <v>50000</v>
      </c>
      <c r="S76">
        <f t="shared" si="28"/>
        <v>-29791202.424906354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-0.42634841721054534</v>
      </c>
      <c r="AC76">
        <f t="shared" si="45"/>
        <v>-0.38067047557648903</v>
      </c>
      <c r="AE76">
        <f t="shared" si="29"/>
        <v>0</v>
      </c>
      <c r="AF76">
        <f t="shared" si="30"/>
        <v>0</v>
      </c>
      <c r="AG76">
        <f t="shared" si="30"/>
        <v>-3.1944873367903818E-7</v>
      </c>
      <c r="AH76">
        <f t="shared" si="31"/>
        <v>-2.3122980920303377E-3</v>
      </c>
      <c r="AI76">
        <f t="shared" si="23"/>
        <v>-2.3126175407640168E-3</v>
      </c>
      <c r="AJ76">
        <f t="shared" si="32"/>
        <v>-4.5677941634056307E-2</v>
      </c>
      <c r="AK76">
        <f t="shared" si="46"/>
        <v>-2.9844389204738177E-2</v>
      </c>
      <c r="AL76">
        <f t="shared" si="33"/>
        <v>-7.7834948379558511E-2</v>
      </c>
      <c r="AN76">
        <f t="shared" si="34"/>
        <v>0</v>
      </c>
      <c r="AO76">
        <f t="shared" si="34"/>
        <v>0</v>
      </c>
      <c r="AP76">
        <f t="shared" si="34"/>
        <v>-8.1561558531791257E-11</v>
      </c>
      <c r="AQ76">
        <f t="shared" si="34"/>
        <v>-5.9037528183025937E-7</v>
      </c>
      <c r="AR76">
        <f t="shared" si="34"/>
        <v>-5.9045684338879113E-7</v>
      </c>
      <c r="AS76">
        <f t="shared" si="34"/>
        <v>-1.1662478881325099E-5</v>
      </c>
      <c r="AT76">
        <f t="shared" si="34"/>
        <v>-7.6198608425647928E-6</v>
      </c>
      <c r="AU76">
        <f t="shared" si="24"/>
        <v>-1.9872796567278683E-5</v>
      </c>
      <c r="AW76">
        <v>73</v>
      </c>
      <c r="AX76">
        <f>IF(Z76&gt;0, (R76*SUMPRODUCT(K76:$K$98, X76:$X$98)-K76*$AZ$3)/Z76, 0)</f>
        <v>-29791202.424906354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25</v>
      </c>
      <c r="R77">
        <f t="shared" si="27"/>
        <v>50000</v>
      </c>
      <c r="S77">
        <f t="shared" si="28"/>
        <v>-144226656.55200183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-0.38067047557648903</v>
      </c>
      <c r="AC77">
        <f t="shared" si="45"/>
        <v>-0.33988486524183481</v>
      </c>
      <c r="AE77">
        <f t="shared" si="29"/>
        <v>0</v>
      </c>
      <c r="AF77">
        <f t="shared" si="30"/>
        <v>0</v>
      </c>
      <c r="AG77">
        <f t="shared" si="30"/>
        <v>-5.8915056579587145E-8</v>
      </c>
      <c r="AH77">
        <f t="shared" si="31"/>
        <v>-5.1467837952532129E-4</v>
      </c>
      <c r="AI77">
        <f t="shared" si="23"/>
        <v>-5.1473729458190089E-4</v>
      </c>
      <c r="AJ77">
        <f t="shared" si="32"/>
        <v>-4.0785610334654221E-2</v>
      </c>
      <c r="AK77">
        <f t="shared" si="46"/>
        <v>-2.6646933290354235E-2</v>
      </c>
      <c r="AL77">
        <f t="shared" si="33"/>
        <v>-6.7947280919590361E-2</v>
      </c>
      <c r="AN77">
        <f t="shared" si="34"/>
        <v>0</v>
      </c>
      <c r="AO77">
        <f t="shared" si="34"/>
        <v>0</v>
      </c>
      <c r="AP77">
        <f t="shared" si="34"/>
        <v>-1.3430513616711819E-11</v>
      </c>
      <c r="AQ77">
        <f t="shared" si="34"/>
        <v>-1.1732815659956446E-7</v>
      </c>
      <c r="AR77">
        <f t="shared" si="34"/>
        <v>-1.1734158711318118E-7</v>
      </c>
      <c r="AS77">
        <f t="shared" si="34"/>
        <v>-9.2976520225437153E-6</v>
      </c>
      <c r="AT77">
        <f t="shared" si="34"/>
        <v>-6.0745422507786035E-6</v>
      </c>
      <c r="AU77">
        <f t="shared" si="24"/>
        <v>-1.5489535860435499E-5</v>
      </c>
      <c r="AW77">
        <v>74</v>
      </c>
      <c r="AX77">
        <f>IF(Z77&gt;0, (R77*SUMPRODUCT(K77:$K$98, X77:$X$98)-K77*$AZ$3)/Z77, 0)</f>
        <v>-144226656.55200183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25</v>
      </c>
      <c r="R78">
        <f t="shared" si="27"/>
        <v>50000</v>
      </c>
      <c r="S78">
        <f t="shared" si="28"/>
        <v>-833316506.48158765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-0.33988486524183481</v>
      </c>
      <c r="AC78">
        <f t="shared" si="45"/>
        <v>-0.3034687319361199</v>
      </c>
      <c r="AE78">
        <f t="shared" si="29"/>
        <v>0</v>
      </c>
      <c r="AF78">
        <f t="shared" si="30"/>
        <v>0</v>
      </c>
      <c r="AG78">
        <f t="shared" si="30"/>
        <v>-9.1042457930366552E-9</v>
      </c>
      <c r="AH78">
        <f t="shared" si="31"/>
        <v>-9.844332044150923E-5</v>
      </c>
      <c r="AI78">
        <f t="shared" si="23"/>
        <v>-9.8452424687302264E-5</v>
      </c>
      <c r="AJ78">
        <f t="shared" si="32"/>
        <v>-3.6416133305714915E-2</v>
      </c>
      <c r="AK78">
        <f t="shared" si="46"/>
        <v>-2.3791940566928439E-2</v>
      </c>
      <c r="AL78">
        <f t="shared" si="33"/>
        <v>-6.0306526297330659E-2</v>
      </c>
      <c r="AN78">
        <f t="shared" si="34"/>
        <v>0</v>
      </c>
      <c r="AO78">
        <f t="shared" si="34"/>
        <v>0</v>
      </c>
      <c r="AP78">
        <f t="shared" si="34"/>
        <v>-1.8530719145272995E-12</v>
      </c>
      <c r="AQ78">
        <f t="shared" si="34"/>
        <v>-2.0037085600489509E-8</v>
      </c>
      <c r="AR78">
        <f t="shared" si="34"/>
        <v>-2.0038938672404034E-8</v>
      </c>
      <c r="AS78">
        <f t="shared" si="34"/>
        <v>-7.4121146768813734E-6</v>
      </c>
      <c r="AT78">
        <f t="shared" si="34"/>
        <v>-4.8425951867861992E-6</v>
      </c>
      <c r="AU78">
        <f t="shared" si="24"/>
        <v>-1.2274748802339976E-5</v>
      </c>
      <c r="AW78">
        <v>75</v>
      </c>
      <c r="AX78">
        <f>IF(Z78&gt;0, (R78*SUMPRODUCT(K78:$K$98, X78:$X$98)-K78*$AZ$3)/Z78, 0)</f>
        <v>-833316506.48158765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50000</v>
      </c>
      <c r="S79">
        <f t="shared" si="28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-0.3034687319361199</v>
      </c>
      <c r="AC79">
        <f t="shared" si="45"/>
        <v>0</v>
      </c>
      <c r="AE79">
        <f t="shared" si="29"/>
        <v>0</v>
      </c>
      <c r="AF79">
        <f t="shared" si="30"/>
        <v>0</v>
      </c>
      <c r="AG79">
        <f t="shared" si="30"/>
        <v>0</v>
      </c>
      <c r="AH79">
        <f t="shared" si="31"/>
        <v>-1.820849158607331E-5</v>
      </c>
      <c r="AI79">
        <f t="shared" si="23"/>
        <v>-1.820849158607331E-5</v>
      </c>
      <c r="AJ79">
        <f t="shared" si="32"/>
        <v>-0.3034687319361199</v>
      </c>
      <c r="AK79">
        <f t="shared" si="46"/>
        <v>-2.1242811235528396E-2</v>
      </c>
      <c r="AL79">
        <f t="shared" si="33"/>
        <v>-0.32472975166323437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-3.3090569902273202E-9</v>
      </c>
      <c r="AR79">
        <f t="shared" si="34"/>
        <v>-3.3090569902273202E-9</v>
      </c>
      <c r="AS79">
        <f t="shared" si="34"/>
        <v>-5.514983621689416E-5</v>
      </c>
      <c r="AT79">
        <f t="shared" si="34"/>
        <v>-3.8604885351825917E-6</v>
      </c>
      <c r="AU79">
        <f t="shared" si="24"/>
        <v>-5.9013633809066976E-5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2221.3252431024275</v>
      </c>
      <c r="AO81" s="8">
        <f t="shared" ref="AO81:AU81" si="49">SUM(AO3:AO79)</f>
        <v>-222.13252431024276</v>
      </c>
      <c r="AP81" s="8">
        <f t="shared" si="49"/>
        <v>-435.07716435622444</v>
      </c>
      <c r="AQ81" s="8">
        <f t="shared" si="49"/>
        <v>-1490.9589406309597</v>
      </c>
      <c r="AR81" s="8">
        <f t="shared" si="49"/>
        <v>73.156613805000049</v>
      </c>
      <c r="AS81" s="8">
        <f t="shared" si="49"/>
        <v>-178.74542263278281</v>
      </c>
      <c r="AT81" s="8">
        <f t="shared" si="49"/>
        <v>104.26816320245666</v>
      </c>
      <c r="AU81" s="8">
        <f t="shared" si="49"/>
        <v>-1.3206456253261429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9" priority="1" operator="lessThan">
      <formula>0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8A3F8D-E0F7-471C-8B0A-803B31EEC486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3295.6903925231913</v>
      </c>
      <c r="K3">
        <v>1</v>
      </c>
      <c r="L3" s="2">
        <v>0</v>
      </c>
      <c r="O3">
        <f>$C$3</f>
        <v>3295.6903925231913</v>
      </c>
      <c r="P3" s="2">
        <f>O3*C5</f>
        <v>329.56903925231916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3295.6903925231913</v>
      </c>
      <c r="AF3">
        <f t="shared" ref="AF3:AG34" si="3">-$Z3*P3</f>
        <v>-329.56903925231916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2692.9716114708722</v>
      </c>
      <c r="AJ3">
        <f t="shared" ref="AJ3:AJ66" si="6">AB3-AC3</f>
        <v>0</v>
      </c>
      <c r="AL3">
        <f t="shared" ref="AL3:AL66" si="7">SUM(AI3:AK3)</f>
        <v>2692.9716114708722</v>
      </c>
      <c r="AN3">
        <f t="shared" ref="AN3:AU34" si="8">AE3*$K3</f>
        <v>3295.6903925231913</v>
      </c>
      <c r="AO3">
        <f t="shared" si="8"/>
        <v>-329.56903925231916</v>
      </c>
      <c r="AP3">
        <f t="shared" si="8"/>
        <v>-273.14974180000002</v>
      </c>
      <c r="AQ3">
        <f t="shared" si="8"/>
        <v>0</v>
      </c>
      <c r="AR3">
        <f t="shared" si="8"/>
        <v>2692.9716114708722</v>
      </c>
      <c r="AS3">
        <f t="shared" si="8"/>
        <v>0</v>
      </c>
      <c r="AT3">
        <f t="shared" si="8"/>
        <v>0</v>
      </c>
      <c r="AU3">
        <f t="shared" si="8"/>
        <v>2692.9716114708722</v>
      </c>
      <c r="AW3">
        <v>0</v>
      </c>
      <c r="AX3">
        <f>IF(Z3&gt;0, (R3*SUMPRODUCT(K3:$K$98, X3:$X$98)-K3*$AZ$3)/Z3, 0)</f>
        <v>0</v>
      </c>
      <c r="AZ3">
        <f>C6*ABS(SUMPRODUCT(X4:X69, K4:K69))/1</f>
        <v>2350.2067996042965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255.29564673137679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251.80787138617461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-251.80787138617461</v>
      </c>
      <c r="AK4">
        <f t="shared" ref="AK4:AK67" si="19">G4*SUM(AB4:AB4, AE4:AF4)</f>
        <v>0</v>
      </c>
      <c r="AL4">
        <f t="shared" si="7"/>
        <v>-434.89342138617462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-163.46924107142854</v>
      </c>
      <c r="AR4">
        <f t="shared" si="8"/>
        <v>-163.46924107142854</v>
      </c>
      <c r="AS4">
        <f t="shared" si="8"/>
        <v>-224.82845659479875</v>
      </c>
      <c r="AT4">
        <f t="shared" si="8"/>
        <v>0</v>
      </c>
      <c r="AU4">
        <f t="shared" si="8"/>
        <v>-388.29769766622729</v>
      </c>
      <c r="AW4">
        <v>1</v>
      </c>
      <c r="AX4">
        <f>IF(Z4&gt;0, (R4*SUMPRODUCT(K4:$K$98, X4:$X$98)-K4*$AZ$3)/Z4, 0)</f>
        <v>255.29564673137679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50000</v>
      </c>
      <c r="S5">
        <f t="shared" si="1"/>
        <v>321.94995729526278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251.80787138617461</v>
      </c>
      <c r="AC5">
        <f>S5*Z5</f>
        <v>313.16708690954533</v>
      </c>
      <c r="AE5">
        <f t="shared" si="2"/>
        <v>0</v>
      </c>
      <c r="AF5">
        <f t="shared" si="3"/>
        <v>0</v>
      </c>
      <c r="AG5">
        <f t="shared" si="3"/>
        <v>-24.317994133350467</v>
      </c>
      <c r="AH5">
        <f t="shared" si="4"/>
        <v>-187.75703879906084</v>
      </c>
      <c r="AI5">
        <f t="shared" si="5"/>
        <v>-212.07503293241132</v>
      </c>
      <c r="AJ5">
        <f t="shared" si="6"/>
        <v>-61.359215523370722</v>
      </c>
      <c r="AK5">
        <f t="shared" si="19"/>
        <v>17.626550997032226</v>
      </c>
      <c r="AL5">
        <f t="shared" si="7"/>
        <v>-255.80769745874983</v>
      </c>
      <c r="AN5">
        <f t="shared" si="8"/>
        <v>0</v>
      </c>
      <c r="AO5">
        <f t="shared" si="8"/>
        <v>0</v>
      </c>
      <c r="AP5">
        <f t="shared" si="8"/>
        <v>-19.386156037428623</v>
      </c>
      <c r="AQ5">
        <f t="shared" si="8"/>
        <v>-149.67876179772068</v>
      </c>
      <c r="AR5">
        <f t="shared" si="8"/>
        <v>-169.06491783514932</v>
      </c>
      <c r="AS5">
        <f t="shared" si="8"/>
        <v>-48.915190946564664</v>
      </c>
      <c r="AT5">
        <f t="shared" si="8"/>
        <v>14.051778537174924</v>
      </c>
      <c r="AU5">
        <f t="shared" si="8"/>
        <v>-203.92833024453907</v>
      </c>
      <c r="AW5">
        <v>2</v>
      </c>
      <c r="AX5">
        <f>IF(Z5&gt;0, (R5*SUMPRODUCT(K5:$K$98, X5:$X$98)-K5*$AZ$3)/Z5, 0)</f>
        <v>321.94995729526278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50000</v>
      </c>
      <c r="S6">
        <f t="shared" si="1"/>
        <v>379.74348160430208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313.16708690954533</v>
      </c>
      <c r="AC6">
        <f t="shared" ref="AC6:AC69" si="22">S6*Z6</f>
        <v>364.22801850003839</v>
      </c>
      <c r="AE6">
        <f t="shared" si="2"/>
        <v>0</v>
      </c>
      <c r="AF6">
        <f t="shared" si="3"/>
        <v>0</v>
      </c>
      <c r="AG6">
        <f t="shared" si="3"/>
        <v>-23.978556324474912</v>
      </c>
      <c r="AH6">
        <f t="shared" si="4"/>
        <v>-192.51573508410576</v>
      </c>
      <c r="AI6">
        <f t="shared" si="5"/>
        <v>-216.49429140858066</v>
      </c>
      <c r="AJ6">
        <f t="shared" si="6"/>
        <v>-51.060931590493055</v>
      </c>
      <c r="AK6">
        <f t="shared" si="19"/>
        <v>21.921696083668177</v>
      </c>
      <c r="AL6">
        <f t="shared" si="7"/>
        <v>-245.63352691540558</v>
      </c>
      <c r="AN6">
        <f t="shared" si="8"/>
        <v>0</v>
      </c>
      <c r="AO6">
        <f t="shared" si="8"/>
        <v>0</v>
      </c>
      <c r="AP6">
        <f t="shared" si="8"/>
        <v>-17.067462762842585</v>
      </c>
      <c r="AQ6">
        <f t="shared" si="8"/>
        <v>-137.02889762614578</v>
      </c>
      <c r="AR6">
        <f t="shared" si="8"/>
        <v>-154.09636038898836</v>
      </c>
      <c r="AS6">
        <f t="shared" si="8"/>
        <v>-36.344162541064769</v>
      </c>
      <c r="AT6">
        <f t="shared" si="8"/>
        <v>15.603430270923615</v>
      </c>
      <c r="AU6">
        <f t="shared" si="8"/>
        <v>-174.83709265912955</v>
      </c>
      <c r="AW6">
        <v>3</v>
      </c>
      <c r="AX6">
        <f>IF(Z6&gt;0, (R6*SUMPRODUCT(K6:$K$98, X6:$X$98)-K6*$AZ$3)/Z6, 0)</f>
        <v>379.74348160430208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25</v>
      </c>
      <c r="R7">
        <f t="shared" si="0"/>
        <v>50000</v>
      </c>
      <c r="S7">
        <f t="shared" si="1"/>
        <v>429.81355749119791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364.22801850003839</v>
      </c>
      <c r="AC7">
        <f t="shared" si="22"/>
        <v>406.43098997051084</v>
      </c>
      <c r="AE7">
        <f t="shared" si="2"/>
        <v>0</v>
      </c>
      <c r="AF7">
        <f t="shared" si="3"/>
        <v>0</v>
      </c>
      <c r="AG7">
        <f t="shared" si="3"/>
        <v>-23.639958703421897</v>
      </c>
      <c r="AH7">
        <f t="shared" si="4"/>
        <v>-197.62411561653755</v>
      </c>
      <c r="AI7">
        <f t="shared" si="5"/>
        <v>-221.26407431995943</v>
      </c>
      <c r="AJ7">
        <f t="shared" si="6"/>
        <v>-42.202971470472448</v>
      </c>
      <c r="AK7">
        <f t="shared" si="19"/>
        <v>25.49596129500269</v>
      </c>
      <c r="AL7">
        <f t="shared" si="7"/>
        <v>-237.97108449542918</v>
      </c>
      <c r="AN7">
        <f t="shared" si="8"/>
        <v>0</v>
      </c>
      <c r="AO7">
        <f t="shared" si="8"/>
        <v>0</v>
      </c>
      <c r="AP7">
        <f t="shared" si="8"/>
        <v>-15.02362112876825</v>
      </c>
      <c r="AQ7">
        <f t="shared" si="8"/>
        <v>-125.59369820307614</v>
      </c>
      <c r="AR7">
        <f t="shared" si="8"/>
        <v>-140.61731933184439</v>
      </c>
      <c r="AS7">
        <f t="shared" si="8"/>
        <v>-26.820751331888562</v>
      </c>
      <c r="AT7">
        <f t="shared" si="8"/>
        <v>16.203144329284061</v>
      </c>
      <c r="AU7">
        <f t="shared" si="8"/>
        <v>-151.23492633444889</v>
      </c>
      <c r="AW7">
        <v>4</v>
      </c>
      <c r="AX7">
        <f>IF(Z7&gt;0, (R7*SUMPRODUCT(K7:$K$98, X7:$X$98)-K7*$AZ$3)/Z7, 0)</f>
        <v>429.81355749119791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50000</v>
      </c>
      <c r="S8">
        <f t="shared" si="1"/>
        <v>472.99253276282064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406.43098997051084</v>
      </c>
      <c r="AC8">
        <f t="shared" si="22"/>
        <v>440.86574631798771</v>
      </c>
      <c r="AE8">
        <f t="shared" si="2"/>
        <v>0</v>
      </c>
      <c r="AF8">
        <f t="shared" si="3"/>
        <v>0</v>
      </c>
      <c r="AG8">
        <f t="shared" si="3"/>
        <v>-23.301940082585684</v>
      </c>
      <c r="AH8">
        <f t="shared" si="4"/>
        <v>-203.23806760398497</v>
      </c>
      <c r="AI8">
        <f t="shared" si="5"/>
        <v>-226.54000768657065</v>
      </c>
      <c r="AJ8">
        <f t="shared" si="6"/>
        <v>-34.434756347476878</v>
      </c>
      <c r="AK8">
        <f t="shared" si="19"/>
        <v>28.450169297935762</v>
      </c>
      <c r="AL8">
        <f t="shared" si="7"/>
        <v>-232.52459473611179</v>
      </c>
      <c r="AN8">
        <f t="shared" si="8"/>
        <v>0</v>
      </c>
      <c r="AO8">
        <f t="shared" si="8"/>
        <v>0</v>
      </c>
      <c r="AP8">
        <f t="shared" si="8"/>
        <v>-13.222146593204792</v>
      </c>
      <c r="AQ8">
        <f t="shared" si="8"/>
        <v>-115.32273766285331</v>
      </c>
      <c r="AR8">
        <f t="shared" si="8"/>
        <v>-128.54488425605811</v>
      </c>
      <c r="AS8">
        <f t="shared" si="8"/>
        <v>-19.539205521684885</v>
      </c>
      <c r="AT8">
        <f t="shared" si="8"/>
        <v>16.143390109389518</v>
      </c>
      <c r="AU8">
        <f t="shared" si="8"/>
        <v>-131.94069966835349</v>
      </c>
      <c r="AW8">
        <v>5</v>
      </c>
      <c r="AX8">
        <f>IF(Z8&gt;0, (R8*SUMPRODUCT(K8:$K$98, X8:$X$98)-K8*$AZ$3)/Z8, 0)</f>
        <v>472.99253276282064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50000</v>
      </c>
      <c r="S9">
        <f t="shared" si="1"/>
        <v>509.96149869749416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440.86574631798771</v>
      </c>
      <c r="AC9">
        <f t="shared" si="22"/>
        <v>468.42555736098484</v>
      </c>
      <c r="AE9">
        <f t="shared" si="2"/>
        <v>0</v>
      </c>
      <c r="AF9">
        <f t="shared" si="3"/>
        <v>0</v>
      </c>
      <c r="AG9">
        <f t="shared" si="3"/>
        <v>-22.963770723741039</v>
      </c>
      <c r="AH9">
        <f t="shared" si="4"/>
        <v>-210.29991603757546</v>
      </c>
      <c r="AI9">
        <f t="shared" si="5"/>
        <v>-233.26368676131651</v>
      </c>
      <c r="AJ9">
        <f t="shared" si="6"/>
        <v>-27.559811042997126</v>
      </c>
      <c r="AK9">
        <f t="shared" si="19"/>
        <v>30.860602242259144</v>
      </c>
      <c r="AL9">
        <f t="shared" si="7"/>
        <v>-229.96289556205451</v>
      </c>
      <c r="AN9">
        <f t="shared" si="8"/>
        <v>0</v>
      </c>
      <c r="AO9">
        <f t="shared" si="8"/>
        <v>0</v>
      </c>
      <c r="AP9">
        <f t="shared" si="8"/>
        <v>-11.634160908227857</v>
      </c>
      <c r="AQ9">
        <f t="shared" si="8"/>
        <v>-106.54448224561328</v>
      </c>
      <c r="AR9">
        <f t="shared" si="8"/>
        <v>-118.17864315384114</v>
      </c>
      <c r="AS9">
        <f t="shared" si="8"/>
        <v>-13.96265796814874</v>
      </c>
      <c r="AT9">
        <f t="shared" si="8"/>
        <v>15.63494151420309</v>
      </c>
      <c r="AU9">
        <f t="shared" si="8"/>
        <v>-116.50635960778681</v>
      </c>
      <c r="AW9">
        <v>6</v>
      </c>
      <c r="AX9">
        <f>IF(Z9&gt;0, (R9*SUMPRODUCT(K9:$K$98, X9:$X$98)-K9*$AZ$3)/Z9, 0)</f>
        <v>509.96149869749416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50000</v>
      </c>
      <c r="S10">
        <f t="shared" si="1"/>
        <v>540.82755620762691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468.42555736098484</v>
      </c>
      <c r="AC10">
        <f t="shared" si="22"/>
        <v>489.45477931702459</v>
      </c>
      <c r="AE10">
        <f t="shared" si="2"/>
        <v>0</v>
      </c>
      <c r="AF10">
        <f t="shared" si="3"/>
        <v>0</v>
      </c>
      <c r="AG10">
        <f t="shared" si="3"/>
        <v>-22.625270000532293</v>
      </c>
      <c r="AH10">
        <f t="shared" si="4"/>
        <v>-217.72603194267433</v>
      </c>
      <c r="AI10">
        <f t="shared" si="5"/>
        <v>-240.35130194320661</v>
      </c>
      <c r="AJ10">
        <f t="shared" si="6"/>
        <v>-21.029221956039748</v>
      </c>
      <c r="AK10">
        <f t="shared" si="19"/>
        <v>32.789789015268944</v>
      </c>
      <c r="AL10">
        <f t="shared" si="7"/>
        <v>-228.59073488397738</v>
      </c>
      <c r="AN10">
        <f t="shared" si="8"/>
        <v>0</v>
      </c>
      <c r="AO10">
        <f t="shared" si="8"/>
        <v>0</v>
      </c>
      <c r="AP10">
        <f t="shared" si="8"/>
        <v>-10.234523131526139</v>
      </c>
      <c r="AQ10">
        <f t="shared" si="8"/>
        <v>-98.488199707684146</v>
      </c>
      <c r="AR10">
        <f t="shared" si="8"/>
        <v>-108.72272283921028</v>
      </c>
      <c r="AS10">
        <f t="shared" si="8"/>
        <v>-9.5125520509599539</v>
      </c>
      <c r="AT10">
        <f t="shared" si="8"/>
        <v>14.832435332119198</v>
      </c>
      <c r="AU10">
        <f t="shared" si="8"/>
        <v>-103.40283955805103</v>
      </c>
      <c r="AW10">
        <v>7</v>
      </c>
      <c r="AX10">
        <f>IF(Z10&gt;0, (R10*SUMPRODUCT(K10:$K$98, X10:$X$98)-K10*$AZ$3)/Z10, 0)</f>
        <v>540.82755620762691</v>
      </c>
    </row>
    <row r="11" spans="1:52" x14ac:dyDescent="0.25">
      <c r="A11" t="s">
        <v>33</v>
      </c>
      <c r="C11" s="12">
        <f>AU71</f>
        <v>30.64812135409732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50000</v>
      </c>
      <c r="S11">
        <f t="shared" si="1"/>
        <v>566.33892370637477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489.45477931702459</v>
      </c>
      <c r="AC11">
        <f t="shared" si="22"/>
        <v>504.87167264652999</v>
      </c>
      <c r="AE11">
        <f t="shared" si="2"/>
        <v>0</v>
      </c>
      <c r="AF11">
        <f t="shared" si="3"/>
        <v>0</v>
      </c>
      <c r="AG11">
        <f t="shared" si="3"/>
        <v>-22.286640186340378</v>
      </c>
      <c r="AH11">
        <f t="shared" si="4"/>
        <v>-224.75422837318769</v>
      </c>
      <c r="AI11">
        <f t="shared" si="5"/>
        <v>-247.04086855952806</v>
      </c>
      <c r="AJ11">
        <f t="shared" si="6"/>
        <v>-15.416893329505399</v>
      </c>
      <c r="AK11">
        <f t="shared" si="19"/>
        <v>34.261834552191722</v>
      </c>
      <c r="AL11">
        <f t="shared" si="7"/>
        <v>-228.19592733684175</v>
      </c>
      <c r="AN11">
        <f t="shared" si="8"/>
        <v>0</v>
      </c>
      <c r="AO11">
        <f t="shared" si="8"/>
        <v>0</v>
      </c>
      <c r="AP11">
        <f t="shared" si="8"/>
        <v>-9.0012001792738818</v>
      </c>
      <c r="AQ11">
        <f t="shared" si="8"/>
        <v>-90.774463257375373</v>
      </c>
      <c r="AR11">
        <f t="shared" si="8"/>
        <v>-99.775663436649253</v>
      </c>
      <c r="AS11">
        <f t="shared" si="8"/>
        <v>-6.2266246433342456</v>
      </c>
      <c r="AT11">
        <f t="shared" si="8"/>
        <v>13.837780335434278</v>
      </c>
      <c r="AU11">
        <f t="shared" si="8"/>
        <v>-92.164507744549226</v>
      </c>
      <c r="AW11">
        <v>8</v>
      </c>
      <c r="AX11">
        <f>IF(Z11&gt;0, (R11*SUMPRODUCT(K11:$K$98, X11:$X$98)-K11*$AZ$3)/Z11, 0)</f>
        <v>566.33892370637477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50000</v>
      </c>
      <c r="S12">
        <f t="shared" si="1"/>
        <v>587.5361957785376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504.87167264652999</v>
      </c>
      <c r="AC12">
        <f t="shared" si="22"/>
        <v>515.79818531521653</v>
      </c>
      <c r="AE12">
        <f t="shared" si="2"/>
        <v>0</v>
      </c>
      <c r="AF12">
        <f t="shared" si="3"/>
        <v>0</v>
      </c>
      <c r="AG12">
        <f t="shared" si="3"/>
        <v>-21.947506767295337</v>
      </c>
      <c r="AH12">
        <f t="shared" si="4"/>
        <v>-232.53403436327562</v>
      </c>
      <c r="AI12">
        <f t="shared" si="5"/>
        <v>-254.48154113057097</v>
      </c>
      <c r="AJ12">
        <f t="shared" si="6"/>
        <v>-10.926512668686541</v>
      </c>
      <c r="AK12">
        <f t="shared" si="19"/>
        <v>35.3410170852571</v>
      </c>
      <c r="AL12">
        <f t="shared" si="7"/>
        <v>-230.06703671400041</v>
      </c>
      <c r="AN12">
        <f t="shared" si="8"/>
        <v>0</v>
      </c>
      <c r="AO12">
        <f t="shared" si="8"/>
        <v>0</v>
      </c>
      <c r="AP12">
        <f t="shared" si="8"/>
        <v>-7.9144909636377596</v>
      </c>
      <c r="AQ12">
        <f t="shared" si="8"/>
        <v>-83.854103940808315</v>
      </c>
      <c r="AR12">
        <f t="shared" si="8"/>
        <v>-91.768594904446076</v>
      </c>
      <c r="AS12">
        <f t="shared" si="8"/>
        <v>-3.9402100064166001</v>
      </c>
      <c r="AT12">
        <f t="shared" si="8"/>
        <v>12.744325053988995</v>
      </c>
      <c r="AU12">
        <f t="shared" si="8"/>
        <v>-82.96447985687368</v>
      </c>
      <c r="AW12">
        <v>9</v>
      </c>
      <c r="AX12">
        <f>IF(Z12&gt;0, (R12*SUMPRODUCT(K12:$K$98, X12:$X$98)-K12*$AZ$3)/Z12, 0)</f>
        <v>587.5361957785376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50000</v>
      </c>
      <c r="S13">
        <f t="shared" si="1"/>
        <v>604.81704250249174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515.79818531521653</v>
      </c>
      <c r="AC13">
        <f t="shared" si="22"/>
        <v>522.74852416553517</v>
      </c>
      <c r="AE13">
        <f t="shared" si="2"/>
        <v>0</v>
      </c>
      <c r="AF13">
        <f t="shared" si="3"/>
        <v>0</v>
      </c>
      <c r="AG13">
        <f t="shared" si="3"/>
        <v>-21.607713053298326</v>
      </c>
      <c r="AH13">
        <f t="shared" si="4"/>
        <v>-240.63729264811491</v>
      </c>
      <c r="AI13">
        <f t="shared" si="5"/>
        <v>-262.24500570141322</v>
      </c>
      <c r="AJ13">
        <f t="shared" si="6"/>
        <v>-6.9503388503186443</v>
      </c>
      <c r="AK13">
        <f t="shared" si="19"/>
        <v>36.105872972065157</v>
      </c>
      <c r="AL13">
        <f t="shared" si="7"/>
        <v>-233.08947157966671</v>
      </c>
      <c r="AN13">
        <f t="shared" si="8"/>
        <v>0</v>
      </c>
      <c r="AO13">
        <f t="shared" si="8"/>
        <v>0</v>
      </c>
      <c r="AP13">
        <f t="shared" si="8"/>
        <v>-6.9571053070934932</v>
      </c>
      <c r="AQ13">
        <f t="shared" si="8"/>
        <v>-77.478767958336064</v>
      </c>
      <c r="AR13">
        <f t="shared" si="8"/>
        <v>-84.435873265429549</v>
      </c>
      <c r="AS13">
        <f t="shared" si="8"/>
        <v>-2.2378230950391513</v>
      </c>
      <c r="AT13">
        <f t="shared" si="8"/>
        <v>11.625124780748353</v>
      </c>
      <c r="AU13">
        <f t="shared" si="8"/>
        <v>-75.048571579720345</v>
      </c>
      <c r="AW13">
        <v>10</v>
      </c>
      <c r="AX13">
        <f>IF(Z13&gt;0, (R13*SUMPRODUCT(K13:$K$98, X13:$X$98)-K13*$AZ$3)/Z13, 0)</f>
        <v>604.81704250249174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50000</v>
      </c>
      <c r="S14">
        <f t="shared" si="1"/>
        <v>618.74065323878233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522.74852416553517</v>
      </c>
      <c r="AC14">
        <f t="shared" si="22"/>
        <v>526.34515155641964</v>
      </c>
      <c r="AE14">
        <f t="shared" si="2"/>
        <v>0</v>
      </c>
      <c r="AF14">
        <f t="shared" si="3"/>
        <v>0</v>
      </c>
      <c r="AG14">
        <f t="shared" si="3"/>
        <v>-21.266792023494791</v>
      </c>
      <c r="AH14">
        <f t="shared" si="4"/>
        <v>-249.68779854111048</v>
      </c>
      <c r="AI14">
        <f t="shared" si="5"/>
        <v>-270.95459056460527</v>
      </c>
      <c r="AJ14">
        <f t="shared" si="6"/>
        <v>-3.5966273908844641</v>
      </c>
      <c r="AK14">
        <f t="shared" si="19"/>
        <v>36.592396691587467</v>
      </c>
      <c r="AL14">
        <f t="shared" si="7"/>
        <v>-237.95882126390228</v>
      </c>
      <c r="AN14">
        <f t="shared" si="8"/>
        <v>0</v>
      </c>
      <c r="AO14">
        <f t="shared" si="8"/>
        <v>0</v>
      </c>
      <c r="AP14">
        <f t="shared" si="8"/>
        <v>-6.1136945175944781</v>
      </c>
      <c r="AQ14">
        <f t="shared" si="8"/>
        <v>-71.779275565613403</v>
      </c>
      <c r="AR14">
        <f t="shared" si="8"/>
        <v>-77.892970083207871</v>
      </c>
      <c r="AS14">
        <f t="shared" si="8"/>
        <v>-1.0339444302266261</v>
      </c>
      <c r="AT14">
        <f t="shared" si="8"/>
        <v>10.519439640536691</v>
      </c>
      <c r="AU14">
        <f t="shared" si="8"/>
        <v>-68.407474872897822</v>
      </c>
      <c r="AW14">
        <v>11</v>
      </c>
      <c r="AX14">
        <f>IF(Z14&gt;0, (R14*SUMPRODUCT(K14:$K$98, X14:$X$98)-K14*$AZ$3)/Z14, 0)</f>
        <v>618.74065323878233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50000</v>
      </c>
      <c r="S15">
        <f t="shared" si="1"/>
        <v>629.6051253923373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526.34515155641964</v>
      </c>
      <c r="AC15">
        <f t="shared" si="22"/>
        <v>526.95462183832456</v>
      </c>
      <c r="AE15">
        <f t="shared" si="2"/>
        <v>0</v>
      </c>
      <c r="AF15">
        <f t="shared" si="3"/>
        <v>0</v>
      </c>
      <c r="AG15">
        <f t="shared" si="3"/>
        <v>-20.924012551118995</v>
      </c>
      <c r="AH15">
        <f t="shared" si="4"/>
        <v>-260.22310428169317</v>
      </c>
      <c r="AI15">
        <f t="shared" si="5"/>
        <v>-281.14711683281217</v>
      </c>
      <c r="AJ15">
        <f t="shared" si="6"/>
        <v>-0.60947028190491892</v>
      </c>
      <c r="AK15">
        <f t="shared" si="19"/>
        <v>36.84416060894938</v>
      </c>
      <c r="AL15">
        <f t="shared" si="7"/>
        <v>-244.91242650576771</v>
      </c>
      <c r="AN15">
        <f t="shared" si="8"/>
        <v>0</v>
      </c>
      <c r="AO15">
        <f t="shared" si="8"/>
        <v>0</v>
      </c>
      <c r="AP15">
        <f t="shared" si="8"/>
        <v>-5.3706728663489551</v>
      </c>
      <c r="AQ15">
        <f t="shared" si="8"/>
        <v>-66.792789478041257</v>
      </c>
      <c r="AR15">
        <f t="shared" si="8"/>
        <v>-72.163462344390211</v>
      </c>
      <c r="AS15">
        <f t="shared" si="8"/>
        <v>-0.15643584125539753</v>
      </c>
      <c r="AT15">
        <f t="shared" si="8"/>
        <v>9.4569783487969232</v>
      </c>
      <c r="AU15">
        <f t="shared" si="8"/>
        <v>-62.86291983684869</v>
      </c>
      <c r="AW15">
        <v>12</v>
      </c>
      <c r="AX15">
        <f>IF(Z15&gt;0, (R15*SUMPRODUCT(K15:$K$98, X15:$X$98)-K15*$AZ$3)/Z15, 0)</f>
        <v>629.6051253923373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50000</v>
      </c>
      <c r="S16">
        <f t="shared" si="1"/>
        <v>637.53289488105497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526.95462183832456</v>
      </c>
      <c r="AC16">
        <f t="shared" si="22"/>
        <v>524.7946411527106</v>
      </c>
      <c r="AE16">
        <f t="shared" si="2"/>
        <v>0</v>
      </c>
      <c r="AF16">
        <f t="shared" si="3"/>
        <v>0</v>
      </c>
      <c r="AG16">
        <f t="shared" si="3"/>
        <v>-20.579120127229746</v>
      </c>
      <c r="AH16">
        <f t="shared" si="4"/>
        <v>-271.30459675611831</v>
      </c>
      <c r="AI16">
        <f t="shared" si="5"/>
        <v>-291.88371688334809</v>
      </c>
      <c r="AJ16">
        <f t="shared" si="6"/>
        <v>2.1599806856139594</v>
      </c>
      <c r="AK16">
        <f t="shared" si="19"/>
        <v>36.886823528682726</v>
      </c>
      <c r="AL16">
        <f t="shared" si="7"/>
        <v>-252.8369126690514</v>
      </c>
      <c r="AN16">
        <f t="shared" si="8"/>
        <v>0</v>
      </c>
      <c r="AO16">
        <f t="shared" si="8"/>
        <v>0</v>
      </c>
      <c r="AP16">
        <f t="shared" si="8"/>
        <v>-4.7162031887419831</v>
      </c>
      <c r="AQ16">
        <f t="shared" si="8"/>
        <v>-62.176011240078537</v>
      </c>
      <c r="AR16">
        <f t="shared" si="8"/>
        <v>-66.892214428820523</v>
      </c>
      <c r="AS16">
        <f t="shared" si="8"/>
        <v>0.49501182432161439</v>
      </c>
      <c r="AT16">
        <f t="shared" si="8"/>
        <v>8.4535079086471434</v>
      </c>
      <c r="AU16">
        <f t="shared" si="8"/>
        <v>-57.943694695851768</v>
      </c>
      <c r="AW16">
        <v>13</v>
      </c>
      <c r="AX16">
        <f>IF(Z16&gt;0, (R16*SUMPRODUCT(K16:$K$98, X16:$X$98)-K16*$AZ$3)/Z16, 0)</f>
        <v>637.53289488105497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50000</v>
      </c>
      <c r="S17">
        <f t="shared" si="1"/>
        <v>642.95146780592461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524.7946411527106</v>
      </c>
      <c r="AC17">
        <f t="shared" si="22"/>
        <v>520.32649490587028</v>
      </c>
      <c r="AE17">
        <f t="shared" si="2"/>
        <v>0</v>
      </c>
      <c r="AF17">
        <f t="shared" si="3"/>
        <v>0</v>
      </c>
      <c r="AG17">
        <f t="shared" si="3"/>
        <v>-20.23195065879106</v>
      </c>
      <c r="AH17">
        <f t="shared" si="4"/>
        <v>-282.75653433277313</v>
      </c>
      <c r="AI17">
        <f t="shared" si="5"/>
        <v>-302.98848499156418</v>
      </c>
      <c r="AJ17">
        <f t="shared" si="6"/>
        <v>4.4681462468403197</v>
      </c>
      <c r="AK17">
        <f t="shared" si="19"/>
        <v>36.735624880689748</v>
      </c>
      <c r="AL17">
        <f t="shared" si="7"/>
        <v>-261.78471386403413</v>
      </c>
      <c r="AN17">
        <f t="shared" si="8"/>
        <v>0</v>
      </c>
      <c r="AO17">
        <f t="shared" si="8"/>
        <v>0</v>
      </c>
      <c r="AP17">
        <f t="shared" si="8"/>
        <v>-4.1398579526560271</v>
      </c>
      <c r="AQ17">
        <f t="shared" si="8"/>
        <v>-57.857589071094246</v>
      </c>
      <c r="AR17">
        <f t="shared" si="8"/>
        <v>-61.997447023750269</v>
      </c>
      <c r="AS17">
        <f t="shared" si="8"/>
        <v>0.91427124776891755</v>
      </c>
      <c r="AT17">
        <f t="shared" si="8"/>
        <v>7.5168366794148485</v>
      </c>
      <c r="AU17">
        <f t="shared" si="8"/>
        <v>-53.566339096566509</v>
      </c>
      <c r="AW17">
        <v>14</v>
      </c>
      <c r="AX17">
        <f>IF(Z17&gt;0, (R17*SUMPRODUCT(K17:$K$98, X17:$X$98)-K17*$AZ$3)/Z17, 0)</f>
        <v>642.95146780592461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50000</v>
      </c>
      <c r="S18">
        <f t="shared" si="1"/>
        <v>646.31160330397802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520.32649490587028</v>
      </c>
      <c r="AC18">
        <f t="shared" si="22"/>
        <v>513.99378529302453</v>
      </c>
      <c r="AE18">
        <f t="shared" si="2"/>
        <v>0</v>
      </c>
      <c r="AF18">
        <f t="shared" si="3"/>
        <v>0</v>
      </c>
      <c r="AG18">
        <f t="shared" si="3"/>
        <v>-19.881810208321419</v>
      </c>
      <c r="AH18">
        <f t="shared" si="4"/>
        <v>-295.64188776346606</v>
      </c>
      <c r="AI18">
        <f t="shared" si="5"/>
        <v>-315.5236979717875</v>
      </c>
      <c r="AJ18">
        <f t="shared" si="6"/>
        <v>6.332709612845747</v>
      </c>
      <c r="AK18">
        <f t="shared" si="19"/>
        <v>36.422854643410922</v>
      </c>
      <c r="AL18">
        <f t="shared" si="7"/>
        <v>-272.76813371553084</v>
      </c>
      <c r="AN18">
        <f t="shared" si="8"/>
        <v>0</v>
      </c>
      <c r="AO18">
        <f t="shared" si="8"/>
        <v>0</v>
      </c>
      <c r="AP18">
        <f t="shared" si="8"/>
        <v>-3.6323323922247144</v>
      </c>
      <c r="AQ18">
        <f t="shared" si="8"/>
        <v>-54.012667567475283</v>
      </c>
      <c r="AR18">
        <f t="shared" si="8"/>
        <v>-57.644999959700002</v>
      </c>
      <c r="AS18">
        <f t="shared" si="8"/>
        <v>1.156962369938773</v>
      </c>
      <c r="AT18">
        <f t="shared" si="8"/>
        <v>6.6543193679205563</v>
      </c>
      <c r="AU18">
        <f t="shared" si="8"/>
        <v>-49.83371822184067</v>
      </c>
      <c r="AW18">
        <v>15</v>
      </c>
      <c r="AX18">
        <f>IF(Z18&gt;0, (R18*SUMPRODUCT(K18:$K$98, X18:$X$98)-K18*$AZ$3)/Z18, 0)</f>
        <v>646.31160330397802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50000</v>
      </c>
      <c r="S19">
        <f t="shared" si="1"/>
        <v>647.77057980731399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513.99378529302453</v>
      </c>
      <c r="AC19">
        <f t="shared" si="22"/>
        <v>505.9854743846999</v>
      </c>
      <c r="AE19">
        <f t="shared" si="2"/>
        <v>0</v>
      </c>
      <c r="AF19">
        <f t="shared" si="3"/>
        <v>0</v>
      </c>
      <c r="AG19">
        <f t="shared" si="3"/>
        <v>-19.527958283286438</v>
      </c>
      <c r="AH19">
        <f t="shared" si="4"/>
        <v>-310.06764590352583</v>
      </c>
      <c r="AI19">
        <f t="shared" si="5"/>
        <v>-329.59560418681224</v>
      </c>
      <c r="AJ19">
        <f t="shared" si="6"/>
        <v>8.0083109083246313</v>
      </c>
      <c r="AK19">
        <f t="shared" si="19"/>
        <v>35.979564970511717</v>
      </c>
      <c r="AL19">
        <f t="shared" si="7"/>
        <v>-285.60772830797589</v>
      </c>
      <c r="AN19">
        <f t="shared" si="8"/>
        <v>0</v>
      </c>
      <c r="AO19">
        <f t="shared" si="8"/>
        <v>0</v>
      </c>
      <c r="AP19">
        <f t="shared" si="8"/>
        <v>-3.1854330075711461</v>
      </c>
      <c r="AQ19">
        <f t="shared" si="8"/>
        <v>-50.578749683540885</v>
      </c>
      <c r="AR19">
        <f t="shared" si="8"/>
        <v>-53.764182691112026</v>
      </c>
      <c r="AS19">
        <f t="shared" si="8"/>
        <v>1.3063289839216197</v>
      </c>
      <c r="AT19">
        <f t="shared" si="8"/>
        <v>5.8690464303793233</v>
      </c>
      <c r="AU19">
        <f t="shared" si="8"/>
        <v>-46.588807276811082</v>
      </c>
      <c r="AW19">
        <v>16</v>
      </c>
      <c r="AX19">
        <f>IF(Z19&gt;0, (R19*SUMPRODUCT(K19:$K$98, X19:$X$98)-K19*$AZ$3)/Z19, 0)</f>
        <v>647.77057980731399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50000</v>
      </c>
      <c r="S20">
        <f t="shared" si="1"/>
        <v>647.49243976312732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505.9854743846999</v>
      </c>
      <c r="AC20">
        <f t="shared" si="22"/>
        <v>496.48204314682926</v>
      </c>
      <c r="AE20">
        <f t="shared" si="2"/>
        <v>0</v>
      </c>
      <c r="AF20">
        <f t="shared" si="3"/>
        <v>0</v>
      </c>
      <c r="AG20">
        <f t="shared" si="3"/>
        <v>-19.169414677971286</v>
      </c>
      <c r="AH20">
        <f t="shared" si="4"/>
        <v>-326.52804496457981</v>
      </c>
      <c r="AI20">
        <f t="shared" si="5"/>
        <v>-345.69745964255111</v>
      </c>
      <c r="AJ20">
        <f t="shared" si="6"/>
        <v>9.5034312378706431</v>
      </c>
      <c r="AK20">
        <f t="shared" si="19"/>
        <v>35.418983206928999</v>
      </c>
      <c r="AL20">
        <f t="shared" si="7"/>
        <v>-300.77504519775147</v>
      </c>
      <c r="AN20">
        <f t="shared" si="8"/>
        <v>0</v>
      </c>
      <c r="AO20">
        <f t="shared" si="8"/>
        <v>0</v>
      </c>
      <c r="AP20">
        <f t="shared" si="8"/>
        <v>-2.7919167668115583</v>
      </c>
      <c r="AQ20">
        <f t="shared" si="8"/>
        <v>-47.556961904446013</v>
      </c>
      <c r="AR20">
        <f t="shared" si="8"/>
        <v>-50.348878671257573</v>
      </c>
      <c r="AS20">
        <f t="shared" si="8"/>
        <v>1.3841209792254208</v>
      </c>
      <c r="AT20">
        <f t="shared" si="8"/>
        <v>5.1585744656292949</v>
      </c>
      <c r="AU20">
        <f t="shared" si="8"/>
        <v>-43.806183226402858</v>
      </c>
      <c r="AW20">
        <v>17</v>
      </c>
      <c r="AX20">
        <f>IF(Z20&gt;0, (R20*SUMPRODUCT(K20:$K$98, X20:$X$98)-K20*$AZ$3)/Z20, 0)</f>
        <v>647.49243976312732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25</v>
      </c>
      <c r="R21">
        <f t="shared" si="0"/>
        <v>50000</v>
      </c>
      <c r="S21">
        <f t="shared" si="1"/>
        <v>645.57200381980294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496.48204314682926</v>
      </c>
      <c r="AC21">
        <f t="shared" si="22"/>
        <v>485.59947271173127</v>
      </c>
      <c r="AE21">
        <f t="shared" si="2"/>
        <v>0</v>
      </c>
      <c r="AF21">
        <f t="shared" si="3"/>
        <v>0</v>
      </c>
      <c r="AG21">
        <f t="shared" si="3"/>
        <v>-18.805008188028378</v>
      </c>
      <c r="AH21">
        <f t="shared" si="4"/>
        <v>-345.42468632638975</v>
      </c>
      <c r="AI21">
        <f t="shared" si="5"/>
        <v>-364.2296945144181</v>
      </c>
      <c r="AJ21">
        <f t="shared" si="6"/>
        <v>10.882570435097989</v>
      </c>
      <c r="AK21">
        <f t="shared" si="19"/>
        <v>34.753743020278051</v>
      </c>
      <c r="AL21">
        <f t="shared" si="7"/>
        <v>-318.59338105904203</v>
      </c>
      <c r="AN21">
        <f t="shared" si="8"/>
        <v>0</v>
      </c>
      <c r="AO21">
        <f t="shared" si="8"/>
        <v>0</v>
      </c>
      <c r="AP21">
        <f t="shared" si="8"/>
        <v>-2.4453955569220907</v>
      </c>
      <c r="AQ21">
        <f t="shared" si="8"/>
        <v>-44.918884626251433</v>
      </c>
      <c r="AR21">
        <f t="shared" si="8"/>
        <v>-47.364280183173527</v>
      </c>
      <c r="AS21">
        <f t="shared" si="8"/>
        <v>1.4151649988018695</v>
      </c>
      <c r="AT21">
        <f t="shared" si="8"/>
        <v>4.5193624973959947</v>
      </c>
      <c r="AU21">
        <f t="shared" si="8"/>
        <v>-41.429752686975654</v>
      </c>
      <c r="AW21">
        <v>18</v>
      </c>
      <c r="AX21">
        <f>IF(Z21&gt;0, (R21*SUMPRODUCT(K21:$K$98, X21:$X$98)-K21*$AZ$3)/Z21, 0)</f>
        <v>645.57200381980294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50000</v>
      </c>
      <c r="S22">
        <f t="shared" si="1"/>
        <v>642.07366170985154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485.59947271173127</v>
      </c>
      <c r="AC22">
        <f t="shared" si="22"/>
        <v>473.42558046882624</v>
      </c>
      <c r="AE22">
        <f t="shared" si="2"/>
        <v>0</v>
      </c>
      <c r="AF22">
        <f t="shared" si="3"/>
        <v>0</v>
      </c>
      <c r="AG22">
        <f t="shared" si="3"/>
        <v>-18.433460547505057</v>
      </c>
      <c r="AH22">
        <f t="shared" si="4"/>
        <v>-366.9951172860716</v>
      </c>
      <c r="AI22">
        <f t="shared" si="5"/>
        <v>-385.42857783357664</v>
      </c>
      <c r="AJ22">
        <f t="shared" si="6"/>
        <v>12.173892242905026</v>
      </c>
      <c r="AK22">
        <f t="shared" si="19"/>
        <v>33.991963089821191</v>
      </c>
      <c r="AL22">
        <f t="shared" si="7"/>
        <v>-339.26272250085043</v>
      </c>
      <c r="AN22">
        <f t="shared" si="8"/>
        <v>0</v>
      </c>
      <c r="AO22">
        <f t="shared" si="8"/>
        <v>0</v>
      </c>
      <c r="AP22">
        <f t="shared" si="8"/>
        <v>-2.1402496911066242</v>
      </c>
      <c r="AQ22">
        <f t="shared" si="8"/>
        <v>-42.610620202589423</v>
      </c>
      <c r="AR22">
        <f t="shared" si="8"/>
        <v>-44.750869893696049</v>
      </c>
      <c r="AS22">
        <f t="shared" si="8"/>
        <v>1.4134713905343912</v>
      </c>
      <c r="AT22">
        <f t="shared" si="8"/>
        <v>3.9466972745355924</v>
      </c>
      <c r="AU22">
        <f t="shared" si="8"/>
        <v>-39.390701228626064</v>
      </c>
      <c r="AW22">
        <v>19</v>
      </c>
      <c r="AX22">
        <f>IF(Z22&gt;0, (R22*SUMPRODUCT(K22:$K$98, X22:$X$98)-K22*$AZ$3)/Z22, 0)</f>
        <v>642.07366170985154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50000</v>
      </c>
      <c r="S23">
        <f t="shared" si="1"/>
        <v>637.09169976700935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473.42558046882624</v>
      </c>
      <c r="AC23">
        <f t="shared" si="22"/>
        <v>460.0515606085105</v>
      </c>
      <c r="AE23">
        <f t="shared" si="2"/>
        <v>0</v>
      </c>
      <c r="AF23">
        <f t="shared" si="3"/>
        <v>0</v>
      </c>
      <c r="AG23">
        <f t="shared" si="3"/>
        <v>-18.052799964932671</v>
      </c>
      <c r="AH23">
        <f t="shared" si="4"/>
        <v>-392.65195419466932</v>
      </c>
      <c r="AI23">
        <f t="shared" si="5"/>
        <v>-410.70475415960198</v>
      </c>
      <c r="AJ23">
        <f t="shared" si="6"/>
        <v>13.374019860315741</v>
      </c>
      <c r="AK23">
        <f t="shared" si="19"/>
        <v>33.139790632817842</v>
      </c>
      <c r="AL23">
        <f t="shared" si="7"/>
        <v>-364.1909436664684</v>
      </c>
      <c r="AN23">
        <f t="shared" si="8"/>
        <v>0</v>
      </c>
      <c r="AO23">
        <f t="shared" si="8"/>
        <v>0</v>
      </c>
      <c r="AP23">
        <f t="shared" si="8"/>
        <v>-1.8714753730133336</v>
      </c>
      <c r="AQ23">
        <f t="shared" si="8"/>
        <v>-40.704957893971979</v>
      </c>
      <c r="AR23">
        <f t="shared" si="8"/>
        <v>-42.576433266985312</v>
      </c>
      <c r="AS23">
        <f t="shared" si="8"/>
        <v>1.386441375043812</v>
      </c>
      <c r="AT23">
        <f t="shared" si="8"/>
        <v>3.4354948903555229</v>
      </c>
      <c r="AU23">
        <f t="shared" si="8"/>
        <v>-37.754497001585975</v>
      </c>
      <c r="AW23">
        <v>20</v>
      </c>
      <c r="AX23">
        <f>IF(Z23&gt;0, (R23*SUMPRODUCT(K23:$K$98, X23:$X$98)-K23*$AZ$3)/Z23, 0)</f>
        <v>637.09169976700935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25</v>
      </c>
      <c r="R24">
        <f t="shared" si="0"/>
        <v>50000</v>
      </c>
      <c r="S24">
        <f t="shared" si="1"/>
        <v>630.54099574425766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460.0515606085105</v>
      </c>
      <c r="AC24">
        <f t="shared" si="22"/>
        <v>445.45071016299738</v>
      </c>
      <c r="AE24">
        <f t="shared" si="2"/>
        <v>0</v>
      </c>
      <c r="AF24">
        <f t="shared" si="3"/>
        <v>0</v>
      </c>
      <c r="AG24">
        <f t="shared" si="3"/>
        <v>-17.661449182904065</v>
      </c>
      <c r="AH24">
        <f t="shared" si="4"/>
        <v>-421.64556475855903</v>
      </c>
      <c r="AI24">
        <f t="shared" ref="AI24:AI69" si="23">SUM(AE24:AH24)</f>
        <v>-439.30701394146308</v>
      </c>
      <c r="AJ24">
        <f t="shared" si="6"/>
        <v>14.600850445513117</v>
      </c>
      <c r="AK24">
        <f t="shared" si="19"/>
        <v>32.203609242595739</v>
      </c>
      <c r="AL24">
        <f t="shared" si="7"/>
        <v>-392.50255425335422</v>
      </c>
      <c r="AN24">
        <f t="shared" si="8"/>
        <v>0</v>
      </c>
      <c r="AO24">
        <f t="shared" si="8"/>
        <v>0</v>
      </c>
      <c r="AP24">
        <f t="shared" si="8"/>
        <v>-1.634736878061277</v>
      </c>
      <c r="AQ24">
        <f t="shared" si="8"/>
        <v>-39.027349740303301</v>
      </c>
      <c r="AR24">
        <f t="shared" si="8"/>
        <v>-40.662086618364576</v>
      </c>
      <c r="AS24">
        <f t="shared" si="8"/>
        <v>1.351449047422564</v>
      </c>
      <c r="AT24">
        <f t="shared" si="8"/>
        <v>2.9807535661629068</v>
      </c>
      <c r="AU24">
        <f t="shared" si="8"/>
        <v>-36.329884004779103</v>
      </c>
      <c r="AW24">
        <v>21</v>
      </c>
      <c r="AX24">
        <f>IF(Z24&gt;0, (R24*SUMPRODUCT(K24:$K$98, X24:$X$98)-K24*$AZ$3)/Z24, 0)</f>
        <v>630.54099574425766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25</v>
      </c>
      <c r="R25">
        <f t="shared" si="0"/>
        <v>50000</v>
      </c>
      <c r="S25">
        <f t="shared" si="1"/>
        <v>622.51960607636443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445.45071016299738</v>
      </c>
      <c r="AC25">
        <f t="shared" si="22"/>
        <v>429.73059921596081</v>
      </c>
      <c r="AE25">
        <f t="shared" si="2"/>
        <v>0</v>
      </c>
      <c r="AF25">
        <f t="shared" si="3"/>
        <v>0</v>
      </c>
      <c r="AG25">
        <f t="shared" si="3"/>
        <v>-17.257713452772997</v>
      </c>
      <c r="AH25">
        <f t="shared" si="4"/>
        <v>-454.24247660405501</v>
      </c>
      <c r="AI25">
        <f t="shared" si="23"/>
        <v>-471.50019005682799</v>
      </c>
      <c r="AJ25">
        <f t="shared" si="6"/>
        <v>15.720110947036574</v>
      </c>
      <c r="AK25">
        <f t="shared" si="19"/>
        <v>31.181549711409819</v>
      </c>
      <c r="AL25">
        <f t="shared" si="7"/>
        <v>-424.59852939838157</v>
      </c>
      <c r="AN25">
        <f t="shared" si="8"/>
        <v>0</v>
      </c>
      <c r="AO25">
        <f t="shared" si="8"/>
        <v>0</v>
      </c>
      <c r="AP25">
        <f t="shared" si="8"/>
        <v>-1.426220763981547</v>
      </c>
      <c r="AQ25">
        <f t="shared" si="8"/>
        <v>-37.53973860952059</v>
      </c>
      <c r="AR25">
        <f t="shared" si="8"/>
        <v>-38.965959373502137</v>
      </c>
      <c r="AS25">
        <f t="shared" si="8"/>
        <v>1.2991494328673447</v>
      </c>
      <c r="AT25">
        <f t="shared" si="8"/>
        <v>2.5769215471815419</v>
      </c>
      <c r="AU25">
        <f t="shared" si="8"/>
        <v>-35.089888393453244</v>
      </c>
      <c r="AW25">
        <v>22</v>
      </c>
      <c r="AX25">
        <f>IF(Z25&gt;0, (R25*SUMPRODUCT(K25:$K$98, X25:$X$98)-K25*$AZ$3)/Z25, 0)</f>
        <v>622.51960607636443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50000</v>
      </c>
      <c r="S26">
        <f t="shared" si="1"/>
        <v>613.1370209167867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429.73059921596081</v>
      </c>
      <c r="AC26">
        <f t="shared" si="22"/>
        <v>413.00089524328558</v>
      </c>
      <c r="AE26">
        <f t="shared" si="2"/>
        <v>0</v>
      </c>
      <c r="AF26">
        <f t="shared" si="3"/>
        <v>0</v>
      </c>
      <c r="AG26">
        <f t="shared" si="3"/>
        <v>-16.839665570419736</v>
      </c>
      <c r="AH26">
        <f t="shared" si="4"/>
        <v>-490.94149565105852</v>
      </c>
      <c r="AI26">
        <f t="shared" si="23"/>
        <v>-507.78116122147827</v>
      </c>
      <c r="AJ26">
        <f t="shared" si="6"/>
        <v>16.729703972675225</v>
      </c>
      <c r="AK26">
        <f t="shared" si="19"/>
        <v>30.08114194511726</v>
      </c>
      <c r="AL26">
        <f t="shared" si="7"/>
        <v>-460.97031530368577</v>
      </c>
      <c r="AN26">
        <f t="shared" si="8"/>
        <v>0</v>
      </c>
      <c r="AO26">
        <f t="shared" si="8"/>
        <v>0</v>
      </c>
      <c r="AP26">
        <f t="shared" si="8"/>
        <v>-1.242564497772169</v>
      </c>
      <c r="AQ26">
        <f t="shared" si="8"/>
        <v>-36.225569351610936</v>
      </c>
      <c r="AR26">
        <f t="shared" si="8"/>
        <v>-37.468133849383101</v>
      </c>
      <c r="AS26">
        <f t="shared" si="8"/>
        <v>1.2344506562647912</v>
      </c>
      <c r="AT26">
        <f t="shared" si="8"/>
        <v>2.2196259704293104</v>
      </c>
      <c r="AU26">
        <f t="shared" si="8"/>
        <v>-34.014057222688997</v>
      </c>
      <c r="AW26">
        <v>23</v>
      </c>
      <c r="AX26">
        <f>IF(Z26&gt;0, (R26*SUMPRODUCT(K26:$K$98, X26:$X$98)-K26*$AZ$3)/Z26, 0)</f>
        <v>613.1370209167867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50000</v>
      </c>
      <c r="S27">
        <f t="shared" si="1"/>
        <v>602.45407623917492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413.00089524328558</v>
      </c>
      <c r="AC27">
        <f t="shared" si="22"/>
        <v>395.35571396028649</v>
      </c>
      <c r="AE27">
        <f t="shared" si="2"/>
        <v>0</v>
      </c>
      <c r="AF27">
        <f t="shared" si="3"/>
        <v>0</v>
      </c>
      <c r="AG27">
        <f t="shared" si="3"/>
        <v>-16.406051911387927</v>
      </c>
      <c r="AH27">
        <f t="shared" si="4"/>
        <v>-530.43400665522802</v>
      </c>
      <c r="AI27">
        <f t="shared" si="23"/>
        <v>-546.84005856661599</v>
      </c>
      <c r="AJ27">
        <f t="shared" si="6"/>
        <v>17.64518128299909</v>
      </c>
      <c r="AK27">
        <f t="shared" si="19"/>
        <v>28.910062667029994</v>
      </c>
      <c r="AL27">
        <f t="shared" si="7"/>
        <v>-500.28481461658697</v>
      </c>
      <c r="AN27">
        <f t="shared" si="8"/>
        <v>0</v>
      </c>
      <c r="AO27">
        <f t="shared" si="8"/>
        <v>0</v>
      </c>
      <c r="AP27">
        <f t="shared" si="8"/>
        <v>-1.0808652074032501</v>
      </c>
      <c r="AQ27">
        <f t="shared" si="8"/>
        <v>-34.946108040727111</v>
      </c>
      <c r="AR27">
        <f t="shared" si="8"/>
        <v>-36.026973248130361</v>
      </c>
      <c r="AS27">
        <f t="shared" si="8"/>
        <v>1.1625016567135371</v>
      </c>
      <c r="AT27">
        <f t="shared" si="8"/>
        <v>1.9046557361524776</v>
      </c>
      <c r="AU27">
        <f t="shared" si="8"/>
        <v>-32.959815855264353</v>
      </c>
      <c r="AW27">
        <v>24</v>
      </c>
      <c r="AX27">
        <f>IF(Z27&gt;0, (R27*SUMPRODUCT(K27:$K$98, X27:$X$98)-K27*$AZ$3)/Z27, 0)</f>
        <v>602.45407623917492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50000</v>
      </c>
      <c r="S28">
        <f t="shared" si="1"/>
        <v>590.69495451466651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395.35571396028649</v>
      </c>
      <c r="AC28">
        <f t="shared" si="22"/>
        <v>376.99923812367712</v>
      </c>
      <c r="AE28">
        <f t="shared" si="2"/>
        <v>0</v>
      </c>
      <c r="AF28">
        <f t="shared" si="3"/>
        <v>0</v>
      </c>
      <c r="AG28">
        <f t="shared" si="3"/>
        <v>-15.955749885887865</v>
      </c>
      <c r="AH28">
        <f t="shared" si="4"/>
        <v>-572.48301277236294</v>
      </c>
      <c r="AI28">
        <f t="shared" si="23"/>
        <v>-588.43876265825077</v>
      </c>
      <c r="AJ28">
        <f t="shared" si="6"/>
        <v>18.356475836609377</v>
      </c>
      <c r="AK28">
        <f t="shared" si="19"/>
        <v>27.674899977220058</v>
      </c>
      <c r="AL28">
        <f t="shared" si="7"/>
        <v>-542.40738684442135</v>
      </c>
      <c r="AN28">
        <f t="shared" si="8"/>
        <v>0</v>
      </c>
      <c r="AO28">
        <f t="shared" si="8"/>
        <v>0</v>
      </c>
      <c r="AP28">
        <f t="shared" si="8"/>
        <v>-0.93856996680866811</v>
      </c>
      <c r="AQ28">
        <f t="shared" si="8"/>
        <v>-33.67534375626645</v>
      </c>
      <c r="AR28">
        <f t="shared" si="8"/>
        <v>-34.613913723075115</v>
      </c>
      <c r="AS28">
        <f t="shared" si="8"/>
        <v>1.0797886053559103</v>
      </c>
      <c r="AT28">
        <f t="shared" si="8"/>
        <v>1.6279291251629731</v>
      </c>
      <c r="AU28">
        <f t="shared" si="8"/>
        <v>-31.906195992556231</v>
      </c>
      <c r="AW28">
        <v>25</v>
      </c>
      <c r="AX28">
        <f>IF(Z28&gt;0, (R28*SUMPRODUCT(K28:$K$98, X28:$X$98)-K28*$AZ$3)/Z28, 0)</f>
        <v>590.69495451466651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50000</v>
      </c>
      <c r="S29">
        <f t="shared" si="1"/>
        <v>578.07718867294705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376.99923812367712</v>
      </c>
      <c r="AC29">
        <f t="shared" si="22"/>
        <v>358.13606597823002</v>
      </c>
      <c r="AE29">
        <f t="shared" si="2"/>
        <v>0</v>
      </c>
      <c r="AF29">
        <f t="shared" si="3"/>
        <v>0</v>
      </c>
      <c r="AG29">
        <f t="shared" si="3"/>
        <v>-15.488245903647355</v>
      </c>
      <c r="AH29">
        <f t="shared" si="4"/>
        <v>-615.89296676326433</v>
      </c>
      <c r="AI29">
        <f t="shared" si="23"/>
        <v>-631.38121266691167</v>
      </c>
      <c r="AJ29">
        <f t="shared" si="6"/>
        <v>18.863172145447095</v>
      </c>
      <c r="AK29">
        <f t="shared" si="19"/>
        <v>26.389946668657402</v>
      </c>
      <c r="AL29">
        <f t="shared" si="7"/>
        <v>-586.12809385280718</v>
      </c>
      <c r="AN29">
        <f t="shared" si="8"/>
        <v>0</v>
      </c>
      <c r="AO29">
        <f t="shared" si="8"/>
        <v>0</v>
      </c>
      <c r="AP29">
        <f t="shared" si="8"/>
        <v>-0.81345521138119203</v>
      </c>
      <c r="AQ29">
        <f t="shared" si="8"/>
        <v>-32.347197131511123</v>
      </c>
      <c r="AR29">
        <f t="shared" si="8"/>
        <v>-33.16065234289232</v>
      </c>
      <c r="AS29">
        <f t="shared" si="8"/>
        <v>0.99070906933889868</v>
      </c>
      <c r="AT29">
        <f t="shared" si="8"/>
        <v>1.3860213596321957</v>
      </c>
      <c r="AU29">
        <f t="shared" si="8"/>
        <v>-30.783921913921226</v>
      </c>
      <c r="AW29">
        <v>26</v>
      </c>
      <c r="AX29">
        <f>IF(Z29&gt;0, (R29*SUMPRODUCT(K29:$K$98, X29:$X$98)-K29*$AZ$3)/Z29, 0)</f>
        <v>578.07718867294705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50000</v>
      </c>
      <c r="S30">
        <f t="shared" si="1"/>
        <v>564.91459996407139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358.13606597823002</v>
      </c>
      <c r="AC30">
        <f t="shared" si="22"/>
        <v>339.01402207066479</v>
      </c>
      <c r="AE30">
        <f t="shared" si="2"/>
        <v>0</v>
      </c>
      <c r="AF30">
        <f t="shared" si="3"/>
        <v>0</v>
      </c>
      <c r="AG30">
        <f t="shared" si="3"/>
        <v>-15.002888139739445</v>
      </c>
      <c r="AH30">
        <f t="shared" si="4"/>
        <v>-660.95060974287082</v>
      </c>
      <c r="AI30">
        <f t="shared" si="23"/>
        <v>-675.95349788261024</v>
      </c>
      <c r="AJ30">
        <f t="shared" si="6"/>
        <v>19.122043907565228</v>
      </c>
      <c r="AK30">
        <f t="shared" si="19"/>
        <v>25.069524618476105</v>
      </c>
      <c r="AL30">
        <f t="shared" si="7"/>
        <v>-631.76192935656888</v>
      </c>
      <c r="AN30">
        <f t="shared" si="8"/>
        <v>0</v>
      </c>
      <c r="AO30">
        <f t="shared" si="8"/>
        <v>0</v>
      </c>
      <c r="AP30">
        <f t="shared" si="8"/>
        <v>-0.70353913282291425</v>
      </c>
      <c r="AQ30">
        <f t="shared" si="8"/>
        <v>-30.99434018877858</v>
      </c>
      <c r="AR30">
        <f t="shared" si="8"/>
        <v>-31.697879321601491</v>
      </c>
      <c r="AS30">
        <f t="shared" si="8"/>
        <v>0.89670109269799381</v>
      </c>
      <c r="AT30">
        <f t="shared" si="8"/>
        <v>1.1755997542664933</v>
      </c>
      <c r="AU30">
        <f t="shared" si="8"/>
        <v>-29.625578474637003</v>
      </c>
      <c r="AW30">
        <v>27</v>
      </c>
      <c r="AX30">
        <f>IF(Z30&gt;0, (R30*SUMPRODUCT(K30:$K$98, X30:$X$98)-K30*$AZ$3)/Z30, 0)</f>
        <v>564.91459996407139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50000</v>
      </c>
      <c r="S31">
        <f t="shared" si="1"/>
        <v>551.48935654406978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339.01402207066479</v>
      </c>
      <c r="AC31">
        <f t="shared" si="22"/>
        <v>319.82785440326654</v>
      </c>
      <c r="AE31">
        <f t="shared" si="2"/>
        <v>0</v>
      </c>
      <c r="AF31">
        <f t="shared" si="3"/>
        <v>0</v>
      </c>
      <c r="AG31">
        <f t="shared" si="3"/>
        <v>-14.498369307047041</v>
      </c>
      <c r="AH31">
        <f t="shared" si="4"/>
        <v>-708.97990259002302</v>
      </c>
      <c r="AI31">
        <f t="shared" si="23"/>
        <v>-723.47827189707004</v>
      </c>
      <c r="AJ31">
        <f t="shared" si="6"/>
        <v>19.186167667398252</v>
      </c>
      <c r="AK31">
        <f t="shared" si="19"/>
        <v>23.730981544946538</v>
      </c>
      <c r="AL31">
        <f t="shared" si="7"/>
        <v>-680.56112268472532</v>
      </c>
      <c r="AN31">
        <f t="shared" si="8"/>
        <v>0</v>
      </c>
      <c r="AO31">
        <f t="shared" si="8"/>
        <v>0</v>
      </c>
      <c r="AP31">
        <f t="shared" si="8"/>
        <v>-0.60703610594721802</v>
      </c>
      <c r="AQ31">
        <f t="shared" si="8"/>
        <v>-29.68446934607314</v>
      </c>
      <c r="AR31">
        <f t="shared" si="8"/>
        <v>-30.291505452020356</v>
      </c>
      <c r="AS31">
        <f t="shared" si="8"/>
        <v>0.80331079049054777</v>
      </c>
      <c r="AT31">
        <f t="shared" si="8"/>
        <v>0.99359881944431572</v>
      </c>
      <c r="AU31">
        <f t="shared" si="8"/>
        <v>-28.494595842085495</v>
      </c>
      <c r="AW31">
        <v>28</v>
      </c>
      <c r="AX31">
        <f>IF(Z31&gt;0, (R31*SUMPRODUCT(K31:$K$98, X31:$X$98)-K31*$AZ$3)/Z31, 0)</f>
        <v>551.48935654406978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50000</v>
      </c>
      <c r="S32">
        <f t="shared" si="1"/>
        <v>537.95901626797536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319.82785440326654</v>
      </c>
      <c r="AC32">
        <f t="shared" si="22"/>
        <v>300.68639623699715</v>
      </c>
      <c r="AE32">
        <f t="shared" si="2"/>
        <v>0</v>
      </c>
      <c r="AF32">
        <f t="shared" si="3"/>
        <v>0</v>
      </c>
      <c r="AG32">
        <f t="shared" si="3"/>
        <v>-13.973480652995285</v>
      </c>
      <c r="AH32">
        <f t="shared" si="4"/>
        <v>-759.8099219625667</v>
      </c>
      <c r="AI32">
        <f t="shared" si="23"/>
        <v>-773.78340261556195</v>
      </c>
      <c r="AJ32">
        <f t="shared" si="6"/>
        <v>19.141458166269388</v>
      </c>
      <c r="AK32">
        <f t="shared" si="19"/>
        <v>22.387949808228662</v>
      </c>
      <c r="AL32">
        <f t="shared" si="7"/>
        <v>-732.25399464106397</v>
      </c>
      <c r="AN32">
        <f t="shared" si="8"/>
        <v>0</v>
      </c>
      <c r="AO32">
        <f t="shared" si="8"/>
        <v>0</v>
      </c>
      <c r="AP32">
        <f t="shared" si="8"/>
        <v>-0.52237446640194296</v>
      </c>
      <c r="AQ32">
        <f t="shared" si="8"/>
        <v>-28.404183067088521</v>
      </c>
      <c r="AR32">
        <f t="shared" si="8"/>
        <v>-28.92655753349046</v>
      </c>
      <c r="AS32">
        <f t="shared" si="8"/>
        <v>0.71557038965926845</v>
      </c>
      <c r="AT32">
        <f t="shared" si="8"/>
        <v>0.83693487866962268</v>
      </c>
      <c r="AU32">
        <f t="shared" si="8"/>
        <v>-27.374052265161573</v>
      </c>
      <c r="AW32">
        <v>29</v>
      </c>
      <c r="AX32">
        <f>IF(Z32&gt;0, (R32*SUMPRODUCT(K32:$K$98, X32:$X$98)-K32*$AZ$3)/Z32, 0)</f>
        <v>537.95901626797536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50000</v>
      </c>
      <c r="S33">
        <f t="shared" si="1"/>
        <v>524.49465556824748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300.68639623699715</v>
      </c>
      <c r="AC33">
        <f t="shared" si="22"/>
        <v>281.69561600901926</v>
      </c>
      <c r="AE33">
        <f t="shared" si="2"/>
        <v>0</v>
      </c>
      <c r="AF33">
        <f t="shared" si="3"/>
        <v>0</v>
      </c>
      <c r="AG33">
        <f t="shared" si="3"/>
        <v>-13.427001258183694</v>
      </c>
      <c r="AH33">
        <f t="shared" si="4"/>
        <v>-813.48917656327535</v>
      </c>
      <c r="AI33">
        <f t="shared" si="23"/>
        <v>-826.91617782145909</v>
      </c>
      <c r="AJ33">
        <f t="shared" si="6"/>
        <v>18.990780227977893</v>
      </c>
      <c r="AK33">
        <f t="shared" si="19"/>
        <v>21.048047736589801</v>
      </c>
      <c r="AL33">
        <f t="shared" si="7"/>
        <v>-786.87734985689144</v>
      </c>
      <c r="AN33">
        <f t="shared" si="8"/>
        <v>0</v>
      </c>
      <c r="AO33">
        <f t="shared" si="8"/>
        <v>0</v>
      </c>
      <c r="AP33">
        <f t="shared" si="8"/>
        <v>-0.44816542593119923</v>
      </c>
      <c r="AQ33">
        <f t="shared" si="8"/>
        <v>-27.152579812465007</v>
      </c>
      <c r="AR33">
        <f t="shared" si="8"/>
        <v>-27.600745238396208</v>
      </c>
      <c r="AS33">
        <f t="shared" si="8"/>
        <v>0.63387281686967056</v>
      </c>
      <c r="AT33">
        <f t="shared" si="8"/>
        <v>0.70254013517274438</v>
      </c>
      <c r="AU33">
        <f t="shared" si="8"/>
        <v>-26.264332286353795</v>
      </c>
      <c r="AW33">
        <v>30</v>
      </c>
      <c r="AX33">
        <f>IF(Z33&gt;0, (R33*SUMPRODUCT(K33:$K$98, X33:$X$98)-K33*$AZ$3)/Z33, 0)</f>
        <v>524.49465556824748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50000</v>
      </c>
      <c r="S34">
        <f t="shared" si="1"/>
        <v>511.18291414182823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281.69561600901926</v>
      </c>
      <c r="AC34">
        <f t="shared" si="22"/>
        <v>262.94786016004576</v>
      </c>
      <c r="AE34">
        <f t="shared" si="2"/>
        <v>0</v>
      </c>
      <c r="AF34">
        <f t="shared" si="3"/>
        <v>0</v>
      </c>
      <c r="AG34">
        <f t="shared" si="3"/>
        <v>-12.859773521650345</v>
      </c>
      <c r="AH34">
        <f t="shared" si="4"/>
        <v>-865.91544790302896</v>
      </c>
      <c r="AI34">
        <f t="shared" si="23"/>
        <v>-878.77522142467933</v>
      </c>
      <c r="AJ34">
        <f t="shared" si="6"/>
        <v>18.747755848973497</v>
      </c>
      <c r="AK34">
        <f t="shared" si="19"/>
        <v>19.71869312063135</v>
      </c>
      <c r="AL34">
        <f t="shared" si="7"/>
        <v>-840.30877245507452</v>
      </c>
      <c r="AN34">
        <f t="shared" si="8"/>
        <v>0</v>
      </c>
      <c r="AO34">
        <f t="shared" si="8"/>
        <v>0</v>
      </c>
      <c r="AP34">
        <f t="shared" si="8"/>
        <v>-0.38324334082018902</v>
      </c>
      <c r="AQ34">
        <f t="shared" si="8"/>
        <v>-25.805767773706386</v>
      </c>
      <c r="AR34">
        <f t="shared" si="8"/>
        <v>-26.189011114526576</v>
      </c>
      <c r="AS34">
        <f t="shared" si="8"/>
        <v>0.55871532825562309</v>
      </c>
      <c r="AT34">
        <f t="shared" si="8"/>
        <v>0.5876509267784531</v>
      </c>
      <c r="AU34">
        <f t="shared" ref="AU34:AU69" si="24">AL34*$K34</f>
        <v>-25.042644859492501</v>
      </c>
      <c r="AW34">
        <v>31</v>
      </c>
      <c r="AX34">
        <f>IF(Z34&gt;0, (R34*SUMPRODUCT(K34:$K$98, X34:$X$98)-K34*$AZ$3)/Z34, 0)</f>
        <v>511.18291414182823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50000</v>
      </c>
      <c r="S35">
        <f t="shared" si="1"/>
        <v>498.28755001794667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262.94786016004576</v>
      </c>
      <c r="AC35">
        <f t="shared" si="22"/>
        <v>244.64639949659974</v>
      </c>
      <c r="AE35">
        <f t="shared" si="2"/>
        <v>0</v>
      </c>
      <c r="AF35">
        <f t="shared" ref="AF35:AG69" si="25">-$Z35*P35</f>
        <v>0</v>
      </c>
      <c r="AG35">
        <f t="shared" si="25"/>
        <v>-12.274358424557686</v>
      </c>
      <c r="AH35">
        <f t="shared" si="4"/>
        <v>-913.63472375230617</v>
      </c>
      <c r="AI35">
        <f t="shared" si="23"/>
        <v>-925.90908217686388</v>
      </c>
      <c r="AJ35">
        <f t="shared" si="6"/>
        <v>18.301460663446022</v>
      </c>
      <c r="AK35">
        <f t="shared" si="19"/>
        <v>18.406350211203204</v>
      </c>
      <c r="AL35">
        <f t="shared" si="7"/>
        <v>-889.20127130221465</v>
      </c>
      <c r="AN35">
        <f t="shared" ref="AN35:AT69" si="26">AE35*$K35</f>
        <v>0</v>
      </c>
      <c r="AO35">
        <f t="shared" si="26"/>
        <v>0</v>
      </c>
      <c r="AP35">
        <f t="shared" si="26"/>
        <v>-0.32660443333043604</v>
      </c>
      <c r="AQ35">
        <f t="shared" si="26"/>
        <v>-24.310610860533377</v>
      </c>
      <c r="AR35">
        <f t="shared" si="26"/>
        <v>-24.637215293863811</v>
      </c>
      <c r="AS35">
        <f t="shared" si="26"/>
        <v>0.48697764741373445</v>
      </c>
      <c r="AT35">
        <f t="shared" si="26"/>
        <v>0.48976861946478523</v>
      </c>
      <c r="AU35">
        <f t="shared" si="24"/>
        <v>-23.660469026985293</v>
      </c>
      <c r="AW35">
        <v>32</v>
      </c>
      <c r="AX35">
        <f>IF(Z35&gt;0, (R35*SUMPRODUCT(K35:$K$98, X35:$X$98)-K35*$AZ$3)/Z35, 0)</f>
        <v>498.28755001794667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50000</v>
      </c>
      <c r="S36">
        <f t="shared" si="1"/>
        <v>490.91773554379432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244.64639949659974</v>
      </c>
      <c r="AC36">
        <f t="shared" si="22"/>
        <v>227.03606284165591</v>
      </c>
      <c r="AE36">
        <f t="shared" si="2"/>
        <v>0</v>
      </c>
      <c r="AF36">
        <f t="shared" si="25"/>
        <v>0</v>
      </c>
      <c r="AG36">
        <f t="shared" si="25"/>
        <v>-11.561818121633245</v>
      </c>
      <c r="AH36">
        <f t="shared" si="4"/>
        <v>-1179.593437357732</v>
      </c>
      <c r="AI36">
        <f t="shared" si="23"/>
        <v>-1191.1552554793652</v>
      </c>
      <c r="AJ36">
        <f t="shared" si="6"/>
        <v>17.610336654943836</v>
      </c>
      <c r="AK36">
        <f t="shared" si="19"/>
        <v>17.125247964761982</v>
      </c>
      <c r="AL36">
        <f t="shared" si="7"/>
        <v>-1156.4196708596594</v>
      </c>
      <c r="AN36">
        <f t="shared" si="26"/>
        <v>0</v>
      </c>
      <c r="AO36">
        <f t="shared" si="26"/>
        <v>0</v>
      </c>
      <c r="AP36">
        <f t="shared" si="26"/>
        <v>-0.27468274899305462</v>
      </c>
      <c r="AQ36">
        <f t="shared" si="26"/>
        <v>-28.024482365911631</v>
      </c>
      <c r="AR36">
        <f t="shared" si="26"/>
        <v>-28.299165114904685</v>
      </c>
      <c r="AS36">
        <f t="shared" si="26"/>
        <v>0.41838192161336357</v>
      </c>
      <c r="AT36">
        <f t="shared" si="26"/>
        <v>0.40685730727305691</v>
      </c>
      <c r="AU36">
        <f t="shared" si="24"/>
        <v>-27.473925886018264</v>
      </c>
      <c r="AW36">
        <v>33</v>
      </c>
      <c r="AX36">
        <f>IF(Z36&gt;0, (R36*SUMPRODUCT(K36:$K$98, X36:$X$98)-K36*$AZ$3)/Z36, 0)</f>
        <v>490.91773554379432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50000</v>
      </c>
      <c r="S37">
        <f t="shared" si="1"/>
        <v>477.43281549668478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227.03606284165591</v>
      </c>
      <c r="AC37">
        <f t="shared" si="22"/>
        <v>204.99396815930641</v>
      </c>
      <c r="AE37">
        <f t="shared" si="2"/>
        <v>0</v>
      </c>
      <c r="AF37">
        <f t="shared" si="25"/>
        <v>0</v>
      </c>
      <c r="AG37">
        <f t="shared" si="25"/>
        <v>-10.734178794666967</v>
      </c>
      <c r="AH37">
        <f t="shared" si="4"/>
        <v>-1424.0422914998883</v>
      </c>
      <c r="AI37">
        <f t="shared" si="23"/>
        <v>-1434.7764702945553</v>
      </c>
      <c r="AJ37">
        <f t="shared" si="6"/>
        <v>22.0420946823495</v>
      </c>
      <c r="AK37">
        <f t="shared" si="19"/>
        <v>15.892524398915915</v>
      </c>
      <c r="AL37">
        <f t="shared" si="7"/>
        <v>-1396.8418512132901</v>
      </c>
      <c r="AN37">
        <f t="shared" si="26"/>
        <v>0</v>
      </c>
      <c r="AO37">
        <f t="shared" si="26"/>
        <v>0</v>
      </c>
      <c r="AP37">
        <f t="shared" si="26"/>
        <v>-0.22769634224380209</v>
      </c>
      <c r="AQ37">
        <f t="shared" si="26"/>
        <v>-30.207175339403012</v>
      </c>
      <c r="AR37">
        <f t="shared" si="26"/>
        <v>-30.434871681646815</v>
      </c>
      <c r="AS37">
        <f t="shared" si="26"/>
        <v>0.46756295293460837</v>
      </c>
      <c r="AT37">
        <f t="shared" si="26"/>
        <v>0.33711658282153706</v>
      </c>
      <c r="AU37">
        <f t="shared" si="24"/>
        <v>-29.630192145890671</v>
      </c>
      <c r="AW37">
        <v>34</v>
      </c>
      <c r="AX37">
        <f>IF(Z37&gt;0, (R37*SUMPRODUCT(K37:$K$98, X37:$X$98)-K37*$AZ$3)/Z37, 0)</f>
        <v>477.43281549668478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50000</v>
      </c>
      <c r="S38">
        <f t="shared" si="1"/>
        <v>459.24266741469603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204.99396815930641</v>
      </c>
      <c r="AC38">
        <f t="shared" si="22"/>
        <v>180.12821039451245</v>
      </c>
      <c r="AE38">
        <f t="shared" si="2"/>
        <v>0</v>
      </c>
      <c r="AF38">
        <f t="shared" si="25"/>
        <v>0</v>
      </c>
      <c r="AG38">
        <f t="shared" si="25"/>
        <v>-9.8057205468594191</v>
      </c>
      <c r="AH38">
        <f t="shared" si="4"/>
        <v>-1642.2329197217548</v>
      </c>
      <c r="AI38">
        <f t="shared" si="23"/>
        <v>-1652.0386402686142</v>
      </c>
      <c r="AJ38">
        <f t="shared" si="6"/>
        <v>24.865757764793955</v>
      </c>
      <c r="AK38">
        <f t="shared" si="19"/>
        <v>14.34957777115145</v>
      </c>
      <c r="AL38">
        <f t="shared" si="7"/>
        <v>-1612.8233047326689</v>
      </c>
      <c r="AN38">
        <f t="shared" si="26"/>
        <v>0</v>
      </c>
      <c r="AO38">
        <f t="shared" si="26"/>
        <v>0</v>
      </c>
      <c r="AP38">
        <f t="shared" si="26"/>
        <v>-0.18571574236757371</v>
      </c>
      <c r="AQ38">
        <f t="shared" si="26"/>
        <v>-31.103120303002683</v>
      </c>
      <c r="AR38">
        <f t="shared" si="26"/>
        <v>-31.288836045370257</v>
      </c>
      <c r="AS38">
        <f t="shared" si="26"/>
        <v>0.470945775045569</v>
      </c>
      <c r="AT38">
        <f t="shared" si="26"/>
        <v>0.2717742643893879</v>
      </c>
      <c r="AU38">
        <f t="shared" si="24"/>
        <v>-30.546116005935303</v>
      </c>
      <c r="AW38">
        <v>35</v>
      </c>
      <c r="AX38">
        <f>IF(Z38&gt;0, (R38*SUMPRODUCT(K38:$K$98, X38:$X$98)-K38*$AZ$3)/Z38, 0)</f>
        <v>459.24266741469603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50000</v>
      </c>
      <c r="S39">
        <f t="shared" si="1"/>
        <v>437.12070054619852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180.12821039451245</v>
      </c>
      <c r="AC39">
        <f t="shared" si="22"/>
        <v>153.79421292598212</v>
      </c>
      <c r="AE39">
        <f t="shared" si="2"/>
        <v>0</v>
      </c>
      <c r="AF39">
        <f t="shared" si="25"/>
        <v>0</v>
      </c>
      <c r="AG39">
        <f t="shared" si="25"/>
        <v>-8.795866492584917</v>
      </c>
      <c r="AH39">
        <f t="shared" si="4"/>
        <v>-1823.593697611816</v>
      </c>
      <c r="AI39">
        <f t="shared" si="23"/>
        <v>-1832.389564104401</v>
      </c>
      <c r="AJ39">
        <f t="shared" si="6"/>
        <v>26.333997468530328</v>
      </c>
      <c r="AK39">
        <f t="shared" si="19"/>
        <v>12.608974727615873</v>
      </c>
      <c r="AL39">
        <f t="shared" si="7"/>
        <v>-1793.446591908255</v>
      </c>
      <c r="AN39">
        <f t="shared" si="26"/>
        <v>0</v>
      </c>
      <c r="AO39">
        <f t="shared" si="26"/>
        <v>0</v>
      </c>
      <c r="AP39">
        <f t="shared" si="26"/>
        <v>-0.148740697151345</v>
      </c>
      <c r="AQ39">
        <f t="shared" si="26"/>
        <v>-30.837507382842066</v>
      </c>
      <c r="AR39">
        <f t="shared" si="26"/>
        <v>-30.986248079993409</v>
      </c>
      <c r="AS39">
        <f t="shared" si="26"/>
        <v>0.44531566566557229</v>
      </c>
      <c r="AT39">
        <f t="shared" si="26"/>
        <v>0.21322148226446255</v>
      </c>
      <c r="AU39">
        <f t="shared" si="24"/>
        <v>-30.327710932063379</v>
      </c>
      <c r="AW39">
        <v>36</v>
      </c>
      <c r="AX39">
        <f>IF(Z39&gt;0, (R39*SUMPRODUCT(K39:$K$98, X39:$X$98)-K39*$AZ$3)/Z39, 0)</f>
        <v>437.12070054619852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25</v>
      </c>
      <c r="R40">
        <f t="shared" si="0"/>
        <v>50000</v>
      </c>
      <c r="S40">
        <f t="shared" si="1"/>
        <v>410.58493133395012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153.79421292598212</v>
      </c>
      <c r="AC40">
        <f t="shared" si="22"/>
        <v>127.2148509310618</v>
      </c>
      <c r="AE40">
        <f t="shared" si="2"/>
        <v>0</v>
      </c>
      <c r="AF40">
        <f t="shared" si="25"/>
        <v>0</v>
      </c>
      <c r="AG40">
        <f t="shared" si="25"/>
        <v>-7.7459522514472985</v>
      </c>
      <c r="AH40">
        <f t="shared" si="4"/>
        <v>-1923.9111524235379</v>
      </c>
      <c r="AI40">
        <f t="shared" si="23"/>
        <v>-1931.6571046749852</v>
      </c>
      <c r="AJ40">
        <f t="shared" si="6"/>
        <v>26.579361994920319</v>
      </c>
      <c r="AK40">
        <f t="shared" si="19"/>
        <v>10.76559490481875</v>
      </c>
      <c r="AL40">
        <f t="shared" si="7"/>
        <v>-1894.3121477752461</v>
      </c>
      <c r="AN40">
        <f t="shared" si="26"/>
        <v>0</v>
      </c>
      <c r="AO40">
        <f t="shared" si="26"/>
        <v>0</v>
      </c>
      <c r="AP40">
        <f t="shared" si="26"/>
        <v>-0.11695208715291114</v>
      </c>
      <c r="AQ40">
        <f t="shared" si="26"/>
        <v>-29.048129586734024</v>
      </c>
      <c r="AR40">
        <f t="shared" si="26"/>
        <v>-29.165081673886938</v>
      </c>
      <c r="AS40">
        <f t="shared" si="26"/>
        <v>0.40130790374003183</v>
      </c>
      <c r="AT40">
        <f t="shared" si="26"/>
        <v>0.1625440943463147</v>
      </c>
      <c r="AU40">
        <f t="shared" si="24"/>
        <v>-28.601229675800589</v>
      </c>
      <c r="AW40">
        <v>37</v>
      </c>
      <c r="AX40">
        <f>IF(Z40&gt;0, (R40*SUMPRODUCT(K40:$K$98, X40:$X$98)-K40*$AZ$3)/Z40, 0)</f>
        <v>410.58493133395012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50000</v>
      </c>
      <c r="S41">
        <f t="shared" si="1"/>
        <v>381.37085795834105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127.2148509310618</v>
      </c>
      <c r="AC41">
        <f t="shared" si="22"/>
        <v>101.96863686925791</v>
      </c>
      <c r="AE41">
        <f t="shared" si="2"/>
        <v>0</v>
      </c>
      <c r="AF41">
        <f t="shared" si="25"/>
        <v>0</v>
      </c>
      <c r="AG41">
        <f t="shared" si="25"/>
        <v>-6.6843490228346454</v>
      </c>
      <c r="AH41">
        <f t="shared" si="4"/>
        <v>-1968.2874121963596</v>
      </c>
      <c r="AI41">
        <f t="shared" si="23"/>
        <v>-1974.9717612191941</v>
      </c>
      <c r="AJ41">
        <f t="shared" si="6"/>
        <v>25.246214061803897</v>
      </c>
      <c r="AK41">
        <f t="shared" si="19"/>
        <v>8.9050395651743273</v>
      </c>
      <c r="AL41">
        <f t="shared" si="7"/>
        <v>-1940.820507592216</v>
      </c>
      <c r="AN41">
        <f t="shared" si="26"/>
        <v>0</v>
      </c>
      <c r="AO41">
        <f t="shared" si="26"/>
        <v>0</v>
      </c>
      <c r="AP41">
        <f t="shared" si="26"/>
        <v>-9.011026295021278E-2</v>
      </c>
      <c r="AQ41">
        <f t="shared" si="26"/>
        <v>-26.53405674489947</v>
      </c>
      <c r="AR41">
        <f t="shared" si="26"/>
        <v>-26.624167007849682</v>
      </c>
      <c r="AS41">
        <f t="shared" si="26"/>
        <v>0.34033874949303128</v>
      </c>
      <c r="AT41">
        <f t="shared" si="26"/>
        <v>0.12004691168260043</v>
      </c>
      <c r="AU41">
        <f t="shared" si="24"/>
        <v>-26.163781346674053</v>
      </c>
      <c r="AW41">
        <v>38</v>
      </c>
      <c r="AX41">
        <f>IF(Z41&gt;0, (R41*SUMPRODUCT(K41:$K$98, X41:$X$98)-K41*$AZ$3)/Z41, 0)</f>
        <v>381.37085795834105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25</v>
      </c>
      <c r="R42">
        <f t="shared" si="0"/>
        <v>50000</v>
      </c>
      <c r="S42">
        <f t="shared" si="1"/>
        <v>349.15041142320473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101.96863686925791</v>
      </c>
      <c r="AC42">
        <f t="shared" si="22"/>
        <v>78.829147557331737</v>
      </c>
      <c r="AE42">
        <f t="shared" si="2"/>
        <v>0</v>
      </c>
      <c r="AF42">
        <f t="shared" si="25"/>
        <v>0</v>
      </c>
      <c r="AG42">
        <f t="shared" si="25"/>
        <v>-5.6443544800655436</v>
      </c>
      <c r="AH42">
        <f t="shared" si="4"/>
        <v>-1946.3021050815109</v>
      </c>
      <c r="AI42">
        <f t="shared" si="23"/>
        <v>-1951.9464595615764</v>
      </c>
      <c r="AJ42">
        <f t="shared" si="6"/>
        <v>23.13948931192617</v>
      </c>
      <c r="AK42">
        <f t="shared" si="19"/>
        <v>7.1378045808480541</v>
      </c>
      <c r="AL42">
        <f t="shared" si="7"/>
        <v>-1921.6691656688022</v>
      </c>
      <c r="AN42">
        <f t="shared" si="26"/>
        <v>0</v>
      </c>
      <c r="AO42">
        <f t="shared" si="26"/>
        <v>0</v>
      </c>
      <c r="AP42">
        <f t="shared" si="26"/>
        <v>-6.7937787082586257E-2</v>
      </c>
      <c r="AQ42">
        <f t="shared" si="26"/>
        <v>-23.426497836096512</v>
      </c>
      <c r="AR42">
        <f t="shared" si="26"/>
        <v>-23.494435623179097</v>
      </c>
      <c r="AS42">
        <f t="shared" si="26"/>
        <v>0.27851647227783</v>
      </c>
      <c r="AT42">
        <f t="shared" si="26"/>
        <v>8.5913570730435915E-2</v>
      </c>
      <c r="AU42">
        <f t="shared" si="24"/>
        <v>-23.130005580170831</v>
      </c>
      <c r="AW42">
        <v>39</v>
      </c>
      <c r="AX42">
        <f>IF(Z42&gt;0, (R42*SUMPRODUCT(K42:$K$98, X42:$X$98)-K42*$AZ$3)/Z42, 0)</f>
        <v>349.15041142320473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50000</v>
      </c>
      <c r="S43">
        <f t="shared" si="1"/>
        <v>313.61359960777139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78.829147557331737</v>
      </c>
      <c r="AC43">
        <f t="shared" si="22"/>
        <v>58.433513500675694</v>
      </c>
      <c r="AE43">
        <f t="shared" si="2"/>
        <v>0</v>
      </c>
      <c r="AF43">
        <f t="shared" si="25"/>
        <v>0</v>
      </c>
      <c r="AG43">
        <f t="shared" si="25"/>
        <v>-4.6580819178247541</v>
      </c>
      <c r="AH43">
        <f t="shared" si="4"/>
        <v>-1859.6580348802672</v>
      </c>
      <c r="AI43">
        <f t="shared" si="23"/>
        <v>-1864.316116798092</v>
      </c>
      <c r="AJ43">
        <f t="shared" si="6"/>
        <v>20.395634056656043</v>
      </c>
      <c r="AK43">
        <f t="shared" si="19"/>
        <v>5.5180403290132221</v>
      </c>
      <c r="AL43">
        <f t="shared" si="7"/>
        <v>-1838.4024424124227</v>
      </c>
      <c r="AN43">
        <f t="shared" si="26"/>
        <v>0</v>
      </c>
      <c r="AO43">
        <f t="shared" si="26"/>
        <v>0</v>
      </c>
      <c r="AP43">
        <f t="shared" si="26"/>
        <v>-5.0059466287458491E-2</v>
      </c>
      <c r="AQ43">
        <f t="shared" si="26"/>
        <v>-19.985369588940834</v>
      </c>
      <c r="AR43">
        <f t="shared" si="26"/>
        <v>-20.035429055228295</v>
      </c>
      <c r="AS43">
        <f t="shared" si="26"/>
        <v>0.21918776300681736</v>
      </c>
      <c r="AT43">
        <f t="shared" si="26"/>
        <v>5.9301265777667686E-2</v>
      </c>
      <c r="AU43">
        <f t="shared" si="24"/>
        <v>-19.756940026443807</v>
      </c>
      <c r="AW43">
        <v>40</v>
      </c>
      <c r="AX43">
        <f>IF(Z43&gt;0, (R43*SUMPRODUCT(K43:$K$98, X43:$X$98)-K43*$AZ$3)/Z43, 0)</f>
        <v>313.61359960777139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50000</v>
      </c>
      <c r="S44">
        <f t="shared" si="1"/>
        <v>274.47624465636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58.433513500675694</v>
      </c>
      <c r="AC44">
        <f t="shared" si="22"/>
        <v>41.15427228623529</v>
      </c>
      <c r="AE44">
        <f t="shared" si="2"/>
        <v>0</v>
      </c>
      <c r="AF44">
        <f t="shared" si="25"/>
        <v>0</v>
      </c>
      <c r="AG44">
        <f t="shared" si="25"/>
        <v>-3.7484366213330955</v>
      </c>
      <c r="AH44">
        <f t="shared" si="4"/>
        <v>-1726.1289546268217</v>
      </c>
      <c r="AI44">
        <f t="shared" si="23"/>
        <v>-1729.8773912481547</v>
      </c>
      <c r="AJ44">
        <f t="shared" si="6"/>
        <v>17.279241214440404</v>
      </c>
      <c r="AK44">
        <f t="shared" si="19"/>
        <v>4.0903459450472992</v>
      </c>
      <c r="AL44">
        <f t="shared" si="7"/>
        <v>-1708.5078040886669</v>
      </c>
      <c r="AN44">
        <f t="shared" si="26"/>
        <v>0</v>
      </c>
      <c r="AO44">
        <f t="shared" si="26"/>
        <v>0</v>
      </c>
      <c r="AP44">
        <f t="shared" si="26"/>
        <v>-3.5967582025525968E-2</v>
      </c>
      <c r="AQ44">
        <f t="shared" si="26"/>
        <v>-16.56282099284789</v>
      </c>
      <c r="AR44">
        <f t="shared" si="26"/>
        <v>-16.598788574873414</v>
      </c>
      <c r="AS44">
        <f t="shared" si="26"/>
        <v>0.16580046256676639</v>
      </c>
      <c r="AT44">
        <f t="shared" si="26"/>
        <v>3.9248323542134353E-2</v>
      </c>
      <c r="AU44">
        <f t="shared" si="24"/>
        <v>-16.393739788764513</v>
      </c>
      <c r="AW44">
        <v>41</v>
      </c>
      <c r="AX44">
        <f>IF(Z44&gt;0, (R44*SUMPRODUCT(K44:$K$98, X44:$X$98)-K44*$AZ$3)/Z44, 0)</f>
        <v>274.47624465636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50000</v>
      </c>
      <c r="S45">
        <f t="shared" si="1"/>
        <v>229.87398456503976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41.15427228623529</v>
      </c>
      <c r="AC45">
        <f t="shared" si="22"/>
        <v>27.007637342048472</v>
      </c>
      <c r="AE45">
        <f t="shared" si="2"/>
        <v>0</v>
      </c>
      <c r="AF45">
        <f t="shared" si="25"/>
        <v>0</v>
      </c>
      <c r="AG45">
        <f t="shared" si="25"/>
        <v>-2.9372220385390135</v>
      </c>
      <c r="AH45">
        <f t="shared" si="4"/>
        <v>-1547.4604331615026</v>
      </c>
      <c r="AI45">
        <f t="shared" si="23"/>
        <v>-1550.3976552000415</v>
      </c>
      <c r="AJ45">
        <f t="shared" si="6"/>
        <v>14.146634944186818</v>
      </c>
      <c r="AK45">
        <f t="shared" si="19"/>
        <v>2.8807990600364706</v>
      </c>
      <c r="AL45">
        <f t="shared" si="7"/>
        <v>-1533.3702211958182</v>
      </c>
      <c r="AN45">
        <f t="shared" si="26"/>
        <v>0</v>
      </c>
      <c r="AO45">
        <f t="shared" si="26"/>
        <v>0</v>
      </c>
      <c r="AP45">
        <f t="shared" si="26"/>
        <v>-2.5164008661325538E-2</v>
      </c>
      <c r="AQ45">
        <f t="shared" si="26"/>
        <v>-13.257529472475188</v>
      </c>
      <c r="AR45">
        <f t="shared" si="26"/>
        <v>-13.282693481136512</v>
      </c>
      <c r="AS45">
        <f t="shared" si="26"/>
        <v>0.12119820687481855</v>
      </c>
      <c r="AT45">
        <f t="shared" si="26"/>
        <v>2.4680617109339907E-2</v>
      </c>
      <c r="AU45">
        <f t="shared" si="24"/>
        <v>-13.136814657152353</v>
      </c>
      <c r="AW45">
        <v>42</v>
      </c>
      <c r="AX45">
        <f>IF(Z45&gt;0, (R45*SUMPRODUCT(K45:$K$98, X45:$X$98)-K45*$AZ$3)/Z45, 0)</f>
        <v>229.87398456503976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50000</v>
      </c>
      <c r="S46">
        <f t="shared" si="1"/>
        <v>177.86941321882625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27.007637342048472</v>
      </c>
      <c r="AC46">
        <f t="shared" si="22"/>
        <v>15.907416841592116</v>
      </c>
      <c r="AE46">
        <f t="shared" si="2"/>
        <v>0</v>
      </c>
      <c r="AF46">
        <f t="shared" si="25"/>
        <v>0</v>
      </c>
      <c r="AG46">
        <f t="shared" si="25"/>
        <v>-2.2358280372272046</v>
      </c>
      <c r="AH46">
        <f t="shared" si="4"/>
        <v>-1344.0435618528368</v>
      </c>
      <c r="AI46">
        <f t="shared" si="23"/>
        <v>-1346.2793898900641</v>
      </c>
      <c r="AJ46">
        <f t="shared" si="6"/>
        <v>11.100220500456356</v>
      </c>
      <c r="AK46">
        <f t="shared" si="19"/>
        <v>1.8905346139433932</v>
      </c>
      <c r="AL46">
        <f t="shared" si="7"/>
        <v>-1333.2886347756644</v>
      </c>
      <c r="AN46">
        <f t="shared" si="26"/>
        <v>0</v>
      </c>
      <c r="AO46">
        <f t="shared" si="26"/>
        <v>0</v>
      </c>
      <c r="AP46">
        <f t="shared" si="26"/>
        <v>-1.7102650588782242E-2</v>
      </c>
      <c r="AQ46">
        <f t="shared" si="26"/>
        <v>-10.281071277278869</v>
      </c>
      <c r="AR46">
        <f t="shared" si="26"/>
        <v>-10.298173927867651</v>
      </c>
      <c r="AS46">
        <f t="shared" si="26"/>
        <v>8.4909567961755888E-2</v>
      </c>
      <c r="AT46">
        <f t="shared" si="26"/>
        <v>1.4461377346520185E-2</v>
      </c>
      <c r="AU46">
        <f t="shared" si="24"/>
        <v>-10.198802982559377</v>
      </c>
      <c r="AW46">
        <v>43</v>
      </c>
      <c r="AX46">
        <f>IF(Z46&gt;0, (R46*SUMPRODUCT(K46:$K$98, X46:$X$98)-K46*$AZ$3)/Z46, 0)</f>
        <v>177.86941321882625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50000</v>
      </c>
      <c r="S47">
        <f t="shared" si="1"/>
        <v>114.50487701922597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15.907416841592116</v>
      </c>
      <c r="AC47">
        <f t="shared" si="22"/>
        <v>7.5525142893300661</v>
      </c>
      <c r="AE47">
        <f t="shared" si="2"/>
        <v>0</v>
      </c>
      <c r="AF47">
        <f t="shared" si="25"/>
        <v>0</v>
      </c>
      <c r="AG47">
        <f t="shared" si="25"/>
        <v>-1.648950351709028</v>
      </c>
      <c r="AH47">
        <f t="shared" si="4"/>
        <v>-1129.0388102918096</v>
      </c>
      <c r="AI47">
        <f t="shared" si="23"/>
        <v>-1130.6877606435187</v>
      </c>
      <c r="AJ47">
        <f t="shared" si="6"/>
        <v>8.3549025522620504</v>
      </c>
      <c r="AK47">
        <f t="shared" si="19"/>
        <v>1.1135191789114482</v>
      </c>
      <c r="AL47">
        <f t="shared" si="7"/>
        <v>-1121.2193389123452</v>
      </c>
      <c r="AN47">
        <f t="shared" si="26"/>
        <v>0</v>
      </c>
      <c r="AO47">
        <f t="shared" si="26"/>
        <v>0</v>
      </c>
      <c r="AP47">
        <f t="shared" si="26"/>
        <v>-1.1261975602537644E-2</v>
      </c>
      <c r="AQ47">
        <f t="shared" si="26"/>
        <v>-7.711091800093322</v>
      </c>
      <c r="AR47">
        <f t="shared" si="26"/>
        <v>-7.7223537756958605</v>
      </c>
      <c r="AS47">
        <f t="shared" si="26"/>
        <v>5.7062184199562965E-2</v>
      </c>
      <c r="AT47">
        <f t="shared" si="26"/>
        <v>7.6050960617832768E-3</v>
      </c>
      <c r="AU47">
        <f t="shared" si="24"/>
        <v>-7.6576864954345139</v>
      </c>
      <c r="AW47">
        <v>44</v>
      </c>
      <c r="AX47">
        <f>IF(Z47&gt;0, (R47*SUMPRODUCT(K47:$K$98, X47:$X$98)-K47*$AZ$3)/Z47, 0)</f>
        <v>114.50487701922597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50000</v>
      </c>
      <c r="S48">
        <f t="shared" si="1"/>
        <v>33.179761293668527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7.5525142893300661</v>
      </c>
      <c r="AC48">
        <f t="shared" si="22"/>
        <v>1.5612159937160401</v>
      </c>
      <c r="AE48">
        <f t="shared" si="2"/>
        <v>0</v>
      </c>
      <c r="AF48">
        <f t="shared" si="25"/>
        <v>0</v>
      </c>
      <c r="AG48">
        <f t="shared" si="25"/>
        <v>-1.1763315443245492</v>
      </c>
      <c r="AH48">
        <f t="shared" si="4"/>
        <v>-912.25860773477689</v>
      </c>
      <c r="AI48">
        <f t="shared" si="23"/>
        <v>-913.4349392791014</v>
      </c>
      <c r="AJ48">
        <f t="shared" si="6"/>
        <v>5.9912982956140262</v>
      </c>
      <c r="AK48">
        <f t="shared" si="19"/>
        <v>0.52867600025310468</v>
      </c>
      <c r="AL48">
        <f t="shared" si="7"/>
        <v>-906.91496498323431</v>
      </c>
      <c r="AN48">
        <f t="shared" si="26"/>
        <v>0</v>
      </c>
      <c r="AO48">
        <f t="shared" si="26"/>
        <v>0</v>
      </c>
      <c r="AP48">
        <f t="shared" si="26"/>
        <v>-7.1732955208596866E-3</v>
      </c>
      <c r="AQ48">
        <f t="shared" si="26"/>
        <v>-5.5629729699096719</v>
      </c>
      <c r="AR48">
        <f t="shared" si="26"/>
        <v>-5.5701462654305312</v>
      </c>
      <c r="AS48">
        <f t="shared" si="26"/>
        <v>3.6535068225803644E-2</v>
      </c>
      <c r="AT48">
        <f t="shared" si="26"/>
        <v>3.2238778284052402E-3</v>
      </c>
      <c r="AU48">
        <f t="shared" si="24"/>
        <v>-5.5303873193763229</v>
      </c>
      <c r="AW48">
        <v>45</v>
      </c>
      <c r="AX48">
        <f>IF(Z48&gt;0, (R48*SUMPRODUCT(K48:$K$98, X48:$X$98)-K48*$AZ$3)/Z48, 0)</f>
        <v>33.179761293668527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50000</v>
      </c>
      <c r="S49">
        <f t="shared" si="1"/>
        <v>-76.164194521164973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1.5612159937160401</v>
      </c>
      <c r="AC49">
        <f t="shared" si="22"/>
        <v>-2.4662270614799731</v>
      </c>
      <c r="AE49">
        <f t="shared" si="2"/>
        <v>0</v>
      </c>
      <c r="AF49">
        <f t="shared" si="25"/>
        <v>0</v>
      </c>
      <c r="AG49">
        <f t="shared" si="25"/>
        <v>-0.8095099925184146</v>
      </c>
      <c r="AH49">
        <f t="shared" si="4"/>
        <v>-710.11647272577807</v>
      </c>
      <c r="AI49">
        <f t="shared" si="23"/>
        <v>-710.9259827182965</v>
      </c>
      <c r="AJ49">
        <f t="shared" si="6"/>
        <v>4.027443055196013</v>
      </c>
      <c r="AK49">
        <f t="shared" si="19"/>
        <v>0.10928511956012282</v>
      </c>
      <c r="AL49">
        <f t="shared" si="7"/>
        <v>-706.78925454354032</v>
      </c>
      <c r="AN49">
        <f t="shared" si="26"/>
        <v>0</v>
      </c>
      <c r="AO49">
        <f t="shared" si="26"/>
        <v>0</v>
      </c>
      <c r="AP49">
        <f t="shared" si="26"/>
        <v>-4.4075086285348076E-3</v>
      </c>
      <c r="AQ49">
        <f t="shared" si="26"/>
        <v>-3.8663444673073282</v>
      </c>
      <c r="AR49">
        <f t="shared" si="26"/>
        <v>-3.8707519759358631</v>
      </c>
      <c r="AS49">
        <f t="shared" si="26"/>
        <v>2.1928067819749882E-2</v>
      </c>
      <c r="AT49">
        <f t="shared" si="26"/>
        <v>5.9502058267766516E-4</v>
      </c>
      <c r="AU49">
        <f t="shared" si="24"/>
        <v>-3.8482288875334354</v>
      </c>
      <c r="AW49">
        <v>46</v>
      </c>
      <c r="AX49">
        <f>IF(Z49&gt;0, (R49*SUMPRODUCT(K49:$K$98, X49:$X$98)-K49*$AZ$3)/Z49, 0)</f>
        <v>-76.164194521164973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25</v>
      </c>
      <c r="R50">
        <f t="shared" si="0"/>
        <v>50000</v>
      </c>
      <c r="S50">
        <f t="shared" si="1"/>
        <v>-231.18973867923825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-2.4662270614799731</v>
      </c>
      <c r="AC50">
        <f t="shared" si="22"/>
        <v>-4.9615626763643936</v>
      </c>
      <c r="AE50">
        <f t="shared" si="2"/>
        <v>0</v>
      </c>
      <c r="AF50">
        <f t="shared" si="25"/>
        <v>0</v>
      </c>
      <c r="AG50">
        <f t="shared" si="25"/>
        <v>-0.53652496697185392</v>
      </c>
      <c r="AH50">
        <f t="shared" si="4"/>
        <v>-529.77985124275301</v>
      </c>
      <c r="AI50">
        <f t="shared" si="23"/>
        <v>-530.31637620972492</v>
      </c>
      <c r="AJ50">
        <f t="shared" si="6"/>
        <v>2.4953356148844206</v>
      </c>
      <c r="AK50">
        <f t="shared" si="19"/>
        <v>-0.17263589430359813</v>
      </c>
      <c r="AL50">
        <f t="shared" si="7"/>
        <v>-527.99367648914415</v>
      </c>
      <c r="AN50">
        <f t="shared" si="26"/>
        <v>0</v>
      </c>
      <c r="AO50">
        <f t="shared" si="26"/>
        <v>0</v>
      </c>
      <c r="AP50">
        <f t="shared" si="26"/>
        <v>-2.6082118936234639E-3</v>
      </c>
      <c r="AQ50">
        <f t="shared" si="26"/>
        <v>-2.5754218239128206</v>
      </c>
      <c r="AR50">
        <f t="shared" si="26"/>
        <v>-2.5780300358064441</v>
      </c>
      <c r="AS50">
        <f t="shared" si="26"/>
        <v>1.2130589310795659E-2</v>
      </c>
      <c r="AT50">
        <f t="shared" si="26"/>
        <v>-8.3923586134359521E-4</v>
      </c>
      <c r="AU50">
        <f t="shared" si="24"/>
        <v>-2.5667386823569922</v>
      </c>
      <c r="AW50">
        <v>47</v>
      </c>
      <c r="AX50">
        <f>IF(Z50&gt;0, (R50*SUMPRODUCT(K50:$K$98, X50:$X$98)-K50*$AZ$3)/Z50, 0)</f>
        <v>-231.18973867923825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50000</v>
      </c>
      <c r="S51">
        <f t="shared" si="1"/>
        <v>-461.19912384438908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-4.9615626763643936</v>
      </c>
      <c r="AC51">
        <f t="shared" si="22"/>
        <v>-6.3128694534710457</v>
      </c>
      <c r="AE51">
        <f t="shared" si="2"/>
        <v>0</v>
      </c>
      <c r="AF51">
        <f t="shared" si="25"/>
        <v>0</v>
      </c>
      <c r="AG51">
        <f t="shared" si="25"/>
        <v>-0.34219869071135961</v>
      </c>
      <c r="AH51">
        <f t="shared" si="4"/>
        <v>-377.92205318155152</v>
      </c>
      <c r="AI51">
        <f t="shared" si="23"/>
        <v>-378.26425187226289</v>
      </c>
      <c r="AJ51">
        <f t="shared" si="6"/>
        <v>1.351306777106652</v>
      </c>
      <c r="AK51">
        <f t="shared" si="19"/>
        <v>-0.34730938734550759</v>
      </c>
      <c r="AL51">
        <f t="shared" si="7"/>
        <v>-377.26025448250175</v>
      </c>
      <c r="AN51">
        <f t="shared" si="26"/>
        <v>0</v>
      </c>
      <c r="AO51">
        <f t="shared" si="26"/>
        <v>0</v>
      </c>
      <c r="AP51">
        <f t="shared" si="26"/>
        <v>-1.4852968341894902E-3</v>
      </c>
      <c r="AQ51">
        <f t="shared" si="26"/>
        <v>-1.6403523578482144</v>
      </c>
      <c r="AR51">
        <f t="shared" si="26"/>
        <v>-1.6418376546824041</v>
      </c>
      <c r="AS51">
        <f t="shared" si="26"/>
        <v>5.8652815821211611E-3</v>
      </c>
      <c r="AT51">
        <f t="shared" si="26"/>
        <v>-1.5074795652672245E-3</v>
      </c>
      <c r="AU51">
        <f t="shared" si="24"/>
        <v>-1.6374798526655501</v>
      </c>
      <c r="AW51">
        <v>48</v>
      </c>
      <c r="AX51">
        <f>IF(Z51&gt;0, (R51*SUMPRODUCT(K51:$K$98, X51:$X$98)-K51*$AZ$3)/Z51, 0)</f>
        <v>-461.19912384438908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25</v>
      </c>
      <c r="R52">
        <f t="shared" si="0"/>
        <v>50000</v>
      </c>
      <c r="S52">
        <f t="shared" si="1"/>
        <v>-818.62107840141925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-6.3128694534710457</v>
      </c>
      <c r="AC52">
        <f t="shared" si="22"/>
        <v>-6.8602619480994669</v>
      </c>
      <c r="AE52">
        <f t="shared" si="2"/>
        <v>0</v>
      </c>
      <c r="AF52">
        <f t="shared" si="25"/>
        <v>0</v>
      </c>
      <c r="AG52">
        <f t="shared" si="25"/>
        <v>-0.20950663649829288</v>
      </c>
      <c r="AH52">
        <f t="shared" si="4"/>
        <v>-258.54013461190624</v>
      </c>
      <c r="AI52">
        <f t="shared" si="23"/>
        <v>-258.74964124840454</v>
      </c>
      <c r="AJ52">
        <f t="shared" si="6"/>
        <v>0.54739249462842121</v>
      </c>
      <c r="AK52">
        <f t="shared" si="19"/>
        <v>-0.44190086174297322</v>
      </c>
      <c r="AL52">
        <f t="shared" si="7"/>
        <v>-258.6441496155191</v>
      </c>
      <c r="AN52">
        <f t="shared" si="26"/>
        <v>0</v>
      </c>
      <c r="AO52">
        <f t="shared" si="26"/>
        <v>0</v>
      </c>
      <c r="AP52">
        <f t="shared" si="26"/>
        <v>-8.119226813337111E-4</v>
      </c>
      <c r="AQ52">
        <f t="shared" si="26"/>
        <v>-1.001947254917569</v>
      </c>
      <c r="AR52">
        <f t="shared" si="26"/>
        <v>-1.0027591775989027</v>
      </c>
      <c r="AS52">
        <f t="shared" si="26"/>
        <v>2.1213666039847775E-3</v>
      </c>
      <c r="AT52">
        <f t="shared" si="26"/>
        <v>-1.7125439964425942E-3</v>
      </c>
      <c r="AU52">
        <f t="shared" si="24"/>
        <v>-1.0023503549913606</v>
      </c>
      <c r="AW52">
        <v>49</v>
      </c>
      <c r="AX52">
        <f>IF(Z52&gt;0, (R52*SUMPRODUCT(K52:$K$98, X52:$X$98)-K52*$AZ$3)/Z52, 0)</f>
        <v>-818.62107840141925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50000</v>
      </c>
      <c r="S53">
        <f t="shared" si="1"/>
        <v>-1401.7501244617772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-6.8602619480994669</v>
      </c>
      <c r="AC53">
        <f t="shared" si="22"/>
        <v>-6.8863521822850791</v>
      </c>
      <c r="AE53">
        <f t="shared" si="2"/>
        <v>0</v>
      </c>
      <c r="AF53">
        <f t="shared" si="25"/>
        <v>0</v>
      </c>
      <c r="AG53">
        <f t="shared" si="25"/>
        <v>-0.12281704246199364</v>
      </c>
      <c r="AH53">
        <f t="shared" si="4"/>
        <v>-169.1890553426326</v>
      </c>
      <c r="AI53">
        <f t="shared" si="23"/>
        <v>-169.3118723850946</v>
      </c>
      <c r="AJ53">
        <f t="shared" si="6"/>
        <v>2.6090234185612182E-2</v>
      </c>
      <c r="AK53">
        <f t="shared" si="19"/>
        <v>-0.48021833636696271</v>
      </c>
      <c r="AL53">
        <f t="shared" si="7"/>
        <v>-169.76600048727596</v>
      </c>
      <c r="AN53">
        <f t="shared" si="26"/>
        <v>0</v>
      </c>
      <c r="AO53">
        <f t="shared" si="26"/>
        <v>0</v>
      </c>
      <c r="AP53">
        <f t="shared" si="26"/>
        <v>-4.2496924516121579E-4</v>
      </c>
      <c r="AQ53">
        <f t="shared" si="26"/>
        <v>-0.58542482132109319</v>
      </c>
      <c r="AR53">
        <f t="shared" si="26"/>
        <v>-0.58584979056625441</v>
      </c>
      <c r="AS53">
        <f t="shared" si="26"/>
        <v>9.0276942887385154E-5</v>
      </c>
      <c r="AT53">
        <f t="shared" si="26"/>
        <v>-1.6616425524299363E-3</v>
      </c>
      <c r="AU53">
        <f t="shared" si="24"/>
        <v>-0.58742115617579704</v>
      </c>
      <c r="AW53">
        <v>50</v>
      </c>
      <c r="AX53">
        <f>IF(Z53&gt;0, (R53*SUMPRODUCT(K53:$K$98, X53:$X$98)-K53*$AZ$3)/Z53, 0)</f>
        <v>-1401.7501244617772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50000</v>
      </c>
      <c r="S54">
        <f t="shared" si="1"/>
        <v>-2399.536389220425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-6.8863521822850791</v>
      </c>
      <c r="AC54">
        <f t="shared" si="22"/>
        <v>-6.6004760922383525</v>
      </c>
      <c r="AE54">
        <f t="shared" si="2"/>
        <v>0</v>
      </c>
      <c r="AF54">
        <f t="shared" si="25"/>
        <v>0</v>
      </c>
      <c r="AG54">
        <f t="shared" si="25"/>
        <v>-6.8768243335358969E-2</v>
      </c>
      <c r="AH54">
        <f t="shared" si="4"/>
        <v>-105.64125740402947</v>
      </c>
      <c r="AI54">
        <f t="shared" si="23"/>
        <v>-105.71002564736483</v>
      </c>
      <c r="AJ54">
        <f t="shared" si="6"/>
        <v>-0.28587609004672654</v>
      </c>
      <c r="AK54">
        <f t="shared" si="19"/>
        <v>-0.48204465275995556</v>
      </c>
      <c r="AL54">
        <f t="shared" si="7"/>
        <v>-106.47794639017151</v>
      </c>
      <c r="AN54">
        <f t="shared" si="26"/>
        <v>0</v>
      </c>
      <c r="AO54">
        <f t="shared" si="26"/>
        <v>0</v>
      </c>
      <c r="AP54">
        <f t="shared" si="26"/>
        <v>-2.1245588934751944E-4</v>
      </c>
      <c r="AQ54">
        <f t="shared" si="26"/>
        <v>-0.32637313685782471</v>
      </c>
      <c r="AR54">
        <f t="shared" si="26"/>
        <v>-0.32658559274717219</v>
      </c>
      <c r="AS54">
        <f t="shared" si="26"/>
        <v>-8.8319922115619642E-4</v>
      </c>
      <c r="AT54">
        <f t="shared" si="26"/>
        <v>-1.4892517307429044E-3</v>
      </c>
      <c r="AU54">
        <f t="shared" si="24"/>
        <v>-0.32895804369907133</v>
      </c>
      <c r="AW54">
        <v>51</v>
      </c>
      <c r="AX54">
        <f>IF(Z54&gt;0, (R54*SUMPRODUCT(K54:$K$98, X54:$X$98)-K54*$AZ$3)/Z54, 0)</f>
        <v>-2399.536389220425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50000</v>
      </c>
      <c r="S55">
        <f t="shared" si="1"/>
        <v>-4189.8953620272714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-6.6004760922383525</v>
      </c>
      <c r="AC55">
        <f t="shared" si="22"/>
        <v>-6.148901986803482</v>
      </c>
      <c r="AE55">
        <f t="shared" si="2"/>
        <v>0</v>
      </c>
      <c r="AF55">
        <f t="shared" si="25"/>
        <v>0</v>
      </c>
      <c r="AG55">
        <f t="shared" si="25"/>
        <v>-3.6688875589415373E-2</v>
      </c>
      <c r="AH55">
        <f t="shared" si="4"/>
        <v>-62.783370625180005</v>
      </c>
      <c r="AI55">
        <f t="shared" si="23"/>
        <v>-62.820059500769418</v>
      </c>
      <c r="AJ55">
        <f t="shared" si="6"/>
        <v>-0.45157410543487053</v>
      </c>
      <c r="AK55">
        <f t="shared" si="19"/>
        <v>-0.46203332645668471</v>
      </c>
      <c r="AL55">
        <f t="shared" si="7"/>
        <v>-63.733666932660974</v>
      </c>
      <c r="AN55">
        <f t="shared" si="26"/>
        <v>0</v>
      </c>
      <c r="AO55">
        <f t="shared" si="26"/>
        <v>0</v>
      </c>
      <c r="AP55">
        <f t="shared" si="26"/>
        <v>-1.0120389403041425E-4</v>
      </c>
      <c r="AQ55">
        <f t="shared" si="26"/>
        <v>-0.17318387346425046</v>
      </c>
      <c r="AR55">
        <f t="shared" si="26"/>
        <v>-0.17328507735828089</v>
      </c>
      <c r="AS55">
        <f t="shared" si="26"/>
        <v>-1.2456380082276047E-3</v>
      </c>
      <c r="AT55">
        <f t="shared" si="26"/>
        <v>-1.2744890939839024E-3</v>
      </c>
      <c r="AU55">
        <f t="shared" si="24"/>
        <v>-0.17580520446049239</v>
      </c>
      <c r="AW55">
        <v>52</v>
      </c>
      <c r="AX55">
        <f>IF(Z55&gt;0, (R55*SUMPRODUCT(K55:$K$98, X55:$X$98)-K55*$AZ$3)/Z55, 0)</f>
        <v>-4189.8953620272714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25</v>
      </c>
      <c r="R56">
        <f t="shared" si="0"/>
        <v>50000</v>
      </c>
      <c r="S56">
        <f t="shared" si="1"/>
        <v>-7563.8397461112645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-6.148901986803482</v>
      </c>
      <c r="AC56">
        <f t="shared" si="22"/>
        <v>-5.627490108220683</v>
      </c>
      <c r="AE56">
        <f t="shared" si="2"/>
        <v>0</v>
      </c>
      <c r="AF56">
        <f t="shared" si="25"/>
        <v>0</v>
      </c>
      <c r="AG56">
        <f t="shared" si="25"/>
        <v>-1.8599977977831625E-2</v>
      </c>
      <c r="AH56">
        <f t="shared" si="4"/>
        <v>-35.444017711379189</v>
      </c>
      <c r="AI56">
        <f t="shared" si="23"/>
        <v>-35.462617689357018</v>
      </c>
      <c r="AJ56">
        <f t="shared" si="6"/>
        <v>-0.52141187858279903</v>
      </c>
      <c r="AK56">
        <f t="shared" si="19"/>
        <v>-0.4304231390762438</v>
      </c>
      <c r="AL56">
        <f t="shared" si="7"/>
        <v>-36.414452707016061</v>
      </c>
      <c r="AN56">
        <f t="shared" si="26"/>
        <v>0</v>
      </c>
      <c r="AO56">
        <f t="shared" si="26"/>
        <v>0</v>
      </c>
      <c r="AP56">
        <f t="shared" si="26"/>
        <v>-4.5809676882284558E-5</v>
      </c>
      <c r="AQ56">
        <f t="shared" si="26"/>
        <v>-8.7294673182056068E-2</v>
      </c>
      <c r="AR56">
        <f t="shared" si="26"/>
        <v>-8.7340482858938348E-2</v>
      </c>
      <c r="AS56">
        <f t="shared" si="26"/>
        <v>-1.2841794602623286E-3</v>
      </c>
      <c r="AT56">
        <f t="shared" si="26"/>
        <v>-1.0600843155428303E-3</v>
      </c>
      <c r="AU56">
        <f t="shared" si="24"/>
        <v>-8.9684746634743504E-2</v>
      </c>
      <c r="AW56">
        <v>53</v>
      </c>
      <c r="AX56">
        <f>IF(Z56&gt;0, (R56*SUMPRODUCT(K56:$K$98, X56:$X$98)-K56*$AZ$3)/Z56, 0)</f>
        <v>-7563.8397461112645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25</v>
      </c>
      <c r="R57">
        <f t="shared" si="0"/>
        <v>50000</v>
      </c>
      <c r="S57">
        <f t="shared" si="1"/>
        <v>-14259.107166749976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-5.627490108220683</v>
      </c>
      <c r="AC57">
        <f t="shared" si="22"/>
        <v>-5.0946100027893015</v>
      </c>
      <c r="AE57">
        <f t="shared" si="2"/>
        <v>0</v>
      </c>
      <c r="AF57">
        <f t="shared" si="25"/>
        <v>0</v>
      </c>
      <c r="AG57">
        <f t="shared" si="25"/>
        <v>-8.9322037193695081E-3</v>
      </c>
      <c r="AH57">
        <f t="shared" si="4"/>
        <v>-18.963548957367603</v>
      </c>
      <c r="AI57">
        <f t="shared" si="23"/>
        <v>-18.972481161086971</v>
      </c>
      <c r="AJ57">
        <f t="shared" si="6"/>
        <v>-0.53288010543138142</v>
      </c>
      <c r="AK57">
        <f t="shared" si="19"/>
        <v>-0.39392430757544783</v>
      </c>
      <c r="AL57">
        <f t="shared" si="7"/>
        <v>-19.899285574093799</v>
      </c>
      <c r="AN57">
        <f t="shared" si="26"/>
        <v>0</v>
      </c>
      <c r="AO57">
        <f t="shared" si="26"/>
        <v>0</v>
      </c>
      <c r="AP57">
        <f t="shared" si="26"/>
        <v>-1.964198592056803E-5</v>
      </c>
      <c r="AQ57">
        <f t="shared" si="26"/>
        <v>-4.1700992647188427E-2</v>
      </c>
      <c r="AR57">
        <f t="shared" si="26"/>
        <v>-4.1720634633108995E-2</v>
      </c>
      <c r="AS57">
        <f t="shared" si="26"/>
        <v>-1.171807524445134E-3</v>
      </c>
      <c r="AT57">
        <f t="shared" si="26"/>
        <v>-8.6624263689684573E-4</v>
      </c>
      <c r="AU57">
        <f t="shared" si="24"/>
        <v>-4.3758684794450969E-2</v>
      </c>
      <c r="AW57">
        <v>54</v>
      </c>
      <c r="AX57">
        <f>IF(Z57&gt;0, (R57*SUMPRODUCT(K57:$K$98, X57:$X$98)-K57*$AZ$3)/Z57, 0)</f>
        <v>-14259.107166749976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50000</v>
      </c>
      <c r="S58">
        <f t="shared" si="1"/>
        <v>-28285.343024277474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-5.0946100027893015</v>
      </c>
      <c r="AC58">
        <f t="shared" si="22"/>
        <v>-4.5825835145316356</v>
      </c>
      <c r="AE58">
        <f t="shared" si="2"/>
        <v>0</v>
      </c>
      <c r="AF58">
        <f t="shared" si="25"/>
        <v>0</v>
      </c>
      <c r="AG58">
        <f t="shared" si="25"/>
        <v>-4.0503163693280811E-3</v>
      </c>
      <c r="AH58">
        <f t="shared" si="4"/>
        <v>-9.5851306256954629</v>
      </c>
      <c r="AI58">
        <f t="shared" si="23"/>
        <v>-9.5891809420647913</v>
      </c>
      <c r="AJ58">
        <f t="shared" si="6"/>
        <v>-0.51202648825766595</v>
      </c>
      <c r="AK58">
        <f t="shared" si="19"/>
        <v>-0.35662270019525116</v>
      </c>
      <c r="AL58">
        <f t="shared" si="7"/>
        <v>-10.457830130517708</v>
      </c>
      <c r="AN58">
        <f t="shared" si="26"/>
        <v>0</v>
      </c>
      <c r="AO58">
        <f t="shared" si="26"/>
        <v>0</v>
      </c>
      <c r="AP58">
        <f t="shared" si="26"/>
        <v>-7.9523905457785946E-6</v>
      </c>
      <c r="AQ58">
        <f t="shared" si="26"/>
        <v>-1.8819444018018425E-2</v>
      </c>
      <c r="AR58">
        <f t="shared" si="26"/>
        <v>-1.8827396408564206E-2</v>
      </c>
      <c r="AS58">
        <f t="shared" si="26"/>
        <v>-1.0053127294557403E-3</v>
      </c>
      <c r="AT58">
        <f t="shared" si="26"/>
        <v>-7.0019295552293419E-4</v>
      </c>
      <c r="AU58">
        <f t="shared" si="24"/>
        <v>-2.053290209354288E-2</v>
      </c>
      <c r="AW58">
        <v>55</v>
      </c>
      <c r="AX58">
        <f>IF(Z58&gt;0, (R58*SUMPRODUCT(K58:$K$98, X58:$X$98)-K58*$AZ$3)/Z58, 0)</f>
        <v>-28285.343024277474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50000</v>
      </c>
      <c r="S59">
        <f t="shared" si="1"/>
        <v>-59396.091089008201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-4.5825835145316356</v>
      </c>
      <c r="AC59">
        <f t="shared" si="22"/>
        <v>-4.1070034220274625</v>
      </c>
      <c r="AE59">
        <f t="shared" si="2"/>
        <v>0</v>
      </c>
      <c r="AF59">
        <f t="shared" si="25"/>
        <v>0</v>
      </c>
      <c r="AG59">
        <f t="shared" si="25"/>
        <v>-1.7286505503674053E-3</v>
      </c>
      <c r="AH59">
        <f t="shared" si="4"/>
        <v>-4.5623253105347903</v>
      </c>
      <c r="AI59">
        <f t="shared" si="23"/>
        <v>-4.5640539610851576</v>
      </c>
      <c r="AJ59">
        <f t="shared" si="6"/>
        <v>-0.4755800925041731</v>
      </c>
      <c r="AK59">
        <f t="shared" si="19"/>
        <v>-0.32078084601721452</v>
      </c>
      <c r="AL59">
        <f t="shared" si="7"/>
        <v>-5.3604148996065453</v>
      </c>
      <c r="AN59">
        <f t="shared" si="26"/>
        <v>0</v>
      </c>
      <c r="AO59">
        <f t="shared" si="26"/>
        <v>0</v>
      </c>
      <c r="AP59">
        <f t="shared" si="26"/>
        <v>-3.0303859184305678E-6</v>
      </c>
      <c r="AQ59">
        <f t="shared" si="26"/>
        <v>-7.9979185922831649E-3</v>
      </c>
      <c r="AR59">
        <f t="shared" si="26"/>
        <v>-8.0009489782015952E-3</v>
      </c>
      <c r="AS59">
        <f t="shared" si="26"/>
        <v>-8.337088228180323E-4</v>
      </c>
      <c r="AT59">
        <f t="shared" si="26"/>
        <v>-5.623402361259217E-4</v>
      </c>
      <c r="AU59">
        <f t="shared" si="24"/>
        <v>-9.3969980371455489E-3</v>
      </c>
      <c r="AW59">
        <v>56</v>
      </c>
      <c r="AX59">
        <f>IF(Z59&gt;0, (R59*SUMPRODUCT(K59:$K$98, X59:$X$98)-K59*$AZ$3)/Z59, 0)</f>
        <v>-59396.091089008201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50000</v>
      </c>
      <c r="S60">
        <f t="shared" si="1"/>
        <v>-134213.40905930137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-4.1070034220274625</v>
      </c>
      <c r="AC60">
        <f t="shared" si="22"/>
        <v>-3.6735731830106459</v>
      </c>
      <c r="AE60">
        <f t="shared" si="2"/>
        <v>0</v>
      </c>
      <c r="AF60">
        <f t="shared" si="25"/>
        <v>0</v>
      </c>
      <c r="AG60">
        <f t="shared" si="25"/>
        <v>-6.8427834609794845E-4</v>
      </c>
      <c r="AH60">
        <f t="shared" si="4"/>
        <v>-2.0541713975315656</v>
      </c>
      <c r="AI60">
        <f t="shared" si="23"/>
        <v>-2.0548556758776635</v>
      </c>
      <c r="AJ60">
        <f t="shared" si="6"/>
        <v>-0.43343023901681654</v>
      </c>
      <c r="AK60">
        <f t="shared" si="19"/>
        <v>-0.28749023954192238</v>
      </c>
      <c r="AL60">
        <f t="shared" si="7"/>
        <v>-2.7757761544364024</v>
      </c>
      <c r="AN60">
        <f t="shared" si="26"/>
        <v>0</v>
      </c>
      <c r="AO60">
        <f t="shared" si="26"/>
        <v>0</v>
      </c>
      <c r="AP60">
        <f t="shared" si="26"/>
        <v>-1.0710395416433022E-6</v>
      </c>
      <c r="AQ60">
        <f t="shared" si="26"/>
        <v>-3.2152103082245783E-3</v>
      </c>
      <c r="AR60">
        <f t="shared" si="26"/>
        <v>-3.2162813477662213E-3</v>
      </c>
      <c r="AS60">
        <f t="shared" si="26"/>
        <v>-6.78409491076412E-4</v>
      </c>
      <c r="AT60">
        <f t="shared" si="26"/>
        <v>-4.4998269511487444E-4</v>
      </c>
      <c r="AU60">
        <f t="shared" si="24"/>
        <v>-4.3446735339575078E-3</v>
      </c>
      <c r="AW60">
        <v>57</v>
      </c>
      <c r="AX60">
        <f>IF(Z60&gt;0, (R60*SUMPRODUCT(K60:$K$98, X60:$X$98)-K60*$AZ$3)/Z60, 0)</f>
        <v>-134213.40905930137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50000</v>
      </c>
      <c r="S61">
        <f t="shared" si="1"/>
        <v>-328520.50624054845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-3.6735731830106459</v>
      </c>
      <c r="AC61">
        <f t="shared" si="22"/>
        <v>-3.282656109739317</v>
      </c>
      <c r="AE61">
        <f t="shared" si="2"/>
        <v>0</v>
      </c>
      <c r="AF61">
        <f t="shared" si="25"/>
        <v>0</v>
      </c>
      <c r="AG61">
        <f t="shared" si="25"/>
        <v>-2.4980602788731999E-4</v>
      </c>
      <c r="AH61">
        <f t="shared" si="4"/>
        <v>-0.85525906949929786</v>
      </c>
      <c r="AI61">
        <f t="shared" si="23"/>
        <v>-0.85550887552718513</v>
      </c>
      <c r="AJ61">
        <f t="shared" si="6"/>
        <v>-0.39091707327132896</v>
      </c>
      <c r="AK61">
        <f t="shared" si="19"/>
        <v>-0.25715012281074523</v>
      </c>
      <c r="AL61">
        <f t="shared" si="7"/>
        <v>-1.5035760716092592</v>
      </c>
      <c r="AN61">
        <f t="shared" si="26"/>
        <v>0</v>
      </c>
      <c r="AO61">
        <f t="shared" si="26"/>
        <v>0</v>
      </c>
      <c r="AP61">
        <f t="shared" si="26"/>
        <v>-3.4910622985653852E-7</v>
      </c>
      <c r="AQ61">
        <f t="shared" si="26"/>
        <v>-1.1952324442634746E-3</v>
      </c>
      <c r="AR61">
        <f t="shared" si="26"/>
        <v>-1.1955815504933311E-3</v>
      </c>
      <c r="AS61">
        <f t="shared" si="26"/>
        <v>-5.4631021833413933E-4</v>
      </c>
      <c r="AT61">
        <f t="shared" si="26"/>
        <v>-3.5936967030314785E-4</v>
      </c>
      <c r="AU61">
        <f t="shared" si="24"/>
        <v>-2.1012614391306183E-3</v>
      </c>
      <c r="AW61">
        <v>58</v>
      </c>
      <c r="AX61">
        <f>IF(Z61&gt;0, (R61*SUMPRODUCT(K61:$K$98, X61:$X$98)-K61*$AZ$3)/Z61, 0)</f>
        <v>-328520.50624054845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50000</v>
      </c>
      <c r="S62">
        <f t="shared" si="1"/>
        <v>-877221.30750789249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-3.282656109739317</v>
      </c>
      <c r="AC62">
        <f t="shared" si="22"/>
        <v>-2.9319475175589798</v>
      </c>
      <c r="AE62">
        <f t="shared" si="2"/>
        <v>0</v>
      </c>
      <c r="AF62">
        <f t="shared" si="25"/>
        <v>0</v>
      </c>
      <c r="AG62">
        <f t="shared" si="25"/>
        <v>-8.3557806122162647E-5</v>
      </c>
      <c r="AH62">
        <f t="shared" si="4"/>
        <v>-0.32750032297256831</v>
      </c>
      <c r="AI62">
        <f t="shared" si="23"/>
        <v>-0.32758388077869049</v>
      </c>
      <c r="AJ62">
        <f t="shared" si="6"/>
        <v>-0.35070859218033723</v>
      </c>
      <c r="AK62">
        <f t="shared" si="19"/>
        <v>-0.22978592768175221</v>
      </c>
      <c r="AL62">
        <f t="shared" si="7"/>
        <v>-0.90807840064077994</v>
      </c>
      <c r="AN62">
        <f t="shared" si="26"/>
        <v>0</v>
      </c>
      <c r="AO62">
        <f t="shared" si="26"/>
        <v>0</v>
      </c>
      <c r="AP62">
        <f t="shared" si="26"/>
        <v>-1.0426143335053432E-7</v>
      </c>
      <c r="AQ62">
        <f t="shared" si="26"/>
        <v>-4.0864707536674056E-4</v>
      </c>
      <c r="AR62">
        <f t="shared" si="26"/>
        <v>-4.0875133680009113E-4</v>
      </c>
      <c r="AS62">
        <f t="shared" si="26"/>
        <v>-4.3760579897958153E-4</v>
      </c>
      <c r="AT62">
        <f t="shared" si="26"/>
        <v>-2.867213884104983E-4</v>
      </c>
      <c r="AU62">
        <f t="shared" si="24"/>
        <v>-1.1330785241901709E-3</v>
      </c>
      <c r="AW62">
        <v>59</v>
      </c>
      <c r="AX62">
        <f>IF(Z62&gt;0, (R62*SUMPRODUCT(K62:$K$98, X62:$X$98)-K62*$AZ$3)/Z62, 0)</f>
        <v>-877221.30750789249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50000</v>
      </c>
      <c r="S63">
        <f t="shared" si="1"/>
        <v>-2575401.9072766164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-2.9319475175589798</v>
      </c>
      <c r="AC63">
        <f t="shared" si="22"/>
        <v>-2.6181563212195247</v>
      </c>
      <c r="AE63">
        <f t="shared" si="2"/>
        <v>0</v>
      </c>
      <c r="AF63">
        <f t="shared" si="25"/>
        <v>0</v>
      </c>
      <c r="AG63">
        <f t="shared" si="25"/>
        <v>-2.5415026619943364E-5</v>
      </c>
      <c r="AH63">
        <f t="shared" si="4"/>
        <v>-0.1146144028819953</v>
      </c>
      <c r="AI63">
        <f t="shared" si="23"/>
        <v>-0.11463981790861524</v>
      </c>
      <c r="AJ63">
        <f t="shared" si="6"/>
        <v>-0.31379119633945507</v>
      </c>
      <c r="AK63">
        <f t="shared" si="19"/>
        <v>-0.2052363262291286</v>
      </c>
      <c r="AL63">
        <f t="shared" si="7"/>
        <v>-0.63366734047719886</v>
      </c>
      <c r="AN63">
        <f t="shared" si="26"/>
        <v>0</v>
      </c>
      <c r="AO63">
        <f t="shared" si="26"/>
        <v>0</v>
      </c>
      <c r="AP63">
        <f t="shared" si="26"/>
        <v>-2.8314520328289971E-8</v>
      </c>
      <c r="AQ63">
        <f t="shared" si="26"/>
        <v>-1.2769027901668608E-4</v>
      </c>
      <c r="AR63">
        <f t="shared" si="26"/>
        <v>-1.2771859353701438E-4</v>
      </c>
      <c r="AS63">
        <f t="shared" si="26"/>
        <v>-3.4959031680179009E-4</v>
      </c>
      <c r="AT63">
        <f t="shared" si="26"/>
        <v>-2.2865087721600676E-4</v>
      </c>
      <c r="AU63">
        <f t="shared" si="24"/>
        <v>-7.0595978755481122E-4</v>
      </c>
      <c r="AW63">
        <v>60</v>
      </c>
      <c r="AX63">
        <f>IF(Z63&gt;0, (R63*SUMPRODUCT(K63:$K$98, X63:$X$98)-K63*$AZ$3)/Z63, 0)</f>
        <v>-2575401.9072766164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50000</v>
      </c>
      <c r="S64">
        <f t="shared" si="1"/>
        <v>-8389147.8199758604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-2.6181563212195247</v>
      </c>
      <c r="AC64">
        <f t="shared" si="22"/>
        <v>-2.3377484370210215</v>
      </c>
      <c r="AE64">
        <f t="shared" si="2"/>
        <v>0</v>
      </c>
      <c r="AF64">
        <f t="shared" si="25"/>
        <v>0</v>
      </c>
      <c r="AG64">
        <f t="shared" si="25"/>
        <v>-6.9665849475630898E-6</v>
      </c>
      <c r="AH64">
        <f t="shared" si="4"/>
        <v>-3.6388582812361681E-2</v>
      </c>
      <c r="AI64">
        <f t="shared" si="23"/>
        <v>-3.639554939730924E-2</v>
      </c>
      <c r="AJ64">
        <f t="shared" si="6"/>
        <v>-0.28040788419850315</v>
      </c>
      <c r="AK64">
        <f t="shared" si="19"/>
        <v>-0.18327094248536674</v>
      </c>
      <c r="AL64">
        <f t="shared" si="7"/>
        <v>-0.50007437608117922</v>
      </c>
      <c r="AN64">
        <f t="shared" si="26"/>
        <v>0</v>
      </c>
      <c r="AO64">
        <f t="shared" si="26"/>
        <v>0</v>
      </c>
      <c r="AP64">
        <f t="shared" si="26"/>
        <v>-6.9297976626996906E-9</v>
      </c>
      <c r="AQ64">
        <f t="shared" si="26"/>
        <v>-3.6196431683541815E-5</v>
      </c>
      <c r="AR64">
        <f t="shared" si="26"/>
        <v>-3.6203361481204506E-5</v>
      </c>
      <c r="AS64">
        <f t="shared" si="26"/>
        <v>-2.7892718098572429E-4</v>
      </c>
      <c r="AT64">
        <f t="shared" si="26"/>
        <v>-1.8230317414275128E-4</v>
      </c>
      <c r="AU64">
        <f t="shared" si="24"/>
        <v>-4.9743371660968016E-4</v>
      </c>
      <c r="AW64">
        <v>61</v>
      </c>
      <c r="AX64">
        <f>IF(Z64&gt;0, (R64*SUMPRODUCT(K64:$K$98, X64:$X$98)-K64*$AZ$3)/Z64, 0)</f>
        <v>-8389147.8199758604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50000</v>
      </c>
      <c r="S65">
        <f t="shared" si="1"/>
        <v>-30671135.847497456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-2.3377484370210215</v>
      </c>
      <c r="AC65">
        <f t="shared" si="22"/>
        <v>-2.0873064419549192</v>
      </c>
      <c r="AE65">
        <f t="shared" si="2"/>
        <v>0</v>
      </c>
      <c r="AF65">
        <f t="shared" si="25"/>
        <v>0</v>
      </c>
      <c r="AG65">
        <f t="shared" si="25"/>
        <v>-1.7013605661144992E-6</v>
      </c>
      <c r="AH65">
        <f t="shared" si="4"/>
        <v>-1.039111706394592E-2</v>
      </c>
      <c r="AI65">
        <f t="shared" si="23"/>
        <v>-1.0392818424512035E-2</v>
      </c>
      <c r="AJ65">
        <f t="shared" si="6"/>
        <v>-0.25044199506610232</v>
      </c>
      <c r="AK65">
        <f t="shared" si="19"/>
        <v>-0.16364239059147151</v>
      </c>
      <c r="AL65">
        <f t="shared" si="7"/>
        <v>-0.42447720408208583</v>
      </c>
      <c r="AN65">
        <f t="shared" si="26"/>
        <v>0</v>
      </c>
      <c r="AO65">
        <f t="shared" si="26"/>
        <v>0</v>
      </c>
      <c r="AP65">
        <f t="shared" si="26"/>
        <v>-1.5110504238668114E-9</v>
      </c>
      <c r="AQ65">
        <f t="shared" si="26"/>
        <v>-9.2287914488247568E-6</v>
      </c>
      <c r="AR65">
        <f t="shared" si="26"/>
        <v>-9.2303024992486247E-6</v>
      </c>
      <c r="AS65">
        <f t="shared" si="26"/>
        <v>-2.2242814976188648E-4</v>
      </c>
      <c r="AT65">
        <f t="shared" si="26"/>
        <v>-1.4533774238727727E-4</v>
      </c>
      <c r="AU65">
        <f t="shared" si="24"/>
        <v>-3.7699619464841234E-4</v>
      </c>
      <c r="AW65">
        <v>62</v>
      </c>
      <c r="AX65">
        <f>IF(Z65&gt;0, (R65*SUMPRODUCT(K65:$K$98, X65:$X$98)-K65*$AZ$3)/Z65, 0)</f>
        <v>-30671135.847497456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50000</v>
      </c>
      <c r="S66">
        <f t="shared" si="1"/>
        <v>-127774832.39234661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-2.0873064419549192</v>
      </c>
      <c r="AC66">
        <f t="shared" si="22"/>
        <v>-1.8636744283376312</v>
      </c>
      <c r="AE66">
        <f t="shared" si="2"/>
        <v>0</v>
      </c>
      <c r="AF66">
        <f t="shared" si="25"/>
        <v>0</v>
      </c>
      <c r="AG66">
        <f t="shared" si="25"/>
        <v>-3.6464035863788399E-7</v>
      </c>
      <c r="AH66">
        <f t="shared" si="4"/>
        <v>-2.6394132036309404E-3</v>
      </c>
      <c r="AI66">
        <f t="shared" si="23"/>
        <v>-2.6397778439895781E-3</v>
      </c>
      <c r="AJ66">
        <f t="shared" si="6"/>
        <v>-0.22363201361728802</v>
      </c>
      <c r="AK66">
        <f t="shared" si="19"/>
        <v>-0.14611145093684436</v>
      </c>
      <c r="AL66">
        <f t="shared" si="7"/>
        <v>-0.37238324239812193</v>
      </c>
      <c r="AN66">
        <f t="shared" si="26"/>
        <v>0</v>
      </c>
      <c r="AO66">
        <f t="shared" si="26"/>
        <v>0</v>
      </c>
      <c r="AP66">
        <f t="shared" si="26"/>
        <v>-2.8915406810113516E-10</v>
      </c>
      <c r="AQ66">
        <f t="shared" si="26"/>
        <v>-2.0930131488479854E-6</v>
      </c>
      <c r="AR66">
        <f t="shared" si="26"/>
        <v>-2.0933023029160865E-6</v>
      </c>
      <c r="AS66">
        <f t="shared" si="26"/>
        <v>-1.7733666875669057E-4</v>
      </c>
      <c r="AT66">
        <f t="shared" si="26"/>
        <v>-1.1586408205709396E-4</v>
      </c>
      <c r="AU66">
        <f t="shared" si="24"/>
        <v>-2.9529405311670058E-4</v>
      </c>
      <c r="AW66">
        <v>63</v>
      </c>
      <c r="AX66">
        <f>IF(Z66&gt;0, (R66*SUMPRODUCT(K66:$K$98, X66:$X$98)-K66*$AZ$3)/Z66, 0)</f>
        <v>-127774832.39234661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7">$C$6</f>
        <v>50000</v>
      </c>
      <c r="S67">
        <f t="shared" ref="S67:S69" si="28">AX67</f>
        <v>-618589640.8560096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-1.8636744283376312</v>
      </c>
      <c r="AC67">
        <f t="shared" si="22"/>
        <v>-1.6639968406286934</v>
      </c>
      <c r="AE67">
        <f t="shared" ref="AE67:AE69" si="29">$Z67*O67</f>
        <v>0</v>
      </c>
      <c r="AF67">
        <f t="shared" si="25"/>
        <v>0</v>
      </c>
      <c r="AG67">
        <f t="shared" si="25"/>
        <v>-6.7249624416844431E-8</v>
      </c>
      <c r="AH67">
        <f t="shared" ref="AH67:AH69" si="30">-X67*R67</f>
        <v>-5.8748866126932136E-4</v>
      </c>
      <c r="AI67">
        <f t="shared" si="23"/>
        <v>-5.8755591089373817E-4</v>
      </c>
      <c r="AJ67">
        <f t="shared" ref="AJ67:AJ69" si="31">AB67-AC67</f>
        <v>-0.19967758770893784</v>
      </c>
      <c r="AK67">
        <f t="shared" si="19"/>
        <v>-0.13045720998363419</v>
      </c>
      <c r="AL67">
        <f t="shared" ref="AL67:AL69" si="32">SUM(AI67:AK67)</f>
        <v>-0.3307223536034658</v>
      </c>
      <c r="AN67">
        <f t="shared" si="26"/>
        <v>0</v>
      </c>
      <c r="AO67">
        <f t="shared" si="26"/>
        <v>0</v>
      </c>
      <c r="AP67">
        <f t="shared" si="26"/>
        <v>-4.7614191279169793E-11</v>
      </c>
      <c r="AQ67">
        <f t="shared" si="26"/>
        <v>-4.1595470212045288E-7</v>
      </c>
      <c r="AR67">
        <f t="shared" si="26"/>
        <v>-4.16002316311732E-7</v>
      </c>
      <c r="AS67">
        <f t="shared" si="26"/>
        <v>-1.4137605879260747E-4</v>
      </c>
      <c r="AT67">
        <f t="shared" si="26"/>
        <v>-9.23665314679693E-5</v>
      </c>
      <c r="AU67">
        <f t="shared" si="24"/>
        <v>-2.3415859257688854E-4</v>
      </c>
      <c r="AW67">
        <v>64</v>
      </c>
      <c r="AX67">
        <f>IF(Z67&gt;0, (R67*SUMPRODUCT(K67:$K$98, X67:$X$98)-K67*$AZ$3)/Z67, 0)</f>
        <v>-618589640.8560096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25</v>
      </c>
      <c r="R68">
        <f t="shared" si="27"/>
        <v>50000</v>
      </c>
      <c r="S68">
        <f t="shared" si="28"/>
        <v>-3574102893.8201885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-1.6639968406286934</v>
      </c>
      <c r="AC68">
        <f t="shared" si="22"/>
        <v>-1.4857118273672467</v>
      </c>
      <c r="AE68">
        <f t="shared" si="29"/>
        <v>0</v>
      </c>
      <c r="AF68">
        <f t="shared" si="25"/>
        <v>0</v>
      </c>
      <c r="AG68">
        <f t="shared" si="25"/>
        <v>-1.0392201004734086E-8</v>
      </c>
      <c r="AH68">
        <f t="shared" si="30"/>
        <v>-1.1236985433588381E-4</v>
      </c>
      <c r="AI68">
        <f t="shared" si="23"/>
        <v>-1.1238024653688855E-4</v>
      </c>
      <c r="AJ68">
        <f t="shared" si="31"/>
        <v>-0.17828501326144663</v>
      </c>
      <c r="AK68">
        <f t="shared" ref="AK68:AK69" si="42">G68*SUM(AB68:AB68, AE68:AF68)</f>
        <v>-0.11647977884400855</v>
      </c>
      <c r="AL68">
        <f t="shared" si="32"/>
        <v>-0.29487717235199207</v>
      </c>
      <c r="AN68">
        <f t="shared" si="26"/>
        <v>0</v>
      </c>
      <c r="AO68">
        <f t="shared" si="26"/>
        <v>0</v>
      </c>
      <c r="AP68">
        <f t="shared" si="26"/>
        <v>-6.5695566908603536E-12</v>
      </c>
      <c r="AQ68">
        <f t="shared" si="26"/>
        <v>-7.1035974772525904E-8</v>
      </c>
      <c r="AR68">
        <f t="shared" si="26"/>
        <v>-7.1042544329216769E-8</v>
      </c>
      <c r="AS68">
        <f t="shared" si="26"/>
        <v>-1.1270504691145873E-4</v>
      </c>
      <c r="AT68">
        <f t="shared" si="26"/>
        <v>-7.3634113707577486E-5</v>
      </c>
      <c r="AU68">
        <f t="shared" si="24"/>
        <v>-1.8641020316336542E-4</v>
      </c>
      <c r="AW68">
        <v>65</v>
      </c>
      <c r="AX68">
        <f>IF(Z68&gt;0, (R68*SUMPRODUCT(K68:$K$98, X68:$X$98)-K68*$AZ$3)/Z68, 0)</f>
        <v>-3574102893.8201885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25</v>
      </c>
      <c r="R69">
        <f t="shared" si="27"/>
        <v>50000</v>
      </c>
      <c r="S69">
        <f t="shared" si="28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-1.4857118273672467</v>
      </c>
      <c r="AC69">
        <f t="shared" si="22"/>
        <v>0</v>
      </c>
      <c r="AE69">
        <f t="shared" si="29"/>
        <v>0</v>
      </c>
      <c r="AF69">
        <f t="shared" si="25"/>
        <v>0</v>
      </c>
      <c r="AG69">
        <f t="shared" si="25"/>
        <v>0</v>
      </c>
      <c r="AH69">
        <f t="shared" si="30"/>
        <v>-2.0784402009468174E-5</v>
      </c>
      <c r="AI69">
        <f t="shared" si="23"/>
        <v>-2.0784402009468174E-5</v>
      </c>
      <c r="AJ69">
        <f t="shared" si="31"/>
        <v>-1.4857118273672467</v>
      </c>
      <c r="AK69">
        <f t="shared" si="42"/>
        <v>-0.10399982791570728</v>
      </c>
      <c r="AL69">
        <f t="shared" si="32"/>
        <v>-1.5897324396849635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-1.1731351233679205E-8</v>
      </c>
      <c r="AR69">
        <f t="shared" si="26"/>
        <v>-1.1731351233679205E-8</v>
      </c>
      <c r="AS69">
        <f t="shared" si="26"/>
        <v>-8.3858112785427754E-4</v>
      </c>
      <c r="AT69">
        <f t="shared" si="26"/>
        <v>-5.8700678949799435E-5</v>
      </c>
      <c r="AU69">
        <f t="shared" si="24"/>
        <v>-8.9729353815531075E-4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3295.6903925231913</v>
      </c>
      <c r="AO71" s="8">
        <f t="shared" si="46"/>
        <v>-329.56903925231916</v>
      </c>
      <c r="AP71" s="8">
        <f t="shared" si="46"/>
        <v>-431.39390976729584</v>
      </c>
      <c r="AQ71" s="8">
        <f t="shared" si="46"/>
        <v>-2350.2067996042974</v>
      </c>
      <c r="AR71" s="8">
        <f t="shared" si="46"/>
        <v>184.52064389927909</v>
      </c>
      <c r="AS71" s="8">
        <f t="shared" si="46"/>
        <v>-369.29405410843566</v>
      </c>
      <c r="AT71" s="8">
        <f t="shared" si="46"/>
        <v>215.42153156325404</v>
      </c>
      <c r="AU71" s="8">
        <f t="shared" si="46"/>
        <v>30.64812135409732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8" priority="1" operator="lessThan">
      <formula>0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25252-4833-4E16-BE83-21200E445748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2791.548988753605</v>
      </c>
      <c r="K3">
        <v>1</v>
      </c>
      <c r="L3" s="2">
        <v>0</v>
      </c>
      <c r="O3">
        <f>$C$3</f>
        <v>2791.548988753605</v>
      </c>
      <c r="P3">
        <f>O3*C5</f>
        <v>279.15489887536052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2791.548988753605</v>
      </c>
      <c r="AF3">
        <f t="shared" ref="AF3:AG34" si="4">-$Z3*P3</f>
        <v>-279.15489887536052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2239.2443480782445</v>
      </c>
      <c r="AJ3">
        <f t="shared" ref="AJ3:AJ66" si="7">AB3-AC3</f>
        <v>0</v>
      </c>
      <c r="AL3">
        <f t="shared" ref="AL3:AL66" si="8">SUM(AI3:AK3)</f>
        <v>2239.2443480782445</v>
      </c>
      <c r="AN3">
        <f t="shared" ref="AN3:AU34" si="9">AE3*$K3</f>
        <v>2791.548988753605</v>
      </c>
      <c r="AO3">
        <f t="shared" si="9"/>
        <v>-279.15489887536052</v>
      </c>
      <c r="AP3">
        <f t="shared" si="9"/>
        <v>-273.14974180000002</v>
      </c>
      <c r="AQ3">
        <f t="shared" si="9"/>
        <v>0</v>
      </c>
      <c r="AR3">
        <f t="shared" si="9"/>
        <v>2239.2443480782445</v>
      </c>
      <c r="AS3">
        <f t="shared" si="9"/>
        <v>0</v>
      </c>
      <c r="AT3">
        <f t="shared" si="9"/>
        <v>0</v>
      </c>
      <c r="AU3">
        <f t="shared" si="9"/>
        <v>2239.2443480782445</v>
      </c>
      <c r="AW3">
        <v>0</v>
      </c>
      <c r="AX3">
        <f>IF(Z3&gt;0, (R3*SUMPRODUCT(K3:$K$98, X3:$X$98)-K3*$AZ$3)/Z3, 0)</f>
        <v>0</v>
      </c>
      <c r="AZ3">
        <f>C6*SUMPRODUCT(X4:X98, K4:K98)/1</f>
        <v>2001.4930876684734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217.15289114791253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214.44568796447948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-214.44568796447948</v>
      </c>
      <c r="AK4">
        <f>G4*SUM(AB4, AE4:AF4)</f>
        <v>0</v>
      </c>
      <c r="AL4">
        <f t="shared" si="8"/>
        <v>-461.12638796447948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-220.25062499999999</v>
      </c>
      <c r="AR4">
        <f t="shared" si="9"/>
        <v>-220.25062499999999</v>
      </c>
      <c r="AS4">
        <f t="shared" si="9"/>
        <v>-191.46936425399952</v>
      </c>
      <c r="AT4">
        <f t="shared" si="9"/>
        <v>0</v>
      </c>
      <c r="AU4">
        <f t="shared" si="9"/>
        <v>-411.71998925399953</v>
      </c>
      <c r="AW4">
        <v>1</v>
      </c>
      <c r="AX4">
        <f>IF(Z4&gt;0, (R4*SUMPRODUCT(K4:$K$98, X4:$X$98)-K4*$AZ$3)/Z4, 0)</f>
        <v>217.15289114791253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100000</v>
      </c>
      <c r="S5">
        <f t="shared" si="1"/>
        <v>190.38247570284031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214.44568796447948</v>
      </c>
      <c r="AC5">
        <f t="shared" si="2"/>
        <v>185.66442721847898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-243.98083944245369</v>
      </c>
      <c r="AI5">
        <f t="shared" si="6"/>
        <v>-268.36129075934309</v>
      </c>
      <c r="AJ5">
        <f t="shared" si="7"/>
        <v>28.781260746000498</v>
      </c>
      <c r="AK5">
        <f>G5*SUM(AB5, AE5:AF5)</f>
        <v>15.011198157513565</v>
      </c>
      <c r="AL5">
        <f t="shared" si="8"/>
        <v>-224.56883185582902</v>
      </c>
      <c r="AN5">
        <f t="shared" si="9"/>
        <v>0</v>
      </c>
      <c r="AO5">
        <f t="shared" si="9"/>
        <v>0</v>
      </c>
      <c r="AP5">
        <f t="shared" si="9"/>
        <v>-19.435946521754929</v>
      </c>
      <c r="AQ5">
        <f t="shared" si="9"/>
        <v>-194.50003144328258</v>
      </c>
      <c r="AR5">
        <f t="shared" si="9"/>
        <v>-213.93597796503752</v>
      </c>
      <c r="AS5">
        <f t="shared" si="9"/>
        <v>22.944244854911108</v>
      </c>
      <c r="AT5">
        <f t="shared" si="9"/>
        <v>11.966835265874971</v>
      </c>
      <c r="AU5">
        <f t="shared" si="9"/>
        <v>-179.02489784425143</v>
      </c>
      <c r="AW5">
        <v>2</v>
      </c>
      <c r="AX5">
        <f>IF(Z5&gt;0, (R5*SUMPRODUCT(K5:$K$98, X5:$X$98)-K5*$AZ$3)/Z5, 0)</f>
        <v>190.38247570284031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100000</v>
      </c>
      <c r="S6">
        <f t="shared" si="1"/>
        <v>168.33883718891514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185.66442721847898</v>
      </c>
      <c r="AC6">
        <f t="shared" si="2"/>
        <v>162.11918528769525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-241.30912521570761</v>
      </c>
      <c r="AI6">
        <f t="shared" si="6"/>
        <v>-265.38544473812419</v>
      </c>
      <c r="AJ6">
        <f t="shared" si="7"/>
        <v>23.545241930783732</v>
      </c>
      <c r="AK6">
        <f>G6*SUM(AB6, AE6:AF6)</f>
        <v>12.99650990529353</v>
      </c>
      <c r="AL6">
        <f t="shared" si="8"/>
        <v>-228.84369290204694</v>
      </c>
      <c r="AN6">
        <f t="shared" si="9"/>
        <v>0</v>
      </c>
      <c r="AO6">
        <f t="shared" si="9"/>
        <v>0</v>
      </c>
      <c r="AP6">
        <f t="shared" si="9"/>
        <v>-17.137048676100527</v>
      </c>
      <c r="AQ6">
        <f t="shared" si="9"/>
        <v>-171.75906894567379</v>
      </c>
      <c r="AR6">
        <f t="shared" si="9"/>
        <v>-188.89611762177432</v>
      </c>
      <c r="AS6">
        <f t="shared" si="9"/>
        <v>16.759038136319958</v>
      </c>
      <c r="AT6">
        <f t="shared" si="9"/>
        <v>9.2506590410992793</v>
      </c>
      <c r="AU6">
        <f t="shared" si="9"/>
        <v>-162.88642044435508</v>
      </c>
      <c r="AW6">
        <v>3</v>
      </c>
      <c r="AX6">
        <f>IF(Z6&gt;0, (R6*SUMPRODUCT(K6:$K$98, X6:$X$98)-K6*$AZ$3)/Z6, 0)</f>
        <v>168.33883718891514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100000</v>
      </c>
      <c r="S7">
        <f t="shared" si="1"/>
        <v>150.36078422564748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162.11918528769525</v>
      </c>
      <c r="AC7">
        <f t="shared" si="2"/>
        <v>142.99832126389674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-238.75667475516744</v>
      </c>
      <c r="AI7">
        <f t="shared" si="6"/>
        <v>-262.53254191367103</v>
      </c>
      <c r="AJ7">
        <f t="shared" si="7"/>
        <v>19.120864023798504</v>
      </c>
      <c r="AK7">
        <f>G7*SUM(AB7, AE7:AF7)</f>
        <v>11.348342970138669</v>
      </c>
      <c r="AL7">
        <f t="shared" si="8"/>
        <v>-232.06333491973385</v>
      </c>
      <c r="AN7">
        <f t="shared" si="9"/>
        <v>0</v>
      </c>
      <c r="AO7">
        <f t="shared" si="9"/>
        <v>0</v>
      </c>
      <c r="AP7">
        <f t="shared" si="9"/>
        <v>-15.109993408980745</v>
      </c>
      <c r="AQ7">
        <f t="shared" si="9"/>
        <v>-151.73418314673128</v>
      </c>
      <c r="AR7">
        <f t="shared" si="9"/>
        <v>-166.84417655571201</v>
      </c>
      <c r="AS7">
        <f t="shared" si="9"/>
        <v>12.151654761844494</v>
      </c>
      <c r="AT7">
        <f t="shared" si="9"/>
        <v>7.2120771174615017</v>
      </c>
      <c r="AU7">
        <f t="shared" si="9"/>
        <v>-147.48044467640602</v>
      </c>
      <c r="AW7">
        <v>4</v>
      </c>
      <c r="AX7">
        <f>IF(Z7&gt;0, (R7*SUMPRODUCT(K7:$K$98, X7:$X$98)-K7*$AZ$3)/Z7, 0)</f>
        <v>150.36078422564748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100000</v>
      </c>
      <c r="S8">
        <f t="shared" si="1"/>
        <v>135.81082489854674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142.99832126389674</v>
      </c>
      <c r="AC8">
        <f t="shared" si="2"/>
        <v>127.5482496545535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-236.31956589766611</v>
      </c>
      <c r="AI8">
        <f t="shared" si="6"/>
        <v>-259.79859449311027</v>
      </c>
      <c r="AJ8">
        <f t="shared" si="7"/>
        <v>15.45007160934324</v>
      </c>
      <c r="AK8">
        <f>G8*SUM(AB8, AE8:AF8)</f>
        <v>10.009882488472773</v>
      </c>
      <c r="AL8">
        <f t="shared" si="8"/>
        <v>-234.33864039529425</v>
      </c>
      <c r="AN8">
        <f t="shared" si="9"/>
        <v>0</v>
      </c>
      <c r="AO8">
        <f t="shared" si="9"/>
        <v>0</v>
      </c>
      <c r="AP8">
        <f t="shared" si="9"/>
        <v>-13.322631371239956</v>
      </c>
      <c r="AQ8">
        <f t="shared" si="9"/>
        <v>-134.09406822209701</v>
      </c>
      <c r="AR8">
        <f t="shared" si="9"/>
        <v>-147.41669959333697</v>
      </c>
      <c r="AS8">
        <f t="shared" si="9"/>
        <v>8.7667855539168347</v>
      </c>
      <c r="AT8">
        <f t="shared" si="9"/>
        <v>5.679876146546774</v>
      </c>
      <c r="AU8">
        <f t="shared" si="9"/>
        <v>-132.97003789287336</v>
      </c>
      <c r="AW8">
        <v>5</v>
      </c>
      <c r="AX8">
        <f>IF(Z8&gt;0, (R8*SUMPRODUCT(K8:$K$98, X8:$X$98)-K8*$AZ$3)/Z8, 0)</f>
        <v>135.81082489854674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100000</v>
      </c>
      <c r="S9">
        <f t="shared" si="1"/>
        <v>124.14608874594795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127.5482496545535</v>
      </c>
      <c r="AC9">
        <f t="shared" si="2"/>
        <v>115.13642387655295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-234.26191389492968</v>
      </c>
      <c r="AI9">
        <f t="shared" si="6"/>
        <v>-257.44758672594565</v>
      </c>
      <c r="AJ9">
        <f t="shared" si="7"/>
        <v>12.411825778000548</v>
      </c>
      <c r="AK9">
        <f t="shared" ref="AK9:AK72" si="22">G9*SUM(AB9:AB9, AE9:AF9)</f>
        <v>8.9283774758187455</v>
      </c>
      <c r="AL9">
        <f t="shared" si="8"/>
        <v>-236.10738347212637</v>
      </c>
      <c r="AN9">
        <f t="shared" si="9"/>
        <v>0</v>
      </c>
      <c r="AO9">
        <f t="shared" si="9"/>
        <v>0</v>
      </c>
      <c r="AP9">
        <f t="shared" si="9"/>
        <v>-11.74658342162817</v>
      </c>
      <c r="AQ9">
        <f t="shared" si="9"/>
        <v>-118.68437608573321</v>
      </c>
      <c r="AR9">
        <f t="shared" si="9"/>
        <v>-130.43095950736137</v>
      </c>
      <c r="AS9">
        <f t="shared" si="9"/>
        <v>6.2882172097659899</v>
      </c>
      <c r="AT9">
        <f t="shared" si="9"/>
        <v>4.5233938908683884</v>
      </c>
      <c r="AU9">
        <f t="shared" si="9"/>
        <v>-119.619348406727</v>
      </c>
      <c r="AW9">
        <v>6</v>
      </c>
      <c r="AX9">
        <f>IF(Z9&gt;0, (R9*SUMPRODUCT(K9:$K$98, X9:$X$98)-K9*$AZ$3)/Z9, 0)</f>
        <v>124.14608874594795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100000</v>
      </c>
      <c r="S10">
        <f t="shared" si="1"/>
        <v>114.75596281893104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115.13642387655295</v>
      </c>
      <c r="AC10">
        <f t="shared" si="2"/>
        <v>105.09690711590576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-232.30476825194631</v>
      </c>
      <c r="AI10">
        <f t="shared" si="6"/>
        <v>-255.20050816258913</v>
      </c>
      <c r="AJ10">
        <f t="shared" si="7"/>
        <v>10.039516760647189</v>
      </c>
      <c r="AK10">
        <f t="shared" si="22"/>
        <v>8.0595496713587078</v>
      </c>
      <c r="AL10">
        <f t="shared" si="8"/>
        <v>-237.10144173058325</v>
      </c>
      <c r="AN10">
        <f t="shared" si="9"/>
        <v>0</v>
      </c>
      <c r="AO10">
        <f t="shared" si="9"/>
        <v>0</v>
      </c>
      <c r="AP10">
        <f t="shared" si="9"/>
        <v>-10.356869983136882</v>
      </c>
      <c r="AQ10">
        <f t="shared" si="9"/>
        <v>-105.08287963778682</v>
      </c>
      <c r="AR10">
        <f t="shared" si="9"/>
        <v>-115.43974962092369</v>
      </c>
      <c r="AS10">
        <f t="shared" si="9"/>
        <v>4.5413675290403468</v>
      </c>
      <c r="AT10">
        <f t="shared" si="9"/>
        <v>3.6457309698078295</v>
      </c>
      <c r="AU10">
        <f t="shared" si="9"/>
        <v>-107.25265112207552</v>
      </c>
      <c r="AW10">
        <v>7</v>
      </c>
      <c r="AX10">
        <f>IF(Z10&gt;0, (R10*SUMPRODUCT(K10:$K$98, X10:$X$98)-K10*$AZ$3)/Z10, 0)</f>
        <v>114.75596281893104</v>
      </c>
    </row>
    <row r="11" spans="1:52" x14ac:dyDescent="0.25">
      <c r="A11" t="s">
        <v>33</v>
      </c>
      <c r="C11" s="12">
        <f>AU100</f>
        <v>28.938961498390132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100000</v>
      </c>
      <c r="S11">
        <f t="shared" si="1"/>
        <v>107.2776668010701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105.09690711590576</v>
      </c>
      <c r="AC11">
        <f t="shared" si="2"/>
        <v>97.018366161231711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-230.44452320510439</v>
      </c>
      <c r="AI11">
        <f t="shared" si="6"/>
        <v>-253.05369458583951</v>
      </c>
      <c r="AJ11">
        <f t="shared" si="7"/>
        <v>8.0785409546740539</v>
      </c>
      <c r="AK11">
        <f t="shared" si="22"/>
        <v>7.3567834981134039</v>
      </c>
      <c r="AL11">
        <f t="shared" si="8"/>
        <v>-237.61837013305205</v>
      </c>
      <c r="AN11">
        <f t="shared" si="9"/>
        <v>0</v>
      </c>
      <c r="AO11">
        <f t="shared" si="9"/>
        <v>0</v>
      </c>
      <c r="AP11">
        <f t="shared" si="9"/>
        <v>-9.1314651191900751</v>
      </c>
      <c r="AQ11">
        <f t="shared" si="9"/>
        <v>-93.072677902244209</v>
      </c>
      <c r="AR11">
        <f t="shared" si="9"/>
        <v>-102.20414302143429</v>
      </c>
      <c r="AS11">
        <f t="shared" si="9"/>
        <v>3.2627871981372918</v>
      </c>
      <c r="AT11">
        <f t="shared" si="9"/>
        <v>2.9712814667633971</v>
      </c>
      <c r="AU11">
        <f t="shared" si="9"/>
        <v>-95.970074356533601</v>
      </c>
      <c r="AW11">
        <v>8</v>
      </c>
      <c r="AX11">
        <f>IF(Z11&gt;0, (R11*SUMPRODUCT(K11:$K$98, X11:$X$98)-K11*$AZ$3)/Z11, 0)</f>
        <v>107.2776668010701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25</v>
      </c>
      <c r="R12">
        <f t="shared" si="0"/>
        <v>100000</v>
      </c>
      <c r="S12">
        <f t="shared" si="1"/>
        <v>101.40324774494256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97.018366161231711</v>
      </c>
      <c r="AC12">
        <f t="shared" si="2"/>
        <v>90.556704940338022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-228.7638465544976</v>
      </c>
      <c r="AI12">
        <f t="shared" si="6"/>
        <v>-251.08973525978675</v>
      </c>
      <c r="AJ12">
        <f t="shared" si="7"/>
        <v>6.4616612208936886</v>
      </c>
      <c r="AK12">
        <f t="shared" si="22"/>
        <v>6.79128563128622</v>
      </c>
      <c r="AL12">
        <f t="shared" si="8"/>
        <v>-237.83678840760683</v>
      </c>
      <c r="AN12">
        <f t="shared" si="9"/>
        <v>0</v>
      </c>
      <c r="AO12">
        <f t="shared" si="9"/>
        <v>0</v>
      </c>
      <c r="AP12">
        <f t="shared" si="9"/>
        <v>-8.0509392837502869</v>
      </c>
      <c r="AQ12">
        <f t="shared" si="9"/>
        <v>-82.494536420899635</v>
      </c>
      <c r="AR12">
        <f t="shared" si="9"/>
        <v>-90.545475704649917</v>
      </c>
      <c r="AS12">
        <f t="shared" si="9"/>
        <v>2.3301398142889775</v>
      </c>
      <c r="AT12">
        <f t="shared" si="9"/>
        <v>2.4490056811551666</v>
      </c>
      <c r="AU12">
        <f t="shared" si="9"/>
        <v>-85.766330209205762</v>
      </c>
      <c r="AW12">
        <v>9</v>
      </c>
      <c r="AX12">
        <f>IF(Z12&gt;0, (R12*SUMPRODUCT(K12:$K$98, X12:$X$98)-K12*$AZ$3)/Z12, 0)</f>
        <v>101.40324774494256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25</v>
      </c>
      <c r="R13">
        <f t="shared" si="0"/>
        <v>100000</v>
      </c>
      <c r="S13">
        <f t="shared" si="1"/>
        <v>96.836233832200449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90.556704940338022</v>
      </c>
      <c r="AC13">
        <f t="shared" si="2"/>
        <v>85.39343341350127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-227.17091857538708</v>
      </c>
      <c r="AI13">
        <f t="shared" si="6"/>
        <v>-249.21675566397948</v>
      </c>
      <c r="AJ13">
        <f t="shared" si="7"/>
        <v>5.1632715268367519</v>
      </c>
      <c r="AK13">
        <f t="shared" si="22"/>
        <v>6.3389693458236618</v>
      </c>
      <c r="AL13">
        <f t="shared" si="8"/>
        <v>-237.71451479131906</v>
      </c>
      <c r="AN13">
        <f t="shared" si="9"/>
        <v>0</v>
      </c>
      <c r="AO13">
        <f t="shared" si="9"/>
        <v>0</v>
      </c>
      <c r="AP13">
        <f t="shared" si="9"/>
        <v>-7.0981695207653059</v>
      </c>
      <c r="AQ13">
        <f t="shared" si="9"/>
        <v>-73.142955912998843</v>
      </c>
      <c r="AR13">
        <f t="shared" si="9"/>
        <v>-80.241125433764154</v>
      </c>
      <c r="AS13">
        <f t="shared" si="9"/>
        <v>1.6624352448922139</v>
      </c>
      <c r="AT13">
        <f t="shared" si="9"/>
        <v>2.0409784769240518</v>
      </c>
      <c r="AU13">
        <f t="shared" si="9"/>
        <v>-76.537711711947892</v>
      </c>
      <c r="AW13">
        <v>10</v>
      </c>
      <c r="AX13">
        <f>IF(Z13&gt;0, (R13*SUMPRODUCT(K13:$K$98, X13:$X$98)-K13*$AZ$3)/Z13, 0)</f>
        <v>96.836233832200449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100000</v>
      </c>
      <c r="S14">
        <f t="shared" si="1"/>
        <v>93.362655455507991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85.39343341350127</v>
      </c>
      <c r="AC14">
        <f t="shared" si="2"/>
        <v>81.296249727344389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-225.74637355334224</v>
      </c>
      <c r="AI14">
        <f t="shared" si="6"/>
        <v>-247.5153156776604</v>
      </c>
      <c r="AJ14">
        <f t="shared" si="7"/>
        <v>4.0971836861568818</v>
      </c>
      <c r="AK14">
        <f t="shared" si="22"/>
        <v>5.9775403389450892</v>
      </c>
      <c r="AL14">
        <f t="shared" si="8"/>
        <v>-237.44059165255842</v>
      </c>
      <c r="AN14">
        <f t="shared" si="9"/>
        <v>0</v>
      </c>
      <c r="AO14">
        <f t="shared" si="9"/>
        <v>0</v>
      </c>
      <c r="AP14">
        <f t="shared" si="9"/>
        <v>-6.2580506722520148</v>
      </c>
      <c r="AQ14">
        <f t="shared" si="9"/>
        <v>-64.896687983555267</v>
      </c>
      <c r="AR14">
        <f t="shared" si="9"/>
        <v>-71.154738655807293</v>
      </c>
      <c r="AS14">
        <f t="shared" si="9"/>
        <v>1.1778424038736872</v>
      </c>
      <c r="AT14">
        <f t="shared" si="9"/>
        <v>1.7184000087335682</v>
      </c>
      <c r="AU14">
        <f t="shared" si="9"/>
        <v>-68.258496243200028</v>
      </c>
      <c r="AW14">
        <v>11</v>
      </c>
      <c r="AX14">
        <f>IF(Z14&gt;0, (R14*SUMPRODUCT(K14:$K$98, X14:$X$98)-K14*$AZ$3)/Z14, 0)</f>
        <v>93.362655455507991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100000</v>
      </c>
      <c r="S15">
        <f t="shared" si="1"/>
        <v>90.77398214812942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81.296249727344389</v>
      </c>
      <c r="AC15">
        <f t="shared" si="2"/>
        <v>78.047572660612104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-224.89755335938574</v>
      </c>
      <c r="AI15">
        <f t="shared" si="6"/>
        <v>-246.39258167412086</v>
      </c>
      <c r="AJ15">
        <f t="shared" si="7"/>
        <v>3.2486770667322844</v>
      </c>
      <c r="AK15">
        <f t="shared" si="22"/>
        <v>5.690737480914108</v>
      </c>
      <c r="AL15">
        <f t="shared" si="8"/>
        <v>-237.45316712647448</v>
      </c>
      <c r="AN15">
        <f t="shared" si="9"/>
        <v>0</v>
      </c>
      <c r="AO15">
        <f t="shared" si="9"/>
        <v>0</v>
      </c>
      <c r="AP15">
        <f t="shared" si="9"/>
        <v>-5.5172383905484077</v>
      </c>
      <c r="AQ15">
        <f t="shared" si="9"/>
        <v>-57.725600411710928</v>
      </c>
      <c r="AR15">
        <f t="shared" si="9"/>
        <v>-63.242838802259335</v>
      </c>
      <c r="AS15">
        <f t="shared" si="9"/>
        <v>0.83385448805306295</v>
      </c>
      <c r="AT15">
        <f t="shared" si="9"/>
        <v>1.4606705718414377</v>
      </c>
      <c r="AU15">
        <f t="shared" si="9"/>
        <v>-60.948313742364832</v>
      </c>
      <c r="AW15">
        <v>12</v>
      </c>
      <c r="AX15">
        <f>IF(Z15&gt;0, (R15*SUMPRODUCT(K15:$K$98, X15:$X$98)-K15*$AZ$3)/Z15, 0)</f>
        <v>90.77398214812942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100000</v>
      </c>
      <c r="S16">
        <f t="shared" si="1"/>
        <v>88.773179311782116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78.047572660612104</v>
      </c>
      <c r="AC16">
        <f t="shared" si="2"/>
        <v>75.364839138921866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-224.35624959753954</v>
      </c>
      <c r="AI16">
        <f t="shared" si="6"/>
        <v>-245.58023856672793</v>
      </c>
      <c r="AJ16">
        <f t="shared" si="7"/>
        <v>2.6827335216902384</v>
      </c>
      <c r="AK16">
        <f t="shared" si="22"/>
        <v>5.4633300862428475</v>
      </c>
      <c r="AL16">
        <f t="shared" si="8"/>
        <v>-237.43417495879484</v>
      </c>
      <c r="AN16">
        <f t="shared" si="9"/>
        <v>0</v>
      </c>
      <c r="AO16">
        <f t="shared" si="9"/>
        <v>0</v>
      </c>
      <c r="AP16">
        <f t="shared" si="9"/>
        <v>-4.8639904833378047</v>
      </c>
      <c r="AQ16">
        <f t="shared" si="9"/>
        <v>-51.416661802078004</v>
      </c>
      <c r="AR16">
        <f t="shared" si="9"/>
        <v>-56.280652285415805</v>
      </c>
      <c r="AS16">
        <f t="shared" si="9"/>
        <v>0.61481328216745779</v>
      </c>
      <c r="AT16">
        <f t="shared" si="9"/>
        <v>1.2520542479265386</v>
      </c>
      <c r="AU16">
        <f t="shared" si="9"/>
        <v>-54.413784755321807</v>
      </c>
      <c r="AW16">
        <v>13</v>
      </c>
      <c r="AX16">
        <f>IF(Z16&gt;0, (R16*SUMPRODUCT(K16:$K$98, X16:$X$98)-K16*$AZ$3)/Z16, 0)</f>
        <v>88.773179311782116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100000</v>
      </c>
      <c r="S17">
        <f t="shared" si="1"/>
        <v>87.19970845195337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75.364839138921866</v>
      </c>
      <c r="AC17">
        <f t="shared" si="2"/>
        <v>73.09359420293373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-223.78692823450467</v>
      </c>
      <c r="AI17">
        <f t="shared" si="6"/>
        <v>-244.74273058194257</v>
      </c>
      <c r="AJ17">
        <f t="shared" si="7"/>
        <v>2.2712449359881361</v>
      </c>
      <c r="AK17">
        <f t="shared" si="22"/>
        <v>5.2755387397245315</v>
      </c>
      <c r="AL17">
        <f t="shared" si="8"/>
        <v>-237.19594690622989</v>
      </c>
      <c r="AN17">
        <f t="shared" si="9"/>
        <v>0</v>
      </c>
      <c r="AO17">
        <f t="shared" si="9"/>
        <v>0</v>
      </c>
      <c r="AP17">
        <f t="shared" si="9"/>
        <v>-4.2879723495486441</v>
      </c>
      <c r="AQ17">
        <f t="shared" si="9"/>
        <v>-45.791239321232929</v>
      </c>
      <c r="AR17">
        <f t="shared" si="9"/>
        <v>-50.079211670781575</v>
      </c>
      <c r="AS17">
        <f t="shared" si="9"/>
        <v>0.46474171320671154</v>
      </c>
      <c r="AT17">
        <f t="shared" si="9"/>
        <v>1.079479748370372</v>
      </c>
      <c r="AU17">
        <f t="shared" si="9"/>
        <v>-48.534990209204494</v>
      </c>
      <c r="AW17">
        <v>14</v>
      </c>
      <c r="AX17">
        <f>IF(Z17&gt;0, (R17*SUMPRODUCT(K17:$K$98, X17:$X$98)-K17*$AZ$3)/Z17, 0)</f>
        <v>87.19970845195337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100000</v>
      </c>
      <c r="S18">
        <f t="shared" si="1"/>
        <v>86.008606656213829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73.09359420293373</v>
      </c>
      <c r="AC18">
        <f t="shared" si="2"/>
        <v>71.182191369280986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-223.26990788956374</v>
      </c>
      <c r="AI18">
        <f t="shared" si="6"/>
        <v>-243.96033473655484</v>
      </c>
      <c r="AJ18">
        <f t="shared" si="7"/>
        <v>1.911402833652744</v>
      </c>
      <c r="AK18">
        <f t="shared" si="22"/>
        <v>5.1165515942053617</v>
      </c>
      <c r="AL18">
        <f t="shared" si="8"/>
        <v>-236.93238030869674</v>
      </c>
      <c r="AN18">
        <f t="shared" si="9"/>
        <v>0</v>
      </c>
      <c r="AO18">
        <f t="shared" si="9"/>
        <v>0</v>
      </c>
      <c r="AP18">
        <f t="shared" si="9"/>
        <v>-3.7800636289056908</v>
      </c>
      <c r="AQ18">
        <f t="shared" si="9"/>
        <v>-40.790577424225447</v>
      </c>
      <c r="AR18">
        <f t="shared" si="9"/>
        <v>-44.570641053131141</v>
      </c>
      <c r="AS18">
        <f t="shared" si="9"/>
        <v>0.34920615147815259</v>
      </c>
      <c r="AT18">
        <f t="shared" si="9"/>
        <v>0.9347748468266982</v>
      </c>
      <c r="AU18">
        <f t="shared" si="9"/>
        <v>-43.286660054826285</v>
      </c>
      <c r="AW18">
        <v>15</v>
      </c>
      <c r="AX18">
        <f>IF(Z18&gt;0, (R18*SUMPRODUCT(K18:$K$98, X18:$X$98)-K18*$AZ$3)/Z18, 0)</f>
        <v>86.008606656213829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25</v>
      </c>
      <c r="R19">
        <f t="shared" si="0"/>
        <v>100000</v>
      </c>
      <c r="S19">
        <f t="shared" si="1"/>
        <v>85.141693808618029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71.182191369280986</v>
      </c>
      <c r="AC19">
        <f t="shared" si="2"/>
        <v>69.570039380394974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-223.19607609264668</v>
      </c>
      <c r="AI19">
        <f t="shared" si="6"/>
        <v>-243.62379965214473</v>
      </c>
      <c r="AJ19">
        <f t="shared" si="7"/>
        <v>1.6121519888860121</v>
      </c>
      <c r="AK19">
        <f t="shared" si="22"/>
        <v>4.9827533958496693</v>
      </c>
      <c r="AL19">
        <f t="shared" si="8"/>
        <v>-237.02889426740904</v>
      </c>
      <c r="AN19">
        <f t="shared" si="9"/>
        <v>0</v>
      </c>
      <c r="AO19">
        <f t="shared" si="9"/>
        <v>0</v>
      </c>
      <c r="AP19">
        <f t="shared" si="9"/>
        <v>-3.3322042146954391</v>
      </c>
      <c r="AQ19">
        <f t="shared" si="9"/>
        <v>-36.408114849077037</v>
      </c>
      <c r="AR19">
        <f t="shared" si="9"/>
        <v>-39.740319063772482</v>
      </c>
      <c r="AS19">
        <f t="shared" si="9"/>
        <v>0.26297691157064051</v>
      </c>
      <c r="AT19">
        <f t="shared" si="9"/>
        <v>0.81279501448502445</v>
      </c>
      <c r="AU19">
        <f t="shared" si="9"/>
        <v>-38.664547137716816</v>
      </c>
      <c r="AW19">
        <v>16</v>
      </c>
      <c r="AX19">
        <f>IF(Z19&gt;0, (R19*SUMPRODUCT(K19:$K$98, X19:$X$98)-K19*$AZ$3)/Z19, 0)</f>
        <v>85.141693808618029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100000</v>
      </c>
      <c r="S20">
        <f t="shared" si="1"/>
        <v>84.470064289171461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69.570039380394974</v>
      </c>
      <c r="AC20">
        <f t="shared" si="2"/>
        <v>68.142661527156633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-223.00316636018371</v>
      </c>
      <c r="AI20">
        <f t="shared" si="6"/>
        <v>-243.17086189249673</v>
      </c>
      <c r="AJ20">
        <f t="shared" si="7"/>
        <v>1.4273778532383403</v>
      </c>
      <c r="AK20">
        <f t="shared" si="22"/>
        <v>4.8699027566276483</v>
      </c>
      <c r="AL20">
        <f t="shared" si="8"/>
        <v>-236.87358128263074</v>
      </c>
      <c r="AN20">
        <f t="shared" si="9"/>
        <v>0</v>
      </c>
      <c r="AO20">
        <f t="shared" si="9"/>
        <v>0</v>
      </c>
      <c r="AP20">
        <f t="shared" si="9"/>
        <v>-2.9373107239064749</v>
      </c>
      <c r="AQ20">
        <f t="shared" si="9"/>
        <v>-32.479149190117838</v>
      </c>
      <c r="AR20">
        <f t="shared" si="9"/>
        <v>-35.416459914024315</v>
      </c>
      <c r="AS20">
        <f t="shared" si="9"/>
        <v>0.20788950669480527</v>
      </c>
      <c r="AT20">
        <f t="shared" si="9"/>
        <v>0.70927377738846387</v>
      </c>
      <c r="AU20">
        <f t="shared" si="9"/>
        <v>-34.49929662994105</v>
      </c>
      <c r="AW20">
        <v>17</v>
      </c>
      <c r="AX20">
        <f>IF(Z20&gt;0, (R20*SUMPRODUCT(K20:$K$98, X20:$X$98)-K20*$AZ$3)/Z20, 0)</f>
        <v>84.470064289171461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25</v>
      </c>
      <c r="R21">
        <f t="shared" si="0"/>
        <v>100000</v>
      </c>
      <c r="S21">
        <f t="shared" si="1"/>
        <v>83.99741489589978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68.142661527156633</v>
      </c>
      <c r="AC21">
        <f t="shared" si="2"/>
        <v>66.896313226180609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-223.15522838191495</v>
      </c>
      <c r="AI21">
        <f t="shared" si="6"/>
        <v>-243.06545815180937</v>
      </c>
      <c r="AJ21">
        <f t="shared" si="7"/>
        <v>1.2463483009760239</v>
      </c>
      <c r="AK21">
        <f t="shared" si="22"/>
        <v>4.7699863069009645</v>
      </c>
      <c r="AL21">
        <f t="shared" si="8"/>
        <v>-237.04912354393238</v>
      </c>
      <c r="AN21">
        <f t="shared" si="9"/>
        <v>0</v>
      </c>
      <c r="AO21">
        <f t="shared" si="9"/>
        <v>0</v>
      </c>
      <c r="AP21">
        <f t="shared" si="9"/>
        <v>-2.589118118416649</v>
      </c>
      <c r="AQ21">
        <f t="shared" si="9"/>
        <v>-29.019014431297823</v>
      </c>
      <c r="AR21">
        <f t="shared" si="9"/>
        <v>-31.608132549714473</v>
      </c>
      <c r="AS21">
        <f t="shared" si="9"/>
        <v>0.16207462220221003</v>
      </c>
      <c r="AT21">
        <f t="shared" si="9"/>
        <v>0.6202870642141316</v>
      </c>
      <c r="AU21">
        <f t="shared" si="9"/>
        <v>-30.825770863298132</v>
      </c>
      <c r="AW21">
        <v>18</v>
      </c>
      <c r="AX21">
        <f>IF(Z21&gt;0, (R21*SUMPRODUCT(K21:$K$98, X21:$X$98)-K21*$AZ$3)/Z21, 0)</f>
        <v>83.99741489589978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100000</v>
      </c>
      <c r="S22">
        <f t="shared" si="1"/>
        <v>83.646491661841381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66.896313226180609</v>
      </c>
      <c r="AC22">
        <f t="shared" si="2"/>
        <v>65.763728160187952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-223.48603753445741</v>
      </c>
      <c r="AI22">
        <f t="shared" si="6"/>
        <v>-243.14129349726926</v>
      </c>
      <c r="AJ22">
        <f t="shared" si="7"/>
        <v>1.1325850659926573</v>
      </c>
      <c r="AK22">
        <f t="shared" si="22"/>
        <v>4.6827419258326435</v>
      </c>
      <c r="AL22">
        <f t="shared" si="8"/>
        <v>-237.32596650544397</v>
      </c>
      <c r="AN22">
        <f t="shared" si="9"/>
        <v>0</v>
      </c>
      <c r="AO22">
        <f t="shared" si="9"/>
        <v>0</v>
      </c>
      <c r="AP22">
        <f t="shared" si="9"/>
        <v>-2.2821084187973275</v>
      </c>
      <c r="AQ22">
        <f t="shared" si="9"/>
        <v>-25.94824349812631</v>
      </c>
      <c r="AR22">
        <f t="shared" si="9"/>
        <v>-28.230351916923638</v>
      </c>
      <c r="AS22">
        <f t="shared" si="9"/>
        <v>0.13150080156657548</v>
      </c>
      <c r="AT22">
        <f t="shared" si="9"/>
        <v>0.5436980720178366</v>
      </c>
      <c r="AU22">
        <f t="shared" si="9"/>
        <v>-27.555153043339228</v>
      </c>
      <c r="AW22">
        <v>19</v>
      </c>
      <c r="AX22">
        <f>IF(Z22&gt;0, (R22*SUMPRODUCT(K22:$K$98, X22:$X$98)-K22*$AZ$3)/Z22, 0)</f>
        <v>83.646491661841381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100000</v>
      </c>
      <c r="S23">
        <f t="shared" si="1"/>
        <v>83.382883100528318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65.763728160187952</v>
      </c>
      <c r="AC23">
        <f t="shared" si="2"/>
        <v>64.714082309655538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-224.06197725264605</v>
      </c>
      <c r="AI23">
        <f t="shared" si="6"/>
        <v>-243.46466516151662</v>
      </c>
      <c r="AJ23">
        <f t="shared" si="7"/>
        <v>1.0496458505324142</v>
      </c>
      <c r="AK23">
        <f t="shared" si="22"/>
        <v>4.6034609712131571</v>
      </c>
      <c r="AL23">
        <f t="shared" si="8"/>
        <v>-237.81155833977104</v>
      </c>
      <c r="AN23">
        <f t="shared" si="9"/>
        <v>0</v>
      </c>
      <c r="AO23">
        <f t="shared" si="9"/>
        <v>0</v>
      </c>
      <c r="AP23">
        <f t="shared" si="9"/>
        <v>-2.0114138893827969</v>
      </c>
      <c r="AQ23">
        <f t="shared" si="9"/>
        <v>-23.227780359364587</v>
      </c>
      <c r="AR23">
        <f t="shared" si="9"/>
        <v>-25.239194248747388</v>
      </c>
      <c r="AS23">
        <f t="shared" si="9"/>
        <v>0.10881338980506307</v>
      </c>
      <c r="AT23">
        <f t="shared" si="9"/>
        <v>0.4772259070608717</v>
      </c>
      <c r="AU23">
        <f t="shared" si="9"/>
        <v>-24.653154951881451</v>
      </c>
      <c r="AW23">
        <v>20</v>
      </c>
      <c r="AX23">
        <f>IF(Z23&gt;0, (R23*SUMPRODUCT(K23:$K$98, X23:$X$98)-K23*$AZ$3)/Z23, 0)</f>
        <v>83.382883100528318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100000</v>
      </c>
      <c r="S24">
        <f t="shared" si="1"/>
        <v>83.171022782750214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64.714082309655538</v>
      </c>
      <c r="AC24">
        <f t="shared" si="2"/>
        <v>63.717192707071327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-224.7978346756384</v>
      </c>
      <c r="AI24">
        <f t="shared" si="6"/>
        <v>-243.95029624675135</v>
      </c>
      <c r="AJ24">
        <f t="shared" si="7"/>
        <v>0.99688960258421133</v>
      </c>
      <c r="AK24">
        <f t="shared" si="22"/>
        <v>4.5299857616758885</v>
      </c>
      <c r="AL24">
        <f t="shared" si="8"/>
        <v>-238.42342088249126</v>
      </c>
      <c r="AN24">
        <f t="shared" si="9"/>
        <v>0</v>
      </c>
      <c r="AO24">
        <f t="shared" si="9"/>
        <v>0</v>
      </c>
      <c r="AP24">
        <f t="shared" si="9"/>
        <v>-1.7727444057227473</v>
      </c>
      <c r="AQ24">
        <f t="shared" si="9"/>
        <v>-20.807200283898943</v>
      </c>
      <c r="AR24">
        <f t="shared" si="9"/>
        <v>-22.579944689621691</v>
      </c>
      <c r="AS24">
        <f t="shared" si="9"/>
        <v>9.2271714502212651E-2</v>
      </c>
      <c r="AT24">
        <f t="shared" si="9"/>
        <v>0.41929372301296186</v>
      </c>
      <c r="AU24">
        <f t="shared" si="9"/>
        <v>-22.068379252106517</v>
      </c>
      <c r="AW24">
        <v>21</v>
      </c>
      <c r="AX24">
        <f>IF(Z24&gt;0, (R24*SUMPRODUCT(K24:$K$98, X24:$X$98)-K24*$AZ$3)/Z24, 0)</f>
        <v>83.171022782750214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100000</v>
      </c>
      <c r="S25">
        <f t="shared" si="1"/>
        <v>82.99512367882835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63.717192707071327</v>
      </c>
      <c r="AC25">
        <f t="shared" si="2"/>
        <v>62.759002027440438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-226.04976225737315</v>
      </c>
      <c r="AI25">
        <f t="shared" si="6"/>
        <v>-244.95418677221062</v>
      </c>
      <c r="AJ25">
        <f t="shared" si="7"/>
        <v>0.95819067963088855</v>
      </c>
      <c r="AK25">
        <f t="shared" si="22"/>
        <v>4.4602034894949929</v>
      </c>
      <c r="AL25">
        <f t="shared" si="8"/>
        <v>-239.53579260308473</v>
      </c>
      <c r="AN25">
        <f t="shared" si="9"/>
        <v>0</v>
      </c>
      <c r="AO25">
        <f t="shared" si="9"/>
        <v>0</v>
      </c>
      <c r="AP25">
        <f t="shared" si="9"/>
        <v>-1.5623091000998579</v>
      </c>
      <c r="AQ25">
        <f t="shared" si="9"/>
        <v>-18.681319834566761</v>
      </c>
      <c r="AR25">
        <f t="shared" si="9"/>
        <v>-20.243628934666617</v>
      </c>
      <c r="AS25">
        <f t="shared" si="9"/>
        <v>7.9187283233259242E-2</v>
      </c>
      <c r="AT25">
        <f t="shared" si="9"/>
        <v>0.368602413390899</v>
      </c>
      <c r="AU25">
        <f t="shared" si="9"/>
        <v>-19.795839238042461</v>
      </c>
      <c r="AW25">
        <v>22</v>
      </c>
      <c r="AX25">
        <f>IF(Z25&gt;0, (R25*SUMPRODUCT(K25:$K$98, X25:$X$98)-K25*$AZ$3)/Z25, 0)</f>
        <v>82.99512367882835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100000</v>
      </c>
      <c r="S26">
        <f t="shared" si="1"/>
        <v>82.804483532502701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62.759002027440438</v>
      </c>
      <c r="AC26">
        <f t="shared" si="2"/>
        <v>61.800012196684435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-227.86652256744111</v>
      </c>
      <c r="AI26">
        <f t="shared" si="6"/>
        <v>-246.52493620648835</v>
      </c>
      <c r="AJ26">
        <f t="shared" si="7"/>
        <v>0.95898983075600341</v>
      </c>
      <c r="AK26">
        <f t="shared" si="22"/>
        <v>4.3931301419208308</v>
      </c>
      <c r="AL26">
        <f t="shared" si="8"/>
        <v>-241.17281623381152</v>
      </c>
      <c r="AN26">
        <f t="shared" si="9"/>
        <v>0</v>
      </c>
      <c r="AO26">
        <f t="shared" si="9"/>
        <v>0</v>
      </c>
      <c r="AP26">
        <f t="shared" si="9"/>
        <v>-1.3767661997607143</v>
      </c>
      <c r="AQ26">
        <f t="shared" si="9"/>
        <v>-16.813804881639683</v>
      </c>
      <c r="AR26">
        <f t="shared" si="9"/>
        <v>-18.1905710814004</v>
      </c>
      <c r="AS26">
        <f t="shared" si="9"/>
        <v>7.0761899186116042E-2</v>
      </c>
      <c r="AT26">
        <f t="shared" si="9"/>
        <v>0.3241600924683668</v>
      </c>
      <c r="AU26">
        <f t="shared" si="9"/>
        <v>-17.795649089745915</v>
      </c>
      <c r="AW26">
        <v>23</v>
      </c>
      <c r="AX26">
        <f>IF(Z26&gt;0, (R26*SUMPRODUCT(K26:$K$98, X26:$X$98)-K26*$AZ$3)/Z26, 0)</f>
        <v>82.804483532502701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100000</v>
      </c>
      <c r="S27">
        <f t="shared" si="1"/>
        <v>82.557374996928488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61.800012196684435</v>
      </c>
      <c r="AC27">
        <f t="shared" si="2"/>
        <v>60.80971624701877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-229.7964999429239</v>
      </c>
      <c r="AI27">
        <f t="shared" si="6"/>
        <v>-248.21088032059492</v>
      </c>
      <c r="AJ27">
        <f t="shared" si="7"/>
        <v>0.99029594966566492</v>
      </c>
      <c r="AK27">
        <f t="shared" si="22"/>
        <v>4.3260008537679111</v>
      </c>
      <c r="AL27">
        <f t="shared" si="8"/>
        <v>-242.89458351716135</v>
      </c>
      <c r="AN27">
        <f t="shared" si="9"/>
        <v>0</v>
      </c>
      <c r="AO27">
        <f t="shared" si="9"/>
        <v>0</v>
      </c>
      <c r="AP27">
        <f t="shared" si="9"/>
        <v>-1.2131781109566135</v>
      </c>
      <c r="AQ27">
        <f t="shared" si="9"/>
        <v>-15.139476756070859</v>
      </c>
      <c r="AR27">
        <f t="shared" si="9"/>
        <v>-16.352654867027471</v>
      </c>
      <c r="AS27">
        <f t="shared" si="9"/>
        <v>6.524278009159519E-2</v>
      </c>
      <c r="AT27">
        <f t="shared" si="9"/>
        <v>0.28500603529048096</v>
      </c>
      <c r="AU27">
        <f t="shared" si="9"/>
        <v>-16.002406051645394</v>
      </c>
      <c r="AW27">
        <v>24</v>
      </c>
      <c r="AX27">
        <f>IF(Z27&gt;0, (R27*SUMPRODUCT(K27:$K$98, X27:$X$98)-K27*$AZ$3)/Z27, 0)</f>
        <v>82.557374996928488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100000</v>
      </c>
      <c r="S28">
        <f t="shared" si="1"/>
        <v>82.266242703253383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60.80971624701877</v>
      </c>
      <c r="AC28">
        <f t="shared" si="2"/>
        <v>59.798372465924629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-232.1124544278068</v>
      </c>
      <c r="AI28">
        <f t="shared" si="6"/>
        <v>-250.28466288809418</v>
      </c>
      <c r="AJ28">
        <f t="shared" si="7"/>
        <v>1.0113437810941406</v>
      </c>
      <c r="AK28">
        <f t="shared" si="22"/>
        <v>4.2566801372913146</v>
      </c>
      <c r="AL28">
        <f t="shared" si="8"/>
        <v>-245.01663896970871</v>
      </c>
      <c r="AN28">
        <f t="shared" si="9"/>
        <v>0</v>
      </c>
      <c r="AO28">
        <f t="shared" si="9"/>
        <v>0</v>
      </c>
      <c r="AP28">
        <f t="shared" si="9"/>
        <v>-1.0689493889909416</v>
      </c>
      <c r="AQ28">
        <f t="shared" si="9"/>
        <v>-13.653622061402885</v>
      </c>
      <c r="AR28">
        <f t="shared" si="9"/>
        <v>-14.722571450393826</v>
      </c>
      <c r="AS28">
        <f t="shared" si="9"/>
        <v>5.9490585265015945E-2</v>
      </c>
      <c r="AT28">
        <f t="shared" si="9"/>
        <v>0.25039200061077616</v>
      </c>
      <c r="AU28">
        <f t="shared" si="9"/>
        <v>-14.412688864518033</v>
      </c>
      <c r="AW28">
        <v>25</v>
      </c>
      <c r="AX28">
        <f>IF(Z28&gt;0, (R28*SUMPRODUCT(K28:$K$98, X28:$X$98)-K28*$AZ$3)/Z28, 0)</f>
        <v>82.266242703253383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25</v>
      </c>
      <c r="R29">
        <f t="shared" si="0"/>
        <v>100000</v>
      </c>
      <c r="S29">
        <f t="shared" si="1"/>
        <v>81.920301916168015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59.798372465924629</v>
      </c>
      <c r="AC29">
        <f t="shared" si="2"/>
        <v>58.759154846465236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-234.72590997383386</v>
      </c>
      <c r="AI29">
        <f t="shared" si="6"/>
        <v>-252.65771487202491</v>
      </c>
      <c r="AJ29">
        <f t="shared" si="7"/>
        <v>1.0392176194593929</v>
      </c>
      <c r="AK29">
        <f t="shared" si="22"/>
        <v>4.185886072614724</v>
      </c>
      <c r="AL29">
        <f t="shared" si="8"/>
        <v>-247.43261117995081</v>
      </c>
      <c r="AN29">
        <f t="shared" si="9"/>
        <v>0</v>
      </c>
      <c r="AO29">
        <f t="shared" si="9"/>
        <v>0</v>
      </c>
      <c r="AP29">
        <f t="shared" si="9"/>
        <v>-0.94179290764419232</v>
      </c>
      <c r="AQ29">
        <f t="shared" si="9"/>
        <v>-12.327994784060285</v>
      </c>
      <c r="AR29">
        <f t="shared" si="9"/>
        <v>-13.269787691704478</v>
      </c>
      <c r="AS29">
        <f t="shared" si="9"/>
        <v>5.4580550539252808E-2</v>
      </c>
      <c r="AT29">
        <f t="shared" si="9"/>
        <v>0.219846124680558</v>
      </c>
      <c r="AU29">
        <f t="shared" si="9"/>
        <v>-12.995361016484669</v>
      </c>
      <c r="AW29">
        <v>26</v>
      </c>
      <c r="AX29">
        <f>IF(Z29&gt;0, (R29*SUMPRODUCT(K29:$K$98, X29:$X$98)-K29*$AZ$3)/Z29, 0)</f>
        <v>81.920301916168015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25</v>
      </c>
      <c r="R30">
        <f t="shared" si="0"/>
        <v>100000</v>
      </c>
      <c r="S30">
        <f t="shared" si="1"/>
        <v>81.521065555738531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58.759154846465236</v>
      </c>
      <c r="AC30">
        <f t="shared" si="2"/>
        <v>57.694021171283055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-238.0300059434696</v>
      </c>
      <c r="AI30">
        <f t="shared" si="6"/>
        <v>-255.72298529119286</v>
      </c>
      <c r="AJ30">
        <f t="shared" si="7"/>
        <v>1.0651336751821816</v>
      </c>
      <c r="AK30">
        <f t="shared" si="22"/>
        <v>4.1131408392525666</v>
      </c>
      <c r="AL30">
        <f t="shared" si="8"/>
        <v>-250.54471077675811</v>
      </c>
      <c r="AN30">
        <f t="shared" si="9"/>
        <v>0</v>
      </c>
      <c r="AO30">
        <f t="shared" si="9"/>
        <v>0</v>
      </c>
      <c r="AP30">
        <f t="shared" si="9"/>
        <v>-0.82968713966343932</v>
      </c>
      <c r="AQ30">
        <f t="shared" si="9"/>
        <v>-11.162079088207484</v>
      </c>
      <c r="AR30">
        <f t="shared" si="9"/>
        <v>-11.991766227870922</v>
      </c>
      <c r="AS30">
        <f t="shared" si="9"/>
        <v>4.9947931038241404E-2</v>
      </c>
      <c r="AT30">
        <f t="shared" si="9"/>
        <v>0.19287989834179489</v>
      </c>
      <c r="AU30">
        <f t="shared" si="9"/>
        <v>-11.748938398490886</v>
      </c>
      <c r="AW30">
        <v>27</v>
      </c>
      <c r="AX30">
        <f>IF(Z30&gt;0, (R30*SUMPRODUCT(K30:$K$98, X30:$X$98)-K30*$AZ$3)/Z30, 0)</f>
        <v>81.521065555738531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100000</v>
      </c>
      <c r="S31">
        <f t="shared" si="1"/>
        <v>81.046101738221751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57.694021171283055</v>
      </c>
      <c r="AC31">
        <f t="shared" si="2"/>
        <v>56.588068073145351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-242.12552072497991</v>
      </c>
      <c r="AI31">
        <f t="shared" si="6"/>
        <v>-259.5810388990447</v>
      </c>
      <c r="AJ31">
        <f t="shared" si="7"/>
        <v>1.1059530981377037</v>
      </c>
      <c r="AK31">
        <f t="shared" si="22"/>
        <v>4.038581481989814</v>
      </c>
      <c r="AL31">
        <f t="shared" si="8"/>
        <v>-254.43650431891717</v>
      </c>
      <c r="AN31">
        <f t="shared" si="9"/>
        <v>0</v>
      </c>
      <c r="AO31">
        <f t="shared" si="9"/>
        <v>0</v>
      </c>
      <c r="AP31">
        <f t="shared" si="9"/>
        <v>-0.73084976353339659</v>
      </c>
      <c r="AQ31">
        <f t="shared" si="9"/>
        <v>-10.137618247860056</v>
      </c>
      <c r="AR31">
        <f t="shared" si="9"/>
        <v>-10.868468011393453</v>
      </c>
      <c r="AS31">
        <f t="shared" si="9"/>
        <v>4.6305446346125059E-2</v>
      </c>
      <c r="AT31">
        <f t="shared" si="9"/>
        <v>0.16909244925814107</v>
      </c>
      <c r="AU31">
        <f t="shared" si="9"/>
        <v>-10.653070115789186</v>
      </c>
      <c r="AW31">
        <v>28</v>
      </c>
      <c r="AX31">
        <f>IF(Z31&gt;0, (R31*SUMPRODUCT(K31:$K$98, X31:$X$98)-K31*$AZ$3)/Z31, 0)</f>
        <v>81.046101738221751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25</v>
      </c>
      <c r="R32">
        <f t="shared" si="0"/>
        <v>100000</v>
      </c>
      <c r="S32">
        <f t="shared" si="1"/>
        <v>80.475365966792936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56.588068073145351</v>
      </c>
      <c r="AC32">
        <f t="shared" si="2"/>
        <v>55.429133744990452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-246.70791522350822</v>
      </c>
      <c r="AI32">
        <f t="shared" si="6"/>
        <v>-263.92720123702651</v>
      </c>
      <c r="AJ32">
        <f t="shared" si="7"/>
        <v>1.1589343281548992</v>
      </c>
      <c r="AK32">
        <f t="shared" si="22"/>
        <v>3.9611647651201749</v>
      </c>
      <c r="AL32">
        <f t="shared" si="8"/>
        <v>-258.80710214375142</v>
      </c>
      <c r="AN32">
        <f t="shared" si="9"/>
        <v>0</v>
      </c>
      <c r="AO32">
        <f t="shared" si="9"/>
        <v>0</v>
      </c>
      <c r="AP32">
        <f t="shared" si="9"/>
        <v>-0.64371329996481141</v>
      </c>
      <c r="AQ32">
        <f t="shared" si="9"/>
        <v>-9.2227497766915452</v>
      </c>
      <c r="AR32">
        <f t="shared" si="9"/>
        <v>-9.8664630766563572</v>
      </c>
      <c r="AS32">
        <f t="shared" si="9"/>
        <v>4.3324760401413635E-2</v>
      </c>
      <c r="AT32">
        <f t="shared" si="9"/>
        <v>0.14808131072670741</v>
      </c>
      <c r="AU32">
        <f t="shared" si="9"/>
        <v>-9.6750570055282363</v>
      </c>
      <c r="AW32">
        <v>29</v>
      </c>
      <c r="AX32">
        <f>IF(Z32&gt;0, (R32*SUMPRODUCT(K32:$K$98, X32:$X$98)-K32*$AZ$3)/Z32, 0)</f>
        <v>80.475365966792936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100000</v>
      </c>
      <c r="S33">
        <f t="shared" si="1"/>
        <v>79.81472976048066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55.429133744990452</v>
      </c>
      <c r="AC33">
        <f t="shared" si="2"/>
        <v>54.2230660394642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-252.20819603138392</v>
      </c>
      <c r="AI33">
        <f t="shared" si="6"/>
        <v>-269.19223713575917</v>
      </c>
      <c r="AJ33">
        <f t="shared" si="7"/>
        <v>1.2060677055262516</v>
      </c>
      <c r="AK33">
        <f t="shared" si="22"/>
        <v>3.8800393621493319</v>
      </c>
      <c r="AL33">
        <f t="shared" si="8"/>
        <v>-264.10613006808359</v>
      </c>
      <c r="AN33">
        <f t="shared" si="9"/>
        <v>0</v>
      </c>
      <c r="AO33">
        <f t="shared" si="9"/>
        <v>0</v>
      </c>
      <c r="AP33">
        <f t="shared" si="9"/>
        <v>-0.5668920311552107</v>
      </c>
      <c r="AQ33">
        <f t="shared" si="9"/>
        <v>-8.4181859690266059</v>
      </c>
      <c r="AR33">
        <f t="shared" si="9"/>
        <v>-8.9850780001818169</v>
      </c>
      <c r="AS33">
        <f t="shared" si="9"/>
        <v>4.0256036069080847E-2</v>
      </c>
      <c r="AT33">
        <f t="shared" si="9"/>
        <v>0.1295076584809004</v>
      </c>
      <c r="AU33">
        <f t="shared" si="9"/>
        <v>-8.815314305631837</v>
      </c>
      <c r="AW33">
        <v>30</v>
      </c>
      <c r="AX33">
        <f>IF(Z33&gt;0, (R33*SUMPRODUCT(K33:$K$98, X33:$X$98)-K33*$AZ$3)/Z33, 0)</f>
        <v>79.81472976048066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100000</v>
      </c>
      <c r="S34">
        <f t="shared" si="1"/>
        <v>79.050876013735703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54.2230660394642</v>
      </c>
      <c r="AC34">
        <f t="shared" si="2"/>
        <v>52.962631919692321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-258.64337217058198</v>
      </c>
      <c r="AI34">
        <f t="shared" si="6"/>
        <v>-275.39291202087082</v>
      </c>
      <c r="AJ34">
        <f t="shared" si="7"/>
        <v>1.2604341197718796</v>
      </c>
      <c r="AK34">
        <f t="shared" si="22"/>
        <v>3.7956146227624945</v>
      </c>
      <c r="AL34">
        <f t="shared" si="8"/>
        <v>-270.33686327833641</v>
      </c>
      <c r="AN34">
        <f t="shared" si="9"/>
        <v>0</v>
      </c>
      <c r="AO34">
        <f t="shared" si="9"/>
        <v>0</v>
      </c>
      <c r="AP34">
        <f t="shared" si="9"/>
        <v>-0.49916505905943731</v>
      </c>
      <c r="AQ34">
        <f t="shared" si="9"/>
        <v>-7.7080167753166196</v>
      </c>
      <c r="AR34">
        <f t="shared" si="9"/>
        <v>-8.2071818343760565</v>
      </c>
      <c r="AS34">
        <f t="shared" si="9"/>
        <v>3.7563101879817345E-2</v>
      </c>
      <c r="AT34">
        <f t="shared" si="9"/>
        <v>0.11311583567505781</v>
      </c>
      <c r="AU34">
        <f t="shared" ref="AU34:AU97" si="23">AL34*$K34</f>
        <v>-8.0565028968211809</v>
      </c>
      <c r="AW34">
        <v>31</v>
      </c>
      <c r="AX34">
        <f>IF(Z34&gt;0, (R34*SUMPRODUCT(K34:$K$98, X34:$X$98)-K34*$AZ$3)/Z34, 0)</f>
        <v>79.050876013735703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100000</v>
      </c>
      <c r="S35">
        <f t="shared" si="1"/>
        <v>78.176106637074412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52.962631919692321</v>
      </c>
      <c r="AC35">
        <f t="shared" si="2"/>
        <v>51.645465009781709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-265.1986803612744</v>
      </c>
      <c r="AI35">
        <f t="shared" ref="AI35:AI66" si="25">SUM(AE35:AH35)</f>
        <v>-281.71442514297001</v>
      </c>
      <c r="AJ35">
        <f t="shared" si="7"/>
        <v>1.3171669099106111</v>
      </c>
      <c r="AK35">
        <f t="shared" si="22"/>
        <v>3.7073842343784627</v>
      </c>
      <c r="AL35">
        <f t="shared" si="8"/>
        <v>-276.68987399868092</v>
      </c>
      <c r="AN35">
        <f t="shared" ref="AN35:AT66" si="26">AE35*$K35</f>
        <v>0</v>
      </c>
      <c r="AO35">
        <f t="shared" si="26"/>
        <v>0</v>
      </c>
      <c r="AP35">
        <f t="shared" si="26"/>
        <v>-0.43946211108383759</v>
      </c>
      <c r="AQ35">
        <f t="shared" si="26"/>
        <v>-7.0565859105173301</v>
      </c>
      <c r="AR35">
        <f t="shared" si="26"/>
        <v>-7.4960480216011671</v>
      </c>
      <c r="AS35">
        <f t="shared" si="26"/>
        <v>3.5048068284551412E-2</v>
      </c>
      <c r="AT35">
        <f t="shared" si="26"/>
        <v>9.8648587985241593E-2</v>
      </c>
      <c r="AU35">
        <f t="shared" si="23"/>
        <v>-7.3623513653313735</v>
      </c>
      <c r="AW35">
        <v>32</v>
      </c>
      <c r="AX35">
        <f>IF(Z35&gt;0, (R35*SUMPRODUCT(K35:$K$98, X35:$X$98)-K35*$AZ$3)/Z35, 0)</f>
        <v>78.176106637074412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25</v>
      </c>
      <c r="R36">
        <f t="shared" si="0"/>
        <v>100000</v>
      </c>
      <c r="S36">
        <f t="shared" si="1"/>
        <v>77.222335780096714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51.645465009781709</v>
      </c>
      <c r="AC36">
        <f t="shared" si="2"/>
        <v>50.294995050519809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-272.23569359758085</v>
      </c>
      <c r="AI36">
        <f t="shared" si="25"/>
        <v>-288.51822200806015</v>
      </c>
      <c r="AJ36">
        <f t="shared" si="7"/>
        <v>1.3504699592619005</v>
      </c>
      <c r="AK36">
        <f t="shared" si="22"/>
        <v>3.6151825506847199</v>
      </c>
      <c r="AL36">
        <f t="shared" si="8"/>
        <v>-283.55256949811354</v>
      </c>
      <c r="AN36">
        <f t="shared" si="26"/>
        <v>0</v>
      </c>
      <c r="AO36">
        <f t="shared" si="26"/>
        <v>0</v>
      </c>
      <c r="AP36">
        <f t="shared" si="26"/>
        <v>-0.38683618936881886</v>
      </c>
      <c r="AQ36">
        <f t="shared" si="26"/>
        <v>-6.4677067140069386</v>
      </c>
      <c r="AR36">
        <f t="shared" si="26"/>
        <v>-6.8545429033757577</v>
      </c>
      <c r="AS36">
        <f t="shared" si="26"/>
        <v>3.2084123529716631E-2</v>
      </c>
      <c r="AT36">
        <f t="shared" si="26"/>
        <v>8.5888592147609813E-2</v>
      </c>
      <c r="AU36">
        <f t="shared" si="23"/>
        <v>-6.7365701876984314</v>
      </c>
      <c r="AW36">
        <v>33</v>
      </c>
      <c r="AX36">
        <f>IF(Z36&gt;0, (R36*SUMPRODUCT(K36:$K$98, X36:$X$98)-K36*$AZ$3)/Z36, 0)</f>
        <v>77.222335780096714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100000</v>
      </c>
      <c r="S37">
        <f t="shared" si="1"/>
        <v>76.203919209403495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50.294995050519809</v>
      </c>
      <c r="AC37">
        <f t="shared" si="2"/>
        <v>48.922034721562248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-279.96915319262223</v>
      </c>
      <c r="AI37">
        <f t="shared" si="25"/>
        <v>-296.01886403069858</v>
      </c>
      <c r="AJ37">
        <f t="shared" si="7"/>
        <v>1.3729603289575607</v>
      </c>
      <c r="AK37">
        <f t="shared" si="22"/>
        <v>3.5206496535363869</v>
      </c>
      <c r="AL37">
        <f t="shared" si="8"/>
        <v>-291.12525404820462</v>
      </c>
      <c r="AN37">
        <f t="shared" si="26"/>
        <v>0</v>
      </c>
      <c r="AO37">
        <f t="shared" si="26"/>
        <v>0</v>
      </c>
      <c r="AP37">
        <f t="shared" si="26"/>
        <v>-0.34045086464521379</v>
      </c>
      <c r="AQ37">
        <f t="shared" si="26"/>
        <v>-5.9387824017545237</v>
      </c>
      <c r="AR37">
        <f t="shared" si="26"/>
        <v>-6.2792332663997383</v>
      </c>
      <c r="AS37">
        <f t="shared" si="26"/>
        <v>2.9123610751183037E-2</v>
      </c>
      <c r="AT37">
        <f t="shared" si="26"/>
        <v>7.468098526833003E-2</v>
      </c>
      <c r="AU37">
        <f t="shared" si="23"/>
        <v>-6.1754286703802244</v>
      </c>
      <c r="AW37">
        <v>34</v>
      </c>
      <c r="AX37">
        <f>IF(Z37&gt;0, (R37*SUMPRODUCT(K37:$K$98, X37:$X$98)-K37*$AZ$3)/Z37, 0)</f>
        <v>76.203919209403495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100000</v>
      </c>
      <c r="S38">
        <f t="shared" si="1"/>
        <v>75.129237188324325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48.922034721562248</v>
      </c>
      <c r="AC38">
        <f t="shared" si="2"/>
        <v>47.532133020744702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-289.69715222959104</v>
      </c>
      <c r="AI38">
        <f t="shared" si="25"/>
        <v>-305.51394167122919</v>
      </c>
      <c r="AJ38">
        <f t="shared" si="7"/>
        <v>1.3899017008175463</v>
      </c>
      <c r="AK38">
        <f t="shared" si="22"/>
        <v>3.4245424305093577</v>
      </c>
      <c r="AL38">
        <f t="shared" si="8"/>
        <v>-300.69949753990232</v>
      </c>
      <c r="AN38">
        <f t="shared" si="26"/>
        <v>0</v>
      </c>
      <c r="AO38">
        <f t="shared" si="26"/>
        <v>0</v>
      </c>
      <c r="AP38">
        <f t="shared" si="26"/>
        <v>-0.29956256442227841</v>
      </c>
      <c r="AQ38">
        <f t="shared" si="26"/>
        <v>-5.4867280207492781</v>
      </c>
      <c r="AR38">
        <f t="shared" si="26"/>
        <v>-5.7862905851715567</v>
      </c>
      <c r="AS38">
        <f t="shared" si="26"/>
        <v>2.6324085512304026E-2</v>
      </c>
      <c r="AT38">
        <f t="shared" si="26"/>
        <v>6.4859225460488598E-2</v>
      </c>
      <c r="AU38">
        <f t="shared" si="23"/>
        <v>-5.6951072741987643</v>
      </c>
      <c r="AW38">
        <v>35</v>
      </c>
      <c r="AX38">
        <f>IF(Z38&gt;0, (R38*SUMPRODUCT(K38:$K$98, X38:$X$98)-K38*$AZ$3)/Z38, 0)</f>
        <v>75.129237188324325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100000</v>
      </c>
      <c r="S39">
        <f t="shared" si="1"/>
        <v>73.96684308888679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47.532133020744702</v>
      </c>
      <c r="AC39">
        <f t="shared" si="2"/>
        <v>46.106905625832013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-299.92694532874572</v>
      </c>
      <c r="AI39">
        <f t="shared" si="25"/>
        <v>-315.51058513963534</v>
      </c>
      <c r="AJ39">
        <f t="shared" si="7"/>
        <v>1.4252273949126888</v>
      </c>
      <c r="AK39">
        <f t="shared" si="22"/>
        <v>3.3272493114521295</v>
      </c>
      <c r="AL39">
        <f t="shared" si="8"/>
        <v>-310.75810843327054</v>
      </c>
      <c r="AN39">
        <f t="shared" si="26"/>
        <v>0</v>
      </c>
      <c r="AO39">
        <f t="shared" si="26"/>
        <v>0</v>
      </c>
      <c r="AP39">
        <f t="shared" si="26"/>
        <v>-0.26352394634243537</v>
      </c>
      <c r="AQ39">
        <f t="shared" si="26"/>
        <v>-5.0718531233141366</v>
      </c>
      <c r="AR39">
        <f t="shared" si="26"/>
        <v>-5.3353770696565723</v>
      </c>
      <c r="AS39">
        <f t="shared" si="26"/>
        <v>2.4101015686995665E-2</v>
      </c>
      <c r="AT39">
        <f t="shared" si="26"/>
        <v>5.6264767388060091E-2</v>
      </c>
      <c r="AU39">
        <f t="shared" si="23"/>
        <v>-5.2550112865815173</v>
      </c>
      <c r="AW39">
        <v>36</v>
      </c>
      <c r="AX39">
        <f>IF(Z39&gt;0, (R39*SUMPRODUCT(K39:$K$98, X39:$X$98)-K39*$AZ$3)/Z39, 0)</f>
        <v>73.96684308888679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100000</v>
      </c>
      <c r="S40">
        <f t="shared" si="1"/>
        <v>72.736522604879681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46.106905625832013</v>
      </c>
      <c r="AC40">
        <f t="shared" si="2"/>
        <v>44.661392347014832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-309.60858728844153</v>
      </c>
      <c r="AI40">
        <f t="shared" si="25"/>
        <v>-324.95898855440009</v>
      </c>
      <c r="AJ40">
        <f t="shared" si="7"/>
        <v>1.4455132788171809</v>
      </c>
      <c r="AK40">
        <f t="shared" si="22"/>
        <v>3.227483393808241</v>
      </c>
      <c r="AL40">
        <f t="shared" si="8"/>
        <v>-320.28599188177463</v>
      </c>
      <c r="AN40">
        <f t="shared" si="26"/>
        <v>0</v>
      </c>
      <c r="AO40">
        <f t="shared" si="26"/>
        <v>0</v>
      </c>
      <c r="AP40">
        <f t="shared" si="26"/>
        <v>-0.2317676908417696</v>
      </c>
      <c r="AQ40">
        <f t="shared" si="26"/>
        <v>-4.674618343675168</v>
      </c>
      <c r="AR40">
        <f t="shared" si="26"/>
        <v>-4.9063860345169372</v>
      </c>
      <c r="AS40">
        <f t="shared" si="26"/>
        <v>2.1825049971529314E-2</v>
      </c>
      <c r="AT40">
        <f t="shared" si="26"/>
        <v>4.8730085973187849E-2</v>
      </c>
      <c r="AU40">
        <f t="shared" si="23"/>
        <v>-4.8358308985722198</v>
      </c>
      <c r="AW40">
        <v>37</v>
      </c>
      <c r="AX40">
        <f>IF(Z40&gt;0, (R40*SUMPRODUCT(K40:$K$98, X40:$X$98)-K40*$AZ$3)/Z40, 0)</f>
        <v>72.736522604879681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100000</v>
      </c>
      <c r="S41">
        <f t="shared" si="1"/>
        <v>71.484262721073804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44.661392347014832</v>
      </c>
      <c r="AC41">
        <f t="shared" si="2"/>
        <v>43.224577435926271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-320.32560364628205</v>
      </c>
      <c r="AI41">
        <f t="shared" si="25"/>
        <v>-335.44241949866949</v>
      </c>
      <c r="AJ41">
        <f t="shared" si="7"/>
        <v>1.4368149110885611</v>
      </c>
      <c r="AK41">
        <f t="shared" si="22"/>
        <v>3.1262974642910386</v>
      </c>
      <c r="AL41">
        <f t="shared" si="8"/>
        <v>-330.87930712328989</v>
      </c>
      <c r="AN41">
        <f t="shared" si="26"/>
        <v>0</v>
      </c>
      <c r="AO41">
        <f t="shared" si="26"/>
        <v>0</v>
      </c>
      <c r="AP41">
        <f t="shared" si="26"/>
        <v>-0.20378652382979762</v>
      </c>
      <c r="AQ41">
        <f t="shared" si="26"/>
        <v>-4.3182401570663993</v>
      </c>
      <c r="AR41">
        <f t="shared" si="26"/>
        <v>-4.5220266808961975</v>
      </c>
      <c r="AS41">
        <f t="shared" si="26"/>
        <v>1.9369390946924473E-2</v>
      </c>
      <c r="AT41">
        <f t="shared" si="26"/>
        <v>4.2144939709982857E-2</v>
      </c>
      <c r="AU41">
        <f t="shared" si="23"/>
        <v>-4.4605123502392896</v>
      </c>
      <c r="AW41">
        <v>38</v>
      </c>
      <c r="AX41">
        <f>IF(Z41&gt;0, (R41*SUMPRODUCT(K41:$K$98, X41:$X$98)-K41*$AZ$3)/Z41, 0)</f>
        <v>71.484262721073804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100000</v>
      </c>
      <c r="S42">
        <f t="shared" si="1"/>
        <v>70.210749314444385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43.224577435926271</v>
      </c>
      <c r="AC42">
        <f t="shared" si="2"/>
        <v>41.797233200812158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-331.48818941012672</v>
      </c>
      <c r="AI42">
        <f t="shared" si="25"/>
        <v>-346.37096505663777</v>
      </c>
      <c r="AJ42">
        <f t="shared" si="7"/>
        <v>1.4273442351141128</v>
      </c>
      <c r="AK42">
        <f t="shared" si="22"/>
        <v>3.0257204205148391</v>
      </c>
      <c r="AL42">
        <f t="shared" si="8"/>
        <v>-341.91790040100881</v>
      </c>
      <c r="AN42">
        <f t="shared" si="26"/>
        <v>0</v>
      </c>
      <c r="AO42">
        <f t="shared" si="26"/>
        <v>0</v>
      </c>
      <c r="AP42">
        <f t="shared" si="26"/>
        <v>-0.17913524861727417</v>
      </c>
      <c r="AQ42">
        <f t="shared" si="26"/>
        <v>-3.9899290719734699</v>
      </c>
      <c r="AR42">
        <f t="shared" si="26"/>
        <v>-4.1690643205907447</v>
      </c>
      <c r="AS42">
        <f t="shared" si="26"/>
        <v>1.7180106083205016E-2</v>
      </c>
      <c r="AT42">
        <f t="shared" si="26"/>
        <v>3.6418823521159049E-2</v>
      </c>
      <c r="AU42">
        <f t="shared" si="23"/>
        <v>-4.1154653909863805</v>
      </c>
      <c r="AW42">
        <v>39</v>
      </c>
      <c r="AX42">
        <f>IF(Z42&gt;0, (R42*SUMPRODUCT(K42:$K$98, X42:$X$98)-K42*$AZ$3)/Z42, 0)</f>
        <v>70.210749314444385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100000</v>
      </c>
      <c r="S43">
        <f t="shared" si="1"/>
        <v>68.931892257976699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41.797233200812158</v>
      </c>
      <c r="AC43">
        <f t="shared" si="2"/>
        <v>40.388461202010376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-343.9556493732087</v>
      </c>
      <c r="AI43">
        <f t="shared" si="25"/>
        <v>-358.60360835091132</v>
      </c>
      <c r="AJ43">
        <f t="shared" si="7"/>
        <v>1.4087719988017824</v>
      </c>
      <c r="AK43">
        <f t="shared" si="22"/>
        <v>2.9258063240568513</v>
      </c>
      <c r="AL43">
        <f t="shared" si="8"/>
        <v>-354.26903002805267</v>
      </c>
      <c r="AN43">
        <f t="shared" si="26"/>
        <v>0</v>
      </c>
      <c r="AO43">
        <f t="shared" si="26"/>
        <v>0</v>
      </c>
      <c r="AP43">
        <f t="shared" si="26"/>
        <v>-0.15741865891590062</v>
      </c>
      <c r="AQ43">
        <f t="shared" si="26"/>
        <v>-3.6964219474739637</v>
      </c>
      <c r="AR43">
        <f t="shared" si="26"/>
        <v>-3.8538406063898645</v>
      </c>
      <c r="AS43">
        <f t="shared" si="26"/>
        <v>1.5139788355990549E-2</v>
      </c>
      <c r="AT43">
        <f t="shared" si="26"/>
        <v>3.1443050085120265E-2</v>
      </c>
      <c r="AU43">
        <f t="shared" si="23"/>
        <v>-3.8072577679487534</v>
      </c>
      <c r="AW43">
        <v>40</v>
      </c>
      <c r="AX43">
        <f>IF(Z43&gt;0, (R43*SUMPRODUCT(K43:$K$98, X43:$X$98)-K43*$AZ$3)/Z43, 0)</f>
        <v>68.931892257976699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100000</v>
      </c>
      <c r="S44">
        <f t="shared" si="1"/>
        <v>67.646781280632396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40.388461202010376</v>
      </c>
      <c r="AC44">
        <f t="shared" si="2"/>
        <v>38.996643784154003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-358.46848479616489</v>
      </c>
      <c r="AI44">
        <f t="shared" si="25"/>
        <v>-372.88034706289142</v>
      </c>
      <c r="AJ44">
        <f t="shared" si="7"/>
        <v>1.3918174178563731</v>
      </c>
      <c r="AK44">
        <f t="shared" si="22"/>
        <v>2.8271922841407267</v>
      </c>
      <c r="AL44">
        <f t="shared" si="8"/>
        <v>-368.66133736089432</v>
      </c>
      <c r="AN44">
        <f t="shared" si="26"/>
        <v>0</v>
      </c>
      <c r="AO44">
        <f t="shared" si="26"/>
        <v>0</v>
      </c>
      <c r="AP44">
        <f t="shared" si="26"/>
        <v>-0.13828694215315832</v>
      </c>
      <c r="AQ44">
        <f t="shared" si="26"/>
        <v>-3.4396325543011876</v>
      </c>
      <c r="AR44">
        <f t="shared" si="26"/>
        <v>-3.5779194964543461</v>
      </c>
      <c r="AS44">
        <f t="shared" si="26"/>
        <v>1.3354982943129338E-2</v>
      </c>
      <c r="AT44">
        <f t="shared" si="26"/>
        <v>2.7127915089465115E-2</v>
      </c>
      <c r="AU44">
        <f t="shared" si="23"/>
        <v>-3.5374365984217517</v>
      </c>
      <c r="AW44">
        <v>41</v>
      </c>
      <c r="AX44">
        <f>IF(Z44&gt;0, (R44*SUMPRODUCT(K44:$K$98, X44:$X$98)-K44*$AZ$3)/Z44, 0)</f>
        <v>67.646781280632396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100000</v>
      </c>
      <c r="S45">
        <f t="shared" si="1"/>
        <v>66.343076443908274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38.996643784154003</v>
      </c>
      <c r="AC45">
        <f t="shared" si="2"/>
        <v>37.614693845582785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-373.73371586606714</v>
      </c>
      <c r="AI45">
        <f t="shared" si="25"/>
        <v>-387.9080260811599</v>
      </c>
      <c r="AJ45">
        <f t="shared" si="7"/>
        <v>1.3819499385712177</v>
      </c>
      <c r="AK45">
        <f t="shared" si="22"/>
        <v>2.7297650648907803</v>
      </c>
      <c r="AL45">
        <f t="shared" si="8"/>
        <v>-383.79631107769791</v>
      </c>
      <c r="AN45">
        <f t="shared" si="26"/>
        <v>0</v>
      </c>
      <c r="AO45">
        <f t="shared" si="26"/>
        <v>0</v>
      </c>
      <c r="AP45">
        <f t="shared" si="26"/>
        <v>-0.12143530871718669</v>
      </c>
      <c r="AQ45">
        <f t="shared" si="26"/>
        <v>-3.2018820299200117</v>
      </c>
      <c r="AR45">
        <f t="shared" si="26"/>
        <v>-3.3233173386371981</v>
      </c>
      <c r="AS45">
        <f t="shared" si="26"/>
        <v>1.183955443866336E-2</v>
      </c>
      <c r="AT45">
        <f t="shared" si="26"/>
        <v>2.3386666324505406E-2</v>
      </c>
      <c r="AU45">
        <f t="shared" si="23"/>
        <v>-3.2880911178740297</v>
      </c>
      <c r="AW45">
        <v>42</v>
      </c>
      <c r="AX45">
        <f>IF(Z45&gt;0, (R45*SUMPRODUCT(K45:$K$98, X45:$X$98)-K45*$AZ$3)/Z45, 0)</f>
        <v>66.343076443908274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100000</v>
      </c>
      <c r="S46">
        <f t="shared" si="1"/>
        <v>65.033252070090768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37.614693845582785</v>
      </c>
      <c r="AC46">
        <f t="shared" si="2"/>
        <v>36.250028436850279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-389.50925094937725</v>
      </c>
      <c r="AI46">
        <f t="shared" si="25"/>
        <v>-403.44444074958176</v>
      </c>
      <c r="AJ46">
        <f t="shared" si="7"/>
        <v>1.3646654087325061</v>
      </c>
      <c r="AK46">
        <f t="shared" si="22"/>
        <v>2.6330285691907953</v>
      </c>
      <c r="AL46">
        <f t="shared" si="8"/>
        <v>-399.44674677165847</v>
      </c>
      <c r="AN46">
        <f t="shared" si="26"/>
        <v>0</v>
      </c>
      <c r="AO46">
        <f t="shared" si="26"/>
        <v>0</v>
      </c>
      <c r="AP46">
        <f t="shared" si="26"/>
        <v>-0.10659526496359113</v>
      </c>
      <c r="AQ46">
        <f t="shared" si="26"/>
        <v>-2.9794959671169656</v>
      </c>
      <c r="AR46">
        <f t="shared" si="26"/>
        <v>-3.0860912320805571</v>
      </c>
      <c r="AS46">
        <f t="shared" si="26"/>
        <v>1.0438815180569277E-2</v>
      </c>
      <c r="AT46">
        <f t="shared" si="26"/>
        <v>2.0140979923034798E-2</v>
      </c>
      <c r="AU46">
        <f t="shared" si="23"/>
        <v>-3.0555114369769529</v>
      </c>
      <c r="AW46">
        <v>43</v>
      </c>
      <c r="AX46">
        <f>IF(Z46&gt;0, (R46*SUMPRODUCT(K46:$K$98, X46:$X$98)-K46*$AZ$3)/Z46, 0)</f>
        <v>65.033252070090768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100000</v>
      </c>
      <c r="S47">
        <f t="shared" si="1"/>
        <v>63.733835385206497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36.250028436850279</v>
      </c>
      <c r="AC47">
        <f t="shared" si="2"/>
        <v>34.910904452936435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-407.25937783804687</v>
      </c>
      <c r="AI47">
        <f t="shared" si="25"/>
        <v>-420.9534008957898</v>
      </c>
      <c r="AJ47">
        <f t="shared" si="7"/>
        <v>1.3391239839138436</v>
      </c>
      <c r="AK47">
        <f t="shared" si="22"/>
        <v>2.53750199057952</v>
      </c>
      <c r="AL47">
        <f t="shared" si="8"/>
        <v>-417.07677492129642</v>
      </c>
      <c r="AN47">
        <f t="shared" si="26"/>
        <v>0</v>
      </c>
      <c r="AO47">
        <f t="shared" si="26"/>
        <v>0</v>
      </c>
      <c r="AP47">
        <f t="shared" si="26"/>
        <v>-9.3527226830721913E-2</v>
      </c>
      <c r="AQ47">
        <f t="shared" si="26"/>
        <v>-2.7814937983809473</v>
      </c>
      <c r="AR47">
        <f t="shared" si="26"/>
        <v>-2.8750210252116695</v>
      </c>
      <c r="AS47">
        <f t="shared" si="26"/>
        <v>9.1459282688408847E-3</v>
      </c>
      <c r="AT47">
        <f t="shared" si="26"/>
        <v>1.7330591839638344E-2</v>
      </c>
      <c r="AU47">
        <f t="shared" si="23"/>
        <v>-2.8485445051031899</v>
      </c>
      <c r="AW47">
        <v>44</v>
      </c>
      <c r="AX47">
        <f>IF(Z47&gt;0, (R47*SUMPRODUCT(K47:$K$98, X47:$X$98)-K47*$AZ$3)/Z47, 0)</f>
        <v>63.733835385206497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100000</v>
      </c>
      <c r="S48">
        <f t="shared" si="1"/>
        <v>62.441039609906269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34.910904452936435</v>
      </c>
      <c r="AC48">
        <f t="shared" si="2"/>
        <v>33.594028496701121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-427.13147826808921</v>
      </c>
      <c r="AI48">
        <f t="shared" si="25"/>
        <v>-440.58177822568769</v>
      </c>
      <c r="AJ48">
        <f t="shared" si="7"/>
        <v>1.3168759562353145</v>
      </c>
      <c r="AK48">
        <f t="shared" si="22"/>
        <v>2.4437633117055508</v>
      </c>
      <c r="AL48">
        <f t="shared" si="8"/>
        <v>-436.82113895774683</v>
      </c>
      <c r="AN48">
        <f t="shared" si="26"/>
        <v>0</v>
      </c>
      <c r="AO48">
        <f t="shared" si="26"/>
        <v>0</v>
      </c>
      <c r="AP48">
        <f t="shared" si="26"/>
        <v>-8.202022372481825E-2</v>
      </c>
      <c r="AQ48">
        <f t="shared" si="26"/>
        <v>-2.6046571093509003</v>
      </c>
      <c r="AR48">
        <f t="shared" si="26"/>
        <v>-2.6866773330757185</v>
      </c>
      <c r="AS48">
        <f t="shared" si="26"/>
        <v>8.0303384228420874E-3</v>
      </c>
      <c r="AT48">
        <f t="shared" si="26"/>
        <v>1.490212219716025E-2</v>
      </c>
      <c r="AU48">
        <f t="shared" si="23"/>
        <v>-2.663744872455716</v>
      </c>
      <c r="AW48">
        <v>45</v>
      </c>
      <c r="AX48">
        <f>IF(Z48&gt;0, (R48*SUMPRODUCT(K48:$K$98, X48:$X$98)-K48*$AZ$3)/Z48, 0)</f>
        <v>62.441039609906269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100000</v>
      </c>
      <c r="S49">
        <f t="shared" si="1"/>
        <v>61.153186945427976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33.594028496701121</v>
      </c>
      <c r="AC49">
        <f t="shared" si="2"/>
        <v>32.297065889265966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-449.80638381440411</v>
      </c>
      <c r="AI49">
        <f t="shared" si="25"/>
        <v>-463.009729176473</v>
      </c>
      <c r="AJ49">
        <f t="shared" si="7"/>
        <v>1.2969626074351552</v>
      </c>
      <c r="AK49">
        <f t="shared" si="22"/>
        <v>2.3515819947690786</v>
      </c>
      <c r="AL49">
        <f t="shared" si="8"/>
        <v>-459.36118457426875</v>
      </c>
      <c r="AN49">
        <f t="shared" si="26"/>
        <v>0</v>
      </c>
      <c r="AO49">
        <f t="shared" si="26"/>
        <v>0</v>
      </c>
      <c r="AP49">
        <f t="shared" si="26"/>
        <v>-7.1887758207654182E-2</v>
      </c>
      <c r="AQ49">
        <f t="shared" si="26"/>
        <v>-2.4490439107049409</v>
      </c>
      <c r="AR49">
        <f t="shared" si="26"/>
        <v>-2.5209316689125947</v>
      </c>
      <c r="AS49">
        <f t="shared" si="26"/>
        <v>7.061523558682216E-3</v>
      </c>
      <c r="AT49">
        <f t="shared" si="26"/>
        <v>1.2803570096036875E-2</v>
      </c>
      <c r="AU49">
        <f t="shared" si="23"/>
        <v>-2.5010665752578758</v>
      </c>
      <c r="AW49">
        <v>46</v>
      </c>
      <c r="AX49">
        <f>IF(Z49&gt;0, (R49*SUMPRODUCT(K49:$K$98, X49:$X$98)-K49*$AZ$3)/Z49, 0)</f>
        <v>61.153186945427976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25</v>
      </c>
      <c r="R50">
        <f t="shared" si="0"/>
        <v>100000</v>
      </c>
      <c r="S50">
        <f t="shared" si="1"/>
        <v>59.864812523405462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32.297065889265966</v>
      </c>
      <c r="AC50">
        <f t="shared" si="2"/>
        <v>31.015606355271515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-475.83731759871483</v>
      </c>
      <c r="AI50">
        <f t="shared" si="25"/>
        <v>-488.78967017776336</v>
      </c>
      <c r="AJ50">
        <f t="shared" si="7"/>
        <v>1.2814595339944503</v>
      </c>
      <c r="AK50">
        <f t="shared" si="22"/>
        <v>2.2607946122486178</v>
      </c>
      <c r="AL50">
        <f t="shared" si="8"/>
        <v>-485.24741603152029</v>
      </c>
      <c r="AN50">
        <f t="shared" si="26"/>
        <v>0</v>
      </c>
      <c r="AO50">
        <f t="shared" si="26"/>
        <v>0</v>
      </c>
      <c r="AP50">
        <f t="shared" si="26"/>
        <v>-6.2965345746624254E-2</v>
      </c>
      <c r="AQ50">
        <f t="shared" si="26"/>
        <v>-2.313190676280235</v>
      </c>
      <c r="AR50">
        <f t="shared" si="26"/>
        <v>-2.3761560220268594</v>
      </c>
      <c r="AS50">
        <f t="shared" si="26"/>
        <v>6.2295665691487652E-3</v>
      </c>
      <c r="AT50">
        <f t="shared" si="26"/>
        <v>1.0990413791901001E-2</v>
      </c>
      <c r="AU50">
        <f t="shared" si="23"/>
        <v>-2.3589360416658094</v>
      </c>
      <c r="AW50">
        <v>47</v>
      </c>
      <c r="AX50">
        <f>IF(Z50&gt;0, (R50*SUMPRODUCT(K50:$K$98, X50:$X$98)-K50*$AZ$3)/Z50, 0)</f>
        <v>59.864812523405462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100000</v>
      </c>
      <c r="S51">
        <f t="shared" si="1"/>
        <v>58.569368610014934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31.015606355271515</v>
      </c>
      <c r="AC51">
        <f t="shared" si="2"/>
        <v>29.744901729625642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-505.55151120908374</v>
      </c>
      <c r="AI51">
        <f t="shared" si="25"/>
        <v>-518.24795238453953</v>
      </c>
      <c r="AJ51">
        <f t="shared" si="7"/>
        <v>1.2707046256458732</v>
      </c>
      <c r="AK51">
        <f t="shared" si="22"/>
        <v>2.1710924448690063</v>
      </c>
      <c r="AL51">
        <f t="shared" si="8"/>
        <v>-514.80615531402464</v>
      </c>
      <c r="AN51">
        <f t="shared" si="26"/>
        <v>0</v>
      </c>
      <c r="AO51">
        <f t="shared" si="26"/>
        <v>0</v>
      </c>
      <c r="AP51">
        <f t="shared" si="26"/>
        <v>-5.5108287656436543E-2</v>
      </c>
      <c r="AQ51">
        <f t="shared" si="26"/>
        <v>-2.1943218355324876</v>
      </c>
      <c r="AR51">
        <f t="shared" si="26"/>
        <v>-2.2494301231889242</v>
      </c>
      <c r="AS51">
        <f t="shared" si="26"/>
        <v>5.5154318496610875E-3</v>
      </c>
      <c r="AT51">
        <f t="shared" si="26"/>
        <v>9.4235215464826671E-3</v>
      </c>
      <c r="AU51">
        <f t="shared" si="23"/>
        <v>-2.2344911697927805</v>
      </c>
      <c r="AW51">
        <v>48</v>
      </c>
      <c r="AX51">
        <f>IF(Z51&gt;0, (R51*SUMPRODUCT(K51:$K$98, X51:$X$98)-K51*$AZ$3)/Z51, 0)</f>
        <v>58.569368610014934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100000</v>
      </c>
      <c r="S52">
        <f t="shared" si="1"/>
        <v>57.263936411205492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29.744901729625642</v>
      </c>
      <c r="AC52">
        <f t="shared" si="2"/>
        <v>28.481371010730975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-540.89490424359076</v>
      </c>
      <c r="AI52">
        <f t="shared" si="25"/>
        <v>-553.32915728123112</v>
      </c>
      <c r="AJ52">
        <f t="shared" si="7"/>
        <v>1.2635307188946676</v>
      </c>
      <c r="AK52">
        <f t="shared" si="22"/>
        <v>2.0821431210737953</v>
      </c>
      <c r="AL52">
        <f t="shared" si="8"/>
        <v>-549.98348344126259</v>
      </c>
      <c r="AN52">
        <f t="shared" si="26"/>
        <v>0</v>
      </c>
      <c r="AO52">
        <f t="shared" si="26"/>
        <v>0</v>
      </c>
      <c r="AP52">
        <f t="shared" si="26"/>
        <v>-4.8187743526611572E-2</v>
      </c>
      <c r="AQ52">
        <f t="shared" si="26"/>
        <v>-2.096185821668592</v>
      </c>
      <c r="AR52">
        <f t="shared" si="26"/>
        <v>-2.1443735651952038</v>
      </c>
      <c r="AS52">
        <f t="shared" si="26"/>
        <v>4.8966909420114207E-3</v>
      </c>
      <c r="AT52">
        <f t="shared" si="26"/>
        <v>8.0691440330414206E-3</v>
      </c>
      <c r="AU52">
        <f t="shared" si="23"/>
        <v>-2.1314077302201508</v>
      </c>
      <c r="AW52">
        <v>49</v>
      </c>
      <c r="AX52">
        <f>IF(Z52&gt;0, (R52*SUMPRODUCT(K52:$K$98, X52:$X$98)-K52*$AZ$3)/Z52, 0)</f>
        <v>57.263936411205492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100000</v>
      </c>
      <c r="S53">
        <f t="shared" si="1"/>
        <v>55.932831611989378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28.481371010730975</v>
      </c>
      <c r="AC53">
        <f t="shared" si="2"/>
        <v>27.216248686060453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-580.8348460727251</v>
      </c>
      <c r="AI53">
        <f t="shared" si="25"/>
        <v>-592.99954786847081</v>
      </c>
      <c r="AJ53">
        <f t="shared" si="7"/>
        <v>1.2651223246705214</v>
      </c>
      <c r="AK53">
        <f t="shared" si="22"/>
        <v>1.9936959707511683</v>
      </c>
      <c r="AL53">
        <f t="shared" si="8"/>
        <v>-589.74072957304907</v>
      </c>
      <c r="AN53">
        <f t="shared" si="26"/>
        <v>0</v>
      </c>
      <c r="AO53">
        <f t="shared" si="26"/>
        <v>0</v>
      </c>
      <c r="AP53">
        <f t="shared" si="26"/>
        <v>-4.2092074814039926E-2</v>
      </c>
      <c r="AQ53">
        <f t="shared" si="26"/>
        <v>-2.0097939272169163</v>
      </c>
      <c r="AR53">
        <f t="shared" si="26"/>
        <v>-2.0518860020309559</v>
      </c>
      <c r="AS53">
        <f t="shared" si="26"/>
        <v>4.3775527286305472E-3</v>
      </c>
      <c r="AT53">
        <f t="shared" si="26"/>
        <v>6.8985497027684098E-3</v>
      </c>
      <c r="AU53">
        <f t="shared" si="23"/>
        <v>-2.040609899599557</v>
      </c>
      <c r="AW53">
        <v>50</v>
      </c>
      <c r="AX53">
        <f>IF(Z53&gt;0, (R53*SUMPRODUCT(K53:$K$98, X53:$X$98)-K53*$AZ$3)/Z53, 0)</f>
        <v>55.932831611989378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100000</v>
      </c>
      <c r="S54">
        <f t="shared" si="1"/>
        <v>54.574966220999244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27.216248686060453</v>
      </c>
      <c r="AC54">
        <f t="shared" si="2"/>
        <v>25.94847573830608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-625.73848993072818</v>
      </c>
      <c r="AI54">
        <f t="shared" si="25"/>
        <v>-637.62511008603383</v>
      </c>
      <c r="AJ54">
        <f t="shared" si="7"/>
        <v>1.2677729477543735</v>
      </c>
      <c r="AK54">
        <f t="shared" si="22"/>
        <v>1.9051374080242318</v>
      </c>
      <c r="AL54">
        <f t="shared" si="8"/>
        <v>-634.4521997302553</v>
      </c>
      <c r="AN54">
        <f t="shared" si="26"/>
        <v>0</v>
      </c>
      <c r="AO54">
        <f t="shared" si="26"/>
        <v>0</v>
      </c>
      <c r="AP54">
        <f t="shared" si="26"/>
        <v>-3.6723090978435839E-2</v>
      </c>
      <c r="AQ54">
        <f t="shared" si="26"/>
        <v>-1.9331863216120748</v>
      </c>
      <c r="AR54">
        <f t="shared" si="26"/>
        <v>-1.969909412590511</v>
      </c>
      <c r="AS54">
        <f t="shared" si="26"/>
        <v>3.9167181833099207E-3</v>
      </c>
      <c r="AT54">
        <f t="shared" si="26"/>
        <v>5.8858223319323841E-3</v>
      </c>
      <c r="AU54">
        <f t="shared" si="23"/>
        <v>-1.9601068720752688</v>
      </c>
      <c r="AW54">
        <v>51</v>
      </c>
      <c r="AX54">
        <f>IF(Z54&gt;0, (R54*SUMPRODUCT(K54:$K$98, X54:$X$98)-K54*$AZ$3)/Z54, 0)</f>
        <v>54.574966220999244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100000</v>
      </c>
      <c r="S55">
        <f t="shared" si="1"/>
        <v>53.190980850849499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25.94847573830608</v>
      </c>
      <c r="AC55">
        <f t="shared" si="2"/>
        <v>24.677808148357006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-676.29296236160076</v>
      </c>
      <c r="AI55">
        <f t="shared" si="25"/>
        <v>-687.8916430747629</v>
      </c>
      <c r="AJ55">
        <f t="shared" si="7"/>
        <v>1.270667589949074</v>
      </c>
      <c r="AK55">
        <f t="shared" si="22"/>
        <v>1.8163933016814258</v>
      </c>
      <c r="AL55">
        <f t="shared" si="8"/>
        <v>-684.80458218313242</v>
      </c>
      <c r="AN55">
        <f t="shared" si="26"/>
        <v>0</v>
      </c>
      <c r="AO55">
        <f t="shared" si="26"/>
        <v>0</v>
      </c>
      <c r="AP55">
        <f t="shared" si="26"/>
        <v>-3.1994211731201656E-2</v>
      </c>
      <c r="AQ55">
        <f t="shared" si="26"/>
        <v>-1.8655104632343682</v>
      </c>
      <c r="AR55">
        <f t="shared" si="26"/>
        <v>-1.8975046749655697</v>
      </c>
      <c r="AS55">
        <f t="shared" si="26"/>
        <v>3.5050544900914775E-3</v>
      </c>
      <c r="AT55">
        <f t="shared" si="26"/>
        <v>5.0104036241970448E-3</v>
      </c>
      <c r="AU55">
        <f t="shared" si="23"/>
        <v>-1.8889892168512812</v>
      </c>
      <c r="AW55">
        <v>52</v>
      </c>
      <c r="AX55">
        <f>IF(Z55&gt;0, (R55*SUMPRODUCT(K55:$K$98, X55:$X$98)-K55*$AZ$3)/Z55, 0)</f>
        <v>53.190980850849499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100000</v>
      </c>
      <c r="S56">
        <f t="shared" si="1"/>
        <v>51.778298288781883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24.677808148357006</v>
      </c>
      <c r="AC56">
        <f t="shared" si="2"/>
        <v>23.403832266964592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-730.69558975142581</v>
      </c>
      <c r="AI56">
        <f t="shared" si="25"/>
        <v>-741.99560976001851</v>
      </c>
      <c r="AJ56">
        <f t="shared" si="7"/>
        <v>1.2739758813924134</v>
      </c>
      <c r="AK56">
        <f t="shared" si="22"/>
        <v>1.7274465703849906</v>
      </c>
      <c r="AL56">
        <f t="shared" si="8"/>
        <v>-738.99418730824107</v>
      </c>
      <c r="AN56">
        <f t="shared" si="26"/>
        <v>0</v>
      </c>
      <c r="AO56">
        <f t="shared" si="26"/>
        <v>0</v>
      </c>
      <c r="AP56">
        <f t="shared" si="26"/>
        <v>-2.7830692378987859E-2</v>
      </c>
      <c r="AQ56">
        <f t="shared" si="26"/>
        <v>-1.7996219622258622</v>
      </c>
      <c r="AR56">
        <f t="shared" si="26"/>
        <v>-1.8274526546048502</v>
      </c>
      <c r="AS56">
        <f t="shared" si="26"/>
        <v>3.1376608914250857E-3</v>
      </c>
      <c r="AT56">
        <f t="shared" si="26"/>
        <v>4.2545087588309301E-3</v>
      </c>
      <c r="AU56">
        <f t="shared" si="23"/>
        <v>-1.820060484954594</v>
      </c>
      <c r="AW56">
        <v>53</v>
      </c>
      <c r="AX56">
        <f>IF(Z56&gt;0, (R56*SUMPRODUCT(K56:$K$98, X56:$X$98)-K56*$AZ$3)/Z56, 0)</f>
        <v>51.778298288781883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100000</v>
      </c>
      <c r="S57">
        <f t="shared" si="1"/>
        <v>50.347221089773058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23.403832266964592</v>
      </c>
      <c r="AC57">
        <f t="shared" si="2"/>
        <v>22.13236618138334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-788.61989878463589</v>
      </c>
      <c r="AI57">
        <f t="shared" si="25"/>
        <v>-799.60976361844644</v>
      </c>
      <c r="AJ57">
        <f t="shared" si="7"/>
        <v>1.2714660855812525</v>
      </c>
      <c r="AK57">
        <f t="shared" si="22"/>
        <v>1.6382682586875217</v>
      </c>
      <c r="AL57">
        <f t="shared" si="8"/>
        <v>-796.70002927417772</v>
      </c>
      <c r="AN57">
        <f t="shared" si="26"/>
        <v>0</v>
      </c>
      <c r="AO57">
        <f t="shared" si="26"/>
        <v>0</v>
      </c>
      <c r="AP57">
        <f t="shared" si="26"/>
        <v>-2.4166798823290852E-2</v>
      </c>
      <c r="AQ57">
        <f t="shared" si="26"/>
        <v>-1.7341813325436548</v>
      </c>
      <c r="AR57">
        <f t="shared" si="26"/>
        <v>-1.7583481313669456</v>
      </c>
      <c r="AS57">
        <f t="shared" si="26"/>
        <v>2.7959638781312455E-3</v>
      </c>
      <c r="AT57">
        <f t="shared" si="26"/>
        <v>3.6025647289564047E-3</v>
      </c>
      <c r="AU57">
        <f t="shared" si="23"/>
        <v>-1.751949602759858</v>
      </c>
      <c r="AW57">
        <v>54</v>
      </c>
      <c r="AX57">
        <f>IF(Z57&gt;0, (R57*SUMPRODUCT(K57:$K$98, X57:$X$98)-K57*$AZ$3)/Z57, 0)</f>
        <v>50.347221089773058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100000</v>
      </c>
      <c r="S58">
        <f t="shared" si="1"/>
        <v>48.908004449448178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22.13236618138334</v>
      </c>
      <c r="AC58">
        <f t="shared" si="2"/>
        <v>20.869752595843799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-848.41897187287589</v>
      </c>
      <c r="AI58">
        <f t="shared" si="25"/>
        <v>-859.08683331538009</v>
      </c>
      <c r="AJ58">
        <f t="shared" si="7"/>
        <v>1.2626135855395404</v>
      </c>
      <c r="AK58">
        <f t="shared" si="22"/>
        <v>1.5492656326968339</v>
      </c>
      <c r="AL58">
        <f t="shared" si="8"/>
        <v>-856.27495409714379</v>
      </c>
      <c r="AN58">
        <f t="shared" si="26"/>
        <v>0</v>
      </c>
      <c r="AO58">
        <f t="shared" si="26"/>
        <v>0</v>
      </c>
      <c r="AP58">
        <f t="shared" si="26"/>
        <v>-2.0945277539670414E-2</v>
      </c>
      <c r="AQ58">
        <f t="shared" si="26"/>
        <v>-1.6657856808109848</v>
      </c>
      <c r="AR58">
        <f t="shared" si="26"/>
        <v>-1.6867309583506551</v>
      </c>
      <c r="AS58">
        <f t="shared" si="26"/>
        <v>2.4790153225195963E-3</v>
      </c>
      <c r="AT58">
        <f t="shared" si="26"/>
        <v>3.0418279084707292E-3</v>
      </c>
      <c r="AU58">
        <f t="shared" si="23"/>
        <v>-1.681210115119665</v>
      </c>
      <c r="AW58">
        <v>55</v>
      </c>
      <c r="AX58">
        <f>IF(Z58&gt;0, (R58*SUMPRODUCT(K58:$K$98, X58:$X$98)-K58*$AZ$3)/Z58, 0)</f>
        <v>48.908004449448178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100000</v>
      </c>
      <c r="S59">
        <f t="shared" si="1"/>
        <v>47.478816308458605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20.869752595843799</v>
      </c>
      <c r="AC59">
        <f t="shared" si="2"/>
        <v>19.625009546286488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-910.48780719774277</v>
      </c>
      <c r="AI59">
        <f t="shared" si="25"/>
        <v>-920.82136807402253</v>
      </c>
      <c r="AJ59">
        <f t="shared" si="7"/>
        <v>1.2447430495573109</v>
      </c>
      <c r="AK59">
        <f t="shared" si="22"/>
        <v>1.4608826817090661</v>
      </c>
      <c r="AL59">
        <f t="shared" si="8"/>
        <v>-918.11574234275611</v>
      </c>
      <c r="AN59">
        <f t="shared" si="26"/>
        <v>0</v>
      </c>
      <c r="AO59">
        <f t="shared" si="26"/>
        <v>0</v>
      </c>
      <c r="AP59">
        <f t="shared" si="26"/>
        <v>-1.8115099873752798E-2</v>
      </c>
      <c r="AQ59">
        <f t="shared" si="26"/>
        <v>-1.5961175202520508</v>
      </c>
      <c r="AR59">
        <f t="shared" si="26"/>
        <v>-1.6142326201258035</v>
      </c>
      <c r="AS59">
        <f t="shared" si="26"/>
        <v>2.1820788525714987E-3</v>
      </c>
      <c r="AT59">
        <f t="shared" si="26"/>
        <v>2.5609793177628192E-3</v>
      </c>
      <c r="AU59">
        <f t="shared" si="23"/>
        <v>-1.609489561955469</v>
      </c>
      <c r="AW59">
        <v>56</v>
      </c>
      <c r="AX59">
        <f>IF(Z59&gt;0, (R59*SUMPRODUCT(K59:$K$98, X59:$X$98)-K59*$AZ$3)/Z59, 0)</f>
        <v>47.478816308458605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100000</v>
      </c>
      <c r="S60">
        <f t="shared" si="1"/>
        <v>46.076275193628263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19.625009546286488</v>
      </c>
      <c r="AC60">
        <f t="shared" si="2"/>
        <v>18.404822946796646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-976.65021764271421</v>
      </c>
      <c r="AI60">
        <f t="shared" si="25"/>
        <v>-986.63628035582053</v>
      </c>
      <c r="AJ60">
        <f t="shared" si="7"/>
        <v>1.2201865994898426</v>
      </c>
      <c r="AK60">
        <f t="shared" si="22"/>
        <v>1.3737506682400544</v>
      </c>
      <c r="AL60">
        <f t="shared" si="8"/>
        <v>-984.04234308809066</v>
      </c>
      <c r="AN60">
        <f t="shared" si="26"/>
        <v>0</v>
      </c>
      <c r="AO60">
        <f t="shared" si="26"/>
        <v>0</v>
      </c>
      <c r="AP60">
        <f t="shared" si="26"/>
        <v>-1.5630288598282905E-2</v>
      </c>
      <c r="AQ60">
        <f t="shared" si="26"/>
        <v>-1.5286630176372025</v>
      </c>
      <c r="AR60">
        <f t="shared" si="26"/>
        <v>-1.5442933062354853</v>
      </c>
      <c r="AS60">
        <f t="shared" si="26"/>
        <v>1.9098486802764235E-3</v>
      </c>
      <c r="AT60">
        <f t="shared" si="26"/>
        <v>2.1502087482882272E-3</v>
      </c>
      <c r="AU60">
        <f t="shared" si="23"/>
        <v>-1.5402332488069208</v>
      </c>
      <c r="AW60">
        <v>57</v>
      </c>
      <c r="AX60">
        <f>IF(Z60&gt;0, (R60*SUMPRODUCT(K60:$K$98, X60:$X$98)-K60*$AZ$3)/Z60, 0)</f>
        <v>46.076275193628263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100000</v>
      </c>
      <c r="S61">
        <f t="shared" si="1"/>
        <v>44.708169309601004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18.404822946796646</v>
      </c>
      <c r="AC61">
        <f t="shared" si="2"/>
        <v>17.211812536982841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-1046.6707489745943</v>
      </c>
      <c r="AI61">
        <f t="shared" si="25"/>
        <v>-1056.2952833733259</v>
      </c>
      <c r="AJ61">
        <f t="shared" si="7"/>
        <v>1.1930104098138052</v>
      </c>
      <c r="AK61">
        <f t="shared" si="22"/>
        <v>1.2883376062757654</v>
      </c>
      <c r="AL61">
        <f t="shared" si="8"/>
        <v>-1053.8139353572365</v>
      </c>
      <c r="AN61">
        <f t="shared" si="26"/>
        <v>0</v>
      </c>
      <c r="AO61">
        <f t="shared" si="26"/>
        <v>0</v>
      </c>
      <c r="AP61">
        <f t="shared" si="26"/>
        <v>-1.3450375663398092E-2</v>
      </c>
      <c r="AQ61">
        <f t="shared" si="26"/>
        <v>-1.4627320331936133</v>
      </c>
      <c r="AR61">
        <f t="shared" si="26"/>
        <v>-1.4761824088570115</v>
      </c>
      <c r="AS61">
        <f t="shared" si="26"/>
        <v>1.6672430600336294E-3</v>
      </c>
      <c r="AT61">
        <f t="shared" si="26"/>
        <v>1.8004636970257832E-3</v>
      </c>
      <c r="AU61">
        <f t="shared" si="23"/>
        <v>-1.4727147020999523</v>
      </c>
      <c r="AW61">
        <v>58</v>
      </c>
      <c r="AX61">
        <f>IF(Z61&gt;0, (R61*SUMPRODUCT(K61:$K$98, X61:$X$98)-K61*$AZ$3)/Z61, 0)</f>
        <v>44.708169309601004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100000</v>
      </c>
      <c r="S62">
        <f t="shared" si="1"/>
        <v>43.383802070328535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17.211812536982841</v>
      </c>
      <c r="AC62">
        <f t="shared" si="2"/>
        <v>16.048770332202977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-1120.61622401156</v>
      </c>
      <c r="AI62">
        <f t="shared" si="25"/>
        <v>-1129.8643590103013</v>
      </c>
      <c r="AJ62">
        <f t="shared" si="7"/>
        <v>1.1630422047798632</v>
      </c>
      <c r="AK62">
        <f t="shared" si="22"/>
        <v>1.2048268775887989</v>
      </c>
      <c r="AL62">
        <f t="shared" si="8"/>
        <v>-1127.4964899279325</v>
      </c>
      <c r="AN62">
        <f t="shared" si="26"/>
        <v>0</v>
      </c>
      <c r="AO62">
        <f t="shared" si="26"/>
        <v>0</v>
      </c>
      <c r="AP62">
        <f t="shared" si="26"/>
        <v>-1.1539601810252305E-2</v>
      </c>
      <c r="AQ62">
        <f t="shared" si="26"/>
        <v>-1.3982781402911817</v>
      </c>
      <c r="AR62">
        <f t="shared" si="26"/>
        <v>-1.409817742101434</v>
      </c>
      <c r="AS62">
        <f t="shared" si="26"/>
        <v>1.451216265063611E-3</v>
      </c>
      <c r="AT62">
        <f t="shared" si="26"/>
        <v>1.5033541810923472E-3</v>
      </c>
      <c r="AU62">
        <f t="shared" si="23"/>
        <v>-1.4068631716552777</v>
      </c>
      <c r="AW62">
        <v>59</v>
      </c>
      <c r="AX62">
        <f>IF(Z62&gt;0, (R62*SUMPRODUCT(K62:$K$98, X62:$X$98)-K62*$AZ$3)/Z62, 0)</f>
        <v>43.383802070328535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100000</v>
      </c>
      <c r="S63">
        <f t="shared" si="1"/>
        <v>42.106027315564837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16.048770332202977</v>
      </c>
      <c r="AC63">
        <f t="shared" si="2"/>
        <v>14.91807239585264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-1192.8356608772829</v>
      </c>
      <c r="AI63">
        <f t="shared" si="25"/>
        <v>-1201.6931056108176</v>
      </c>
      <c r="AJ63">
        <f t="shared" si="7"/>
        <v>1.1306979363503373</v>
      </c>
      <c r="AK63">
        <f t="shared" si="22"/>
        <v>1.1234139232542084</v>
      </c>
      <c r="AL63">
        <f t="shared" si="8"/>
        <v>-1199.438993751213</v>
      </c>
      <c r="AN63">
        <f t="shared" si="26"/>
        <v>0</v>
      </c>
      <c r="AO63">
        <f t="shared" si="26"/>
        <v>0</v>
      </c>
      <c r="AP63">
        <f t="shared" si="26"/>
        <v>-9.8679534243561115E-3</v>
      </c>
      <c r="AQ63">
        <f t="shared" si="26"/>
        <v>-1.3289212745390502</v>
      </c>
      <c r="AR63">
        <f t="shared" si="26"/>
        <v>-1.3387892279634064</v>
      </c>
      <c r="AS63">
        <f t="shared" si="26"/>
        <v>1.2596945178418423E-3</v>
      </c>
      <c r="AT63">
        <f t="shared" si="26"/>
        <v>1.2515795022659769E-3</v>
      </c>
      <c r="AU63">
        <f t="shared" si="23"/>
        <v>-1.3362779539432987</v>
      </c>
      <c r="AW63">
        <v>60</v>
      </c>
      <c r="AX63">
        <f>IF(Z63&gt;0, (R63*SUMPRODUCT(K63:$K$98, X63:$X$98)-K63*$AZ$3)/Z63, 0)</f>
        <v>42.106027315564837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25</v>
      </c>
      <c r="R64">
        <f t="shared" si="0"/>
        <v>100000</v>
      </c>
      <c r="S64">
        <f t="shared" si="1"/>
        <v>40.890968342203763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14.91807239585264</v>
      </c>
      <c r="AC64">
        <f t="shared" si="2"/>
        <v>13.828062017689344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-1258.5710096138168</v>
      </c>
      <c r="AI64">
        <f t="shared" si="25"/>
        <v>-1267.0252371476126</v>
      </c>
      <c r="AJ64">
        <f t="shared" si="7"/>
        <v>1.0900103781632957</v>
      </c>
      <c r="AK64">
        <f t="shared" si="22"/>
        <v>1.044265067709685</v>
      </c>
      <c r="AL64">
        <f t="shared" si="8"/>
        <v>-1264.8909617017398</v>
      </c>
      <c r="AN64">
        <f t="shared" si="26"/>
        <v>0</v>
      </c>
      <c r="AO64">
        <f t="shared" si="26"/>
        <v>0</v>
      </c>
      <c r="AP64">
        <f t="shared" si="26"/>
        <v>-8.4095847024908896E-3</v>
      </c>
      <c r="AQ64">
        <f t="shared" si="26"/>
        <v>-1.251925083295546</v>
      </c>
      <c r="AR64">
        <f t="shared" si="26"/>
        <v>-1.2603346679980367</v>
      </c>
      <c r="AS64">
        <f t="shared" si="26"/>
        <v>1.0842545418981281E-3</v>
      </c>
      <c r="AT64">
        <f t="shared" si="26"/>
        <v>1.0387507910866501E-3</v>
      </c>
      <c r="AU64">
        <f t="shared" si="23"/>
        <v>-1.2582116626650521</v>
      </c>
      <c r="AW64">
        <v>61</v>
      </c>
      <c r="AX64">
        <f>IF(Z64&gt;0, (R64*SUMPRODUCT(K64:$K$98, X64:$X$98)-K64*$AZ$3)/Z64, 0)</f>
        <v>40.890968342203763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100000</v>
      </c>
      <c r="S65">
        <f t="shared" si="1"/>
        <v>40.150468821107495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13.828062017689344</v>
      </c>
      <c r="AC65">
        <f t="shared" si="2"/>
        <v>12.789450234729296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-1624.9405422025548</v>
      </c>
      <c r="AI65">
        <f t="shared" si="25"/>
        <v>-1632.903992325462</v>
      </c>
      <c r="AJ65">
        <f t="shared" si="7"/>
        <v>1.0386117829600483</v>
      </c>
      <c r="AK65">
        <f t="shared" si="22"/>
        <v>0.96796434123825414</v>
      </c>
      <c r="AL65">
        <f t="shared" si="8"/>
        <v>-1630.8974162012637</v>
      </c>
      <c r="AN65">
        <f t="shared" si="26"/>
        <v>0</v>
      </c>
      <c r="AO65">
        <f t="shared" si="26"/>
        <v>0</v>
      </c>
      <c r="AP65">
        <f t="shared" si="26"/>
        <v>-7.0726775519090066E-3</v>
      </c>
      <c r="AQ65">
        <f t="shared" si="26"/>
        <v>-1.4431785618853317</v>
      </c>
      <c r="AR65">
        <f t="shared" si="26"/>
        <v>-1.4502512394372407</v>
      </c>
      <c r="AS65">
        <f t="shared" si="26"/>
        <v>9.2243514169307924E-4</v>
      </c>
      <c r="AT65">
        <f t="shared" si="26"/>
        <v>8.5969015460159019E-4</v>
      </c>
      <c r="AU65">
        <f t="shared" si="23"/>
        <v>-1.448469114140946</v>
      </c>
      <c r="AW65">
        <v>62</v>
      </c>
      <c r="AX65">
        <f>IF(Z65&gt;0, (R65*SUMPRODUCT(K65:$K$98, X65:$X$98)-K65*$AZ$3)/Z65, 0)</f>
        <v>40.150468821107495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100000</v>
      </c>
      <c r="S66">
        <f t="shared" si="1"/>
        <v>39.010254226130414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12.789450234729296</v>
      </c>
      <c r="AC66">
        <f t="shared" si="2"/>
        <v>11.536729976714945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-1961.6793210146027</v>
      </c>
      <c r="AI66">
        <f t="shared" si="25"/>
        <v>-1969.0727168060273</v>
      </c>
      <c r="AJ66">
        <f t="shared" si="7"/>
        <v>1.2527202580143513</v>
      </c>
      <c r="AK66">
        <f t="shared" si="22"/>
        <v>0.89526151643105079</v>
      </c>
      <c r="AL66">
        <f t="shared" si="8"/>
        <v>-1966.924735031582</v>
      </c>
      <c r="AN66">
        <f t="shared" si="26"/>
        <v>0</v>
      </c>
      <c r="AO66">
        <f t="shared" si="26"/>
        <v>0</v>
      </c>
      <c r="AP66">
        <f t="shared" si="26"/>
        <v>-5.8628465542269982E-3</v>
      </c>
      <c r="AQ66">
        <f t="shared" si="26"/>
        <v>-1.5555808416274233</v>
      </c>
      <c r="AR66">
        <f t="shared" si="26"/>
        <v>-1.5614436881816502</v>
      </c>
      <c r="AS66">
        <f t="shared" si="26"/>
        <v>9.9338745757782359E-4</v>
      </c>
      <c r="AT66">
        <f t="shared" si="26"/>
        <v>7.0992829882417371E-4</v>
      </c>
      <c r="AU66">
        <f t="shared" si="23"/>
        <v>-1.5597403724252483</v>
      </c>
      <c r="AW66">
        <v>63</v>
      </c>
      <c r="AX66">
        <f>IF(Z66&gt;0, (R66*SUMPRODUCT(K66:$K$98, X66:$X$98)-K66*$AZ$3)/Z66, 0)</f>
        <v>39.010254226130414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7">$C$6</f>
        <v>100000</v>
      </c>
      <c r="S67">
        <f t="shared" ref="S67:S98" si="28">AX67</f>
        <v>37.575329777652733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11.536729976714945</v>
      </c>
      <c r="AC67">
        <f t="shared" ref="AC67:AC98" si="29">S67*Z67</f>
        <v>10.151201192115176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-2262.2462676403261</v>
      </c>
      <c r="AI67">
        <f t="shared" ref="AI67:AI98" si="33">SUM(AE67:AH67)</f>
        <v>-2269.0001679069264</v>
      </c>
      <c r="AJ67">
        <f t="shared" ref="AJ67:AJ98" si="34">AB67-AC67</f>
        <v>1.385528784599769</v>
      </c>
      <c r="AK67">
        <f t="shared" si="22"/>
        <v>0.80757109837004626</v>
      </c>
      <c r="AL67">
        <f t="shared" ref="AL67:AL98" si="35">SUM(AI67:AK67)</f>
        <v>-2266.8070680239566</v>
      </c>
      <c r="AN67">
        <f t="shared" ref="AN67:AU98" si="36">AE67*$K67</f>
        <v>0</v>
      </c>
      <c r="AO67">
        <f t="shared" si="36"/>
        <v>0</v>
      </c>
      <c r="AP67">
        <f t="shared" si="36"/>
        <v>-4.7819077349938255E-3</v>
      </c>
      <c r="AQ67">
        <f t="shared" si="36"/>
        <v>-1.6017193767558704</v>
      </c>
      <c r="AR67">
        <f t="shared" si="36"/>
        <v>-1.6065012844908644</v>
      </c>
      <c r="AS67">
        <f t="shared" si="36"/>
        <v>9.8098440169436729E-4</v>
      </c>
      <c r="AT67">
        <f t="shared" si="36"/>
        <v>5.7177783642296982E-4</v>
      </c>
      <c r="AU67">
        <f t="shared" si="23"/>
        <v>-1.6049485222527471</v>
      </c>
      <c r="AW67">
        <v>64</v>
      </c>
      <c r="AX67">
        <f>IF(Z67&gt;0, (R67*SUMPRODUCT(K67:$K$98, X67:$X$98)-K67*$AZ$3)/Z67, 0)</f>
        <v>37.575329777652733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25</v>
      </c>
      <c r="R68">
        <f t="shared" si="27"/>
        <v>100000</v>
      </c>
      <c r="S68">
        <f t="shared" si="28"/>
        <v>35.906335980651761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10.151201192115176</v>
      </c>
      <c r="AC68">
        <f t="shared" si="29"/>
        <v>8.701314009134002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-2512.0785161301765</v>
      </c>
      <c r="AI68">
        <f t="shared" si="33"/>
        <v>-2518.1368577650783</v>
      </c>
      <c r="AJ68">
        <f t="shared" si="34"/>
        <v>1.4498871829811737</v>
      </c>
      <c r="AK68">
        <f t="shared" si="22"/>
        <v>0.71058408344806234</v>
      </c>
      <c r="AL68">
        <f t="shared" si="35"/>
        <v>-2515.9763864986494</v>
      </c>
      <c r="AN68">
        <f t="shared" si="36"/>
        <v>0</v>
      </c>
      <c r="AO68">
        <f t="shared" si="36"/>
        <v>0</v>
      </c>
      <c r="AP68">
        <f t="shared" si="36"/>
        <v>-3.829854600094358E-3</v>
      </c>
      <c r="AQ68">
        <f t="shared" si="36"/>
        <v>-1.5880410912078804</v>
      </c>
      <c r="AR68">
        <f t="shared" si="36"/>
        <v>-1.5918709458079749</v>
      </c>
      <c r="AS68">
        <f t="shared" si="36"/>
        <v>9.1656387704659942E-4</v>
      </c>
      <c r="AT68">
        <f t="shared" si="36"/>
        <v>4.4920440027175354E-4</v>
      </c>
      <c r="AU68">
        <f t="shared" si="23"/>
        <v>-1.5905051775306569</v>
      </c>
      <c r="AW68">
        <v>65</v>
      </c>
      <c r="AX68">
        <f>IF(Z68&gt;0, (R68*SUMPRODUCT(K68:$K$98, X68:$X$98)-K68*$AZ$3)/Z68, 0)</f>
        <v>35.906335980651761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7"/>
        <v>100000</v>
      </c>
      <c r="S69">
        <f t="shared" si="28"/>
        <v>33.967096009520347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8.701314009134002</v>
      </c>
      <c r="AC69">
        <f t="shared" si="29"/>
        <v>7.2488373766535288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-2650.2701118542759</v>
      </c>
      <c r="AI69">
        <f t="shared" si="33"/>
        <v>-2655.605302544865</v>
      </c>
      <c r="AJ69">
        <f t="shared" si="34"/>
        <v>1.4524766324804732</v>
      </c>
      <c r="AK69">
        <f t="shared" si="22"/>
        <v>0.60909198063938019</v>
      </c>
      <c r="AL69">
        <f t="shared" si="35"/>
        <v>-2653.5437339317455</v>
      </c>
      <c r="AN69">
        <f t="shared" si="36"/>
        <v>0</v>
      </c>
      <c r="AO69">
        <f t="shared" si="36"/>
        <v>0</v>
      </c>
      <c r="AP69">
        <f t="shared" si="36"/>
        <v>-3.0113445583589077E-3</v>
      </c>
      <c r="AQ69">
        <f t="shared" si="36"/>
        <v>-1.4958933883265635</v>
      </c>
      <c r="AR69">
        <f t="shared" si="36"/>
        <v>-1.4989047328849225</v>
      </c>
      <c r="AS69">
        <f t="shared" si="36"/>
        <v>8.1982216888307864E-4</v>
      </c>
      <c r="AT69">
        <f t="shared" si="36"/>
        <v>3.4379011507008179E-4</v>
      </c>
      <c r="AU69">
        <f t="shared" si="23"/>
        <v>-1.4977411206009694</v>
      </c>
      <c r="AW69">
        <v>66</v>
      </c>
      <c r="AX69">
        <f>IF(Z69&gt;0, (R69*SUMPRODUCT(K69:$K$98, X69:$X$98)-K69*$AZ$3)/Z69, 0)</f>
        <v>33.967096009520347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25</v>
      </c>
      <c r="R70">
        <f t="shared" si="27"/>
        <v>100000</v>
      </c>
      <c r="S70">
        <f t="shared" si="28"/>
        <v>31.896166885453468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7.2488373766535288</v>
      </c>
      <c r="AC70">
        <f t="shared" si="29"/>
        <v>5.8739836836192927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-2711.4003125933482</v>
      </c>
      <c r="AI70">
        <f t="shared" si="33"/>
        <v>-2716.0043012988831</v>
      </c>
      <c r="AJ70">
        <f t="shared" si="34"/>
        <v>1.3748536930342361</v>
      </c>
      <c r="AK70">
        <f t="shared" si="22"/>
        <v>0.50741861636574703</v>
      </c>
      <c r="AL70">
        <f t="shared" si="35"/>
        <v>-2714.1220289894832</v>
      </c>
      <c r="AN70">
        <f t="shared" si="36"/>
        <v>0</v>
      </c>
      <c r="AO70">
        <f t="shared" si="36"/>
        <v>0</v>
      </c>
      <c r="AP70">
        <f t="shared" si="36"/>
        <v>-2.3202069889751357E-3</v>
      </c>
      <c r="AQ70">
        <f t="shared" si="36"/>
        <v>-1.3664260182970249</v>
      </c>
      <c r="AR70">
        <f t="shared" si="36"/>
        <v>-1.3687462252860001</v>
      </c>
      <c r="AS70">
        <f t="shared" si="36"/>
        <v>6.9286554581713159E-4</v>
      </c>
      <c r="AT70">
        <f t="shared" si="36"/>
        <v>2.5571657432880919E-4</v>
      </c>
      <c r="AU70">
        <f t="shared" si="23"/>
        <v>-1.3677976431658543</v>
      </c>
      <c r="AW70">
        <v>67</v>
      </c>
      <c r="AX70">
        <f>IF(Z70&gt;0, (R70*SUMPRODUCT(K70:$K$98, X70:$X$98)-K70*$AZ$3)/Z70, 0)</f>
        <v>31.896166885453468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25</v>
      </c>
      <c r="R71">
        <f t="shared" si="27"/>
        <v>100000</v>
      </c>
      <c r="S71">
        <f t="shared" si="28"/>
        <v>29.681201237266684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5.8739836836192927</v>
      </c>
      <c r="AC71">
        <f t="shared" si="29"/>
        <v>4.6156288218332806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-2681.114609288898</v>
      </c>
      <c r="AI71">
        <f t="shared" si="33"/>
        <v>-2685.0022794550555</v>
      </c>
      <c r="AJ71">
        <f t="shared" si="34"/>
        <v>1.2583548617860121</v>
      </c>
      <c r="AK71">
        <f t="shared" si="22"/>
        <v>0.41117885785335051</v>
      </c>
      <c r="AL71">
        <f t="shared" si="35"/>
        <v>-2683.3327457354162</v>
      </c>
      <c r="AN71">
        <f t="shared" si="36"/>
        <v>0</v>
      </c>
      <c r="AO71">
        <f t="shared" si="36"/>
        <v>0</v>
      </c>
      <c r="AP71">
        <f t="shared" si="36"/>
        <v>-1.7492982846095343E-3</v>
      </c>
      <c r="AQ71">
        <f t="shared" si="36"/>
        <v>-1.2063958582953762</v>
      </c>
      <c r="AR71">
        <f t="shared" si="36"/>
        <v>-1.2081451565799859</v>
      </c>
      <c r="AS71">
        <f t="shared" si="36"/>
        <v>5.6621007108947452E-4</v>
      </c>
      <c r="AT71">
        <f t="shared" si="36"/>
        <v>1.8501427332286602E-4</v>
      </c>
      <c r="AU71">
        <f t="shared" si="23"/>
        <v>-1.2073939322355736</v>
      </c>
      <c r="AW71">
        <v>68</v>
      </c>
      <c r="AX71">
        <f>IF(Z71&gt;0, (R71*SUMPRODUCT(K71:$K$98, X71:$X$98)-K71*$AZ$3)/Z71, 0)</f>
        <v>29.681201237266684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25</v>
      </c>
      <c r="R72">
        <f t="shared" si="27"/>
        <v>100000</v>
      </c>
      <c r="S72">
        <f t="shared" si="28"/>
        <v>27.317163988784557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4.6156288218332806</v>
      </c>
      <c r="AC72">
        <f t="shared" si="29"/>
        <v>3.5057250675655895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-2561.7586871952531</v>
      </c>
      <c r="AI72">
        <f t="shared" si="33"/>
        <v>-2564.96704098795</v>
      </c>
      <c r="AJ72">
        <f t="shared" si="34"/>
        <v>1.1099037542676911</v>
      </c>
      <c r="AK72">
        <f t="shared" si="22"/>
        <v>0.32309401752832967</v>
      </c>
      <c r="AL72">
        <f t="shared" si="35"/>
        <v>-2563.5340432161538</v>
      </c>
      <c r="AN72">
        <f t="shared" si="36"/>
        <v>0</v>
      </c>
      <c r="AO72">
        <f t="shared" si="36"/>
        <v>0</v>
      </c>
      <c r="AP72">
        <f t="shared" si="36"/>
        <v>-1.2889577695350861E-3</v>
      </c>
      <c r="AQ72">
        <f t="shared" si="36"/>
        <v>-1.02918785672908</v>
      </c>
      <c r="AR72">
        <f t="shared" si="36"/>
        <v>-1.0304768144986152</v>
      </c>
      <c r="AS72">
        <f t="shared" si="36"/>
        <v>4.4590439831043314E-4</v>
      </c>
      <c r="AT72">
        <f t="shared" si="36"/>
        <v>1.298031860237525E-4</v>
      </c>
      <c r="AU72">
        <f t="shared" si="23"/>
        <v>-1.0299011069142807</v>
      </c>
      <c r="AW72">
        <v>69</v>
      </c>
      <c r="AX72">
        <f>IF(Z72&gt;0, (R72*SUMPRODUCT(K72:$K$98, X72:$X$98)-K72*$AZ$3)/Z72, 0)</f>
        <v>27.317163988784557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25</v>
      </c>
      <c r="R73">
        <f t="shared" si="27"/>
        <v>100000</v>
      </c>
      <c r="S73">
        <f t="shared" si="28"/>
        <v>24.814808495000772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3.5057250675655895</v>
      </c>
      <c r="AC73">
        <f t="shared" si="29"/>
        <v>2.5626908751469437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-2377.8166532747632</v>
      </c>
      <c r="AI73">
        <f t="shared" si="33"/>
        <v>-2380.3984693662146</v>
      </c>
      <c r="AJ73">
        <f t="shared" si="34"/>
        <v>0.94303419241864583</v>
      </c>
      <c r="AK73">
        <f t="shared" ref="AK73:AK98" si="49">G73*SUM(AB73:AB73, AE73:AF73)</f>
        <v>0.2454007547295913</v>
      </c>
      <c r="AL73">
        <f t="shared" si="35"/>
        <v>-2379.2100344190667</v>
      </c>
      <c r="AN73">
        <f t="shared" si="36"/>
        <v>0</v>
      </c>
      <c r="AO73">
        <f t="shared" si="36"/>
        <v>0</v>
      </c>
      <c r="AP73">
        <f t="shared" si="36"/>
        <v>-9.2611243669625488E-4</v>
      </c>
      <c r="AQ73">
        <f t="shared" si="36"/>
        <v>-0.85293665264260565</v>
      </c>
      <c r="AR73">
        <f t="shared" si="36"/>
        <v>-0.85386276507930192</v>
      </c>
      <c r="AS73">
        <f t="shared" si="36"/>
        <v>3.382718454348961E-4</v>
      </c>
      <c r="AT73">
        <f t="shared" si="36"/>
        <v>8.8026676912519798E-5</v>
      </c>
      <c r="AU73">
        <f t="shared" si="23"/>
        <v>-0.8534364665569546</v>
      </c>
      <c r="AW73">
        <v>70</v>
      </c>
      <c r="AX73">
        <f>IF(Z73&gt;0, (R73*SUMPRODUCT(K73:$K$98, X73:$X$98)-K73*$AZ$3)/Z73, 0)</f>
        <v>24.814808495000772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25</v>
      </c>
      <c r="R74">
        <f t="shared" si="27"/>
        <v>100000</v>
      </c>
      <c r="S74">
        <f t="shared" si="28"/>
        <v>22.078734624803744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2.5626908751469437</v>
      </c>
      <c r="AC74">
        <f t="shared" si="29"/>
        <v>1.7866771370672228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-2131.6931034568634</v>
      </c>
      <c r="AI74">
        <f t="shared" si="33"/>
        <v>-2133.716178111536</v>
      </c>
      <c r="AJ74">
        <f t="shared" si="34"/>
        <v>0.77601373807972096</v>
      </c>
      <c r="AK74">
        <f t="shared" si="49"/>
        <v>0.17938836126028607</v>
      </c>
      <c r="AL74">
        <f t="shared" si="35"/>
        <v>-2132.7607760121959</v>
      </c>
      <c r="AN74">
        <f t="shared" si="36"/>
        <v>0</v>
      </c>
      <c r="AO74">
        <f t="shared" si="36"/>
        <v>0</v>
      </c>
      <c r="AP74">
        <f t="shared" si="36"/>
        <v>-6.4793628222899863E-4</v>
      </c>
      <c r="AQ74">
        <f t="shared" si="36"/>
        <v>-0.68272384368862016</v>
      </c>
      <c r="AR74">
        <f t="shared" si="36"/>
        <v>-0.6833717799708493</v>
      </c>
      <c r="AS74">
        <f t="shared" si="36"/>
        <v>2.4853628374450586E-4</v>
      </c>
      <c r="AT74">
        <f t="shared" si="36"/>
        <v>5.7453256903640221E-5</v>
      </c>
      <c r="AU74">
        <f t="shared" si="23"/>
        <v>-0.6830657904302011</v>
      </c>
      <c r="AW74">
        <v>71</v>
      </c>
      <c r="AX74">
        <f>IF(Z74&gt;0, (R74*SUMPRODUCT(K74:$K$98, X74:$X$98)-K74*$AZ$3)/Z74, 0)</f>
        <v>22.078734624803744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25</v>
      </c>
      <c r="R75">
        <f t="shared" si="27"/>
        <v>100000</v>
      </c>
      <c r="S75">
        <f t="shared" si="28"/>
        <v>19.036589057426166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1.7866771370672228</v>
      </c>
      <c r="AC75">
        <f t="shared" si="29"/>
        <v>1.1726344670954656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-1851.4776404937465</v>
      </c>
      <c r="AI75">
        <f t="shared" si="33"/>
        <v>-1853.0176149917488</v>
      </c>
      <c r="AJ75">
        <f t="shared" si="34"/>
        <v>0.61404266997175716</v>
      </c>
      <c r="AK75">
        <f t="shared" si="49"/>
        <v>0.12506739959470561</v>
      </c>
      <c r="AL75">
        <f t="shared" si="35"/>
        <v>-1852.2785049221825</v>
      </c>
      <c r="AN75">
        <f t="shared" si="36"/>
        <v>0</v>
      </c>
      <c r="AO75">
        <f t="shared" si="36"/>
        <v>0</v>
      </c>
      <c r="AP75">
        <f t="shared" si="36"/>
        <v>-4.40368145946006E-4</v>
      </c>
      <c r="AQ75">
        <f t="shared" si="36"/>
        <v>-0.52944498552564978</v>
      </c>
      <c r="AR75">
        <f t="shared" si="36"/>
        <v>-0.52988535367159573</v>
      </c>
      <c r="AS75">
        <f t="shared" si="36"/>
        <v>1.7559046104852289E-4</v>
      </c>
      <c r="AT75">
        <f t="shared" si="36"/>
        <v>3.5764033072790009E-5</v>
      </c>
      <c r="AU75">
        <f t="shared" si="23"/>
        <v>-0.52967399917747449</v>
      </c>
      <c r="AW75">
        <v>72</v>
      </c>
      <c r="AX75">
        <f>IF(Z75&gt;0, (R75*SUMPRODUCT(K75:$K$98, X75:$X$98)-K75*$AZ$3)/Z75, 0)</f>
        <v>19.036589057426166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25</v>
      </c>
      <c r="R76">
        <f t="shared" si="27"/>
        <v>100000</v>
      </c>
      <c r="S76">
        <f t="shared" si="28"/>
        <v>15.507638443141003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1.1726344670954656</v>
      </c>
      <c r="AC76">
        <f t="shared" si="29"/>
        <v>0.70451195810272926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-1555.2993755821656</v>
      </c>
      <c r="AI76">
        <f t="shared" si="33"/>
        <v>-1556.4351254912924</v>
      </c>
      <c r="AJ76">
        <f t="shared" si="34"/>
        <v>0.46812250899273633</v>
      </c>
      <c r="AK76">
        <f t="shared" si="49"/>
        <v>8.2084412696682596E-2</v>
      </c>
      <c r="AL76">
        <f t="shared" si="35"/>
        <v>-1555.8849185696029</v>
      </c>
      <c r="AN76">
        <f t="shared" si="36"/>
        <v>0</v>
      </c>
      <c r="AO76">
        <f t="shared" si="36"/>
        <v>0</v>
      </c>
      <c r="AP76">
        <f t="shared" si="36"/>
        <v>-2.899793391693082E-4</v>
      </c>
      <c r="AQ76">
        <f t="shared" si="36"/>
        <v>-0.39709858791757391</v>
      </c>
      <c r="AR76">
        <f t="shared" si="36"/>
        <v>-0.39738856725674321</v>
      </c>
      <c r="AS76">
        <f t="shared" si="36"/>
        <v>1.1952090395707027E-4</v>
      </c>
      <c r="AT76">
        <f t="shared" si="36"/>
        <v>2.0957768570886966E-5</v>
      </c>
      <c r="AU76">
        <f t="shared" si="23"/>
        <v>-0.39724808858421523</v>
      </c>
      <c r="AW76">
        <v>73</v>
      </c>
      <c r="AX76">
        <f>IF(Z76&gt;0, (R76*SUMPRODUCT(K76:$K$98, X76:$X$98)-K76*$AZ$3)/Z76, 0)</f>
        <v>15.507638443141003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25</v>
      </c>
      <c r="R77">
        <f t="shared" si="27"/>
        <v>100000</v>
      </c>
      <c r="S77">
        <f t="shared" si="28"/>
        <v>11.174865609322433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0.70451195810272926</v>
      </c>
      <c r="AC77">
        <f t="shared" si="29"/>
        <v>0.36216558137525667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-1256.6753507903277</v>
      </c>
      <c r="AI77">
        <f t="shared" si="33"/>
        <v>-1257.4855743626656</v>
      </c>
      <c r="AJ77">
        <f t="shared" si="34"/>
        <v>0.34234637672747259</v>
      </c>
      <c r="AK77">
        <f t="shared" si="49"/>
        <v>4.9315837067191053E-2</v>
      </c>
      <c r="AL77">
        <f t="shared" si="35"/>
        <v>-1257.0939121488709</v>
      </c>
      <c r="AN77">
        <f t="shared" si="36"/>
        <v>0</v>
      </c>
      <c r="AO77">
        <f t="shared" si="36"/>
        <v>0</v>
      </c>
      <c r="AP77">
        <f t="shared" si="36"/>
        <v>-1.847018292542157E-4</v>
      </c>
      <c r="AQ77">
        <f t="shared" si="36"/>
        <v>-0.2864767750460484</v>
      </c>
      <c r="AR77">
        <f t="shared" si="36"/>
        <v>-0.28666147687530258</v>
      </c>
      <c r="AS77">
        <f t="shared" si="36"/>
        <v>7.8042659062188676E-5</v>
      </c>
      <c r="AT77">
        <f t="shared" si="36"/>
        <v>1.124223686954647E-5</v>
      </c>
      <c r="AU77">
        <f t="shared" si="23"/>
        <v>-0.28657219197937084</v>
      </c>
      <c r="AW77">
        <v>74</v>
      </c>
      <c r="AX77">
        <f>IF(Z77&gt;0, (R77*SUMPRODUCT(K77:$K$98, X77:$X$98)-K77*$AZ$3)/Z77, 0)</f>
        <v>11.174865609322433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25</v>
      </c>
      <c r="R78">
        <f t="shared" si="27"/>
        <v>100000</v>
      </c>
      <c r="S78">
        <f t="shared" si="28"/>
        <v>5.5856349067637847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0.36216558137525667</v>
      </c>
      <c r="AC78">
        <f t="shared" si="29"/>
        <v>0.12457470917751279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-978.21589174207372</v>
      </c>
      <c r="AI78">
        <f t="shared" si="33"/>
        <v>-978.77345910575275</v>
      </c>
      <c r="AJ78">
        <f t="shared" si="34"/>
        <v>0.23759087219774389</v>
      </c>
      <c r="AK78">
        <f t="shared" si="49"/>
        <v>2.5351590696267971E-2</v>
      </c>
      <c r="AL78">
        <f t="shared" si="35"/>
        <v>-978.51051664285876</v>
      </c>
      <c r="AN78">
        <f t="shared" si="36"/>
        <v>0</v>
      </c>
      <c r="AO78">
        <f t="shared" si="36"/>
        <v>0</v>
      </c>
      <c r="AP78">
        <f t="shared" si="36"/>
        <v>-1.1348687695590095E-4</v>
      </c>
      <c r="AQ78">
        <f t="shared" si="36"/>
        <v>-0.19910538846808745</v>
      </c>
      <c r="AR78">
        <f t="shared" si="36"/>
        <v>-0.19921887534504334</v>
      </c>
      <c r="AS78">
        <f t="shared" si="36"/>
        <v>4.8359082391473346E-5</v>
      </c>
      <c r="AT78">
        <f t="shared" si="36"/>
        <v>5.1600452992796986E-6</v>
      </c>
      <c r="AU78">
        <f t="shared" si="23"/>
        <v>-0.1991653562173526</v>
      </c>
      <c r="AW78">
        <v>75</v>
      </c>
      <c r="AX78">
        <f>IF(Z78&gt;0, (R78*SUMPRODUCT(K78:$K$98, X78:$X$98)-K78*$AZ$3)/Z78, 0)</f>
        <v>5.5856349067637847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25</v>
      </c>
      <c r="R79">
        <f t="shared" si="27"/>
        <v>100000</v>
      </c>
      <c r="S79">
        <f t="shared" si="28"/>
        <v>-2.0892389742826736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0.12457470917751279</v>
      </c>
      <c r="AC79">
        <f t="shared" si="29"/>
        <v>-3.0882551747445197E-2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-729.79446261985061</v>
      </c>
      <c r="AI79">
        <f t="shared" si="33"/>
        <v>-730.16400569423786</v>
      </c>
      <c r="AJ79">
        <f t="shared" si="34"/>
        <v>0.15545726092495799</v>
      </c>
      <c r="AK79">
        <f t="shared" si="49"/>
        <v>8.7202296424258967E-3</v>
      </c>
      <c r="AL79">
        <f t="shared" si="35"/>
        <v>-729.9998282036704</v>
      </c>
      <c r="AN79">
        <f t="shared" si="36"/>
        <v>0</v>
      </c>
      <c r="AO79">
        <f t="shared" si="36"/>
        <v>0</v>
      </c>
      <c r="AP79">
        <f t="shared" si="36"/>
        <v>-6.7157627402073255E-5</v>
      </c>
      <c r="AQ79">
        <f t="shared" si="36"/>
        <v>-0.13262666248578536</v>
      </c>
      <c r="AR79">
        <f t="shared" si="36"/>
        <v>-0.13269382011318742</v>
      </c>
      <c r="AS79">
        <f t="shared" si="36"/>
        <v>2.8251485495853725E-5</v>
      </c>
      <c r="AT79">
        <f t="shared" si="36"/>
        <v>1.5847406534612175E-6</v>
      </c>
      <c r="AU79">
        <f t="shared" si="23"/>
        <v>-0.13266398388703809</v>
      </c>
      <c r="AW79">
        <v>76</v>
      </c>
      <c r="AX79">
        <f>IF(Z79&gt;0, (R79*SUMPRODUCT(K79:$K$98, X79:$X$98)-K79*$AZ$3)/Z79, 0)</f>
        <v>-2.0892389742826736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25</v>
      </c>
      <c r="R80">
        <f t="shared" si="27"/>
        <v>100000</v>
      </c>
      <c r="S80">
        <f t="shared" si="28"/>
        <v>-13.209527289647145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-3.0882551747445197E-2</v>
      </c>
      <c r="AC80">
        <f t="shared" si="29"/>
        <v>-0.12453767178400804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-520.60383396393604</v>
      </c>
      <c r="AI80">
        <f t="shared" si="33"/>
        <v>-520.83953064908849</v>
      </c>
      <c r="AJ80">
        <f t="shared" si="34"/>
        <v>9.3655120036562844E-2</v>
      </c>
      <c r="AK80">
        <f t="shared" si="49"/>
        <v>-2.1617786223211638E-3</v>
      </c>
      <c r="AL80">
        <f t="shared" si="35"/>
        <v>-520.74803730767417</v>
      </c>
      <c r="AN80">
        <f t="shared" si="36"/>
        <v>0</v>
      </c>
      <c r="AO80">
        <f t="shared" si="36"/>
        <v>0</v>
      </c>
      <c r="AP80">
        <f t="shared" si="36"/>
        <v>-3.8244213062536203E-5</v>
      </c>
      <c r="AQ80">
        <f t="shared" si="36"/>
        <v>-8.447333035004273E-2</v>
      </c>
      <c r="AR80">
        <f t="shared" si="36"/>
        <v>-8.4511574563105277E-2</v>
      </c>
      <c r="AS80">
        <f t="shared" si="36"/>
        <v>1.5196507166655875E-5</v>
      </c>
      <c r="AT80">
        <f t="shared" si="36"/>
        <v>-3.5077083147191367E-7</v>
      </c>
      <c r="AU80">
        <f t="shared" si="23"/>
        <v>-8.4496728826770076E-2</v>
      </c>
      <c r="AW80">
        <v>77</v>
      </c>
      <c r="AX80">
        <f>IF(Z80&gt;0, (R80*SUMPRODUCT(K80:$K$98, X80:$X$98)-K80*$AZ$3)/Z80, 0)</f>
        <v>-13.209527289647145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25</v>
      </c>
      <c r="R81">
        <f t="shared" si="27"/>
        <v>100000</v>
      </c>
      <c r="S81">
        <f t="shared" si="28"/>
        <v>-30.182318216626808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-0.12453767178400804</v>
      </c>
      <c r="AC81">
        <f t="shared" si="29"/>
        <v>-0.17421498209010211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-356.15012190847449</v>
      </c>
      <c r="AI81">
        <f t="shared" si="33"/>
        <v>-356.29442409629826</v>
      </c>
      <c r="AJ81">
        <f t="shared" si="34"/>
        <v>4.9677310306094069E-2</v>
      </c>
      <c r="AK81">
        <f t="shared" si="49"/>
        <v>-8.7176370248805632E-3</v>
      </c>
      <c r="AL81">
        <f t="shared" si="35"/>
        <v>-356.25346442301702</v>
      </c>
      <c r="AN81">
        <f t="shared" si="36"/>
        <v>0</v>
      </c>
      <c r="AO81">
        <f t="shared" si="36"/>
        <v>0</v>
      </c>
      <c r="AP81">
        <f t="shared" si="36"/>
        <v>-2.0905817140704067E-5</v>
      </c>
      <c r="AQ81">
        <f t="shared" si="36"/>
        <v>-5.1597341908293855E-2</v>
      </c>
      <c r="AR81">
        <f t="shared" si="36"/>
        <v>-5.1618247725434559E-2</v>
      </c>
      <c r="AS81">
        <f t="shared" si="36"/>
        <v>7.197013302178951E-6</v>
      </c>
      <c r="AT81">
        <f t="shared" si="36"/>
        <v>-1.2629699403016293E-6</v>
      </c>
      <c r="AU81">
        <f t="shared" si="23"/>
        <v>-5.1612313682072683E-2</v>
      </c>
      <c r="AW81">
        <v>78</v>
      </c>
      <c r="AX81">
        <f>IF(Z81&gt;0, (R81*SUMPRODUCT(K81:$K$98, X81:$X$98)-K81*$AZ$3)/Z81, 0)</f>
        <v>-30.182318216626808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25</v>
      </c>
      <c r="R82">
        <f t="shared" si="27"/>
        <v>100000</v>
      </c>
      <c r="S82">
        <f t="shared" si="28"/>
        <v>-57.55344571581935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-0.17421498209010211</v>
      </c>
      <c r="AC82">
        <f t="shared" si="29"/>
        <v>-0.19474444895915602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-233.06517874414112</v>
      </c>
      <c r="AI82">
        <f t="shared" si="33"/>
        <v>-233.14977161540062</v>
      </c>
      <c r="AJ82">
        <f t="shared" si="34"/>
        <v>2.0529466869053908E-2</v>
      </c>
      <c r="AK82">
        <f t="shared" si="49"/>
        <v>-1.219504874630715E-2</v>
      </c>
      <c r="AL82">
        <f t="shared" si="35"/>
        <v>-233.1414371972779</v>
      </c>
      <c r="AN82">
        <f t="shared" si="36"/>
        <v>0</v>
      </c>
      <c r="AO82">
        <f t="shared" si="36"/>
        <v>0</v>
      </c>
      <c r="AP82">
        <f t="shared" si="36"/>
        <v>-1.0942334207451259E-5</v>
      </c>
      <c r="AQ82">
        <f t="shared" si="36"/>
        <v>-3.014765948911291E-2</v>
      </c>
      <c r="AR82">
        <f t="shared" si="36"/>
        <v>-3.015860182332036E-2</v>
      </c>
      <c r="AS82">
        <f t="shared" si="36"/>
        <v>2.6555463153966353E-6</v>
      </c>
      <c r="AT82">
        <f t="shared" si="36"/>
        <v>-1.5774650637983535E-6</v>
      </c>
      <c r="AU82">
        <f t="shared" si="23"/>
        <v>-3.0157523742068766E-2</v>
      </c>
      <c r="AW82">
        <v>79</v>
      </c>
      <c r="AX82">
        <f>IF(Z82&gt;0, (R82*SUMPRODUCT(K82:$K$98, X82:$X$98)-K82*$AZ$3)/Z82, 0)</f>
        <v>-57.55344571581935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25</v>
      </c>
      <c r="R83">
        <f t="shared" si="27"/>
        <v>100000</v>
      </c>
      <c r="S83">
        <f t="shared" si="28"/>
        <v>-104.05913040002055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-0.19474444895915602</v>
      </c>
      <c r="AC83">
        <f t="shared" si="29"/>
        <v>-0.19715293430609043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-145.52536208541517</v>
      </c>
      <c r="AI83">
        <f t="shared" si="33"/>
        <v>-145.57272768744073</v>
      </c>
      <c r="AJ83">
        <f t="shared" si="34"/>
        <v>2.4084853469344136E-3</v>
      </c>
      <c r="AK83">
        <f t="shared" si="49"/>
        <v>-1.3632111427140922E-2</v>
      </c>
      <c r="AL83">
        <f t="shared" si="35"/>
        <v>-145.58395131352094</v>
      </c>
      <c r="AN83">
        <f t="shared" si="36"/>
        <v>0</v>
      </c>
      <c r="AO83">
        <f t="shared" si="36"/>
        <v>0</v>
      </c>
      <c r="AP83">
        <f t="shared" si="36"/>
        <v>-5.4704272651540273E-6</v>
      </c>
      <c r="AQ83">
        <f t="shared" si="36"/>
        <v>-1.680725831572941E-2</v>
      </c>
      <c r="AR83">
        <f t="shared" si="36"/>
        <v>-1.6812728742994564E-2</v>
      </c>
      <c r="AS83">
        <f t="shared" si="36"/>
        <v>2.7816481467894481E-7</v>
      </c>
      <c r="AT83">
        <f t="shared" si="36"/>
        <v>-1.5744225945322479E-6</v>
      </c>
      <c r="AU83">
        <f t="shared" si="23"/>
        <v>-1.6814025000774419E-2</v>
      </c>
      <c r="AW83">
        <v>80</v>
      </c>
      <c r="AX83">
        <f>IF(Z83&gt;0, (R83*SUMPRODUCT(K83:$K$98, X83:$X$98)-K83*$AZ$3)/Z83, 0)</f>
        <v>-104.05913040002055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25</v>
      </c>
      <c r="R84">
        <f t="shared" si="27"/>
        <v>100000</v>
      </c>
      <c r="S84">
        <f t="shared" si="28"/>
        <v>-187.1697699482429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-0.19715293430609043</v>
      </c>
      <c r="AC84">
        <f t="shared" si="29"/>
        <v>-0.18919307285201764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-86.486785255015718</v>
      </c>
      <c r="AI84">
        <f t="shared" si="33"/>
        <v>-86.512055504707263</v>
      </c>
      <c r="AJ84">
        <f t="shared" si="34"/>
        <v>-7.9598614540727919E-3</v>
      </c>
      <c r="AK84">
        <f t="shared" si="49"/>
        <v>-1.3800705401426331E-2</v>
      </c>
      <c r="AL84">
        <f t="shared" si="35"/>
        <v>-86.533816071562754</v>
      </c>
      <c r="AN84">
        <f t="shared" si="36"/>
        <v>0</v>
      </c>
      <c r="AO84">
        <f t="shared" si="36"/>
        <v>0</v>
      </c>
      <c r="AP84">
        <f t="shared" si="36"/>
        <v>-2.6058517038242843E-6</v>
      </c>
      <c r="AQ84">
        <f t="shared" si="36"/>
        <v>-8.9184610150688896E-3</v>
      </c>
      <c r="AR84">
        <f t="shared" si="36"/>
        <v>-8.9210668667727127E-3</v>
      </c>
      <c r="AS84">
        <f t="shared" si="36"/>
        <v>-8.2081573334211507E-7</v>
      </c>
      <c r="AT84">
        <f t="shared" si="36"/>
        <v>-1.4231197603212267E-6</v>
      </c>
      <c r="AU84">
        <f t="shared" si="23"/>
        <v>-8.9233108022663769E-3</v>
      </c>
      <c r="AW84">
        <v>81</v>
      </c>
      <c r="AX84">
        <f>IF(Z84&gt;0, (R84*SUMPRODUCT(K84:$K$98, X84:$X$98)-K84*$AZ$3)/Z84, 0)</f>
        <v>-187.1697699482429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25</v>
      </c>
      <c r="R85">
        <f t="shared" si="27"/>
        <v>100000</v>
      </c>
      <c r="S85">
        <f t="shared" si="28"/>
        <v>-343.44742474223636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-0.18919307285201764</v>
      </c>
      <c r="AC85">
        <f t="shared" si="29"/>
        <v>-0.17599803407262027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-48.825654275235678</v>
      </c>
      <c r="AI85">
        <f t="shared" si="33"/>
        <v>-48.838465408861495</v>
      </c>
      <c r="AJ85">
        <f t="shared" si="34"/>
        <v>-1.3195038779397372E-2</v>
      </c>
      <c r="AK85">
        <f t="shared" si="49"/>
        <v>-1.3243515099641235E-2</v>
      </c>
      <c r="AL85">
        <f t="shared" si="35"/>
        <v>-48.864903962740534</v>
      </c>
      <c r="AN85">
        <f t="shared" si="36"/>
        <v>0</v>
      </c>
      <c r="AO85">
        <f t="shared" si="36"/>
        <v>0</v>
      </c>
      <c r="AP85">
        <f t="shared" si="36"/>
        <v>-1.1795319310486864E-6</v>
      </c>
      <c r="AQ85">
        <f t="shared" si="36"/>
        <v>-4.495419371469688E-3</v>
      </c>
      <c r="AR85">
        <f t="shared" si="36"/>
        <v>-4.4965989034007363E-3</v>
      </c>
      <c r="AS85">
        <f t="shared" si="36"/>
        <v>-1.2148784039189483E-6</v>
      </c>
      <c r="AT85">
        <f t="shared" si="36"/>
        <v>-1.2193416598100703E-6</v>
      </c>
      <c r="AU85">
        <f t="shared" si="23"/>
        <v>-4.4990331234644656E-3</v>
      </c>
      <c r="AW85">
        <v>82</v>
      </c>
      <c r="AX85">
        <f>IF(Z85&gt;0, (R85*SUMPRODUCT(K85:$K$98, X85:$X$98)-K85*$AZ$3)/Z85, 0)</f>
        <v>-343.44742474223636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25</v>
      </c>
      <c r="R86">
        <f t="shared" si="27"/>
        <v>100000</v>
      </c>
      <c r="S86">
        <f t="shared" si="28"/>
        <v>-653.21362188463547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-0.17599803407262027</v>
      </c>
      <c r="AC86">
        <f t="shared" si="29"/>
        <v>-0.1607492571990308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-26.123101866261536</v>
      </c>
      <c r="AI86">
        <f t="shared" si="33"/>
        <v>-26.129254113084528</v>
      </c>
      <c r="AJ86">
        <f t="shared" si="34"/>
        <v>-1.524877687358947E-2</v>
      </c>
      <c r="AK86">
        <f t="shared" si="49"/>
        <v>-1.2319862385083419E-2</v>
      </c>
      <c r="AL86">
        <f t="shared" si="35"/>
        <v>-26.156822752343203</v>
      </c>
      <c r="AN86">
        <f t="shared" si="36"/>
        <v>0</v>
      </c>
      <c r="AO86">
        <f t="shared" si="36"/>
        <v>0</v>
      </c>
      <c r="AP86">
        <f t="shared" si="36"/>
        <v>-5.0575230299164897E-7</v>
      </c>
      <c r="AQ86">
        <f t="shared" si="36"/>
        <v>-2.1474786870984025E-3</v>
      </c>
      <c r="AR86">
        <f t="shared" si="36"/>
        <v>-2.1479844394013941E-3</v>
      </c>
      <c r="AS86">
        <f t="shared" si="36"/>
        <v>-1.2535426883070499E-6</v>
      </c>
      <c r="AT86">
        <f t="shared" si="36"/>
        <v>-1.0127680102997712E-6</v>
      </c>
      <c r="AU86">
        <f t="shared" si="23"/>
        <v>-2.150250750100001E-3</v>
      </c>
      <c r="AW86">
        <v>83</v>
      </c>
      <c r="AX86">
        <f>IF(Z86&gt;0, (R86*SUMPRODUCT(K86:$K$98, X86:$X$98)-K86*$AZ$3)/Z86, 0)</f>
        <v>-653.21362188463547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25</v>
      </c>
      <c r="R87">
        <f t="shared" si="27"/>
        <v>100000</v>
      </c>
      <c r="S87">
        <f t="shared" si="28"/>
        <v>-1301.8047611868603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-0.1607492571990308</v>
      </c>
      <c r="AC87">
        <f t="shared" si="29"/>
        <v>-0.14526798923875497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-13.203928457662689</v>
      </c>
      <c r="AI87">
        <f t="shared" si="33"/>
        <v>-13.206718199903037</v>
      </c>
      <c r="AJ87">
        <f t="shared" si="34"/>
        <v>-1.5481267960275824E-2</v>
      </c>
      <c r="AK87">
        <f t="shared" si="49"/>
        <v>-1.1252448003932157E-2</v>
      </c>
      <c r="AL87">
        <f t="shared" si="35"/>
        <v>-13.233451915867244</v>
      </c>
      <c r="AN87">
        <f t="shared" si="36"/>
        <v>0</v>
      </c>
      <c r="AO87">
        <f t="shared" si="36"/>
        <v>0</v>
      </c>
      <c r="AP87">
        <f t="shared" si="36"/>
        <v>-2.0476238243328456E-7</v>
      </c>
      <c r="AQ87">
        <f t="shared" si="36"/>
        <v>-9.6914611298733481E-4</v>
      </c>
      <c r="AR87">
        <f t="shared" si="36"/>
        <v>-9.69350875369768E-4</v>
      </c>
      <c r="AS87">
        <f t="shared" si="36"/>
        <v>-1.1362989973722232E-6</v>
      </c>
      <c r="AT87">
        <f t="shared" si="36"/>
        <v>-8.2591073403417649E-7</v>
      </c>
      <c r="AU87">
        <f t="shared" si="23"/>
        <v>-9.7131308510117439E-4</v>
      </c>
      <c r="AW87">
        <v>84</v>
      </c>
      <c r="AX87">
        <f>IF(Z87&gt;0, (R87*SUMPRODUCT(K87:$K$98, X87:$X$98)-K87*$AZ$3)/Z87, 0)</f>
        <v>-1301.8047611868603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25</v>
      </c>
      <c r="R88">
        <f t="shared" si="27"/>
        <v>100000</v>
      </c>
      <c r="S88">
        <f t="shared" si="28"/>
        <v>-2740.0520046941606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-0.14526798923875497</v>
      </c>
      <c r="AC88">
        <f t="shared" si="29"/>
        <v>-0.13049718298801533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-6.2847987527049751</v>
      </c>
      <c r="AI88">
        <f t="shared" si="33"/>
        <v>-6.2859893978347436</v>
      </c>
      <c r="AJ88">
        <f t="shared" si="34"/>
        <v>-1.4770806250739649E-2</v>
      </c>
      <c r="AK88">
        <f t="shared" si="49"/>
        <v>-1.0168759246712849E-2</v>
      </c>
      <c r="AL88">
        <f t="shared" si="35"/>
        <v>-6.3109289633321959</v>
      </c>
      <c r="AN88">
        <f t="shared" si="36"/>
        <v>0</v>
      </c>
      <c r="AO88">
        <f t="shared" si="36"/>
        <v>0</v>
      </c>
      <c r="AP88">
        <f t="shared" si="36"/>
        <v>-7.8027988788793581E-8</v>
      </c>
      <c r="AQ88">
        <f t="shared" si="36"/>
        <v>-4.118693255910818E-4</v>
      </c>
      <c r="AR88">
        <f t="shared" si="36"/>
        <v>-4.1194735357987064E-4</v>
      </c>
      <c r="AS88">
        <f t="shared" si="36"/>
        <v>-9.6799312886674017E-7</v>
      </c>
      <c r="AT88">
        <f t="shared" si="36"/>
        <v>-6.664016109090365E-7</v>
      </c>
      <c r="AU88">
        <f t="shared" si="23"/>
        <v>-4.1358174831964643E-4</v>
      </c>
      <c r="AW88">
        <v>85</v>
      </c>
      <c r="AX88">
        <f>IF(Z88&gt;0, (R88*SUMPRODUCT(K88:$K$98, X88:$X$98)-K88*$AZ$3)/Z88, 0)</f>
        <v>-2740.0520046941606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25</v>
      </c>
      <c r="R89">
        <f t="shared" si="27"/>
        <v>100000</v>
      </c>
      <c r="S89">
        <f t="shared" si="28"/>
        <v>-6198.4246422569722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-0.13049718298801533</v>
      </c>
      <c r="AC89">
        <f t="shared" si="29"/>
        <v>-0.11685552341742156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-2.8297091851907679</v>
      </c>
      <c r="AI89">
        <f t="shared" si="33"/>
        <v>-2.8301804965729405</v>
      </c>
      <c r="AJ89">
        <f t="shared" si="34"/>
        <v>-1.3641659570593767E-2</v>
      </c>
      <c r="AK89">
        <f t="shared" si="49"/>
        <v>-9.1348028091610741E-3</v>
      </c>
      <c r="AL89">
        <f t="shared" si="35"/>
        <v>-2.8529569589526953</v>
      </c>
      <c r="AN89">
        <f t="shared" si="36"/>
        <v>0</v>
      </c>
      <c r="AO89">
        <f t="shared" si="36"/>
        <v>0</v>
      </c>
      <c r="AP89">
        <f t="shared" si="36"/>
        <v>-2.7577695909760405E-8</v>
      </c>
      <c r="AQ89">
        <f t="shared" si="36"/>
        <v>-1.6557389100704998E-4</v>
      </c>
      <c r="AR89">
        <f t="shared" si="36"/>
        <v>-1.6560146870295972E-4</v>
      </c>
      <c r="AS89">
        <f t="shared" si="36"/>
        <v>-7.9821017181470528E-7</v>
      </c>
      <c r="AT89">
        <f t="shared" si="36"/>
        <v>-5.3450186775746845E-7</v>
      </c>
      <c r="AU89">
        <f t="shared" si="23"/>
        <v>-1.669341807425319E-4</v>
      </c>
      <c r="AW89">
        <v>86</v>
      </c>
      <c r="AX89">
        <f>IF(Z89&gt;0, (R89*SUMPRODUCT(K89:$K$98, X89:$X$98)-K89*$AZ$3)/Z89, 0)</f>
        <v>-6198.4246422569722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25</v>
      </c>
      <c r="R90">
        <f t="shared" si="27"/>
        <v>100000</v>
      </c>
      <c r="S90">
        <f t="shared" si="28"/>
        <v>-15179.843423939956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-0.11685552341742156</v>
      </c>
      <c r="AC90">
        <f t="shared" si="29"/>
        <v>-0.10447330365112074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-1.178156042669114</v>
      </c>
      <c r="AI90">
        <f t="shared" si="33"/>
        <v>-1.1783281019267977</v>
      </c>
      <c r="AJ90">
        <f t="shared" si="34"/>
        <v>-1.2382219766300814E-2</v>
      </c>
      <c r="AK90">
        <f t="shared" si="49"/>
        <v>-8.1798866392195097E-3</v>
      </c>
      <c r="AL90">
        <f t="shared" si="35"/>
        <v>-1.1988902083323181</v>
      </c>
      <c r="AN90">
        <f t="shared" si="36"/>
        <v>0</v>
      </c>
      <c r="AO90">
        <f t="shared" si="36"/>
        <v>0</v>
      </c>
      <c r="AP90">
        <f t="shared" si="36"/>
        <v>-8.9889729303690725E-9</v>
      </c>
      <c r="AQ90">
        <f t="shared" si="36"/>
        <v>-6.1550961673747991E-5</v>
      </c>
      <c r="AR90">
        <f t="shared" si="36"/>
        <v>-6.1559950646678373E-5</v>
      </c>
      <c r="AS90">
        <f t="shared" si="36"/>
        <v>-6.4689014584594646E-7</v>
      </c>
      <c r="AT90">
        <f t="shared" si="36"/>
        <v>-4.2734567475932052E-7</v>
      </c>
      <c r="AU90">
        <f t="shared" si="23"/>
        <v>-6.2634186467283641E-5</v>
      </c>
      <c r="AW90">
        <v>87</v>
      </c>
      <c r="AX90">
        <f>IF(Z90&gt;0, (R90*SUMPRODUCT(K90:$K$98, X90:$X$98)-K90*$AZ$3)/Z90, 0)</f>
        <v>-15179.843423939956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25</v>
      </c>
      <c r="R91">
        <f t="shared" si="27"/>
        <v>100000</v>
      </c>
      <c r="S91">
        <f t="shared" si="28"/>
        <v>-40542.072228227764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-0.10447330365112074</v>
      </c>
      <c r="AC91">
        <f t="shared" si="29"/>
        <v>-9.3331467418769604E-2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-0.45114573846274147</v>
      </c>
      <c r="AI91">
        <f t="shared" si="33"/>
        <v>-0.45120329069323267</v>
      </c>
      <c r="AJ91">
        <f t="shared" si="34"/>
        <v>-1.1141836232351141E-2</v>
      </c>
      <c r="AK91">
        <f t="shared" si="49"/>
        <v>-7.313131255578453E-3</v>
      </c>
      <c r="AL91">
        <f t="shared" si="35"/>
        <v>-0.4696582581811623</v>
      </c>
      <c r="AN91">
        <f t="shared" si="36"/>
        <v>0</v>
      </c>
      <c r="AO91">
        <f t="shared" si="36"/>
        <v>0</v>
      </c>
      <c r="AP91">
        <f t="shared" si="36"/>
        <v>-2.6845788528453527E-9</v>
      </c>
      <c r="AQ91">
        <f t="shared" si="36"/>
        <v>-2.1044124592423523E-5</v>
      </c>
      <c r="AR91">
        <f t="shared" si="36"/>
        <v>-2.1046809171276368E-5</v>
      </c>
      <c r="AS91">
        <f t="shared" si="36"/>
        <v>-5.1972161071702145E-7</v>
      </c>
      <c r="AT91">
        <f t="shared" si="36"/>
        <v>-3.4112800406259308E-7</v>
      </c>
      <c r="AU91">
        <f t="shared" si="23"/>
        <v>-2.1907658786055986E-5</v>
      </c>
      <c r="AW91">
        <v>88</v>
      </c>
      <c r="AX91">
        <f>IF(Z91&gt;0, (R91*SUMPRODUCT(K91:$K$98, X91:$X$98)-K91*$AZ$3)/Z91, 0)</f>
        <v>-40542.072228227764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25</v>
      </c>
      <c r="R92">
        <f t="shared" si="27"/>
        <v>100000</v>
      </c>
      <c r="S92">
        <f t="shared" si="28"/>
        <v>-119035.70301879894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-9.3331467418769604E-2</v>
      </c>
      <c r="AC92">
        <f t="shared" si="29"/>
        <v>-8.3349487262982649E-2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-0.15788625475949539</v>
      </c>
      <c r="AI92">
        <f t="shared" si="33"/>
        <v>-0.15790375990399177</v>
      </c>
      <c r="AJ92">
        <f t="shared" si="34"/>
        <v>-9.9819801557869542E-3</v>
      </c>
      <c r="AK92">
        <f t="shared" si="49"/>
        <v>-6.5332027193138725E-3</v>
      </c>
      <c r="AL92">
        <f t="shared" si="35"/>
        <v>-0.17441894277909262</v>
      </c>
      <c r="AN92">
        <f t="shared" si="36"/>
        <v>0</v>
      </c>
      <c r="AO92">
        <f t="shared" si="36"/>
        <v>0</v>
      </c>
      <c r="AP92">
        <f t="shared" si="36"/>
        <v>-7.2905733269777229E-10</v>
      </c>
      <c r="AQ92">
        <f t="shared" si="36"/>
        <v>-6.5756744703406922E-6</v>
      </c>
      <c r="AR92">
        <f t="shared" si="36"/>
        <v>-6.5764035276733895E-6</v>
      </c>
      <c r="AS92">
        <f t="shared" si="36"/>
        <v>-4.1573126282487965E-7</v>
      </c>
      <c r="AT92">
        <f t="shared" si="36"/>
        <v>-2.7209597438607281E-7</v>
      </c>
      <c r="AU92">
        <f t="shared" si="23"/>
        <v>-7.2642307648843431E-6</v>
      </c>
      <c r="AW92">
        <v>89</v>
      </c>
      <c r="AX92">
        <f>IF(Z92&gt;0, (R92*SUMPRODUCT(K92:$K$98, X92:$X$98)-K92*$AZ$3)/Z92, 0)</f>
        <v>-119035.70301879894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25</v>
      </c>
      <c r="R93">
        <f t="shared" si="27"/>
        <v>100000</v>
      </c>
      <c r="S93">
        <f t="shared" si="28"/>
        <v>-387759.60628634301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-8.3349487262982649E-2</v>
      </c>
      <c r="AC93">
        <f t="shared" si="29"/>
        <v>-7.4424791258542844E-2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-5.0126833205812134E-2</v>
      </c>
      <c r="AI93">
        <f t="shared" si="33"/>
        <v>-5.0131631590562116E-2</v>
      </c>
      <c r="AJ93">
        <f t="shared" si="34"/>
        <v>-8.9246960044398055E-3</v>
      </c>
      <c r="AK93">
        <f t="shared" si="49"/>
        <v>-5.8344641084087864E-3</v>
      </c>
      <c r="AL93">
        <f t="shared" si="35"/>
        <v>-6.4890791703410708E-2</v>
      </c>
      <c r="AN93">
        <f t="shared" si="36"/>
        <v>0</v>
      </c>
      <c r="AO93">
        <f t="shared" si="36"/>
        <v>0</v>
      </c>
      <c r="AP93">
        <f t="shared" si="36"/>
        <v>-1.7843211686179456E-10</v>
      </c>
      <c r="AQ93">
        <f t="shared" si="36"/>
        <v>-1.8640099588770878E-6</v>
      </c>
      <c r="AR93">
        <f t="shared" si="36"/>
        <v>-1.8641883909939494E-6</v>
      </c>
      <c r="AS93">
        <f t="shared" si="36"/>
        <v>-3.3187259534076179E-7</v>
      </c>
      <c r="AT93">
        <f t="shared" si="36"/>
        <v>-2.1695963034672432E-7</v>
      </c>
      <c r="AU93">
        <f t="shared" si="23"/>
        <v>-2.4130206166814357E-6</v>
      </c>
      <c r="AW93">
        <v>90</v>
      </c>
      <c r="AX93">
        <f>IF(Z93&gt;0, (R93*SUMPRODUCT(K93:$K$98, X93:$X$98)-K93*$AZ$3)/Z93, 0)</f>
        <v>-387759.60628634301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25</v>
      </c>
      <c r="R94">
        <f t="shared" si="27"/>
        <v>100000</v>
      </c>
      <c r="S94">
        <f t="shared" si="28"/>
        <v>-1417681.1614084458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-7.4424791258542844E-2</v>
      </c>
      <c r="AC94">
        <f t="shared" si="29"/>
        <v>-6.6452305555189092E-2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-1.4314209337922823E-2</v>
      </c>
      <c r="AI94">
        <f t="shared" si="33"/>
        <v>-1.4315381186490825E-2</v>
      </c>
      <c r="AJ94">
        <f t="shared" si="34"/>
        <v>-7.9724857033537516E-3</v>
      </c>
      <c r="AK94">
        <f t="shared" si="49"/>
        <v>-5.209735388098E-3</v>
      </c>
      <c r="AL94">
        <f t="shared" si="35"/>
        <v>-2.7497602277942575E-2</v>
      </c>
      <c r="AN94">
        <f t="shared" si="36"/>
        <v>0</v>
      </c>
      <c r="AO94">
        <f t="shared" si="36"/>
        <v>0</v>
      </c>
      <c r="AP94">
        <f t="shared" si="36"/>
        <v>-3.8907330190421366E-11</v>
      </c>
      <c r="AQ94">
        <f t="shared" si="36"/>
        <v>-4.7525566385680239E-7</v>
      </c>
      <c r="AR94">
        <f t="shared" si="36"/>
        <v>-4.7529457118699282E-7</v>
      </c>
      <c r="AS94">
        <f t="shared" si="36"/>
        <v>-2.6469984447538348E-7</v>
      </c>
      <c r="AT94">
        <f t="shared" si="36"/>
        <v>-1.7297191845792051E-7</v>
      </c>
      <c r="AU94">
        <f t="shared" si="23"/>
        <v>-9.1296633412029672E-7</v>
      </c>
      <c r="AW94">
        <v>91</v>
      </c>
      <c r="AX94">
        <f>IF(Z94&gt;0, (R94*SUMPRODUCT(K94:$K$98, X94:$X$98)-K94*$AZ$3)/Z94, 0)</f>
        <v>-1417681.1614084458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25</v>
      </c>
      <c r="R95">
        <f t="shared" si="27"/>
        <v>100000</v>
      </c>
      <c r="S95">
        <f t="shared" si="28"/>
        <v>-5906023.5531769972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-6.6452305555189092E-2</v>
      </c>
      <c r="AC95">
        <f t="shared" si="29"/>
        <v>-5.9332825709680952E-2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-3.6359048688942219E-3</v>
      </c>
      <c r="AI95">
        <f t="shared" si="33"/>
        <v>-3.6361560227593202E-3</v>
      </c>
      <c r="AJ95">
        <f t="shared" si="34"/>
        <v>-7.1194798455081407E-3</v>
      </c>
      <c r="AK95">
        <f t="shared" si="49"/>
        <v>-4.6516613888632373E-3</v>
      </c>
      <c r="AL95">
        <f t="shared" si="35"/>
        <v>-1.5407297257130699E-2</v>
      </c>
      <c r="AN95">
        <f t="shared" si="36"/>
        <v>0</v>
      </c>
      <c r="AO95">
        <f t="shared" si="36"/>
        <v>0</v>
      </c>
      <c r="AP95">
        <f t="shared" si="36"/>
        <v>-7.4452927750252743E-12</v>
      </c>
      <c r="AQ95">
        <f t="shared" si="36"/>
        <v>-1.0778403207317444E-7</v>
      </c>
      <c r="AR95">
        <f t="shared" si="36"/>
        <v>-1.0779147736594947E-7</v>
      </c>
      <c r="AS95">
        <f t="shared" si="36"/>
        <v>-2.1105234368960415E-7</v>
      </c>
      <c r="AT95">
        <f t="shared" si="36"/>
        <v>-1.3789547262914613E-7</v>
      </c>
      <c r="AU95">
        <f t="shared" si="23"/>
        <v>-4.5673929368469975E-7</v>
      </c>
      <c r="AW95">
        <v>92</v>
      </c>
      <c r="AX95">
        <f>IF(Z95&gt;0, (R95*SUMPRODUCT(K95:$K$98, X95:$X$98)-K95*$AZ$3)/Z95, 0)</f>
        <v>-5906023.5531769972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25</v>
      </c>
      <c r="R96">
        <f t="shared" si="27"/>
        <v>100000</v>
      </c>
      <c r="S96">
        <f t="shared" si="28"/>
        <v>-28592543.473425146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-5.9332825709680952E-2</v>
      </c>
      <c r="AC96">
        <f t="shared" si="29"/>
        <v>-5.2975830724809464E-2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-8.0929082304763292E-4</v>
      </c>
      <c r="AI96">
        <f t="shared" si="33"/>
        <v>-8.0933714266831838E-4</v>
      </c>
      <c r="AJ96">
        <f t="shared" si="34"/>
        <v>-6.3569949848714877E-3</v>
      </c>
      <c r="AK96">
        <f t="shared" si="49"/>
        <v>-4.1532977996776672E-3</v>
      </c>
      <c r="AL96">
        <f t="shared" si="35"/>
        <v>-1.1319629927217474E-2</v>
      </c>
      <c r="AN96">
        <f t="shared" si="36"/>
        <v>0</v>
      </c>
      <c r="AO96">
        <f t="shared" si="36"/>
        <v>0</v>
      </c>
      <c r="AP96">
        <f t="shared" si="36"/>
        <v>-1.2259955277388072E-12</v>
      </c>
      <c r="AQ96">
        <f t="shared" si="36"/>
        <v>-2.1420445915026984E-8</v>
      </c>
      <c r="AR96">
        <f t="shared" si="36"/>
        <v>-2.1421671910554723E-8</v>
      </c>
      <c r="AS96">
        <f t="shared" si="36"/>
        <v>-1.682580147674835E-7</v>
      </c>
      <c r="AT96">
        <f t="shared" si="36"/>
        <v>-1.0993018622399448E-7</v>
      </c>
      <c r="AU96">
        <f t="shared" si="23"/>
        <v>-2.9960987290203274E-7</v>
      </c>
      <c r="AW96">
        <v>93</v>
      </c>
      <c r="AX96">
        <f>IF(Z96&gt;0, (R96*SUMPRODUCT(K96:$K$98, X96:$X$98)-K96*$AZ$3)/Z96, 0)</f>
        <v>-28592543.473425146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25</v>
      </c>
      <c r="R97">
        <f t="shared" si="27"/>
        <v>100000</v>
      </c>
      <c r="S97">
        <f t="shared" si="28"/>
        <v>-165202746.73122722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-5.2975830724809464E-2</v>
      </c>
      <c r="AC97">
        <f t="shared" si="29"/>
        <v>-4.7299867530162916E-2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-1.5479429288855771E-4</v>
      </c>
      <c r="AI97">
        <f t="shared" si="33"/>
        <v>-1.5480145073981414E-4</v>
      </c>
      <c r="AJ97">
        <f t="shared" si="34"/>
        <v>-5.675963194646548E-3</v>
      </c>
      <c r="AK97">
        <f t="shared" si="49"/>
        <v>-3.7083081507366627E-3</v>
      </c>
      <c r="AL97">
        <f t="shared" si="35"/>
        <v>-9.5390727961230243E-3</v>
      </c>
      <c r="AN97">
        <f t="shared" si="36"/>
        <v>0</v>
      </c>
      <c r="AO97">
        <f t="shared" si="36"/>
        <v>0</v>
      </c>
      <c r="AP97">
        <f t="shared" si="36"/>
        <v>-1.6915644067118524E-13</v>
      </c>
      <c r="AQ97">
        <f t="shared" si="36"/>
        <v>-3.6581441389631839E-9</v>
      </c>
      <c r="AR97">
        <f t="shared" si="36"/>
        <v>-3.6583132954038555E-9</v>
      </c>
      <c r="AS97">
        <f t="shared" si="36"/>
        <v>-1.3413602727857317E-7</v>
      </c>
      <c r="AT97">
        <f t="shared" si="36"/>
        <v>-8.7635826062741632E-8</v>
      </c>
      <c r="AU97">
        <f t="shared" si="23"/>
        <v>-2.2543016663671863E-7</v>
      </c>
      <c r="AW97">
        <v>94</v>
      </c>
      <c r="AX97">
        <f>IF(Z97&gt;0, (R97*SUMPRODUCT(K97:$K$98, X97:$X$98)-K97*$AZ$3)/Z97, 0)</f>
        <v>-165202746.73122722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100000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-4.7299867530162916E-2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-2.8631405025678138E-5</v>
      </c>
      <c r="AI98">
        <f t="shared" si="33"/>
        <v>-2.8631405025678138E-5</v>
      </c>
      <c r="AJ98">
        <f t="shared" si="34"/>
        <v>-4.7299867530162916E-2</v>
      </c>
      <c r="AK98">
        <f t="shared" si="49"/>
        <v>-3.3109907271114043E-3</v>
      </c>
      <c r="AL98">
        <f t="shared" si="35"/>
        <v>-5.0639489662300002E-2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-6.0413014525423291E-10</v>
      </c>
      <c r="AR98">
        <f t="shared" si="36"/>
        <v>-6.0413014525423291E-10</v>
      </c>
      <c r="AS98">
        <f t="shared" si="36"/>
        <v>-9.9803959379134557E-7</v>
      </c>
      <c r="AT98">
        <f t="shared" si="36"/>
        <v>-6.9862771565394199E-8</v>
      </c>
      <c r="AU98">
        <f t="shared" si="36"/>
        <v>-1.068506495501994E-6</v>
      </c>
      <c r="AW98">
        <v>95</v>
      </c>
    </row>
    <row r="100" spans="5:50" x14ac:dyDescent="0.25">
      <c r="AN100" s="8">
        <f t="shared" ref="AN100:AU100" si="50">SUM(AN3:AN98)</f>
        <v>2791.548988753605</v>
      </c>
      <c r="AO100" s="8">
        <f t="shared" si="50"/>
        <v>-279.15489887536052</v>
      </c>
      <c r="AP100" s="8">
        <f t="shared" si="50"/>
        <v>-437.18029736632673</v>
      </c>
      <c r="AQ100" s="8">
        <f t="shared" si="50"/>
        <v>-2001.4930876684734</v>
      </c>
      <c r="AR100" s="8">
        <f t="shared" si="50"/>
        <v>73.72070484344448</v>
      </c>
      <c r="AS100" s="8">
        <f t="shared" si="50"/>
        <v>-107.47618402812986</v>
      </c>
      <c r="AT100" s="8">
        <f t="shared" si="50"/>
        <v>62.694440683075712</v>
      </c>
      <c r="AU100" s="8">
        <f t="shared" si="50"/>
        <v>28.938961498390132</v>
      </c>
    </row>
  </sheetData>
  <conditionalFormatting sqref="AN100:AU100">
    <cfRule type="cellIs" dxfId="67" priority="1" operator="lessThan">
      <formula>0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5CA89-9C54-42DA-9242-7DA8112F9958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3132.2135484981914</v>
      </c>
      <c r="K3">
        <v>1</v>
      </c>
      <c r="L3" s="2">
        <v>0</v>
      </c>
      <c r="O3">
        <f>$C$3</f>
        <v>3132.2135484981914</v>
      </c>
      <c r="P3">
        <f>O3*C5</f>
        <v>313.22135484981914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3132.2135484981914</v>
      </c>
      <c r="AF3">
        <f t="shared" ref="AF3:AG34" si="4">-$Z3*P3</f>
        <v>-313.22135484981914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2545.8424518483725</v>
      </c>
      <c r="AJ3">
        <f t="shared" ref="AJ3:AJ66" si="7">AB3-AC3</f>
        <v>0</v>
      </c>
      <c r="AL3">
        <f t="shared" ref="AL3:AL66" si="8">SUM(AI3:AK3)</f>
        <v>2545.8424518483725</v>
      </c>
      <c r="AN3">
        <f t="shared" ref="AN3:AU34" si="9">AE3*$K3</f>
        <v>3132.2135484981914</v>
      </c>
      <c r="AO3">
        <f t="shared" si="9"/>
        <v>-313.22135484981914</v>
      </c>
      <c r="AP3">
        <f t="shared" si="9"/>
        <v>-273.14974180000002</v>
      </c>
      <c r="AQ3">
        <f t="shared" si="9"/>
        <v>0</v>
      </c>
      <c r="AR3">
        <f t="shared" si="9"/>
        <v>2545.8424518483725</v>
      </c>
      <c r="AS3">
        <f t="shared" si="9"/>
        <v>0</v>
      </c>
      <c r="AT3">
        <f t="shared" si="9"/>
        <v>0</v>
      </c>
      <c r="AU3">
        <f t="shared" si="9"/>
        <v>2545.8424518483725</v>
      </c>
      <c r="AW3">
        <v>0</v>
      </c>
      <c r="AX3">
        <f>IF(Z3&gt;0, (R3*SUMPRODUCT(K3:$K$98, X3:$X$98)-K3*$AZ$3)/Z3, 0)</f>
        <v>0</v>
      </c>
      <c r="AZ3">
        <f>C6*SUMPRODUCT(X4:X89, K4:K89)/1</f>
        <v>2266.2592995113864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245.89799309742364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242.8134963762202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-242.8134963762202</v>
      </c>
      <c r="AK4">
        <f>G4*SUM(AB4, AE4:AF4)</f>
        <v>0</v>
      </c>
      <c r="AL4">
        <f t="shared" si="8"/>
        <v>-497.19409637622022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-227.12553571428572</v>
      </c>
      <c r="AR4">
        <f t="shared" si="9"/>
        <v>-227.12553571428572</v>
      </c>
      <c r="AS4">
        <f t="shared" si="9"/>
        <v>-216.79776462162516</v>
      </c>
      <c r="AT4">
        <f t="shared" si="9"/>
        <v>0</v>
      </c>
      <c r="AU4">
        <f t="shared" si="9"/>
        <v>-443.92330033591088</v>
      </c>
      <c r="AW4">
        <v>1</v>
      </c>
      <c r="AX4">
        <f>IF(Z4&gt;0, (R4*SUMPRODUCT(K4:$K$98, X4:$X$98)-K4*$AZ$3)/Z4, 0)</f>
        <v>245.89799309742364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100000</v>
      </c>
      <c r="S5">
        <f t="shared" si="1"/>
        <v>238.43374650947831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242.8134963762202</v>
      </c>
      <c r="AC5">
        <f t="shared" si="2"/>
        <v>232.48572528355953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-252.78542831294041</v>
      </c>
      <c r="AI5">
        <f t="shared" si="6"/>
        <v>-277.1617727573622</v>
      </c>
      <c r="AJ5">
        <f t="shared" si="7"/>
        <v>10.327771092660669</v>
      </c>
      <c r="AK5">
        <f>G5*SUM(AB5, AE5:AF5)</f>
        <v>16.996944746335416</v>
      </c>
      <c r="AL5">
        <f t="shared" si="8"/>
        <v>-249.8370569183661</v>
      </c>
      <c r="AN5">
        <f t="shared" si="9"/>
        <v>0</v>
      </c>
      <c r="AO5">
        <f t="shared" si="9"/>
        <v>0</v>
      </c>
      <c r="AP5">
        <f t="shared" si="9"/>
        <v>-19.432672548167858</v>
      </c>
      <c r="AQ5">
        <f t="shared" si="9"/>
        <v>-201.51899578518845</v>
      </c>
      <c r="AR5">
        <f t="shared" si="9"/>
        <v>-220.95166833335634</v>
      </c>
      <c r="AS5">
        <f t="shared" si="9"/>
        <v>8.2332358838174962</v>
      </c>
      <c r="AT5">
        <f t="shared" si="9"/>
        <v>13.549860288851574</v>
      </c>
      <c r="AU5">
        <f t="shared" si="9"/>
        <v>-199.16857216068723</v>
      </c>
      <c r="AW5">
        <v>2</v>
      </c>
      <c r="AX5">
        <f>IF(Z5&gt;0, (R5*SUMPRODUCT(K5:$K$98, X5:$X$98)-K5*$AZ$3)/Z5, 0)</f>
        <v>238.43374650947831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100000</v>
      </c>
      <c r="S6">
        <f t="shared" si="1"/>
        <v>233.21529490937186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232.48572528355953</v>
      </c>
      <c r="AC6">
        <f t="shared" si="2"/>
        <v>224.53616219625087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-251.83493961665454</v>
      </c>
      <c r="AI6">
        <f t="shared" si="6"/>
        <v>-275.90456188172794</v>
      </c>
      <c r="AJ6">
        <f t="shared" si="7"/>
        <v>7.9495630873086611</v>
      </c>
      <c r="AK6">
        <f>G6*SUM(AB6, AE6:AF6)</f>
        <v>16.27400076984917</v>
      </c>
      <c r="AL6">
        <f t="shared" si="8"/>
        <v>-251.6809980245701</v>
      </c>
      <c r="AN6">
        <f t="shared" si="9"/>
        <v>0</v>
      </c>
      <c r="AO6">
        <f t="shared" si="9"/>
        <v>0</v>
      </c>
      <c r="AP6">
        <f t="shared" si="9"/>
        <v>-17.132281700609127</v>
      </c>
      <c r="AQ6">
        <f t="shared" si="9"/>
        <v>-179.25113572841775</v>
      </c>
      <c r="AR6">
        <f t="shared" si="9"/>
        <v>-196.38341742902691</v>
      </c>
      <c r="AS6">
        <f t="shared" si="9"/>
        <v>5.6583419842929032</v>
      </c>
      <c r="AT6">
        <f t="shared" si="9"/>
        <v>11.583512300878883</v>
      </c>
      <c r="AU6">
        <f t="shared" si="9"/>
        <v>-179.14156314385511</v>
      </c>
      <c r="AW6">
        <v>3</v>
      </c>
      <c r="AX6">
        <f>IF(Z6&gt;0, (R6*SUMPRODUCT(K6:$K$98, X6:$X$98)-K6*$AZ$3)/Z6, 0)</f>
        <v>233.21529490937186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100000</v>
      </c>
      <c r="S7">
        <f t="shared" si="1"/>
        <v>229.43889002060467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224.53616219625087</v>
      </c>
      <c r="AC7">
        <f t="shared" si="2"/>
        <v>218.11487709093967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-251.22880051846272</v>
      </c>
      <c r="AI7">
        <f t="shared" si="6"/>
        <v>-274.99491936075577</v>
      </c>
      <c r="AJ7">
        <f t="shared" si="7"/>
        <v>6.421285105311199</v>
      </c>
      <c r="AK7">
        <f>G7*SUM(AB7, AE7:AF7)</f>
        <v>15.717531353737563</v>
      </c>
      <c r="AL7">
        <f t="shared" si="8"/>
        <v>-252.856102901707</v>
      </c>
      <c r="AN7">
        <f t="shared" si="9"/>
        <v>0</v>
      </c>
      <c r="AO7">
        <f t="shared" si="9"/>
        <v>0</v>
      </c>
      <c r="AP7">
        <f t="shared" si="9"/>
        <v>-15.10379817779492</v>
      </c>
      <c r="AQ7">
        <f t="shared" si="9"/>
        <v>-159.66044454544408</v>
      </c>
      <c r="AR7">
        <f t="shared" si="9"/>
        <v>-174.76424272323902</v>
      </c>
      <c r="AS7">
        <f t="shared" si="9"/>
        <v>4.080842771016937</v>
      </c>
      <c r="AT7">
        <f t="shared" si="9"/>
        <v>9.9887753231949805</v>
      </c>
      <c r="AU7">
        <f t="shared" si="9"/>
        <v>-160.69462462902709</v>
      </c>
      <c r="AW7">
        <v>4</v>
      </c>
      <c r="AX7">
        <f>IF(Z7&gt;0, (R7*SUMPRODUCT(K7:$K$98, X7:$X$98)-K7*$AZ$3)/Z7, 0)</f>
        <v>229.43889002060467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100000</v>
      </c>
      <c r="S8">
        <f t="shared" si="1"/>
        <v>226.677451894548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218.11487709093967</v>
      </c>
      <c r="AC8">
        <f t="shared" si="2"/>
        <v>212.76679917326874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-250.59128797579288</v>
      </c>
      <c r="AI8">
        <f t="shared" si="6"/>
        <v>-274.05709780766904</v>
      </c>
      <c r="AJ8">
        <f t="shared" si="7"/>
        <v>5.3480779176709348</v>
      </c>
      <c r="AK8">
        <f t="shared" ref="AK8:AK71" si="22">G8*SUM(AB8:AB8, AE8:AF8)</f>
        <v>15.268041396365778</v>
      </c>
      <c r="AL8">
        <f t="shared" si="8"/>
        <v>-253.44097849363231</v>
      </c>
      <c r="AN8">
        <f t="shared" si="9"/>
        <v>0</v>
      </c>
      <c r="AO8">
        <f t="shared" si="9"/>
        <v>0</v>
      </c>
      <c r="AP8">
        <f t="shared" si="9"/>
        <v>-13.315130689792079</v>
      </c>
      <c r="AQ8">
        <f t="shared" si="9"/>
        <v>-142.1922266065782</v>
      </c>
      <c r="AR8">
        <f t="shared" si="9"/>
        <v>-155.50735729637029</v>
      </c>
      <c r="AS8">
        <f t="shared" si="9"/>
        <v>3.0346430369620925</v>
      </c>
      <c r="AT8">
        <f t="shared" si="9"/>
        <v>8.6634967225212449</v>
      </c>
      <c r="AU8">
        <f t="shared" si="9"/>
        <v>-143.80921753688693</v>
      </c>
      <c r="AW8">
        <v>5</v>
      </c>
      <c r="AX8">
        <f>IF(Z8&gt;0, (R8*SUMPRODUCT(K8:$K$98, X8:$X$98)-K8*$AZ$3)/Z8, 0)</f>
        <v>226.677451894548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100000</v>
      </c>
      <c r="S9">
        <f t="shared" si="1"/>
        <v>224.82264125967961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212.76679917326874</v>
      </c>
      <c r="AC9">
        <f t="shared" si="2"/>
        <v>208.35347134148856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-250.01234087119408</v>
      </c>
      <c r="AI9">
        <f t="shared" si="6"/>
        <v>-273.18098951953368</v>
      </c>
      <c r="AJ9">
        <f t="shared" si="7"/>
        <v>4.4133278317801796</v>
      </c>
      <c r="AK9">
        <f t="shared" si="22"/>
        <v>14.893675942128812</v>
      </c>
      <c r="AL9">
        <f t="shared" si="8"/>
        <v>-253.87398574562468</v>
      </c>
      <c r="AN9">
        <f t="shared" si="9"/>
        <v>0</v>
      </c>
      <c r="AO9">
        <f t="shared" si="9"/>
        <v>0</v>
      </c>
      <c r="AP9">
        <f t="shared" si="9"/>
        <v>-11.737958440871706</v>
      </c>
      <c r="AQ9">
        <f t="shared" si="9"/>
        <v>-126.66403256373955</v>
      </c>
      <c r="AR9">
        <f t="shared" si="9"/>
        <v>-138.40199100461126</v>
      </c>
      <c r="AS9">
        <f t="shared" si="9"/>
        <v>2.2359292275378664</v>
      </c>
      <c r="AT9">
        <f t="shared" si="9"/>
        <v>7.5455997410124098</v>
      </c>
      <c r="AU9">
        <f t="shared" si="9"/>
        <v>-128.62046203606099</v>
      </c>
      <c r="AW9">
        <v>6</v>
      </c>
      <c r="AX9">
        <f>IF(Z9&gt;0, (R9*SUMPRODUCT(K9:$K$98, X9:$X$98)-K9*$AZ$3)/Z9, 0)</f>
        <v>224.82264125967961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25</v>
      </c>
      <c r="R10">
        <f t="shared" si="0"/>
        <v>100000</v>
      </c>
      <c r="S10">
        <f t="shared" si="1"/>
        <v>223.72783442744824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208.35347134148856</v>
      </c>
      <c r="AC10">
        <f t="shared" si="2"/>
        <v>204.70631268381885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-249.92966577828776</v>
      </c>
      <c r="AI10">
        <f t="shared" si="6"/>
        <v>-272.80414552369939</v>
      </c>
      <c r="AJ10">
        <f t="shared" si="7"/>
        <v>3.6471586576697064</v>
      </c>
      <c r="AK10">
        <f t="shared" si="22"/>
        <v>14.5847429939042</v>
      </c>
      <c r="AL10">
        <f t="shared" si="8"/>
        <v>-254.57224387212548</v>
      </c>
      <c r="AN10">
        <f t="shared" si="9"/>
        <v>0</v>
      </c>
      <c r="AO10">
        <f t="shared" si="9"/>
        <v>0</v>
      </c>
      <c r="AP10">
        <f t="shared" si="9"/>
        <v>-10.347252964076613</v>
      </c>
      <c r="AQ10">
        <f t="shared" si="9"/>
        <v>-113.05548820422052</v>
      </c>
      <c r="AR10">
        <f t="shared" si="9"/>
        <v>-123.40274116829714</v>
      </c>
      <c r="AS10">
        <f t="shared" si="9"/>
        <v>1.6497893570060496</v>
      </c>
      <c r="AT10">
        <f t="shared" si="9"/>
        <v>6.5973970491828204</v>
      </c>
      <c r="AU10">
        <f t="shared" si="9"/>
        <v>-115.15555476210827</v>
      </c>
      <c r="AW10">
        <v>7</v>
      </c>
      <c r="AX10">
        <f>IF(Z10&gt;0, (R10*SUMPRODUCT(K10:$K$98, X10:$X$98)-K10*$AZ$3)/Z10, 0)</f>
        <v>223.72783442744824</v>
      </c>
    </row>
    <row r="11" spans="1:52" x14ac:dyDescent="0.25">
      <c r="A11" t="s">
        <v>33</v>
      </c>
      <c r="C11" s="12">
        <f>AU91</f>
        <v>40.833896307521968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100000</v>
      </c>
      <c r="S11">
        <f t="shared" si="1"/>
        <v>223.04895733750286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204.70631268381885</v>
      </c>
      <c r="AC11">
        <f t="shared" si="2"/>
        <v>201.48731903858925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-249.71365004089716</v>
      </c>
      <c r="AI11">
        <f t="shared" si="6"/>
        <v>-272.29695657634443</v>
      </c>
      <c r="AJ11">
        <f t="shared" si="7"/>
        <v>3.2189936452296024</v>
      </c>
      <c r="AK11">
        <f t="shared" si="22"/>
        <v>14.32944188786732</v>
      </c>
      <c r="AL11">
        <f t="shared" si="8"/>
        <v>-254.74852104324751</v>
      </c>
      <c r="AN11">
        <f t="shared" si="9"/>
        <v>0</v>
      </c>
      <c r="AO11">
        <f t="shared" si="9"/>
        <v>0</v>
      </c>
      <c r="AP11">
        <f t="shared" si="9"/>
        <v>-9.1210187419840345</v>
      </c>
      <c r="AQ11">
        <f t="shared" si="9"/>
        <v>-100.85515504902808</v>
      </c>
      <c r="AR11">
        <f t="shared" si="9"/>
        <v>-109.97617379101212</v>
      </c>
      <c r="AS11">
        <f t="shared" si="9"/>
        <v>1.3000975442804081</v>
      </c>
      <c r="AT11">
        <f t="shared" si="9"/>
        <v>5.7874212448146398</v>
      </c>
      <c r="AU11">
        <f t="shared" si="9"/>
        <v>-102.88865500191707</v>
      </c>
      <c r="AW11">
        <v>8</v>
      </c>
      <c r="AX11">
        <f>IF(Z11&gt;0, (R11*SUMPRODUCT(K11:$K$98, X11:$X$98)-K11*$AZ$3)/Z11, 0)</f>
        <v>223.04895733750286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25</v>
      </c>
      <c r="R12">
        <f t="shared" si="0"/>
        <v>100000</v>
      </c>
      <c r="S12">
        <f t="shared" si="1"/>
        <v>222.80829841065906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201.48731903858925</v>
      </c>
      <c r="AC12">
        <f t="shared" si="2"/>
        <v>198.70046270294552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-249.88392548181966</v>
      </c>
      <c r="AI12">
        <f t="shared" si="6"/>
        <v>-272.17892797054202</v>
      </c>
      <c r="AJ12">
        <f t="shared" si="7"/>
        <v>2.7868563356437335</v>
      </c>
      <c r="AK12">
        <f t="shared" si="22"/>
        <v>14.104112332701249</v>
      </c>
      <c r="AL12">
        <f t="shared" si="8"/>
        <v>-255.28795930219704</v>
      </c>
      <c r="AN12">
        <f t="shared" si="9"/>
        <v>0</v>
      </c>
      <c r="AO12">
        <f t="shared" si="9"/>
        <v>0</v>
      </c>
      <c r="AP12">
        <f t="shared" si="9"/>
        <v>-8.0398014044225512</v>
      </c>
      <c r="AQ12">
        <f t="shared" si="9"/>
        <v>-90.110648610494167</v>
      </c>
      <c r="AR12">
        <f t="shared" si="9"/>
        <v>-98.150450014916714</v>
      </c>
      <c r="AS12">
        <f t="shared" si="9"/>
        <v>1.0049683328165602</v>
      </c>
      <c r="AT12">
        <f t="shared" si="9"/>
        <v>5.0860843006384027</v>
      </c>
      <c r="AU12">
        <f t="shared" si="9"/>
        <v>-92.05939738146175</v>
      </c>
      <c r="AW12">
        <v>9</v>
      </c>
      <c r="AX12">
        <f>IF(Z12&gt;0, (R12*SUMPRODUCT(K12:$K$98, X12:$X$98)-K12*$AZ$3)/Z12, 0)</f>
        <v>222.80829841065906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100000</v>
      </c>
      <c r="S13">
        <f t="shared" si="1"/>
        <v>222.80253326854645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198.70046270294552</v>
      </c>
      <c r="AC13">
        <f t="shared" si="2"/>
        <v>196.15079508654503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-250.25435771512207</v>
      </c>
      <c r="AI13">
        <f t="shared" si="6"/>
        <v>-272.26384658952844</v>
      </c>
      <c r="AJ13">
        <f t="shared" si="7"/>
        <v>2.5496676164004839</v>
      </c>
      <c r="AK13">
        <f t="shared" si="22"/>
        <v>13.909032389206187</v>
      </c>
      <c r="AL13">
        <f t="shared" si="8"/>
        <v>-255.80514658392178</v>
      </c>
      <c r="AN13">
        <f t="shared" si="9"/>
        <v>0</v>
      </c>
      <c r="AO13">
        <f t="shared" si="9"/>
        <v>0</v>
      </c>
      <c r="AP13">
        <f t="shared" si="9"/>
        <v>-7.0864663685995311</v>
      </c>
      <c r="AQ13">
        <f t="shared" si="9"/>
        <v>-80.575205524463684</v>
      </c>
      <c r="AR13">
        <f t="shared" si="9"/>
        <v>-87.661671893063215</v>
      </c>
      <c r="AS13">
        <f t="shared" si="9"/>
        <v>0.82092473468294902</v>
      </c>
      <c r="AT13">
        <f t="shared" si="9"/>
        <v>4.478336176197538</v>
      </c>
      <c r="AU13">
        <f t="shared" si="9"/>
        <v>-82.362410982182723</v>
      </c>
      <c r="AW13">
        <v>10</v>
      </c>
      <c r="AX13">
        <f>IF(Z13&gt;0, (R13*SUMPRODUCT(K13:$K$98, X13:$X$98)-K13*$AZ$3)/Z13, 0)</f>
        <v>222.80253326854645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100000</v>
      </c>
      <c r="S14">
        <f t="shared" si="1"/>
        <v>222.94608920937435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196.15079508654503</v>
      </c>
      <c r="AC14">
        <f t="shared" si="2"/>
        <v>193.75503687823664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-250.89928133472722</v>
      </c>
      <c r="AI14">
        <f t="shared" si="6"/>
        <v>-272.62595050005581</v>
      </c>
      <c r="AJ14">
        <f t="shared" si="7"/>
        <v>2.3957582083083935</v>
      </c>
      <c r="AK14">
        <f t="shared" si="22"/>
        <v>13.730555656058154</v>
      </c>
      <c r="AL14">
        <f t="shared" si="8"/>
        <v>-256.49963663568928</v>
      </c>
      <c r="AN14">
        <f t="shared" si="9"/>
        <v>0</v>
      </c>
      <c r="AO14">
        <f t="shared" si="9"/>
        <v>0</v>
      </c>
      <c r="AP14">
        <f t="shared" si="9"/>
        <v>-6.2458982066929725</v>
      </c>
      <c r="AQ14">
        <f t="shared" si="9"/>
        <v>-72.127547919305115</v>
      </c>
      <c r="AR14">
        <f t="shared" si="9"/>
        <v>-78.373446125998086</v>
      </c>
      <c r="AS14">
        <f t="shared" si="9"/>
        <v>0.6887232360873039</v>
      </c>
      <c r="AT14">
        <f t="shared" si="9"/>
        <v>3.9472066471158316</v>
      </c>
      <c r="AU14">
        <f t="shared" si="9"/>
        <v>-73.737516242794953</v>
      </c>
      <c r="AW14">
        <v>11</v>
      </c>
      <c r="AX14">
        <f>IF(Z14&gt;0, (R14*SUMPRODUCT(K14:$K$98, X14:$X$98)-K14*$AZ$3)/Z14, 0)</f>
        <v>222.94608920937435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100000</v>
      </c>
      <c r="S15">
        <f t="shared" si="1"/>
        <v>223.14925504341602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193.75503687823664</v>
      </c>
      <c r="AC15">
        <f t="shared" si="2"/>
        <v>191.43056691978416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-251.72327700261079</v>
      </c>
      <c r="AI15">
        <f t="shared" si="6"/>
        <v>-273.16974865703548</v>
      </c>
      <c r="AJ15">
        <f t="shared" si="7"/>
        <v>2.3244699584524824</v>
      </c>
      <c r="AK15">
        <f t="shared" si="22"/>
        <v>13.562852581476566</v>
      </c>
      <c r="AL15">
        <f t="shared" si="8"/>
        <v>-257.28242611710641</v>
      </c>
      <c r="AN15">
        <f t="shared" si="9"/>
        <v>0</v>
      </c>
      <c r="AO15">
        <f t="shared" si="9"/>
        <v>0</v>
      </c>
      <c r="AP15">
        <f t="shared" si="9"/>
        <v>-5.5047751052501042</v>
      </c>
      <c r="AQ15">
        <f t="shared" si="9"/>
        <v>-64.611095521163037</v>
      </c>
      <c r="AR15">
        <f t="shared" si="9"/>
        <v>-70.115870626413141</v>
      </c>
      <c r="AS15">
        <f t="shared" si="9"/>
        <v>0.59663354263455548</v>
      </c>
      <c r="AT15">
        <f t="shared" si="9"/>
        <v>3.4812464469551072</v>
      </c>
      <c r="AU15">
        <f t="shared" si="9"/>
        <v>-66.03799063682348</v>
      </c>
      <c r="AW15">
        <v>12</v>
      </c>
      <c r="AX15">
        <f>IF(Z15&gt;0, (R15*SUMPRODUCT(K15:$K$98, X15:$X$98)-K15*$AZ$3)/Z15, 0)</f>
        <v>223.14925504341602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100000</v>
      </c>
      <c r="S16">
        <f t="shared" si="1"/>
        <v>223.37628075274878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191.43056691978416</v>
      </c>
      <c r="AC16">
        <f t="shared" si="2"/>
        <v>189.14364814938244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-253.1251557791521</v>
      </c>
      <c r="AI16">
        <f t="shared" si="6"/>
        <v>-274.29388142808773</v>
      </c>
      <c r="AJ16">
        <f t="shared" si="7"/>
        <v>2.2869187704017122</v>
      </c>
      <c r="AK16">
        <f t="shared" si="22"/>
        <v>13.400139684384893</v>
      </c>
      <c r="AL16">
        <f t="shared" si="8"/>
        <v>-258.60682297330112</v>
      </c>
      <c r="AN16">
        <f t="shared" si="9"/>
        <v>0</v>
      </c>
      <c r="AO16">
        <f t="shared" si="9"/>
        <v>0</v>
      </c>
      <c r="AP16">
        <f t="shared" si="9"/>
        <v>-4.851325556674996</v>
      </c>
      <c r="AQ16">
        <f t="shared" si="9"/>
        <v>-58.009752577169593</v>
      </c>
      <c r="AR16">
        <f t="shared" si="9"/>
        <v>-62.861078133844586</v>
      </c>
      <c r="AS16">
        <f t="shared" si="9"/>
        <v>0.52410275709947707</v>
      </c>
      <c r="AT16">
        <f t="shared" si="9"/>
        <v>3.0709661597952573</v>
      </c>
      <c r="AU16">
        <f t="shared" si="9"/>
        <v>-59.266009216949847</v>
      </c>
      <c r="AW16">
        <v>13</v>
      </c>
      <c r="AX16">
        <f>IF(Z16&gt;0, (R16*SUMPRODUCT(K16:$K$98, X16:$X$98)-K16*$AZ$3)/Z16, 0)</f>
        <v>223.37628075274878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100000</v>
      </c>
      <c r="S17">
        <f t="shared" si="1"/>
        <v>223.4938260646895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189.14364814938244</v>
      </c>
      <c r="AC17">
        <f t="shared" si="2"/>
        <v>186.78048195682101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-255.15952083181583</v>
      </c>
      <c r="AI17">
        <f t="shared" si="6"/>
        <v>-276.05276934405413</v>
      </c>
      <c r="AJ17">
        <f t="shared" si="7"/>
        <v>2.3631661925614367</v>
      </c>
      <c r="AK17">
        <f t="shared" si="22"/>
        <v>13.240055370456773</v>
      </c>
      <c r="AL17">
        <f t="shared" si="8"/>
        <v>-260.4495477810359</v>
      </c>
      <c r="AN17">
        <f t="shared" si="9"/>
        <v>0</v>
      </c>
      <c r="AO17">
        <f t="shared" si="9"/>
        <v>0</v>
      </c>
      <c r="AP17">
        <f t="shared" si="9"/>
        <v>-4.2751725955117053</v>
      </c>
      <c r="AQ17">
        <f t="shared" si="9"/>
        <v>-52.210693339769811</v>
      </c>
      <c r="AR17">
        <f t="shared" si="9"/>
        <v>-56.48586593528151</v>
      </c>
      <c r="AS17">
        <f t="shared" si="9"/>
        <v>0.48355062350215866</v>
      </c>
      <c r="AT17">
        <f t="shared" si="9"/>
        <v>2.709177648927048</v>
      </c>
      <c r="AU17">
        <f t="shared" si="9"/>
        <v>-53.293137662852303</v>
      </c>
      <c r="AW17">
        <v>14</v>
      </c>
      <c r="AX17">
        <f>IF(Z17&gt;0, (R17*SUMPRODUCT(K17:$K$98, X17:$X$98)-K17*$AZ$3)/Z17, 0)</f>
        <v>223.4938260646895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100000</v>
      </c>
      <c r="S18">
        <f t="shared" si="1"/>
        <v>223.39278259748434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186.78048195682101</v>
      </c>
      <c r="AC18">
        <f t="shared" si="2"/>
        <v>184.25424074616564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-257.3206636657689</v>
      </c>
      <c r="AI18">
        <f t="shared" si="6"/>
        <v>-277.9406495269684</v>
      </c>
      <c r="AJ18">
        <f t="shared" si="7"/>
        <v>2.5262412106553711</v>
      </c>
      <c r="AK18">
        <f t="shared" si="22"/>
        <v>13.074633736977471</v>
      </c>
      <c r="AL18">
        <f t="shared" si="8"/>
        <v>-262.33977457933554</v>
      </c>
      <c r="AN18">
        <f t="shared" si="9"/>
        <v>0</v>
      </c>
      <c r="AO18">
        <f t="shared" si="9"/>
        <v>0</v>
      </c>
      <c r="AP18">
        <f t="shared" si="9"/>
        <v>-3.7671943241617991</v>
      </c>
      <c r="AQ18">
        <f t="shared" si="9"/>
        <v>-47.011523197758471</v>
      </c>
      <c r="AR18">
        <f t="shared" si="9"/>
        <v>-50.778717521920271</v>
      </c>
      <c r="AS18">
        <f t="shared" si="9"/>
        <v>0.46153482423828079</v>
      </c>
      <c r="AT18">
        <f t="shared" si="9"/>
        <v>2.3886867011445507</v>
      </c>
      <c r="AU18">
        <f t="shared" si="9"/>
        <v>-47.928495996537436</v>
      </c>
      <c r="AW18">
        <v>15</v>
      </c>
      <c r="AX18">
        <f>IF(Z18&gt;0, (R18*SUMPRODUCT(K18:$K$98, X18:$X$98)-K18*$AZ$3)/Z18, 0)</f>
        <v>223.39278259748434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100000</v>
      </c>
      <c r="S19">
        <f t="shared" si="1"/>
        <v>223.11360939712557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184.25424074616564</v>
      </c>
      <c r="AC19">
        <f t="shared" si="2"/>
        <v>181.6038355208305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-259.91401450104178</v>
      </c>
      <c r="AI19">
        <f t="shared" si="6"/>
        <v>-280.26282200000401</v>
      </c>
      <c r="AJ19">
        <f t="shared" si="7"/>
        <v>2.6504052253351347</v>
      </c>
      <c r="AK19">
        <f t="shared" si="22"/>
        <v>12.897796852231595</v>
      </c>
      <c r="AL19">
        <f t="shared" si="8"/>
        <v>-264.71461992243729</v>
      </c>
      <c r="AN19">
        <f t="shared" si="9"/>
        <v>0</v>
      </c>
      <c r="AO19">
        <f t="shared" si="9"/>
        <v>0</v>
      </c>
      <c r="AP19">
        <f t="shared" si="9"/>
        <v>-3.3193312957547358</v>
      </c>
      <c r="AQ19">
        <f t="shared" si="9"/>
        <v>-42.397605981704658</v>
      </c>
      <c r="AR19">
        <f t="shared" si="9"/>
        <v>-45.716937277459387</v>
      </c>
      <c r="AS19">
        <f t="shared" si="9"/>
        <v>0.43233850491413106</v>
      </c>
      <c r="AT19">
        <f t="shared" si="9"/>
        <v>2.1039100566498847</v>
      </c>
      <c r="AU19">
        <f t="shared" si="9"/>
        <v>-43.180688715895378</v>
      </c>
      <c r="AW19">
        <v>16</v>
      </c>
      <c r="AX19">
        <f>IF(Z19&gt;0, (R19*SUMPRODUCT(K19:$K$98, X19:$X$98)-K19*$AZ$3)/Z19, 0)</f>
        <v>223.11360939712557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25</v>
      </c>
      <c r="R20">
        <f t="shared" si="0"/>
        <v>100000</v>
      </c>
      <c r="S20">
        <f t="shared" si="1"/>
        <v>222.63178521480538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181.6038355208305</v>
      </c>
      <c r="AC20">
        <f t="shared" si="2"/>
        <v>178.81437058593269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-262.8404999598356</v>
      </c>
      <c r="AI20">
        <f t="shared" si="6"/>
        <v>-282.92010925881829</v>
      </c>
      <c r="AJ20">
        <f t="shared" si="7"/>
        <v>2.7894649348978078</v>
      </c>
      <c r="AK20">
        <f t="shared" si="22"/>
        <v>12.712268486458136</v>
      </c>
      <c r="AL20">
        <f t="shared" si="8"/>
        <v>-267.41837583746235</v>
      </c>
      <c r="AN20">
        <f t="shared" si="9"/>
        <v>0</v>
      </c>
      <c r="AO20">
        <f t="shared" si="9"/>
        <v>0</v>
      </c>
      <c r="AP20">
        <f t="shared" si="9"/>
        <v>-2.9244814625079578</v>
      </c>
      <c r="AQ20">
        <f t="shared" si="9"/>
        <v>-38.281231386698728</v>
      </c>
      <c r="AR20">
        <f t="shared" si="9"/>
        <v>-41.205712849206691</v>
      </c>
      <c r="AS20">
        <f t="shared" si="9"/>
        <v>0.40626978199411073</v>
      </c>
      <c r="AT20">
        <f t="shared" si="9"/>
        <v>1.8514699654516922</v>
      </c>
      <c r="AU20">
        <f t="shared" si="9"/>
        <v>-38.947973101760887</v>
      </c>
      <c r="AW20">
        <v>17</v>
      </c>
      <c r="AX20">
        <f>IF(Z20&gt;0, (R20*SUMPRODUCT(K20:$K$98, X20:$X$98)-K20*$AZ$3)/Z20, 0)</f>
        <v>222.63178521480538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25</v>
      </c>
      <c r="R21">
        <f t="shared" si="0"/>
        <v>100000</v>
      </c>
      <c r="S21">
        <f t="shared" si="1"/>
        <v>221.95635153298738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178.81437058593269</v>
      </c>
      <c r="AC21">
        <f t="shared" si="2"/>
        <v>175.89755084816858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-266.54034816436968</v>
      </c>
      <c r="AI21">
        <f t="shared" si="6"/>
        <v>-286.35252628332142</v>
      </c>
      <c r="AJ21">
        <f t="shared" si="7"/>
        <v>2.916819737764115</v>
      </c>
      <c r="AK21">
        <f t="shared" si="22"/>
        <v>12.51700594101529</v>
      </c>
      <c r="AL21">
        <f t="shared" si="8"/>
        <v>-270.91870060454204</v>
      </c>
      <c r="AN21">
        <f t="shared" si="9"/>
        <v>0</v>
      </c>
      <c r="AO21">
        <f t="shared" si="9"/>
        <v>0</v>
      </c>
      <c r="AP21">
        <f t="shared" si="9"/>
        <v>-2.5763675219177493</v>
      </c>
      <c r="AQ21">
        <f t="shared" si="9"/>
        <v>-34.66079762499453</v>
      </c>
      <c r="AR21">
        <f t="shared" si="9"/>
        <v>-37.237165146912282</v>
      </c>
      <c r="AS21">
        <f t="shared" si="9"/>
        <v>0.37930204314464933</v>
      </c>
      <c r="AT21">
        <f t="shared" si="9"/>
        <v>1.6277063220643788</v>
      </c>
      <c r="AU21">
        <f t="shared" si="9"/>
        <v>-35.230156781703258</v>
      </c>
      <c r="AW21">
        <v>18</v>
      </c>
      <c r="AX21">
        <f>IF(Z21&gt;0, (R21*SUMPRODUCT(K21:$K$98, X21:$X$98)-K21*$AZ$3)/Z21, 0)</f>
        <v>221.95635153298738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100000</v>
      </c>
      <c r="S22">
        <f t="shared" si="1"/>
        <v>221.02948401145028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175.89755084816858</v>
      </c>
      <c r="AC22">
        <f t="shared" si="2"/>
        <v>172.81212076686575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-271.12640836064315</v>
      </c>
      <c r="AI22">
        <f t="shared" si="6"/>
        <v>-290.67268309631521</v>
      </c>
      <c r="AJ22">
        <f t="shared" si="7"/>
        <v>3.0854300813028317</v>
      </c>
      <c r="AK22">
        <f t="shared" si="22"/>
        <v>12.312828559371802</v>
      </c>
      <c r="AL22">
        <f t="shared" si="8"/>
        <v>-275.2744244556406</v>
      </c>
      <c r="AN22">
        <f t="shared" si="9"/>
        <v>0</v>
      </c>
      <c r="AO22">
        <f t="shared" si="9"/>
        <v>0</v>
      </c>
      <c r="AP22">
        <f t="shared" si="9"/>
        <v>-2.2694549597725708</v>
      </c>
      <c r="AQ22">
        <f t="shared" si="9"/>
        <v>-31.479613404616792</v>
      </c>
      <c r="AR22">
        <f t="shared" si="9"/>
        <v>-33.749068364389359</v>
      </c>
      <c r="AS22">
        <f t="shared" si="9"/>
        <v>0.35823934206066688</v>
      </c>
      <c r="AT22">
        <f t="shared" si="9"/>
        <v>1.4296028384323691</v>
      </c>
      <c r="AU22">
        <f t="shared" si="9"/>
        <v>-31.961226183896329</v>
      </c>
      <c r="AW22">
        <v>19</v>
      </c>
      <c r="AX22">
        <f>IF(Z22&gt;0, (R22*SUMPRODUCT(K22:$K$98, X22:$X$98)-K22*$AZ$3)/Z22, 0)</f>
        <v>221.02948401145028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25</v>
      </c>
      <c r="R23">
        <f t="shared" si="0"/>
        <v>100000</v>
      </c>
      <c r="S23">
        <f t="shared" si="1"/>
        <v>219.79957882209752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172.81212076686575</v>
      </c>
      <c r="AC23">
        <f t="shared" si="2"/>
        <v>169.52479981197374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-276.25766490211589</v>
      </c>
      <c r="AI23">
        <f t="shared" si="6"/>
        <v>-295.53941247420573</v>
      </c>
      <c r="AJ23">
        <f t="shared" si="7"/>
        <v>3.2873209548920101</v>
      </c>
      <c r="AK23">
        <f t="shared" si="22"/>
        <v>12.096848453680604</v>
      </c>
      <c r="AL23">
        <f t="shared" si="8"/>
        <v>-280.1552430656331</v>
      </c>
      <c r="AN23">
        <f t="shared" si="9"/>
        <v>0</v>
      </c>
      <c r="AO23">
        <f t="shared" si="9"/>
        <v>0</v>
      </c>
      <c r="AP23">
        <f t="shared" si="9"/>
        <v>-1.9988763959009679</v>
      </c>
      <c r="AQ23">
        <f t="shared" si="9"/>
        <v>-28.638738449147166</v>
      </c>
      <c r="AR23">
        <f t="shared" si="9"/>
        <v>-30.637614845048134</v>
      </c>
      <c r="AS23">
        <f t="shared" si="9"/>
        <v>0.34078592917561401</v>
      </c>
      <c r="AT23">
        <f t="shared" si="9"/>
        <v>1.2540411468643951</v>
      </c>
      <c r="AU23">
        <f t="shared" si="9"/>
        <v>-29.042787769008125</v>
      </c>
      <c r="AW23">
        <v>20</v>
      </c>
      <c r="AX23">
        <f>IF(Z23&gt;0, (R23*SUMPRODUCT(K23:$K$98, X23:$X$98)-K23*$AZ$3)/Z23, 0)</f>
        <v>219.79957882209752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100000</v>
      </c>
      <c r="S24">
        <f t="shared" si="1"/>
        <v>218.28649882622233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169.52479981197374</v>
      </c>
      <c r="AC24">
        <f t="shared" si="2"/>
        <v>166.05775105008078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-282.41674873577836</v>
      </c>
      <c r="AI24">
        <f t="shared" si="6"/>
        <v>-301.43507464496332</v>
      </c>
      <c r="AJ24">
        <f t="shared" si="7"/>
        <v>3.4670487618929542</v>
      </c>
      <c r="AK24">
        <f t="shared" si="22"/>
        <v>11.866735986838163</v>
      </c>
      <c r="AL24">
        <f t="shared" si="8"/>
        <v>-286.10128989623223</v>
      </c>
      <c r="AN24">
        <f t="shared" si="9"/>
        <v>0</v>
      </c>
      <c r="AO24">
        <f t="shared" si="9"/>
        <v>0</v>
      </c>
      <c r="AP24">
        <f t="shared" si="9"/>
        <v>-1.7603288609423631</v>
      </c>
      <c r="AQ24">
        <f t="shared" si="9"/>
        <v>-26.140384594681887</v>
      </c>
      <c r="AR24">
        <f t="shared" si="9"/>
        <v>-27.900713455624249</v>
      </c>
      <c r="AS24">
        <f t="shared" si="9"/>
        <v>0.32090868707361442</v>
      </c>
      <c r="AT24">
        <f t="shared" si="9"/>
        <v>1.0983804748411625</v>
      </c>
      <c r="AU24">
        <f t="shared" si="9"/>
        <v>-26.481424293709477</v>
      </c>
      <c r="AW24">
        <v>21</v>
      </c>
      <c r="AX24">
        <f>IF(Z24&gt;0, (R24*SUMPRODUCT(K24:$K$98, X24:$X$98)-K24*$AZ$3)/Z24, 0)</f>
        <v>218.28649882622233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100000</v>
      </c>
      <c r="S25">
        <f t="shared" si="1"/>
        <v>216.45655622521315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166.05775105008078</v>
      </c>
      <c r="AC25">
        <f t="shared" si="2"/>
        <v>162.3920893904473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-289.62270616052518</v>
      </c>
      <c r="AI25">
        <f t="shared" si="6"/>
        <v>-308.37844313407817</v>
      </c>
      <c r="AJ25">
        <f t="shared" si="7"/>
        <v>3.6656616596334857</v>
      </c>
      <c r="AK25">
        <f t="shared" si="22"/>
        <v>11.624042573505657</v>
      </c>
      <c r="AL25">
        <f t="shared" si="8"/>
        <v>-293.08873890093901</v>
      </c>
      <c r="AN25">
        <f t="shared" si="9"/>
        <v>0</v>
      </c>
      <c r="AO25">
        <f t="shared" si="9"/>
        <v>0</v>
      </c>
      <c r="AP25">
        <f t="shared" si="9"/>
        <v>-1.5500211884187642</v>
      </c>
      <c r="AQ25">
        <f t="shared" si="9"/>
        <v>-23.935147514011785</v>
      </c>
      <c r="AR25">
        <f t="shared" si="9"/>
        <v>-25.485168702430549</v>
      </c>
      <c r="AS25">
        <f t="shared" si="9"/>
        <v>0.30293948193121062</v>
      </c>
      <c r="AT25">
        <f t="shared" si="9"/>
        <v>0.96064005959465126</v>
      </c>
      <c r="AU25">
        <f t="shared" si="9"/>
        <v>-24.221589160904685</v>
      </c>
      <c r="AW25">
        <v>22</v>
      </c>
      <c r="AX25">
        <f>IF(Z25&gt;0, (R25*SUMPRODUCT(K25:$K$98, X25:$X$98)-K25*$AZ$3)/Z25, 0)</f>
        <v>216.45655622521315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100000</v>
      </c>
      <c r="S26">
        <f t="shared" si="1"/>
        <v>214.29136923094757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162.3920893904473</v>
      </c>
      <c r="AC26">
        <f t="shared" si="2"/>
        <v>158.52365878272866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-296.96318460376347</v>
      </c>
      <c r="AI26">
        <f t="shared" si="6"/>
        <v>-315.45712341142996</v>
      </c>
      <c r="AJ26">
        <f t="shared" si="7"/>
        <v>3.8684306077186363</v>
      </c>
      <c r="AK26">
        <f t="shared" si="22"/>
        <v>11.367446257331311</v>
      </c>
      <c r="AL26">
        <f t="shared" si="8"/>
        <v>-300.22124654637997</v>
      </c>
      <c r="AN26">
        <f t="shared" si="9"/>
        <v>0</v>
      </c>
      <c r="AO26">
        <f t="shared" si="9"/>
        <v>0</v>
      </c>
      <c r="AP26">
        <f t="shared" si="9"/>
        <v>-1.3646299381825902</v>
      </c>
      <c r="AQ26">
        <f t="shared" si="9"/>
        <v>-21.912306321698637</v>
      </c>
      <c r="AR26">
        <f t="shared" si="9"/>
        <v>-23.276936259881225</v>
      </c>
      <c r="AS26">
        <f t="shared" si="9"/>
        <v>0.28544358646230428</v>
      </c>
      <c r="AT26">
        <f t="shared" si="9"/>
        <v>0.83878062130309494</v>
      </c>
      <c r="AU26">
        <f t="shared" si="9"/>
        <v>-22.152712052115824</v>
      </c>
      <c r="AW26">
        <v>23</v>
      </c>
      <c r="AX26">
        <f>IF(Z26&gt;0, (R26*SUMPRODUCT(K26:$K$98, X26:$X$98)-K26*$AZ$3)/Z26, 0)</f>
        <v>214.29136923094757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25</v>
      </c>
      <c r="R27">
        <f t="shared" si="0"/>
        <v>100000</v>
      </c>
      <c r="S27">
        <f t="shared" si="1"/>
        <v>211.88210279071359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158.52365878272866</v>
      </c>
      <c r="AC27">
        <f t="shared" si="2"/>
        <v>154.5280639845061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-304.84306491804557</v>
      </c>
      <c r="AI27">
        <f t="shared" si="6"/>
        <v>-323.0758535714059</v>
      </c>
      <c r="AJ27">
        <f t="shared" si="7"/>
        <v>3.9955947982225553</v>
      </c>
      <c r="AK27">
        <f t="shared" si="22"/>
        <v>11.096656114791008</v>
      </c>
      <c r="AL27">
        <f t="shared" si="8"/>
        <v>-307.98360265839233</v>
      </c>
      <c r="AN27">
        <f t="shared" si="9"/>
        <v>0</v>
      </c>
      <c r="AO27">
        <f t="shared" si="9"/>
        <v>0</v>
      </c>
      <c r="AP27">
        <f t="shared" si="9"/>
        <v>-1.2012144662101558</v>
      </c>
      <c r="AQ27">
        <f t="shared" si="9"/>
        <v>-20.083702304963087</v>
      </c>
      <c r="AR27">
        <f t="shared" si="9"/>
        <v>-21.284916771173243</v>
      </c>
      <c r="AS27">
        <f t="shared" si="9"/>
        <v>0.26323818939536769</v>
      </c>
      <c r="AT27">
        <f t="shared" si="9"/>
        <v>0.73107104486672647</v>
      </c>
      <c r="AU27">
        <f t="shared" si="9"/>
        <v>-20.290607536911146</v>
      </c>
      <c r="AW27">
        <v>24</v>
      </c>
      <c r="AX27">
        <f>IF(Z27&gt;0, (R27*SUMPRODUCT(K27:$K$98, X27:$X$98)-K27*$AZ$3)/Z27, 0)</f>
        <v>211.88210279071359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100000</v>
      </c>
      <c r="S28">
        <f t="shared" si="1"/>
        <v>209.27096800386678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154.5280639845061</v>
      </c>
      <c r="AC28">
        <f t="shared" si="2"/>
        <v>150.44142553978949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-313.50280932634905</v>
      </c>
      <c r="AI28">
        <f t="shared" si="6"/>
        <v>-331.47489439084421</v>
      </c>
      <c r="AJ28">
        <f t="shared" si="7"/>
        <v>4.0866384447166126</v>
      </c>
      <c r="AK28">
        <f t="shared" si="22"/>
        <v>10.816964478915429</v>
      </c>
      <c r="AL28">
        <f t="shared" si="8"/>
        <v>-316.57129146721218</v>
      </c>
      <c r="AN28">
        <f t="shared" si="9"/>
        <v>0</v>
      </c>
      <c r="AO28">
        <f t="shared" si="9"/>
        <v>0</v>
      </c>
      <c r="AP28">
        <f t="shared" si="9"/>
        <v>-1.0571774691319777</v>
      </c>
      <c r="AQ28">
        <f t="shared" si="9"/>
        <v>-18.441271857996554</v>
      </c>
      <c r="AR28">
        <f t="shared" si="9"/>
        <v>-19.498449327128533</v>
      </c>
      <c r="AS28">
        <f t="shared" si="9"/>
        <v>0.24038958600179039</v>
      </c>
      <c r="AT28">
        <f t="shared" si="9"/>
        <v>0.63628961750808088</v>
      </c>
      <c r="AU28">
        <f t="shared" si="9"/>
        <v>-18.621770123618663</v>
      </c>
      <c r="AW28">
        <v>25</v>
      </c>
      <c r="AX28">
        <f>IF(Z28&gt;0, (R28*SUMPRODUCT(K28:$K$98, X28:$X$98)-K28*$AZ$3)/Z28, 0)</f>
        <v>209.27096800386678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100000</v>
      </c>
      <c r="S29">
        <f t="shared" si="1"/>
        <v>206.48333790758096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150.44142553978949</v>
      </c>
      <c r="AC29">
        <f t="shared" si="2"/>
        <v>146.28324641415585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-324.39599163745697</v>
      </c>
      <c r="AI29">
        <f t="shared" si="6"/>
        <v>-342.10725685339781</v>
      </c>
      <c r="AJ29">
        <f t="shared" si="7"/>
        <v>4.1581791256336373</v>
      </c>
      <c r="AK29">
        <f t="shared" si="22"/>
        <v>10.530899787785266</v>
      </c>
      <c r="AL29">
        <f t="shared" si="8"/>
        <v>-327.41817793997893</v>
      </c>
      <c r="AN29">
        <f t="shared" si="9"/>
        <v>0</v>
      </c>
      <c r="AO29">
        <f t="shared" si="9"/>
        <v>0</v>
      </c>
      <c r="AP29">
        <f t="shared" si="9"/>
        <v>-0.93020998502281649</v>
      </c>
      <c r="AQ29">
        <f t="shared" si="9"/>
        <v>-17.037540053939679</v>
      </c>
      <c r="AR29">
        <f t="shared" si="9"/>
        <v>-17.967750038962496</v>
      </c>
      <c r="AS29">
        <f t="shared" si="9"/>
        <v>0.21839093339850846</v>
      </c>
      <c r="AT29">
        <f t="shared" si="9"/>
        <v>0.5530913807928175</v>
      </c>
      <c r="AU29">
        <f t="shared" si="9"/>
        <v>-17.196267724771172</v>
      </c>
      <c r="AW29">
        <v>26</v>
      </c>
      <c r="AX29">
        <f>IF(Z29&gt;0, (R29*SUMPRODUCT(K29:$K$98, X29:$X$98)-K29*$AZ$3)/Z29, 0)</f>
        <v>206.48333790758096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100000</v>
      </c>
      <c r="S30">
        <f t="shared" si="1"/>
        <v>203.4339875213542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146.28324641415585</v>
      </c>
      <c r="AC30">
        <f t="shared" si="2"/>
        <v>141.99846772839737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-335.85107102331278</v>
      </c>
      <c r="AI30">
        <f t="shared" si="6"/>
        <v>-353.30126081933838</v>
      </c>
      <c r="AJ30">
        <f t="shared" si="7"/>
        <v>4.2847786857584822</v>
      </c>
      <c r="AK30">
        <f t="shared" si="22"/>
        <v>10.239827248990911</v>
      </c>
      <c r="AL30">
        <f t="shared" si="8"/>
        <v>-338.77665488458894</v>
      </c>
      <c r="AN30">
        <f t="shared" si="9"/>
        <v>0</v>
      </c>
      <c r="AO30">
        <f t="shared" si="9"/>
        <v>0</v>
      </c>
      <c r="AP30">
        <f t="shared" si="9"/>
        <v>-0.81830186843640174</v>
      </c>
      <c r="AQ30">
        <f t="shared" si="9"/>
        <v>-15.749259013637625</v>
      </c>
      <c r="AR30">
        <f t="shared" si="9"/>
        <v>-16.567560882074027</v>
      </c>
      <c r="AS30">
        <f t="shared" si="9"/>
        <v>0.20092861140061674</v>
      </c>
      <c r="AT30">
        <f t="shared" si="9"/>
        <v>0.48018215665618019</v>
      </c>
      <c r="AU30">
        <f t="shared" si="9"/>
        <v>-15.886450114017228</v>
      </c>
      <c r="AW30">
        <v>27</v>
      </c>
      <c r="AX30">
        <f>IF(Z30&gt;0, (R30*SUMPRODUCT(K30:$K$98, X30:$X$98)-K30*$AZ$3)/Z30, 0)</f>
        <v>203.4339875213542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100000</v>
      </c>
      <c r="S31">
        <f t="shared" si="1"/>
        <v>200.17959769346896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141.99846772839737</v>
      </c>
      <c r="AC31">
        <f t="shared" si="2"/>
        <v>137.63560279349292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-346.69234378013044</v>
      </c>
      <c r="AI31">
        <f t="shared" si="6"/>
        <v>-363.88135859225076</v>
      </c>
      <c r="AJ31">
        <f t="shared" si="7"/>
        <v>4.3628649349044508</v>
      </c>
      <c r="AK31">
        <f t="shared" si="22"/>
        <v>9.9398927409878173</v>
      </c>
      <c r="AL31">
        <f t="shared" si="8"/>
        <v>-349.57860091635848</v>
      </c>
      <c r="AN31">
        <f t="shared" si="9"/>
        <v>0</v>
      </c>
      <c r="AO31">
        <f t="shared" si="9"/>
        <v>0</v>
      </c>
      <c r="AP31">
        <f t="shared" si="9"/>
        <v>-0.71969146292520436</v>
      </c>
      <c r="AQ31">
        <f t="shared" si="9"/>
        <v>-14.515754556459772</v>
      </c>
      <c r="AR31">
        <f t="shared" si="9"/>
        <v>-15.235446019384977</v>
      </c>
      <c r="AS31">
        <f t="shared" si="9"/>
        <v>0.18266995996375798</v>
      </c>
      <c r="AT31">
        <f t="shared" si="9"/>
        <v>0.41617603023047939</v>
      </c>
      <c r="AU31">
        <f t="shared" si="9"/>
        <v>-14.63660002919074</v>
      </c>
      <c r="AW31">
        <v>28</v>
      </c>
      <c r="AX31">
        <f>IF(Z31&gt;0, (R31*SUMPRODUCT(K31:$K$98, X31:$X$98)-K31*$AZ$3)/Z31, 0)</f>
        <v>200.17959769346896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100000</v>
      </c>
      <c r="S32">
        <f t="shared" si="1"/>
        <v>196.84928975731302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137.63560279349292</v>
      </c>
      <c r="AC32">
        <f t="shared" si="2"/>
        <v>133.28627152161633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-358.6930042009871</v>
      </c>
      <c r="AI32">
        <f t="shared" si="6"/>
        <v>-375.62045561393597</v>
      </c>
      <c r="AJ32">
        <f t="shared" si="7"/>
        <v>4.3493312718765935</v>
      </c>
      <c r="AK32">
        <f t="shared" si="22"/>
        <v>9.6344921955445049</v>
      </c>
      <c r="AL32">
        <f t="shared" si="8"/>
        <v>-361.63663214651484</v>
      </c>
      <c r="AN32">
        <f t="shared" si="9"/>
        <v>0</v>
      </c>
      <c r="AO32">
        <f t="shared" si="9"/>
        <v>0</v>
      </c>
      <c r="AP32">
        <f t="shared" si="9"/>
        <v>-0.63280356691148032</v>
      </c>
      <c r="AQ32">
        <f t="shared" si="9"/>
        <v>-13.409119125336634</v>
      </c>
      <c r="AR32">
        <f t="shared" si="9"/>
        <v>-14.041922692248116</v>
      </c>
      <c r="AS32">
        <f t="shared" si="9"/>
        <v>0.16259224589578614</v>
      </c>
      <c r="AT32">
        <f t="shared" si="9"/>
        <v>0.36016886877947879</v>
      </c>
      <c r="AU32">
        <f t="shared" si="9"/>
        <v>-13.519161577572849</v>
      </c>
      <c r="AW32">
        <v>29</v>
      </c>
      <c r="AX32">
        <f>IF(Z32&gt;0, (R32*SUMPRODUCT(K32:$K$98, X32:$X$98)-K32*$AZ$3)/Z32, 0)</f>
        <v>196.84928975731302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100000</v>
      </c>
      <c r="S33">
        <f t="shared" si="1"/>
        <v>193.44642265858124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133.28627152161633</v>
      </c>
      <c r="AC33">
        <f t="shared" si="2"/>
        <v>128.95431604322894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-371.1926026617644</v>
      </c>
      <c r="AI33">
        <f t="shared" si="6"/>
        <v>-387.85798140991835</v>
      </c>
      <c r="AJ33">
        <f t="shared" si="7"/>
        <v>4.3319554783873855</v>
      </c>
      <c r="AK33">
        <f t="shared" si="22"/>
        <v>9.3300390065131431</v>
      </c>
      <c r="AL33">
        <f t="shared" si="8"/>
        <v>-374.19598692501785</v>
      </c>
      <c r="AN33">
        <f t="shared" si="9"/>
        <v>0</v>
      </c>
      <c r="AO33">
        <f t="shared" si="9"/>
        <v>0</v>
      </c>
      <c r="AP33">
        <f t="shared" si="9"/>
        <v>-0.55625574328586114</v>
      </c>
      <c r="AQ33">
        <f t="shared" si="9"/>
        <v>-12.389638436432485</v>
      </c>
      <c r="AR33">
        <f t="shared" si="9"/>
        <v>-12.945894179718348</v>
      </c>
      <c r="AS33">
        <f t="shared" si="9"/>
        <v>0.14459168020880167</v>
      </c>
      <c r="AT33">
        <f t="shared" si="9"/>
        <v>0.31141733175604802</v>
      </c>
      <c r="AU33">
        <f t="shared" si="9"/>
        <v>-12.489885167753497</v>
      </c>
      <c r="AW33">
        <v>30</v>
      </c>
      <c r="AX33">
        <f>IF(Z33&gt;0, (R33*SUMPRODUCT(K33:$K$98, X33:$X$98)-K33*$AZ$3)/Z33, 0)</f>
        <v>193.44642265858124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100000</v>
      </c>
      <c r="S34">
        <f t="shared" si="1"/>
        <v>190.01641479357639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128.95431604322894</v>
      </c>
      <c r="AC34">
        <f t="shared" si="2"/>
        <v>124.66928800585831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-385.15336826404052</v>
      </c>
      <c r="AI34">
        <f t="shared" si="6"/>
        <v>-401.5558048826469</v>
      </c>
      <c r="AJ34">
        <f t="shared" si="7"/>
        <v>4.2850280373706369</v>
      </c>
      <c r="AK34">
        <f t="shared" si="22"/>
        <v>9.0268021230260267</v>
      </c>
      <c r="AL34">
        <f t="shared" si="8"/>
        <v>-388.24397472225024</v>
      </c>
      <c r="AN34">
        <f t="shared" si="9"/>
        <v>0</v>
      </c>
      <c r="AO34">
        <f t="shared" si="9"/>
        <v>0</v>
      </c>
      <c r="AP34">
        <f t="shared" si="9"/>
        <v>-0.48882078651874994</v>
      </c>
      <c r="AQ34">
        <f t="shared" si="9"/>
        <v>-11.478231971438049</v>
      </c>
      <c r="AR34">
        <f t="shared" si="9"/>
        <v>-11.967052757956798</v>
      </c>
      <c r="AS34">
        <f t="shared" si="9"/>
        <v>0.12770119612023692</v>
      </c>
      <c r="AT34">
        <f t="shared" si="9"/>
        <v>0.26901420905484991</v>
      </c>
      <c r="AU34">
        <f t="shared" ref="AU34:AU89" si="23">AL34*$K34</f>
        <v>-11.570337352781712</v>
      </c>
      <c r="AW34">
        <v>31</v>
      </c>
      <c r="AX34">
        <f>IF(Z34&gt;0, (R34*SUMPRODUCT(K34:$K$98, X34:$X$98)-K34*$AZ$3)/Z34, 0)</f>
        <v>190.01641479357639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100000</v>
      </c>
      <c r="S35">
        <f t="shared" si="1"/>
        <v>186.55790550419087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124.66928800585831</v>
      </c>
      <c r="AC35">
        <f t="shared" si="2"/>
        <v>120.42731531929692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-401.40449673481692</v>
      </c>
      <c r="AI35">
        <f t="shared" ref="AI35:AI66" si="25">SUM(AE35:AH35)</f>
        <v>-417.54255786305356</v>
      </c>
      <c r="AJ35">
        <f t="shared" si="7"/>
        <v>4.2419726865613825</v>
      </c>
      <c r="AK35">
        <f t="shared" si="22"/>
        <v>8.7268501604100823</v>
      </c>
      <c r="AL35">
        <f t="shared" si="8"/>
        <v>-404.57373501608208</v>
      </c>
      <c r="AN35">
        <f t="shared" ref="AN35:AT66" si="26">AE35*$K35</f>
        <v>0</v>
      </c>
      <c r="AO35">
        <f t="shared" si="26"/>
        <v>0</v>
      </c>
      <c r="AP35">
        <f t="shared" si="26"/>
        <v>-0.42941244890602848</v>
      </c>
      <c r="AQ35">
        <f t="shared" si="26"/>
        <v>-10.68084242432313</v>
      </c>
      <c r="AR35">
        <f t="shared" si="26"/>
        <v>-11.110254873229158</v>
      </c>
      <c r="AS35">
        <f t="shared" si="26"/>
        <v>0.11287327920338884</v>
      </c>
      <c r="AT35">
        <f t="shared" si="26"/>
        <v>0.2322099333271726</v>
      </c>
      <c r="AU35">
        <f t="shared" si="23"/>
        <v>-10.765171660698597</v>
      </c>
      <c r="AW35">
        <v>32</v>
      </c>
      <c r="AX35">
        <f>IF(Z35&gt;0, (R35*SUMPRODUCT(K35:$K$98, X35:$X$98)-K35*$AZ$3)/Z35, 0)</f>
        <v>186.55790550419087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100000</v>
      </c>
      <c r="S36">
        <f t="shared" si="1"/>
        <v>183.03775329600487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120.42731531929692</v>
      </c>
      <c r="AC36">
        <f t="shared" si="2"/>
        <v>116.20741868504226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-418.49813998392716</v>
      </c>
      <c r="AI36">
        <f t="shared" si="25"/>
        <v>-434.37019596588544</v>
      </c>
      <c r="AJ36">
        <f t="shared" si="7"/>
        <v>4.2198966342546669</v>
      </c>
      <c r="AK36">
        <f t="shared" si="22"/>
        <v>8.4299120723507848</v>
      </c>
      <c r="AL36">
        <f t="shared" si="8"/>
        <v>-421.72038725928002</v>
      </c>
      <c r="AN36">
        <f t="shared" si="26"/>
        <v>0</v>
      </c>
      <c r="AO36">
        <f t="shared" si="26"/>
        <v>0</v>
      </c>
      <c r="AP36">
        <f t="shared" si="26"/>
        <v>-0.3770842892899689</v>
      </c>
      <c r="AQ36">
        <f t="shared" si="26"/>
        <v>-9.9425729007252919</v>
      </c>
      <c r="AR36">
        <f t="shared" si="26"/>
        <v>-10.319657190015262</v>
      </c>
      <c r="AS36">
        <f t="shared" si="26"/>
        <v>0.10025523631052149</v>
      </c>
      <c r="AT36">
        <f t="shared" si="26"/>
        <v>0.20027571766333513</v>
      </c>
      <c r="AU36">
        <f t="shared" si="23"/>
        <v>-10.019126236041405</v>
      </c>
      <c r="AW36">
        <v>33</v>
      </c>
      <c r="AX36">
        <f>IF(Z36&gt;0, (R36*SUMPRODUCT(K36:$K$98, X36:$X$98)-K36*$AZ$3)/Z36, 0)</f>
        <v>183.03775329600487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100000</v>
      </c>
      <c r="S37">
        <f t="shared" si="1"/>
        <v>179.49152799381247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116.20741868504226</v>
      </c>
      <c r="AC37">
        <f t="shared" si="2"/>
        <v>112.03354738259236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-436.16320954907826</v>
      </c>
      <c r="AI37">
        <f t="shared" si="25"/>
        <v>-451.7675041688297</v>
      </c>
      <c r="AJ37">
        <f t="shared" si="7"/>
        <v>4.1738713024498963</v>
      </c>
      <c r="AK37">
        <f t="shared" si="22"/>
        <v>8.1345193079529583</v>
      </c>
      <c r="AL37">
        <f t="shared" si="8"/>
        <v>-439.45911355842685</v>
      </c>
      <c r="AN37">
        <f t="shared" si="26"/>
        <v>0</v>
      </c>
      <c r="AO37">
        <f t="shared" si="26"/>
        <v>0</v>
      </c>
      <c r="AP37">
        <f t="shared" si="26"/>
        <v>-0.33100257375788139</v>
      </c>
      <c r="AQ37">
        <f t="shared" si="26"/>
        <v>-9.2520135294358408</v>
      </c>
      <c r="AR37">
        <f t="shared" si="26"/>
        <v>-9.5830161031937227</v>
      </c>
      <c r="AS37">
        <f t="shared" si="26"/>
        <v>8.8537301897410908E-2</v>
      </c>
      <c r="AT37">
        <f t="shared" si="26"/>
        <v>0.17255165278714163</v>
      </c>
      <c r="AU37">
        <f t="shared" si="23"/>
        <v>-9.3219271485091717</v>
      </c>
      <c r="AW37">
        <v>34</v>
      </c>
      <c r="AX37">
        <f>IF(Z37&gt;0, (R37*SUMPRODUCT(K37:$K$98, X37:$X$98)-K37*$AZ$3)/Z37, 0)</f>
        <v>179.49152799381247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100000</v>
      </c>
      <c r="S38">
        <f t="shared" si="1"/>
        <v>175.96592235722989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112.03354738259236</v>
      </c>
      <c r="AC38">
        <f t="shared" si="2"/>
        <v>107.9321602801881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-456.03938012730089</v>
      </c>
      <c r="AI38">
        <f t="shared" si="25"/>
        <v>-471.37362195582295</v>
      </c>
      <c r="AJ38">
        <f t="shared" si="7"/>
        <v>4.1013871024042601</v>
      </c>
      <c r="AK38">
        <f t="shared" si="22"/>
        <v>7.8423483167814663</v>
      </c>
      <c r="AL38">
        <f t="shared" si="8"/>
        <v>-459.42988653663724</v>
      </c>
      <c r="AN38">
        <f t="shared" si="26"/>
        <v>0</v>
      </c>
      <c r="AO38">
        <f t="shared" si="26"/>
        <v>0</v>
      </c>
      <c r="AP38">
        <f t="shared" si="26"/>
        <v>-0.29042333923537894</v>
      </c>
      <c r="AQ38">
        <f t="shared" si="26"/>
        <v>-8.637171702421762</v>
      </c>
      <c r="AR38">
        <f t="shared" si="26"/>
        <v>-8.9275950416571419</v>
      </c>
      <c r="AS38">
        <f t="shared" si="26"/>
        <v>7.767834569829285E-2</v>
      </c>
      <c r="AT38">
        <f t="shared" si="26"/>
        <v>0.14853039433421686</v>
      </c>
      <c r="AU38">
        <f t="shared" si="23"/>
        <v>-8.7013863016246322</v>
      </c>
      <c r="AW38">
        <v>35</v>
      </c>
      <c r="AX38">
        <f>IF(Z38&gt;0, (R38*SUMPRODUCT(K38:$K$98, X38:$X$98)-K38*$AZ$3)/Z38, 0)</f>
        <v>175.96592235722989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100000</v>
      </c>
      <c r="S39">
        <f t="shared" si="1"/>
        <v>172.45121512291504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107.9321602801881</v>
      </c>
      <c r="AC39">
        <f t="shared" si="2"/>
        <v>103.89376217333029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-478.291686286713</v>
      </c>
      <c r="AI39">
        <f t="shared" si="25"/>
        <v>-493.3530127753782</v>
      </c>
      <c r="AJ39">
        <f t="shared" si="7"/>
        <v>4.0383981068578123</v>
      </c>
      <c r="AK39">
        <f t="shared" si="22"/>
        <v>7.5552512196131678</v>
      </c>
      <c r="AL39">
        <f t="shared" si="8"/>
        <v>-481.75936344890721</v>
      </c>
      <c r="AN39">
        <f t="shared" si="26"/>
        <v>0</v>
      </c>
      <c r="AO39">
        <f t="shared" si="26"/>
        <v>0</v>
      </c>
      <c r="AP39">
        <f t="shared" si="26"/>
        <v>-0.25469147398231157</v>
      </c>
      <c r="AQ39">
        <f t="shared" si="26"/>
        <v>-8.0880535101290665</v>
      </c>
      <c r="AR39">
        <f t="shared" si="26"/>
        <v>-8.3427449841113788</v>
      </c>
      <c r="AS39">
        <f t="shared" si="26"/>
        <v>6.829050330573827E-2</v>
      </c>
      <c r="AT39">
        <f t="shared" si="26"/>
        <v>0.12776152690655029</v>
      </c>
      <c r="AU39">
        <f t="shared" si="23"/>
        <v>-8.1466929538990911</v>
      </c>
      <c r="AW39">
        <v>36</v>
      </c>
      <c r="AX39">
        <f>IF(Z39&gt;0, (R39*SUMPRODUCT(K39:$K$98, X39:$X$98)-K39*$AZ$3)/Z39, 0)</f>
        <v>172.45121512291504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100000</v>
      </c>
      <c r="S40">
        <f t="shared" si="1"/>
        <v>168.94345297843469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103.89376217333029</v>
      </c>
      <c r="AC40">
        <f t="shared" si="2"/>
        <v>99.911756516383292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-503.68250705720163</v>
      </c>
      <c r="AI40">
        <f t="shared" si="25"/>
        <v>-518.46729965421582</v>
      </c>
      <c r="AJ40">
        <f t="shared" si="7"/>
        <v>3.9820056569469955</v>
      </c>
      <c r="AK40">
        <f t="shared" si="22"/>
        <v>7.2725633521331208</v>
      </c>
      <c r="AL40">
        <f t="shared" si="8"/>
        <v>-507.21273064513571</v>
      </c>
      <c r="AN40">
        <f t="shared" si="26"/>
        <v>0</v>
      </c>
      <c r="AO40">
        <f t="shared" si="26"/>
        <v>0</v>
      </c>
      <c r="AP40">
        <f t="shared" si="26"/>
        <v>-0.22322786097999064</v>
      </c>
      <c r="AQ40">
        <f t="shared" si="26"/>
        <v>-7.60483908892469</v>
      </c>
      <c r="AR40">
        <f t="shared" si="26"/>
        <v>-7.82806694990468</v>
      </c>
      <c r="AS40">
        <f t="shared" si="26"/>
        <v>6.0122223519727402E-2</v>
      </c>
      <c r="AT40">
        <f t="shared" si="26"/>
        <v>0.10980463542423984</v>
      </c>
      <c r="AU40">
        <f t="shared" si="23"/>
        <v>-7.6581400909607131</v>
      </c>
      <c r="AW40">
        <v>37</v>
      </c>
      <c r="AX40">
        <f>IF(Z40&gt;0, (R40*SUMPRODUCT(K40:$K$98, X40:$X$98)-K40*$AZ$3)/Z40, 0)</f>
        <v>168.94345297843469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25</v>
      </c>
      <c r="R41">
        <f t="shared" si="0"/>
        <v>100000</v>
      </c>
      <c r="S41">
        <f t="shared" si="1"/>
        <v>165.42811112761109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99.911756516383292</v>
      </c>
      <c r="AC41">
        <f t="shared" si="2"/>
        <v>95.973031582085483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-532.83132855309998</v>
      </c>
      <c r="AI41">
        <f t="shared" si="25"/>
        <v>-547.33506539200584</v>
      </c>
      <c r="AJ41">
        <f t="shared" si="7"/>
        <v>3.9387249342978095</v>
      </c>
      <c r="AK41">
        <f t="shared" si="22"/>
        <v>6.9938229561468308</v>
      </c>
      <c r="AL41">
        <f t="shared" si="8"/>
        <v>-536.40251750156119</v>
      </c>
      <c r="AN41">
        <f t="shared" si="26"/>
        <v>0</v>
      </c>
      <c r="AO41">
        <f t="shared" si="26"/>
        <v>0</v>
      </c>
      <c r="AP41">
        <f t="shared" si="26"/>
        <v>-0.19552173829490663</v>
      </c>
      <c r="AQ41">
        <f t="shared" si="26"/>
        <v>-7.1829838567690238</v>
      </c>
      <c r="AR41">
        <f t="shared" si="26"/>
        <v>-7.3785055950639311</v>
      </c>
      <c r="AS41">
        <f t="shared" si="26"/>
        <v>5.3097098656231405E-2</v>
      </c>
      <c r="AT41">
        <f t="shared" si="26"/>
        <v>9.4282214087374028E-2</v>
      </c>
      <c r="AU41">
        <f t="shared" si="23"/>
        <v>-7.2311262823203259</v>
      </c>
      <c r="AW41">
        <v>38</v>
      </c>
      <c r="AX41">
        <f>IF(Z41&gt;0, (R41*SUMPRODUCT(K41:$K$98, X41:$X$98)-K41*$AZ$3)/Z41, 0)</f>
        <v>165.42811112761109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100000</v>
      </c>
      <c r="S42">
        <f t="shared" si="1"/>
        <v>161.88760209564765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95.973031582085483</v>
      </c>
      <c r="AC42">
        <f t="shared" si="2"/>
        <v>92.063363934804741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-566.1045769359622</v>
      </c>
      <c r="AI42">
        <f t="shared" si="25"/>
        <v>-580.3217502622449</v>
      </c>
      <c r="AJ42">
        <f t="shared" si="7"/>
        <v>3.9096676472807417</v>
      </c>
      <c r="AK42">
        <f t="shared" si="22"/>
        <v>6.7181122107459847</v>
      </c>
      <c r="AL42">
        <f t="shared" si="8"/>
        <v>-569.69397040421825</v>
      </c>
      <c r="AN42">
        <f t="shared" si="26"/>
        <v>0</v>
      </c>
      <c r="AO42">
        <f t="shared" si="26"/>
        <v>0</v>
      </c>
      <c r="AP42">
        <f t="shared" si="26"/>
        <v>-0.17112378355549465</v>
      </c>
      <c r="AQ42">
        <f t="shared" si="26"/>
        <v>-6.8138690350125497</v>
      </c>
      <c r="AR42">
        <f t="shared" si="26"/>
        <v>-6.9849928185680437</v>
      </c>
      <c r="AS42">
        <f t="shared" si="26"/>
        <v>4.7058378264993483E-2</v>
      </c>
      <c r="AT42">
        <f t="shared" si="26"/>
        <v>8.0861979626283775E-2</v>
      </c>
      <c r="AU42">
        <f t="shared" si="23"/>
        <v>-6.8570724606767675</v>
      </c>
      <c r="AW42">
        <v>39</v>
      </c>
      <c r="AX42">
        <f>IF(Z42&gt;0, (R42*SUMPRODUCT(K42:$K$98, X42:$X$98)-K42*$AZ$3)/Z42, 0)</f>
        <v>161.88760209564765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100000</v>
      </c>
      <c r="S43">
        <f t="shared" si="1"/>
        <v>158.31433183780098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92.063363934804741</v>
      </c>
      <c r="AC43">
        <f t="shared" si="2"/>
        <v>88.172098658263891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-605.6812691575509</v>
      </c>
      <c r="AI43">
        <f t="shared" si="25"/>
        <v>-619.6048504332814</v>
      </c>
      <c r="AJ43">
        <f t="shared" si="7"/>
        <v>3.8912652765408495</v>
      </c>
      <c r="AK43">
        <f t="shared" si="22"/>
        <v>6.4444354754363324</v>
      </c>
      <c r="AL43">
        <f t="shared" si="8"/>
        <v>-609.26914968130427</v>
      </c>
      <c r="AN43">
        <f t="shared" si="26"/>
        <v>0</v>
      </c>
      <c r="AO43">
        <f t="shared" si="26"/>
        <v>0</v>
      </c>
      <c r="AP43">
        <f t="shared" si="26"/>
        <v>-0.14963391794505237</v>
      </c>
      <c r="AQ43">
        <f t="shared" si="26"/>
        <v>-6.5091343624322651</v>
      </c>
      <c r="AR43">
        <f t="shared" si="26"/>
        <v>-6.6587682803773163</v>
      </c>
      <c r="AS43">
        <f t="shared" si="26"/>
        <v>4.1818642600755365E-2</v>
      </c>
      <c r="AT43">
        <f t="shared" si="26"/>
        <v>6.9257047453334122E-2</v>
      </c>
      <c r="AU43">
        <f t="shared" si="23"/>
        <v>-6.5476925903232273</v>
      </c>
      <c r="AW43">
        <v>40</v>
      </c>
      <c r="AX43">
        <f>IF(Z43&gt;0, (R43*SUMPRODUCT(K43:$K$98, X43:$X$98)-K43*$AZ$3)/Z43, 0)</f>
        <v>158.31433183780098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25</v>
      </c>
      <c r="R44">
        <f t="shared" si="0"/>
        <v>100000</v>
      </c>
      <c r="S44">
        <f t="shared" si="1"/>
        <v>154.66527399913258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88.172098658263891</v>
      </c>
      <c r="AC44">
        <f t="shared" si="2"/>
        <v>84.272431937324185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-650.40506756526258</v>
      </c>
      <c r="AI44">
        <f t="shared" si="25"/>
        <v>-664.02681176134456</v>
      </c>
      <c r="AJ44">
        <f t="shared" si="7"/>
        <v>3.899666720939706</v>
      </c>
      <c r="AK44">
        <f t="shared" si="22"/>
        <v>6.1720469060784726</v>
      </c>
      <c r="AL44">
        <f t="shared" si="8"/>
        <v>-653.95509813432648</v>
      </c>
      <c r="AN44">
        <f t="shared" si="26"/>
        <v>0</v>
      </c>
      <c r="AO44">
        <f t="shared" si="26"/>
        <v>0</v>
      </c>
      <c r="AP44">
        <f t="shared" si="26"/>
        <v>-0.13070547836262095</v>
      </c>
      <c r="AQ44">
        <f t="shared" si="26"/>
        <v>-6.2408678552371173</v>
      </c>
      <c r="AR44">
        <f t="shared" si="26"/>
        <v>-6.3715733335997387</v>
      </c>
      <c r="AS44">
        <f t="shared" si="26"/>
        <v>3.741868859656218E-2</v>
      </c>
      <c r="AT44">
        <f t="shared" si="26"/>
        <v>5.9222984349358257E-2</v>
      </c>
      <c r="AU44">
        <f t="shared" si="23"/>
        <v>-6.2749316606538192</v>
      </c>
      <c r="AW44">
        <v>41</v>
      </c>
      <c r="AX44">
        <f>IF(Z44&gt;0, (R44*SUMPRODUCT(K44:$K$98, X44:$X$98)-K44*$AZ$3)/Z44, 0)</f>
        <v>154.66527399913258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25</v>
      </c>
      <c r="R45">
        <f t="shared" si="0"/>
        <v>100000</v>
      </c>
      <c r="S45">
        <f t="shared" si="1"/>
        <v>150.93783380189379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84.272431937324185</v>
      </c>
      <c r="AC45">
        <f t="shared" si="2"/>
        <v>80.361445904848267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-700.68710163202411</v>
      </c>
      <c r="AI45">
        <f t="shared" si="25"/>
        <v>-713.99745661073723</v>
      </c>
      <c r="AJ45">
        <f t="shared" si="7"/>
        <v>3.9109860324759183</v>
      </c>
      <c r="AK45">
        <f t="shared" si="22"/>
        <v>5.8990702356126938</v>
      </c>
      <c r="AL45">
        <f t="shared" si="8"/>
        <v>-704.18740034264863</v>
      </c>
      <c r="AN45">
        <f t="shared" si="26"/>
        <v>0</v>
      </c>
      <c r="AO45">
        <f t="shared" si="26"/>
        <v>0</v>
      </c>
      <c r="AP45">
        <f t="shared" si="26"/>
        <v>-0.1140335608186623</v>
      </c>
      <c r="AQ45">
        <f t="shared" si="26"/>
        <v>-6.0029837931890304</v>
      </c>
      <c r="AR45">
        <f t="shared" si="26"/>
        <v>-6.1170173540076922</v>
      </c>
      <c r="AS45">
        <f t="shared" si="26"/>
        <v>3.3506519120529203E-2</v>
      </c>
      <c r="AT45">
        <f t="shared" si="26"/>
        <v>5.053899656035616E-2</v>
      </c>
      <c r="AU45">
        <f t="shared" si="23"/>
        <v>-6.0329718383268069</v>
      </c>
      <c r="AW45">
        <v>42</v>
      </c>
      <c r="AX45">
        <f>IF(Z45&gt;0, (R45*SUMPRODUCT(K45:$K$98, X45:$X$98)-K45*$AZ$3)/Z45, 0)</f>
        <v>150.93783380189379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100000</v>
      </c>
      <c r="S46">
        <f t="shared" si="1"/>
        <v>147.13416619689801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80.361445904848267</v>
      </c>
      <c r="AC46">
        <f t="shared" si="2"/>
        <v>76.438713739124665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-757.29679934463502</v>
      </c>
      <c r="AI46">
        <f t="shared" si="25"/>
        <v>-770.28472657372481</v>
      </c>
      <c r="AJ46">
        <f t="shared" si="7"/>
        <v>3.9227321657236018</v>
      </c>
      <c r="AK46">
        <f t="shared" si="22"/>
        <v>5.6253012133393794</v>
      </c>
      <c r="AL46">
        <f t="shared" si="8"/>
        <v>-760.73669319466183</v>
      </c>
      <c r="AN46">
        <f t="shared" si="26"/>
        <v>0</v>
      </c>
      <c r="AO46">
        <f t="shared" si="26"/>
        <v>0</v>
      </c>
      <c r="AP46">
        <f t="shared" si="26"/>
        <v>-9.9349313799253117E-2</v>
      </c>
      <c r="AQ46">
        <f t="shared" si="26"/>
        <v>-5.7928348404006851</v>
      </c>
      <c r="AR46">
        <f t="shared" si="26"/>
        <v>-5.8921841541999376</v>
      </c>
      <c r="AS46">
        <f t="shared" si="26"/>
        <v>3.0006385315280944E-2</v>
      </c>
      <c r="AT46">
        <f t="shared" si="26"/>
        <v>4.3029946626713493E-2</v>
      </c>
      <c r="AU46">
        <f t="shared" si="23"/>
        <v>-5.8191478222579436</v>
      </c>
      <c r="AW46">
        <v>43</v>
      </c>
      <c r="AX46">
        <f>IF(Z46&gt;0, (R46*SUMPRODUCT(K46:$K$98, X46:$X$98)-K46*$AZ$3)/Z46, 0)</f>
        <v>147.13416619689801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100000</v>
      </c>
      <c r="S47">
        <f t="shared" si="1"/>
        <v>143.24748179088891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76.438713739124665</v>
      </c>
      <c r="AC47">
        <f t="shared" si="2"/>
        <v>72.503246423246637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-818.21556959826512</v>
      </c>
      <c r="AI47">
        <f t="shared" si="25"/>
        <v>-830.86906366266442</v>
      </c>
      <c r="AJ47">
        <f t="shared" si="7"/>
        <v>3.9354673158780287</v>
      </c>
      <c r="AK47">
        <f t="shared" si="22"/>
        <v>5.350709961738727</v>
      </c>
      <c r="AL47">
        <f t="shared" si="8"/>
        <v>-821.58288638504769</v>
      </c>
      <c r="AN47">
        <f t="shared" si="26"/>
        <v>0</v>
      </c>
      <c r="AO47">
        <f t="shared" si="26"/>
        <v>0</v>
      </c>
      <c r="AP47">
        <f t="shared" si="26"/>
        <v>-8.6420638009158363E-2</v>
      </c>
      <c r="AQ47">
        <f t="shared" si="26"/>
        <v>-5.5882360392971506</v>
      </c>
      <c r="AR47">
        <f t="shared" si="26"/>
        <v>-5.6746566773063085</v>
      </c>
      <c r="AS47">
        <f t="shared" si="26"/>
        <v>2.687839379158186E-2</v>
      </c>
      <c r="AT47">
        <f t="shared" si="26"/>
        <v>3.6544196120217698E-2</v>
      </c>
      <c r="AU47">
        <f t="shared" si="23"/>
        <v>-5.6112340873945099</v>
      </c>
      <c r="AW47">
        <v>44</v>
      </c>
      <c r="AX47">
        <f>IF(Z47&gt;0, (R47*SUMPRODUCT(K47:$K$98, X47:$X$98)-K47*$AZ$3)/Z47, 0)</f>
        <v>143.24748179088891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100000</v>
      </c>
      <c r="S48">
        <f t="shared" si="1"/>
        <v>139.30667434897694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72.503246423246637</v>
      </c>
      <c r="AC48">
        <f t="shared" si="2"/>
        <v>68.573374245130438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-883.07783532689359</v>
      </c>
      <c r="AI48">
        <f t="shared" si="25"/>
        <v>-895.38402499181723</v>
      </c>
      <c r="AJ48">
        <f t="shared" si="7"/>
        <v>3.9298721781161987</v>
      </c>
      <c r="AK48">
        <f t="shared" si="22"/>
        <v>5.0752272496272655</v>
      </c>
      <c r="AL48">
        <f t="shared" si="8"/>
        <v>-886.37892556407382</v>
      </c>
      <c r="AN48">
        <f t="shared" si="26"/>
        <v>0</v>
      </c>
      <c r="AO48">
        <f t="shared" si="26"/>
        <v>0</v>
      </c>
      <c r="AP48">
        <f t="shared" si="26"/>
        <v>-7.5043414102216002E-2</v>
      </c>
      <c r="AQ48">
        <f t="shared" si="26"/>
        <v>-5.3850279806601593</v>
      </c>
      <c r="AR48">
        <f t="shared" si="26"/>
        <v>-5.4600713947623749</v>
      </c>
      <c r="AS48">
        <f t="shared" si="26"/>
        <v>2.3964446612726713E-2</v>
      </c>
      <c r="AT48">
        <f t="shared" si="26"/>
        <v>3.0948846923934792E-2</v>
      </c>
      <c r="AU48">
        <f t="shared" si="23"/>
        <v>-5.4051581012257142</v>
      </c>
      <c r="AW48">
        <v>45</v>
      </c>
      <c r="AX48">
        <f>IF(Z48&gt;0, (R48*SUMPRODUCT(K48:$K$98, X48:$X$98)-K48*$AZ$3)/Z48, 0)</f>
        <v>139.30667434897694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100000</v>
      </c>
      <c r="S49">
        <f t="shared" si="1"/>
        <v>135.34048374320207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68.573374245130438</v>
      </c>
      <c r="AC49">
        <f t="shared" si="2"/>
        <v>64.669028283381834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-950.03941732438102</v>
      </c>
      <c r="AI49">
        <f t="shared" si="25"/>
        <v>-961.98503523832426</v>
      </c>
      <c r="AJ49">
        <f t="shared" si="7"/>
        <v>3.9043459617486036</v>
      </c>
      <c r="AK49">
        <f t="shared" si="22"/>
        <v>4.800136197159131</v>
      </c>
      <c r="AL49">
        <f t="shared" si="8"/>
        <v>-953.28055307941656</v>
      </c>
      <c r="AN49">
        <f t="shared" si="26"/>
        <v>0</v>
      </c>
      <c r="AO49">
        <f t="shared" si="26"/>
        <v>0</v>
      </c>
      <c r="AP49">
        <f t="shared" si="26"/>
        <v>-6.5039856846099836E-2</v>
      </c>
      <c r="AQ49">
        <f t="shared" si="26"/>
        <v>-5.1726439055786431</v>
      </c>
      <c r="AR49">
        <f t="shared" si="26"/>
        <v>-5.2376837624247425</v>
      </c>
      <c r="AS49">
        <f t="shared" si="26"/>
        <v>2.125784570201034E-2</v>
      </c>
      <c r="AT49">
        <f t="shared" si="26"/>
        <v>2.6135121125932068E-2</v>
      </c>
      <c r="AU49">
        <f t="shared" si="23"/>
        <v>-5.1902907955968001</v>
      </c>
      <c r="AW49">
        <v>46</v>
      </c>
      <c r="AX49">
        <f>IF(Z49&gt;0, (R49*SUMPRODUCT(K49:$K$98, X49:$X$98)-K49*$AZ$3)/Z49, 0)</f>
        <v>135.34048374320207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100000</v>
      </c>
      <c r="S50">
        <f t="shared" si="1"/>
        <v>131.39955671708131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64.669028283381834</v>
      </c>
      <c r="AC50">
        <f t="shared" si="2"/>
        <v>60.818421894688512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-1019.5426251744703</v>
      </c>
      <c r="AI50">
        <f t="shared" si="25"/>
        <v>-1031.1139012529807</v>
      </c>
      <c r="AJ50">
        <f t="shared" si="7"/>
        <v>3.8506063886933219</v>
      </c>
      <c r="AK50">
        <f t="shared" si="22"/>
        <v>4.5268319798367287</v>
      </c>
      <c r="AL50">
        <f t="shared" si="8"/>
        <v>-1022.7364628844507</v>
      </c>
      <c r="AN50">
        <f t="shared" si="26"/>
        <v>0</v>
      </c>
      <c r="AO50">
        <f t="shared" si="26"/>
        <v>0</v>
      </c>
      <c r="AP50">
        <f t="shared" si="26"/>
        <v>-5.6251510647694326E-2</v>
      </c>
      <c r="AQ50">
        <f t="shared" si="26"/>
        <v>-4.9563084007899363</v>
      </c>
      <c r="AR50">
        <f t="shared" si="26"/>
        <v>-5.0125599114376307</v>
      </c>
      <c r="AS50">
        <f t="shared" si="26"/>
        <v>1.8718974882634458E-2</v>
      </c>
      <c r="AT50">
        <f t="shared" si="26"/>
        <v>2.2006314220349411E-2</v>
      </c>
      <c r="AU50">
        <f t="shared" si="23"/>
        <v>-4.9718346223346472</v>
      </c>
      <c r="AW50">
        <v>47</v>
      </c>
      <c r="AX50">
        <f>IF(Z50&gt;0, (R50*SUMPRODUCT(K50:$K$98, X50:$X$98)-K50*$AZ$3)/Z50, 0)</f>
        <v>131.39955671708131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100000</v>
      </c>
      <c r="S51">
        <f t="shared" si="1"/>
        <v>127.53020237842766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60.818421894688512</v>
      </c>
      <c r="AC51">
        <f t="shared" si="2"/>
        <v>57.042504133974752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-1093.6297212340519</v>
      </c>
      <c r="AI51">
        <f t="shared" si="25"/>
        <v>-1104.8118771214686</v>
      </c>
      <c r="AJ51">
        <f t="shared" si="7"/>
        <v>3.7759177607137602</v>
      </c>
      <c r="AK51">
        <f t="shared" si="22"/>
        <v>4.2572895326281959</v>
      </c>
      <c r="AL51">
        <f t="shared" si="8"/>
        <v>-1096.7786698281266</v>
      </c>
      <c r="AN51">
        <f t="shared" si="26"/>
        <v>0</v>
      </c>
      <c r="AO51">
        <f t="shared" si="26"/>
        <v>0</v>
      </c>
      <c r="AP51">
        <f t="shared" si="26"/>
        <v>-4.8535605745501295E-2</v>
      </c>
      <c r="AQ51">
        <f t="shared" si="26"/>
        <v>-4.7468468080569126</v>
      </c>
      <c r="AR51">
        <f t="shared" si="26"/>
        <v>-4.7953824138024137</v>
      </c>
      <c r="AS51">
        <f t="shared" si="26"/>
        <v>1.6389188060566249E-2</v>
      </c>
      <c r="AT51">
        <f t="shared" si="26"/>
        <v>1.8478558909433035E-2</v>
      </c>
      <c r="AU51">
        <f t="shared" si="23"/>
        <v>-4.7605146668324148</v>
      </c>
      <c r="AW51">
        <v>48</v>
      </c>
      <c r="AX51">
        <f>IF(Z51&gt;0, (R51*SUMPRODUCT(K51:$K$98, X51:$X$98)-K51*$AZ$3)/Z51, 0)</f>
        <v>127.53020237842766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100000</v>
      </c>
      <c r="S52">
        <f t="shared" si="1"/>
        <v>123.7542182607055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57.042504133974752</v>
      </c>
      <c r="AC52">
        <f t="shared" si="2"/>
        <v>53.349577540271568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-1172.0370494441174</v>
      </c>
      <c r="AI52">
        <f t="shared" si="25"/>
        <v>-1182.8143745102989</v>
      </c>
      <c r="AJ52">
        <f t="shared" si="7"/>
        <v>3.6929265937031843</v>
      </c>
      <c r="AK52">
        <f t="shared" si="22"/>
        <v>3.9929752893782329</v>
      </c>
      <c r="AL52">
        <f t="shared" si="8"/>
        <v>-1175.1284726272177</v>
      </c>
      <c r="AN52">
        <f t="shared" si="26"/>
        <v>0</v>
      </c>
      <c r="AO52">
        <f t="shared" si="26"/>
        <v>0</v>
      </c>
      <c r="AP52">
        <f t="shared" si="26"/>
        <v>-4.1766479628488257E-2</v>
      </c>
      <c r="AQ52">
        <f t="shared" si="26"/>
        <v>-4.5421160862122525</v>
      </c>
      <c r="AR52">
        <f t="shared" si="26"/>
        <v>-4.5838825658407414</v>
      </c>
      <c r="AS52">
        <f t="shared" si="26"/>
        <v>1.4311579394538605E-2</v>
      </c>
      <c r="AT52">
        <f t="shared" si="26"/>
        <v>1.5474389058208389E-2</v>
      </c>
      <c r="AU52">
        <f t="shared" si="23"/>
        <v>-4.5540965973879945</v>
      </c>
      <c r="AW52">
        <v>49</v>
      </c>
      <c r="AX52">
        <f>IF(Z52&gt;0, (R52*SUMPRODUCT(K52:$K$98, X52:$X$98)-K52*$AZ$3)/Z52, 0)</f>
        <v>123.7542182607055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100000</v>
      </c>
      <c r="S53">
        <f t="shared" si="1"/>
        <v>120.09757838815534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53.349577540271568</v>
      </c>
      <c r="AC53">
        <f t="shared" si="2"/>
        <v>49.748461645446561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-1254.8394364096218</v>
      </c>
      <c r="AI53">
        <f t="shared" si="25"/>
        <v>-1265.195278366039</v>
      </c>
      <c r="AJ53">
        <f t="shared" si="7"/>
        <v>3.601115894825007</v>
      </c>
      <c r="AK53">
        <f t="shared" si="22"/>
        <v>3.73447042781901</v>
      </c>
      <c r="AL53">
        <f t="shared" si="8"/>
        <v>-1257.8596920433952</v>
      </c>
      <c r="AN53">
        <f t="shared" si="26"/>
        <v>0</v>
      </c>
      <c r="AO53">
        <f t="shared" si="26"/>
        <v>0</v>
      </c>
      <c r="AP53">
        <f t="shared" si="26"/>
        <v>-3.5833091654111082E-2</v>
      </c>
      <c r="AQ53">
        <f t="shared" si="26"/>
        <v>-4.3419720699962712</v>
      </c>
      <c r="AR53">
        <f t="shared" si="26"/>
        <v>-4.3778051616503824</v>
      </c>
      <c r="AS53">
        <f t="shared" si="26"/>
        <v>1.2460514215976323E-2</v>
      </c>
      <c r="AT53">
        <f t="shared" si="26"/>
        <v>1.2921945089813112E-2</v>
      </c>
      <c r="AU53">
        <f t="shared" si="23"/>
        <v>-4.3524227023445929</v>
      </c>
      <c r="AW53">
        <v>50</v>
      </c>
      <c r="AX53">
        <f>IF(Z53&gt;0, (R53*SUMPRODUCT(K53:$K$98, X53:$X$98)-K53*$AZ$3)/Z53, 0)</f>
        <v>120.09757838815534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100000</v>
      </c>
      <c r="S54">
        <f t="shared" si="1"/>
        <v>116.56837845610936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49.748461645446561</v>
      </c>
      <c r="AC54">
        <f t="shared" si="2"/>
        <v>46.246668317760346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-1335.7090468191432</v>
      </c>
      <c r="AI54">
        <f t="shared" si="25"/>
        <v>-1345.6274030942914</v>
      </c>
      <c r="AJ54">
        <f t="shared" si="7"/>
        <v>3.5017933276862152</v>
      </c>
      <c r="AK54">
        <f t="shared" si="22"/>
        <v>3.4823923151812597</v>
      </c>
      <c r="AL54">
        <f t="shared" si="8"/>
        <v>-1338.6432174514239</v>
      </c>
      <c r="AN54">
        <f t="shared" si="26"/>
        <v>0</v>
      </c>
      <c r="AO54">
        <f t="shared" si="26"/>
        <v>0</v>
      </c>
      <c r="AP54">
        <f t="shared" si="26"/>
        <v>-3.06422427140682E-2</v>
      </c>
      <c r="AQ54">
        <f t="shared" si="26"/>
        <v>-4.1266032064770819</v>
      </c>
      <c r="AR54">
        <f t="shared" si="26"/>
        <v>-4.1572454491911497</v>
      </c>
      <c r="AS54">
        <f t="shared" si="26"/>
        <v>1.081860724748584E-2</v>
      </c>
      <c r="AT54">
        <f t="shared" si="26"/>
        <v>1.0758668834548901E-2</v>
      </c>
      <c r="AU54">
        <f t="shared" si="23"/>
        <v>-4.1356681731091154</v>
      </c>
      <c r="AW54">
        <v>51</v>
      </c>
      <c r="AX54">
        <f>IF(Z54&gt;0, (R54*SUMPRODUCT(K54:$K$98, X54:$X$98)-K54*$AZ$3)/Z54, 0)</f>
        <v>116.56837845610936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100000</v>
      </c>
      <c r="S55">
        <f t="shared" si="1"/>
        <v>113.2115100587972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46.246668317760346</v>
      </c>
      <c r="AC55">
        <f t="shared" si="2"/>
        <v>42.870224702631504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-1409.3179293190378</v>
      </c>
      <c r="AI55">
        <f t="shared" si="25"/>
        <v>-1418.7847725491049</v>
      </c>
      <c r="AJ55">
        <f t="shared" si="7"/>
        <v>3.3764436151288422</v>
      </c>
      <c r="AK55">
        <f t="shared" si="22"/>
        <v>3.2372667822432244</v>
      </c>
      <c r="AL55">
        <f t="shared" si="8"/>
        <v>-1412.1710621517327</v>
      </c>
      <c r="AN55">
        <f t="shared" si="26"/>
        <v>0</v>
      </c>
      <c r="AO55">
        <f t="shared" si="26"/>
        <v>0</v>
      </c>
      <c r="AP55">
        <f t="shared" si="26"/>
        <v>-2.6113675703232777E-2</v>
      </c>
      <c r="AQ55">
        <f t="shared" si="26"/>
        <v>-3.8875124975243072</v>
      </c>
      <c r="AR55">
        <f t="shared" si="26"/>
        <v>-3.9136261732275401</v>
      </c>
      <c r="AS55">
        <f t="shared" si="26"/>
        <v>9.3137016693896763E-3</v>
      </c>
      <c r="AT55">
        <f t="shared" si="26"/>
        <v>8.9297913635936529E-3</v>
      </c>
      <c r="AU55">
        <f t="shared" si="23"/>
        <v>-3.8953826801945564</v>
      </c>
      <c r="AW55">
        <v>52</v>
      </c>
      <c r="AX55">
        <f>IF(Z55&gt;0, (R55*SUMPRODUCT(K55:$K$98, X55:$X$98)-K55*$AZ$3)/Z55, 0)</f>
        <v>113.2115100587972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100000</v>
      </c>
      <c r="S56">
        <f t="shared" si="1"/>
        <v>111.16755095163326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42.870224702631504</v>
      </c>
      <c r="AC56">
        <f t="shared" si="2"/>
        <v>39.652497554525283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-1819.5698317460419</v>
      </c>
      <c r="AI56">
        <f t="shared" si="25"/>
        <v>-1828.4871140858718</v>
      </c>
      <c r="AJ56">
        <f t="shared" si="7"/>
        <v>3.2177271481062206</v>
      </c>
      <c r="AK56">
        <f t="shared" si="22"/>
        <v>3.0009157291842055</v>
      </c>
      <c r="AL56">
        <f t="shared" si="8"/>
        <v>-1822.2684712085813</v>
      </c>
      <c r="AN56">
        <f t="shared" si="26"/>
        <v>0</v>
      </c>
      <c r="AO56">
        <f t="shared" si="26"/>
        <v>0</v>
      </c>
      <c r="AP56">
        <f t="shared" si="26"/>
        <v>-2.1962274532936268E-2</v>
      </c>
      <c r="AQ56">
        <f t="shared" si="26"/>
        <v>-4.4813981046850904</v>
      </c>
      <c r="AR56">
        <f t="shared" si="26"/>
        <v>-4.5033603792180266</v>
      </c>
      <c r="AS56">
        <f t="shared" si="26"/>
        <v>7.924904057724327E-3</v>
      </c>
      <c r="AT56">
        <f t="shared" si="26"/>
        <v>7.3909216488717636E-3</v>
      </c>
      <c r="AU56">
        <f t="shared" si="23"/>
        <v>-4.4880445535114308</v>
      </c>
      <c r="AW56">
        <v>53</v>
      </c>
      <c r="AX56">
        <f>IF(Z56&gt;0, (R56*SUMPRODUCT(K56:$K$98, X56:$X$98)-K56*$AZ$3)/Z56, 0)</f>
        <v>111.16755095163326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100000</v>
      </c>
      <c r="S57">
        <f t="shared" si="1"/>
        <v>108.01226679123259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39.652497554525283</v>
      </c>
      <c r="AC57">
        <f t="shared" si="2"/>
        <v>35.769122083249201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-2196.641919734494</v>
      </c>
      <c r="AI57">
        <f t="shared" si="25"/>
        <v>-2204.920868770992</v>
      </c>
      <c r="AJ57">
        <f t="shared" si="7"/>
        <v>3.8833754712760822</v>
      </c>
      <c r="AK57">
        <f t="shared" si="22"/>
        <v>2.7756748288167699</v>
      </c>
      <c r="AL57">
        <f t="shared" si="8"/>
        <v>-2198.2618184708995</v>
      </c>
      <c r="AN57">
        <f t="shared" si="26"/>
        <v>0</v>
      </c>
      <c r="AO57">
        <f t="shared" si="26"/>
        <v>0</v>
      </c>
      <c r="AP57">
        <f t="shared" si="26"/>
        <v>-1.8205473757764962E-2</v>
      </c>
      <c r="AQ57">
        <f t="shared" si="26"/>
        <v>-4.8304327818219539</v>
      </c>
      <c r="AR57">
        <f t="shared" si="26"/>
        <v>-4.8486382555797194</v>
      </c>
      <c r="AS57">
        <f t="shared" si="26"/>
        <v>8.539573069261364E-3</v>
      </c>
      <c r="AT57">
        <f t="shared" si="26"/>
        <v>6.1037306828848753E-3</v>
      </c>
      <c r="AU57">
        <f t="shared" si="23"/>
        <v>-4.8339949518275738</v>
      </c>
      <c r="AW57">
        <v>54</v>
      </c>
      <c r="AX57">
        <f>IF(Z57&gt;0, (R57*SUMPRODUCT(K57:$K$98, X57:$X$98)-K57*$AZ$3)/Z57, 0)</f>
        <v>108.01226679123259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100000</v>
      </c>
      <c r="S58">
        <f t="shared" si="1"/>
        <v>104.03686571132731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35.769122083249201</v>
      </c>
      <c r="AC58">
        <f t="shared" si="2"/>
        <v>31.472638081256719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-2533.2096490120725</v>
      </c>
      <c r="AI58">
        <f t="shared" si="25"/>
        <v>-2540.7725061459523</v>
      </c>
      <c r="AJ58">
        <f t="shared" si="7"/>
        <v>4.2964840019924821</v>
      </c>
      <c r="AK58">
        <f t="shared" si="22"/>
        <v>2.5038385458274441</v>
      </c>
      <c r="AL58">
        <f t="shared" si="8"/>
        <v>-2533.9721835981322</v>
      </c>
      <c r="AN58">
        <f t="shared" si="26"/>
        <v>0</v>
      </c>
      <c r="AO58">
        <f t="shared" si="26"/>
        <v>0</v>
      </c>
      <c r="AP58">
        <f t="shared" si="26"/>
        <v>-1.4848912550630722E-2</v>
      </c>
      <c r="AQ58">
        <f t="shared" si="26"/>
        <v>-4.973703441003213</v>
      </c>
      <c r="AR58">
        <f t="shared" si="26"/>
        <v>-4.9885523535538434</v>
      </c>
      <c r="AS58">
        <f t="shared" si="26"/>
        <v>8.4357160384491425E-3</v>
      </c>
      <c r="AT58">
        <f t="shared" si="26"/>
        <v>4.9160362214612308E-3</v>
      </c>
      <c r="AU58">
        <f t="shared" si="23"/>
        <v>-4.9752006012939329</v>
      </c>
      <c r="AW58">
        <v>55</v>
      </c>
      <c r="AX58">
        <f>IF(Z58&gt;0, (R58*SUMPRODUCT(K58:$K$98, X58:$X$98)-K58*$AZ$3)/Z58, 0)</f>
        <v>104.03686571132731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100000</v>
      </c>
      <c r="S59">
        <f t="shared" si="1"/>
        <v>99.409367391360647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31.472638081256719</v>
      </c>
      <c r="AC59">
        <f t="shared" si="2"/>
        <v>26.975674622244107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-2812.9658681123929</v>
      </c>
      <c r="AI59">
        <f t="shared" si="25"/>
        <v>-2819.749855207906</v>
      </c>
      <c r="AJ59">
        <f t="shared" si="7"/>
        <v>4.496963459012612</v>
      </c>
      <c r="AK59">
        <f t="shared" si="22"/>
        <v>2.2030846656879706</v>
      </c>
      <c r="AL59">
        <f t="shared" si="8"/>
        <v>-2813.0498070832055</v>
      </c>
      <c r="AN59">
        <f t="shared" si="26"/>
        <v>0</v>
      </c>
      <c r="AO59">
        <f t="shared" si="26"/>
        <v>0</v>
      </c>
      <c r="AP59">
        <f t="shared" si="26"/>
        <v>-1.1892570745827101E-2</v>
      </c>
      <c r="AQ59">
        <f t="shared" si="26"/>
        <v>-4.9312292492787817</v>
      </c>
      <c r="AR59">
        <f t="shared" si="26"/>
        <v>-4.9431218200246096</v>
      </c>
      <c r="AS59">
        <f t="shared" si="26"/>
        <v>7.883336941056281E-3</v>
      </c>
      <c r="AT59">
        <f t="shared" si="26"/>
        <v>3.8620858024730276E-3</v>
      </c>
      <c r="AU59">
        <f t="shared" si="23"/>
        <v>-4.9313763972810802</v>
      </c>
      <c r="AW59">
        <v>56</v>
      </c>
      <c r="AX59">
        <f>IF(Z59&gt;0, (R59*SUMPRODUCT(K59:$K$98, X59:$X$98)-K59*$AZ$3)/Z59, 0)</f>
        <v>99.409367391360647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25</v>
      </c>
      <c r="R60">
        <f t="shared" si="0"/>
        <v>100000</v>
      </c>
      <c r="S60">
        <f t="shared" si="1"/>
        <v>94.029457696032381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26.975674622244107</v>
      </c>
      <c r="AC60">
        <f t="shared" si="2"/>
        <v>22.470106071171209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-2967.709535372725</v>
      </c>
      <c r="AI60">
        <f t="shared" si="25"/>
        <v>-2973.6837552134398</v>
      </c>
      <c r="AJ60">
        <f t="shared" si="7"/>
        <v>4.5055685510728978</v>
      </c>
      <c r="AK60">
        <f t="shared" si="22"/>
        <v>1.8882972235570876</v>
      </c>
      <c r="AL60">
        <f t="shared" si="8"/>
        <v>-2967.28988943881</v>
      </c>
      <c r="AN60">
        <f t="shared" si="26"/>
        <v>0</v>
      </c>
      <c r="AO60">
        <f t="shared" si="26"/>
        <v>0</v>
      </c>
      <c r="AP60">
        <f t="shared" si="26"/>
        <v>-9.3509106584522671E-3</v>
      </c>
      <c r="AQ60">
        <f t="shared" si="26"/>
        <v>-4.6450896460796107</v>
      </c>
      <c r="AR60">
        <f t="shared" si="26"/>
        <v>-4.6544405567380629</v>
      </c>
      <c r="AS60">
        <f t="shared" si="26"/>
        <v>7.0521624764271658E-3</v>
      </c>
      <c r="AT60">
        <f t="shared" si="26"/>
        <v>2.9555823362491856E-3</v>
      </c>
      <c r="AU60">
        <f t="shared" si="23"/>
        <v>-4.6444328119253866</v>
      </c>
      <c r="AW60">
        <v>57</v>
      </c>
      <c r="AX60">
        <f>IF(Z60&gt;0, (R60*SUMPRODUCT(K60:$K$98, X60:$X$98)-K60*$AZ$3)/Z60, 0)</f>
        <v>94.029457696032381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100000</v>
      </c>
      <c r="S61">
        <f t="shared" si="1"/>
        <v>88.280924764998687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22.470106071171209</v>
      </c>
      <c r="AC61">
        <f t="shared" si="2"/>
        <v>18.205070619918285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-3036.1616825033666</v>
      </c>
      <c r="AI61">
        <f t="shared" si="25"/>
        <v>-3041.3171197250481</v>
      </c>
      <c r="AJ61">
        <f t="shared" si="7"/>
        <v>4.265035451252924</v>
      </c>
      <c r="AK61">
        <f t="shared" si="22"/>
        <v>1.5729074249819848</v>
      </c>
      <c r="AL61">
        <f t="shared" si="8"/>
        <v>-3035.479176848813</v>
      </c>
      <c r="AN61">
        <f t="shared" si="26"/>
        <v>0</v>
      </c>
      <c r="AO61">
        <f t="shared" si="26"/>
        <v>0</v>
      </c>
      <c r="AP61">
        <f t="shared" si="26"/>
        <v>-7.2047711055843854E-3</v>
      </c>
      <c r="AQ61">
        <f t="shared" si="26"/>
        <v>-4.2430639771901086</v>
      </c>
      <c r="AR61">
        <f t="shared" si="26"/>
        <v>-4.2502687482956922</v>
      </c>
      <c r="AS61">
        <f t="shared" si="26"/>
        <v>5.9604264123802883E-3</v>
      </c>
      <c r="AT61">
        <f t="shared" si="26"/>
        <v>2.1981526454457889E-3</v>
      </c>
      <c r="AU61">
        <f t="shared" si="23"/>
        <v>-4.2421101692378667</v>
      </c>
      <c r="AW61">
        <v>58</v>
      </c>
      <c r="AX61">
        <f>IF(Z61&gt;0, (R61*SUMPRODUCT(K61:$K$98, X61:$X$98)-K61*$AZ$3)/Z61, 0)</f>
        <v>88.280924764998687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25</v>
      </c>
      <c r="R62">
        <f t="shared" si="0"/>
        <v>100000</v>
      </c>
      <c r="S62">
        <f t="shared" si="1"/>
        <v>82.128917364024389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18.205070619918285</v>
      </c>
      <c r="AC62">
        <f t="shared" si="2"/>
        <v>14.301340745252006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-3002.248471136696</v>
      </c>
      <c r="AI62">
        <f t="shared" si="25"/>
        <v>-3006.6017918683769</v>
      </c>
      <c r="AJ62">
        <f t="shared" si="7"/>
        <v>3.9037298746662792</v>
      </c>
      <c r="AK62">
        <f t="shared" si="22"/>
        <v>1.27435494339428</v>
      </c>
      <c r="AL62">
        <f t="shared" si="8"/>
        <v>-3001.4237070503164</v>
      </c>
      <c r="AN62">
        <f t="shared" si="26"/>
        <v>0</v>
      </c>
      <c r="AO62">
        <f t="shared" si="26"/>
        <v>0</v>
      </c>
      <c r="AP62">
        <f t="shared" si="26"/>
        <v>-5.4319695595650879E-3</v>
      </c>
      <c r="AQ62">
        <f t="shared" si="26"/>
        <v>-3.7461338850558685</v>
      </c>
      <c r="AR62">
        <f t="shared" si="26"/>
        <v>-3.7515658546154342</v>
      </c>
      <c r="AS62">
        <f t="shared" si="26"/>
        <v>4.870980833926588E-3</v>
      </c>
      <c r="AT62">
        <f t="shared" si="26"/>
        <v>1.5901096398028291E-3</v>
      </c>
      <c r="AU62">
        <f t="shared" si="23"/>
        <v>-3.7451047641417046</v>
      </c>
      <c r="AW62">
        <v>59</v>
      </c>
      <c r="AX62">
        <f>IF(Z62&gt;0, (R62*SUMPRODUCT(K62:$K$98, X62:$X$98)-K62*$AZ$3)/Z62, 0)</f>
        <v>82.128917364024389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100000</v>
      </c>
      <c r="S63">
        <f t="shared" si="1"/>
        <v>75.558562841695448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14.301340745252006</v>
      </c>
      <c r="AC63">
        <f t="shared" si="2"/>
        <v>10.858183737449556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-2868.5965439175916</v>
      </c>
      <c r="AI63">
        <f t="shared" si="25"/>
        <v>-2872.1891823059759</v>
      </c>
      <c r="AJ63">
        <f t="shared" si="7"/>
        <v>3.4431570078024496</v>
      </c>
      <c r="AK63">
        <f t="shared" si="22"/>
        <v>1.0010938521676405</v>
      </c>
      <c r="AL63">
        <f t="shared" si="8"/>
        <v>-2867.7449314460059</v>
      </c>
      <c r="AN63">
        <f t="shared" si="26"/>
        <v>0</v>
      </c>
      <c r="AO63">
        <f t="shared" si="26"/>
        <v>0</v>
      </c>
      <c r="AP63">
        <f t="shared" si="26"/>
        <v>-4.0025074221360377E-3</v>
      </c>
      <c r="AQ63">
        <f t="shared" si="26"/>
        <v>-3.1958626827752661</v>
      </c>
      <c r="AR63">
        <f t="shared" si="26"/>
        <v>-3.1998651901974018</v>
      </c>
      <c r="AS63">
        <f t="shared" si="26"/>
        <v>3.8359723382864501E-3</v>
      </c>
      <c r="AT63">
        <f t="shared" si="26"/>
        <v>1.1153044477035428E-3</v>
      </c>
      <c r="AU63">
        <f t="shared" si="23"/>
        <v>-3.194913913411412</v>
      </c>
      <c r="AW63">
        <v>60</v>
      </c>
      <c r="AX63">
        <f>IF(Z63&gt;0, (R63*SUMPRODUCT(K63:$K$98, X63:$X$98)-K63*$AZ$3)/Z63, 0)</f>
        <v>75.558562841695448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100000</v>
      </c>
      <c r="S64">
        <f t="shared" si="1"/>
        <v>68.598075982386689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10.858183737449556</v>
      </c>
      <c r="AC64">
        <f t="shared" si="2"/>
        <v>7.9328361236505547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-2662.6226223991707</v>
      </c>
      <c r="AI64">
        <f t="shared" si="25"/>
        <v>-2665.5136787480715</v>
      </c>
      <c r="AJ64">
        <f t="shared" si="7"/>
        <v>2.9253476137990013</v>
      </c>
      <c r="AK64">
        <f t="shared" si="22"/>
        <v>0.76007286162146903</v>
      </c>
      <c r="AL64">
        <f t="shared" si="8"/>
        <v>-2661.8282582726506</v>
      </c>
      <c r="AN64">
        <f t="shared" si="26"/>
        <v>0</v>
      </c>
      <c r="AO64">
        <f t="shared" si="26"/>
        <v>0</v>
      </c>
      <c r="AP64">
        <f t="shared" si="26"/>
        <v>-2.8757900291382288E-3</v>
      </c>
      <c r="AQ64">
        <f t="shared" si="26"/>
        <v>-2.648562554570931</v>
      </c>
      <c r="AR64">
        <f t="shared" si="26"/>
        <v>-2.6514383446000691</v>
      </c>
      <c r="AS64">
        <f t="shared" si="26"/>
        <v>2.9099002178649383E-3</v>
      </c>
      <c r="AT64">
        <f t="shared" si="26"/>
        <v>7.5605927144954568E-4</v>
      </c>
      <c r="AU64">
        <f t="shared" si="23"/>
        <v>-2.6477723851107542</v>
      </c>
      <c r="AW64">
        <v>61</v>
      </c>
      <c r="AX64">
        <f>IF(Z64&gt;0, (R64*SUMPRODUCT(K64:$K$98, X64:$X$98)-K64*$AZ$3)/Z64, 0)</f>
        <v>68.598075982386689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100000</v>
      </c>
      <c r="S65">
        <f t="shared" si="1"/>
        <v>60.980698111140484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7.9328361236505547</v>
      </c>
      <c r="AC65">
        <f t="shared" si="2"/>
        <v>5.5258048806655786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-2387.0193160013478</v>
      </c>
      <c r="AI65">
        <f t="shared" si="25"/>
        <v>-2389.2847069577592</v>
      </c>
      <c r="AJ65">
        <f t="shared" si="7"/>
        <v>2.4070312429849761</v>
      </c>
      <c r="AK65">
        <f t="shared" si="22"/>
        <v>0.55529852865553886</v>
      </c>
      <c r="AL65">
        <f t="shared" si="8"/>
        <v>-2386.322377186119</v>
      </c>
      <c r="AN65">
        <f t="shared" si="26"/>
        <v>0</v>
      </c>
      <c r="AO65">
        <f t="shared" si="26"/>
        <v>0</v>
      </c>
      <c r="AP65">
        <f t="shared" si="26"/>
        <v>-2.0119897175748433E-3</v>
      </c>
      <c r="AQ65">
        <f t="shared" si="26"/>
        <v>-2.1200130184393631</v>
      </c>
      <c r="AR65">
        <f t="shared" si="26"/>
        <v>-2.1220250081569376</v>
      </c>
      <c r="AS65">
        <f t="shared" si="26"/>
        <v>2.1377864589159235E-3</v>
      </c>
      <c r="AT65">
        <f t="shared" si="26"/>
        <v>4.9318415732053564E-4</v>
      </c>
      <c r="AU65">
        <f t="shared" si="23"/>
        <v>-2.1193940375407014</v>
      </c>
      <c r="AW65">
        <v>62</v>
      </c>
      <c r="AX65">
        <f>IF(Z65&gt;0, (R65*SUMPRODUCT(K65:$K$98, X65:$X$98)-K65*$AZ$3)/Z65, 0)</f>
        <v>60.980698111140484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100000</v>
      </c>
      <c r="S66">
        <f t="shared" si="1"/>
        <v>52.502151227963914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5.5258048806655786</v>
      </c>
      <c r="AC66">
        <f t="shared" si="2"/>
        <v>3.6214448189993913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-2073.2406948431103</v>
      </c>
      <c r="AI66">
        <f t="shared" si="25"/>
        <v>-2074.9651217162468</v>
      </c>
      <c r="AJ66">
        <f t="shared" si="7"/>
        <v>1.9043600616661873</v>
      </c>
      <c r="AK66">
        <f t="shared" si="22"/>
        <v>0.38680634164659056</v>
      </c>
      <c r="AL66">
        <f t="shared" si="8"/>
        <v>-2072.6739553129341</v>
      </c>
      <c r="AN66">
        <f t="shared" si="26"/>
        <v>0</v>
      </c>
      <c r="AO66">
        <f t="shared" si="26"/>
        <v>0</v>
      </c>
      <c r="AP66">
        <f t="shared" si="26"/>
        <v>-1.3674433827703437E-3</v>
      </c>
      <c r="AQ66">
        <f t="shared" si="26"/>
        <v>-1.6440472560582504</v>
      </c>
      <c r="AR66">
        <f t="shared" si="26"/>
        <v>-1.6454146994410206</v>
      </c>
      <c r="AS66">
        <f t="shared" si="26"/>
        <v>1.5101275706755984E-3</v>
      </c>
      <c r="AT66">
        <f t="shared" si="26"/>
        <v>3.0673134392537589E-4</v>
      </c>
      <c r="AU66">
        <f t="shared" si="23"/>
        <v>-1.6435978405264198</v>
      </c>
      <c r="AW66">
        <v>63</v>
      </c>
      <c r="AX66">
        <f>IF(Z66&gt;0, (R66*SUMPRODUCT(K66:$K$98, X66:$X$98)-K66*$AZ$3)/Z66, 0)</f>
        <v>52.502151227963914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7">$C$6</f>
        <v>100000</v>
      </c>
      <c r="S67">
        <f t="shared" ref="S67:S89" si="28">AX67</f>
        <v>42.655470833910528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3.6214448189993913</v>
      </c>
      <c r="AC67">
        <f t="shared" ref="AC67:AC89" si="29">S67*Z67</f>
        <v>2.1699448457743298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-1.2717857776224877</v>
      </c>
      <c r="AH67">
        <f t="shared" ref="AH67:AH89" si="32">-X67*R67</f>
        <v>-1741.5873071311416</v>
      </c>
      <c r="AI67">
        <f t="shared" ref="AI67:AI89" si="33">SUM(AE67:AH67)</f>
        <v>-1742.8590929087641</v>
      </c>
      <c r="AJ67">
        <f t="shared" ref="AJ67:AJ89" si="34">AB67-AC67</f>
        <v>1.4514999732250615</v>
      </c>
      <c r="AK67">
        <f t="shared" si="22"/>
        <v>0.25350113732995744</v>
      </c>
      <c r="AL67">
        <f t="shared" ref="AL67:AL89" si="35">SUM(AI67:AK67)</f>
        <v>-1741.154091798209</v>
      </c>
      <c r="AN67">
        <f t="shared" ref="AN67:AT89" si="36">AE67*$K67</f>
        <v>0</v>
      </c>
      <c r="AO67">
        <f t="shared" si="36"/>
        <v>0</v>
      </c>
      <c r="AP67">
        <f t="shared" si="36"/>
        <v>-9.0045188812500239E-4</v>
      </c>
      <c r="AQ67">
        <f t="shared" si="36"/>
        <v>-1.2330815508665629</v>
      </c>
      <c r="AR67">
        <f t="shared" si="36"/>
        <v>-1.2339820027546879</v>
      </c>
      <c r="AS67">
        <f t="shared" si="36"/>
        <v>1.0276934327314549E-3</v>
      </c>
      <c r="AT67">
        <f t="shared" si="36"/>
        <v>1.7948429819471785E-4</v>
      </c>
      <c r="AU67">
        <f t="shared" si="23"/>
        <v>-1.2327748250237618</v>
      </c>
      <c r="AW67">
        <v>64</v>
      </c>
      <c r="AX67">
        <f>IF(Z67&gt;0, (R67*SUMPRODUCT(K67:$K$98, X67:$X$98)-K67*$AZ$3)/Z67, 0)</f>
        <v>42.655470833910528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25</v>
      </c>
      <c r="R68">
        <f t="shared" si="27"/>
        <v>100000</v>
      </c>
      <c r="S68">
        <f t="shared" si="28"/>
        <v>30.552690823218089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2.1699448457743298</v>
      </c>
      <c r="AC68">
        <f t="shared" si="29"/>
        <v>1.1087805117231142</v>
      </c>
      <c r="AE68">
        <f t="shared" si="30"/>
        <v>0</v>
      </c>
      <c r="AF68">
        <f t="shared" si="31"/>
        <v>0</v>
      </c>
      <c r="AG68">
        <f t="shared" si="31"/>
        <v>-0.90726911595010151</v>
      </c>
      <c r="AH68">
        <f t="shared" si="32"/>
        <v>-1407.1952155846452</v>
      </c>
      <c r="AI68">
        <f t="shared" si="33"/>
        <v>-1408.1024847005954</v>
      </c>
      <c r="AJ68">
        <f t="shared" si="34"/>
        <v>1.0611643340512156</v>
      </c>
      <c r="AK68">
        <f t="shared" si="22"/>
        <v>0.15189613920420311</v>
      </c>
      <c r="AL68">
        <f t="shared" si="35"/>
        <v>-1406.88942422734</v>
      </c>
      <c r="AN68">
        <f t="shared" si="36"/>
        <v>0</v>
      </c>
      <c r="AO68">
        <f t="shared" si="36"/>
        <v>0</v>
      </c>
      <c r="AP68">
        <f t="shared" si="36"/>
        <v>-5.7354124389874235E-4</v>
      </c>
      <c r="AQ68">
        <f t="shared" si="36"/>
        <v>-0.88957562884700325</v>
      </c>
      <c r="AR68">
        <f t="shared" si="36"/>
        <v>-0.89014917009090211</v>
      </c>
      <c r="AS68">
        <f t="shared" si="36"/>
        <v>6.7082798414818746E-4</v>
      </c>
      <c r="AT68">
        <f t="shared" si="36"/>
        <v>9.6022998128139273E-5</v>
      </c>
      <c r="AU68">
        <f t="shared" si="23"/>
        <v>-0.88938231910862575</v>
      </c>
      <c r="AW68">
        <v>65</v>
      </c>
      <c r="AX68">
        <f>IF(Z68&gt;0, (R68*SUMPRODUCT(K68:$K$98, X68:$X$98)-K68*$AZ$3)/Z68, 0)</f>
        <v>30.552690823218089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7"/>
        <v>100000</v>
      </c>
      <c r="S69">
        <f t="shared" si="28"/>
        <v>14.923599904732757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1.1087805117231142</v>
      </c>
      <c r="AC69">
        <f t="shared" si="29"/>
        <v>0.37270239788981407</v>
      </c>
      <c r="AE69">
        <f t="shared" si="30"/>
        <v>0</v>
      </c>
      <c r="AF69">
        <f t="shared" si="31"/>
        <v>0</v>
      </c>
      <c r="AG69">
        <f t="shared" si="31"/>
        <v>-0.62435069331297555</v>
      </c>
      <c r="AH69">
        <f t="shared" si="32"/>
        <v>-1095.3829259105003</v>
      </c>
      <c r="AI69">
        <f t="shared" si="33"/>
        <v>-1096.0072766038131</v>
      </c>
      <c r="AJ69">
        <f t="shared" si="34"/>
        <v>0.73607811383330013</v>
      </c>
      <c r="AK69">
        <f t="shared" si="22"/>
        <v>7.7614635820618005E-2</v>
      </c>
      <c r="AL69">
        <f t="shared" si="35"/>
        <v>-1095.1935838541592</v>
      </c>
      <c r="AN69">
        <f t="shared" si="36"/>
        <v>0</v>
      </c>
      <c r="AO69">
        <f t="shared" si="36"/>
        <v>0</v>
      </c>
      <c r="AP69">
        <f t="shared" si="36"/>
        <v>-3.524025984923229E-4</v>
      </c>
      <c r="AQ69">
        <f t="shared" si="36"/>
        <v>-0.61826757552983336</v>
      </c>
      <c r="AR69">
        <f t="shared" si="36"/>
        <v>-0.61861997812832559</v>
      </c>
      <c r="AS69">
        <f t="shared" si="36"/>
        <v>4.1546496670285979E-4</v>
      </c>
      <c r="AT69">
        <f t="shared" si="36"/>
        <v>4.3808070748005488E-5</v>
      </c>
      <c r="AU69">
        <f t="shared" si="23"/>
        <v>-0.61816070509087473</v>
      </c>
      <c r="AW69">
        <v>66</v>
      </c>
      <c r="AX69">
        <f>IF(Z69&gt;0, (R69*SUMPRODUCT(K69:$K$98, X69:$X$98)-K69*$AZ$3)/Z69, 0)</f>
        <v>14.923599904732757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25</v>
      </c>
      <c r="R70">
        <f t="shared" si="27"/>
        <v>100000</v>
      </c>
      <c r="S70">
        <f t="shared" si="28"/>
        <v>-6.5558462509907161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0.37270239788981407</v>
      </c>
      <c r="AC70">
        <f t="shared" si="29"/>
        <v>-0.10851382494921391</v>
      </c>
      <c r="AE70">
        <f t="shared" si="30"/>
        <v>0</v>
      </c>
      <c r="AF70">
        <f t="shared" si="31"/>
        <v>0</v>
      </c>
      <c r="AG70">
        <f t="shared" si="31"/>
        <v>-0.41380555917100464</v>
      </c>
      <c r="AH70">
        <f t="shared" si="32"/>
        <v>-817.20650883536462</v>
      </c>
      <c r="AI70">
        <f t="shared" si="33"/>
        <v>-817.62031439453563</v>
      </c>
      <c r="AJ70">
        <f t="shared" si="34"/>
        <v>0.48121622283902799</v>
      </c>
      <c r="AK70">
        <f t="shared" si="22"/>
        <v>2.6089167852286987E-2</v>
      </c>
      <c r="AL70">
        <f t="shared" si="35"/>
        <v>-817.11300900384424</v>
      </c>
      <c r="AN70">
        <f t="shared" si="36"/>
        <v>0</v>
      </c>
      <c r="AO70">
        <f t="shared" si="36"/>
        <v>0</v>
      </c>
      <c r="AP70">
        <f t="shared" si="36"/>
        <v>-2.0853972758688434E-4</v>
      </c>
      <c r="AQ70">
        <f t="shared" si="36"/>
        <v>-0.41183599146460442</v>
      </c>
      <c r="AR70">
        <f t="shared" si="36"/>
        <v>-0.41204453119219131</v>
      </c>
      <c r="AS70">
        <f t="shared" si="36"/>
        <v>2.4251172512588137E-4</v>
      </c>
      <c r="AT70">
        <f t="shared" si="36"/>
        <v>1.3147788463219016E-5</v>
      </c>
      <c r="AU70">
        <f t="shared" si="23"/>
        <v>-0.41178887167860218</v>
      </c>
      <c r="AW70">
        <v>67</v>
      </c>
      <c r="AX70">
        <f>IF(Z70&gt;0, (R70*SUMPRODUCT(K70:$K$98, X70:$X$98)-K70*$AZ$3)/Z70, 0)</f>
        <v>-6.5558462509907161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25</v>
      </c>
      <c r="R71">
        <f t="shared" si="27"/>
        <v>100000</v>
      </c>
      <c r="S71">
        <f t="shared" si="28"/>
        <v>-37.698085685853144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-0.10851382494921391</v>
      </c>
      <c r="AC71">
        <f t="shared" si="29"/>
        <v>-0.39798253722559795</v>
      </c>
      <c r="AE71">
        <f t="shared" si="30"/>
        <v>0</v>
      </c>
      <c r="AF71">
        <f t="shared" si="31"/>
        <v>0</v>
      </c>
      <c r="AG71">
        <f t="shared" si="31"/>
        <v>-0.263927550951843</v>
      </c>
      <c r="AH71">
        <f t="shared" si="32"/>
        <v>-582.95981050980652</v>
      </c>
      <c r="AI71">
        <f t="shared" si="33"/>
        <v>-583.22373806075836</v>
      </c>
      <c r="AJ71">
        <f t="shared" si="34"/>
        <v>0.28946871227638404</v>
      </c>
      <c r="AK71">
        <f t="shared" si="22"/>
        <v>-7.5959677464449748E-3</v>
      </c>
      <c r="AL71">
        <f t="shared" si="35"/>
        <v>-582.94186531622836</v>
      </c>
      <c r="AN71">
        <f t="shared" si="36"/>
        <v>0</v>
      </c>
      <c r="AO71">
        <f t="shared" si="36"/>
        <v>0</v>
      </c>
      <c r="AP71">
        <f t="shared" si="36"/>
        <v>-1.1875699131071224E-4</v>
      </c>
      <c r="AQ71">
        <f t="shared" si="36"/>
        <v>-0.26230892872506345</v>
      </c>
      <c r="AR71">
        <f t="shared" si="36"/>
        <v>-0.2624276857163742</v>
      </c>
      <c r="AS71">
        <f t="shared" si="36"/>
        <v>1.3024950682318886E-4</v>
      </c>
      <c r="AT71">
        <f t="shared" si="36"/>
        <v>-3.4178859782077523E-6</v>
      </c>
      <c r="AU71">
        <f t="shared" si="23"/>
        <v>-0.26230085409552917</v>
      </c>
      <c r="AW71">
        <v>68</v>
      </c>
      <c r="AX71">
        <f>IF(Z71&gt;0, (R71*SUMPRODUCT(K71:$K$98, X71:$X$98)-K71*$AZ$3)/Z71, 0)</f>
        <v>-37.698085685853144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25</v>
      </c>
      <c r="R72">
        <f t="shared" si="27"/>
        <v>100000</v>
      </c>
      <c r="S72">
        <f t="shared" si="28"/>
        <v>-85.254045862029869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-0.39798253722559795</v>
      </c>
      <c r="AC72">
        <f t="shared" si="29"/>
        <v>-0.55103496667546481</v>
      </c>
      <c r="AE72">
        <f t="shared" si="30"/>
        <v>0</v>
      </c>
      <c r="AF72">
        <f t="shared" si="31"/>
        <v>0</v>
      </c>
      <c r="AG72">
        <f t="shared" si="31"/>
        <v>-0.16158616318550659</v>
      </c>
      <c r="AH72">
        <f t="shared" si="32"/>
        <v>-398.80844902727193</v>
      </c>
      <c r="AI72">
        <f t="shared" si="33"/>
        <v>-398.97003519045745</v>
      </c>
      <c r="AJ72">
        <f t="shared" si="34"/>
        <v>0.15305242944986686</v>
      </c>
      <c r="AK72">
        <f t="shared" ref="AK72:AK89" si="49">G72*SUM(AB72:AB72, AE72:AF72)</f>
        <v>-2.7858777605791859E-2</v>
      </c>
      <c r="AL72">
        <f t="shared" si="35"/>
        <v>-398.84484153861337</v>
      </c>
      <c r="AN72">
        <f t="shared" si="36"/>
        <v>0</v>
      </c>
      <c r="AO72">
        <f t="shared" si="36"/>
        <v>0</v>
      </c>
      <c r="AP72">
        <f t="shared" si="36"/>
        <v>-6.4917323320583159E-5</v>
      </c>
      <c r="AQ72">
        <f t="shared" si="36"/>
        <v>-0.16022149742339989</v>
      </c>
      <c r="AR72">
        <f t="shared" si="36"/>
        <v>-0.16028641474672048</v>
      </c>
      <c r="AS72">
        <f t="shared" si="36"/>
        <v>6.1488891447909161E-5</v>
      </c>
      <c r="AT72">
        <f t="shared" si="36"/>
        <v>-1.1192278085563368E-5</v>
      </c>
      <c r="AU72">
        <f t="shared" si="23"/>
        <v>-0.16023611813335814</v>
      </c>
      <c r="AW72">
        <v>69</v>
      </c>
      <c r="AX72">
        <f>IF(Z72&gt;0, (R72*SUMPRODUCT(K72:$K$98, X72:$X$98)-K72*$AZ$3)/Z72, 0)</f>
        <v>-85.254045862029869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25</v>
      </c>
      <c r="R73">
        <f t="shared" si="27"/>
        <v>100000</v>
      </c>
      <c r="S73">
        <f t="shared" si="28"/>
        <v>-161.97029440802507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-0.55103496667546481</v>
      </c>
      <c r="AC73">
        <f t="shared" si="29"/>
        <v>-0.61370601831743921</v>
      </c>
      <c r="AE73">
        <f t="shared" si="30"/>
        <v>0</v>
      </c>
      <c r="AF73">
        <f t="shared" si="31"/>
        <v>0</v>
      </c>
      <c r="AG73">
        <f t="shared" si="31"/>
        <v>-9.4725088412111969E-2</v>
      </c>
      <c r="AH73">
        <f t="shared" si="32"/>
        <v>-260.98085256615821</v>
      </c>
      <c r="AI73">
        <f t="shared" si="33"/>
        <v>-261.07557765457034</v>
      </c>
      <c r="AJ73">
        <f t="shared" si="34"/>
        <v>6.2671051641974396E-2</v>
      </c>
      <c r="AK73">
        <f t="shared" si="49"/>
        <v>-3.8572447667282538E-2</v>
      </c>
      <c r="AL73">
        <f t="shared" si="35"/>
        <v>-261.05147905059562</v>
      </c>
      <c r="AN73">
        <f t="shared" si="36"/>
        <v>0</v>
      </c>
      <c r="AO73">
        <f t="shared" si="36"/>
        <v>0</v>
      </c>
      <c r="AP73">
        <f t="shared" si="36"/>
        <v>-3.3978439725464244E-5</v>
      </c>
      <c r="AQ73">
        <f t="shared" si="36"/>
        <v>-9.3615348553062014E-2</v>
      </c>
      <c r="AR73">
        <f t="shared" si="36"/>
        <v>-9.3649326992787482E-2</v>
      </c>
      <c r="AS73">
        <f t="shared" si="36"/>
        <v>2.2480470448164831E-5</v>
      </c>
      <c r="AT73">
        <f t="shared" si="36"/>
        <v>-1.3836161149033041E-5</v>
      </c>
      <c r="AU73">
        <f t="shared" si="23"/>
        <v>-9.3640682683488338E-2</v>
      </c>
      <c r="AW73">
        <v>70</v>
      </c>
      <c r="AX73">
        <f>IF(Z73&gt;0, (R73*SUMPRODUCT(K73:$K$98, X73:$X$98)-K73*$AZ$3)/Z73, 0)</f>
        <v>-161.97029440802507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25</v>
      </c>
      <c r="R74">
        <f t="shared" si="27"/>
        <v>100000</v>
      </c>
      <c r="S74">
        <f t="shared" si="28"/>
        <v>-292.34346442912613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-0.61370601831743921</v>
      </c>
      <c r="AC74">
        <f t="shared" si="29"/>
        <v>-0.62022275456565701</v>
      </c>
      <c r="AE74">
        <f t="shared" si="30"/>
        <v>0</v>
      </c>
      <c r="AF74">
        <f t="shared" si="31"/>
        <v>0</v>
      </c>
      <c r="AG74">
        <f t="shared" si="31"/>
        <v>-5.3038876358737608E-2</v>
      </c>
      <c r="AH74">
        <f t="shared" si="32"/>
        <v>-162.95584467701298</v>
      </c>
      <c r="AI74">
        <f t="shared" si="33"/>
        <v>-163.0088835533717</v>
      </c>
      <c r="AJ74">
        <f t="shared" si="34"/>
        <v>6.5167362482178026E-3</v>
      </c>
      <c r="AK74">
        <f t="shared" si="49"/>
        <v>-4.2959421282220751E-2</v>
      </c>
      <c r="AL74">
        <f t="shared" si="35"/>
        <v>-163.04532623840572</v>
      </c>
      <c r="AN74">
        <f t="shared" si="36"/>
        <v>0</v>
      </c>
      <c r="AO74">
        <f t="shared" si="36"/>
        <v>0</v>
      </c>
      <c r="AP74">
        <f t="shared" si="36"/>
        <v>-1.6986922495476183E-5</v>
      </c>
      <c r="AQ74">
        <f t="shared" si="36"/>
        <v>-5.2190364761700976E-2</v>
      </c>
      <c r="AR74">
        <f t="shared" si="36"/>
        <v>-5.2207351684196449E-2</v>
      </c>
      <c r="AS74">
        <f t="shared" si="36"/>
        <v>2.0871349691347579E-6</v>
      </c>
      <c r="AT74">
        <f t="shared" si="36"/>
        <v>-1.3758744714646945E-5</v>
      </c>
      <c r="AU74">
        <f t="shared" si="23"/>
        <v>-5.2219023293941971E-2</v>
      </c>
      <c r="AW74">
        <v>71</v>
      </c>
      <c r="AX74">
        <f>IF(Z74&gt;0, (R74*SUMPRODUCT(K74:$K$98, X74:$X$98)-K74*$AZ$3)/Z74, 0)</f>
        <v>-292.34346442912613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25</v>
      </c>
      <c r="R75">
        <f t="shared" si="27"/>
        <v>100000</v>
      </c>
      <c r="S75">
        <f t="shared" si="28"/>
        <v>-525.3613148579517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-0.62022275456565701</v>
      </c>
      <c r="AC75">
        <f t="shared" si="29"/>
        <v>-0.59464650119803297</v>
      </c>
      <c r="AE75">
        <f t="shared" si="30"/>
        <v>0</v>
      </c>
      <c r="AF75">
        <f t="shared" si="31"/>
        <v>0</v>
      </c>
      <c r="AG75">
        <f t="shared" si="31"/>
        <v>-2.8297025512756622E-2</v>
      </c>
      <c r="AH75">
        <f t="shared" si="32"/>
        <v>-96.845848329574437</v>
      </c>
      <c r="AI75">
        <f t="shared" si="33"/>
        <v>-96.874145355087194</v>
      </c>
      <c r="AJ75">
        <f t="shared" si="34"/>
        <v>-2.5576253367624036E-2</v>
      </c>
      <c r="AK75">
        <f t="shared" si="49"/>
        <v>-4.3415592819595998E-2</v>
      </c>
      <c r="AL75">
        <f t="shared" si="35"/>
        <v>-96.943137201274411</v>
      </c>
      <c r="AN75">
        <f t="shared" si="36"/>
        <v>0</v>
      </c>
      <c r="AO75">
        <f t="shared" si="36"/>
        <v>0</v>
      </c>
      <c r="AP75">
        <f t="shared" si="36"/>
        <v>-8.0917629980263182E-6</v>
      </c>
      <c r="AQ75">
        <f t="shared" si="36"/>
        <v>-2.7693852545471229E-2</v>
      </c>
      <c r="AR75">
        <f t="shared" si="36"/>
        <v>-2.7701944308469256E-2</v>
      </c>
      <c r="AS75">
        <f t="shared" si="36"/>
        <v>-7.3137362276818668E-6</v>
      </c>
      <c r="AT75">
        <f t="shared" si="36"/>
        <v>-1.241503943079141E-5</v>
      </c>
      <c r="AU75">
        <f t="shared" si="23"/>
        <v>-2.7721673084127728E-2</v>
      </c>
      <c r="AW75">
        <v>72</v>
      </c>
      <c r="AX75">
        <f>IF(Z75&gt;0, (R75*SUMPRODUCT(K75:$K$98, X75:$X$98)-K75*$AZ$3)/Z75, 0)</f>
        <v>-525.3613148579517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25</v>
      </c>
      <c r="R76">
        <f t="shared" si="27"/>
        <v>100000</v>
      </c>
      <c r="S76">
        <f t="shared" si="28"/>
        <v>-963.54587749134316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-0.59464650119803297</v>
      </c>
      <c r="AC76">
        <f t="shared" si="29"/>
        <v>-0.55290587327089247</v>
      </c>
      <c r="AE76">
        <f t="shared" si="30"/>
        <v>0</v>
      </c>
      <c r="AF76">
        <f t="shared" si="31"/>
        <v>0</v>
      </c>
      <c r="AG76">
        <f t="shared" si="31"/>
        <v>-1.4345603208599166E-2</v>
      </c>
      <c r="AH76">
        <f t="shared" si="32"/>
        <v>-54.673808196119559</v>
      </c>
      <c r="AI76">
        <f t="shared" si="33"/>
        <v>-54.688153799328155</v>
      </c>
      <c r="AJ76">
        <f t="shared" si="34"/>
        <v>-4.1740627927140506E-2</v>
      </c>
      <c r="AK76">
        <f t="shared" si="49"/>
        <v>-4.1625255083862313E-2</v>
      </c>
      <c r="AL76">
        <f t="shared" si="35"/>
        <v>-54.771519682339161</v>
      </c>
      <c r="AN76">
        <f t="shared" si="36"/>
        <v>0</v>
      </c>
      <c r="AO76">
        <f t="shared" si="36"/>
        <v>0</v>
      </c>
      <c r="AP76">
        <f t="shared" si="36"/>
        <v>-3.6627152729539539E-6</v>
      </c>
      <c r="AQ76">
        <f t="shared" si="36"/>
        <v>-1.3959300936920089E-2</v>
      </c>
      <c r="AR76">
        <f t="shared" si="36"/>
        <v>-1.3962963652193043E-2</v>
      </c>
      <c r="AS76">
        <f t="shared" si="36"/>
        <v>-1.0657205081469339E-5</v>
      </c>
      <c r="AT76">
        <f t="shared" si="36"/>
        <v>-1.0627748120405069E-5</v>
      </c>
      <c r="AU76">
        <f t="shared" si="23"/>
        <v>-1.3984248605394918E-2</v>
      </c>
      <c r="AW76">
        <v>73</v>
      </c>
      <c r="AX76">
        <f>IF(Z76&gt;0, (R76*SUMPRODUCT(K76:$K$98, X76:$X$98)-K76*$AZ$3)/Z76, 0)</f>
        <v>-963.54587749134316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25</v>
      </c>
      <c r="R77">
        <f t="shared" si="27"/>
        <v>100000</v>
      </c>
      <c r="S77">
        <f t="shared" si="28"/>
        <v>-1832.1231316223395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-0.55290587327089247</v>
      </c>
      <c r="AC77">
        <f t="shared" si="29"/>
        <v>-0.50487010235726648</v>
      </c>
      <c r="AE77">
        <f t="shared" si="30"/>
        <v>0</v>
      </c>
      <c r="AF77">
        <f t="shared" si="31"/>
        <v>0</v>
      </c>
      <c r="AG77">
        <f t="shared" si="31"/>
        <v>-6.889139895174588E-3</v>
      </c>
      <c r="AH77">
        <f t="shared" si="32"/>
        <v>-29.252029125354348</v>
      </c>
      <c r="AI77">
        <f t="shared" si="33"/>
        <v>-29.258918265249523</v>
      </c>
      <c r="AJ77">
        <f t="shared" si="34"/>
        <v>-4.8035770913625986E-2</v>
      </c>
      <c r="AK77">
        <f t="shared" si="49"/>
        <v>-3.870341112896248E-2</v>
      </c>
      <c r="AL77">
        <f t="shared" si="35"/>
        <v>-29.345657447292112</v>
      </c>
      <c r="AN77">
        <f t="shared" si="36"/>
        <v>0</v>
      </c>
      <c r="AO77">
        <f t="shared" si="36"/>
        <v>0</v>
      </c>
      <c r="AP77">
        <f t="shared" si="36"/>
        <v>-1.5704760810097032E-6</v>
      </c>
      <c r="AQ77">
        <f t="shared" si="36"/>
        <v>-6.6684103910483825E-3</v>
      </c>
      <c r="AR77">
        <f t="shared" si="36"/>
        <v>-6.6699808671293924E-3</v>
      </c>
      <c r="AS77">
        <f t="shared" si="36"/>
        <v>-1.0950427832878173E-5</v>
      </c>
      <c r="AT77">
        <f t="shared" si="36"/>
        <v>-8.8229855041984073E-6</v>
      </c>
      <c r="AU77">
        <f t="shared" si="23"/>
        <v>-6.6897542804664695E-3</v>
      </c>
      <c r="AW77">
        <v>74</v>
      </c>
      <c r="AX77">
        <f>IF(Z77&gt;0, (R77*SUMPRODUCT(K77:$K$98, X77:$X$98)-K77*$AZ$3)/Z77, 0)</f>
        <v>-1832.1231316223395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25</v>
      </c>
      <c r="R78">
        <f t="shared" si="27"/>
        <v>100000</v>
      </c>
      <c r="S78">
        <f t="shared" si="28"/>
        <v>-3650.7862924412593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-0.50487010235726648</v>
      </c>
      <c r="AC78">
        <f t="shared" si="29"/>
        <v>-0.4561857700246128</v>
      </c>
      <c r="AE78">
        <f t="shared" si="30"/>
        <v>0</v>
      </c>
      <c r="AF78">
        <f t="shared" si="31"/>
        <v>0</v>
      </c>
      <c r="AG78">
        <f t="shared" si="31"/>
        <v>-3.1238871128194965E-3</v>
      </c>
      <c r="AH78">
        <f t="shared" si="32"/>
        <v>-14.785445533613384</v>
      </c>
      <c r="AI78">
        <f t="shared" si="33"/>
        <v>-14.788569420726203</v>
      </c>
      <c r="AJ78">
        <f t="shared" si="34"/>
        <v>-4.8684332332653679E-2</v>
      </c>
      <c r="AK78">
        <f t="shared" si="49"/>
        <v>-3.5340907165008657E-2</v>
      </c>
      <c r="AL78">
        <f t="shared" si="35"/>
        <v>-14.872594660223866</v>
      </c>
      <c r="AN78">
        <f t="shared" si="36"/>
        <v>0</v>
      </c>
      <c r="AO78">
        <f t="shared" si="36"/>
        <v>0</v>
      </c>
      <c r="AP78">
        <f t="shared" si="36"/>
        <v>-6.3583383011771409E-7</v>
      </c>
      <c r="AQ78">
        <f t="shared" si="36"/>
        <v>-3.0094193945277366E-3</v>
      </c>
      <c r="AR78">
        <f t="shared" si="36"/>
        <v>-3.0100552283578541E-3</v>
      </c>
      <c r="AS78">
        <f t="shared" si="36"/>
        <v>-9.9091754521999906E-6</v>
      </c>
      <c r="AT78">
        <f t="shared" si="36"/>
        <v>-7.193263889193691E-6</v>
      </c>
      <c r="AU78">
        <f t="shared" si="23"/>
        <v>-3.0271576676992478E-3</v>
      </c>
      <c r="AW78">
        <v>75</v>
      </c>
      <c r="AX78">
        <f>IF(Z78&gt;0, (R78*SUMPRODUCT(K78:$K$98, X78:$X$98)-K78*$AZ$3)/Z78, 0)</f>
        <v>-3650.7862924412593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25</v>
      </c>
      <c r="R79">
        <f t="shared" si="27"/>
        <v>100000</v>
      </c>
      <c r="S79">
        <f t="shared" si="28"/>
        <v>-7683.690417050072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-0.4561857700246128</v>
      </c>
      <c r="AC79">
        <f t="shared" si="29"/>
        <v>-0.40977309770154957</v>
      </c>
      <c r="AE79">
        <f t="shared" si="30"/>
        <v>0</v>
      </c>
      <c r="AF79">
        <f t="shared" si="31"/>
        <v>0</v>
      </c>
      <c r="AG79">
        <f t="shared" si="31"/>
        <v>-1.3332561421015383E-3</v>
      </c>
      <c r="AH79">
        <f t="shared" si="32"/>
        <v>-7.0375683983590527</v>
      </c>
      <c r="AI79">
        <f t="shared" si="33"/>
        <v>-7.0389016545011538</v>
      </c>
      <c r="AJ79">
        <f t="shared" si="34"/>
        <v>-4.6412672323063231E-2</v>
      </c>
      <c r="AK79">
        <f t="shared" si="49"/>
        <v>-3.1933003901722899E-2</v>
      </c>
      <c r="AL79">
        <f t="shared" si="35"/>
        <v>-7.1172473307259398</v>
      </c>
      <c r="AN79">
        <f t="shared" si="36"/>
        <v>0</v>
      </c>
      <c r="AO79">
        <f t="shared" si="36"/>
        <v>0</v>
      </c>
      <c r="AP79">
        <f t="shared" si="36"/>
        <v>-2.4229467531286162E-7</v>
      </c>
      <c r="AQ79">
        <f t="shared" si="36"/>
        <v>-1.2789480552361857E-3</v>
      </c>
      <c r="AR79">
        <f t="shared" si="36"/>
        <v>-1.2791903499114986E-3</v>
      </c>
      <c r="AS79">
        <f t="shared" si="36"/>
        <v>-8.4346458387156668E-6</v>
      </c>
      <c r="AT79">
        <f t="shared" si="36"/>
        <v>-5.8032335781604384E-6</v>
      </c>
      <c r="AU79">
        <f t="shared" si="23"/>
        <v>-1.2934282293283745E-3</v>
      </c>
      <c r="AW79">
        <v>76</v>
      </c>
      <c r="AX79">
        <f>IF(Z79&gt;0, (R79*SUMPRODUCT(K79:$K$98, X79:$X$98)-K79*$AZ$3)/Z79, 0)</f>
        <v>-7683.690417050072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25</v>
      </c>
      <c r="R80">
        <f t="shared" si="27"/>
        <v>100000</v>
      </c>
      <c r="S80">
        <f t="shared" si="28"/>
        <v>-17381.14333844668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-0.40977309770154957</v>
      </c>
      <c r="AC80">
        <f t="shared" si="29"/>
        <v>-0.36692517815179376</v>
      </c>
      <c r="AE80">
        <f t="shared" si="30"/>
        <v>0</v>
      </c>
      <c r="AF80">
        <f t="shared" si="31"/>
        <v>0</v>
      </c>
      <c r="AG80">
        <f t="shared" si="31"/>
        <v>-5.2776329354031033E-4</v>
      </c>
      <c r="AH80">
        <f t="shared" si="32"/>
        <v>-3.1686411485608508</v>
      </c>
      <c r="AI80">
        <f t="shared" si="33"/>
        <v>-3.1691689118543911</v>
      </c>
      <c r="AJ80">
        <f t="shared" si="34"/>
        <v>-4.2847919549755809E-2</v>
      </c>
      <c r="AK80">
        <f t="shared" si="49"/>
        <v>-2.8684116839108473E-2</v>
      </c>
      <c r="AL80">
        <f t="shared" si="35"/>
        <v>-3.2407009482432554</v>
      </c>
      <c r="AN80">
        <f t="shared" si="36"/>
        <v>0</v>
      </c>
      <c r="AO80">
        <f t="shared" si="36"/>
        <v>0</v>
      </c>
      <c r="AP80">
        <f t="shared" si="36"/>
        <v>-8.563502635469555E-8</v>
      </c>
      <c r="AQ80">
        <f t="shared" si="36"/>
        <v>-5.1414463943740701E-4</v>
      </c>
      <c r="AR80">
        <f t="shared" si="36"/>
        <v>-5.1423027446376168E-4</v>
      </c>
      <c r="AS80">
        <f t="shared" si="36"/>
        <v>-6.9525159570555756E-6</v>
      </c>
      <c r="AT80">
        <f t="shared" si="36"/>
        <v>-4.6542931870092331E-6</v>
      </c>
      <c r="AU80">
        <f t="shared" si="23"/>
        <v>-5.2583708360782653E-4</v>
      </c>
      <c r="AW80">
        <v>77</v>
      </c>
      <c r="AX80">
        <f>IF(Z80&gt;0, (R80*SUMPRODUCT(K80:$K$98, X80:$X$98)-K80*$AZ$3)/Z80, 0)</f>
        <v>-17381.14333844668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25</v>
      </c>
      <c r="R81">
        <f t="shared" si="27"/>
        <v>100000</v>
      </c>
      <c r="S81">
        <f t="shared" si="28"/>
        <v>-42565.52122308519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-0.36692517815179376</v>
      </c>
      <c r="AC81">
        <f t="shared" si="29"/>
        <v>-0.32804033385820264</v>
      </c>
      <c r="AE81">
        <f t="shared" si="30"/>
        <v>0</v>
      </c>
      <c r="AF81">
        <f t="shared" si="31"/>
        <v>0</v>
      </c>
      <c r="AG81">
        <f t="shared" si="31"/>
        <v>-1.9266787086838938E-4</v>
      </c>
      <c r="AH81">
        <f t="shared" si="32"/>
        <v>-1.3192711589460711</v>
      </c>
      <c r="AI81">
        <f t="shared" si="33"/>
        <v>-1.3194638268169394</v>
      </c>
      <c r="AJ81">
        <f t="shared" si="34"/>
        <v>-3.8884844293591125E-2</v>
      </c>
      <c r="AK81">
        <f t="shared" si="49"/>
        <v>-2.5684762470625566E-2</v>
      </c>
      <c r="AL81">
        <f t="shared" si="35"/>
        <v>-1.3840334335811562</v>
      </c>
      <c r="AN81">
        <f t="shared" si="36"/>
        <v>0</v>
      </c>
      <c r="AO81">
        <f t="shared" si="36"/>
        <v>0</v>
      </c>
      <c r="AP81">
        <f t="shared" si="36"/>
        <v>-2.7912808100888508E-8</v>
      </c>
      <c r="AQ81">
        <f t="shared" si="36"/>
        <v>-1.9112975363626232E-4</v>
      </c>
      <c r="AR81">
        <f t="shared" si="36"/>
        <v>-1.911576664443632E-4</v>
      </c>
      <c r="AS81">
        <f t="shared" si="36"/>
        <v>-5.6334519705226867E-6</v>
      </c>
      <c r="AT81">
        <f t="shared" si="36"/>
        <v>-3.7210866696565561E-6</v>
      </c>
      <c r="AU81">
        <f t="shared" si="23"/>
        <v>-2.0051220508454244E-4</v>
      </c>
      <c r="AW81">
        <v>78</v>
      </c>
      <c r="AX81">
        <f>IF(Z81&gt;0, (R81*SUMPRODUCT(K81:$K$98, X81:$X$98)-K81*$AZ$3)/Z81, 0)</f>
        <v>-42565.52122308519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25</v>
      </c>
      <c r="R82">
        <f t="shared" si="27"/>
        <v>100000</v>
      </c>
      <c r="S82">
        <f t="shared" si="28"/>
        <v>-113682.58630888612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-0.32804033385820264</v>
      </c>
      <c r="AC82">
        <f t="shared" si="29"/>
        <v>-0.29305379492163486</v>
      </c>
      <c r="AE82">
        <f t="shared" si="30"/>
        <v>0</v>
      </c>
      <c r="AF82">
        <f t="shared" si="31"/>
        <v>0</v>
      </c>
      <c r="AG82">
        <f t="shared" si="31"/>
        <v>-6.4445621013006451E-5</v>
      </c>
      <c r="AH82">
        <f t="shared" si="32"/>
        <v>-0.50518228458679615</v>
      </c>
      <c r="AI82">
        <f t="shared" si="33"/>
        <v>-0.50524673020780919</v>
      </c>
      <c r="AJ82">
        <f t="shared" si="34"/>
        <v>-3.4986538936567779E-2</v>
      </c>
      <c r="AK82">
        <f t="shared" si="49"/>
        <v>-2.2962823370074187E-2</v>
      </c>
      <c r="AL82">
        <f t="shared" si="35"/>
        <v>-0.56319609251445113</v>
      </c>
      <c r="AN82">
        <f t="shared" si="36"/>
        <v>0</v>
      </c>
      <c r="AO82">
        <f t="shared" si="36"/>
        <v>0</v>
      </c>
      <c r="AP82">
        <f t="shared" si="36"/>
        <v>-8.3362287250873981E-9</v>
      </c>
      <c r="AQ82">
        <f t="shared" si="36"/>
        <v>-6.5346799456363327E-5</v>
      </c>
      <c r="AR82">
        <f t="shared" si="36"/>
        <v>-6.5355135685088423E-5</v>
      </c>
      <c r="AS82">
        <f t="shared" si="36"/>
        <v>-4.5256106821523676E-6</v>
      </c>
      <c r="AT82">
        <f t="shared" si="36"/>
        <v>-2.9703080640356853E-6</v>
      </c>
      <c r="AU82">
        <f t="shared" si="23"/>
        <v>-7.2851054431276473E-5</v>
      </c>
      <c r="AW82">
        <v>79</v>
      </c>
      <c r="AX82">
        <f>IF(Z82&gt;0, (R82*SUMPRODUCT(K82:$K$98, X82:$X$98)-K82*$AZ$3)/Z82, 0)</f>
        <v>-113682.58630888612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25</v>
      </c>
      <c r="R83">
        <f t="shared" si="27"/>
        <v>100000</v>
      </c>
      <c r="S83">
        <f t="shared" si="28"/>
        <v>-333783.00289332494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-0.29305379492163486</v>
      </c>
      <c r="AC83">
        <f t="shared" si="29"/>
        <v>-0.26171050896198045</v>
      </c>
      <c r="AE83">
        <f t="shared" si="30"/>
        <v>0</v>
      </c>
      <c r="AF83">
        <f t="shared" si="31"/>
        <v>0</v>
      </c>
      <c r="AG83">
        <f t="shared" si="31"/>
        <v>-1.9601845112947645E-5</v>
      </c>
      <c r="AH83">
        <f t="shared" si="32"/>
        <v>-0.17679727875971499</v>
      </c>
      <c r="AI83">
        <f t="shared" si="33"/>
        <v>-0.17681688060482795</v>
      </c>
      <c r="AJ83">
        <f t="shared" si="34"/>
        <v>-3.134328595965441E-2</v>
      </c>
      <c r="AK83">
        <f t="shared" si="49"/>
        <v>-2.0513765644514442E-2</v>
      </c>
      <c r="AL83">
        <f t="shared" si="35"/>
        <v>-0.22867393220899679</v>
      </c>
      <c r="AN83">
        <f t="shared" si="36"/>
        <v>0</v>
      </c>
      <c r="AO83">
        <f t="shared" si="36"/>
        <v>0</v>
      </c>
      <c r="AP83">
        <f t="shared" si="36"/>
        <v>-2.2638890538190774E-9</v>
      </c>
      <c r="AQ83">
        <f t="shared" si="36"/>
        <v>-2.0418966776996993E-5</v>
      </c>
      <c r="AR83">
        <f t="shared" si="36"/>
        <v>-2.0421230666050811E-5</v>
      </c>
      <c r="AS83">
        <f t="shared" si="36"/>
        <v>-3.6199511620420342E-6</v>
      </c>
      <c r="AT83">
        <f t="shared" si="36"/>
        <v>-2.3692101038259097E-6</v>
      </c>
      <c r="AU83">
        <f t="shared" si="23"/>
        <v>-2.6410391931918756E-5</v>
      </c>
      <c r="AW83">
        <v>80</v>
      </c>
      <c r="AX83">
        <f>IF(Z83&gt;0, (R83*SUMPRODUCT(K83:$K$98, X83:$X$98)-K83*$AZ$3)/Z83, 0)</f>
        <v>-333783.00289332494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25</v>
      </c>
      <c r="R84">
        <f t="shared" si="27"/>
        <v>100000</v>
      </c>
      <c r="S84">
        <f t="shared" si="28"/>
        <v>-1087299.4806902134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-0.26171050896198045</v>
      </c>
      <c r="AC84">
        <f t="shared" si="29"/>
        <v>-0.23368750582240852</v>
      </c>
      <c r="AE84">
        <f t="shared" si="30"/>
        <v>0</v>
      </c>
      <c r="AF84">
        <f t="shared" si="31"/>
        <v>0</v>
      </c>
      <c r="AG84">
        <f t="shared" si="31"/>
        <v>-5.3731172959372843E-6</v>
      </c>
      <c r="AH84">
        <f t="shared" si="32"/>
        <v>-5.6130837463523535E-2</v>
      </c>
      <c r="AI84">
        <f t="shared" si="33"/>
        <v>-5.6136210580819475E-2</v>
      </c>
      <c r="AJ84">
        <f t="shared" si="34"/>
        <v>-2.8023003139571928E-2</v>
      </c>
      <c r="AK84">
        <f t="shared" si="49"/>
        <v>-1.8319735627338633E-2</v>
      </c>
      <c r="AL84">
        <f t="shared" si="35"/>
        <v>-0.10247894934773003</v>
      </c>
      <c r="AN84">
        <f t="shared" si="36"/>
        <v>0</v>
      </c>
      <c r="AO84">
        <f t="shared" si="36"/>
        <v>0</v>
      </c>
      <c r="AP84">
        <f t="shared" si="36"/>
        <v>-5.5407235905360425E-10</v>
      </c>
      <c r="AQ84">
        <f t="shared" si="36"/>
        <v>-5.788175432645892E-6</v>
      </c>
      <c r="AR84">
        <f t="shared" si="36"/>
        <v>-5.7887295050049458E-6</v>
      </c>
      <c r="AS84">
        <f t="shared" si="36"/>
        <v>-2.8897138480578607E-6</v>
      </c>
      <c r="AT84">
        <f t="shared" si="36"/>
        <v>-1.8891192165026496E-6</v>
      </c>
      <c r="AU84">
        <f t="shared" si="23"/>
        <v>-1.0567562569565455E-5</v>
      </c>
      <c r="AW84">
        <v>81</v>
      </c>
      <c r="AX84">
        <f>IF(Z84&gt;0, (R84*SUMPRODUCT(K84:$K$98, X84:$X$98)-K84*$AZ$3)/Z84, 0)</f>
        <v>-1087299.4806902134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25</v>
      </c>
      <c r="R85">
        <f t="shared" si="27"/>
        <v>100000</v>
      </c>
      <c r="S85">
        <f t="shared" si="28"/>
        <v>-3975255.6889048642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-0.23368750582240852</v>
      </c>
      <c r="AC85">
        <f t="shared" si="29"/>
        <v>-0.2086545242600297</v>
      </c>
      <c r="AE85">
        <f t="shared" si="30"/>
        <v>0</v>
      </c>
      <c r="AF85">
        <f t="shared" si="31"/>
        <v>0</v>
      </c>
      <c r="AG85">
        <f t="shared" si="31"/>
        <v>-1.3122081985971042E-6</v>
      </c>
      <c r="AH85">
        <f t="shared" si="32"/>
        <v>-1.6028711697523228E-2</v>
      </c>
      <c r="AI85">
        <f t="shared" si="33"/>
        <v>-1.6030023905721825E-2</v>
      </c>
      <c r="AJ85">
        <f t="shared" si="34"/>
        <v>-2.503298156237882E-2</v>
      </c>
      <c r="AK85">
        <f t="shared" si="49"/>
        <v>-1.6358125407568598E-2</v>
      </c>
      <c r="AL85">
        <f t="shared" si="35"/>
        <v>-5.7421130875669239E-2</v>
      </c>
      <c r="AN85">
        <f t="shared" si="36"/>
        <v>0</v>
      </c>
      <c r="AO85">
        <f t="shared" si="36"/>
        <v>0</v>
      </c>
      <c r="AP85">
        <f t="shared" si="36"/>
        <v>-1.2081612101134086E-10</v>
      </c>
      <c r="AQ85">
        <f t="shared" si="36"/>
        <v>-1.4757770711798802E-6</v>
      </c>
      <c r="AR85">
        <f t="shared" si="36"/>
        <v>-1.4758978873008915E-6</v>
      </c>
      <c r="AS85">
        <f t="shared" si="36"/>
        <v>-2.3048078292365715E-6</v>
      </c>
      <c r="AT85">
        <f t="shared" si="36"/>
        <v>-1.5061064706594637E-6</v>
      </c>
      <c r="AU85">
        <f t="shared" si="23"/>
        <v>-5.286812187196926E-6</v>
      </c>
      <c r="AW85">
        <v>82</v>
      </c>
      <c r="AX85">
        <f>IF(Z85&gt;0, (R85*SUMPRODUCT(K85:$K$98, X85:$X$98)-K85*$AZ$3)/Z85, 0)</f>
        <v>-3975255.6889048642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25</v>
      </c>
      <c r="R86">
        <f t="shared" si="27"/>
        <v>100000</v>
      </c>
      <c r="S86">
        <f t="shared" si="28"/>
        <v>-16560812.526339766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-0.2086545242600297</v>
      </c>
      <c r="AC86">
        <f t="shared" si="29"/>
        <v>-0.18629995562834059</v>
      </c>
      <c r="AE86">
        <f t="shared" si="30"/>
        <v>0</v>
      </c>
      <c r="AF86">
        <f t="shared" si="31"/>
        <v>0</v>
      </c>
      <c r="AG86">
        <f t="shared" si="31"/>
        <v>-2.8123613399407913E-7</v>
      </c>
      <c r="AH86">
        <f t="shared" si="32"/>
        <v>-4.0713999304682162E-3</v>
      </c>
      <c r="AI86">
        <f t="shared" si="33"/>
        <v>-4.0716811666022101E-3</v>
      </c>
      <c r="AJ86">
        <f t="shared" si="34"/>
        <v>-2.2354568631689109E-2</v>
      </c>
      <c r="AK86">
        <f t="shared" si="49"/>
        <v>-1.460581669820208E-2</v>
      </c>
      <c r="AL86">
        <f t="shared" si="35"/>
        <v>-4.1032066496493401E-2</v>
      </c>
      <c r="AN86">
        <f t="shared" si="36"/>
        <v>0</v>
      </c>
      <c r="AO86">
        <f t="shared" si="36"/>
        <v>0</v>
      </c>
      <c r="AP86">
        <f t="shared" si="36"/>
        <v>-2.3119329660243991E-11</v>
      </c>
      <c r="AQ86">
        <f t="shared" si="36"/>
        <v>-3.3469396636340771E-7</v>
      </c>
      <c r="AR86">
        <f t="shared" si="36"/>
        <v>-3.3471708569306796E-7</v>
      </c>
      <c r="AS86">
        <f t="shared" si="36"/>
        <v>-1.8376822148303695E-6</v>
      </c>
      <c r="AT86">
        <f t="shared" si="36"/>
        <v>-1.2006874309043781E-6</v>
      </c>
      <c r="AU86">
        <f t="shared" si="23"/>
        <v>-3.3730867314278158E-6</v>
      </c>
      <c r="AW86">
        <v>83</v>
      </c>
      <c r="AX86">
        <f>IF(Z86&gt;0, (R86*SUMPRODUCT(K86:$K$98, X86:$X$98)-K86*$AZ$3)/Z86, 0)</f>
        <v>-16560812.526339766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25</v>
      </c>
      <c r="R87">
        <f t="shared" si="27"/>
        <v>100000</v>
      </c>
      <c r="S87">
        <f t="shared" si="28"/>
        <v>-80175051.558891967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-0.18629995562834059</v>
      </c>
      <c r="AC87">
        <f t="shared" si="29"/>
        <v>-0.16633953638591384</v>
      </c>
      <c r="AE87">
        <f t="shared" si="30"/>
        <v>0</v>
      </c>
      <c r="AF87">
        <f t="shared" si="31"/>
        <v>0</v>
      </c>
      <c r="AG87">
        <f t="shared" si="31"/>
        <v>-5.1867611292937686E-8</v>
      </c>
      <c r="AH87">
        <f t="shared" si="32"/>
        <v>-9.0622464544480271E-4</v>
      </c>
      <c r="AI87">
        <f t="shared" si="33"/>
        <v>-9.0627651305609568E-4</v>
      </c>
      <c r="AJ87">
        <f t="shared" si="34"/>
        <v>-1.9960419242426752E-2</v>
      </c>
      <c r="AK87">
        <f t="shared" si="49"/>
        <v>-1.3040996893983843E-2</v>
      </c>
      <c r="AL87">
        <f t="shared" si="35"/>
        <v>-3.3907692649466692E-2</v>
      </c>
      <c r="AN87">
        <f t="shared" si="36"/>
        <v>0</v>
      </c>
      <c r="AO87">
        <f t="shared" si="36"/>
        <v>0</v>
      </c>
      <c r="AP87">
        <f t="shared" si="36"/>
        <v>-3.8069953223138472E-12</v>
      </c>
      <c r="AQ87">
        <f t="shared" si="36"/>
        <v>-6.6515362866607296E-8</v>
      </c>
      <c r="AR87">
        <f t="shared" si="36"/>
        <v>-6.6519169861929616E-8</v>
      </c>
      <c r="AS87">
        <f t="shared" si="36"/>
        <v>-1.4650611584591843E-6</v>
      </c>
      <c r="AT87">
        <f t="shared" si="36"/>
        <v>-9.5718721059486796E-7</v>
      </c>
      <c r="AU87">
        <f t="shared" si="23"/>
        <v>-2.4887675389159818E-6</v>
      </c>
      <c r="AW87">
        <v>84</v>
      </c>
      <c r="AX87">
        <f>IF(Z87&gt;0, (R87*SUMPRODUCT(K87:$K$98, X87:$X$98)-K87*$AZ$3)/Z87, 0)</f>
        <v>-80175051.558891967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25</v>
      </c>
      <c r="R88">
        <f t="shared" si="27"/>
        <v>100000</v>
      </c>
      <c r="S88">
        <f t="shared" si="28"/>
        <v>-463237511.25561172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-0.16633953638591384</v>
      </c>
      <c r="AC88">
        <f t="shared" si="29"/>
        <v>-0.14851750117235429</v>
      </c>
      <c r="AE88">
        <f t="shared" si="30"/>
        <v>0</v>
      </c>
      <c r="AF88">
        <f t="shared" si="31"/>
        <v>0</v>
      </c>
      <c r="AG88">
        <f t="shared" si="31"/>
        <v>-8.0151918596680325E-9</v>
      </c>
      <c r="AH88">
        <f t="shared" si="32"/>
        <v>-1.7333497328136111E-4</v>
      </c>
      <c r="AI88">
        <f t="shared" si="33"/>
        <v>-1.7334298847322078E-4</v>
      </c>
      <c r="AJ88">
        <f t="shared" si="34"/>
        <v>-1.7822035213559545E-2</v>
      </c>
      <c r="AK88">
        <f t="shared" si="49"/>
        <v>-1.164376754701397E-2</v>
      </c>
      <c r="AL88">
        <f t="shared" si="35"/>
        <v>-2.9639145749046733E-2</v>
      </c>
      <c r="AN88">
        <f t="shared" si="36"/>
        <v>0</v>
      </c>
      <c r="AO88">
        <f t="shared" si="36"/>
        <v>0</v>
      </c>
      <c r="AP88">
        <f t="shared" si="36"/>
        <v>-5.2526927203576104E-13</v>
      </c>
      <c r="AQ88">
        <f t="shared" si="36"/>
        <v>-1.1359370658609485E-8</v>
      </c>
      <c r="AR88">
        <f t="shared" si="36"/>
        <v>-1.1359895927881521E-8</v>
      </c>
      <c r="AS88">
        <f t="shared" si="36"/>
        <v>-1.1679530105733294E-6</v>
      </c>
      <c r="AT88">
        <f t="shared" si="36"/>
        <v>-7.6306511562743302E-7</v>
      </c>
      <c r="AU88">
        <f t="shared" si="23"/>
        <v>-1.9423780221286439E-6</v>
      </c>
      <c r="AW88">
        <v>85</v>
      </c>
      <c r="AX88">
        <f>IF(Z88&gt;0, (R88*SUMPRODUCT(K88:$K$98, X88:$X$98)-K88*$AZ$3)/Z88, 0)</f>
        <v>-463237511.25561172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100000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-0.14851750117235429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-3.2060767438672129E-5</v>
      </c>
      <c r="AI89">
        <f t="shared" si="33"/>
        <v>-3.2060767438672129E-5</v>
      </c>
      <c r="AJ89">
        <f t="shared" si="34"/>
        <v>-0.14851750117235429</v>
      </c>
      <c r="AK89">
        <f t="shared" si="49"/>
        <v>-1.0396225082064801E-2</v>
      </c>
      <c r="AL89">
        <f t="shared" si="35"/>
        <v>-0.15894578702185777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-1.8759616858420039E-9</v>
      </c>
      <c r="AR89">
        <f t="shared" si="36"/>
        <v>-1.8759616858420039E-9</v>
      </c>
      <c r="AS89">
        <f t="shared" si="36"/>
        <v>-8.690158225603316E-6</v>
      </c>
      <c r="AT89">
        <f t="shared" si="36"/>
        <v>-6.0831107579223215E-7</v>
      </c>
      <c r="AU89">
        <f t="shared" si="23"/>
        <v>-9.300345263081389E-6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3132.2135484981914</v>
      </c>
      <c r="AO91" s="8">
        <f t="shared" si="50"/>
        <v>-313.22135484981914</v>
      </c>
      <c r="AP91" s="8">
        <f t="shared" si="50"/>
        <v>-436.611750406959</v>
      </c>
      <c r="AQ91" s="8">
        <f t="shared" si="50"/>
        <v>-2266.259299511386</v>
      </c>
      <c r="AR91" s="8">
        <f t="shared" si="50"/>
        <v>116.12114373002699</v>
      </c>
      <c r="AS91" s="8">
        <f t="shared" si="50"/>
        <v>-180.68939381401171</v>
      </c>
      <c r="AT91" s="8">
        <f t="shared" si="50"/>
        <v>105.40214639150688</v>
      </c>
      <c r="AU91" s="8">
        <f t="shared" si="50"/>
        <v>40.833896307521968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6" priority="1" operator="lessThan">
      <formula>0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3B14F6-A029-46A4-8670-04083ED4F696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4040.8384623613692</v>
      </c>
      <c r="K3">
        <v>1</v>
      </c>
      <c r="L3" s="2">
        <v>0</v>
      </c>
      <c r="O3">
        <f>$C$3</f>
        <v>4040.8384623613692</v>
      </c>
      <c r="P3">
        <f>O3*C5</f>
        <v>404.08384623613694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4040.8384623613692</v>
      </c>
      <c r="AF3">
        <f t="shared" ref="AF3:AG34" si="4">-$Z3*P3</f>
        <v>-404.08384623613694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3363.6048743252322</v>
      </c>
      <c r="AJ3">
        <f t="shared" ref="AJ3:AJ66" si="7">AB3-AC3</f>
        <v>0</v>
      </c>
      <c r="AL3">
        <f t="shared" ref="AL3:AL66" si="8">SUM(AI3:AK3)</f>
        <v>3363.6048743252322</v>
      </c>
      <c r="AN3">
        <f t="shared" ref="AN3:AU34" si="9">AE3*$K3</f>
        <v>4040.8384623613692</v>
      </c>
      <c r="AO3">
        <f t="shared" si="9"/>
        <v>-404.08384623613694</v>
      </c>
      <c r="AP3">
        <f t="shared" si="9"/>
        <v>-273.14974180000002</v>
      </c>
      <c r="AQ3">
        <f t="shared" si="9"/>
        <v>0</v>
      </c>
      <c r="AR3">
        <f t="shared" si="9"/>
        <v>3363.6048743252322</v>
      </c>
      <c r="AS3">
        <f t="shared" si="9"/>
        <v>0</v>
      </c>
      <c r="AT3">
        <f t="shared" si="9"/>
        <v>0</v>
      </c>
      <c r="AU3">
        <f t="shared" si="9"/>
        <v>3363.6048743252322</v>
      </c>
      <c r="AW3">
        <v>0</v>
      </c>
      <c r="AX3">
        <f>IF(Z3&gt;0, (R3*SUMPRODUCT(K3:$K$98, X3:$X$98)-K3*$AZ$3)/Z3, 0)</f>
        <v>0</v>
      </c>
      <c r="AZ3">
        <f>C6*ABS(SUMPRODUCT(X4:X79, K4:K79))/1</f>
        <v>2981.9178812619211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323.65007230422947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319.49120156377739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-319.49120156377739</v>
      </c>
      <c r="AK4">
        <f>G4*SUM(AB4, AE4:AF4)</f>
        <v>0</v>
      </c>
      <c r="AL4">
        <f t="shared" si="8"/>
        <v>-604.48110156377743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-254.45526785714281</v>
      </c>
      <c r="AR4">
        <f t="shared" si="9"/>
        <v>-254.45526785714281</v>
      </c>
      <c r="AS4">
        <f t="shared" si="9"/>
        <v>-285.26000139622982</v>
      </c>
      <c r="AT4">
        <f t="shared" si="9"/>
        <v>0</v>
      </c>
      <c r="AU4">
        <f t="shared" si="9"/>
        <v>-539.71526925337264</v>
      </c>
      <c r="AW4">
        <v>1</v>
      </c>
      <c r="AX4">
        <f>IF(Z4&gt;0, (R4*SUMPRODUCT(K4:$K$98, X4:$X$98)-K4*$AZ$3)/Z4, 0)</f>
        <v>323.65007230422947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100000</v>
      </c>
      <c r="S5">
        <f t="shared" si="1"/>
        <v>359.49197661171604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319.49120156377739</v>
      </c>
      <c r="AC5">
        <f t="shared" si="2"/>
        <v>350.29593510286441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-285.92585502442779</v>
      </c>
      <c r="AI5">
        <f t="shared" si="6"/>
        <v>-310.28633856042165</v>
      </c>
      <c r="AJ5">
        <f t="shared" si="7"/>
        <v>-30.80473353908701</v>
      </c>
      <c r="AK5">
        <f>G5*SUM(AB5, AE5:AF5)</f>
        <v>22.364384109464421</v>
      </c>
      <c r="AL5">
        <f t="shared" si="8"/>
        <v>-318.72668799004424</v>
      </c>
      <c r="AN5">
        <f t="shared" si="9"/>
        <v>0</v>
      </c>
      <c r="AO5">
        <f t="shared" si="9"/>
        <v>0</v>
      </c>
      <c r="AP5">
        <f t="shared" si="9"/>
        <v>-19.420028329076761</v>
      </c>
      <c r="AQ5">
        <f t="shared" si="9"/>
        <v>-227.93834105901448</v>
      </c>
      <c r="AR5">
        <f t="shared" si="9"/>
        <v>-247.35836938809123</v>
      </c>
      <c r="AS5">
        <f t="shared" si="9"/>
        <v>-24.557344976950738</v>
      </c>
      <c r="AT5">
        <f t="shared" si="9"/>
        <v>17.828750087264364</v>
      </c>
      <c r="AU5">
        <f t="shared" si="9"/>
        <v>-254.08696427777758</v>
      </c>
      <c r="AW5">
        <v>2</v>
      </c>
      <c r="AX5">
        <f>IF(Z5&gt;0, (R5*SUMPRODUCT(K5:$K$98, X5:$X$98)-K5*$AZ$3)/Z5, 0)</f>
        <v>359.49197661171604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100000</v>
      </c>
      <c r="S6">
        <f t="shared" si="1"/>
        <v>392.02956667616741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350.29593510286441</v>
      </c>
      <c r="AC6">
        <f t="shared" si="2"/>
        <v>377.05402386191236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-287.51821228513126</v>
      </c>
      <c r="AI6">
        <f t="shared" si="6"/>
        <v>-311.56321143269395</v>
      </c>
      <c r="AJ6">
        <f t="shared" si="7"/>
        <v>-26.758088759047951</v>
      </c>
      <c r="AK6">
        <f>G6*SUM(AB6, AE6:AF6)</f>
        <v>24.520715457200509</v>
      </c>
      <c r="AL6">
        <f t="shared" si="8"/>
        <v>-313.80058473454142</v>
      </c>
      <c r="AN6">
        <f t="shared" si="9"/>
        <v>0</v>
      </c>
      <c r="AO6">
        <f t="shared" si="9"/>
        <v>0</v>
      </c>
      <c r="AP6">
        <f t="shared" si="9"/>
        <v>-17.114755451925415</v>
      </c>
      <c r="AQ6">
        <f t="shared" si="9"/>
        <v>-204.64978439117962</v>
      </c>
      <c r="AR6">
        <f t="shared" si="9"/>
        <v>-221.76453984310507</v>
      </c>
      <c r="AS6">
        <f t="shared" si="9"/>
        <v>-19.045879047928398</v>
      </c>
      <c r="AT6">
        <f t="shared" si="9"/>
        <v>17.453360924688315</v>
      </c>
      <c r="AU6">
        <f t="shared" si="9"/>
        <v>-223.35705796634517</v>
      </c>
      <c r="AW6">
        <v>3</v>
      </c>
      <c r="AX6">
        <f>IF(Z6&gt;0, (R6*SUMPRODUCT(K6:$K$98, X6:$X$98)-K6*$AZ$3)/Z6, 0)</f>
        <v>392.02956667616741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100000</v>
      </c>
      <c r="S7">
        <f t="shared" si="1"/>
        <v>421.17206486814496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377.05402386191236</v>
      </c>
      <c r="AC7">
        <f t="shared" si="2"/>
        <v>399.81176609400291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-289.8289940850546</v>
      </c>
      <c r="AI7">
        <f t="shared" si="6"/>
        <v>-313.56108599262041</v>
      </c>
      <c r="AJ7">
        <f t="shared" si="7"/>
        <v>-22.75774223209055</v>
      </c>
      <c r="AK7">
        <f>G7*SUM(AB7, AE7:AF7)</f>
        <v>26.393781670333869</v>
      </c>
      <c r="AL7">
        <f t="shared" si="8"/>
        <v>-309.9250465543771</v>
      </c>
      <c r="AN7">
        <f t="shared" si="9"/>
        <v>0</v>
      </c>
      <c r="AO7">
        <f t="shared" si="9"/>
        <v>0</v>
      </c>
      <c r="AP7">
        <f t="shared" si="9"/>
        <v>-15.082173445623051</v>
      </c>
      <c r="AQ7">
        <f t="shared" si="9"/>
        <v>-184.19156538693909</v>
      </c>
      <c r="AR7">
        <f t="shared" si="9"/>
        <v>-199.27373883256215</v>
      </c>
      <c r="AS7">
        <f t="shared" si="9"/>
        <v>-14.462956612170661</v>
      </c>
      <c r="AT7">
        <f t="shared" si="9"/>
        <v>16.773725408967238</v>
      </c>
      <c r="AU7">
        <f t="shared" si="9"/>
        <v>-196.96297003576558</v>
      </c>
      <c r="AW7">
        <v>4</v>
      </c>
      <c r="AX7">
        <f>IF(Z7&gt;0, (R7*SUMPRODUCT(K7:$K$98, X7:$X$98)-K7*$AZ$3)/Z7, 0)</f>
        <v>421.17206486814496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100000</v>
      </c>
      <c r="S8">
        <f t="shared" si="1"/>
        <v>446.8747298575849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399.81176609400291</v>
      </c>
      <c r="AC8">
        <f t="shared" si="2"/>
        <v>418.66263519212612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-292.28377943500675</v>
      </c>
      <c r="AI8">
        <f t="shared" si="6"/>
        <v>-315.7054794786381</v>
      </c>
      <c r="AJ8">
        <f t="shared" si="7"/>
        <v>-18.850869098123212</v>
      </c>
      <c r="AK8">
        <f t="shared" ref="AK8:AK71" si="22">G8*SUM(AB8:AB8, AE8:AF8)</f>
        <v>27.986823626580208</v>
      </c>
      <c r="AL8">
        <f t="shared" si="8"/>
        <v>-306.56952495018112</v>
      </c>
      <c r="AN8">
        <f t="shared" si="9"/>
        <v>0</v>
      </c>
      <c r="AO8">
        <f t="shared" si="9"/>
        <v>0</v>
      </c>
      <c r="AP8">
        <f t="shared" si="9"/>
        <v>-13.29010161134193</v>
      </c>
      <c r="AQ8">
        <f t="shared" si="9"/>
        <v>-165.84966594235448</v>
      </c>
      <c r="AR8">
        <f t="shared" si="9"/>
        <v>-179.1397675536964</v>
      </c>
      <c r="AS8">
        <f t="shared" si="9"/>
        <v>-10.696489379910963</v>
      </c>
      <c r="AT8">
        <f t="shared" si="9"/>
        <v>15.880475331981414</v>
      </c>
      <c r="AU8">
        <f t="shared" si="9"/>
        <v>-173.95578160162594</v>
      </c>
      <c r="AW8">
        <v>5</v>
      </c>
      <c r="AX8">
        <f>IF(Z8&gt;0, (R8*SUMPRODUCT(K8:$K$98, X8:$X$98)-K8*$AZ$3)/Z8, 0)</f>
        <v>446.8747298575849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100000</v>
      </c>
      <c r="S9">
        <f t="shared" si="1"/>
        <v>469.52815230198297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418.66263519212612</v>
      </c>
      <c r="AC9">
        <f t="shared" si="2"/>
        <v>434.10085718286268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-295.22949849517153</v>
      </c>
      <c r="AI9">
        <f t="shared" si="6"/>
        <v>-318.34317416374279</v>
      </c>
      <c r="AJ9">
        <f t="shared" si="7"/>
        <v>-15.438221990736565</v>
      </c>
      <c r="AK9">
        <f t="shared" si="22"/>
        <v>29.306384463448833</v>
      </c>
      <c r="AL9">
        <f t="shared" si="8"/>
        <v>-304.47501169103055</v>
      </c>
      <c r="AN9">
        <f t="shared" si="9"/>
        <v>0</v>
      </c>
      <c r="AO9">
        <f t="shared" si="9"/>
        <v>0</v>
      </c>
      <c r="AP9">
        <f t="shared" si="9"/>
        <v>-11.71010741849722</v>
      </c>
      <c r="AQ9">
        <f t="shared" si="9"/>
        <v>-149.5724518272269</v>
      </c>
      <c r="AR9">
        <f t="shared" si="9"/>
        <v>-161.28255924572412</v>
      </c>
      <c r="AS9">
        <f t="shared" si="9"/>
        <v>-7.8214837161512349</v>
      </c>
      <c r="AT9">
        <f t="shared" si="9"/>
        <v>14.847526418370697</v>
      </c>
      <c r="AU9">
        <f t="shared" si="9"/>
        <v>-154.25651654350466</v>
      </c>
      <c r="AW9">
        <v>6</v>
      </c>
      <c r="AX9">
        <f>IF(Z9&gt;0, (R9*SUMPRODUCT(K9:$K$98, X9:$X$98)-K9*$AZ$3)/Z9, 0)</f>
        <v>469.52815230198297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25</v>
      </c>
      <c r="R10">
        <f t="shared" si="0"/>
        <v>100000</v>
      </c>
      <c r="S10">
        <f t="shared" si="1"/>
        <v>489.29601264471847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434.10085718286268</v>
      </c>
      <c r="AC10">
        <f t="shared" si="2"/>
        <v>446.39259101018206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-298.55361641936923</v>
      </c>
      <c r="AI10">
        <f t="shared" si="6"/>
        <v>-321.36151692714992</v>
      </c>
      <c r="AJ10">
        <f t="shared" si="7"/>
        <v>-12.291733827319376</v>
      </c>
      <c r="AK10">
        <f t="shared" si="22"/>
        <v>30.387060002800389</v>
      </c>
      <c r="AL10">
        <f t="shared" si="8"/>
        <v>-303.26619075166889</v>
      </c>
      <c r="AN10">
        <f t="shared" si="9"/>
        <v>0</v>
      </c>
      <c r="AO10">
        <f t="shared" si="9"/>
        <v>0</v>
      </c>
      <c r="AP10">
        <f t="shared" si="9"/>
        <v>-10.31713589817654</v>
      </c>
      <c r="AQ10">
        <f t="shared" si="9"/>
        <v>-135.05049412329356</v>
      </c>
      <c r="AR10">
        <f t="shared" si="9"/>
        <v>-145.36763002147009</v>
      </c>
      <c r="AS10">
        <f t="shared" si="9"/>
        <v>-5.5601561519178713</v>
      </c>
      <c r="AT10">
        <f t="shared" si="9"/>
        <v>13.745562748661857</v>
      </c>
      <c r="AU10">
        <f t="shared" si="9"/>
        <v>-137.18222342472609</v>
      </c>
      <c r="AW10">
        <v>7</v>
      </c>
      <c r="AX10">
        <f>IF(Z10&gt;0, (R10*SUMPRODUCT(K10:$K$98, X10:$X$98)-K10*$AZ$3)/Z10, 0)</f>
        <v>489.29601264471847</v>
      </c>
    </row>
    <row r="11" spans="1:52" x14ac:dyDescent="0.25">
      <c r="A11" t="s">
        <v>33</v>
      </c>
      <c r="C11" s="12">
        <f>AU81</f>
        <v>70.805051646434492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25</v>
      </c>
      <c r="R11">
        <f t="shared" si="0"/>
        <v>100000</v>
      </c>
      <c r="S11">
        <f t="shared" si="1"/>
        <v>506.42220052441002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446.39259101018206</v>
      </c>
      <c r="AC11">
        <f t="shared" si="2"/>
        <v>455.86369122130418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-302.75617676237255</v>
      </c>
      <c r="AI11">
        <f t="shared" si="6"/>
        <v>-325.26030922088484</v>
      </c>
      <c r="AJ11">
        <f t="shared" si="7"/>
        <v>-9.4711002111221205</v>
      </c>
      <c r="AK11">
        <f t="shared" si="22"/>
        <v>31.247481370712748</v>
      </c>
      <c r="AL11">
        <f t="shared" si="8"/>
        <v>-303.48392806129419</v>
      </c>
      <c r="AN11">
        <f t="shared" si="9"/>
        <v>0</v>
      </c>
      <c r="AO11">
        <f t="shared" si="9"/>
        <v>0</v>
      </c>
      <c r="AP11">
        <f t="shared" si="9"/>
        <v>-9.0890416602192499</v>
      </c>
      <c r="AQ11">
        <f t="shared" si="9"/>
        <v>-122.27814196147952</v>
      </c>
      <c r="AR11">
        <f t="shared" si="9"/>
        <v>-131.36718362169876</v>
      </c>
      <c r="AS11">
        <f t="shared" si="9"/>
        <v>-3.8252185257840874</v>
      </c>
      <c r="AT11">
        <f t="shared" si="9"/>
        <v>12.620333642228669</v>
      </c>
      <c r="AU11">
        <f t="shared" si="9"/>
        <v>-122.57206850525417</v>
      </c>
      <c r="AW11">
        <v>8</v>
      </c>
      <c r="AX11">
        <f>IF(Z11&gt;0, (R11*SUMPRODUCT(K11:$K$98, X11:$X$98)-K11*$AZ$3)/Z11, 0)</f>
        <v>506.42220052441002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100000</v>
      </c>
      <c r="S12">
        <f t="shared" si="1"/>
        <v>520.92222285598382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455.86369122130418</v>
      </c>
      <c r="AC12">
        <f t="shared" si="2"/>
        <v>462.62268705841007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-307.96536201701775</v>
      </c>
      <c r="AI12">
        <f t="shared" si="6"/>
        <v>-330.16746181044067</v>
      </c>
      <c r="AJ12">
        <f t="shared" si="7"/>
        <v>-6.7589958371058856</v>
      </c>
      <c r="AK12">
        <f t="shared" si="22"/>
        <v>31.910458385491296</v>
      </c>
      <c r="AL12">
        <f t="shared" si="8"/>
        <v>-305.01599926205529</v>
      </c>
      <c r="AN12">
        <f t="shared" si="9"/>
        <v>0</v>
      </c>
      <c r="AO12">
        <f t="shared" si="9"/>
        <v>0</v>
      </c>
      <c r="AP12">
        <f t="shared" si="9"/>
        <v>-8.0062997611497675</v>
      </c>
      <c r="AQ12">
        <f t="shared" si="9"/>
        <v>-111.05539689041798</v>
      </c>
      <c r="AR12">
        <f t="shared" si="9"/>
        <v>-119.06169665156774</v>
      </c>
      <c r="AS12">
        <f t="shared" si="9"/>
        <v>-2.4373616576691459</v>
      </c>
      <c r="AT12">
        <f t="shared" si="9"/>
        <v>11.507231195565673</v>
      </c>
      <c r="AU12">
        <f t="shared" si="9"/>
        <v>-109.99182711367123</v>
      </c>
      <c r="AW12">
        <v>9</v>
      </c>
      <c r="AX12">
        <f>IF(Z12&gt;0, (R12*SUMPRODUCT(K12:$K$98, X12:$X$98)-K12*$AZ$3)/Z12, 0)</f>
        <v>520.92222285598382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25</v>
      </c>
      <c r="R13">
        <f t="shared" si="0"/>
        <v>100000</v>
      </c>
      <c r="S13">
        <f t="shared" si="1"/>
        <v>532.813097811067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462.62268705841007</v>
      </c>
      <c r="AC13">
        <f t="shared" si="2"/>
        <v>466.77902034530069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-313.79382147233889</v>
      </c>
      <c r="AI13">
        <f t="shared" si="6"/>
        <v>-335.69545181245951</v>
      </c>
      <c r="AJ13">
        <f t="shared" si="7"/>
        <v>-4.1563332868906286</v>
      </c>
      <c r="AK13">
        <f t="shared" si="22"/>
        <v>32.383588094088708</v>
      </c>
      <c r="AL13">
        <f t="shared" si="8"/>
        <v>-307.46819700526146</v>
      </c>
      <c r="AN13">
        <f t="shared" si="9"/>
        <v>0</v>
      </c>
      <c r="AO13">
        <f t="shared" si="9"/>
        <v>0</v>
      </c>
      <c r="AP13">
        <f t="shared" si="9"/>
        <v>-7.0517388072216214</v>
      </c>
      <c r="AQ13">
        <f t="shared" si="9"/>
        <v>-101.03321232161201</v>
      </c>
      <c r="AR13">
        <f t="shared" si="9"/>
        <v>-108.08495112883362</v>
      </c>
      <c r="AS13">
        <f t="shared" si="9"/>
        <v>-1.3382280807298217</v>
      </c>
      <c r="AT13">
        <f t="shared" si="9"/>
        <v>10.426648671073671</v>
      </c>
      <c r="AU13">
        <f t="shared" si="9"/>
        <v>-98.996530538489793</v>
      </c>
      <c r="AW13">
        <v>10</v>
      </c>
      <c r="AX13">
        <f>IF(Z13&gt;0, (R13*SUMPRODUCT(K13:$K$98, X13:$X$98)-K13*$AZ$3)/Z13, 0)</f>
        <v>532.813097811067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100000</v>
      </c>
      <c r="S14">
        <f t="shared" si="1"/>
        <v>542.31597443191049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466.77902034530069</v>
      </c>
      <c r="AC14">
        <f t="shared" si="2"/>
        <v>468.61342425342838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-320.78976293741357</v>
      </c>
      <c r="AI14">
        <f t="shared" si="6"/>
        <v>-342.39217953339863</v>
      </c>
      <c r="AJ14">
        <f t="shared" si="7"/>
        <v>-1.8344039081276833</v>
      </c>
      <c r="AK14">
        <f t="shared" si="22"/>
        <v>32.67453142417105</v>
      </c>
      <c r="AL14">
        <f t="shared" si="8"/>
        <v>-311.55205201735527</v>
      </c>
      <c r="AN14">
        <f t="shared" si="9"/>
        <v>0</v>
      </c>
      <c r="AO14">
        <f t="shared" si="9"/>
        <v>0</v>
      </c>
      <c r="AP14">
        <f t="shared" si="9"/>
        <v>-6.2101785621338159</v>
      </c>
      <c r="AQ14">
        <f t="shared" si="9"/>
        <v>-92.219391284036732</v>
      </c>
      <c r="AR14">
        <f t="shared" si="9"/>
        <v>-98.429569846170551</v>
      </c>
      <c r="AS14">
        <f t="shared" si="9"/>
        <v>-0.52734728885222493</v>
      </c>
      <c r="AT14">
        <f t="shared" si="9"/>
        <v>9.3931469970756769</v>
      </c>
      <c r="AU14">
        <f t="shared" si="9"/>
        <v>-89.563770137947103</v>
      </c>
      <c r="AW14">
        <v>11</v>
      </c>
      <c r="AX14">
        <f>IF(Z14&gt;0, (R14*SUMPRODUCT(K14:$K$98, X14:$X$98)-K14*$AZ$3)/Z14, 0)</f>
        <v>542.31597443191049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100000</v>
      </c>
      <c r="S15">
        <f t="shared" si="1"/>
        <v>549.47058074900826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468.61342425342838</v>
      </c>
      <c r="AC15">
        <f t="shared" si="2"/>
        <v>468.24011888880256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-328.97482060261717</v>
      </c>
      <c r="AI15">
        <f t="shared" si="6"/>
        <v>-350.27896932749172</v>
      </c>
      <c r="AJ15">
        <f t="shared" si="7"/>
        <v>0.37330536462582131</v>
      </c>
      <c r="AK15">
        <f t="shared" si="22"/>
        <v>32.802939697739987</v>
      </c>
      <c r="AL15">
        <f t="shared" si="8"/>
        <v>-317.10272426512591</v>
      </c>
      <c r="AN15">
        <f t="shared" si="9"/>
        <v>0</v>
      </c>
      <c r="AO15">
        <f t="shared" si="9"/>
        <v>0</v>
      </c>
      <c r="AP15">
        <f t="shared" si="9"/>
        <v>-5.4682443540795669</v>
      </c>
      <c r="AQ15">
        <f t="shared" si="9"/>
        <v>-84.439642654869445</v>
      </c>
      <c r="AR15">
        <f t="shared" si="9"/>
        <v>-89.907887008949018</v>
      </c>
      <c r="AS15">
        <f t="shared" si="9"/>
        <v>9.5818189162345024E-2</v>
      </c>
      <c r="AT15">
        <f t="shared" si="9"/>
        <v>8.4196975957994038</v>
      </c>
      <c r="AU15">
        <f t="shared" si="9"/>
        <v>-81.392371223987269</v>
      </c>
      <c r="AW15">
        <v>12</v>
      </c>
      <c r="AX15">
        <f>IF(Z15&gt;0, (R15*SUMPRODUCT(K15:$K$98, X15:$X$98)-K15*$AZ$3)/Z15, 0)</f>
        <v>549.47058074900826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100000</v>
      </c>
      <c r="S16">
        <f t="shared" si="1"/>
        <v>554.35189347121297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468.24011888880256</v>
      </c>
      <c r="AC16">
        <f t="shared" si="2"/>
        <v>465.80591009054973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-337.31267715749397</v>
      </c>
      <c r="AI16">
        <f t="shared" si="6"/>
        <v>-358.31945622583038</v>
      </c>
      <c r="AJ16">
        <f t="shared" si="7"/>
        <v>2.4342087982528255</v>
      </c>
      <c r="AK16">
        <f t="shared" si="22"/>
        <v>32.776808322216183</v>
      </c>
      <c r="AL16">
        <f t="shared" si="8"/>
        <v>-323.10843910536136</v>
      </c>
      <c r="AN16">
        <f t="shared" si="9"/>
        <v>0</v>
      </c>
      <c r="AO16">
        <f t="shared" si="9"/>
        <v>0</v>
      </c>
      <c r="AP16">
        <f t="shared" si="9"/>
        <v>-4.8142115802218806</v>
      </c>
      <c r="AQ16">
        <f t="shared" si="9"/>
        <v>-77.303359608087291</v>
      </c>
      <c r="AR16">
        <f t="shared" si="9"/>
        <v>-82.117571188309171</v>
      </c>
      <c r="AS16">
        <f t="shared" si="9"/>
        <v>0.55785782994645328</v>
      </c>
      <c r="AT16">
        <f t="shared" si="9"/>
        <v>7.511598502283964</v>
      </c>
      <c r="AU16">
        <f t="shared" si="9"/>
        <v>-74.048114856078755</v>
      </c>
      <c r="AW16">
        <v>13</v>
      </c>
      <c r="AX16">
        <f>IF(Z16&gt;0, (R16*SUMPRODUCT(K16:$K$98, X16:$X$98)-K16*$AZ$3)/Z16, 0)</f>
        <v>554.35189347121297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25</v>
      </c>
      <c r="R17">
        <f t="shared" si="0"/>
        <v>100000</v>
      </c>
      <c r="S17">
        <f t="shared" si="1"/>
        <v>557.36171493610379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465.80591009054973</v>
      </c>
      <c r="AC17">
        <f t="shared" si="2"/>
        <v>461.72168785444154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-346.26322612213301</v>
      </c>
      <c r="AI17">
        <f t="shared" si="6"/>
        <v>-366.97337159325554</v>
      </c>
      <c r="AJ17">
        <f t="shared" si="7"/>
        <v>4.0842222361081895</v>
      </c>
      <c r="AK17">
        <f t="shared" si="22"/>
        <v>32.606413706338486</v>
      </c>
      <c r="AL17">
        <f t="shared" si="8"/>
        <v>-330.28273565080883</v>
      </c>
      <c r="AN17">
        <f t="shared" si="9"/>
        <v>0</v>
      </c>
      <c r="AO17">
        <f t="shared" si="9"/>
        <v>0</v>
      </c>
      <c r="AP17">
        <f t="shared" si="9"/>
        <v>-4.2377060855491901</v>
      </c>
      <c r="AQ17">
        <f t="shared" si="9"/>
        <v>-70.852316444888984</v>
      </c>
      <c r="AR17">
        <f t="shared" si="9"/>
        <v>-75.090022530438176</v>
      </c>
      <c r="AS17">
        <f t="shared" si="9"/>
        <v>0.83571278863416298</v>
      </c>
      <c r="AT17">
        <f t="shared" si="9"/>
        <v>6.6719182626675995</v>
      </c>
      <c r="AU17">
        <f t="shared" si="9"/>
        <v>-67.582391479136405</v>
      </c>
      <c r="AW17">
        <v>14</v>
      </c>
      <c r="AX17">
        <f>IF(Z17&gt;0, (R17*SUMPRODUCT(K17:$K$98, X17:$X$98)-K17*$AZ$3)/Z17, 0)</f>
        <v>557.36171493610379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100000</v>
      </c>
      <c r="S18">
        <f t="shared" si="1"/>
        <v>558.73808902672226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461.72168785444154</v>
      </c>
      <c r="AC18">
        <f t="shared" si="2"/>
        <v>456.24360120596236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-356.09960221623379</v>
      </c>
      <c r="AI18">
        <f t="shared" si="6"/>
        <v>-376.51362133209102</v>
      </c>
      <c r="AJ18">
        <f t="shared" si="7"/>
        <v>5.4780866484791773</v>
      </c>
      <c r="AK18">
        <f t="shared" si="22"/>
        <v>32.320518149810908</v>
      </c>
      <c r="AL18">
        <f t="shared" si="8"/>
        <v>-338.71501653380096</v>
      </c>
      <c r="AN18">
        <f t="shared" si="9"/>
        <v>0</v>
      </c>
      <c r="AO18">
        <f t="shared" si="9"/>
        <v>0</v>
      </c>
      <c r="AP18">
        <f t="shared" si="9"/>
        <v>-3.7295649698430151</v>
      </c>
      <c r="AQ18">
        <f t="shared" si="9"/>
        <v>-65.058065962574489</v>
      </c>
      <c r="AR18">
        <f t="shared" si="9"/>
        <v>-68.7876309324175</v>
      </c>
      <c r="AS18">
        <f t="shared" si="9"/>
        <v>1.0008259495584737</v>
      </c>
      <c r="AT18">
        <f t="shared" si="9"/>
        <v>5.9048378280921492</v>
      </c>
      <c r="AU18">
        <f t="shared" si="9"/>
        <v>-61.881967154766883</v>
      </c>
      <c r="AW18">
        <v>15</v>
      </c>
      <c r="AX18">
        <f>IF(Z18&gt;0, (R18*SUMPRODUCT(K18:$K$98, X18:$X$98)-K18*$AZ$3)/Z18, 0)</f>
        <v>558.73808902672226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100000</v>
      </c>
      <c r="S19">
        <f t="shared" si="1"/>
        <v>558.65484966793406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456.24360120596236</v>
      </c>
      <c r="AC19">
        <f t="shared" si="2"/>
        <v>449.55538327589699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-368.47288172907048</v>
      </c>
      <c r="AI19">
        <f t="shared" si="6"/>
        <v>-388.59064243333688</v>
      </c>
      <c r="AJ19">
        <f t="shared" si="7"/>
        <v>6.6882179300653775</v>
      </c>
      <c r="AK19">
        <f t="shared" si="22"/>
        <v>31.937052084417367</v>
      </c>
      <c r="AL19">
        <f t="shared" si="8"/>
        <v>-349.96537241885414</v>
      </c>
      <c r="AN19">
        <f t="shared" si="9"/>
        <v>0</v>
      </c>
      <c r="AO19">
        <f t="shared" si="9"/>
        <v>0</v>
      </c>
      <c r="AP19">
        <f t="shared" si="9"/>
        <v>-3.2816425586404452</v>
      </c>
      <c r="AQ19">
        <f t="shared" si="9"/>
        <v>-60.105908811738097</v>
      </c>
      <c r="AR19">
        <f t="shared" si="9"/>
        <v>-63.387551370378539</v>
      </c>
      <c r="AS19">
        <f t="shared" si="9"/>
        <v>1.0909932235206485</v>
      </c>
      <c r="AT19">
        <f t="shared" si="9"/>
        <v>5.2096250103777288</v>
      </c>
      <c r="AU19">
        <f t="shared" si="9"/>
        <v>-57.086933136480162</v>
      </c>
      <c r="AW19">
        <v>16</v>
      </c>
      <c r="AX19">
        <f>IF(Z19&gt;0, (R19*SUMPRODUCT(K19:$K$98, X19:$X$98)-K19*$AZ$3)/Z19, 0)</f>
        <v>558.65484966793406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100000</v>
      </c>
      <c r="S20">
        <f t="shared" si="1"/>
        <v>556.93543147006187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449.55538327589699</v>
      </c>
      <c r="AC20">
        <f t="shared" si="2"/>
        <v>441.56541020747005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-381.48440536237973</v>
      </c>
      <c r="AI20">
        <f t="shared" si="6"/>
        <v>-401.30561735826291</v>
      </c>
      <c r="AJ20">
        <f t="shared" si="7"/>
        <v>7.9899730684269343</v>
      </c>
      <c r="AK20">
        <f t="shared" si="22"/>
        <v>31.468876829312791</v>
      </c>
      <c r="AL20">
        <f t="shared" si="8"/>
        <v>-361.84676746052321</v>
      </c>
      <c r="AN20">
        <f t="shared" si="9"/>
        <v>0</v>
      </c>
      <c r="AO20">
        <f t="shared" si="9"/>
        <v>0</v>
      </c>
      <c r="AP20">
        <f t="shared" si="9"/>
        <v>-2.8868473575996094</v>
      </c>
      <c r="AQ20">
        <f t="shared" si="9"/>
        <v>-55.561044794565554</v>
      </c>
      <c r="AR20">
        <f t="shared" si="9"/>
        <v>-58.447892152165167</v>
      </c>
      <c r="AS20">
        <f t="shared" si="9"/>
        <v>1.1636943616097284</v>
      </c>
      <c r="AT20">
        <f t="shared" si="9"/>
        <v>4.5832638256529306</v>
      </c>
      <c r="AU20">
        <f t="shared" si="9"/>
        <v>-52.700933964902511</v>
      </c>
      <c r="AW20">
        <v>17</v>
      </c>
      <c r="AX20">
        <f>IF(Z20&gt;0, (R20*SUMPRODUCT(K20:$K$98, X20:$X$98)-K20*$AZ$3)/Z20, 0)</f>
        <v>556.93543147006187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100000</v>
      </c>
      <c r="S21">
        <f t="shared" si="1"/>
        <v>553.83663973005321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441.56541020747005</v>
      </c>
      <c r="AC21">
        <f t="shared" si="2"/>
        <v>432.53645089800392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-393.79872217668839</v>
      </c>
      <c r="AI21">
        <f t="shared" si="6"/>
        <v>-413.32327237206852</v>
      </c>
      <c r="AJ21">
        <f t="shared" si="7"/>
        <v>9.0289593094661313</v>
      </c>
      <c r="AK21">
        <f t="shared" si="22"/>
        <v>30.909578714522908</v>
      </c>
      <c r="AL21">
        <f t="shared" si="8"/>
        <v>-373.38473434807946</v>
      </c>
      <c r="AN21">
        <f t="shared" si="9"/>
        <v>0</v>
      </c>
      <c r="AO21">
        <f t="shared" si="9"/>
        <v>0</v>
      </c>
      <c r="AP21">
        <f t="shared" si="9"/>
        <v>-2.5389645046302336</v>
      </c>
      <c r="AQ21">
        <f t="shared" si="9"/>
        <v>-51.209424420539754</v>
      </c>
      <c r="AR21">
        <f t="shared" si="9"/>
        <v>-53.748388925169991</v>
      </c>
      <c r="AS21">
        <f t="shared" si="9"/>
        <v>1.1741221677879923</v>
      </c>
      <c r="AT21">
        <f t="shared" si="9"/>
        <v>4.0194689467323661</v>
      </c>
      <c r="AU21">
        <f t="shared" si="9"/>
        <v>-48.554797810649625</v>
      </c>
      <c r="AW21">
        <v>18</v>
      </c>
      <c r="AX21">
        <f>IF(Z21&gt;0, (R21*SUMPRODUCT(K21:$K$98, X21:$X$98)-K21*$AZ$3)/Z21, 0)</f>
        <v>553.83663973005321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100000</v>
      </c>
      <c r="S22">
        <f t="shared" si="1"/>
        <v>549.83057147968191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432.53645089800392</v>
      </c>
      <c r="AC22">
        <f t="shared" si="2"/>
        <v>422.8735313748744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-407.42995696970939</v>
      </c>
      <c r="AI22">
        <f t="shared" si="6"/>
        <v>-426.65740417389333</v>
      </c>
      <c r="AJ22">
        <f t="shared" si="7"/>
        <v>9.6629195231295171</v>
      </c>
      <c r="AK22">
        <f t="shared" si="22"/>
        <v>30.277551562860278</v>
      </c>
      <c r="AL22">
        <f t="shared" si="8"/>
        <v>-386.71693308790356</v>
      </c>
      <c r="AN22">
        <f t="shared" si="9"/>
        <v>0</v>
      </c>
      <c r="AO22">
        <f t="shared" si="9"/>
        <v>0</v>
      </c>
      <c r="AP22">
        <f t="shared" si="9"/>
        <v>-2.2324369227075693</v>
      </c>
      <c r="AQ22">
        <f t="shared" si="9"/>
        <v>-47.305379112335473</v>
      </c>
      <c r="AR22">
        <f t="shared" si="9"/>
        <v>-49.537816035043043</v>
      </c>
      <c r="AS22">
        <f t="shared" si="9"/>
        <v>1.1219304411816082</v>
      </c>
      <c r="AT22">
        <f t="shared" si="9"/>
        <v>3.5154289240957199</v>
      </c>
      <c r="AU22">
        <f t="shared" si="9"/>
        <v>-44.900456669765717</v>
      </c>
      <c r="AW22">
        <v>19</v>
      </c>
      <c r="AX22">
        <f>IF(Z22&gt;0, (R22*SUMPRODUCT(K22:$K$98, X22:$X$98)-K22*$AZ$3)/Z22, 0)</f>
        <v>549.83057147968191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100000</v>
      </c>
      <c r="S23">
        <f t="shared" si="1"/>
        <v>544.99254155741619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422.8735313748744</v>
      </c>
      <c r="AC23">
        <f t="shared" si="2"/>
        <v>412.66324592094105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-421.62792237011496</v>
      </c>
      <c r="AI23">
        <f t="shared" si="6"/>
        <v>-440.55768812166451</v>
      </c>
      <c r="AJ23">
        <f t="shared" si="7"/>
        <v>10.210285453933352</v>
      </c>
      <c r="AK23">
        <f t="shared" si="22"/>
        <v>29.601147196241211</v>
      </c>
      <c r="AL23">
        <f t="shared" si="8"/>
        <v>-400.74625547148997</v>
      </c>
      <c r="AN23">
        <f t="shared" si="9"/>
        <v>0</v>
      </c>
      <c r="AO23">
        <f t="shared" si="9"/>
        <v>0</v>
      </c>
      <c r="AP23">
        <f t="shared" si="9"/>
        <v>-1.9623875791983474</v>
      </c>
      <c r="AQ23">
        <f t="shared" si="9"/>
        <v>-43.708802779801402</v>
      </c>
      <c r="AR23">
        <f t="shared" si="9"/>
        <v>-45.671190358999752</v>
      </c>
      <c r="AS23">
        <f t="shared" si="9"/>
        <v>1.0584672635596779</v>
      </c>
      <c r="AT23">
        <f t="shared" si="9"/>
        <v>3.0686551725116136</v>
      </c>
      <c r="AU23">
        <f t="shared" si="9"/>
        <v>-41.544067922928463</v>
      </c>
      <c r="AW23">
        <v>20</v>
      </c>
      <c r="AX23">
        <f>IF(Z23&gt;0, (R23*SUMPRODUCT(K23:$K$98, X23:$X$98)-K23*$AZ$3)/Z23, 0)</f>
        <v>544.99254155741619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100000</v>
      </c>
      <c r="S24">
        <f t="shared" si="1"/>
        <v>539.5214637969832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412.66324592094105</v>
      </c>
      <c r="AC24">
        <f t="shared" si="2"/>
        <v>402.07506247899852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-437.48558912687275</v>
      </c>
      <c r="AI24">
        <f t="shared" si="6"/>
        <v>-456.11668582362512</v>
      </c>
      <c r="AJ24">
        <f t="shared" si="7"/>
        <v>10.588183441942533</v>
      </c>
      <c r="AK24">
        <f t="shared" si="22"/>
        <v>28.886427214465876</v>
      </c>
      <c r="AL24">
        <f t="shared" si="8"/>
        <v>-416.64207516721672</v>
      </c>
      <c r="AN24">
        <f t="shared" si="9"/>
        <v>0</v>
      </c>
      <c r="AO24">
        <f t="shared" si="9"/>
        <v>0</v>
      </c>
      <c r="AP24">
        <f t="shared" si="9"/>
        <v>-1.724487075408762</v>
      </c>
      <c r="AQ24">
        <f t="shared" si="9"/>
        <v>-40.493496244823255</v>
      </c>
      <c r="AR24">
        <f t="shared" si="9"/>
        <v>-42.217983320232022</v>
      </c>
      <c r="AS24">
        <f t="shared" si="9"/>
        <v>0.98003814777418785</v>
      </c>
      <c r="AT24">
        <f t="shared" si="9"/>
        <v>2.673716485770032</v>
      </c>
      <c r="AU24">
        <f t="shared" si="9"/>
        <v>-38.564228686687805</v>
      </c>
      <c r="AW24">
        <v>21</v>
      </c>
      <c r="AX24">
        <f>IF(Z24&gt;0, (R24*SUMPRODUCT(K24:$K$98, X24:$X$98)-K24*$AZ$3)/Z24, 0)</f>
        <v>539.5214637969832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100000</v>
      </c>
      <c r="S25">
        <f t="shared" si="1"/>
        <v>533.46493049983985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402.07506247899852</v>
      </c>
      <c r="AC25">
        <f t="shared" si="2"/>
        <v>391.15354778583526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-455.94481887490412</v>
      </c>
      <c r="AI25">
        <f t="shared" si="6"/>
        <v>-474.2756183999702</v>
      </c>
      <c r="AJ25">
        <f t="shared" si="7"/>
        <v>10.92151469316326</v>
      </c>
      <c r="AK25">
        <f t="shared" si="22"/>
        <v>28.145254373529898</v>
      </c>
      <c r="AL25">
        <f t="shared" si="8"/>
        <v>-435.20884933327704</v>
      </c>
      <c r="AN25">
        <f t="shared" si="9"/>
        <v>0</v>
      </c>
      <c r="AO25">
        <f t="shared" si="9"/>
        <v>0</v>
      </c>
      <c r="AP25">
        <f t="shared" si="9"/>
        <v>-1.5149032909010043</v>
      </c>
      <c r="AQ25">
        <f t="shared" si="9"/>
        <v>-37.680424448391001</v>
      </c>
      <c r="AR25">
        <f t="shared" si="9"/>
        <v>-39.195327739292004</v>
      </c>
      <c r="AS25">
        <f t="shared" si="9"/>
        <v>0.90258139191760312</v>
      </c>
      <c r="AT25">
        <f t="shared" si="9"/>
        <v>2.3259944780587847</v>
      </c>
      <c r="AU25">
        <f t="shared" si="9"/>
        <v>-35.966751869315615</v>
      </c>
      <c r="AW25">
        <v>22</v>
      </c>
      <c r="AX25">
        <f>IF(Z25&gt;0, (R25*SUMPRODUCT(K25:$K$98, X25:$X$98)-K25*$AZ$3)/Z25, 0)</f>
        <v>533.46493049983985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100000</v>
      </c>
      <c r="S26">
        <f t="shared" si="1"/>
        <v>526.76802136208914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391.15354778583526</v>
      </c>
      <c r="AC26">
        <f t="shared" si="2"/>
        <v>379.87667829428324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-475.36103901823918</v>
      </c>
      <c r="AI26">
        <f t="shared" si="6"/>
        <v>-493.38969028830007</v>
      </c>
      <c r="AJ26">
        <f t="shared" si="7"/>
        <v>11.27686949155202</v>
      </c>
      <c r="AK26">
        <f t="shared" si="22"/>
        <v>27.38074834500847</v>
      </c>
      <c r="AL26">
        <f t="shared" si="8"/>
        <v>-454.73207245173955</v>
      </c>
      <c r="AN26">
        <f t="shared" si="9"/>
        <v>0</v>
      </c>
      <c r="AO26">
        <f t="shared" si="9"/>
        <v>0</v>
      </c>
      <c r="AP26">
        <f t="shared" si="9"/>
        <v>-1.330297321951768</v>
      </c>
      <c r="AQ26">
        <f t="shared" si="9"/>
        <v>-35.075919307192763</v>
      </c>
      <c r="AR26">
        <f t="shared" si="9"/>
        <v>-36.406216629144531</v>
      </c>
      <c r="AS26">
        <f t="shared" si="9"/>
        <v>0.83209714691877756</v>
      </c>
      <c r="AT26">
        <f t="shared" si="9"/>
        <v>2.0203694469862072</v>
      </c>
      <c r="AU26">
        <f t="shared" si="9"/>
        <v>-33.553750035239545</v>
      </c>
      <c r="AW26">
        <v>23</v>
      </c>
      <c r="AX26">
        <f>IF(Z26&gt;0, (R26*SUMPRODUCT(K26:$K$98, X26:$X$98)-K26*$AZ$3)/Z26, 0)</f>
        <v>526.76802136208914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100000</v>
      </c>
      <c r="S27">
        <f t="shared" si="1"/>
        <v>519.58474387397814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379.87667829428324</v>
      </c>
      <c r="AC27">
        <f t="shared" si="2"/>
        <v>368.37536162712547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-495.42632729680167</v>
      </c>
      <c r="AI27">
        <f t="shared" si="6"/>
        <v>-513.15083547233769</v>
      </c>
      <c r="AJ27">
        <f t="shared" si="7"/>
        <v>11.501316667157766</v>
      </c>
      <c r="AK27">
        <f t="shared" si="22"/>
        <v>26.591367480599828</v>
      </c>
      <c r="AL27">
        <f t="shared" si="8"/>
        <v>-475.05815132458008</v>
      </c>
      <c r="AN27">
        <f t="shared" si="9"/>
        <v>0</v>
      </c>
      <c r="AO27">
        <f t="shared" si="9"/>
        <v>0</v>
      </c>
      <c r="AP27">
        <f t="shared" si="9"/>
        <v>-1.167727879245182</v>
      </c>
      <c r="AQ27">
        <f t="shared" si="9"/>
        <v>-32.639728491593345</v>
      </c>
      <c r="AR27">
        <f t="shared" si="9"/>
        <v>-33.80745637083853</v>
      </c>
      <c r="AS27">
        <f t="shared" si="9"/>
        <v>0.75773093319477747</v>
      </c>
      <c r="AT27">
        <f t="shared" si="9"/>
        <v>1.751895220269547</v>
      </c>
      <c r="AU27">
        <f t="shared" si="9"/>
        <v>-31.297830217374202</v>
      </c>
      <c r="AW27">
        <v>24</v>
      </c>
      <c r="AX27">
        <f>IF(Z27&gt;0, (R27*SUMPRODUCT(K27:$K$98, X27:$X$98)-K27*$AZ$3)/Z27, 0)</f>
        <v>519.58474387397814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100000</v>
      </c>
      <c r="S28">
        <f t="shared" si="1"/>
        <v>512.09848200368879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368.37536162712547</v>
      </c>
      <c r="AC28">
        <f t="shared" si="2"/>
        <v>356.78438549270618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-518.00314710806902</v>
      </c>
      <c r="AI28">
        <f t="shared" si="6"/>
        <v>-535.42090941507274</v>
      </c>
      <c r="AJ28">
        <f t="shared" si="7"/>
        <v>11.590976134419293</v>
      </c>
      <c r="AK28">
        <f t="shared" si="22"/>
        <v>25.786275313898784</v>
      </c>
      <c r="AL28">
        <f t="shared" si="8"/>
        <v>-498.04365796675467</v>
      </c>
      <c r="AN28">
        <f t="shared" si="9"/>
        <v>0</v>
      </c>
      <c r="AO28">
        <f t="shared" si="9"/>
        <v>0</v>
      </c>
      <c r="AP28">
        <f t="shared" si="9"/>
        <v>-1.0245703716391665</v>
      </c>
      <c r="AQ28">
        <f t="shared" si="9"/>
        <v>-30.470657917370087</v>
      </c>
      <c r="AR28">
        <f t="shared" si="9"/>
        <v>-31.495228289009258</v>
      </c>
      <c r="AS28">
        <f t="shared" si="9"/>
        <v>0.68181954239480214</v>
      </c>
      <c r="AT28">
        <f t="shared" si="9"/>
        <v>1.5168339776302788</v>
      </c>
      <c r="AU28">
        <f t="shared" si="9"/>
        <v>-29.296574768984176</v>
      </c>
      <c r="AW28">
        <v>25</v>
      </c>
      <c r="AX28">
        <f>IF(Z28&gt;0, (R28*SUMPRODUCT(K28:$K$98, X28:$X$98)-K28*$AZ$3)/Z28, 0)</f>
        <v>512.09848200368879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100000</v>
      </c>
      <c r="S29">
        <f t="shared" si="1"/>
        <v>504.3137686029429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356.78438549270618</v>
      </c>
      <c r="AC29">
        <f t="shared" si="2"/>
        <v>345.10725646567005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-543.27895688083493</v>
      </c>
      <c r="AI29">
        <f t="shared" si="6"/>
        <v>-560.38672182554842</v>
      </c>
      <c r="AJ29">
        <f t="shared" si="7"/>
        <v>11.677129027036131</v>
      </c>
      <c r="AK29">
        <f t="shared" si="22"/>
        <v>24.974906984489436</v>
      </c>
      <c r="AL29">
        <f t="shared" si="8"/>
        <v>-523.7346858140229</v>
      </c>
      <c r="AN29">
        <f t="shared" si="9"/>
        <v>0</v>
      </c>
      <c r="AO29">
        <f t="shared" si="9"/>
        <v>0</v>
      </c>
      <c r="AP29">
        <f t="shared" si="9"/>
        <v>-0.89851366229176532</v>
      </c>
      <c r="AQ29">
        <f t="shared" si="9"/>
        <v>-28.533450557133875</v>
      </c>
      <c r="AR29">
        <f t="shared" si="9"/>
        <v>-29.431964219425645</v>
      </c>
      <c r="AS29">
        <f t="shared" si="9"/>
        <v>0.61329226822104077</v>
      </c>
      <c r="AT29">
        <f t="shared" si="9"/>
        <v>1.311702330055931</v>
      </c>
      <c r="AU29">
        <f t="shared" si="9"/>
        <v>-27.506969621148674</v>
      </c>
      <c r="AW29">
        <v>26</v>
      </c>
      <c r="AX29">
        <f>IF(Z29&gt;0, (R29*SUMPRODUCT(K29:$K$98, X29:$X$98)-K29*$AZ$3)/Z29, 0)</f>
        <v>504.3137686029429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100000</v>
      </c>
      <c r="S30">
        <f t="shared" si="1"/>
        <v>496.24946963863124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345.10725646567005</v>
      </c>
      <c r="AC30">
        <f t="shared" si="2"/>
        <v>333.35374241776276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-572.11972291972074</v>
      </c>
      <c r="AI30">
        <f t="shared" si="6"/>
        <v>-588.91338028425707</v>
      </c>
      <c r="AJ30">
        <f t="shared" si="7"/>
        <v>11.753514047907288</v>
      </c>
      <c r="AK30">
        <f t="shared" si="22"/>
        <v>24.157507952596905</v>
      </c>
      <c r="AL30">
        <f t="shared" si="8"/>
        <v>-553.00235828375287</v>
      </c>
      <c r="AN30">
        <f t="shared" si="9"/>
        <v>0</v>
      </c>
      <c r="AO30">
        <f t="shared" si="9"/>
        <v>0</v>
      </c>
      <c r="AP30">
        <f t="shared" si="9"/>
        <v>-0.78751471244231097</v>
      </c>
      <c r="AQ30">
        <f t="shared" si="9"/>
        <v>-26.82874190521137</v>
      </c>
      <c r="AR30">
        <f t="shared" si="9"/>
        <v>-27.616256617653679</v>
      </c>
      <c r="AS30">
        <f t="shared" si="9"/>
        <v>0.55116434941507486</v>
      </c>
      <c r="AT30">
        <f t="shared" si="9"/>
        <v>1.1328320279289803</v>
      </c>
      <c r="AU30">
        <f t="shared" si="9"/>
        <v>-25.932260240309624</v>
      </c>
      <c r="AW30">
        <v>27</v>
      </c>
      <c r="AX30">
        <f>IF(Z30&gt;0, (R30*SUMPRODUCT(K30:$K$98, X30:$X$98)-K30*$AZ$3)/Z30, 0)</f>
        <v>496.24946963863124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25</v>
      </c>
      <c r="R31">
        <f t="shared" si="0"/>
        <v>100000</v>
      </c>
      <c r="S31">
        <f t="shared" si="1"/>
        <v>487.88851631516519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333.35374241776276</v>
      </c>
      <c r="AC31">
        <f t="shared" si="2"/>
        <v>321.50708668150389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-605.22910322181633</v>
      </c>
      <c r="AI31">
        <f t="shared" si="6"/>
        <v>-621.70351673690186</v>
      </c>
      <c r="AJ31">
        <f t="shared" si="7"/>
        <v>11.846655736258867</v>
      </c>
      <c r="AK31">
        <f t="shared" si="22"/>
        <v>23.334761969243395</v>
      </c>
      <c r="AL31">
        <f t="shared" si="8"/>
        <v>-586.52209903139965</v>
      </c>
      <c r="AN31">
        <f t="shared" si="9"/>
        <v>0</v>
      </c>
      <c r="AO31">
        <f t="shared" si="9"/>
        <v>0</v>
      </c>
      <c r="AP31">
        <f t="shared" si="9"/>
        <v>-0.68977162991019314</v>
      </c>
      <c r="AQ31">
        <f t="shared" si="9"/>
        <v>-25.340499351683828</v>
      </c>
      <c r="AR31">
        <f t="shared" si="9"/>
        <v>-26.030270981594022</v>
      </c>
      <c r="AS31">
        <f t="shared" si="9"/>
        <v>0.49601080054847602</v>
      </c>
      <c r="AT31">
        <f t="shared" si="9"/>
        <v>0.97700939595529013</v>
      </c>
      <c r="AU31">
        <f t="shared" si="9"/>
        <v>-24.557250785090257</v>
      </c>
      <c r="AW31">
        <v>28</v>
      </c>
      <c r="AX31">
        <f>IF(Z31&gt;0, (R31*SUMPRODUCT(K31:$K$98, X31:$X$98)-K31*$AZ$3)/Z31, 0)</f>
        <v>487.88851631516519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100000</v>
      </c>
      <c r="S32">
        <f t="shared" si="1"/>
        <v>479.20166422253459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321.50708668150389</v>
      </c>
      <c r="AC32">
        <f t="shared" si="2"/>
        <v>309.54344998067046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-643.02331163429994</v>
      </c>
      <c r="AI32">
        <f t="shared" si="6"/>
        <v>-659.17222518632605</v>
      </c>
      <c r="AJ32">
        <f t="shared" si="7"/>
        <v>11.963636700833433</v>
      </c>
      <c r="AK32">
        <f t="shared" si="22"/>
        <v>22.505496067705273</v>
      </c>
      <c r="AL32">
        <f t="shared" si="8"/>
        <v>-624.70309241778727</v>
      </c>
      <c r="AN32">
        <f t="shared" si="9"/>
        <v>0</v>
      </c>
      <c r="AO32">
        <f t="shared" si="9"/>
        <v>0</v>
      </c>
      <c r="AP32">
        <f t="shared" si="9"/>
        <v>-0.60369927215682673</v>
      </c>
      <c r="AQ32">
        <f t="shared" si="9"/>
        <v>-24.03831712659051</v>
      </c>
      <c r="AR32">
        <f t="shared" si="9"/>
        <v>-24.642016398747337</v>
      </c>
      <c r="AS32">
        <f t="shared" si="9"/>
        <v>0.44723991774268174</v>
      </c>
      <c r="AT32">
        <f t="shared" si="9"/>
        <v>0.84132914278294346</v>
      </c>
      <c r="AU32">
        <f t="shared" si="9"/>
        <v>-23.353447338221709</v>
      </c>
      <c r="AW32">
        <v>29</v>
      </c>
      <c r="AX32">
        <f>IF(Z32&gt;0, (R32*SUMPRODUCT(K32:$K$98, X32:$X$98)-K32*$AZ$3)/Z32, 0)</f>
        <v>479.20166422253459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100000</v>
      </c>
      <c r="S33">
        <f t="shared" si="1"/>
        <v>470.18759392020019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309.54344998067046</v>
      </c>
      <c r="AC33">
        <f t="shared" si="2"/>
        <v>297.44876022091063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-687.97743624780958</v>
      </c>
      <c r="AI33">
        <f t="shared" si="6"/>
        <v>-703.79286630525348</v>
      </c>
      <c r="AJ33">
        <f t="shared" si="7"/>
        <v>12.094689759759831</v>
      </c>
      <c r="AK33">
        <f t="shared" si="22"/>
        <v>21.668041498646936</v>
      </c>
      <c r="AL33">
        <f t="shared" si="8"/>
        <v>-670.03013504684668</v>
      </c>
      <c r="AN33">
        <f t="shared" si="9"/>
        <v>0</v>
      </c>
      <c r="AO33">
        <f t="shared" si="9"/>
        <v>0</v>
      </c>
      <c r="AP33">
        <f t="shared" si="9"/>
        <v>-0.52788622058550727</v>
      </c>
      <c r="AQ33">
        <f t="shared" si="9"/>
        <v>-22.963258498179535</v>
      </c>
      <c r="AR33">
        <f t="shared" si="9"/>
        <v>-23.491144718765042</v>
      </c>
      <c r="AS33">
        <f t="shared" si="9"/>
        <v>0.40369563415246995</v>
      </c>
      <c r="AT33">
        <f t="shared" si="9"/>
        <v>0.7232342397687106</v>
      </c>
      <c r="AU33">
        <f t="shared" si="9"/>
        <v>-22.364214844843861</v>
      </c>
      <c r="AW33">
        <v>30</v>
      </c>
      <c r="AX33">
        <f>IF(Z33&gt;0, (R33*SUMPRODUCT(K33:$K$98, X33:$X$98)-K33*$AZ$3)/Z33, 0)</f>
        <v>470.18759392020019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100000</v>
      </c>
      <c r="S34">
        <f t="shared" si="1"/>
        <v>460.73349059090441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297.44876022091063</v>
      </c>
      <c r="AC34">
        <f t="shared" si="2"/>
        <v>285.14945472882977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-738.77802351146772</v>
      </c>
      <c r="AI34">
        <f t="shared" si="6"/>
        <v>-754.25060476245937</v>
      </c>
      <c r="AJ34">
        <f t="shared" si="7"/>
        <v>12.299305492080862</v>
      </c>
      <c r="AK34">
        <f t="shared" si="22"/>
        <v>20.821413215463746</v>
      </c>
      <c r="AL34">
        <f t="shared" si="8"/>
        <v>-721.12988605491478</v>
      </c>
      <c r="AN34">
        <f t="shared" si="9"/>
        <v>0</v>
      </c>
      <c r="AO34">
        <f t="shared" si="9"/>
        <v>0</v>
      </c>
      <c r="AP34">
        <f t="shared" si="9"/>
        <v>-0.46110949930484096</v>
      </c>
      <c r="AQ34">
        <f t="shared" si="9"/>
        <v>-22.016854136536583</v>
      </c>
      <c r="AR34">
        <f t="shared" si="9"/>
        <v>-22.477963635841427</v>
      </c>
      <c r="AS34">
        <f t="shared" si="9"/>
        <v>0.3665404307951024</v>
      </c>
      <c r="AT34">
        <f t="shared" si="9"/>
        <v>0.62051387980181927</v>
      </c>
      <c r="AU34">
        <f t="shared" ref="AU34:AU79" si="23">AL34*$K34</f>
        <v>-21.490909325244505</v>
      </c>
      <c r="AW34">
        <v>31</v>
      </c>
      <c r="AX34">
        <f>IF(Z34&gt;0, (R34*SUMPRODUCT(K34:$K$98, X34:$X$98)-K34*$AZ$3)/Z34, 0)</f>
        <v>460.73349059090441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100000</v>
      </c>
      <c r="S35">
        <f t="shared" si="1"/>
        <v>450.85010186021128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285.14945472882977</v>
      </c>
      <c r="AC35">
        <f t="shared" si="2"/>
        <v>272.65398720488145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-795.89206458903197</v>
      </c>
      <c r="AI35">
        <f t="shared" ref="AI35:AI66" si="25">SUM(AE35:AH35)</f>
        <v>-811.0109470113664</v>
      </c>
      <c r="AJ35">
        <f t="shared" si="7"/>
        <v>12.495467523948321</v>
      </c>
      <c r="AK35">
        <f t="shared" si="22"/>
        <v>19.960461831018087</v>
      </c>
      <c r="AL35">
        <f t="shared" si="8"/>
        <v>-778.55501765640008</v>
      </c>
      <c r="AN35">
        <f t="shared" ref="AN35:AT66" si="26">AE35*$K35</f>
        <v>0</v>
      </c>
      <c r="AO35">
        <f t="shared" si="26"/>
        <v>0</v>
      </c>
      <c r="AP35">
        <f t="shared" si="26"/>
        <v>-0.40229345236135772</v>
      </c>
      <c r="AQ35">
        <f t="shared" si="26"/>
        <v>-21.17763452525697</v>
      </c>
      <c r="AR35">
        <f t="shared" si="26"/>
        <v>-21.579927977618325</v>
      </c>
      <c r="AS35">
        <f t="shared" si="26"/>
        <v>0.33248785384113239</v>
      </c>
      <c r="AT35">
        <f t="shared" si="26"/>
        <v>0.53112147289835898</v>
      </c>
      <c r="AU35">
        <f t="shared" si="23"/>
        <v>-20.716318650878836</v>
      </c>
      <c r="AW35">
        <v>32</v>
      </c>
      <c r="AX35">
        <f>IF(Z35&gt;0, (R35*SUMPRODUCT(K35:$K$98, X35:$X$98)-K35*$AZ$3)/Z35, 0)</f>
        <v>450.85010186021128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100000</v>
      </c>
      <c r="S36">
        <f t="shared" si="1"/>
        <v>440.5609755708947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272.65398720488145</v>
      </c>
      <c r="AC36">
        <f t="shared" si="2"/>
        <v>259.97759072657828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-860.19353251003338</v>
      </c>
      <c r="AI36">
        <f t="shared" si="25"/>
        <v>-874.94617772501692</v>
      </c>
      <c r="AJ36">
        <f t="shared" si="7"/>
        <v>12.676396478303161</v>
      </c>
      <c r="AK36">
        <f t="shared" si="22"/>
        <v>19.085779104341704</v>
      </c>
      <c r="AL36">
        <f t="shared" si="8"/>
        <v>-843.18400214237215</v>
      </c>
      <c r="AN36">
        <f t="shared" si="26"/>
        <v>0</v>
      </c>
      <c r="AO36">
        <f t="shared" si="26"/>
        <v>0</v>
      </c>
      <c r="AP36">
        <f t="shared" si="26"/>
        <v>-0.35048961157663389</v>
      </c>
      <c r="AQ36">
        <f t="shared" si="26"/>
        <v>-20.436260256836235</v>
      </c>
      <c r="AR36">
        <f t="shared" si="26"/>
        <v>-20.786749868412869</v>
      </c>
      <c r="AS36">
        <f t="shared" si="26"/>
        <v>0.30116261952530321</v>
      </c>
      <c r="AT36">
        <f t="shared" si="26"/>
        <v>0.45343510993703545</v>
      </c>
      <c r="AU36">
        <f t="shared" si="23"/>
        <v>-20.032152138950533</v>
      </c>
      <c r="AW36">
        <v>33</v>
      </c>
      <c r="AX36">
        <f>IF(Z36&gt;0, (R36*SUMPRODUCT(K36:$K$98, X36:$X$98)-K36*$AZ$3)/Z36, 0)</f>
        <v>440.5609755708947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100000</v>
      </c>
      <c r="S37">
        <f t="shared" si="1"/>
        <v>429.8609418879264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259.97759072657828</v>
      </c>
      <c r="AC37">
        <f t="shared" si="2"/>
        <v>247.13172158309362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-929.38956268735058</v>
      </c>
      <c r="AI37">
        <f t="shared" si="25"/>
        <v>-943.76233405951245</v>
      </c>
      <c r="AJ37">
        <f t="shared" si="7"/>
        <v>12.845869143484663</v>
      </c>
      <c r="AK37">
        <f t="shared" si="22"/>
        <v>18.198431350860481</v>
      </c>
      <c r="AL37">
        <f t="shared" si="8"/>
        <v>-912.71803356516727</v>
      </c>
      <c r="AN37">
        <f t="shared" si="26"/>
        <v>0</v>
      </c>
      <c r="AO37">
        <f t="shared" si="26"/>
        <v>0</v>
      </c>
      <c r="AP37">
        <f t="shared" si="26"/>
        <v>-0.30487916513684576</v>
      </c>
      <c r="AQ37">
        <f t="shared" si="26"/>
        <v>-19.714466098572387</v>
      </c>
      <c r="AR37">
        <f t="shared" si="26"/>
        <v>-20.019345263709234</v>
      </c>
      <c r="AS37">
        <f t="shared" si="26"/>
        <v>0.27249009662175361</v>
      </c>
      <c r="AT37">
        <f t="shared" si="26"/>
        <v>0.38603011300916446</v>
      </c>
      <c r="AU37">
        <f t="shared" si="23"/>
        <v>-19.360825054078315</v>
      </c>
      <c r="AW37">
        <v>34</v>
      </c>
      <c r="AX37">
        <f>IF(Z37&gt;0, (R37*SUMPRODUCT(K37:$K$98, X37:$X$98)-K37*$AZ$3)/Z37, 0)</f>
        <v>429.8609418879264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100000</v>
      </c>
      <c r="S38">
        <f t="shared" si="1"/>
        <v>418.85416773695397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247.13172158309362</v>
      </c>
      <c r="AC38">
        <f t="shared" si="2"/>
        <v>234.19439040715656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-1003.0649057391075</v>
      </c>
      <c r="AI38">
        <f t="shared" si="25"/>
        <v>-1017.043183171113</v>
      </c>
      <c r="AJ38">
        <f t="shared" si="7"/>
        <v>12.937331175937061</v>
      </c>
      <c r="AK38">
        <f t="shared" si="22"/>
        <v>17.299220510816554</v>
      </c>
      <c r="AL38">
        <f t="shared" si="8"/>
        <v>-986.8066314843594</v>
      </c>
      <c r="AN38">
        <f t="shared" si="26"/>
        <v>0</v>
      </c>
      <c r="AO38">
        <f t="shared" si="26"/>
        <v>0</v>
      </c>
      <c r="AP38">
        <f t="shared" si="26"/>
        <v>-0.26474201032949574</v>
      </c>
      <c r="AQ38">
        <f t="shared" si="26"/>
        <v>-18.997578273007395</v>
      </c>
      <c r="AR38">
        <f t="shared" si="26"/>
        <v>-19.262320283336891</v>
      </c>
      <c r="AS38">
        <f t="shared" si="26"/>
        <v>0.24502697707042381</v>
      </c>
      <c r="AT38">
        <f t="shared" si="26"/>
        <v>0.32763911271932289</v>
      </c>
      <c r="AU38">
        <f t="shared" si="23"/>
        <v>-18.689654193547145</v>
      </c>
      <c r="AW38">
        <v>35</v>
      </c>
      <c r="AX38">
        <f>IF(Z38&gt;0, (R38*SUMPRODUCT(K38:$K$98, X38:$X$98)-K38*$AZ$3)/Z38, 0)</f>
        <v>418.85416773695397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100000</v>
      </c>
      <c r="S39">
        <f t="shared" si="1"/>
        <v>407.64333732950189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234.19439040715656</v>
      </c>
      <c r="AC39">
        <f t="shared" si="2"/>
        <v>221.24782545793084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-1079.1248069703365</v>
      </c>
      <c r="AI39">
        <f t="shared" si="25"/>
        <v>-1092.6935204262793</v>
      </c>
      <c r="AJ39">
        <f t="shared" si="7"/>
        <v>12.946564949225717</v>
      </c>
      <c r="AK39">
        <f t="shared" si="22"/>
        <v>16.393607328500959</v>
      </c>
      <c r="AL39">
        <f t="shared" si="8"/>
        <v>-1063.3533481485526</v>
      </c>
      <c r="AN39">
        <f t="shared" si="26"/>
        <v>0</v>
      </c>
      <c r="AO39">
        <f t="shared" si="26"/>
        <v>0</v>
      </c>
      <c r="AP39">
        <f t="shared" si="26"/>
        <v>-0.22945094728133678</v>
      </c>
      <c r="AQ39">
        <f t="shared" si="26"/>
        <v>-18.248318825369989</v>
      </c>
      <c r="AR39">
        <f t="shared" si="26"/>
        <v>-18.477769772651325</v>
      </c>
      <c r="AS39">
        <f t="shared" si="26"/>
        <v>0.21893023250027571</v>
      </c>
      <c r="AT39">
        <f t="shared" si="26"/>
        <v>0.2772207360039225</v>
      </c>
      <c r="AU39">
        <f t="shared" si="23"/>
        <v>-17.981618804147129</v>
      </c>
      <c r="AW39">
        <v>36</v>
      </c>
      <c r="AX39">
        <f>IF(Z39&gt;0, (R39*SUMPRODUCT(K39:$K$98, X39:$X$98)-K39*$AZ$3)/Z39, 0)</f>
        <v>407.64333732950189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100000</v>
      </c>
      <c r="S40">
        <f t="shared" si="1"/>
        <v>396.39758029779296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221.24782545793084</v>
      </c>
      <c r="AC40">
        <f t="shared" si="2"/>
        <v>208.40219710022291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-1158.0716742132547</v>
      </c>
      <c r="AI40">
        <f t="shared" si="25"/>
        <v>-1171.2151826160848</v>
      </c>
      <c r="AJ40">
        <f t="shared" si="7"/>
        <v>12.845628357707938</v>
      </c>
      <c r="AK40">
        <f t="shared" si="22"/>
        <v>15.48734778205516</v>
      </c>
      <c r="AL40">
        <f t="shared" si="8"/>
        <v>-1142.8822064763217</v>
      </c>
      <c r="AN40">
        <f t="shared" si="26"/>
        <v>0</v>
      </c>
      <c r="AO40">
        <f t="shared" si="26"/>
        <v>0</v>
      </c>
      <c r="AP40">
        <f t="shared" si="26"/>
        <v>-0.19844696821305569</v>
      </c>
      <c r="AQ40">
        <f t="shared" si="26"/>
        <v>-17.485119321075093</v>
      </c>
      <c r="AR40">
        <f t="shared" si="26"/>
        <v>-17.683566289288148</v>
      </c>
      <c r="AS40">
        <f t="shared" si="26"/>
        <v>0.19394943300145734</v>
      </c>
      <c r="AT40">
        <f t="shared" si="26"/>
        <v>0.2338353747579493</v>
      </c>
      <c r="AU40">
        <f t="shared" si="23"/>
        <v>-17.255781481528743</v>
      </c>
      <c r="AW40">
        <v>37</v>
      </c>
      <c r="AX40">
        <f>IF(Z40&gt;0, (R40*SUMPRODUCT(K40:$K$98, X40:$X$98)-K40*$AZ$3)/Z40, 0)</f>
        <v>396.39758029779296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100000</v>
      </c>
      <c r="S41">
        <f t="shared" si="1"/>
        <v>385.27072886991954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208.40219710022291</v>
      </c>
      <c r="AC41">
        <f t="shared" si="2"/>
        <v>195.74090855384611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-1242.2252596081128</v>
      </c>
      <c r="AI41">
        <f t="shared" si="25"/>
        <v>-1254.9267766120126</v>
      </c>
      <c r="AJ41">
        <f t="shared" si="7"/>
        <v>12.661288546376795</v>
      </c>
      <c r="AK41">
        <f t="shared" si="22"/>
        <v>14.588153797015606</v>
      </c>
      <c r="AL41">
        <f t="shared" si="8"/>
        <v>-1227.6773342686204</v>
      </c>
      <c r="AN41">
        <f t="shared" si="26"/>
        <v>0</v>
      </c>
      <c r="AO41">
        <f t="shared" si="26"/>
        <v>0</v>
      </c>
      <c r="AP41">
        <f t="shared" si="26"/>
        <v>-0.17122640262770775</v>
      </c>
      <c r="AQ41">
        <f t="shared" si="26"/>
        <v>-16.74616995675877</v>
      </c>
      <c r="AR41">
        <f t="shared" si="26"/>
        <v>-16.91739635938648</v>
      </c>
      <c r="AS41">
        <f t="shared" si="26"/>
        <v>0.1706840914956744</v>
      </c>
      <c r="AT41">
        <f t="shared" si="26"/>
        <v>0.1966597450427208</v>
      </c>
      <c r="AU41">
        <f t="shared" si="23"/>
        <v>-16.550052522848084</v>
      </c>
      <c r="AW41">
        <v>38</v>
      </c>
      <c r="AX41">
        <f>IF(Z41&gt;0, (R41*SUMPRODUCT(K41:$K$98, X41:$X$98)-K41*$AZ$3)/Z41, 0)</f>
        <v>385.27072886991954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100000</v>
      </c>
      <c r="S42">
        <f t="shared" si="1"/>
        <v>374.33939964213516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195.74090855384611</v>
      </c>
      <c r="AC42">
        <f t="shared" si="2"/>
        <v>183.3017303602108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-1331.2860831664025</v>
      </c>
      <c r="AI42">
        <f t="shared" si="25"/>
        <v>-1343.5277634794718</v>
      </c>
      <c r="AJ42">
        <f t="shared" si="7"/>
        <v>12.439178193635314</v>
      </c>
      <c r="AK42">
        <f t="shared" si="22"/>
        <v>13.701863598769229</v>
      </c>
      <c r="AL42">
        <f t="shared" si="8"/>
        <v>-1317.3867216870672</v>
      </c>
      <c r="AN42">
        <f t="shared" si="26"/>
        <v>0</v>
      </c>
      <c r="AO42">
        <f t="shared" si="26"/>
        <v>0</v>
      </c>
      <c r="AP42">
        <f t="shared" si="26"/>
        <v>-0.14734593186513079</v>
      </c>
      <c r="AQ42">
        <f t="shared" si="26"/>
        <v>-16.023910401729236</v>
      </c>
      <c r="AR42">
        <f t="shared" si="26"/>
        <v>-16.171256333594364</v>
      </c>
      <c r="AS42">
        <f t="shared" si="26"/>
        <v>0.14972309811267071</v>
      </c>
      <c r="AT42">
        <f t="shared" si="26"/>
        <v>0.16492130235537819</v>
      </c>
      <c r="AU42">
        <f t="shared" si="23"/>
        <v>-15.856611933126317</v>
      </c>
      <c r="AW42">
        <v>39</v>
      </c>
      <c r="AX42">
        <f>IF(Z42&gt;0, (R42*SUMPRODUCT(K42:$K$98, X42:$X$98)-K42*$AZ$3)/Z42, 0)</f>
        <v>374.33939964213516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100000</v>
      </c>
      <c r="S43">
        <f t="shared" si="1"/>
        <v>363.69205389730678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183.3017303602108</v>
      </c>
      <c r="AC43">
        <f t="shared" si="2"/>
        <v>171.12334831841329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-1425.3391384622375</v>
      </c>
      <c r="AI43">
        <f t="shared" si="25"/>
        <v>-1437.1020671875606</v>
      </c>
      <c r="AJ43">
        <f t="shared" si="7"/>
        <v>12.178382041797505</v>
      </c>
      <c r="AK43">
        <f t="shared" si="22"/>
        <v>12.831121125214757</v>
      </c>
      <c r="AL43">
        <f t="shared" si="8"/>
        <v>-1412.0925640205483</v>
      </c>
      <c r="AN43">
        <f t="shared" si="26"/>
        <v>0</v>
      </c>
      <c r="AO43">
        <f t="shared" si="26"/>
        <v>0</v>
      </c>
      <c r="AP43">
        <f t="shared" si="26"/>
        <v>-0.12641382104376181</v>
      </c>
      <c r="AQ43">
        <f t="shared" si="26"/>
        <v>-15.317832062379351</v>
      </c>
      <c r="AR43">
        <f t="shared" si="26"/>
        <v>-15.444245883423113</v>
      </c>
      <c r="AS43">
        <f t="shared" si="26"/>
        <v>0.13087861399007883</v>
      </c>
      <c r="AT43">
        <f t="shared" si="26"/>
        <v>0.13789346918526002</v>
      </c>
      <c r="AU43">
        <f t="shared" si="23"/>
        <v>-15.175473800247772</v>
      </c>
      <c r="AW43">
        <v>40</v>
      </c>
      <c r="AX43">
        <f>IF(Z43&gt;0, (R43*SUMPRODUCT(K43:$K$98, X43:$X$98)-K43*$AZ$3)/Z43, 0)</f>
        <v>363.69205389730678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100000</v>
      </c>
      <c r="S44">
        <f t="shared" si="1"/>
        <v>353.36193051705771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171.12334831841329</v>
      </c>
      <c r="AC44">
        <f t="shared" si="2"/>
        <v>159.23902372025861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-1517.1968036617693</v>
      </c>
      <c r="AI44">
        <f t="shared" si="25"/>
        <v>-1528.4628038989235</v>
      </c>
      <c r="AJ44">
        <f t="shared" si="7"/>
        <v>11.884324598154677</v>
      </c>
      <c r="AK44">
        <f t="shared" si="22"/>
        <v>11.978634382288931</v>
      </c>
      <c r="AL44">
        <f t="shared" si="8"/>
        <v>-1504.5998449184799</v>
      </c>
      <c r="AN44">
        <f t="shared" si="26"/>
        <v>0</v>
      </c>
      <c r="AO44">
        <f t="shared" si="26"/>
        <v>0</v>
      </c>
      <c r="AP44">
        <f t="shared" si="26"/>
        <v>-0.10810127756283958</v>
      </c>
      <c r="AQ44">
        <f t="shared" si="26"/>
        <v>-14.558042724799558</v>
      </c>
      <c r="AR44">
        <f t="shared" si="26"/>
        <v>-14.666144002362397</v>
      </c>
      <c r="AS44">
        <f t="shared" si="26"/>
        <v>0.11403431963325704</v>
      </c>
      <c r="AT44">
        <f t="shared" si="26"/>
        <v>0.11493925554103079</v>
      </c>
      <c r="AU44">
        <f t="shared" si="23"/>
        <v>-14.437170427188109</v>
      </c>
      <c r="AW44">
        <v>41</v>
      </c>
      <c r="AX44">
        <f>IF(Z44&gt;0, (R44*SUMPRODUCT(K44:$K$98, X44:$X$98)-K44*$AZ$3)/Z44, 0)</f>
        <v>353.36193051705771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25</v>
      </c>
      <c r="R45">
        <f t="shared" si="0"/>
        <v>100000</v>
      </c>
      <c r="S45">
        <f t="shared" si="1"/>
        <v>343.49649070372055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159.23902372025861</v>
      </c>
      <c r="AC45">
        <f t="shared" si="2"/>
        <v>147.74661265994544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-1600.8071988416982</v>
      </c>
      <c r="AI45">
        <f t="shared" si="25"/>
        <v>-1611.5603372767705</v>
      </c>
      <c r="AJ45">
        <f t="shared" si="7"/>
        <v>11.492411060313174</v>
      </c>
      <c r="AK45">
        <f t="shared" si="22"/>
        <v>11.146731660418103</v>
      </c>
      <c r="AL45">
        <f t="shared" si="8"/>
        <v>-1588.9211945560394</v>
      </c>
      <c r="AN45">
        <f t="shared" si="26"/>
        <v>0</v>
      </c>
      <c r="AO45">
        <f t="shared" si="26"/>
        <v>0</v>
      </c>
      <c r="AP45">
        <f t="shared" si="26"/>
        <v>-9.2125166285074514E-2</v>
      </c>
      <c r="AQ45">
        <f t="shared" si="26"/>
        <v>-13.714566242598929</v>
      </c>
      <c r="AR45">
        <f t="shared" si="26"/>
        <v>-13.806691408884005</v>
      </c>
      <c r="AS45">
        <f t="shared" si="26"/>
        <v>9.8458723129110456E-2</v>
      </c>
      <c r="AT45">
        <f t="shared" si="26"/>
        <v>9.5497190327413203E-2</v>
      </c>
      <c r="AU45">
        <f t="shared" si="23"/>
        <v>-13.612735495427481</v>
      </c>
      <c r="AW45">
        <v>42</v>
      </c>
      <c r="AX45">
        <f>IF(Z45&gt;0, (R45*SUMPRODUCT(K45:$K$98, X45:$X$98)-K45*$AZ$3)/Z45, 0)</f>
        <v>343.49649070372055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100000</v>
      </c>
      <c r="S46">
        <f t="shared" si="1"/>
        <v>337.57152204346875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147.74661265994544</v>
      </c>
      <c r="AC46">
        <f t="shared" si="2"/>
        <v>136.76921754635222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-2066.8015533313023</v>
      </c>
      <c r="AI46">
        <f t="shared" si="25"/>
        <v>-2076.9304599936909</v>
      </c>
      <c r="AJ46">
        <f t="shared" si="7"/>
        <v>10.977395113593218</v>
      </c>
      <c r="AK46">
        <f t="shared" si="22"/>
        <v>10.342262886196181</v>
      </c>
      <c r="AL46">
        <f t="shared" si="8"/>
        <v>-2055.6108019939015</v>
      </c>
      <c r="AN46">
        <f t="shared" si="26"/>
        <v>0</v>
      </c>
      <c r="AO46">
        <f t="shared" si="26"/>
        <v>0</v>
      </c>
      <c r="AP46">
        <f t="shared" si="26"/>
        <v>-7.7479640029945562E-2</v>
      </c>
      <c r="AQ46">
        <f t="shared" si="26"/>
        <v>-15.809706388159768</v>
      </c>
      <c r="AR46">
        <f t="shared" si="26"/>
        <v>-15.887186028189712</v>
      </c>
      <c r="AS46">
        <f t="shared" si="26"/>
        <v>8.3970032523441332E-2</v>
      </c>
      <c r="AT46">
        <f t="shared" si="26"/>
        <v>7.9111678311049524E-2</v>
      </c>
      <c r="AU46">
        <f t="shared" si="23"/>
        <v>-15.724104317355222</v>
      </c>
      <c r="AW46">
        <v>43</v>
      </c>
      <c r="AX46">
        <f>IF(Z46&gt;0, (R46*SUMPRODUCT(K46:$K$98, X46:$X$98)-K46*$AZ$3)/Z46, 0)</f>
        <v>337.57152204346875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100000</v>
      </c>
      <c r="S47">
        <f t="shared" si="1"/>
        <v>328.06652806599095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136.76921754635222</v>
      </c>
      <c r="AC47">
        <f t="shared" si="2"/>
        <v>123.40341395194753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-2495.1078285703074</v>
      </c>
      <c r="AI47">
        <f t="shared" si="25"/>
        <v>-2504.5116692089296</v>
      </c>
      <c r="AJ47">
        <f t="shared" si="7"/>
        <v>13.365803594404696</v>
      </c>
      <c r="AK47">
        <f t="shared" si="22"/>
        <v>9.5738452282446573</v>
      </c>
      <c r="AL47">
        <f t="shared" si="8"/>
        <v>-2481.5720203862802</v>
      </c>
      <c r="AN47">
        <f t="shared" si="26"/>
        <v>0</v>
      </c>
      <c r="AO47">
        <f t="shared" si="26"/>
        <v>0</v>
      </c>
      <c r="AP47">
        <f t="shared" si="26"/>
        <v>-6.4226205314521403E-2</v>
      </c>
      <c r="AQ47">
        <f t="shared" si="26"/>
        <v>-17.041048847793295</v>
      </c>
      <c r="AR47">
        <f t="shared" si="26"/>
        <v>-17.105275053107814</v>
      </c>
      <c r="AS47">
        <f t="shared" si="26"/>
        <v>9.1285558617629714E-2</v>
      </c>
      <c r="AT47">
        <f t="shared" si="26"/>
        <v>6.538730003072199E-2</v>
      </c>
      <c r="AU47">
        <f t="shared" si="23"/>
        <v>-16.948602194459461</v>
      </c>
      <c r="AW47">
        <v>44</v>
      </c>
      <c r="AX47">
        <f>IF(Z47&gt;0, (R47*SUMPRODUCT(K47:$K$98, X47:$X$98)-K47*$AZ$3)/Z47, 0)</f>
        <v>328.06652806599095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100000</v>
      </c>
      <c r="S48">
        <f t="shared" si="1"/>
        <v>315.88686495450594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123.40341395194753</v>
      </c>
      <c r="AC48">
        <f t="shared" si="2"/>
        <v>108.54442117000698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-2877.4062672098285</v>
      </c>
      <c r="AI48">
        <f t="shared" si="25"/>
        <v>-2885.9967178752622</v>
      </c>
      <c r="AJ48">
        <f t="shared" si="7"/>
        <v>14.858992781940543</v>
      </c>
      <c r="AK48">
        <f t="shared" si="22"/>
        <v>8.6382389766363286</v>
      </c>
      <c r="AL48">
        <f t="shared" si="8"/>
        <v>-2862.4994861166851</v>
      </c>
      <c r="AN48">
        <f t="shared" si="26"/>
        <v>0</v>
      </c>
      <c r="AO48">
        <f t="shared" si="26"/>
        <v>0</v>
      </c>
      <c r="AP48">
        <f t="shared" si="26"/>
        <v>-5.2384756302615694E-2</v>
      </c>
      <c r="AQ48">
        <f t="shared" si="26"/>
        <v>-17.546486437309337</v>
      </c>
      <c r="AR48">
        <f t="shared" si="26"/>
        <v>-17.598871193611956</v>
      </c>
      <c r="AS48">
        <f t="shared" si="26"/>
        <v>9.061046342031355E-2</v>
      </c>
      <c r="AT48">
        <f t="shared" si="26"/>
        <v>5.267617047097134E-2</v>
      </c>
      <c r="AU48">
        <f t="shared" si="23"/>
        <v>-17.45558455972067</v>
      </c>
      <c r="AW48">
        <v>45</v>
      </c>
      <c r="AX48">
        <f>IF(Z48&gt;0, (R48*SUMPRODUCT(K48:$K$98, X48:$X$98)-K48*$AZ$3)/Z48, 0)</f>
        <v>315.88686495450594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100000</v>
      </c>
      <c r="S49">
        <f t="shared" si="1"/>
        <v>301.5480875341334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108.54442117000698</v>
      </c>
      <c r="AC49">
        <f t="shared" si="2"/>
        <v>92.946199077209045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-3195.1740044534158</v>
      </c>
      <c r="AI49">
        <f t="shared" si="25"/>
        <v>-3202.8797571110817</v>
      </c>
      <c r="AJ49">
        <f t="shared" si="7"/>
        <v>15.59822209279794</v>
      </c>
      <c r="AK49">
        <f t="shared" si="22"/>
        <v>7.5981094819004893</v>
      </c>
      <c r="AL49">
        <f t="shared" si="8"/>
        <v>-3179.6834255363833</v>
      </c>
      <c r="AN49">
        <f t="shared" si="26"/>
        <v>0</v>
      </c>
      <c r="AO49">
        <f t="shared" si="26"/>
        <v>0</v>
      </c>
      <c r="AP49">
        <f t="shared" si="26"/>
        <v>-4.1955221852613522E-2</v>
      </c>
      <c r="AQ49">
        <f t="shared" si="26"/>
        <v>-17.396643802365652</v>
      </c>
      <c r="AR49">
        <f t="shared" si="26"/>
        <v>-17.438599024218266</v>
      </c>
      <c r="AS49">
        <f t="shared" si="26"/>
        <v>8.492705352521672E-2</v>
      </c>
      <c r="AT49">
        <f t="shared" si="26"/>
        <v>4.1369141099597662E-2</v>
      </c>
      <c r="AU49">
        <f t="shared" si="23"/>
        <v>-17.312302829593452</v>
      </c>
      <c r="AW49">
        <v>46</v>
      </c>
      <c r="AX49">
        <f>IF(Z49&gt;0, (R49*SUMPRODUCT(K49:$K$98, X49:$X$98)-K49*$AZ$3)/Z49, 0)</f>
        <v>301.5480875341334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25</v>
      </c>
      <c r="R50">
        <f t="shared" si="0"/>
        <v>100000</v>
      </c>
      <c r="S50">
        <f t="shared" si="1"/>
        <v>284.73894934263939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92.946199077209045</v>
      </c>
      <c r="AC50">
        <f t="shared" si="2"/>
        <v>77.289077011014314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-3370.9432694092643</v>
      </c>
      <c r="AI50">
        <f t="shared" si="25"/>
        <v>-3377.7292287230011</v>
      </c>
      <c r="AJ50">
        <f t="shared" si="7"/>
        <v>15.657122066194731</v>
      </c>
      <c r="AK50">
        <f t="shared" si="22"/>
        <v>6.5062339354046337</v>
      </c>
      <c r="AL50">
        <f t="shared" si="8"/>
        <v>-3355.5658727214018</v>
      </c>
      <c r="AN50">
        <f t="shared" si="26"/>
        <v>0</v>
      </c>
      <c r="AO50">
        <f t="shared" si="26"/>
        <v>0</v>
      </c>
      <c r="AP50">
        <f t="shared" si="26"/>
        <v>-3.2988622862469945E-2</v>
      </c>
      <c r="AQ50">
        <f t="shared" si="26"/>
        <v>-16.387185814717999</v>
      </c>
      <c r="AR50">
        <f t="shared" si="26"/>
        <v>-16.420174437580467</v>
      </c>
      <c r="AS50">
        <f t="shared" si="26"/>
        <v>7.6114057139685332E-2</v>
      </c>
      <c r="AT50">
        <f t="shared" si="26"/>
        <v>3.1628792279314727E-2</v>
      </c>
      <c r="AU50">
        <f t="shared" si="23"/>
        <v>-16.312431588161466</v>
      </c>
      <c r="AW50">
        <v>47</v>
      </c>
      <c r="AX50">
        <f>IF(Z50&gt;0, (R50*SUMPRODUCT(K50:$K$98, X50:$X$98)-K50*$AZ$3)/Z50, 0)</f>
        <v>284.73894934263939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100000</v>
      </c>
      <c r="S51">
        <f t="shared" si="1"/>
        <v>266.6317815852496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77.289077011014314</v>
      </c>
      <c r="AC51">
        <f t="shared" si="2"/>
        <v>62.455035603591732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-3448.6962644029832</v>
      </c>
      <c r="AI51">
        <f t="shared" si="25"/>
        <v>-3454.5521900574822</v>
      </c>
      <c r="AJ51">
        <f t="shared" si="7"/>
        <v>14.834041407422582</v>
      </c>
      <c r="AK51">
        <f t="shared" si="22"/>
        <v>5.4102353907710024</v>
      </c>
      <c r="AL51">
        <f t="shared" si="8"/>
        <v>-3434.3079132592884</v>
      </c>
      <c r="AN51">
        <f t="shared" si="26"/>
        <v>0</v>
      </c>
      <c r="AO51">
        <f t="shared" si="26"/>
        <v>0</v>
      </c>
      <c r="AP51">
        <f t="shared" si="26"/>
        <v>-2.5417361526998406E-2</v>
      </c>
      <c r="AQ51">
        <f t="shared" si="26"/>
        <v>-14.968899012882257</v>
      </c>
      <c r="AR51">
        <f t="shared" si="26"/>
        <v>-14.994316374409257</v>
      </c>
      <c r="AS51">
        <f t="shared" si="26"/>
        <v>6.4386437875839503E-2</v>
      </c>
      <c r="AT51">
        <f t="shared" si="26"/>
        <v>2.3482864535300668E-2</v>
      </c>
      <c r="AU51">
        <f t="shared" si="23"/>
        <v>-14.906447071998116</v>
      </c>
      <c r="AW51">
        <v>48</v>
      </c>
      <c r="AX51">
        <f>IF(Z51&gt;0, (R51*SUMPRODUCT(K51:$K$98, X51:$X$98)-K51*$AZ$3)/Z51, 0)</f>
        <v>266.6317815852496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25</v>
      </c>
      <c r="R52">
        <f t="shared" si="0"/>
        <v>100000</v>
      </c>
      <c r="S52">
        <f t="shared" si="1"/>
        <v>247.09113193359372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62.455035603591732</v>
      </c>
      <c r="AC52">
        <f t="shared" si="2"/>
        <v>48.872872668651809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-3410.1751388555076</v>
      </c>
      <c r="AI52">
        <f t="shared" si="25"/>
        <v>-3415.1199614687475</v>
      </c>
      <c r="AJ52">
        <f t="shared" si="7"/>
        <v>13.582162934939923</v>
      </c>
      <c r="AK52">
        <f t="shared" si="22"/>
        <v>4.3718524922514215</v>
      </c>
      <c r="AL52">
        <f t="shared" si="8"/>
        <v>-3397.1659460415563</v>
      </c>
      <c r="AN52">
        <f t="shared" si="26"/>
        <v>0</v>
      </c>
      <c r="AO52">
        <f t="shared" si="26"/>
        <v>0</v>
      </c>
      <c r="AP52">
        <f t="shared" si="26"/>
        <v>-1.9163181185881333E-2</v>
      </c>
      <c r="AQ52">
        <f t="shared" si="26"/>
        <v>-13.215803512647607</v>
      </c>
      <c r="AR52">
        <f t="shared" si="26"/>
        <v>-13.234966693833488</v>
      </c>
      <c r="AS52">
        <f t="shared" si="26"/>
        <v>5.263635717113728E-2</v>
      </c>
      <c r="AT52">
        <f t="shared" si="26"/>
        <v>1.6942690967849911E-2</v>
      </c>
      <c r="AU52">
        <f t="shared" si="23"/>
        <v>-13.165387645694501</v>
      </c>
      <c r="AW52">
        <v>49</v>
      </c>
      <c r="AX52">
        <f>IF(Z52&gt;0, (R52*SUMPRODUCT(K52:$K$98, X52:$X$98)-K52*$AZ$3)/Z52, 0)</f>
        <v>247.09113193359372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100000</v>
      </c>
      <c r="S53">
        <f t="shared" si="1"/>
        <v>226.03028373259474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48.872872668651809</v>
      </c>
      <c r="AC53">
        <f t="shared" si="2"/>
        <v>36.89522636845274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-3258.3634271186206</v>
      </c>
      <c r="AI53">
        <f t="shared" si="25"/>
        <v>-3262.4442106489487</v>
      </c>
      <c r="AJ53">
        <f t="shared" si="7"/>
        <v>11.977646300199069</v>
      </c>
      <c r="AK53">
        <f t="shared" si="22"/>
        <v>3.4211010868056269</v>
      </c>
      <c r="AL53">
        <f t="shared" si="8"/>
        <v>-3247.045463261944</v>
      </c>
      <c r="AN53">
        <f t="shared" si="26"/>
        <v>0</v>
      </c>
      <c r="AO53">
        <f t="shared" si="26"/>
        <v>0</v>
      </c>
      <c r="AP53">
        <f t="shared" si="26"/>
        <v>-1.4120251243522943E-2</v>
      </c>
      <c r="AQ53">
        <f t="shared" si="26"/>
        <v>-11.274528504560076</v>
      </c>
      <c r="AR53">
        <f t="shared" si="26"/>
        <v>-11.288648755803599</v>
      </c>
      <c r="AS53">
        <f t="shared" si="26"/>
        <v>4.1444828868752434E-2</v>
      </c>
      <c r="AT53">
        <f t="shared" si="26"/>
        <v>1.1837630326669913E-2</v>
      </c>
      <c r="AU53">
        <f t="shared" si="23"/>
        <v>-11.235366296608177</v>
      </c>
      <c r="AW53">
        <v>50</v>
      </c>
      <c r="AX53">
        <f>IF(Z53&gt;0, (R53*SUMPRODUCT(K53:$K$98, X53:$X$98)-K53*$AZ$3)/Z53, 0)</f>
        <v>226.03028373259474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100000</v>
      </c>
      <c r="S54">
        <f t="shared" si="1"/>
        <v>203.46538730906062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36.89522636845274</v>
      </c>
      <c r="AC54">
        <f t="shared" si="2"/>
        <v>26.726195375007414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-3024.4030626892391</v>
      </c>
      <c r="AI54">
        <f t="shared" si="25"/>
        <v>-3027.6869376185914</v>
      </c>
      <c r="AJ54">
        <f t="shared" si="7"/>
        <v>10.169030993445325</v>
      </c>
      <c r="AK54">
        <f t="shared" si="22"/>
        <v>2.5826658457916922</v>
      </c>
      <c r="AL54">
        <f t="shared" si="8"/>
        <v>-3014.9352407793544</v>
      </c>
      <c r="AN54">
        <f t="shared" si="26"/>
        <v>0</v>
      </c>
      <c r="AO54">
        <f t="shared" si="26"/>
        <v>0</v>
      </c>
      <c r="AP54">
        <f t="shared" si="26"/>
        <v>-1.0145359758853136E-2</v>
      </c>
      <c r="AQ54">
        <f t="shared" si="26"/>
        <v>-9.3437350041864313</v>
      </c>
      <c r="AR54">
        <f t="shared" si="26"/>
        <v>-9.3538803639452848</v>
      </c>
      <c r="AS54">
        <f t="shared" si="26"/>
        <v>3.1416689139186632E-2</v>
      </c>
      <c r="AT54">
        <f t="shared" si="26"/>
        <v>7.9790109873725378E-3</v>
      </c>
      <c r="AU54">
        <f t="shared" si="23"/>
        <v>-9.3144846638187246</v>
      </c>
      <c r="AW54">
        <v>51</v>
      </c>
      <c r="AX54">
        <f>IF(Z54&gt;0, (R54*SUMPRODUCT(K54:$K$98, X54:$X$98)-K54*$AZ$3)/Z54, 0)</f>
        <v>203.46538730906062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100000</v>
      </c>
      <c r="S55">
        <f t="shared" si="1"/>
        <v>178.4696644462299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26.726195375007414</v>
      </c>
      <c r="AC55">
        <f t="shared" si="2"/>
        <v>18.369511720030584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-2711.3525098452938</v>
      </c>
      <c r="AI55">
        <f t="shared" si="25"/>
        <v>-2713.9257078978912</v>
      </c>
      <c r="AJ55">
        <f t="shared" si="7"/>
        <v>8.3566836549768304</v>
      </c>
      <c r="AK55">
        <f t="shared" si="22"/>
        <v>1.8708336762505191</v>
      </c>
      <c r="AL55">
        <f t="shared" si="8"/>
        <v>-2703.6981905666639</v>
      </c>
      <c r="AN55">
        <f t="shared" si="26"/>
        <v>0</v>
      </c>
      <c r="AO55">
        <f t="shared" si="26"/>
        <v>0</v>
      </c>
      <c r="AP55">
        <f t="shared" si="26"/>
        <v>-7.0980006568932144E-3</v>
      </c>
      <c r="AQ55">
        <f t="shared" si="26"/>
        <v>-7.4790908055150149</v>
      </c>
      <c r="AR55">
        <f t="shared" si="26"/>
        <v>-7.4861888061719082</v>
      </c>
      <c r="AS55">
        <f t="shared" si="26"/>
        <v>2.3051372206892056E-2</v>
      </c>
      <c r="AT55">
        <f t="shared" si="26"/>
        <v>5.1605738818120278E-3</v>
      </c>
      <c r="AU55">
        <f t="shared" si="23"/>
        <v>-7.4579768600832042</v>
      </c>
      <c r="AW55">
        <v>52</v>
      </c>
      <c r="AX55">
        <f>IF(Z55&gt;0, (R55*SUMPRODUCT(K55:$K$98, X55:$X$98)-K55*$AZ$3)/Z55, 0)</f>
        <v>178.4696644462299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100000</v>
      </c>
      <c r="S56">
        <f t="shared" si="1"/>
        <v>150.24671277313297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18.369511720030584</v>
      </c>
      <c r="AC56">
        <f t="shared" si="2"/>
        <v>11.77171676202412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-2354.9396202175908</v>
      </c>
      <c r="AI56">
        <f t="shared" si="25"/>
        <v>-2356.8983513846078</v>
      </c>
      <c r="AJ56">
        <f t="shared" si="7"/>
        <v>6.5977949580064639</v>
      </c>
      <c r="AK56">
        <f t="shared" si="22"/>
        <v>1.2858658204021409</v>
      </c>
      <c r="AL56">
        <f t="shared" si="8"/>
        <v>-2349.0146906061991</v>
      </c>
      <c r="AN56">
        <f t="shared" si="26"/>
        <v>0</v>
      </c>
      <c r="AO56">
        <f t="shared" si="26"/>
        <v>0</v>
      </c>
      <c r="AP56">
        <f t="shared" si="26"/>
        <v>-4.8241369945307006E-3</v>
      </c>
      <c r="AQ56">
        <f t="shared" si="26"/>
        <v>-5.7999543444639192</v>
      </c>
      <c r="AR56">
        <f t="shared" si="26"/>
        <v>-5.8047784814584498</v>
      </c>
      <c r="AS56">
        <f t="shared" si="26"/>
        <v>1.6249635108281868E-2</v>
      </c>
      <c r="AT56">
        <f t="shared" si="26"/>
        <v>3.1669444886871286E-3</v>
      </c>
      <c r="AU56">
        <f t="shared" si="23"/>
        <v>-5.7853619018614806</v>
      </c>
      <c r="AW56">
        <v>53</v>
      </c>
      <c r="AX56">
        <f>IF(Z56&gt;0, (R56*SUMPRODUCT(K56:$K$98, X56:$X$98)-K56*$AZ$3)/Z56, 0)</f>
        <v>150.24671277313297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100000</v>
      </c>
      <c r="S57">
        <f t="shared" si="1"/>
        <v>116.9647247699577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11.77171676202412</v>
      </c>
      <c r="AC57">
        <f t="shared" si="2"/>
        <v>6.7586337099785672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-1978.2232530128636</v>
      </c>
      <c r="AI57">
        <f t="shared" si="25"/>
        <v>-1979.6678410549573</v>
      </c>
      <c r="AJ57">
        <f t="shared" si="7"/>
        <v>5.0130830520455527</v>
      </c>
      <c r="AK57">
        <f t="shared" si="22"/>
        <v>0.82402017334168842</v>
      </c>
      <c r="AL57">
        <f t="shared" si="8"/>
        <v>-1973.8307378295699</v>
      </c>
      <c r="AN57">
        <f t="shared" si="26"/>
        <v>0</v>
      </c>
      <c r="AO57">
        <f t="shared" si="26"/>
        <v>0</v>
      </c>
      <c r="AP57">
        <f t="shared" si="26"/>
        <v>-3.1766604160959138E-3</v>
      </c>
      <c r="AQ57">
        <f t="shared" si="26"/>
        <v>-4.3501284234213227</v>
      </c>
      <c r="AR57">
        <f t="shared" si="26"/>
        <v>-4.3533050838374185</v>
      </c>
      <c r="AS57">
        <f t="shared" si="26"/>
        <v>1.1023808885302425E-2</v>
      </c>
      <c r="AT57">
        <f t="shared" si="26"/>
        <v>1.8120268134887477E-3</v>
      </c>
      <c r="AU57">
        <f t="shared" si="23"/>
        <v>-4.3404692481386267</v>
      </c>
      <c r="AW57">
        <v>54</v>
      </c>
      <c r="AX57">
        <f>IF(Z57&gt;0, (R57*SUMPRODUCT(K57:$K$98, X57:$X$98)-K57*$AZ$3)/Z57, 0)</f>
        <v>116.9647247699577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100000</v>
      </c>
      <c r="S58">
        <f t="shared" si="1"/>
        <v>75.471583932170944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6.7586337099785672</v>
      </c>
      <c r="AC58">
        <f t="shared" si="2"/>
        <v>3.1110689405022156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-1598.3960640960154</v>
      </c>
      <c r="AI58">
        <f t="shared" si="25"/>
        <v>-1599.4266072416642</v>
      </c>
      <c r="AJ58">
        <f t="shared" si="7"/>
        <v>3.6475647694763516</v>
      </c>
      <c r="AK58">
        <f t="shared" si="22"/>
        <v>0.47310435969849973</v>
      </c>
      <c r="AL58">
        <f t="shared" si="8"/>
        <v>-1595.3059381124895</v>
      </c>
      <c r="AN58">
        <f t="shared" si="26"/>
        <v>0</v>
      </c>
      <c r="AO58">
        <f t="shared" si="26"/>
        <v>0</v>
      </c>
      <c r="AP58">
        <f t="shared" si="26"/>
        <v>-2.0233682560046127E-3</v>
      </c>
      <c r="AQ58">
        <f t="shared" si="26"/>
        <v>-3.1382905900349574</v>
      </c>
      <c r="AR58">
        <f t="shared" si="26"/>
        <v>-3.140313958290962</v>
      </c>
      <c r="AS58">
        <f t="shared" si="26"/>
        <v>7.1616281156602225E-3</v>
      </c>
      <c r="AT58">
        <f t="shared" si="26"/>
        <v>9.288930281406945E-4</v>
      </c>
      <c r="AU58">
        <f t="shared" si="23"/>
        <v>-3.1322234371471613</v>
      </c>
      <c r="AW58">
        <v>55</v>
      </c>
      <c r="AX58">
        <f>IF(Z58&gt;0, (R58*SUMPRODUCT(K58:$K$98, X58:$X$98)-K58*$AZ$3)/Z58, 0)</f>
        <v>75.471583932170944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100000</v>
      </c>
      <c r="S59">
        <f t="shared" si="1"/>
        <v>21.153456388278624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3.1110689405022156</v>
      </c>
      <c r="AC59">
        <f t="shared" si="2"/>
        <v>0.60006732720383482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-1244.2166787256276</v>
      </c>
      <c r="AI59">
        <f t="shared" si="25"/>
        <v>-1244.9258622701384</v>
      </c>
      <c r="AJ59">
        <f t="shared" si="7"/>
        <v>2.5110016132983808</v>
      </c>
      <c r="AK59">
        <f t="shared" si="22"/>
        <v>0.21777482583515512</v>
      </c>
      <c r="AL59">
        <f t="shared" si="8"/>
        <v>-1242.1970858310049</v>
      </c>
      <c r="AN59">
        <f t="shared" si="26"/>
        <v>0</v>
      </c>
      <c r="AO59">
        <f t="shared" si="26"/>
        <v>0</v>
      </c>
      <c r="AP59">
        <f t="shared" si="26"/>
        <v>-1.2432239855601228E-3</v>
      </c>
      <c r="AQ59">
        <f t="shared" si="26"/>
        <v>-2.1811561057758166</v>
      </c>
      <c r="AR59">
        <f t="shared" si="26"/>
        <v>-2.1823993297613766</v>
      </c>
      <c r="AS59">
        <f t="shared" si="26"/>
        <v>4.4018751670073398E-3</v>
      </c>
      <c r="AT59">
        <f t="shared" si="26"/>
        <v>3.8176701789685618E-4</v>
      </c>
      <c r="AU59">
        <f t="shared" si="23"/>
        <v>-2.1776156875764725</v>
      </c>
      <c r="AW59">
        <v>56</v>
      </c>
      <c r="AX59">
        <f>IF(Z59&gt;0, (R59*SUMPRODUCT(K59:$K$98, X59:$X$98)-K59*$AZ$3)/Z59, 0)</f>
        <v>21.153456388278624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25</v>
      </c>
      <c r="R60">
        <f t="shared" si="0"/>
        <v>100000</v>
      </c>
      <c r="S60">
        <f t="shared" si="1"/>
        <v>-54.305441535451948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0.60006732720383482</v>
      </c>
      <c r="AC60">
        <f t="shared" si="2"/>
        <v>-1.0210093350571787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-928.24339708503021</v>
      </c>
      <c r="AI60">
        <f t="shared" si="25"/>
        <v>-928.71342794482473</v>
      </c>
      <c r="AJ60">
        <f t="shared" si="7"/>
        <v>1.6210766622610135</v>
      </c>
      <c r="AK60">
        <f t="shared" si="22"/>
        <v>4.2004712904268444E-2</v>
      </c>
      <c r="AL60">
        <f t="shared" si="8"/>
        <v>-927.0503465696595</v>
      </c>
      <c r="AN60">
        <f t="shared" si="26"/>
        <v>0</v>
      </c>
      <c r="AO60">
        <f t="shared" si="26"/>
        <v>0</v>
      </c>
      <c r="AP60">
        <f t="shared" si="26"/>
        <v>-7.3569716110886334E-4</v>
      </c>
      <c r="AQ60">
        <f t="shared" si="26"/>
        <v>-1.4528961616521232</v>
      </c>
      <c r="AR60">
        <f t="shared" si="26"/>
        <v>-1.4536318588132322</v>
      </c>
      <c r="AS60">
        <f t="shared" si="26"/>
        <v>2.5373259510803855E-3</v>
      </c>
      <c r="AT60">
        <f t="shared" si="26"/>
        <v>6.5746210898519992E-5</v>
      </c>
      <c r="AU60">
        <f t="shared" si="23"/>
        <v>-1.4510287866512532</v>
      </c>
      <c r="AW60">
        <v>57</v>
      </c>
      <c r="AX60">
        <f>IF(Z60&gt;0, (R60*SUMPRODUCT(K60:$K$98, X60:$X$98)-K60*$AZ$3)/Z60, 0)</f>
        <v>-54.305441535451948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100000</v>
      </c>
      <c r="S61">
        <f t="shared" si="1"/>
        <v>-164.6023302288944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-1.0210093350571787</v>
      </c>
      <c r="AC61">
        <f t="shared" si="2"/>
        <v>-1.973834564999656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-662.1687284929402</v>
      </c>
      <c r="AI61">
        <f t="shared" si="25"/>
        <v>-662.46851686201353</v>
      </c>
      <c r="AJ61">
        <f t="shared" si="7"/>
        <v>0.95282522994247731</v>
      </c>
      <c r="AK61">
        <f t="shared" si="22"/>
        <v>-7.1470653454002511E-2</v>
      </c>
      <c r="AL61">
        <f t="shared" si="8"/>
        <v>-661.58716228552498</v>
      </c>
      <c r="AN61">
        <f t="shared" si="26"/>
        <v>0</v>
      </c>
      <c r="AO61">
        <f t="shared" si="26"/>
        <v>0</v>
      </c>
      <c r="AP61">
        <f t="shared" si="26"/>
        <v>-4.1895701303589817E-4</v>
      </c>
      <c r="AQ61">
        <f t="shared" si="26"/>
        <v>-0.92538691034845988</v>
      </c>
      <c r="AR61">
        <f t="shared" si="26"/>
        <v>-0.92580586736149573</v>
      </c>
      <c r="AS61">
        <f t="shared" si="26"/>
        <v>1.3315820540865826E-3</v>
      </c>
      <c r="AT61">
        <f t="shared" si="26"/>
        <v>-9.9880897925988364E-5</v>
      </c>
      <c r="AU61">
        <f t="shared" si="23"/>
        <v>-0.92457416620533506</v>
      </c>
      <c r="AW61">
        <v>58</v>
      </c>
      <c r="AX61">
        <f>IF(Z61&gt;0, (R61*SUMPRODUCT(K61:$K$98, X61:$X$98)-K61*$AZ$3)/Z61, 0)</f>
        <v>-164.6023302288944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25</v>
      </c>
      <c r="R62">
        <f t="shared" si="0"/>
        <v>100000</v>
      </c>
      <c r="S62">
        <f t="shared" si="1"/>
        <v>-334.08382972542989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-1.973834564999656</v>
      </c>
      <c r="AC62">
        <f t="shared" si="2"/>
        <v>-2.452729572035933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-452.99603650839998</v>
      </c>
      <c r="AI62">
        <f t="shared" si="25"/>
        <v>-453.17957798465551</v>
      </c>
      <c r="AJ62">
        <f t="shared" si="7"/>
        <v>0.47889500703627697</v>
      </c>
      <c r="AK62">
        <f t="shared" si="22"/>
        <v>-0.13816841954997594</v>
      </c>
      <c r="AL62">
        <f t="shared" si="8"/>
        <v>-452.83885139716921</v>
      </c>
      <c r="AN62">
        <f t="shared" si="26"/>
        <v>0</v>
      </c>
      <c r="AO62">
        <f t="shared" si="26"/>
        <v>0</v>
      </c>
      <c r="AP62">
        <f t="shared" si="26"/>
        <v>-2.2901866721697475E-4</v>
      </c>
      <c r="AQ62">
        <f t="shared" si="26"/>
        <v>-0.56523762722331217</v>
      </c>
      <c r="AR62">
        <f t="shared" si="26"/>
        <v>-0.56546664589052908</v>
      </c>
      <c r="AS62">
        <f t="shared" si="26"/>
        <v>5.9755374363249447E-4</v>
      </c>
      <c r="AT62">
        <f t="shared" si="26"/>
        <v>-1.7240325152861533E-4</v>
      </c>
      <c r="AU62">
        <f t="shared" si="23"/>
        <v>-0.5650414953984253</v>
      </c>
      <c r="AW62">
        <v>59</v>
      </c>
      <c r="AX62">
        <f>IF(Z62&gt;0, (R62*SUMPRODUCT(K62:$K$98, X62:$X$98)-K62*$AZ$3)/Z62, 0)</f>
        <v>-334.08382972542989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100000</v>
      </c>
      <c r="S63">
        <f t="shared" si="1"/>
        <v>-608.60070987268591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-2.452729572035933</v>
      </c>
      <c r="AC63">
        <f t="shared" si="2"/>
        <v>-2.6193137141590821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-296.4412918166841</v>
      </c>
      <c r="AI63">
        <f t="shared" si="25"/>
        <v>-296.5488875552229</v>
      </c>
      <c r="AJ63">
        <f t="shared" si="7"/>
        <v>0.16658414212314909</v>
      </c>
      <c r="AK63">
        <f t="shared" si="22"/>
        <v>-0.17169107004251533</v>
      </c>
      <c r="AL63">
        <f t="shared" si="8"/>
        <v>-296.55399448314228</v>
      </c>
      <c r="AN63">
        <f t="shared" si="26"/>
        <v>0</v>
      </c>
      <c r="AO63">
        <f t="shared" si="26"/>
        <v>0</v>
      </c>
      <c r="AP63">
        <f t="shared" si="26"/>
        <v>-1.1987088471916111E-4</v>
      </c>
      <c r="AQ63">
        <f t="shared" si="26"/>
        <v>-0.33026103449765914</v>
      </c>
      <c r="AR63">
        <f t="shared" si="26"/>
        <v>-0.33038090538237835</v>
      </c>
      <c r="AS63">
        <f t="shared" si="26"/>
        <v>1.8558902766662385E-4</v>
      </c>
      <c r="AT63">
        <f t="shared" si="26"/>
        <v>-1.9127858355615172E-4</v>
      </c>
      <c r="AU63">
        <f t="shared" si="23"/>
        <v>-0.33038659493826789</v>
      </c>
      <c r="AW63">
        <v>60</v>
      </c>
      <c r="AX63">
        <f>IF(Z63&gt;0, (R63*SUMPRODUCT(K63:$K$98, X63:$X$98)-K63*$AZ$3)/Z63, 0)</f>
        <v>-608.60070987268591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100000</v>
      </c>
      <c r="S64">
        <f t="shared" si="1"/>
        <v>-1076.2777343849443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-2.6193137141590821</v>
      </c>
      <c r="AC64">
        <f t="shared" si="2"/>
        <v>-2.5936341369601665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-185.09726146628691</v>
      </c>
      <c r="AI64">
        <f t="shared" si="25"/>
        <v>-185.15750693207372</v>
      </c>
      <c r="AJ64">
        <f t="shared" si="7"/>
        <v>-2.567957719891556E-2</v>
      </c>
      <c r="AK64">
        <f t="shared" si="22"/>
        <v>-0.18335195999113577</v>
      </c>
      <c r="AL64">
        <f t="shared" si="8"/>
        <v>-185.36653846926379</v>
      </c>
      <c r="AN64">
        <f t="shared" si="26"/>
        <v>0</v>
      </c>
      <c r="AO64">
        <f t="shared" si="26"/>
        <v>0</v>
      </c>
      <c r="AP64">
        <f t="shared" si="26"/>
        <v>-5.9927337589387472E-5</v>
      </c>
      <c r="AQ64">
        <f t="shared" si="26"/>
        <v>-0.18411984918519828</v>
      </c>
      <c r="AR64">
        <f t="shared" si="26"/>
        <v>-0.18417977652278764</v>
      </c>
      <c r="AS64">
        <f t="shared" si="26"/>
        <v>-2.5543975332477599E-5</v>
      </c>
      <c r="AT64">
        <f t="shared" si="26"/>
        <v>-1.8238376383287089E-4</v>
      </c>
      <c r="AU64">
        <f t="shared" si="23"/>
        <v>-0.184387704261953</v>
      </c>
      <c r="AW64">
        <v>61</v>
      </c>
      <c r="AX64">
        <f>IF(Z64&gt;0, (R64*SUMPRODUCT(K64:$K$98, X64:$X$98)-K64*$AZ$3)/Z64, 0)</f>
        <v>-1076.2777343849443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100000</v>
      </c>
      <c r="S65">
        <f t="shared" si="1"/>
        <v>-1913.3544350533152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-2.5936341369601665</v>
      </c>
      <c r="AC65">
        <f t="shared" si="2"/>
        <v>-2.4599498685591379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-110.00465399515849</v>
      </c>
      <c r="AI65">
        <f t="shared" si="25"/>
        <v>-110.03679584278865</v>
      </c>
      <c r="AJ65">
        <f t="shared" si="7"/>
        <v>-0.13368426840102865</v>
      </c>
      <c r="AK65">
        <f t="shared" si="22"/>
        <v>-0.18155438958721168</v>
      </c>
      <c r="AL65">
        <f t="shared" si="8"/>
        <v>-110.35203450077688</v>
      </c>
      <c r="AN65">
        <f t="shared" si="26"/>
        <v>0</v>
      </c>
      <c r="AO65">
        <f t="shared" si="26"/>
        <v>0</v>
      </c>
      <c r="AP65">
        <f t="shared" si="26"/>
        <v>-2.8546537079048696E-5</v>
      </c>
      <c r="AQ65">
        <f t="shared" si="26"/>
        <v>-9.769979530342518E-2</v>
      </c>
      <c r="AR65">
        <f t="shared" si="26"/>
        <v>-9.7728341840504232E-2</v>
      </c>
      <c r="AS65">
        <f t="shared" si="26"/>
        <v>-1.1873066441937525E-4</v>
      </c>
      <c r="AT65">
        <f t="shared" si="26"/>
        <v>-1.6124614782106914E-4</v>
      </c>
      <c r="AU65">
        <f t="shared" si="23"/>
        <v>-9.8008318652744661E-2</v>
      </c>
      <c r="AW65">
        <v>62</v>
      </c>
      <c r="AX65">
        <f>IF(Z65&gt;0, (R65*SUMPRODUCT(K65:$K$98, X65:$X$98)-K65*$AZ$3)/Z65, 0)</f>
        <v>-1913.3544350533152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25</v>
      </c>
      <c r="R66">
        <f t="shared" si="0"/>
        <v>100000</v>
      </c>
      <c r="S66">
        <f t="shared" si="1"/>
        <v>-3488.6848401924663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-2.4599498685591379</v>
      </c>
      <c r="AC66">
        <f t="shared" si="2"/>
        <v>-2.2738959874462887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-62.102541894665265</v>
      </c>
      <c r="AI66">
        <f t="shared" si="25"/>
        <v>-62.118836688345461</v>
      </c>
      <c r="AJ66">
        <f t="shared" si="7"/>
        <v>-0.18605388111284915</v>
      </c>
      <c r="AK66">
        <f t="shared" si="22"/>
        <v>-0.17219649079913968</v>
      </c>
      <c r="AL66">
        <f t="shared" si="8"/>
        <v>-62.477087060257446</v>
      </c>
      <c r="AN66">
        <f t="shared" si="26"/>
        <v>0</v>
      </c>
      <c r="AO66">
        <f t="shared" si="26"/>
        <v>0</v>
      </c>
      <c r="AP66">
        <f t="shared" si="26"/>
        <v>-1.292151504868358E-5</v>
      </c>
      <c r="AQ66">
        <f t="shared" si="26"/>
        <v>-4.9246338763330712E-2</v>
      </c>
      <c r="AR66">
        <f t="shared" si="26"/>
        <v>-4.9259260278379395E-2</v>
      </c>
      <c r="AS66">
        <f t="shared" si="26"/>
        <v>-1.4753780083682697E-4</v>
      </c>
      <c r="AT66">
        <f t="shared" si="26"/>
        <v>-1.3654910831402935E-4</v>
      </c>
      <c r="AU66">
        <f t="shared" si="23"/>
        <v>-4.954334718753025E-2</v>
      </c>
      <c r="AW66">
        <v>63</v>
      </c>
      <c r="AX66">
        <f>IF(Z66&gt;0, (R66*SUMPRODUCT(K66:$K$98, X66:$X$98)-K66*$AZ$3)/Z66, 0)</f>
        <v>-3488.6848401924663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25</v>
      </c>
      <c r="R67">
        <f t="shared" ref="R67:R79" si="27">$C$6</f>
        <v>100000</v>
      </c>
      <c r="S67">
        <f t="shared" ref="S67:S79" si="28">AX67</f>
        <v>-6612.5871916380102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-2.2738959874462887</v>
      </c>
      <c r="AC67">
        <f t="shared" ref="AC67:AC79" si="29">S67*Z67</f>
        <v>-2.0697908294093748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-7.8251929593712646E-3</v>
      </c>
      <c r="AH67">
        <f t="shared" ref="AH67:AH79" si="32">-X67*R67</f>
        <v>-33.226611136083633</v>
      </c>
      <c r="AI67">
        <f t="shared" ref="AI67:AI79" si="33">SUM(AE67:AH67)</f>
        <v>-33.234436329043007</v>
      </c>
      <c r="AJ67">
        <f t="shared" ref="AJ67:AJ79" si="34">AB67-AC67</f>
        <v>-0.20410515803691398</v>
      </c>
      <c r="AK67">
        <f t="shared" si="22"/>
        <v>-0.15917271912124023</v>
      </c>
      <c r="AL67">
        <f t="shared" ref="AL67:AL79" si="35">SUM(AI67:AK67)</f>
        <v>-33.597714206201161</v>
      </c>
      <c r="AN67">
        <f t="shared" ref="AN67:AT79" si="36">AE67*$K67</f>
        <v>0</v>
      </c>
      <c r="AO67">
        <f t="shared" si="36"/>
        <v>0</v>
      </c>
      <c r="AP67">
        <f t="shared" si="36"/>
        <v>-5.5404061746788157E-6</v>
      </c>
      <c r="AQ67">
        <f t="shared" si="36"/>
        <v>-2.3525160651987394E-2</v>
      </c>
      <c r="AR67">
        <f t="shared" si="36"/>
        <v>-2.3530701058162073E-2</v>
      </c>
      <c r="AS67">
        <f t="shared" si="36"/>
        <v>-1.4451087452319806E-4</v>
      </c>
      <c r="AT67">
        <f t="shared" si="36"/>
        <v>-1.1269773415665308E-4</v>
      </c>
      <c r="AU67">
        <f t="shared" si="23"/>
        <v>-2.3787909666841925E-2</v>
      </c>
      <c r="AW67">
        <v>64</v>
      </c>
      <c r="AX67">
        <f>IF(Z67&gt;0, (R67*SUMPRODUCT(K67:$K$98, X67:$X$98)-K67*$AZ$3)/Z67, 0)</f>
        <v>-6612.5871916380102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25</v>
      </c>
      <c r="R68">
        <f t="shared" si="27"/>
        <v>100000</v>
      </c>
      <c r="S68">
        <f t="shared" si="28"/>
        <v>-13154.803552200423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-2.0697908294093748</v>
      </c>
      <c r="AC68">
        <f t="shared" si="29"/>
        <v>-1.8671092964897151</v>
      </c>
      <c r="AE68">
        <f t="shared" si="30"/>
        <v>0</v>
      </c>
      <c r="AF68">
        <f t="shared" si="31"/>
        <v>0</v>
      </c>
      <c r="AG68">
        <f t="shared" si="31"/>
        <v>-3.5483412752625276E-3</v>
      </c>
      <c r="AH68">
        <f t="shared" si="32"/>
        <v>-16.794399018060101</v>
      </c>
      <c r="AI68">
        <f t="shared" si="33"/>
        <v>-16.797947359335364</v>
      </c>
      <c r="AJ68">
        <f t="shared" si="34"/>
        <v>-0.20268153291965962</v>
      </c>
      <c r="AK68">
        <f t="shared" si="22"/>
        <v>-0.14488535805865624</v>
      </c>
      <c r="AL68">
        <f t="shared" si="35"/>
        <v>-17.145514250313678</v>
      </c>
      <c r="AN68">
        <f t="shared" si="36"/>
        <v>0</v>
      </c>
      <c r="AO68">
        <f t="shared" si="36"/>
        <v>0</v>
      </c>
      <c r="AP68">
        <f t="shared" si="36"/>
        <v>-2.2431272408739727E-6</v>
      </c>
      <c r="AQ68">
        <f t="shared" si="36"/>
        <v>-1.0616784296975637E-2</v>
      </c>
      <c r="AR68">
        <f t="shared" si="36"/>
        <v>-1.0619027424216512E-2</v>
      </c>
      <c r="AS68">
        <f t="shared" si="36"/>
        <v>-1.2812760454687278E-4</v>
      </c>
      <c r="AT68">
        <f t="shared" si="36"/>
        <v>-9.1591047267883222E-5</v>
      </c>
      <c r="AU68">
        <f t="shared" si="23"/>
        <v>-1.0838746076031266E-2</v>
      </c>
      <c r="AW68">
        <v>65</v>
      </c>
      <c r="AX68">
        <f>IF(Z68&gt;0, (R68*SUMPRODUCT(K68:$K$98, X68:$X$98)-K68*$AZ$3)/Z68, 0)</f>
        <v>-13154.803552200423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7"/>
        <v>100000</v>
      </c>
      <c r="S69">
        <f t="shared" si="28"/>
        <v>-27663.498320048548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-1.8671092964897151</v>
      </c>
      <c r="AC69">
        <f t="shared" si="29"/>
        <v>-1.6757558186691486</v>
      </c>
      <c r="AE69">
        <f t="shared" si="30"/>
        <v>0</v>
      </c>
      <c r="AF69">
        <f t="shared" si="31"/>
        <v>0</v>
      </c>
      <c r="AG69">
        <f t="shared" si="31"/>
        <v>-1.5144106136557205E-3</v>
      </c>
      <c r="AH69">
        <f t="shared" si="32"/>
        <v>-7.9937889954167272</v>
      </c>
      <c r="AI69">
        <f t="shared" si="33"/>
        <v>-7.9953034060303825</v>
      </c>
      <c r="AJ69">
        <f t="shared" si="34"/>
        <v>-0.19135347782056655</v>
      </c>
      <c r="AK69">
        <f t="shared" si="22"/>
        <v>-0.13069765075428008</v>
      </c>
      <c r="AL69">
        <f t="shared" si="35"/>
        <v>-8.3173545346052293</v>
      </c>
      <c r="AN69">
        <f t="shared" si="36"/>
        <v>0</v>
      </c>
      <c r="AO69">
        <f t="shared" si="36"/>
        <v>0</v>
      </c>
      <c r="AP69">
        <f t="shared" si="36"/>
        <v>-8.5477959927419204E-7</v>
      </c>
      <c r="AQ69">
        <f t="shared" si="36"/>
        <v>-4.5119386331362067E-3</v>
      </c>
      <c r="AR69">
        <f t="shared" si="36"/>
        <v>-4.5127934127354814E-3</v>
      </c>
      <c r="AS69">
        <f t="shared" si="36"/>
        <v>-1.0800574666889587E-4</v>
      </c>
      <c r="AT69">
        <f t="shared" si="36"/>
        <v>-7.3769745490716187E-5</v>
      </c>
      <c r="AU69">
        <f t="shared" si="23"/>
        <v>-4.6945689048950934E-3</v>
      </c>
      <c r="AW69">
        <v>66</v>
      </c>
      <c r="AX69">
        <f>IF(Z69&gt;0, (R69*SUMPRODUCT(K69:$K$98, X69:$X$98)-K69*$AZ$3)/Z69, 0)</f>
        <v>-27663.498320048548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25</v>
      </c>
      <c r="R70">
        <f t="shared" si="27"/>
        <v>100000</v>
      </c>
      <c r="S70">
        <f t="shared" si="28"/>
        <v>-62552.380535413722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-1.6757558186691486</v>
      </c>
      <c r="AC70">
        <f t="shared" si="29"/>
        <v>-1.4999371661259082</v>
      </c>
      <c r="AE70">
        <f t="shared" si="30"/>
        <v>0</v>
      </c>
      <c r="AF70">
        <f t="shared" si="31"/>
        <v>0</v>
      </c>
      <c r="AG70">
        <f t="shared" si="31"/>
        <v>-5.994724554394561E-4</v>
      </c>
      <c r="AH70">
        <f t="shared" si="32"/>
        <v>-3.5991762083188283</v>
      </c>
      <c r="AI70">
        <f t="shared" si="33"/>
        <v>-3.5997756807742678</v>
      </c>
      <c r="AJ70">
        <f t="shared" si="34"/>
        <v>-0.17581865254324036</v>
      </c>
      <c r="AK70">
        <f t="shared" si="22"/>
        <v>-0.11730290730684041</v>
      </c>
      <c r="AL70">
        <f t="shared" si="35"/>
        <v>-3.8928972406243485</v>
      </c>
      <c r="AN70">
        <f t="shared" si="36"/>
        <v>0</v>
      </c>
      <c r="AO70">
        <f t="shared" si="36"/>
        <v>0</v>
      </c>
      <c r="AP70">
        <f t="shared" si="36"/>
        <v>-3.0210764399499771E-7</v>
      </c>
      <c r="AQ70">
        <f t="shared" si="36"/>
        <v>-1.8138258643109022E-3</v>
      </c>
      <c r="AR70">
        <f t="shared" si="36"/>
        <v>-1.8141279719548972E-3</v>
      </c>
      <c r="AS70">
        <f t="shared" si="36"/>
        <v>-8.8604836482896479E-5</v>
      </c>
      <c r="AT70">
        <f t="shared" si="36"/>
        <v>-5.9115485021333466E-5</v>
      </c>
      <c r="AU70">
        <f t="shared" si="23"/>
        <v>-1.9618482934591272E-3</v>
      </c>
      <c r="AW70">
        <v>67</v>
      </c>
      <c r="AX70">
        <f>IF(Z70&gt;0, (R70*SUMPRODUCT(K70:$K$98, X70:$X$98)-K70*$AZ$3)/Z70, 0)</f>
        <v>-62552.380535413722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25</v>
      </c>
      <c r="R71">
        <f t="shared" si="27"/>
        <v>100000</v>
      </c>
      <c r="S71">
        <f t="shared" si="28"/>
        <v>-153160.1287638678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-1.4999371661259082</v>
      </c>
      <c r="AC71">
        <f t="shared" si="29"/>
        <v>-1.3407415355827397</v>
      </c>
      <c r="AE71">
        <f t="shared" si="30"/>
        <v>0</v>
      </c>
      <c r="AF71">
        <f t="shared" si="31"/>
        <v>0</v>
      </c>
      <c r="AG71">
        <f t="shared" si="31"/>
        <v>-2.1884637118087805E-4</v>
      </c>
      <c r="AH71">
        <f t="shared" si="32"/>
        <v>-1.4985254388167339</v>
      </c>
      <c r="AI71">
        <f t="shared" si="33"/>
        <v>-1.4987442851879149</v>
      </c>
      <c r="AJ71">
        <f t="shared" si="34"/>
        <v>-0.15919563054316854</v>
      </c>
      <c r="AK71">
        <f t="shared" si="22"/>
        <v>-0.10499560162881358</v>
      </c>
      <c r="AL71">
        <f t="shared" si="35"/>
        <v>-1.7629355173598971</v>
      </c>
      <c r="AN71">
        <f t="shared" si="36"/>
        <v>0</v>
      </c>
      <c r="AO71">
        <f t="shared" si="36"/>
        <v>0</v>
      </c>
      <c r="AP71">
        <f t="shared" si="36"/>
        <v>-9.8472237956887518E-8</v>
      </c>
      <c r="AQ71">
        <f t="shared" si="36"/>
        <v>-6.7427736086904887E-4</v>
      </c>
      <c r="AR71">
        <f t="shared" si="36"/>
        <v>-6.7437583310700575E-4</v>
      </c>
      <c r="AS71">
        <f t="shared" si="36"/>
        <v>-7.1631756688289019E-5</v>
      </c>
      <c r="AT71">
        <f t="shared" si="36"/>
        <v>-4.7243880774580983E-5</v>
      </c>
      <c r="AU71">
        <f t="shared" si="23"/>
        <v>-7.9325147056987573E-4</v>
      </c>
      <c r="AW71">
        <v>68</v>
      </c>
      <c r="AX71">
        <f>IF(Z71&gt;0, (R71*SUMPRODUCT(K71:$K$98, X71:$X$98)-K71*$AZ$3)/Z71, 0)</f>
        <v>-153160.1287638678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25</v>
      </c>
      <c r="R72">
        <f t="shared" si="27"/>
        <v>100000</v>
      </c>
      <c r="S72">
        <f t="shared" si="28"/>
        <v>-409024.32376191003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-1.3407415355827397</v>
      </c>
      <c r="AC72">
        <f t="shared" si="29"/>
        <v>-1.1976573697226449</v>
      </c>
      <c r="AE72">
        <f t="shared" si="30"/>
        <v>0</v>
      </c>
      <c r="AF72">
        <f t="shared" si="31"/>
        <v>0</v>
      </c>
      <c r="AG72">
        <f t="shared" si="31"/>
        <v>-7.3202087268763025E-5</v>
      </c>
      <c r="AH72">
        <f t="shared" si="32"/>
        <v>-0.57382328080122502</v>
      </c>
      <c r="AI72">
        <f t="shared" si="33"/>
        <v>-0.57389648288849382</v>
      </c>
      <c r="AJ72">
        <f t="shared" si="34"/>
        <v>-0.14308416586009476</v>
      </c>
      <c r="AK72">
        <f t="shared" ref="AK72:AK79" si="49">G72*SUM(AB72:AB72, AE72:AF72)</f>
        <v>-9.3851907490791781E-2</v>
      </c>
      <c r="AL72">
        <f t="shared" si="35"/>
        <v>-0.81083255623938033</v>
      </c>
      <c r="AN72">
        <f t="shared" si="36"/>
        <v>0</v>
      </c>
      <c r="AO72">
        <f t="shared" si="36"/>
        <v>0</v>
      </c>
      <c r="AP72">
        <f t="shared" si="36"/>
        <v>-2.9408975826180578E-8</v>
      </c>
      <c r="AQ72">
        <f t="shared" si="36"/>
        <v>-2.3053379518570141E-4</v>
      </c>
      <c r="AR72">
        <f t="shared" si="36"/>
        <v>-2.3056320416152762E-4</v>
      </c>
      <c r="AS72">
        <f t="shared" si="36"/>
        <v>-5.7484136476042389E-5</v>
      </c>
      <c r="AT72">
        <f t="shared" si="36"/>
        <v>-3.7705051612857806E-5</v>
      </c>
      <c r="AU72">
        <f t="shared" si="23"/>
        <v>-3.2575239225042778E-4</v>
      </c>
      <c r="AW72">
        <v>69</v>
      </c>
      <c r="AX72">
        <f>IF(Z72&gt;0, (R72*SUMPRODUCT(K72:$K$98, X72:$X$98)-K72*$AZ$3)/Z72, 0)</f>
        <v>-409024.32376191003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25</v>
      </c>
      <c r="R73">
        <f t="shared" si="27"/>
        <v>100000</v>
      </c>
      <c r="S73">
        <f t="shared" si="28"/>
        <v>-1200900.0088887291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-1.1976573697226449</v>
      </c>
      <c r="AC73">
        <f t="shared" si="29"/>
        <v>-1.0695321506419699</v>
      </c>
      <c r="AE73">
        <f t="shared" si="30"/>
        <v>0</v>
      </c>
      <c r="AF73">
        <f t="shared" si="31"/>
        <v>0</v>
      </c>
      <c r="AG73">
        <f t="shared" si="31"/>
        <v>-2.2265220724573016E-5</v>
      </c>
      <c r="AH73">
        <f t="shared" si="32"/>
        <v>-0.20081938268600955</v>
      </c>
      <c r="AI73">
        <f t="shared" si="33"/>
        <v>-0.20084164790673412</v>
      </c>
      <c r="AJ73">
        <f t="shared" si="34"/>
        <v>-0.12812521908067498</v>
      </c>
      <c r="AK73">
        <f t="shared" si="49"/>
        <v>-8.3836015880585146E-2</v>
      </c>
      <c r="AL73">
        <f t="shared" si="35"/>
        <v>-0.41280288286799421</v>
      </c>
      <c r="AN73">
        <f t="shared" si="36"/>
        <v>0</v>
      </c>
      <c r="AO73">
        <f t="shared" si="36"/>
        <v>0</v>
      </c>
      <c r="AP73">
        <f t="shared" si="36"/>
        <v>-7.9866640722747251E-9</v>
      </c>
      <c r="AQ73">
        <f t="shared" si="36"/>
        <v>-7.203507966775385E-5</v>
      </c>
      <c r="AR73">
        <f t="shared" si="36"/>
        <v>-7.2043066331826128E-5</v>
      </c>
      <c r="AS73">
        <f t="shared" si="36"/>
        <v>-4.5959260707197812E-5</v>
      </c>
      <c r="AT73">
        <f t="shared" si="36"/>
        <v>-3.0072466124584676E-5</v>
      </c>
      <c r="AU73">
        <f t="shared" si="23"/>
        <v>-1.480747931636086E-4</v>
      </c>
      <c r="AW73">
        <v>70</v>
      </c>
      <c r="AX73">
        <f>IF(Z73&gt;0, (R73*SUMPRODUCT(K73:$K$98, X73:$X$98)-K73*$AZ$3)/Z73, 0)</f>
        <v>-1200900.0088887291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25</v>
      </c>
      <c r="R74">
        <f t="shared" si="27"/>
        <v>100000</v>
      </c>
      <c r="S74">
        <f t="shared" si="28"/>
        <v>-3911896.780579356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-1.0695321506419699</v>
      </c>
      <c r="AC74">
        <f t="shared" si="29"/>
        <v>-0.95500083493961951</v>
      </c>
      <c r="AE74">
        <f t="shared" si="30"/>
        <v>0</v>
      </c>
      <c r="AF74">
        <f t="shared" si="31"/>
        <v>0</v>
      </c>
      <c r="AG74">
        <f t="shared" si="31"/>
        <v>-6.1031827301830219E-6</v>
      </c>
      <c r="AH74">
        <f t="shared" si="32"/>
        <v>-6.3757543148577053E-2</v>
      </c>
      <c r="AI74">
        <f t="shared" si="33"/>
        <v>-6.3763646331307239E-2</v>
      </c>
      <c r="AJ74">
        <f t="shared" si="34"/>
        <v>-0.11453131570235042</v>
      </c>
      <c r="AK74">
        <f t="shared" si="49"/>
        <v>-7.4867250544937897E-2</v>
      </c>
      <c r="AL74">
        <f t="shared" si="35"/>
        <v>-0.25316221257859556</v>
      </c>
      <c r="AN74">
        <f t="shared" si="36"/>
        <v>0</v>
      </c>
      <c r="AO74">
        <f t="shared" si="36"/>
        <v>0</v>
      </c>
      <c r="AP74">
        <f t="shared" si="36"/>
        <v>-1.9546849241701261E-9</v>
      </c>
      <c r="AQ74">
        <f t="shared" si="36"/>
        <v>-2.041982255886227E-5</v>
      </c>
      <c r="AR74">
        <f t="shared" si="36"/>
        <v>-2.0421777243786438E-5</v>
      </c>
      <c r="AS74">
        <f t="shared" si="36"/>
        <v>-3.6681293358889837E-5</v>
      </c>
      <c r="AT74">
        <f t="shared" si="36"/>
        <v>-2.3977962388465023E-5</v>
      </c>
      <c r="AU74">
        <f t="shared" si="23"/>
        <v>-8.1081032991141291E-5</v>
      </c>
      <c r="AW74">
        <v>71</v>
      </c>
      <c r="AX74">
        <f>IF(Z74&gt;0, (R74*SUMPRODUCT(K74:$K$98, X74:$X$98)-K74*$AZ$3)/Z74, 0)</f>
        <v>-3911896.780579356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25</v>
      </c>
      <c r="R75">
        <f t="shared" si="27"/>
        <v>100000</v>
      </c>
      <c r="S75">
        <f t="shared" si="28"/>
        <v>-14302167.529891172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-0.95500083493961951</v>
      </c>
      <c r="AC75">
        <f t="shared" si="29"/>
        <v>-0.85269683442109068</v>
      </c>
      <c r="AE75">
        <f t="shared" si="30"/>
        <v>0</v>
      </c>
      <c r="AF75">
        <f t="shared" si="31"/>
        <v>0</v>
      </c>
      <c r="AG75">
        <f t="shared" si="31"/>
        <v>-1.4905028077719262E-6</v>
      </c>
      <c r="AH75">
        <f t="shared" si="32"/>
        <v>-1.8206592380437061E-2</v>
      </c>
      <c r="AI75">
        <f t="shared" si="33"/>
        <v>-1.8208082883244832E-2</v>
      </c>
      <c r="AJ75">
        <f t="shared" si="34"/>
        <v>-0.10230400051852884</v>
      </c>
      <c r="AK75">
        <f t="shared" si="49"/>
        <v>-6.6850058445773367E-2</v>
      </c>
      <c r="AL75">
        <f t="shared" si="35"/>
        <v>-0.18736214184754701</v>
      </c>
      <c r="AN75">
        <f t="shared" si="36"/>
        <v>0</v>
      </c>
      <c r="AO75">
        <f t="shared" si="36"/>
        <v>0</v>
      </c>
      <c r="AP75">
        <f t="shared" si="36"/>
        <v>-4.262213165460116E-10</v>
      </c>
      <c r="AQ75">
        <f t="shared" si="36"/>
        <v>-5.2063221442746135E-6</v>
      </c>
      <c r="AR75">
        <f t="shared" si="36"/>
        <v>-5.2067483655911592E-6</v>
      </c>
      <c r="AS75">
        <f t="shared" si="36"/>
        <v>-2.9254655248930891E-5</v>
      </c>
      <c r="AT75">
        <f t="shared" si="36"/>
        <v>-1.9116314154770297E-5</v>
      </c>
      <c r="AU75">
        <f t="shared" si="23"/>
        <v>-5.3577717769292345E-5</v>
      </c>
      <c r="AW75">
        <v>72</v>
      </c>
      <c r="AX75">
        <f>IF(Z75&gt;0, (R75*SUMPRODUCT(K75:$K$98, X75:$X$98)-K75*$AZ$3)/Z75, 0)</f>
        <v>-14302167.529891172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25</v>
      </c>
      <c r="R76">
        <f t="shared" si="27"/>
        <v>100000</v>
      </c>
      <c r="S76">
        <f t="shared" si="28"/>
        <v>-59582404.849812709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-0.85269683442109068</v>
      </c>
      <c r="AC76">
        <f t="shared" si="29"/>
        <v>-0.76134095115297806</v>
      </c>
      <c r="AE76">
        <f t="shared" si="30"/>
        <v>0</v>
      </c>
      <c r="AF76">
        <f t="shared" si="31"/>
        <v>0</v>
      </c>
      <c r="AG76">
        <f t="shared" si="31"/>
        <v>-3.1944873367903818E-7</v>
      </c>
      <c r="AH76">
        <f t="shared" si="32"/>
        <v>-4.6245961840606755E-3</v>
      </c>
      <c r="AI76">
        <f t="shared" si="33"/>
        <v>-4.6249156327943545E-3</v>
      </c>
      <c r="AJ76">
        <f t="shared" si="34"/>
        <v>-9.1355883268112614E-2</v>
      </c>
      <c r="AK76">
        <f t="shared" si="49"/>
        <v>-5.9688778409476353E-2</v>
      </c>
      <c r="AL76">
        <f t="shared" si="35"/>
        <v>-0.15566957731038333</v>
      </c>
      <c r="AN76">
        <f t="shared" si="36"/>
        <v>0</v>
      </c>
      <c r="AO76">
        <f t="shared" si="36"/>
        <v>0</v>
      </c>
      <c r="AP76">
        <f t="shared" si="36"/>
        <v>-8.1561558531791257E-11</v>
      </c>
      <c r="AQ76">
        <f t="shared" si="36"/>
        <v>-1.1807505636605187E-6</v>
      </c>
      <c r="AR76">
        <f t="shared" si="36"/>
        <v>-1.1808321252190505E-6</v>
      </c>
      <c r="AS76">
        <f t="shared" si="36"/>
        <v>-2.3324957762650197E-5</v>
      </c>
      <c r="AT76">
        <f t="shared" si="36"/>
        <v>-1.5239721685129586E-5</v>
      </c>
      <c r="AU76">
        <f t="shared" si="23"/>
        <v>-3.9745511572998833E-5</v>
      </c>
      <c r="AW76">
        <v>73</v>
      </c>
      <c r="AX76">
        <f>IF(Z76&gt;0, (R76*SUMPRODUCT(K76:$K$98, X76:$X$98)-K76*$AZ$3)/Z76, 0)</f>
        <v>-59582404.849812709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25</v>
      </c>
      <c r="R77">
        <f t="shared" si="27"/>
        <v>100000</v>
      </c>
      <c r="S77">
        <f t="shared" si="28"/>
        <v>-288453313.10400367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-0.76134095115297806</v>
      </c>
      <c r="AC77">
        <f t="shared" si="29"/>
        <v>-0.67976973048366962</v>
      </c>
      <c r="AE77">
        <f t="shared" si="30"/>
        <v>0</v>
      </c>
      <c r="AF77">
        <f t="shared" si="31"/>
        <v>0</v>
      </c>
      <c r="AG77">
        <f t="shared" si="31"/>
        <v>-5.8915056579587145E-8</v>
      </c>
      <c r="AH77">
        <f t="shared" si="32"/>
        <v>-1.0293567590506426E-3</v>
      </c>
      <c r="AI77">
        <f t="shared" si="33"/>
        <v>-1.0294156741072222E-3</v>
      </c>
      <c r="AJ77">
        <f t="shared" si="34"/>
        <v>-8.1571220669308442E-2</v>
      </c>
      <c r="AK77">
        <f t="shared" si="49"/>
        <v>-5.329386658070847E-2</v>
      </c>
      <c r="AL77">
        <f t="shared" si="35"/>
        <v>-0.13589450292412414</v>
      </c>
      <c r="AN77">
        <f t="shared" si="36"/>
        <v>0</v>
      </c>
      <c r="AO77">
        <f t="shared" si="36"/>
        <v>0</v>
      </c>
      <c r="AP77">
        <f t="shared" si="36"/>
        <v>-1.3430513616711819E-11</v>
      </c>
      <c r="AQ77">
        <f t="shared" si="36"/>
        <v>-2.3465631319912893E-7</v>
      </c>
      <c r="AR77">
        <f t="shared" si="36"/>
        <v>-2.3466974371274566E-7</v>
      </c>
      <c r="AS77">
        <f t="shared" si="36"/>
        <v>-1.8595304045087431E-5</v>
      </c>
      <c r="AT77">
        <f t="shared" si="36"/>
        <v>-1.2149084501557207E-5</v>
      </c>
      <c r="AU77">
        <f t="shared" si="23"/>
        <v>-3.0979058290357387E-5</v>
      </c>
      <c r="AW77">
        <v>74</v>
      </c>
      <c r="AX77">
        <f>IF(Z77&gt;0, (R77*SUMPRODUCT(K77:$K$98, X77:$X$98)-K77*$AZ$3)/Z77, 0)</f>
        <v>-288453313.10400367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25</v>
      </c>
      <c r="R78">
        <f t="shared" si="27"/>
        <v>100000</v>
      </c>
      <c r="S78">
        <f t="shared" si="28"/>
        <v>-1666633012.9631753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-0.67976973048366962</v>
      </c>
      <c r="AC78">
        <f t="shared" si="29"/>
        <v>-0.60693746387223979</v>
      </c>
      <c r="AE78">
        <f t="shared" si="30"/>
        <v>0</v>
      </c>
      <c r="AF78">
        <f t="shared" si="31"/>
        <v>0</v>
      </c>
      <c r="AG78">
        <f t="shared" si="31"/>
        <v>-9.1042457930366552E-9</v>
      </c>
      <c r="AH78">
        <f t="shared" si="32"/>
        <v>-1.9688664088301846E-4</v>
      </c>
      <c r="AI78">
        <f t="shared" si="33"/>
        <v>-1.9689574512881151E-4</v>
      </c>
      <c r="AJ78">
        <f t="shared" si="34"/>
        <v>-7.283226661142983E-2</v>
      </c>
      <c r="AK78">
        <f t="shared" si="49"/>
        <v>-4.7583881133856878E-2</v>
      </c>
      <c r="AL78">
        <f t="shared" si="35"/>
        <v>-0.12061304349041552</v>
      </c>
      <c r="AN78">
        <f t="shared" si="36"/>
        <v>0</v>
      </c>
      <c r="AO78">
        <f t="shared" si="36"/>
        <v>0</v>
      </c>
      <c r="AP78">
        <f t="shared" si="36"/>
        <v>-1.8530719145272995E-12</v>
      </c>
      <c r="AQ78">
        <f t="shared" si="36"/>
        <v>-4.0074171200979018E-8</v>
      </c>
      <c r="AR78">
        <f t="shared" si="36"/>
        <v>-4.0076024272893543E-8</v>
      </c>
      <c r="AS78">
        <f t="shared" si="36"/>
        <v>-1.4824229353762747E-5</v>
      </c>
      <c r="AT78">
        <f t="shared" si="36"/>
        <v>-9.6851903735723983E-6</v>
      </c>
      <c r="AU78">
        <f t="shared" si="23"/>
        <v>-2.4549495751608037E-5</v>
      </c>
      <c r="AW78">
        <v>75</v>
      </c>
      <c r="AX78">
        <f>IF(Z78&gt;0, (R78*SUMPRODUCT(K78:$K$98, X78:$X$98)-K78*$AZ$3)/Z78, 0)</f>
        <v>-1666633012.9631753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100000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-0.60693746387223979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-3.641698317214662E-5</v>
      </c>
      <c r="AI79">
        <f t="shared" si="33"/>
        <v>-3.641698317214662E-5</v>
      </c>
      <c r="AJ79">
        <f t="shared" si="34"/>
        <v>-0.60693746387223979</v>
      </c>
      <c r="AK79">
        <f t="shared" si="49"/>
        <v>-4.2485622471056791E-2</v>
      </c>
      <c r="AL79">
        <f t="shared" si="35"/>
        <v>-0.64945950332646873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-6.6181139804546403E-9</v>
      </c>
      <c r="AR79">
        <f t="shared" si="36"/>
        <v>-6.6181139804546403E-9</v>
      </c>
      <c r="AS79">
        <f t="shared" si="36"/>
        <v>-1.1029967243378832E-4</v>
      </c>
      <c r="AT79">
        <f t="shared" si="36"/>
        <v>-7.7209770703651833E-6</v>
      </c>
      <c r="AU79">
        <f t="shared" si="23"/>
        <v>-1.1802726761813395E-4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4040.8384623613692</v>
      </c>
      <c r="AO81" s="8">
        <f t="shared" si="50"/>
        <v>-404.08384623613694</v>
      </c>
      <c r="AP81" s="8">
        <f t="shared" si="50"/>
        <v>-435.07716435622444</v>
      </c>
      <c r="AQ81" s="8">
        <f t="shared" si="50"/>
        <v>-2981.9178812619193</v>
      </c>
      <c r="AR81" s="8">
        <f t="shared" si="50"/>
        <v>219.75957050708695</v>
      </c>
      <c r="AS81" s="8">
        <f t="shared" si="50"/>
        <v>-357.49084526556561</v>
      </c>
      <c r="AT81" s="8">
        <f t="shared" si="50"/>
        <v>208.53632640491332</v>
      </c>
      <c r="AU81" s="8">
        <f t="shared" si="50"/>
        <v>70.805051646434492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5" priority="1" operator="lessThan">
      <formula>0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0CF20-7F28-4CDB-972C-3E8ACA0359DB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6193.8061152925857</v>
      </c>
      <c r="K3">
        <v>1</v>
      </c>
      <c r="L3" s="2">
        <v>0</v>
      </c>
      <c r="O3">
        <f>$C$3</f>
        <v>6193.8061152925857</v>
      </c>
      <c r="P3" s="2">
        <f>O3*C5</f>
        <v>619.38061152925866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6193.8061152925857</v>
      </c>
      <c r="AF3">
        <f t="shared" ref="AF3:AG34" si="4">-$Z3*P3</f>
        <v>-619.38061152925866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5301.2757619633267</v>
      </c>
      <c r="AJ3">
        <f t="shared" ref="AJ3:AJ66" si="7">AB3-AC3</f>
        <v>0</v>
      </c>
      <c r="AL3">
        <f t="shared" ref="AL3:AL66" si="8">SUM(AI3:AK3)</f>
        <v>5301.2757619633267</v>
      </c>
      <c r="AN3">
        <f t="shared" ref="AN3:AU34" si="9">AE3*$K3</f>
        <v>6193.8061152925857</v>
      </c>
      <c r="AO3">
        <f t="shared" si="9"/>
        <v>-619.38061152925866</v>
      </c>
      <c r="AP3">
        <f t="shared" si="9"/>
        <v>-273.14974180000002</v>
      </c>
      <c r="AQ3">
        <f t="shared" si="9"/>
        <v>0</v>
      </c>
      <c r="AR3">
        <f t="shared" si="9"/>
        <v>5301.2757619633267</v>
      </c>
      <c r="AS3">
        <f t="shared" si="9"/>
        <v>0</v>
      </c>
      <c r="AT3">
        <f t="shared" si="9"/>
        <v>0</v>
      </c>
      <c r="AU3">
        <f t="shared" si="9"/>
        <v>5301.2757619633267</v>
      </c>
      <c r="AW3">
        <v>0</v>
      </c>
      <c r="AX3">
        <f>IF(Z3&gt;0, (R3*SUMPRODUCT(K3:$K$98, X3:$X$98)-K3*$AZ$3)/Z3, 0)</f>
        <v>0</v>
      </c>
      <c r="AZ3">
        <f>C6*ABS(SUMPRODUCT(X4:X69, K4:K69))/1</f>
        <v>4700.413599208593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510.59129346275358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503.61574277234922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-503.61574277234922</v>
      </c>
      <c r="AK4">
        <f>G4*SUM(AB4, AE4:AF4)</f>
        <v>0</v>
      </c>
      <c r="AL4">
        <f t="shared" si="8"/>
        <v>-869.78684277234925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-326.93848214285708</v>
      </c>
      <c r="AR4">
        <f t="shared" si="9"/>
        <v>-326.93848214285708</v>
      </c>
      <c r="AS4">
        <f t="shared" si="9"/>
        <v>-449.6569131895975</v>
      </c>
      <c r="AT4">
        <f t="shared" si="9"/>
        <v>0</v>
      </c>
      <c r="AU4">
        <f t="shared" si="9"/>
        <v>-776.59539533245459</v>
      </c>
      <c r="AW4">
        <v>1</v>
      </c>
      <c r="AX4">
        <f>IF(Z4&gt;0, (R4*SUMPRODUCT(K4:$K$98, X4:$X$98)-K4*$AZ$3)/Z4, 0)</f>
        <v>510.59129346275358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100000</v>
      </c>
      <c r="S5">
        <f t="shared" si="1"/>
        <v>643.89991459052555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503.61574277234922</v>
      </c>
      <c r="AC5">
        <f t="shared" si="2"/>
        <v>626.33417381909067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-375.51407759812167</v>
      </c>
      <c r="AI5">
        <f t="shared" si="6"/>
        <v>-399.83207173147213</v>
      </c>
      <c r="AJ5">
        <f t="shared" si="7"/>
        <v>-122.71843104674144</v>
      </c>
      <c r="AK5">
        <f>G5*SUM(AB5, AE5:AF5)</f>
        <v>35.253101994064451</v>
      </c>
      <c r="AL5">
        <f t="shared" si="8"/>
        <v>-487.29740078414909</v>
      </c>
      <c r="AN5">
        <f t="shared" si="9"/>
        <v>0</v>
      </c>
      <c r="AO5">
        <f t="shared" si="9"/>
        <v>0</v>
      </c>
      <c r="AP5">
        <f t="shared" si="9"/>
        <v>-19.386156037428623</v>
      </c>
      <c r="AQ5">
        <f t="shared" si="9"/>
        <v>-299.35752359544136</v>
      </c>
      <c r="AR5">
        <f t="shared" si="9"/>
        <v>-318.74367963286994</v>
      </c>
      <c r="AS5">
        <f t="shared" si="9"/>
        <v>-97.830381893129328</v>
      </c>
      <c r="AT5">
        <f t="shared" si="9"/>
        <v>28.103557074349848</v>
      </c>
      <c r="AU5">
        <f t="shared" si="9"/>
        <v>-388.47050445164945</v>
      </c>
      <c r="AW5">
        <v>2</v>
      </c>
      <c r="AX5">
        <f>IF(Z5&gt;0, (R5*SUMPRODUCT(K5:$K$98, X5:$X$98)-K5*$AZ$3)/Z5, 0)</f>
        <v>643.89991459052555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100000</v>
      </c>
      <c r="S6">
        <f t="shared" si="1"/>
        <v>759.48696320860415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626.33417381909067</v>
      </c>
      <c r="AC6">
        <f t="shared" si="2"/>
        <v>728.45603700007678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-385.03147016821151</v>
      </c>
      <c r="AI6">
        <f t="shared" si="6"/>
        <v>-409.01002649268645</v>
      </c>
      <c r="AJ6">
        <f t="shared" si="7"/>
        <v>-102.12186318098611</v>
      </c>
      <c r="AK6">
        <f>G6*SUM(AB6, AE6:AF6)</f>
        <v>43.843392167336354</v>
      </c>
      <c r="AL6">
        <f t="shared" si="8"/>
        <v>-467.28849750633623</v>
      </c>
      <c r="AN6">
        <f t="shared" si="9"/>
        <v>0</v>
      </c>
      <c r="AO6">
        <f t="shared" si="9"/>
        <v>0</v>
      </c>
      <c r="AP6">
        <f t="shared" si="9"/>
        <v>-17.067462762842585</v>
      </c>
      <c r="AQ6">
        <f t="shared" si="9"/>
        <v>-274.05779525229156</v>
      </c>
      <c r="AR6">
        <f t="shared" si="9"/>
        <v>-291.12525801513414</v>
      </c>
      <c r="AS6">
        <f t="shared" si="9"/>
        <v>-72.688325082129538</v>
      </c>
      <c r="AT6">
        <f t="shared" si="9"/>
        <v>31.206860541847231</v>
      </c>
      <c r="AU6">
        <f t="shared" si="9"/>
        <v>-332.60672255541647</v>
      </c>
      <c r="AW6">
        <v>3</v>
      </c>
      <c r="AX6">
        <f>IF(Z6&gt;0, (R6*SUMPRODUCT(K6:$K$98, X6:$X$98)-K6*$AZ$3)/Z6, 0)</f>
        <v>759.48696320860415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25</v>
      </c>
      <c r="R7">
        <f t="shared" si="0"/>
        <v>100000</v>
      </c>
      <c r="S7">
        <f t="shared" si="1"/>
        <v>859.62711498239582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728.45603700007678</v>
      </c>
      <c r="AC7">
        <f t="shared" si="2"/>
        <v>812.86197994102167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-395.2482312330751</v>
      </c>
      <c r="AI7">
        <f t="shared" si="6"/>
        <v>-418.88818993649699</v>
      </c>
      <c r="AJ7">
        <f t="shared" si="7"/>
        <v>-84.405942940944897</v>
      </c>
      <c r="AK7">
        <f>G7*SUM(AB7, AE7:AF7)</f>
        <v>50.99192259000538</v>
      </c>
      <c r="AL7">
        <f t="shared" si="8"/>
        <v>-452.30221028743648</v>
      </c>
      <c r="AN7">
        <f t="shared" si="9"/>
        <v>0</v>
      </c>
      <c r="AO7">
        <f t="shared" si="9"/>
        <v>0</v>
      </c>
      <c r="AP7">
        <f t="shared" si="9"/>
        <v>-15.02362112876825</v>
      </c>
      <c r="AQ7">
        <f t="shared" si="9"/>
        <v>-251.18739640615229</v>
      </c>
      <c r="AR7">
        <f t="shared" si="9"/>
        <v>-266.21101753492053</v>
      </c>
      <c r="AS7">
        <f t="shared" si="9"/>
        <v>-53.641502663777125</v>
      </c>
      <c r="AT7">
        <f t="shared" si="9"/>
        <v>32.406288658568123</v>
      </c>
      <c r="AU7">
        <f t="shared" si="9"/>
        <v>-287.44623154012953</v>
      </c>
      <c r="AW7">
        <v>4</v>
      </c>
      <c r="AX7">
        <f>IF(Z7&gt;0, (R7*SUMPRODUCT(K7:$K$98, X7:$X$98)-K7*$AZ$3)/Z7, 0)</f>
        <v>859.62711498239582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100000</v>
      </c>
      <c r="S8">
        <f t="shared" si="1"/>
        <v>945.98506552564129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812.86197994102167</v>
      </c>
      <c r="AC8">
        <f t="shared" si="2"/>
        <v>881.73149263597543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-406.47613520796995</v>
      </c>
      <c r="AI8">
        <f t="shared" si="6"/>
        <v>-429.77807529055565</v>
      </c>
      <c r="AJ8">
        <f t="shared" si="7"/>
        <v>-68.869512694953755</v>
      </c>
      <c r="AK8">
        <f t="shared" ref="AK8:AK69" si="22">G8*SUM(AB8:AB8, AE8:AF8)</f>
        <v>56.900338595871524</v>
      </c>
      <c r="AL8">
        <f t="shared" si="8"/>
        <v>-441.74724938963789</v>
      </c>
      <c r="AN8">
        <f t="shared" si="9"/>
        <v>0</v>
      </c>
      <c r="AO8">
        <f t="shared" si="9"/>
        <v>0</v>
      </c>
      <c r="AP8">
        <f t="shared" si="9"/>
        <v>-13.222146593204792</v>
      </c>
      <c r="AQ8">
        <f t="shared" si="9"/>
        <v>-230.64547532570663</v>
      </c>
      <c r="AR8">
        <f t="shared" si="9"/>
        <v>-243.86762191891142</v>
      </c>
      <c r="AS8">
        <f t="shared" si="9"/>
        <v>-39.078411043369769</v>
      </c>
      <c r="AT8">
        <f t="shared" si="9"/>
        <v>32.286780218779036</v>
      </c>
      <c r="AU8">
        <f t="shared" si="9"/>
        <v>-250.65925274350215</v>
      </c>
      <c r="AW8">
        <v>5</v>
      </c>
      <c r="AX8">
        <f>IF(Z8&gt;0, (R8*SUMPRODUCT(K8:$K$98, X8:$X$98)-K8*$AZ$3)/Z8, 0)</f>
        <v>945.98506552564129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100000</v>
      </c>
      <c r="S9">
        <f t="shared" si="1"/>
        <v>1019.9229973949883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881.73149263597543</v>
      </c>
      <c r="AC9">
        <f t="shared" si="2"/>
        <v>936.85111472196968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-420.59983207515091</v>
      </c>
      <c r="AI9">
        <f t="shared" si="6"/>
        <v>-443.56360279889196</v>
      </c>
      <c r="AJ9">
        <f t="shared" si="7"/>
        <v>-55.119622085994251</v>
      </c>
      <c r="AK9">
        <f t="shared" si="22"/>
        <v>61.721204484518289</v>
      </c>
      <c r="AL9">
        <f t="shared" si="8"/>
        <v>-436.96202040036792</v>
      </c>
      <c r="AN9">
        <f t="shared" si="9"/>
        <v>0</v>
      </c>
      <c r="AO9">
        <f t="shared" si="9"/>
        <v>0</v>
      </c>
      <c r="AP9">
        <f t="shared" si="9"/>
        <v>-11.634160908227857</v>
      </c>
      <c r="AQ9">
        <f t="shared" si="9"/>
        <v>-213.08896449122656</v>
      </c>
      <c r="AR9">
        <f t="shared" si="9"/>
        <v>-224.72312539945443</v>
      </c>
      <c r="AS9">
        <f t="shared" si="9"/>
        <v>-27.92531593629748</v>
      </c>
      <c r="AT9">
        <f t="shared" si="9"/>
        <v>31.269883028406181</v>
      </c>
      <c r="AU9">
        <f t="shared" si="9"/>
        <v>-221.37855830734571</v>
      </c>
      <c r="AW9">
        <v>6</v>
      </c>
      <c r="AX9">
        <f>IF(Z9&gt;0, (R9*SUMPRODUCT(K9:$K$98, X9:$X$98)-K9*$AZ$3)/Z9, 0)</f>
        <v>1019.9229973949883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100000</v>
      </c>
      <c r="S10">
        <f t="shared" si="1"/>
        <v>1081.6551124152538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936.85111472196968</v>
      </c>
      <c r="AC10">
        <f t="shared" si="2"/>
        <v>978.90955863404918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-435.45206388534865</v>
      </c>
      <c r="AI10">
        <f t="shared" si="6"/>
        <v>-458.07733388588093</v>
      </c>
      <c r="AJ10">
        <f t="shared" si="7"/>
        <v>-42.058443912079497</v>
      </c>
      <c r="AK10">
        <f t="shared" si="22"/>
        <v>65.579578030537888</v>
      </c>
      <c r="AL10">
        <f t="shared" si="8"/>
        <v>-434.55619976742253</v>
      </c>
      <c r="AN10">
        <f t="shared" si="9"/>
        <v>0</v>
      </c>
      <c r="AO10">
        <f t="shared" si="9"/>
        <v>0</v>
      </c>
      <c r="AP10">
        <f t="shared" si="9"/>
        <v>-10.234523131526139</v>
      </c>
      <c r="AQ10">
        <f t="shared" si="9"/>
        <v>-196.97639941536829</v>
      </c>
      <c r="AR10">
        <f t="shared" si="9"/>
        <v>-207.21092254689444</v>
      </c>
      <c r="AS10">
        <f t="shared" si="9"/>
        <v>-19.025104101919908</v>
      </c>
      <c r="AT10">
        <f t="shared" si="9"/>
        <v>29.664870664238396</v>
      </c>
      <c r="AU10">
        <f t="shared" si="9"/>
        <v>-196.57115598457594</v>
      </c>
      <c r="AW10">
        <v>7</v>
      </c>
      <c r="AX10">
        <f>IF(Z10&gt;0, (R10*SUMPRODUCT(K10:$K$98, X10:$X$98)-K10*$AZ$3)/Z10, 0)</f>
        <v>1081.6551124152538</v>
      </c>
    </row>
    <row r="11" spans="1:52" x14ac:dyDescent="0.25">
      <c r="A11" t="s">
        <v>33</v>
      </c>
      <c r="C11" s="12">
        <f>AU71</f>
        <v>134.87294969707247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100000</v>
      </c>
      <c r="S11">
        <f t="shared" si="1"/>
        <v>1132.6778474127495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978.90955863404918</v>
      </c>
      <c r="AC11">
        <f t="shared" si="2"/>
        <v>1009.74334529306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-449.50845674637537</v>
      </c>
      <c r="AI11">
        <f t="shared" si="6"/>
        <v>-471.79509693271575</v>
      </c>
      <c r="AJ11">
        <f t="shared" si="7"/>
        <v>-30.833786659010798</v>
      </c>
      <c r="AK11">
        <f t="shared" si="22"/>
        <v>68.523669104383444</v>
      </c>
      <c r="AL11">
        <f t="shared" si="8"/>
        <v>-434.10521448734312</v>
      </c>
      <c r="AN11">
        <f t="shared" si="9"/>
        <v>0</v>
      </c>
      <c r="AO11">
        <f t="shared" si="9"/>
        <v>0</v>
      </c>
      <c r="AP11">
        <f t="shared" si="9"/>
        <v>-9.0012001792738818</v>
      </c>
      <c r="AQ11">
        <f t="shared" si="9"/>
        <v>-181.54892651475075</v>
      </c>
      <c r="AR11">
        <f t="shared" si="9"/>
        <v>-190.55012669402464</v>
      </c>
      <c r="AS11">
        <f t="shared" si="9"/>
        <v>-12.453249286668491</v>
      </c>
      <c r="AT11">
        <f t="shared" si="9"/>
        <v>27.675560670868556</v>
      </c>
      <c r="AU11">
        <f t="shared" si="9"/>
        <v>-175.32781530982456</v>
      </c>
      <c r="AW11">
        <v>8</v>
      </c>
      <c r="AX11">
        <f>IF(Z11&gt;0, (R11*SUMPRODUCT(K11:$K$98, X11:$X$98)-K11*$AZ$3)/Z11, 0)</f>
        <v>1132.6778474127495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100000</v>
      </c>
      <c r="S12">
        <f t="shared" si="1"/>
        <v>1175.0723915570752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1009.74334529306</v>
      </c>
      <c r="AC12">
        <f t="shared" si="2"/>
        <v>1031.5963706304331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-465.06806872655125</v>
      </c>
      <c r="AI12">
        <f t="shared" si="6"/>
        <v>-487.0155754938466</v>
      </c>
      <c r="AJ12">
        <f t="shared" si="7"/>
        <v>-21.853025337373083</v>
      </c>
      <c r="AK12">
        <f t="shared" si="22"/>
        <v>70.6820341705142</v>
      </c>
      <c r="AL12">
        <f t="shared" si="8"/>
        <v>-438.18656666070547</v>
      </c>
      <c r="AN12">
        <f t="shared" si="9"/>
        <v>0</v>
      </c>
      <c r="AO12">
        <f t="shared" si="9"/>
        <v>0</v>
      </c>
      <c r="AP12">
        <f t="shared" si="9"/>
        <v>-7.9144909636377596</v>
      </c>
      <c r="AQ12">
        <f t="shared" si="9"/>
        <v>-167.70820788161663</v>
      </c>
      <c r="AR12">
        <f t="shared" si="9"/>
        <v>-175.6226988452544</v>
      </c>
      <c r="AS12">
        <f t="shared" si="9"/>
        <v>-7.8804200128332003</v>
      </c>
      <c r="AT12">
        <f t="shared" si="9"/>
        <v>25.488650107977989</v>
      </c>
      <c r="AU12">
        <f t="shared" si="9"/>
        <v>-158.01446875010961</v>
      </c>
      <c r="AW12">
        <v>9</v>
      </c>
      <c r="AX12">
        <f>IF(Z12&gt;0, (R12*SUMPRODUCT(K12:$K$98, X12:$X$98)-K12*$AZ$3)/Z12, 0)</f>
        <v>1175.0723915570752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100000</v>
      </c>
      <c r="S13">
        <f t="shared" si="1"/>
        <v>1209.6340850049835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1031.5963706304331</v>
      </c>
      <c r="AC13">
        <f t="shared" si="2"/>
        <v>1045.4970483310703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-481.27458529622982</v>
      </c>
      <c r="AI13">
        <f t="shared" si="6"/>
        <v>-502.88229834952813</v>
      </c>
      <c r="AJ13">
        <f t="shared" si="7"/>
        <v>-13.900677700637289</v>
      </c>
      <c r="AK13">
        <f t="shared" si="22"/>
        <v>72.211745944130314</v>
      </c>
      <c r="AL13">
        <f t="shared" si="8"/>
        <v>-444.5712301060351</v>
      </c>
      <c r="AN13">
        <f t="shared" si="9"/>
        <v>0</v>
      </c>
      <c r="AO13">
        <f t="shared" si="9"/>
        <v>0</v>
      </c>
      <c r="AP13">
        <f t="shared" si="9"/>
        <v>-6.9571053070934932</v>
      </c>
      <c r="AQ13">
        <f t="shared" si="9"/>
        <v>-154.95753591667213</v>
      </c>
      <c r="AR13">
        <f t="shared" si="9"/>
        <v>-161.91464122376561</v>
      </c>
      <c r="AS13">
        <f t="shared" si="9"/>
        <v>-4.4756461900783027</v>
      </c>
      <c r="AT13">
        <f t="shared" si="9"/>
        <v>23.250249561496705</v>
      </c>
      <c r="AU13">
        <f t="shared" si="9"/>
        <v>-143.14003785234721</v>
      </c>
      <c r="AW13">
        <v>10</v>
      </c>
      <c r="AX13">
        <f>IF(Z13&gt;0, (R13*SUMPRODUCT(K13:$K$98, X13:$X$98)-K13*$AZ$3)/Z13, 0)</f>
        <v>1209.6340850049835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100000</v>
      </c>
      <c r="S14">
        <f t="shared" si="1"/>
        <v>1237.4813064775647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1045.4970483310703</v>
      </c>
      <c r="AC14">
        <f t="shared" si="2"/>
        <v>1052.6903031128393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-499.37559708222096</v>
      </c>
      <c r="AI14">
        <f t="shared" si="6"/>
        <v>-520.64238910571578</v>
      </c>
      <c r="AJ14">
        <f t="shared" si="7"/>
        <v>-7.1932547817689283</v>
      </c>
      <c r="AK14">
        <f t="shared" si="22"/>
        <v>73.184793383174934</v>
      </c>
      <c r="AL14">
        <f t="shared" si="8"/>
        <v>-454.6508505043098</v>
      </c>
      <c r="AN14">
        <f t="shared" si="9"/>
        <v>0</v>
      </c>
      <c r="AO14">
        <f t="shared" si="9"/>
        <v>0</v>
      </c>
      <c r="AP14">
        <f t="shared" si="9"/>
        <v>-6.1136945175944781</v>
      </c>
      <c r="AQ14">
        <f t="shared" si="9"/>
        <v>-143.55855113122681</v>
      </c>
      <c r="AR14">
        <f t="shared" si="9"/>
        <v>-149.67224564882127</v>
      </c>
      <c r="AS14">
        <f t="shared" si="9"/>
        <v>-2.0678888604532522</v>
      </c>
      <c r="AT14">
        <f t="shared" si="9"/>
        <v>21.038879281073381</v>
      </c>
      <c r="AU14">
        <f t="shared" si="9"/>
        <v>-130.70125522820118</v>
      </c>
      <c r="AW14">
        <v>11</v>
      </c>
      <c r="AX14">
        <f>IF(Z14&gt;0, (R14*SUMPRODUCT(K14:$K$98, X14:$X$98)-K14*$AZ$3)/Z14, 0)</f>
        <v>1237.4813064775647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100000</v>
      </c>
      <c r="S15">
        <f t="shared" si="1"/>
        <v>1259.2102507846746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1052.6903031128393</v>
      </c>
      <c r="AC15">
        <f t="shared" si="2"/>
        <v>1053.9092436766491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-520.44620856338634</v>
      </c>
      <c r="AI15">
        <f t="shared" si="6"/>
        <v>-541.37022111450528</v>
      </c>
      <c r="AJ15">
        <f t="shared" si="7"/>
        <v>-1.2189405638098378</v>
      </c>
      <c r="AK15">
        <f t="shared" si="22"/>
        <v>73.688321217898761</v>
      </c>
      <c r="AL15">
        <f t="shared" si="8"/>
        <v>-468.90084046041636</v>
      </c>
      <c r="AN15">
        <f t="shared" si="9"/>
        <v>0</v>
      </c>
      <c r="AO15">
        <f t="shared" si="9"/>
        <v>0</v>
      </c>
      <c r="AP15">
        <f t="shared" si="9"/>
        <v>-5.3706728663489551</v>
      </c>
      <c r="AQ15">
        <f t="shared" si="9"/>
        <v>-133.58557895608251</v>
      </c>
      <c r="AR15">
        <f t="shared" si="9"/>
        <v>-138.95625182243145</v>
      </c>
      <c r="AS15">
        <f t="shared" si="9"/>
        <v>-0.31287168251079506</v>
      </c>
      <c r="AT15">
        <f t="shared" si="9"/>
        <v>18.913956697593846</v>
      </c>
      <c r="AU15">
        <f t="shared" si="9"/>
        <v>-120.35516680734841</v>
      </c>
      <c r="AW15">
        <v>12</v>
      </c>
      <c r="AX15">
        <f>IF(Z15&gt;0, (R15*SUMPRODUCT(K15:$K$98, X15:$X$98)-K15*$AZ$3)/Z15, 0)</f>
        <v>1259.2102507846746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100000</v>
      </c>
      <c r="S16">
        <f t="shared" si="1"/>
        <v>1275.0657897621099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1053.9092436766491</v>
      </c>
      <c r="AC16">
        <f t="shared" si="2"/>
        <v>1049.5892823054212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-542.60919351223663</v>
      </c>
      <c r="AI16">
        <f t="shared" si="6"/>
        <v>-563.1883136394664</v>
      </c>
      <c r="AJ16">
        <f t="shared" si="7"/>
        <v>4.3199613712279188</v>
      </c>
      <c r="AK16">
        <f t="shared" si="22"/>
        <v>73.773647057365451</v>
      </c>
      <c r="AL16">
        <f t="shared" si="8"/>
        <v>-485.09470521087303</v>
      </c>
      <c r="AN16">
        <f t="shared" si="9"/>
        <v>0</v>
      </c>
      <c r="AO16">
        <f t="shared" si="9"/>
        <v>0</v>
      </c>
      <c r="AP16">
        <f t="shared" si="9"/>
        <v>-4.7162031887419831</v>
      </c>
      <c r="AQ16">
        <f t="shared" si="9"/>
        <v>-124.35202248015707</v>
      </c>
      <c r="AR16">
        <f t="shared" si="9"/>
        <v>-129.06822566889906</v>
      </c>
      <c r="AS16">
        <f t="shared" si="9"/>
        <v>0.99002364864322878</v>
      </c>
      <c r="AT16">
        <f t="shared" si="9"/>
        <v>16.907015817294287</v>
      </c>
      <c r="AU16">
        <f t="shared" si="9"/>
        <v>-111.17118620296154</v>
      </c>
      <c r="AW16">
        <v>13</v>
      </c>
      <c r="AX16">
        <f>IF(Z16&gt;0, (R16*SUMPRODUCT(K16:$K$98, X16:$X$98)-K16*$AZ$3)/Z16, 0)</f>
        <v>1275.0657897621099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100000</v>
      </c>
      <c r="S17">
        <f t="shared" si="1"/>
        <v>1285.9029356118492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1049.5892823054212</v>
      </c>
      <c r="AC17">
        <f t="shared" si="2"/>
        <v>1040.6529898117406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-565.51306866554626</v>
      </c>
      <c r="AI17">
        <f t="shared" si="6"/>
        <v>-585.74501932433736</v>
      </c>
      <c r="AJ17">
        <f t="shared" si="7"/>
        <v>8.9362924936806394</v>
      </c>
      <c r="AK17">
        <f t="shared" si="22"/>
        <v>73.471249761379497</v>
      </c>
      <c r="AL17">
        <f t="shared" si="8"/>
        <v>-503.33747706927721</v>
      </c>
      <c r="AN17">
        <f t="shared" si="9"/>
        <v>0</v>
      </c>
      <c r="AO17">
        <f t="shared" si="9"/>
        <v>0</v>
      </c>
      <c r="AP17">
        <f t="shared" si="9"/>
        <v>-4.1398579526560271</v>
      </c>
      <c r="AQ17">
        <f t="shared" si="9"/>
        <v>-115.71517814218849</v>
      </c>
      <c r="AR17">
        <f t="shared" si="9"/>
        <v>-119.85503609484452</v>
      </c>
      <c r="AS17">
        <f t="shared" si="9"/>
        <v>1.8285424955378351</v>
      </c>
      <c r="AT17">
        <f t="shared" si="9"/>
        <v>15.033673358829697</v>
      </c>
      <c r="AU17">
        <f t="shared" si="9"/>
        <v>-102.99282024047699</v>
      </c>
      <c r="AW17">
        <v>14</v>
      </c>
      <c r="AX17">
        <f>IF(Z17&gt;0, (R17*SUMPRODUCT(K17:$K$98, X17:$X$98)-K17*$AZ$3)/Z17, 0)</f>
        <v>1285.9029356118492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100000</v>
      </c>
      <c r="S18">
        <f t="shared" si="1"/>
        <v>1292.623206607956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1040.6529898117406</v>
      </c>
      <c r="AC18">
        <f t="shared" si="2"/>
        <v>1027.9875705860491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-591.28377552693212</v>
      </c>
      <c r="AI18">
        <f t="shared" si="6"/>
        <v>-611.16558573525356</v>
      </c>
      <c r="AJ18">
        <f t="shared" si="7"/>
        <v>12.665419225691494</v>
      </c>
      <c r="AK18">
        <f t="shared" si="22"/>
        <v>72.845709286821844</v>
      </c>
      <c r="AL18">
        <f t="shared" si="8"/>
        <v>-525.65445722274023</v>
      </c>
      <c r="AN18">
        <f t="shared" si="9"/>
        <v>0</v>
      </c>
      <c r="AO18">
        <f t="shared" si="9"/>
        <v>0</v>
      </c>
      <c r="AP18">
        <f t="shared" si="9"/>
        <v>-3.6323323922247144</v>
      </c>
      <c r="AQ18">
        <f t="shared" si="9"/>
        <v>-108.02533513495057</v>
      </c>
      <c r="AR18">
        <f t="shared" si="9"/>
        <v>-111.65766752717528</v>
      </c>
      <c r="AS18">
        <f t="shared" si="9"/>
        <v>2.313924739877546</v>
      </c>
      <c r="AT18">
        <f t="shared" si="9"/>
        <v>13.308638735841113</v>
      </c>
      <c r="AU18">
        <f t="shared" si="9"/>
        <v>-96.035104051456628</v>
      </c>
      <c r="AW18">
        <v>15</v>
      </c>
      <c r="AX18">
        <f>IF(Z18&gt;0, (R18*SUMPRODUCT(K18:$K$98, X18:$X$98)-K18*$AZ$3)/Z18, 0)</f>
        <v>1292.623206607956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100000</v>
      </c>
      <c r="S19">
        <f t="shared" si="1"/>
        <v>1295.541159614628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1027.9875705860491</v>
      </c>
      <c r="AC19">
        <f t="shared" si="2"/>
        <v>1011.9709487693998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-620.13529180705166</v>
      </c>
      <c r="AI19">
        <f t="shared" si="6"/>
        <v>-639.66325009033812</v>
      </c>
      <c r="AJ19">
        <f t="shared" si="7"/>
        <v>16.016621816649263</v>
      </c>
      <c r="AK19">
        <f t="shared" si="22"/>
        <v>71.959129941023434</v>
      </c>
      <c r="AL19">
        <f t="shared" si="8"/>
        <v>-551.68749833266543</v>
      </c>
      <c r="AN19">
        <f t="shared" si="9"/>
        <v>0</v>
      </c>
      <c r="AO19">
        <f t="shared" si="9"/>
        <v>0</v>
      </c>
      <c r="AP19">
        <f t="shared" si="9"/>
        <v>-3.1854330075711461</v>
      </c>
      <c r="AQ19">
        <f t="shared" si="9"/>
        <v>-101.15749936708177</v>
      </c>
      <c r="AR19">
        <f t="shared" si="9"/>
        <v>-104.34293237465292</v>
      </c>
      <c r="AS19">
        <f t="shared" si="9"/>
        <v>2.6126579678432393</v>
      </c>
      <c r="AT19">
        <f t="shared" si="9"/>
        <v>11.738092860758647</v>
      </c>
      <c r="AU19">
        <f t="shared" si="9"/>
        <v>-89.992181546051029</v>
      </c>
      <c r="AW19">
        <v>16</v>
      </c>
      <c r="AX19">
        <f>IF(Z19&gt;0, (R19*SUMPRODUCT(K19:$K$98, X19:$X$98)-K19*$AZ$3)/Z19, 0)</f>
        <v>1295.541159614628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100000</v>
      </c>
      <c r="S20">
        <f t="shared" si="1"/>
        <v>1294.9848795262546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1011.9709487693998</v>
      </c>
      <c r="AC20">
        <f t="shared" si="2"/>
        <v>992.96408629365851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-653.05608992915961</v>
      </c>
      <c r="AI20">
        <f t="shared" si="6"/>
        <v>-672.22550460713092</v>
      </c>
      <c r="AJ20">
        <f t="shared" si="7"/>
        <v>19.006862475741286</v>
      </c>
      <c r="AK20">
        <f t="shared" si="22"/>
        <v>70.837966413857998</v>
      </c>
      <c r="AL20">
        <f t="shared" si="8"/>
        <v>-582.38067571753163</v>
      </c>
      <c r="AN20">
        <f t="shared" si="9"/>
        <v>0</v>
      </c>
      <c r="AO20">
        <f t="shared" si="9"/>
        <v>0</v>
      </c>
      <c r="AP20">
        <f t="shared" si="9"/>
        <v>-2.7919167668115583</v>
      </c>
      <c r="AQ20">
        <f t="shared" si="9"/>
        <v>-95.113923808892025</v>
      </c>
      <c r="AR20">
        <f t="shared" si="9"/>
        <v>-97.905840575703593</v>
      </c>
      <c r="AS20">
        <f t="shared" si="9"/>
        <v>2.7682419584508415</v>
      </c>
      <c r="AT20">
        <f t="shared" si="9"/>
        <v>10.31714893125859</v>
      </c>
      <c r="AU20">
        <f t="shared" si="9"/>
        <v>-84.820449685994163</v>
      </c>
      <c r="AW20">
        <v>17</v>
      </c>
      <c r="AX20">
        <f>IF(Z20&gt;0, (R20*SUMPRODUCT(K20:$K$98, X20:$X$98)-K20*$AZ$3)/Z20, 0)</f>
        <v>1294.9848795262546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25</v>
      </c>
      <c r="R21">
        <f t="shared" si="0"/>
        <v>100000</v>
      </c>
      <c r="S21">
        <f t="shared" si="1"/>
        <v>1291.1440076396059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992.96408629365851</v>
      </c>
      <c r="AC21">
        <f t="shared" si="2"/>
        <v>971.19894542346253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-690.84937265277949</v>
      </c>
      <c r="AI21">
        <f t="shared" si="6"/>
        <v>-709.6543808408079</v>
      </c>
      <c r="AJ21">
        <f t="shared" si="7"/>
        <v>21.765140870195978</v>
      </c>
      <c r="AK21">
        <f t="shared" si="22"/>
        <v>69.507486040556103</v>
      </c>
      <c r="AL21">
        <f t="shared" si="8"/>
        <v>-618.38175393005577</v>
      </c>
      <c r="AN21">
        <f t="shared" si="9"/>
        <v>0</v>
      </c>
      <c r="AO21">
        <f t="shared" si="9"/>
        <v>0</v>
      </c>
      <c r="AP21">
        <f t="shared" si="9"/>
        <v>-2.4453955569220907</v>
      </c>
      <c r="AQ21">
        <f t="shared" si="9"/>
        <v>-89.837769252502866</v>
      </c>
      <c r="AR21">
        <f t="shared" si="9"/>
        <v>-92.28316480942496</v>
      </c>
      <c r="AS21">
        <f t="shared" si="9"/>
        <v>2.830329997603739</v>
      </c>
      <c r="AT21">
        <f t="shared" si="9"/>
        <v>9.0387249947919894</v>
      </c>
      <c r="AU21">
        <f t="shared" si="9"/>
        <v>-80.414109817029228</v>
      </c>
      <c r="AW21">
        <v>18</v>
      </c>
      <c r="AX21">
        <f>IF(Z21&gt;0, (R21*SUMPRODUCT(K21:$K$98, X21:$X$98)-K21*$AZ$3)/Z21, 0)</f>
        <v>1291.1440076396059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100000</v>
      </c>
      <c r="S22">
        <f t="shared" si="1"/>
        <v>1284.1473234197031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971.19894542346253</v>
      </c>
      <c r="AC22">
        <f t="shared" si="2"/>
        <v>946.85116093765248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-733.99023457214321</v>
      </c>
      <c r="AI22">
        <f t="shared" si="6"/>
        <v>-752.4236951196483</v>
      </c>
      <c r="AJ22">
        <f t="shared" si="7"/>
        <v>24.347784485810053</v>
      </c>
      <c r="AK22">
        <f t="shared" si="22"/>
        <v>67.983926179642381</v>
      </c>
      <c r="AL22">
        <f t="shared" si="8"/>
        <v>-660.09198445419588</v>
      </c>
      <c r="AN22">
        <f t="shared" si="9"/>
        <v>0</v>
      </c>
      <c r="AO22">
        <f t="shared" si="9"/>
        <v>0</v>
      </c>
      <c r="AP22">
        <f t="shared" si="9"/>
        <v>-2.1402496911066242</v>
      </c>
      <c r="AQ22">
        <f t="shared" si="9"/>
        <v>-85.221240405178847</v>
      </c>
      <c r="AR22">
        <f t="shared" si="9"/>
        <v>-87.361490096285479</v>
      </c>
      <c r="AS22">
        <f t="shared" si="9"/>
        <v>2.8269427810687824</v>
      </c>
      <c r="AT22">
        <f t="shared" si="9"/>
        <v>7.8933945490711848</v>
      </c>
      <c r="AU22">
        <f t="shared" si="9"/>
        <v>-76.64115276614551</v>
      </c>
      <c r="AW22">
        <v>19</v>
      </c>
      <c r="AX22">
        <f>IF(Z22&gt;0, (R22*SUMPRODUCT(K22:$K$98, X22:$X$98)-K22*$AZ$3)/Z22, 0)</f>
        <v>1284.1473234197031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100000</v>
      </c>
      <c r="S23">
        <f t="shared" si="1"/>
        <v>1274.1833995340187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946.85116093765248</v>
      </c>
      <c r="AC23">
        <f t="shared" si="2"/>
        <v>920.103121217021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-785.30390838933863</v>
      </c>
      <c r="AI23">
        <f t="shared" si="6"/>
        <v>-803.35670835427129</v>
      </c>
      <c r="AJ23">
        <f t="shared" si="7"/>
        <v>26.748039720631482</v>
      </c>
      <c r="AK23">
        <f t="shared" si="22"/>
        <v>66.279581265635684</v>
      </c>
      <c r="AL23">
        <f t="shared" si="8"/>
        <v>-710.32908736800414</v>
      </c>
      <c r="AN23">
        <f t="shared" si="9"/>
        <v>0</v>
      </c>
      <c r="AO23">
        <f t="shared" si="9"/>
        <v>0</v>
      </c>
      <c r="AP23">
        <f t="shared" si="9"/>
        <v>-1.8714753730133336</v>
      </c>
      <c r="AQ23">
        <f t="shared" si="9"/>
        <v>-81.409915787943959</v>
      </c>
      <c r="AR23">
        <f t="shared" si="9"/>
        <v>-83.281391160957284</v>
      </c>
      <c r="AS23">
        <f t="shared" si="9"/>
        <v>2.7728827500876241</v>
      </c>
      <c r="AT23">
        <f t="shared" si="9"/>
        <v>6.8709897807110458</v>
      </c>
      <c r="AU23">
        <f t="shared" si="9"/>
        <v>-73.637518630158624</v>
      </c>
      <c r="AW23">
        <v>20</v>
      </c>
      <c r="AX23">
        <f>IF(Z23&gt;0, (R23*SUMPRODUCT(K23:$K$98, X23:$X$98)-K23*$AZ$3)/Z23, 0)</f>
        <v>1274.1833995340187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25</v>
      </c>
      <c r="R24">
        <f t="shared" si="0"/>
        <v>100000</v>
      </c>
      <c r="S24">
        <f t="shared" si="1"/>
        <v>1261.0819914885153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920.103121217021</v>
      </c>
      <c r="AC24">
        <f t="shared" si="2"/>
        <v>890.90142032599476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-843.29112951711807</v>
      </c>
      <c r="AI24">
        <f t="shared" si="6"/>
        <v>-860.95257870002217</v>
      </c>
      <c r="AJ24">
        <f t="shared" si="7"/>
        <v>29.201700891026235</v>
      </c>
      <c r="AK24">
        <f t="shared" si="22"/>
        <v>64.407218485191478</v>
      </c>
      <c r="AL24">
        <f t="shared" si="8"/>
        <v>-767.34365932380445</v>
      </c>
      <c r="AN24">
        <f t="shared" si="9"/>
        <v>0</v>
      </c>
      <c r="AO24">
        <f t="shared" si="9"/>
        <v>0</v>
      </c>
      <c r="AP24">
        <f t="shared" si="9"/>
        <v>-1.634736878061277</v>
      </c>
      <c r="AQ24">
        <f t="shared" si="9"/>
        <v>-78.054699480606601</v>
      </c>
      <c r="AR24">
        <f t="shared" si="9"/>
        <v>-79.689436358667876</v>
      </c>
      <c r="AS24">
        <f t="shared" si="9"/>
        <v>2.702898094845128</v>
      </c>
      <c r="AT24">
        <f t="shared" si="9"/>
        <v>5.9615071323258135</v>
      </c>
      <c r="AU24">
        <f t="shared" si="9"/>
        <v>-71.025031131496931</v>
      </c>
      <c r="AW24">
        <v>21</v>
      </c>
      <c r="AX24">
        <f>IF(Z24&gt;0, (R24*SUMPRODUCT(K24:$K$98, X24:$X$98)-K24*$AZ$3)/Z24, 0)</f>
        <v>1261.0819914885153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25</v>
      </c>
      <c r="R25">
        <f t="shared" si="0"/>
        <v>100000</v>
      </c>
      <c r="S25">
        <f t="shared" si="1"/>
        <v>1245.0392121527289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890.90142032599476</v>
      </c>
      <c r="AC25">
        <f t="shared" si="2"/>
        <v>859.46119843192162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-908.48495320811003</v>
      </c>
      <c r="AI25">
        <f t="shared" si="6"/>
        <v>-925.74266666088306</v>
      </c>
      <c r="AJ25">
        <f t="shared" si="7"/>
        <v>31.440221894073147</v>
      </c>
      <c r="AK25">
        <f t="shared" si="22"/>
        <v>62.363099422819637</v>
      </c>
      <c r="AL25">
        <f t="shared" si="8"/>
        <v>-831.93934534399023</v>
      </c>
      <c r="AN25">
        <f t="shared" si="9"/>
        <v>0</v>
      </c>
      <c r="AO25">
        <f t="shared" si="9"/>
        <v>0</v>
      </c>
      <c r="AP25">
        <f t="shared" si="9"/>
        <v>-1.426220763981547</v>
      </c>
      <c r="AQ25">
        <f t="shared" si="9"/>
        <v>-75.079477219041181</v>
      </c>
      <c r="AR25">
        <f t="shared" si="9"/>
        <v>-76.505697983022728</v>
      </c>
      <c r="AS25">
        <f t="shared" si="9"/>
        <v>2.5982988657346895</v>
      </c>
      <c r="AT25">
        <f t="shared" si="9"/>
        <v>5.1538430943630837</v>
      </c>
      <c r="AU25">
        <f t="shared" si="9"/>
        <v>-68.753556022924954</v>
      </c>
      <c r="AW25">
        <v>22</v>
      </c>
      <c r="AX25">
        <f>IF(Z25&gt;0, (R25*SUMPRODUCT(K25:$K$98, X25:$X$98)-K25*$AZ$3)/Z25, 0)</f>
        <v>1245.0392121527289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100000</v>
      </c>
      <c r="S26">
        <f t="shared" si="1"/>
        <v>1226.2740418335734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859.46119843192162</v>
      </c>
      <c r="AC26">
        <f t="shared" si="2"/>
        <v>826.00179048657117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-981.88299130211703</v>
      </c>
      <c r="AI26">
        <f t="shared" si="6"/>
        <v>-998.72265687253673</v>
      </c>
      <c r="AJ26">
        <f t="shared" si="7"/>
        <v>33.459407945350449</v>
      </c>
      <c r="AK26">
        <f t="shared" si="22"/>
        <v>60.162283890234519</v>
      </c>
      <c r="AL26">
        <f t="shared" si="8"/>
        <v>-905.10096503695172</v>
      </c>
      <c r="AN26">
        <f t="shared" si="9"/>
        <v>0</v>
      </c>
      <c r="AO26">
        <f t="shared" si="9"/>
        <v>0</v>
      </c>
      <c r="AP26">
        <f t="shared" si="9"/>
        <v>-1.242564497772169</v>
      </c>
      <c r="AQ26">
        <f t="shared" si="9"/>
        <v>-72.451138703221872</v>
      </c>
      <c r="AR26">
        <f t="shared" si="9"/>
        <v>-73.693703200994037</v>
      </c>
      <c r="AS26">
        <f t="shared" si="9"/>
        <v>2.4689013125295824</v>
      </c>
      <c r="AT26">
        <f t="shared" si="9"/>
        <v>4.4392519408586208</v>
      </c>
      <c r="AU26">
        <f t="shared" si="9"/>
        <v>-66.78554994760583</v>
      </c>
      <c r="AW26">
        <v>23</v>
      </c>
      <c r="AX26">
        <f>IF(Z26&gt;0, (R26*SUMPRODUCT(K26:$K$98, X26:$X$98)-K26*$AZ$3)/Z26, 0)</f>
        <v>1226.2740418335734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100000</v>
      </c>
      <c r="S27">
        <f t="shared" si="1"/>
        <v>1204.9081524783498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826.00179048657117</v>
      </c>
      <c r="AC27">
        <f t="shared" si="2"/>
        <v>790.71142792057299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-1060.868013310456</v>
      </c>
      <c r="AI27">
        <f t="shared" si="6"/>
        <v>-1077.274065221844</v>
      </c>
      <c r="AJ27">
        <f t="shared" si="7"/>
        <v>35.29036256599818</v>
      </c>
      <c r="AK27">
        <f t="shared" si="22"/>
        <v>57.820125334059988</v>
      </c>
      <c r="AL27">
        <f t="shared" si="8"/>
        <v>-984.16357732178574</v>
      </c>
      <c r="AN27">
        <f t="shared" si="9"/>
        <v>0</v>
      </c>
      <c r="AO27">
        <f t="shared" si="9"/>
        <v>0</v>
      </c>
      <c r="AP27">
        <f t="shared" si="9"/>
        <v>-1.0808652074032501</v>
      </c>
      <c r="AQ27">
        <f t="shared" si="9"/>
        <v>-69.892216081454222</v>
      </c>
      <c r="AR27">
        <f t="shared" si="9"/>
        <v>-70.973081288857472</v>
      </c>
      <c r="AS27">
        <f t="shared" si="9"/>
        <v>2.3250033134270742</v>
      </c>
      <c r="AT27">
        <f t="shared" si="9"/>
        <v>3.8093114723049553</v>
      </c>
      <c r="AU27">
        <f t="shared" si="9"/>
        <v>-64.838766503125441</v>
      </c>
      <c r="AW27">
        <v>24</v>
      </c>
      <c r="AX27">
        <f>IF(Z27&gt;0, (R27*SUMPRODUCT(K27:$K$98, X27:$X$98)-K27*$AZ$3)/Z27, 0)</f>
        <v>1204.9081524783498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100000</v>
      </c>
      <c r="S28">
        <f t="shared" si="1"/>
        <v>1181.389909029333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790.71142792057299</v>
      </c>
      <c r="AC28">
        <f t="shared" si="2"/>
        <v>753.99847624735423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-1144.9660255447259</v>
      </c>
      <c r="AI28">
        <f t="shared" si="6"/>
        <v>-1160.9217754306137</v>
      </c>
      <c r="AJ28">
        <f t="shared" si="7"/>
        <v>36.712951673218754</v>
      </c>
      <c r="AK28">
        <f t="shared" si="22"/>
        <v>55.349799954440115</v>
      </c>
      <c r="AL28">
        <f t="shared" si="8"/>
        <v>-1068.8590238029547</v>
      </c>
      <c r="AN28">
        <f t="shared" si="9"/>
        <v>0</v>
      </c>
      <c r="AO28">
        <f t="shared" si="9"/>
        <v>0</v>
      </c>
      <c r="AP28">
        <f t="shared" si="9"/>
        <v>-0.93856996680866811</v>
      </c>
      <c r="AQ28">
        <f t="shared" si="9"/>
        <v>-67.3506875125329</v>
      </c>
      <c r="AR28">
        <f t="shared" si="9"/>
        <v>-68.289257479341558</v>
      </c>
      <c r="AS28">
        <f t="shared" si="9"/>
        <v>2.1595772107118205</v>
      </c>
      <c r="AT28">
        <f t="shared" si="9"/>
        <v>3.2558582503259461</v>
      </c>
      <c r="AU28">
        <f t="shared" si="9"/>
        <v>-62.873822018303784</v>
      </c>
      <c r="AW28">
        <v>25</v>
      </c>
      <c r="AX28">
        <f>IF(Z28&gt;0, (R28*SUMPRODUCT(K28:$K$98, X28:$X$98)-K28*$AZ$3)/Z28, 0)</f>
        <v>1181.389909029333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100000</v>
      </c>
      <c r="S29">
        <f t="shared" si="1"/>
        <v>1156.1543773458941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753.99847624735423</v>
      </c>
      <c r="AC29">
        <f t="shared" si="2"/>
        <v>716.27213195646004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-1231.7859335265287</v>
      </c>
      <c r="AI29">
        <f t="shared" si="6"/>
        <v>-1247.274179430176</v>
      </c>
      <c r="AJ29">
        <f t="shared" si="7"/>
        <v>37.72634429089419</v>
      </c>
      <c r="AK29">
        <f t="shared" si="22"/>
        <v>52.779893337314803</v>
      </c>
      <c r="AL29">
        <f t="shared" si="8"/>
        <v>-1156.7679418019668</v>
      </c>
      <c r="AN29">
        <f t="shared" si="9"/>
        <v>0</v>
      </c>
      <c r="AO29">
        <f t="shared" si="9"/>
        <v>0</v>
      </c>
      <c r="AP29">
        <f t="shared" si="9"/>
        <v>-0.81345521138119203</v>
      </c>
      <c r="AQ29">
        <f t="shared" si="9"/>
        <v>-64.694394263022247</v>
      </c>
      <c r="AR29">
        <f t="shared" si="9"/>
        <v>-65.507849474403443</v>
      </c>
      <c r="AS29">
        <f t="shared" si="9"/>
        <v>1.9814181386777974</v>
      </c>
      <c r="AT29">
        <f t="shared" si="9"/>
        <v>2.7720427192643915</v>
      </c>
      <c r="AU29">
        <f t="shared" si="9"/>
        <v>-60.754388616461249</v>
      </c>
      <c r="AW29">
        <v>26</v>
      </c>
      <c r="AX29">
        <f>IF(Z29&gt;0, (R29*SUMPRODUCT(K29:$K$98, X29:$X$98)-K29*$AZ$3)/Z29, 0)</f>
        <v>1156.1543773458941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100000</v>
      </c>
      <c r="S30">
        <f t="shared" si="1"/>
        <v>1129.8291999281428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716.27213195646004</v>
      </c>
      <c r="AC30">
        <f t="shared" si="2"/>
        <v>678.02804414132959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-1321.9012194857416</v>
      </c>
      <c r="AI30">
        <f t="shared" si="6"/>
        <v>-1336.9041076254812</v>
      </c>
      <c r="AJ30">
        <f t="shared" si="7"/>
        <v>38.244087815130456</v>
      </c>
      <c r="AK30">
        <f t="shared" si="22"/>
        <v>50.139049236952211</v>
      </c>
      <c r="AL30">
        <f t="shared" si="8"/>
        <v>-1248.5209705733985</v>
      </c>
      <c r="AN30">
        <f t="shared" si="9"/>
        <v>0</v>
      </c>
      <c r="AO30">
        <f t="shared" si="9"/>
        <v>0</v>
      </c>
      <c r="AP30">
        <f t="shared" si="9"/>
        <v>-0.70353913282291425</v>
      </c>
      <c r="AQ30">
        <f t="shared" si="9"/>
        <v>-61.988680377557159</v>
      </c>
      <c r="AR30">
        <f t="shared" si="9"/>
        <v>-62.692219510380077</v>
      </c>
      <c r="AS30">
        <f t="shared" si="9"/>
        <v>1.7934021853959876</v>
      </c>
      <c r="AT30">
        <f t="shared" si="9"/>
        <v>2.3511995085329866</v>
      </c>
      <c r="AU30">
        <f t="shared" si="9"/>
        <v>-58.547617816451101</v>
      </c>
      <c r="AW30">
        <v>27</v>
      </c>
      <c r="AX30">
        <f>IF(Z30&gt;0, (R30*SUMPRODUCT(K30:$K$98, X30:$X$98)-K30*$AZ$3)/Z30, 0)</f>
        <v>1129.8291999281428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100000</v>
      </c>
      <c r="S31">
        <f t="shared" si="1"/>
        <v>1102.9787130881396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678.02804414132959</v>
      </c>
      <c r="AC31">
        <f t="shared" si="2"/>
        <v>639.65570880653308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-1417.959805180046</v>
      </c>
      <c r="AI31">
        <f t="shared" si="6"/>
        <v>-1432.4581744870932</v>
      </c>
      <c r="AJ31">
        <f t="shared" si="7"/>
        <v>38.372335334796503</v>
      </c>
      <c r="AK31">
        <f t="shared" si="22"/>
        <v>47.461963089893075</v>
      </c>
      <c r="AL31">
        <f t="shared" si="8"/>
        <v>-1346.6238760624035</v>
      </c>
      <c r="AN31">
        <f t="shared" si="9"/>
        <v>0</v>
      </c>
      <c r="AO31">
        <f t="shared" si="9"/>
        <v>0</v>
      </c>
      <c r="AP31">
        <f t="shared" si="9"/>
        <v>-0.60703610594721802</v>
      </c>
      <c r="AQ31">
        <f t="shared" si="9"/>
        <v>-59.36893869214628</v>
      </c>
      <c r="AR31">
        <f t="shared" si="9"/>
        <v>-59.975974798093496</v>
      </c>
      <c r="AS31">
        <f t="shared" si="9"/>
        <v>1.6066215809810955</v>
      </c>
      <c r="AT31">
        <f t="shared" si="9"/>
        <v>1.9871976388886314</v>
      </c>
      <c r="AU31">
        <f t="shared" si="9"/>
        <v>-56.382155578223767</v>
      </c>
      <c r="AW31">
        <v>28</v>
      </c>
      <c r="AX31">
        <f>IF(Z31&gt;0, (R31*SUMPRODUCT(K31:$K$98, X31:$X$98)-K31*$AZ$3)/Z31, 0)</f>
        <v>1102.9787130881396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100000</v>
      </c>
      <c r="S32">
        <f t="shared" si="1"/>
        <v>1075.9180325359507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639.65570880653308</v>
      </c>
      <c r="AC32">
        <f t="shared" si="2"/>
        <v>601.37279247399431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-1519.6198439251334</v>
      </c>
      <c r="AI32">
        <f t="shared" si="6"/>
        <v>-1533.5933245781287</v>
      </c>
      <c r="AJ32">
        <f t="shared" si="7"/>
        <v>38.282916332538775</v>
      </c>
      <c r="AK32">
        <f t="shared" si="22"/>
        <v>44.775899616457323</v>
      </c>
      <c r="AL32">
        <f t="shared" si="8"/>
        <v>-1450.5345086291325</v>
      </c>
      <c r="AN32">
        <f t="shared" si="9"/>
        <v>0</v>
      </c>
      <c r="AO32">
        <f t="shared" si="9"/>
        <v>0</v>
      </c>
      <c r="AP32">
        <f t="shared" si="9"/>
        <v>-0.52237446640194296</v>
      </c>
      <c r="AQ32">
        <f t="shared" si="9"/>
        <v>-56.808366134177042</v>
      </c>
      <c r="AR32">
        <f t="shared" si="9"/>
        <v>-57.330740600578984</v>
      </c>
      <c r="AS32">
        <f t="shared" si="9"/>
        <v>1.4311407793185369</v>
      </c>
      <c r="AT32">
        <f t="shared" si="9"/>
        <v>1.6738697573392454</v>
      </c>
      <c r="AU32">
        <f t="shared" si="9"/>
        <v>-54.225730063921198</v>
      </c>
      <c r="AW32">
        <v>29</v>
      </c>
      <c r="AX32">
        <f>IF(Z32&gt;0, (R32*SUMPRODUCT(K32:$K$98, X32:$X$98)-K32*$AZ$3)/Z32, 0)</f>
        <v>1075.9180325359507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100000</v>
      </c>
      <c r="S33">
        <f t="shared" si="1"/>
        <v>1048.989311136495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601.37279247399431</v>
      </c>
      <c r="AC33">
        <f t="shared" si="2"/>
        <v>563.39123201803852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-1626.9783531265507</v>
      </c>
      <c r="AI33">
        <f t="shared" si="6"/>
        <v>-1640.4053543847344</v>
      </c>
      <c r="AJ33">
        <f t="shared" si="7"/>
        <v>37.981560455955787</v>
      </c>
      <c r="AK33">
        <f t="shared" si="22"/>
        <v>42.096095473179602</v>
      </c>
      <c r="AL33">
        <f t="shared" si="8"/>
        <v>-1560.3276984555991</v>
      </c>
      <c r="AN33">
        <f t="shared" si="9"/>
        <v>0</v>
      </c>
      <c r="AO33">
        <f t="shared" si="9"/>
        <v>0</v>
      </c>
      <c r="AP33">
        <f t="shared" si="9"/>
        <v>-0.44816542593119923</v>
      </c>
      <c r="AQ33">
        <f t="shared" si="9"/>
        <v>-54.305159624930013</v>
      </c>
      <c r="AR33">
        <f t="shared" si="9"/>
        <v>-54.753325050861214</v>
      </c>
      <c r="AS33">
        <f t="shared" si="9"/>
        <v>1.2677456337393411</v>
      </c>
      <c r="AT33">
        <f t="shared" si="9"/>
        <v>1.4050802703454888</v>
      </c>
      <c r="AU33">
        <f t="shared" si="9"/>
        <v>-52.08049914677639</v>
      </c>
      <c r="AW33">
        <v>30</v>
      </c>
      <c r="AX33">
        <f>IF(Z33&gt;0, (R33*SUMPRODUCT(K33:$K$98, X33:$X$98)-K33*$AZ$3)/Z33, 0)</f>
        <v>1048.989311136495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100000</v>
      </c>
      <c r="S34">
        <f t="shared" si="1"/>
        <v>1022.3658282836565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563.39123201803852</v>
      </c>
      <c r="AC34">
        <f t="shared" si="2"/>
        <v>525.89572032009153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-1731.8308958060579</v>
      </c>
      <c r="AI34">
        <f t="shared" si="6"/>
        <v>-1744.6906693277083</v>
      </c>
      <c r="AJ34">
        <f t="shared" si="7"/>
        <v>37.495511697946995</v>
      </c>
      <c r="AK34">
        <f t="shared" si="22"/>
        <v>39.437386241262701</v>
      </c>
      <c r="AL34">
        <f t="shared" si="8"/>
        <v>-1667.7577713884987</v>
      </c>
      <c r="AN34">
        <f t="shared" si="9"/>
        <v>0</v>
      </c>
      <c r="AO34">
        <f t="shared" si="9"/>
        <v>0</v>
      </c>
      <c r="AP34">
        <f t="shared" si="9"/>
        <v>-0.38324334082018902</v>
      </c>
      <c r="AQ34">
        <f t="shared" si="9"/>
        <v>-51.611535547412771</v>
      </c>
      <c r="AR34">
        <f t="shared" si="9"/>
        <v>-51.994778888232965</v>
      </c>
      <c r="AS34">
        <f t="shared" si="9"/>
        <v>1.1174306565112462</v>
      </c>
      <c r="AT34">
        <f t="shared" si="9"/>
        <v>1.1753018535569062</v>
      </c>
      <c r="AU34">
        <f t="shared" ref="AU34:AU69" si="23">AL34*$K34</f>
        <v>-49.702046378164816</v>
      </c>
      <c r="AW34">
        <v>31</v>
      </c>
      <c r="AX34">
        <f>IF(Z34&gt;0, (R34*SUMPRODUCT(K34:$K$98, X34:$X$98)-K34*$AZ$3)/Z34, 0)</f>
        <v>1022.3658282836565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100000</v>
      </c>
      <c r="S35">
        <f t="shared" si="1"/>
        <v>996.57510003589334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525.89572032009153</v>
      </c>
      <c r="AC35">
        <f t="shared" si="2"/>
        <v>489.29279899319948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-1827.2694475046123</v>
      </c>
      <c r="AI35">
        <f t="shared" ref="AI35:AI66" si="25">SUM(AE35:AH35)</f>
        <v>-1839.54380592917</v>
      </c>
      <c r="AJ35">
        <f t="shared" si="7"/>
        <v>36.602921326892044</v>
      </c>
      <c r="AK35">
        <f t="shared" si="22"/>
        <v>36.812700422406408</v>
      </c>
      <c r="AL35">
        <f t="shared" si="8"/>
        <v>-1766.1281841798716</v>
      </c>
      <c r="AN35">
        <f t="shared" ref="AN35:AT69" si="26">AE35*$K35</f>
        <v>0</v>
      </c>
      <c r="AO35">
        <f t="shared" si="26"/>
        <v>0</v>
      </c>
      <c r="AP35">
        <f t="shared" si="26"/>
        <v>-0.32660443333043604</v>
      </c>
      <c r="AQ35">
        <f t="shared" si="26"/>
        <v>-48.621221721066753</v>
      </c>
      <c r="AR35">
        <f t="shared" si="26"/>
        <v>-48.947826154397191</v>
      </c>
      <c r="AS35">
        <f t="shared" si="26"/>
        <v>0.9739552948274689</v>
      </c>
      <c r="AT35">
        <f t="shared" si="26"/>
        <v>0.97953723892957045</v>
      </c>
      <c r="AU35">
        <f t="shared" si="23"/>
        <v>-46.994333620640148</v>
      </c>
      <c r="AW35">
        <v>32</v>
      </c>
      <c r="AX35">
        <f>IF(Z35&gt;0, (R35*SUMPRODUCT(K35:$K$98, X35:$X$98)-K35*$AZ$3)/Z35, 0)</f>
        <v>996.57510003589334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100000</v>
      </c>
      <c r="S36">
        <f t="shared" si="1"/>
        <v>981.83547108758864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489.29279899319948</v>
      </c>
      <c r="AC36">
        <f t="shared" si="2"/>
        <v>454.07212568331181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-2359.186874715464</v>
      </c>
      <c r="AI36">
        <f t="shared" si="25"/>
        <v>-2370.7486928370972</v>
      </c>
      <c r="AJ36">
        <f t="shared" si="7"/>
        <v>35.220673309887673</v>
      </c>
      <c r="AK36">
        <f t="shared" si="22"/>
        <v>34.250495929523964</v>
      </c>
      <c r="AL36">
        <f t="shared" si="8"/>
        <v>-2301.2775235976856</v>
      </c>
      <c r="AN36">
        <f t="shared" si="26"/>
        <v>0</v>
      </c>
      <c r="AO36">
        <f t="shared" si="26"/>
        <v>0</v>
      </c>
      <c r="AP36">
        <f t="shared" si="26"/>
        <v>-0.27468274899305462</v>
      </c>
      <c r="AQ36">
        <f t="shared" si="26"/>
        <v>-56.048964731823261</v>
      </c>
      <c r="AR36">
        <f t="shared" si="26"/>
        <v>-56.323647480816312</v>
      </c>
      <c r="AS36">
        <f t="shared" si="26"/>
        <v>0.83676384322672714</v>
      </c>
      <c r="AT36">
        <f t="shared" si="26"/>
        <v>0.81371461454611382</v>
      </c>
      <c r="AU36">
        <f t="shared" si="23"/>
        <v>-54.673169023043471</v>
      </c>
      <c r="AW36">
        <v>33</v>
      </c>
      <c r="AX36">
        <f>IF(Z36&gt;0, (R36*SUMPRODUCT(K36:$K$98, X36:$X$98)-K36*$AZ$3)/Z36, 0)</f>
        <v>981.83547108758864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100000</v>
      </c>
      <c r="S37">
        <f t="shared" si="1"/>
        <v>954.86563099336956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454.07212568331181</v>
      </c>
      <c r="AC37">
        <f t="shared" si="2"/>
        <v>409.98793631861281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-2848.0845829997766</v>
      </c>
      <c r="AI37">
        <f t="shared" si="25"/>
        <v>-2858.8187617944436</v>
      </c>
      <c r="AJ37">
        <f t="shared" si="7"/>
        <v>44.084189364699</v>
      </c>
      <c r="AK37">
        <f t="shared" si="22"/>
        <v>31.785048797831831</v>
      </c>
      <c r="AL37">
        <f t="shared" si="8"/>
        <v>-2782.9495236319131</v>
      </c>
      <c r="AN37">
        <f t="shared" si="26"/>
        <v>0</v>
      </c>
      <c r="AO37">
        <f t="shared" si="26"/>
        <v>0</v>
      </c>
      <c r="AP37">
        <f t="shared" si="26"/>
        <v>-0.22769634224380209</v>
      </c>
      <c r="AQ37">
        <f t="shared" si="26"/>
        <v>-60.414350678806024</v>
      </c>
      <c r="AR37">
        <f t="shared" si="26"/>
        <v>-60.642047021049827</v>
      </c>
      <c r="AS37">
        <f t="shared" si="26"/>
        <v>0.93512590586921673</v>
      </c>
      <c r="AT37">
        <f t="shared" si="26"/>
        <v>0.67423316564307412</v>
      </c>
      <c r="AU37">
        <f t="shared" si="23"/>
        <v>-59.032687949537539</v>
      </c>
      <c r="AW37">
        <v>34</v>
      </c>
      <c r="AX37">
        <f>IF(Z37&gt;0, (R37*SUMPRODUCT(K37:$K$98, X37:$X$98)-K37*$AZ$3)/Z37, 0)</f>
        <v>954.86563099336956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100000</v>
      </c>
      <c r="S38">
        <f t="shared" si="1"/>
        <v>918.48533482939206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409.98793631861281</v>
      </c>
      <c r="AC38">
        <f t="shared" si="2"/>
        <v>360.2564207890249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-3284.4658394435096</v>
      </c>
      <c r="AI38">
        <f t="shared" si="25"/>
        <v>-3294.271559990369</v>
      </c>
      <c r="AJ38">
        <f t="shared" si="7"/>
        <v>49.731515529587909</v>
      </c>
      <c r="AK38">
        <f t="shared" si="22"/>
        <v>28.699155542302901</v>
      </c>
      <c r="AL38">
        <f t="shared" si="8"/>
        <v>-3215.8408889184784</v>
      </c>
      <c r="AN38">
        <f t="shared" si="26"/>
        <v>0</v>
      </c>
      <c r="AO38">
        <f t="shared" si="26"/>
        <v>0</v>
      </c>
      <c r="AP38">
        <f t="shared" si="26"/>
        <v>-0.18571574236757371</v>
      </c>
      <c r="AQ38">
        <f t="shared" si="26"/>
        <v>-62.206240606005366</v>
      </c>
      <c r="AR38">
        <f t="shared" si="26"/>
        <v>-62.391956348372943</v>
      </c>
      <c r="AS38">
        <f t="shared" si="26"/>
        <v>0.94189155009113801</v>
      </c>
      <c r="AT38">
        <f t="shared" si="26"/>
        <v>0.5435485287787758</v>
      </c>
      <c r="AU38">
        <f t="shared" si="23"/>
        <v>-60.90651626950303</v>
      </c>
      <c r="AW38">
        <v>35</v>
      </c>
      <c r="AX38">
        <f>IF(Z38&gt;0, (R38*SUMPRODUCT(K38:$K$98, X38:$X$98)-K38*$AZ$3)/Z38, 0)</f>
        <v>918.48533482939206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100000</v>
      </c>
      <c r="S39">
        <f t="shared" si="1"/>
        <v>874.24140109239704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360.2564207890249</v>
      </c>
      <c r="AC39">
        <f t="shared" si="2"/>
        <v>307.58842585196425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-3647.1873952236319</v>
      </c>
      <c r="AI39">
        <f t="shared" si="25"/>
        <v>-3655.9832617162169</v>
      </c>
      <c r="AJ39">
        <f t="shared" si="7"/>
        <v>52.667994937060655</v>
      </c>
      <c r="AK39">
        <f t="shared" si="22"/>
        <v>25.217949455231746</v>
      </c>
      <c r="AL39">
        <f t="shared" si="8"/>
        <v>-3578.0973173239245</v>
      </c>
      <c r="AN39">
        <f t="shared" si="26"/>
        <v>0</v>
      </c>
      <c r="AO39">
        <f t="shared" si="26"/>
        <v>0</v>
      </c>
      <c r="AP39">
        <f t="shared" si="26"/>
        <v>-0.148740697151345</v>
      </c>
      <c r="AQ39">
        <f t="shared" si="26"/>
        <v>-61.675014765684132</v>
      </c>
      <c r="AR39">
        <f t="shared" si="26"/>
        <v>-61.823755462835479</v>
      </c>
      <c r="AS39">
        <f t="shared" si="26"/>
        <v>0.89063133133114458</v>
      </c>
      <c r="AT39">
        <f t="shared" si="26"/>
        <v>0.42644296452892511</v>
      </c>
      <c r="AU39">
        <f t="shared" si="23"/>
        <v>-60.506681166975405</v>
      </c>
      <c r="AW39">
        <v>36</v>
      </c>
      <c r="AX39">
        <f>IF(Z39&gt;0, (R39*SUMPRODUCT(K39:$K$98, X39:$X$98)-K39*$AZ$3)/Z39, 0)</f>
        <v>874.24140109239704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25</v>
      </c>
      <c r="R40">
        <f t="shared" si="0"/>
        <v>100000</v>
      </c>
      <c r="S40">
        <f t="shared" si="1"/>
        <v>821.16986266790025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307.58842585196425</v>
      </c>
      <c r="AC40">
        <f t="shared" si="2"/>
        <v>254.42970186212361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-3847.8223048470759</v>
      </c>
      <c r="AI40">
        <f t="shared" si="25"/>
        <v>-3855.5682570985232</v>
      </c>
      <c r="AJ40">
        <f t="shared" si="7"/>
        <v>53.158723989840638</v>
      </c>
      <c r="AK40">
        <f t="shared" si="22"/>
        <v>21.5311898096375</v>
      </c>
      <c r="AL40">
        <f t="shared" si="8"/>
        <v>-3780.8783432990449</v>
      </c>
      <c r="AN40">
        <f t="shared" si="26"/>
        <v>0</v>
      </c>
      <c r="AO40">
        <f t="shared" si="26"/>
        <v>0</v>
      </c>
      <c r="AP40">
        <f t="shared" si="26"/>
        <v>-0.11695208715291114</v>
      </c>
      <c r="AQ40">
        <f t="shared" si="26"/>
        <v>-58.096259173468049</v>
      </c>
      <c r="AR40">
        <f t="shared" si="26"/>
        <v>-58.213211260620966</v>
      </c>
      <c r="AS40">
        <f t="shared" si="26"/>
        <v>0.80261580748006367</v>
      </c>
      <c r="AT40">
        <f t="shared" si="26"/>
        <v>0.3250881886926294</v>
      </c>
      <c r="AU40">
        <f t="shared" si="23"/>
        <v>-57.085507264448268</v>
      </c>
      <c r="AW40">
        <v>37</v>
      </c>
      <c r="AX40">
        <f>IF(Z40&gt;0, (R40*SUMPRODUCT(K40:$K$98, X40:$X$98)-K40*$AZ$3)/Z40, 0)</f>
        <v>821.16986266790025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100000</v>
      </c>
      <c r="S41">
        <f t="shared" si="1"/>
        <v>762.7417159166821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254.42970186212361</v>
      </c>
      <c r="AC41">
        <f t="shared" si="2"/>
        <v>203.93727373851581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-3936.5748243927192</v>
      </c>
      <c r="AI41">
        <f t="shared" si="25"/>
        <v>-3943.259173415554</v>
      </c>
      <c r="AJ41">
        <f t="shared" si="7"/>
        <v>50.492428123607795</v>
      </c>
      <c r="AK41">
        <f t="shared" si="22"/>
        <v>17.810079130348655</v>
      </c>
      <c r="AL41">
        <f t="shared" si="8"/>
        <v>-3874.9566661615977</v>
      </c>
      <c r="AN41">
        <f t="shared" si="26"/>
        <v>0</v>
      </c>
      <c r="AO41">
        <f t="shared" si="26"/>
        <v>0</v>
      </c>
      <c r="AP41">
        <f t="shared" si="26"/>
        <v>-9.011026295021278E-2</v>
      </c>
      <c r="AQ41">
        <f t="shared" si="26"/>
        <v>-53.068113489798939</v>
      </c>
      <c r="AR41">
        <f t="shared" si="26"/>
        <v>-53.158223752749159</v>
      </c>
      <c r="AS41">
        <f t="shared" si="26"/>
        <v>0.68067749898606256</v>
      </c>
      <c r="AT41">
        <f t="shared" si="26"/>
        <v>0.24009382336520085</v>
      </c>
      <c r="AU41">
        <f t="shared" si="23"/>
        <v>-52.237452430397894</v>
      </c>
      <c r="AW41">
        <v>38</v>
      </c>
      <c r="AX41">
        <f>IF(Z41&gt;0, (R41*SUMPRODUCT(K41:$K$98, X41:$X$98)-K41*$AZ$3)/Z41, 0)</f>
        <v>762.7417159166821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25</v>
      </c>
      <c r="R42">
        <f t="shared" si="0"/>
        <v>100000</v>
      </c>
      <c r="S42">
        <f t="shared" si="1"/>
        <v>698.30082284640946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203.93727373851581</v>
      </c>
      <c r="AC42">
        <f t="shared" si="2"/>
        <v>157.65829511466347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-3892.6042101630219</v>
      </c>
      <c r="AI42">
        <f t="shared" si="25"/>
        <v>-3898.2485646430873</v>
      </c>
      <c r="AJ42">
        <f t="shared" si="7"/>
        <v>46.278978623852339</v>
      </c>
      <c r="AK42">
        <f t="shared" si="22"/>
        <v>14.275609161696108</v>
      </c>
      <c r="AL42">
        <f t="shared" si="8"/>
        <v>-3837.6939768575389</v>
      </c>
      <c r="AN42">
        <f t="shared" si="26"/>
        <v>0</v>
      </c>
      <c r="AO42">
        <f t="shared" si="26"/>
        <v>0</v>
      </c>
      <c r="AP42">
        <f t="shared" si="26"/>
        <v>-6.7937787082586257E-2</v>
      </c>
      <c r="AQ42">
        <f t="shared" si="26"/>
        <v>-46.852995672193025</v>
      </c>
      <c r="AR42">
        <f t="shared" si="26"/>
        <v>-46.920933459275609</v>
      </c>
      <c r="AS42">
        <f t="shared" si="26"/>
        <v>0.55703294455565999</v>
      </c>
      <c r="AT42">
        <f t="shared" si="26"/>
        <v>0.17182714146087183</v>
      </c>
      <c r="AU42">
        <f t="shared" si="23"/>
        <v>-46.192073373259078</v>
      </c>
      <c r="AW42">
        <v>39</v>
      </c>
      <c r="AX42">
        <f>IF(Z42&gt;0, (R42*SUMPRODUCT(K42:$K$98, X42:$X$98)-K42*$AZ$3)/Z42, 0)</f>
        <v>698.30082284640946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100000</v>
      </c>
      <c r="S43">
        <f t="shared" si="1"/>
        <v>627.22719921554278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157.65829511466347</v>
      </c>
      <c r="AC43">
        <f t="shared" si="2"/>
        <v>116.86702700135139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-3719.3160697605344</v>
      </c>
      <c r="AI43">
        <f t="shared" si="25"/>
        <v>-3723.9741516783592</v>
      </c>
      <c r="AJ43">
        <f t="shared" si="7"/>
        <v>40.791268113312086</v>
      </c>
      <c r="AK43">
        <f t="shared" si="22"/>
        <v>11.036080658026444</v>
      </c>
      <c r="AL43">
        <f t="shared" si="8"/>
        <v>-3672.1468029070206</v>
      </c>
      <c r="AN43">
        <f t="shared" si="26"/>
        <v>0</v>
      </c>
      <c r="AO43">
        <f t="shared" si="26"/>
        <v>0</v>
      </c>
      <c r="AP43">
        <f t="shared" si="26"/>
        <v>-5.0059466287458491E-2</v>
      </c>
      <c r="AQ43">
        <f t="shared" si="26"/>
        <v>-39.970739177881669</v>
      </c>
      <c r="AR43">
        <f t="shared" si="26"/>
        <v>-40.020798644169126</v>
      </c>
      <c r="AS43">
        <f t="shared" si="26"/>
        <v>0.43837552601363472</v>
      </c>
      <c r="AT43">
        <f t="shared" si="26"/>
        <v>0.11860253155533537</v>
      </c>
      <c r="AU43">
        <f t="shared" si="23"/>
        <v>-39.463820586600157</v>
      </c>
      <c r="AW43">
        <v>40</v>
      </c>
      <c r="AX43">
        <f>IF(Z43&gt;0, (R43*SUMPRODUCT(K43:$K$98, X43:$X$98)-K43*$AZ$3)/Z43, 0)</f>
        <v>627.22719921554278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100000</v>
      </c>
      <c r="S44">
        <f t="shared" si="1"/>
        <v>548.95248931271999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116.86702700135139</v>
      </c>
      <c r="AC44">
        <f t="shared" si="2"/>
        <v>82.308544572470581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-3452.2579092536434</v>
      </c>
      <c r="AI44">
        <f t="shared" si="25"/>
        <v>-3456.0063458749764</v>
      </c>
      <c r="AJ44">
        <f t="shared" si="7"/>
        <v>34.558482428880808</v>
      </c>
      <c r="AK44">
        <f t="shared" si="22"/>
        <v>8.1806918900945984</v>
      </c>
      <c r="AL44">
        <f t="shared" si="8"/>
        <v>-3413.2671715560009</v>
      </c>
      <c r="AN44">
        <f t="shared" si="26"/>
        <v>0</v>
      </c>
      <c r="AO44">
        <f t="shared" si="26"/>
        <v>0</v>
      </c>
      <c r="AP44">
        <f t="shared" si="26"/>
        <v>-3.5967582025525968E-2</v>
      </c>
      <c r="AQ44">
        <f t="shared" si="26"/>
        <v>-33.125641985695779</v>
      </c>
      <c r="AR44">
        <f t="shared" si="26"/>
        <v>-33.1616095677213</v>
      </c>
      <c r="AS44">
        <f t="shared" si="26"/>
        <v>0.33160092513353279</v>
      </c>
      <c r="AT44">
        <f t="shared" si="26"/>
        <v>7.8496647084268706E-2</v>
      </c>
      <c r="AU44">
        <f t="shared" si="23"/>
        <v>-32.751511995503499</v>
      </c>
      <c r="AW44">
        <v>41</v>
      </c>
      <c r="AX44">
        <f>IF(Z44&gt;0, (R44*SUMPRODUCT(K44:$K$98, X44:$X$98)-K44*$AZ$3)/Z44, 0)</f>
        <v>548.95248931271999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100000</v>
      </c>
      <c r="S45">
        <f t="shared" si="1"/>
        <v>459.74796913007953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82.308544572470581</v>
      </c>
      <c r="AC45">
        <f t="shared" si="2"/>
        <v>54.015274684096944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-3094.9208663230052</v>
      </c>
      <c r="AI45">
        <f t="shared" si="25"/>
        <v>-3097.8580883615441</v>
      </c>
      <c r="AJ45">
        <f t="shared" si="7"/>
        <v>28.293269888373636</v>
      </c>
      <c r="AK45">
        <f t="shared" si="22"/>
        <v>5.7615981200729411</v>
      </c>
      <c r="AL45">
        <f t="shared" si="8"/>
        <v>-3063.8032203530975</v>
      </c>
      <c r="AN45">
        <f t="shared" si="26"/>
        <v>0</v>
      </c>
      <c r="AO45">
        <f t="shared" si="26"/>
        <v>0</v>
      </c>
      <c r="AP45">
        <f t="shared" si="26"/>
        <v>-2.5164008661325538E-2</v>
      </c>
      <c r="AQ45">
        <f t="shared" si="26"/>
        <v>-26.515058944950376</v>
      </c>
      <c r="AR45">
        <f t="shared" si="26"/>
        <v>-26.5402229536117</v>
      </c>
      <c r="AS45">
        <f t="shared" si="26"/>
        <v>0.24239641374963711</v>
      </c>
      <c r="AT45">
        <f t="shared" si="26"/>
        <v>4.9361234218679814E-2</v>
      </c>
      <c r="AU45">
        <f t="shared" si="23"/>
        <v>-26.248465305643382</v>
      </c>
      <c r="AW45">
        <v>42</v>
      </c>
      <c r="AX45">
        <f>IF(Z45&gt;0, (R45*SUMPRODUCT(K45:$K$98, X45:$X$98)-K45*$AZ$3)/Z45, 0)</f>
        <v>459.74796913007953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100000</v>
      </c>
      <c r="S46">
        <f t="shared" si="1"/>
        <v>355.73882643765251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54.015274684096944</v>
      </c>
      <c r="AC46">
        <f t="shared" si="2"/>
        <v>31.814833683184233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-2688.0871237056735</v>
      </c>
      <c r="AI46">
        <f t="shared" si="25"/>
        <v>-2690.3229517429008</v>
      </c>
      <c r="AJ46">
        <f t="shared" si="7"/>
        <v>22.200441000912711</v>
      </c>
      <c r="AK46">
        <f t="shared" si="22"/>
        <v>3.7810692278867863</v>
      </c>
      <c r="AL46">
        <f t="shared" si="8"/>
        <v>-2664.3414415141015</v>
      </c>
      <c r="AN46">
        <f t="shared" si="26"/>
        <v>0</v>
      </c>
      <c r="AO46">
        <f t="shared" si="26"/>
        <v>0</v>
      </c>
      <c r="AP46">
        <f t="shared" si="26"/>
        <v>-1.7102650588782242E-2</v>
      </c>
      <c r="AQ46">
        <f t="shared" si="26"/>
        <v>-20.562142554557738</v>
      </c>
      <c r="AR46">
        <f t="shared" si="26"/>
        <v>-20.57924520514652</v>
      </c>
      <c r="AS46">
        <f t="shared" si="26"/>
        <v>0.16981913592351178</v>
      </c>
      <c r="AT46">
        <f t="shared" si="26"/>
        <v>2.892275469304037E-2</v>
      </c>
      <c r="AU46">
        <f t="shared" si="23"/>
        <v>-20.380503314529967</v>
      </c>
      <c r="AW46">
        <v>43</v>
      </c>
      <c r="AX46">
        <f>IF(Z46&gt;0, (R46*SUMPRODUCT(K46:$K$98, X46:$X$98)-K46*$AZ$3)/Z46, 0)</f>
        <v>355.73882643765251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100000</v>
      </c>
      <c r="S47">
        <f t="shared" si="1"/>
        <v>229.00975403845194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31.814833683184233</v>
      </c>
      <c r="AC47">
        <f t="shared" si="2"/>
        <v>15.105028578660132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-2258.0776205836191</v>
      </c>
      <c r="AI47">
        <f t="shared" si="25"/>
        <v>-2259.7265709353283</v>
      </c>
      <c r="AJ47">
        <f t="shared" si="7"/>
        <v>16.709805104524101</v>
      </c>
      <c r="AK47">
        <f t="shared" si="22"/>
        <v>2.2270383578228965</v>
      </c>
      <c r="AL47">
        <f t="shared" si="8"/>
        <v>-2240.7897274729812</v>
      </c>
      <c r="AN47">
        <f t="shared" si="26"/>
        <v>0</v>
      </c>
      <c r="AO47">
        <f t="shared" si="26"/>
        <v>0</v>
      </c>
      <c r="AP47">
        <f t="shared" si="26"/>
        <v>-1.1261975602537644E-2</v>
      </c>
      <c r="AQ47">
        <f t="shared" si="26"/>
        <v>-15.422183600186644</v>
      </c>
      <c r="AR47">
        <f t="shared" si="26"/>
        <v>-15.433445575789182</v>
      </c>
      <c r="AS47">
        <f t="shared" si="26"/>
        <v>0.11412436839912593</v>
      </c>
      <c r="AT47">
        <f t="shared" si="26"/>
        <v>1.5210192123566554E-2</v>
      </c>
      <c r="AU47">
        <f t="shared" si="23"/>
        <v>-15.304111015266489</v>
      </c>
      <c r="AW47">
        <v>44</v>
      </c>
      <c r="AX47">
        <f>IF(Z47&gt;0, (R47*SUMPRODUCT(K47:$K$98, X47:$X$98)-K47*$AZ$3)/Z47, 0)</f>
        <v>229.00975403845194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100000</v>
      </c>
      <c r="S48">
        <f t="shared" si="1"/>
        <v>66.359522587337054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15.105028578660132</v>
      </c>
      <c r="AC48">
        <f t="shared" si="2"/>
        <v>3.1224319874320803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-1824.5172154695538</v>
      </c>
      <c r="AI48">
        <f t="shared" si="25"/>
        <v>-1825.6935470138783</v>
      </c>
      <c r="AJ48">
        <f t="shared" si="7"/>
        <v>11.982596591228052</v>
      </c>
      <c r="AK48">
        <f t="shared" si="22"/>
        <v>1.0573520005062094</v>
      </c>
      <c r="AL48">
        <f t="shared" si="8"/>
        <v>-1812.6535984221441</v>
      </c>
      <c r="AN48">
        <f t="shared" si="26"/>
        <v>0</v>
      </c>
      <c r="AO48">
        <f t="shared" si="26"/>
        <v>0</v>
      </c>
      <c r="AP48">
        <f t="shared" si="26"/>
        <v>-7.1732955208596866E-3</v>
      </c>
      <c r="AQ48">
        <f t="shared" si="26"/>
        <v>-11.125945939819344</v>
      </c>
      <c r="AR48">
        <f t="shared" si="26"/>
        <v>-11.133119235340203</v>
      </c>
      <c r="AS48">
        <f t="shared" si="26"/>
        <v>7.3070136451607287E-2</v>
      </c>
      <c r="AT48">
        <f t="shared" si="26"/>
        <v>6.4477556568104805E-3</v>
      </c>
      <c r="AU48">
        <f t="shared" si="23"/>
        <v>-11.053601343231787</v>
      </c>
      <c r="AW48">
        <v>45</v>
      </c>
      <c r="AX48">
        <f>IF(Z48&gt;0, (R48*SUMPRODUCT(K48:$K$98, X48:$X$98)-K48*$AZ$3)/Z48, 0)</f>
        <v>66.359522587337054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100000</v>
      </c>
      <c r="S49">
        <f t="shared" si="1"/>
        <v>-152.32838904232995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3.1224319874320803</v>
      </c>
      <c r="AC49">
        <f t="shared" si="2"/>
        <v>-4.9324541229599461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-1420.2329454515561</v>
      </c>
      <c r="AI49">
        <f t="shared" si="25"/>
        <v>-1421.0424554440744</v>
      </c>
      <c r="AJ49">
        <f t="shared" si="7"/>
        <v>8.054886110392026</v>
      </c>
      <c r="AK49">
        <f t="shared" si="22"/>
        <v>0.21857023912024565</v>
      </c>
      <c r="AL49">
        <f t="shared" si="8"/>
        <v>-1412.7689990945621</v>
      </c>
      <c r="AN49">
        <f t="shared" si="26"/>
        <v>0</v>
      </c>
      <c r="AO49">
        <f t="shared" si="26"/>
        <v>0</v>
      </c>
      <c r="AP49">
        <f t="shared" si="26"/>
        <v>-4.4075086285348076E-3</v>
      </c>
      <c r="AQ49">
        <f t="shared" si="26"/>
        <v>-7.7326889346146563</v>
      </c>
      <c r="AR49">
        <f t="shared" si="26"/>
        <v>-7.7370964432431908</v>
      </c>
      <c r="AS49">
        <f t="shared" si="26"/>
        <v>4.3856135639499763E-2</v>
      </c>
      <c r="AT49">
        <f t="shared" si="26"/>
        <v>1.1900411653553303E-3</v>
      </c>
      <c r="AU49">
        <f t="shared" si="23"/>
        <v>-7.6920502664383354</v>
      </c>
      <c r="AW49">
        <v>46</v>
      </c>
      <c r="AX49">
        <f>IF(Z49&gt;0, (R49*SUMPRODUCT(K49:$K$98, X49:$X$98)-K49*$AZ$3)/Z49, 0)</f>
        <v>-152.32838904232995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25</v>
      </c>
      <c r="R50">
        <f t="shared" si="0"/>
        <v>100000</v>
      </c>
      <c r="S50">
        <f t="shared" si="1"/>
        <v>-462.37947735847649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-4.9324541229599461</v>
      </c>
      <c r="AC50">
        <f t="shared" si="2"/>
        <v>-9.9231253527287873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-1059.559702485506</v>
      </c>
      <c r="AI50">
        <f t="shared" si="25"/>
        <v>-1060.0962274524779</v>
      </c>
      <c r="AJ50">
        <f t="shared" si="7"/>
        <v>4.9906712297688411</v>
      </c>
      <c r="AK50">
        <f t="shared" si="22"/>
        <v>-0.34527178860719626</v>
      </c>
      <c r="AL50">
        <f t="shared" si="8"/>
        <v>-1055.4508280113164</v>
      </c>
      <c r="AN50">
        <f t="shared" si="26"/>
        <v>0</v>
      </c>
      <c r="AO50">
        <f t="shared" si="26"/>
        <v>0</v>
      </c>
      <c r="AP50">
        <f t="shared" si="26"/>
        <v>-2.6082118936234639E-3</v>
      </c>
      <c r="AQ50">
        <f t="shared" si="26"/>
        <v>-5.1508436478256412</v>
      </c>
      <c r="AR50">
        <f t="shared" si="26"/>
        <v>-5.1534518597192642</v>
      </c>
      <c r="AS50">
        <f t="shared" si="26"/>
        <v>2.4261178621591318E-2</v>
      </c>
      <c r="AT50">
        <f t="shared" si="26"/>
        <v>-1.6784717226871904E-3</v>
      </c>
      <c r="AU50">
        <f t="shared" si="23"/>
        <v>-5.1308691528203614</v>
      </c>
      <c r="AW50">
        <v>47</v>
      </c>
      <c r="AX50">
        <f>IF(Z50&gt;0, (R50*SUMPRODUCT(K50:$K$98, X50:$X$98)-K50*$AZ$3)/Z50, 0)</f>
        <v>-462.37947735847649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100000</v>
      </c>
      <c r="S51">
        <f t="shared" si="1"/>
        <v>-922.39824768877816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-9.9231253527287873</v>
      </c>
      <c r="AC51">
        <f t="shared" si="2"/>
        <v>-12.625738906942091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-755.84410636310304</v>
      </c>
      <c r="AI51">
        <f t="shared" si="25"/>
        <v>-756.18630505381441</v>
      </c>
      <c r="AJ51">
        <f t="shared" si="7"/>
        <v>2.7026135542133041</v>
      </c>
      <c r="AK51">
        <f t="shared" si="22"/>
        <v>-0.69461877469101518</v>
      </c>
      <c r="AL51">
        <f t="shared" si="8"/>
        <v>-754.17831027429213</v>
      </c>
      <c r="AN51">
        <f t="shared" si="26"/>
        <v>0</v>
      </c>
      <c r="AO51">
        <f t="shared" si="26"/>
        <v>0</v>
      </c>
      <c r="AP51">
        <f t="shared" si="26"/>
        <v>-1.4852968341894902E-3</v>
      </c>
      <c r="AQ51">
        <f t="shared" si="26"/>
        <v>-3.2807047156964289</v>
      </c>
      <c r="AR51">
        <f t="shared" si="26"/>
        <v>-3.2821900125306183</v>
      </c>
      <c r="AS51">
        <f t="shared" si="26"/>
        <v>1.1730563164242322E-2</v>
      </c>
      <c r="AT51">
        <f t="shared" si="26"/>
        <v>-3.0149591305344489E-3</v>
      </c>
      <c r="AU51">
        <f t="shared" si="23"/>
        <v>-3.2734744084969107</v>
      </c>
      <c r="AW51">
        <v>48</v>
      </c>
      <c r="AX51">
        <f>IF(Z51&gt;0, (R51*SUMPRODUCT(K51:$K$98, X51:$X$98)-K51*$AZ$3)/Z51, 0)</f>
        <v>-922.39824768877816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25</v>
      </c>
      <c r="R52">
        <f t="shared" si="0"/>
        <v>100000</v>
      </c>
      <c r="S52">
        <f t="shared" si="1"/>
        <v>-1637.2421568028385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-12.625738906942091</v>
      </c>
      <c r="AC52">
        <f t="shared" si="2"/>
        <v>-13.720523896198934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-517.08026922381248</v>
      </c>
      <c r="AI52">
        <f t="shared" si="25"/>
        <v>-517.28977586031078</v>
      </c>
      <c r="AJ52">
        <f t="shared" si="7"/>
        <v>1.0947849892568424</v>
      </c>
      <c r="AK52">
        <f t="shared" si="22"/>
        <v>-0.88380172348594643</v>
      </c>
      <c r="AL52">
        <f t="shared" si="8"/>
        <v>-517.07879259453989</v>
      </c>
      <c r="AN52">
        <f t="shared" si="26"/>
        <v>0</v>
      </c>
      <c r="AO52">
        <f t="shared" si="26"/>
        <v>0</v>
      </c>
      <c r="AP52">
        <f t="shared" si="26"/>
        <v>-8.119226813337111E-4</v>
      </c>
      <c r="AQ52">
        <f t="shared" si="26"/>
        <v>-2.0038945098351379</v>
      </c>
      <c r="AR52">
        <f t="shared" si="26"/>
        <v>-2.0047064325164716</v>
      </c>
      <c r="AS52">
        <f t="shared" si="26"/>
        <v>4.242733207969555E-3</v>
      </c>
      <c r="AT52">
        <f t="shared" si="26"/>
        <v>-3.4250879928851884E-3</v>
      </c>
      <c r="AU52">
        <f t="shared" si="23"/>
        <v>-2.0038887873013875</v>
      </c>
      <c r="AW52">
        <v>49</v>
      </c>
      <c r="AX52">
        <f>IF(Z52&gt;0, (R52*SUMPRODUCT(K52:$K$98, X52:$X$98)-K52*$AZ$3)/Z52, 0)</f>
        <v>-1637.2421568028385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100000</v>
      </c>
      <c r="S53">
        <f t="shared" si="1"/>
        <v>-2803.5002489235544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-13.720523896198934</v>
      </c>
      <c r="AC53">
        <f t="shared" si="2"/>
        <v>-13.772704364570158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-338.3781106852652</v>
      </c>
      <c r="AI53">
        <f t="shared" si="25"/>
        <v>-338.50092772772717</v>
      </c>
      <c r="AJ53">
        <f t="shared" si="7"/>
        <v>5.2180468371224364E-2</v>
      </c>
      <c r="AK53">
        <f t="shared" si="22"/>
        <v>-0.96043667273392541</v>
      </c>
      <c r="AL53">
        <f t="shared" si="8"/>
        <v>-339.40918393208989</v>
      </c>
      <c r="AN53">
        <f t="shared" si="26"/>
        <v>0</v>
      </c>
      <c r="AO53">
        <f t="shared" si="26"/>
        <v>0</v>
      </c>
      <c r="AP53">
        <f t="shared" si="26"/>
        <v>-4.2496924516121579E-4</v>
      </c>
      <c r="AQ53">
        <f t="shared" si="26"/>
        <v>-1.1708496426421864</v>
      </c>
      <c r="AR53">
        <f t="shared" si="26"/>
        <v>-1.1712746118873476</v>
      </c>
      <c r="AS53">
        <f t="shared" si="26"/>
        <v>1.8055388577477031E-4</v>
      </c>
      <c r="AT53">
        <f t="shared" si="26"/>
        <v>-3.3232851048598726E-3</v>
      </c>
      <c r="AU53">
        <f t="shared" si="23"/>
        <v>-1.1744173431064326</v>
      </c>
      <c r="AW53">
        <v>50</v>
      </c>
      <c r="AX53">
        <f>IF(Z53&gt;0, (R53*SUMPRODUCT(K53:$K$98, X53:$X$98)-K53*$AZ$3)/Z53, 0)</f>
        <v>-2803.5002489235544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100000</v>
      </c>
      <c r="S54">
        <f t="shared" si="1"/>
        <v>-4799.07277844085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-13.772704364570158</v>
      </c>
      <c r="AC54">
        <f t="shared" si="2"/>
        <v>-13.200952184476705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-211.28251480805895</v>
      </c>
      <c r="AI54">
        <f t="shared" si="25"/>
        <v>-211.35128305139432</v>
      </c>
      <c r="AJ54">
        <f t="shared" si="7"/>
        <v>-0.57175218009345308</v>
      </c>
      <c r="AK54">
        <f t="shared" si="22"/>
        <v>-0.96408930551991112</v>
      </c>
      <c r="AL54">
        <f t="shared" si="8"/>
        <v>-212.88712453700768</v>
      </c>
      <c r="AN54">
        <f t="shared" si="26"/>
        <v>0</v>
      </c>
      <c r="AO54">
        <f t="shared" si="26"/>
        <v>0</v>
      </c>
      <c r="AP54">
        <f t="shared" si="26"/>
        <v>-2.1245588934751944E-4</v>
      </c>
      <c r="AQ54">
        <f t="shared" si="26"/>
        <v>-0.65274627371564942</v>
      </c>
      <c r="AR54">
        <f t="shared" si="26"/>
        <v>-0.65295872960499701</v>
      </c>
      <c r="AS54">
        <f t="shared" si="26"/>
        <v>-1.7663984423123928E-3</v>
      </c>
      <c r="AT54">
        <f t="shared" si="26"/>
        <v>-2.9785034614858087E-3</v>
      </c>
      <c r="AU54">
        <f t="shared" si="23"/>
        <v>-0.65770363150879518</v>
      </c>
      <c r="AW54">
        <v>51</v>
      </c>
      <c r="AX54">
        <f>IF(Z54&gt;0, (R54*SUMPRODUCT(K54:$K$98, X54:$X$98)-K54*$AZ$3)/Z54, 0)</f>
        <v>-4799.07277844085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100000</v>
      </c>
      <c r="S55">
        <f t="shared" si="1"/>
        <v>-8379.7907240545428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-13.200952184476705</v>
      </c>
      <c r="AC55">
        <f t="shared" si="2"/>
        <v>-12.297803973606964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-125.56674125036001</v>
      </c>
      <c r="AI55">
        <f t="shared" si="25"/>
        <v>-125.60343012594943</v>
      </c>
      <c r="AJ55">
        <f t="shared" si="7"/>
        <v>-0.90314821086974106</v>
      </c>
      <c r="AK55">
        <f t="shared" si="22"/>
        <v>-0.92406665291336942</v>
      </c>
      <c r="AL55">
        <f t="shared" si="8"/>
        <v>-127.43064498973254</v>
      </c>
      <c r="AN55">
        <f t="shared" si="26"/>
        <v>0</v>
      </c>
      <c r="AO55">
        <f t="shared" si="26"/>
        <v>0</v>
      </c>
      <c r="AP55">
        <f t="shared" si="26"/>
        <v>-1.0120389403041425E-4</v>
      </c>
      <c r="AQ55">
        <f t="shared" si="26"/>
        <v>-0.34636774692850092</v>
      </c>
      <c r="AR55">
        <f t="shared" si="26"/>
        <v>-0.34646895082253137</v>
      </c>
      <c r="AS55">
        <f t="shared" si="26"/>
        <v>-2.4912760164552093E-3</v>
      </c>
      <c r="AT55">
        <f t="shared" si="26"/>
        <v>-2.5489781879678049E-3</v>
      </c>
      <c r="AU55">
        <f t="shared" si="23"/>
        <v>-0.35150920502695437</v>
      </c>
      <c r="AW55">
        <v>52</v>
      </c>
      <c r="AX55">
        <f>IF(Z55&gt;0, (R55*SUMPRODUCT(K55:$K$98, X55:$X$98)-K55*$AZ$3)/Z55, 0)</f>
        <v>-8379.7907240545428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25</v>
      </c>
      <c r="R56">
        <f t="shared" si="0"/>
        <v>100000</v>
      </c>
      <c r="S56">
        <f t="shared" si="1"/>
        <v>-15127.679492222529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-12.297803973606964</v>
      </c>
      <c r="AC56">
        <f t="shared" si="2"/>
        <v>-11.254980216441366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-70.888035422758378</v>
      </c>
      <c r="AI56">
        <f t="shared" si="25"/>
        <v>-70.906635400736207</v>
      </c>
      <c r="AJ56">
        <f t="shared" si="7"/>
        <v>-1.0428237571655981</v>
      </c>
      <c r="AK56">
        <f t="shared" si="22"/>
        <v>-0.8608462781524876</v>
      </c>
      <c r="AL56">
        <f t="shared" si="8"/>
        <v>-72.810305436054293</v>
      </c>
      <c r="AN56">
        <f t="shared" si="26"/>
        <v>0</v>
      </c>
      <c r="AO56">
        <f t="shared" si="26"/>
        <v>0</v>
      </c>
      <c r="AP56">
        <f t="shared" si="26"/>
        <v>-4.5809676882284558E-5</v>
      </c>
      <c r="AQ56">
        <f t="shared" si="26"/>
        <v>-0.17458934636411214</v>
      </c>
      <c r="AR56">
        <f t="shared" si="26"/>
        <v>-0.17463515604099442</v>
      </c>
      <c r="AS56">
        <f t="shared" si="26"/>
        <v>-2.5683589205246571E-3</v>
      </c>
      <c r="AT56">
        <f t="shared" si="26"/>
        <v>-2.1201686310856607E-3</v>
      </c>
      <c r="AU56">
        <f t="shared" si="23"/>
        <v>-0.17932368359260473</v>
      </c>
      <c r="AW56">
        <v>53</v>
      </c>
      <c r="AX56">
        <f>IF(Z56&gt;0, (R56*SUMPRODUCT(K56:$K$98, X56:$X$98)-K56*$AZ$3)/Z56, 0)</f>
        <v>-15127.679492222529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25</v>
      </c>
      <c r="R57">
        <f t="shared" si="0"/>
        <v>100000</v>
      </c>
      <c r="S57">
        <f t="shared" si="1"/>
        <v>-28518.214333499953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-11.254980216441366</v>
      </c>
      <c r="AC57">
        <f t="shared" si="2"/>
        <v>-10.189220005578603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-37.927097914735207</v>
      </c>
      <c r="AI57">
        <f t="shared" si="25"/>
        <v>-37.936030118454575</v>
      </c>
      <c r="AJ57">
        <f t="shared" si="7"/>
        <v>-1.0657602108627628</v>
      </c>
      <c r="AK57">
        <f t="shared" si="22"/>
        <v>-0.78784861515089566</v>
      </c>
      <c r="AL57">
        <f t="shared" si="8"/>
        <v>-39.78963894446823</v>
      </c>
      <c r="AN57">
        <f t="shared" si="26"/>
        <v>0</v>
      </c>
      <c r="AO57">
        <f t="shared" si="26"/>
        <v>0</v>
      </c>
      <c r="AP57">
        <f t="shared" si="26"/>
        <v>-1.964198592056803E-5</v>
      </c>
      <c r="AQ57">
        <f t="shared" si="26"/>
        <v>-8.3401985294376854E-2</v>
      </c>
      <c r="AR57">
        <f t="shared" si="26"/>
        <v>-8.3421627280297422E-2</v>
      </c>
      <c r="AS57">
        <f t="shared" si="26"/>
        <v>-2.343615048890268E-3</v>
      </c>
      <c r="AT57">
        <f t="shared" si="26"/>
        <v>-1.7324852737936915E-3</v>
      </c>
      <c r="AU57">
        <f t="shared" si="23"/>
        <v>-8.7497727602981371E-2</v>
      </c>
      <c r="AW57">
        <v>54</v>
      </c>
      <c r="AX57">
        <f>IF(Z57&gt;0, (R57*SUMPRODUCT(K57:$K$98, X57:$X$98)-K57*$AZ$3)/Z57, 0)</f>
        <v>-28518.214333499953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100000</v>
      </c>
      <c r="S58">
        <f t="shared" si="1"/>
        <v>-56570.686048554948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-10.189220005578603</v>
      </c>
      <c r="AC58">
        <f t="shared" si="2"/>
        <v>-9.1651670290632712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-19.170261251390926</v>
      </c>
      <c r="AI58">
        <f t="shared" si="25"/>
        <v>-19.174311567760252</v>
      </c>
      <c r="AJ58">
        <f t="shared" si="7"/>
        <v>-1.0240529765153319</v>
      </c>
      <c r="AK58">
        <f t="shared" si="22"/>
        <v>-0.71324540039050233</v>
      </c>
      <c r="AL58">
        <f t="shared" si="8"/>
        <v>-20.911609944666086</v>
      </c>
      <c r="AN58">
        <f t="shared" si="26"/>
        <v>0</v>
      </c>
      <c r="AO58">
        <f t="shared" si="26"/>
        <v>0</v>
      </c>
      <c r="AP58">
        <f t="shared" si="26"/>
        <v>-7.9523905457785946E-6</v>
      </c>
      <c r="AQ58">
        <f t="shared" si="26"/>
        <v>-3.7638888036036849E-2</v>
      </c>
      <c r="AR58">
        <f t="shared" si="26"/>
        <v>-3.7646840426582631E-2</v>
      </c>
      <c r="AS58">
        <f t="shared" si="26"/>
        <v>-2.0106254589114807E-3</v>
      </c>
      <c r="AT58">
        <f t="shared" si="26"/>
        <v>-1.4003859110458684E-3</v>
      </c>
      <c r="AU58">
        <f t="shared" si="23"/>
        <v>-4.1057851796539979E-2</v>
      </c>
      <c r="AW58">
        <v>55</v>
      </c>
      <c r="AX58">
        <f>IF(Z58&gt;0, (R58*SUMPRODUCT(K58:$K$98, X58:$X$98)-K58*$AZ$3)/Z58, 0)</f>
        <v>-56570.686048554948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100000</v>
      </c>
      <c r="S59">
        <f t="shared" si="1"/>
        <v>-118792.1821780164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-9.1651670290632712</v>
      </c>
      <c r="AC59">
        <f t="shared" si="2"/>
        <v>-8.214006844054925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-9.1246506210695806</v>
      </c>
      <c r="AI59">
        <f t="shared" si="25"/>
        <v>-9.1263792716199479</v>
      </c>
      <c r="AJ59">
        <f t="shared" si="7"/>
        <v>-0.9511601850083462</v>
      </c>
      <c r="AK59">
        <f t="shared" si="22"/>
        <v>-0.64156169203442903</v>
      </c>
      <c r="AL59">
        <f t="shared" si="8"/>
        <v>-10.719101148662723</v>
      </c>
      <c r="AN59">
        <f t="shared" si="26"/>
        <v>0</v>
      </c>
      <c r="AO59">
        <f t="shared" si="26"/>
        <v>0</v>
      </c>
      <c r="AP59">
        <f t="shared" si="26"/>
        <v>-3.0303859184305678E-6</v>
      </c>
      <c r="AQ59">
        <f t="shared" si="26"/>
        <v>-1.599583718456633E-2</v>
      </c>
      <c r="AR59">
        <f t="shared" si="26"/>
        <v>-1.599886757048476E-2</v>
      </c>
      <c r="AS59">
        <f t="shared" si="26"/>
        <v>-1.6674176456360646E-3</v>
      </c>
      <c r="AT59">
        <f t="shared" si="26"/>
        <v>-1.1246804722518434E-3</v>
      </c>
      <c r="AU59">
        <f t="shared" si="23"/>
        <v>-1.8790965688372668E-2</v>
      </c>
      <c r="AW59">
        <v>56</v>
      </c>
      <c r="AX59">
        <f>IF(Z59&gt;0, (R59*SUMPRODUCT(K59:$K$98, X59:$X$98)-K59*$AZ$3)/Z59, 0)</f>
        <v>-118792.1821780164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100000</v>
      </c>
      <c r="S60">
        <f t="shared" si="1"/>
        <v>-268426.81811860274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-8.214006844054925</v>
      </c>
      <c r="AC60">
        <f t="shared" si="2"/>
        <v>-7.3471463660212919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-4.1083427950631313</v>
      </c>
      <c r="AI60">
        <f t="shared" si="25"/>
        <v>-4.1090270734092291</v>
      </c>
      <c r="AJ60">
        <f t="shared" si="7"/>
        <v>-0.86686047803363309</v>
      </c>
      <c r="AK60">
        <f t="shared" si="22"/>
        <v>-0.57498047908384475</v>
      </c>
      <c r="AL60">
        <f t="shared" si="8"/>
        <v>-5.5508680305267069</v>
      </c>
      <c r="AN60">
        <f t="shared" si="26"/>
        <v>0</v>
      </c>
      <c r="AO60">
        <f t="shared" si="26"/>
        <v>0</v>
      </c>
      <c r="AP60">
        <f t="shared" si="26"/>
        <v>-1.0710395416433022E-6</v>
      </c>
      <c r="AQ60">
        <f t="shared" si="26"/>
        <v>-6.4304206164491565E-3</v>
      </c>
      <c r="AR60">
        <f t="shared" si="26"/>
        <v>-6.4314916559908E-3</v>
      </c>
      <c r="AS60">
        <f t="shared" si="26"/>
        <v>-1.356818982152824E-3</v>
      </c>
      <c r="AT60">
        <f t="shared" si="26"/>
        <v>-8.9996539022974887E-4</v>
      </c>
      <c r="AU60">
        <f t="shared" si="23"/>
        <v>-8.6882760283733731E-3</v>
      </c>
      <c r="AW60">
        <v>57</v>
      </c>
      <c r="AX60">
        <f>IF(Z60&gt;0, (R60*SUMPRODUCT(K60:$K$98, X60:$X$98)-K60*$AZ$3)/Z60, 0)</f>
        <v>-268426.81811860274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100000</v>
      </c>
      <c r="S61">
        <f t="shared" si="1"/>
        <v>-657041.0124810969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-7.3471463660212919</v>
      </c>
      <c r="AC61">
        <f t="shared" si="2"/>
        <v>-6.565312219478634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-1.7105181389985957</v>
      </c>
      <c r="AI61">
        <f t="shared" si="25"/>
        <v>-1.710767945026483</v>
      </c>
      <c r="AJ61">
        <f t="shared" si="7"/>
        <v>-0.78183414654265793</v>
      </c>
      <c r="AK61">
        <f t="shared" si="22"/>
        <v>-0.51430024562149046</v>
      </c>
      <c r="AL61">
        <f t="shared" si="8"/>
        <v>-3.0069023371906312</v>
      </c>
      <c r="AN61">
        <f t="shared" si="26"/>
        <v>0</v>
      </c>
      <c r="AO61">
        <f t="shared" si="26"/>
        <v>0</v>
      </c>
      <c r="AP61">
        <f t="shared" si="26"/>
        <v>-3.4910622985653852E-7</v>
      </c>
      <c r="AQ61">
        <f t="shared" si="26"/>
        <v>-2.3904648885269492E-3</v>
      </c>
      <c r="AR61">
        <f t="shared" si="26"/>
        <v>-2.3908139947568055E-3</v>
      </c>
      <c r="AS61">
        <f t="shared" si="26"/>
        <v>-1.0926204366682787E-3</v>
      </c>
      <c r="AT61">
        <f t="shared" si="26"/>
        <v>-7.187393406062957E-4</v>
      </c>
      <c r="AU61">
        <f t="shared" si="23"/>
        <v>-4.2021737720313798E-3</v>
      </c>
      <c r="AW61">
        <v>58</v>
      </c>
      <c r="AX61">
        <f>IF(Z61&gt;0, (R61*SUMPRODUCT(K61:$K$98, X61:$X$98)-K61*$AZ$3)/Z61, 0)</f>
        <v>-657041.0124810969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100000</v>
      </c>
      <c r="S62">
        <f t="shared" si="1"/>
        <v>-1754442.615015785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-6.565312219478634</v>
      </c>
      <c r="AC62">
        <f t="shared" si="2"/>
        <v>-5.8638950351179595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-0.65500064594513663</v>
      </c>
      <c r="AI62">
        <f t="shared" si="25"/>
        <v>-0.65508420375125875</v>
      </c>
      <c r="AJ62">
        <f t="shared" si="7"/>
        <v>-0.70141718436067446</v>
      </c>
      <c r="AK62">
        <f t="shared" si="22"/>
        <v>-0.45957185536350442</v>
      </c>
      <c r="AL62">
        <f t="shared" si="8"/>
        <v>-1.8160732434754376</v>
      </c>
      <c r="AN62">
        <f t="shared" si="26"/>
        <v>0</v>
      </c>
      <c r="AO62">
        <f t="shared" si="26"/>
        <v>0</v>
      </c>
      <c r="AP62">
        <f t="shared" si="26"/>
        <v>-1.0426143335053432E-7</v>
      </c>
      <c r="AQ62">
        <f t="shared" si="26"/>
        <v>-8.1729415073348113E-4</v>
      </c>
      <c r="AR62">
        <f t="shared" si="26"/>
        <v>-8.1739841216683169E-4</v>
      </c>
      <c r="AS62">
        <f t="shared" si="26"/>
        <v>-8.7521159795916307E-4</v>
      </c>
      <c r="AT62">
        <f t="shared" si="26"/>
        <v>-5.734427768209966E-4</v>
      </c>
      <c r="AU62">
        <f t="shared" si="23"/>
        <v>-2.2660527869469912E-3</v>
      </c>
      <c r="AW62">
        <v>59</v>
      </c>
      <c r="AX62">
        <f>IF(Z62&gt;0, (R62*SUMPRODUCT(K62:$K$98, X62:$X$98)-K62*$AZ$3)/Z62, 0)</f>
        <v>-1754442.615015785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100000</v>
      </c>
      <c r="S63">
        <f t="shared" si="1"/>
        <v>-5150803.8145532329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-5.8638950351179595</v>
      </c>
      <c r="AC63">
        <f t="shared" si="2"/>
        <v>-5.2363126424390494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-0.2292288057639906</v>
      </c>
      <c r="AI63">
        <f t="shared" si="25"/>
        <v>-0.22925422079061056</v>
      </c>
      <c r="AJ63">
        <f t="shared" si="7"/>
        <v>-0.62758239267891014</v>
      </c>
      <c r="AK63">
        <f t="shared" si="22"/>
        <v>-0.4104726524582572</v>
      </c>
      <c r="AL63">
        <f t="shared" si="8"/>
        <v>-1.2673092659277778</v>
      </c>
      <c r="AN63">
        <f t="shared" si="26"/>
        <v>0</v>
      </c>
      <c r="AO63">
        <f t="shared" si="26"/>
        <v>0</v>
      </c>
      <c r="AP63">
        <f t="shared" si="26"/>
        <v>-2.8314520328289971E-8</v>
      </c>
      <c r="AQ63">
        <f t="shared" si="26"/>
        <v>-2.5538055803337215E-4</v>
      </c>
      <c r="AR63">
        <f t="shared" si="26"/>
        <v>-2.5540887255370045E-4</v>
      </c>
      <c r="AS63">
        <f t="shared" si="26"/>
        <v>-6.9918063360358018E-4</v>
      </c>
      <c r="AT63">
        <f t="shared" si="26"/>
        <v>-4.5730175443201352E-4</v>
      </c>
      <c r="AU63">
        <f t="shared" si="23"/>
        <v>-1.411891260589294E-3</v>
      </c>
      <c r="AW63">
        <v>60</v>
      </c>
      <c r="AX63">
        <f>IF(Z63&gt;0, (R63*SUMPRODUCT(K63:$K$98, X63:$X$98)-K63*$AZ$3)/Z63, 0)</f>
        <v>-5150803.8145532329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100000</v>
      </c>
      <c r="S64">
        <f t="shared" si="1"/>
        <v>-16778295.639951721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-5.2363126424390494</v>
      </c>
      <c r="AC64">
        <f t="shared" si="2"/>
        <v>-4.6754968740420431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-7.2777165624723361E-2</v>
      </c>
      <c r="AI64">
        <f t="shared" si="25"/>
        <v>-7.2784132209670921E-2</v>
      </c>
      <c r="AJ64">
        <f t="shared" si="7"/>
        <v>-0.56081576839700631</v>
      </c>
      <c r="AK64">
        <f t="shared" si="22"/>
        <v>-0.36654188497073348</v>
      </c>
      <c r="AL64">
        <f t="shared" si="8"/>
        <v>-1.0001417855774108</v>
      </c>
      <c r="AN64">
        <f t="shared" si="26"/>
        <v>0</v>
      </c>
      <c r="AO64">
        <f t="shared" si="26"/>
        <v>0</v>
      </c>
      <c r="AP64">
        <f t="shared" si="26"/>
        <v>-6.9297976626996906E-9</v>
      </c>
      <c r="AQ64">
        <f t="shared" si="26"/>
        <v>-7.239286336708363E-5</v>
      </c>
      <c r="AR64">
        <f t="shared" si="26"/>
        <v>-7.2399793164746321E-5</v>
      </c>
      <c r="AS64">
        <f t="shared" si="26"/>
        <v>-5.5785436197144857E-4</v>
      </c>
      <c r="AT64">
        <f t="shared" si="26"/>
        <v>-3.6460634828550256E-4</v>
      </c>
      <c r="AU64">
        <f t="shared" si="23"/>
        <v>-9.9486050342169775E-4</v>
      </c>
      <c r="AW64">
        <v>61</v>
      </c>
      <c r="AX64">
        <f>IF(Z64&gt;0, (R64*SUMPRODUCT(K64:$K$98, X64:$X$98)-K64*$AZ$3)/Z64, 0)</f>
        <v>-16778295.639951721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100000</v>
      </c>
      <c r="S65">
        <f t="shared" si="1"/>
        <v>-61342271.694994912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-4.6754968740420431</v>
      </c>
      <c r="AC65">
        <f t="shared" si="2"/>
        <v>-4.1746128839098384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-2.078223412789184E-2</v>
      </c>
      <c r="AI65">
        <f t="shared" si="25"/>
        <v>-2.0783935488457955E-2</v>
      </c>
      <c r="AJ65">
        <f t="shared" si="7"/>
        <v>-0.50088399013220464</v>
      </c>
      <c r="AK65">
        <f t="shared" si="22"/>
        <v>-0.32728478118294302</v>
      </c>
      <c r="AL65">
        <f t="shared" si="8"/>
        <v>-0.84895270680360557</v>
      </c>
      <c r="AN65">
        <f t="shared" si="26"/>
        <v>0</v>
      </c>
      <c r="AO65">
        <f t="shared" si="26"/>
        <v>0</v>
      </c>
      <c r="AP65">
        <f t="shared" si="26"/>
        <v>-1.5110504238668114E-9</v>
      </c>
      <c r="AQ65">
        <f t="shared" si="26"/>
        <v>-1.8457582897649514E-5</v>
      </c>
      <c r="AR65">
        <f t="shared" si="26"/>
        <v>-1.8459093948073382E-5</v>
      </c>
      <c r="AS65">
        <f t="shared" si="26"/>
        <v>-4.4485629952377296E-4</v>
      </c>
      <c r="AT65">
        <f t="shared" si="26"/>
        <v>-2.9067548477455454E-4</v>
      </c>
      <c r="AU65">
        <f t="shared" si="23"/>
        <v>-7.5399087824640091E-4</v>
      </c>
      <c r="AW65">
        <v>62</v>
      </c>
      <c r="AX65">
        <f>IF(Z65&gt;0, (R65*SUMPRODUCT(K65:$K$98, X65:$X$98)-K65*$AZ$3)/Z65, 0)</f>
        <v>-61342271.694994912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100000</v>
      </c>
      <c r="S66">
        <f t="shared" si="1"/>
        <v>-255549664.78469321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-4.1746128839098384</v>
      </c>
      <c r="AC66">
        <f t="shared" si="2"/>
        <v>-3.7273488566752624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-5.2788264072618808E-3</v>
      </c>
      <c r="AI66">
        <f t="shared" si="25"/>
        <v>-5.2791910476205186E-3</v>
      </c>
      <c r="AJ66">
        <f t="shared" si="7"/>
        <v>-0.44726402723457603</v>
      </c>
      <c r="AK66">
        <f t="shared" si="22"/>
        <v>-0.29222290187368871</v>
      </c>
      <c r="AL66">
        <f t="shared" si="8"/>
        <v>-0.74476612015588528</v>
      </c>
      <c r="AN66">
        <f t="shared" si="26"/>
        <v>0</v>
      </c>
      <c r="AO66">
        <f t="shared" si="26"/>
        <v>0</v>
      </c>
      <c r="AP66">
        <f t="shared" si="26"/>
        <v>-2.8915406810113516E-10</v>
      </c>
      <c r="AQ66">
        <f t="shared" si="26"/>
        <v>-4.1860262976959708E-6</v>
      </c>
      <c r="AR66">
        <f t="shared" si="26"/>
        <v>-4.1863154517640715E-6</v>
      </c>
      <c r="AS66">
        <f t="shared" si="26"/>
        <v>-3.5467333751338113E-4</v>
      </c>
      <c r="AT66">
        <f t="shared" si="26"/>
        <v>-2.3172816411418793E-4</v>
      </c>
      <c r="AU66">
        <f t="shared" si="23"/>
        <v>-5.9058781707933318E-4</v>
      </c>
      <c r="AW66">
        <v>63</v>
      </c>
      <c r="AX66">
        <f>IF(Z66&gt;0, (R66*SUMPRODUCT(K66:$K$98, X66:$X$98)-K66*$AZ$3)/Z66, 0)</f>
        <v>-255549664.78469321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7">$C$6</f>
        <v>100000</v>
      </c>
      <c r="S67">
        <f t="shared" ref="S67:S69" si="28">AX67</f>
        <v>-1237179281.7120192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-3.7273488566752624</v>
      </c>
      <c r="AC67">
        <f t="shared" ref="AC67:AC69" si="29">S67*Z67</f>
        <v>-3.3279936812573867</v>
      </c>
      <c r="AE67">
        <f t="shared" ref="AE67:AE69" si="30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1">-X67*R67</f>
        <v>-1.1749773225386427E-3</v>
      </c>
      <c r="AI67">
        <f t="shared" ref="AI67:AI69" si="32">SUM(AE67:AH67)</f>
        <v>-1.1750445721630596E-3</v>
      </c>
      <c r="AJ67">
        <f t="shared" ref="AJ67:AJ69" si="33">AB67-AC67</f>
        <v>-0.39935517541787569</v>
      </c>
      <c r="AK67">
        <f t="shared" si="22"/>
        <v>-0.26091441996726839</v>
      </c>
      <c r="AL67">
        <f t="shared" ref="AL67:AL69" si="34">SUM(AI67:AK67)</f>
        <v>-0.66144463995730707</v>
      </c>
      <c r="AN67">
        <f t="shared" si="26"/>
        <v>0</v>
      </c>
      <c r="AO67">
        <f t="shared" si="26"/>
        <v>0</v>
      </c>
      <c r="AP67">
        <f t="shared" si="26"/>
        <v>-4.7614191279169793E-11</v>
      </c>
      <c r="AQ67">
        <f t="shared" si="26"/>
        <v>-8.3190940424090575E-7</v>
      </c>
      <c r="AR67">
        <f t="shared" si="26"/>
        <v>-8.3195701843218498E-7</v>
      </c>
      <c r="AS67">
        <f t="shared" si="26"/>
        <v>-2.8275211758521494E-4</v>
      </c>
      <c r="AT67">
        <f t="shared" si="26"/>
        <v>-1.847330629359386E-4</v>
      </c>
      <c r="AU67">
        <f t="shared" si="23"/>
        <v>-4.6831713753958573E-4</v>
      </c>
      <c r="AW67">
        <v>64</v>
      </c>
      <c r="AX67">
        <f>IF(Z67&gt;0, (R67*SUMPRODUCT(K67:$K$98, X67:$X$98)-K67*$AZ$3)/Z67, 0)</f>
        <v>-1237179281.7120192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25</v>
      </c>
      <c r="R68">
        <f t="shared" si="27"/>
        <v>100000</v>
      </c>
      <c r="S68">
        <f t="shared" si="28"/>
        <v>-7148205787.640377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-3.3279936812573867</v>
      </c>
      <c r="AC68">
        <f t="shared" si="29"/>
        <v>-2.9714236547344934</v>
      </c>
      <c r="AE68">
        <f t="shared" si="30"/>
        <v>0</v>
      </c>
      <c r="AF68">
        <f t="shared" si="24"/>
        <v>0</v>
      </c>
      <c r="AG68">
        <f t="shared" si="24"/>
        <v>-1.0392201004734086E-8</v>
      </c>
      <c r="AH68">
        <f t="shared" si="31"/>
        <v>-2.2473970867176762E-4</v>
      </c>
      <c r="AI68">
        <f t="shared" si="32"/>
        <v>-2.2475010087277236E-4</v>
      </c>
      <c r="AJ68">
        <f t="shared" si="33"/>
        <v>-0.35657002652289327</v>
      </c>
      <c r="AK68">
        <f t="shared" si="22"/>
        <v>-0.2329595576880171</v>
      </c>
      <c r="AL68">
        <f t="shared" si="34"/>
        <v>-0.58975433431178315</v>
      </c>
      <c r="AN68">
        <f t="shared" si="26"/>
        <v>0</v>
      </c>
      <c r="AO68">
        <f t="shared" si="26"/>
        <v>0</v>
      </c>
      <c r="AP68">
        <f t="shared" si="26"/>
        <v>-6.5695566908603536E-12</v>
      </c>
      <c r="AQ68">
        <f t="shared" si="26"/>
        <v>-1.4207194954505181E-7</v>
      </c>
      <c r="AR68">
        <f t="shared" si="26"/>
        <v>-1.4207851910174267E-7</v>
      </c>
      <c r="AS68">
        <f t="shared" si="26"/>
        <v>-2.2541009382291745E-4</v>
      </c>
      <c r="AT68">
        <f t="shared" si="26"/>
        <v>-1.4726822741515497E-4</v>
      </c>
      <c r="AU68">
        <f t="shared" si="23"/>
        <v>-3.7282039975717414E-4</v>
      </c>
      <c r="AW68">
        <v>65</v>
      </c>
      <c r="AX68">
        <f>IF(Z68&gt;0, (R68*SUMPRODUCT(K68:$K$98, X68:$X$98)-K68*$AZ$3)/Z68, 0)</f>
        <v>-7148205787.640377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-2.9714236547344934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-4.1568804018936348E-5</v>
      </c>
      <c r="AI69">
        <f t="shared" si="32"/>
        <v>-4.1568804018936348E-5</v>
      </c>
      <c r="AJ69">
        <f t="shared" si="33"/>
        <v>-2.9714236547344934</v>
      </c>
      <c r="AK69">
        <f t="shared" si="22"/>
        <v>-0.20799965583141455</v>
      </c>
      <c r="AL69">
        <f t="shared" si="34"/>
        <v>-3.1794648793699269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-2.346270246735841E-8</v>
      </c>
      <c r="AR69">
        <f t="shared" si="26"/>
        <v>-2.346270246735841E-8</v>
      </c>
      <c r="AS69">
        <f t="shared" si="26"/>
        <v>-1.6771622557085551E-3</v>
      </c>
      <c r="AT69">
        <f t="shared" si="26"/>
        <v>-1.1740135789959887E-4</v>
      </c>
      <c r="AU69">
        <f t="shared" si="23"/>
        <v>-1.7945870763106215E-3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6193.8061152925857</v>
      </c>
      <c r="AO71" s="8">
        <f t="shared" si="47"/>
        <v>-619.38061152925866</v>
      </c>
      <c r="AP71" s="8">
        <f t="shared" si="47"/>
        <v>-431.39390976729584</v>
      </c>
      <c r="AQ71" s="8">
        <f t="shared" si="47"/>
        <v>-4700.4135992085949</v>
      </c>
      <c r="AR71" s="8">
        <f t="shared" si="47"/>
        <v>442.61799478743478</v>
      </c>
      <c r="AS71" s="8">
        <f t="shared" si="47"/>
        <v>-738.58810821687132</v>
      </c>
      <c r="AT71" s="8">
        <f t="shared" si="47"/>
        <v>430.84306312650807</v>
      </c>
      <c r="AU71" s="8">
        <f t="shared" si="47"/>
        <v>134.87294969707247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4" priority="1" operator="lessThan">
      <formula>0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FC09C-D222-4355-89BA-F0181D2D549B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6372.5108201740704</v>
      </c>
      <c r="K3">
        <v>1</v>
      </c>
      <c r="L3" s="2">
        <v>0</v>
      </c>
      <c r="O3">
        <f>$C$3</f>
        <v>6372.5108201740704</v>
      </c>
      <c r="P3">
        <f>O3*C5</f>
        <v>637.25108201740704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6372.5108201740704</v>
      </c>
      <c r="AF3">
        <f t="shared" ref="AF3:AG34" si="4">-$Z3*P3</f>
        <v>-637.25108201740704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5462.109996356663</v>
      </c>
      <c r="AJ3">
        <f t="shared" ref="AJ3:AJ66" si="7">AB3-AC3</f>
        <v>0</v>
      </c>
      <c r="AL3">
        <f t="shared" ref="AL3:AL66" si="8">SUM(AI3:AK3)</f>
        <v>5462.109996356663</v>
      </c>
      <c r="AN3">
        <f t="shared" ref="AN3:AU34" si="9">AE3*$K3</f>
        <v>6372.5108201740704</v>
      </c>
      <c r="AO3">
        <f t="shared" si="9"/>
        <v>-637.25108201740704</v>
      </c>
      <c r="AP3">
        <f t="shared" si="9"/>
        <v>-273.14974180000002</v>
      </c>
      <c r="AQ3">
        <f t="shared" si="9"/>
        <v>0</v>
      </c>
      <c r="AR3">
        <f t="shared" si="9"/>
        <v>5462.109996356663</v>
      </c>
      <c r="AS3">
        <f t="shared" si="9"/>
        <v>0</v>
      </c>
      <c r="AT3">
        <f t="shared" si="9"/>
        <v>0</v>
      </c>
      <c r="AU3">
        <f t="shared" si="9"/>
        <v>5462.109996356663</v>
      </c>
      <c r="AW3">
        <v>0</v>
      </c>
      <c r="AX3">
        <f>IF(Z3&gt;0, (R3*SUMPRODUCT(K3:$K$98, X3:$X$98)-K3*$AZ$3)/Z3, 0)</f>
        <v>0</v>
      </c>
      <c r="AZ3">
        <f>C6*SUMPRODUCT(X4:X98, K4:K98)/1</f>
        <v>5003.7327191711838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542.88222786978088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536.11421991119823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-536.11421991119823</v>
      </c>
      <c r="AK4">
        <f>G4*SUM(AB4, AE4:AF4)</f>
        <v>0</v>
      </c>
      <c r="AL4">
        <f t="shared" si="8"/>
        <v>-1152.8159699111984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-550.62656249999998</v>
      </c>
      <c r="AR4">
        <f t="shared" si="9"/>
        <v>-550.62656249999998</v>
      </c>
      <c r="AS4">
        <f t="shared" si="9"/>
        <v>-478.67341063499839</v>
      </c>
      <c r="AT4">
        <f t="shared" si="9"/>
        <v>0</v>
      </c>
      <c r="AU4">
        <f t="shared" si="9"/>
        <v>-1029.2999731349985</v>
      </c>
      <c r="AW4">
        <v>1</v>
      </c>
      <c r="AX4">
        <f>IF(Z4&gt;0, (R4*SUMPRODUCT(K4:$K$98, X4:$X$98)-K4*$AZ$3)/Z4, 0)</f>
        <v>542.88222786978088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250000</v>
      </c>
      <c r="S5">
        <f t="shared" si="1"/>
        <v>475.95618925710102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536.11421991119823</v>
      </c>
      <c r="AC5">
        <f t="shared" si="2"/>
        <v>464.16106804619767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-609.9520986061342</v>
      </c>
      <c r="AI5">
        <f t="shared" si="6"/>
        <v>-634.33254992302363</v>
      </c>
      <c r="AJ5">
        <f t="shared" si="7"/>
        <v>71.953151865000564</v>
      </c>
      <c r="AK5">
        <f>G5*SUM(AB5, AE5:AF5)</f>
        <v>37.527995393783883</v>
      </c>
      <c r="AL5">
        <f t="shared" si="8"/>
        <v>-524.85140266423923</v>
      </c>
      <c r="AN5">
        <f t="shared" si="9"/>
        <v>0</v>
      </c>
      <c r="AO5">
        <f t="shared" si="9"/>
        <v>0</v>
      </c>
      <c r="AP5">
        <f t="shared" si="9"/>
        <v>-19.435946521754929</v>
      </c>
      <c r="AQ5">
        <f t="shared" si="9"/>
        <v>-486.25007860820642</v>
      </c>
      <c r="AR5">
        <f t="shared" si="9"/>
        <v>-505.68602512996142</v>
      </c>
      <c r="AS5">
        <f t="shared" si="9"/>
        <v>57.360612137277229</v>
      </c>
      <c r="AT5">
        <f t="shared" si="9"/>
        <v>29.917088164687403</v>
      </c>
      <c r="AU5">
        <f t="shared" si="9"/>
        <v>-418.40832482799681</v>
      </c>
      <c r="AW5">
        <v>2</v>
      </c>
      <c r="AX5">
        <f>IF(Z5&gt;0, (R5*SUMPRODUCT(K5:$K$98, X5:$X$98)-K5*$AZ$3)/Z5, 0)</f>
        <v>475.95618925710102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250000</v>
      </c>
      <c r="S6">
        <f t="shared" si="1"/>
        <v>420.8470929722875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464.16106804619767</v>
      </c>
      <c r="AC6">
        <f t="shared" si="2"/>
        <v>405.29796321923777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-603.27281303926907</v>
      </c>
      <c r="AI6">
        <f t="shared" si="6"/>
        <v>-627.34913256168568</v>
      </c>
      <c r="AJ6">
        <f t="shared" si="7"/>
        <v>58.863104826959898</v>
      </c>
      <c r="AK6">
        <f>G6*SUM(AB6, AE6:AF6)</f>
        <v>32.491274763233839</v>
      </c>
      <c r="AL6">
        <f t="shared" si="8"/>
        <v>-535.99475297149195</v>
      </c>
      <c r="AN6">
        <f t="shared" si="9"/>
        <v>0</v>
      </c>
      <c r="AO6">
        <f t="shared" si="9"/>
        <v>0</v>
      </c>
      <c r="AP6">
        <f t="shared" si="9"/>
        <v>-17.137048676100527</v>
      </c>
      <c r="AQ6">
        <f t="shared" si="9"/>
        <v>-429.39767236418447</v>
      </c>
      <c r="AR6">
        <f t="shared" si="9"/>
        <v>-446.53472104028504</v>
      </c>
      <c r="AS6">
        <f t="shared" si="9"/>
        <v>41.897595340800301</v>
      </c>
      <c r="AT6">
        <f t="shared" si="9"/>
        <v>23.126647602748207</v>
      </c>
      <c r="AU6">
        <f t="shared" si="9"/>
        <v>-381.51047809673656</v>
      </c>
      <c r="AW6">
        <v>3</v>
      </c>
      <c r="AX6">
        <f>IF(Z6&gt;0, (R6*SUMPRODUCT(K6:$K$98, X6:$X$98)-K6*$AZ$3)/Z6, 0)</f>
        <v>420.8470929722875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250000</v>
      </c>
      <c r="S7">
        <f t="shared" si="1"/>
        <v>375.90196056411844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405.29796321923777</v>
      </c>
      <c r="AC7">
        <f t="shared" si="2"/>
        <v>357.49580315974163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-596.89168688791858</v>
      </c>
      <c r="AI7">
        <f t="shared" si="6"/>
        <v>-620.6675540464222</v>
      </c>
      <c r="AJ7">
        <f t="shared" si="7"/>
        <v>47.802160059496146</v>
      </c>
      <c r="AK7">
        <f>G7*SUM(AB7, AE7:AF7)</f>
        <v>28.370857425346646</v>
      </c>
      <c r="AL7">
        <f t="shared" si="8"/>
        <v>-544.49453656157937</v>
      </c>
      <c r="AN7">
        <f t="shared" si="9"/>
        <v>0</v>
      </c>
      <c r="AO7">
        <f t="shared" si="9"/>
        <v>0</v>
      </c>
      <c r="AP7">
        <f t="shared" si="9"/>
        <v>-15.109993408980745</v>
      </c>
      <c r="AQ7">
        <f t="shared" si="9"/>
        <v>-379.33545786682822</v>
      </c>
      <c r="AR7">
        <f t="shared" si="9"/>
        <v>-394.44545127580898</v>
      </c>
      <c r="AS7">
        <f t="shared" si="9"/>
        <v>30.379136904611162</v>
      </c>
      <c r="AT7">
        <f t="shared" si="9"/>
        <v>18.030192793653736</v>
      </c>
      <c r="AU7">
        <f t="shared" si="9"/>
        <v>-346.03612157754401</v>
      </c>
      <c r="AW7">
        <v>4</v>
      </c>
      <c r="AX7">
        <f>IF(Z7&gt;0, (R7*SUMPRODUCT(K7:$K$98, X7:$X$98)-K7*$AZ$3)/Z7, 0)</f>
        <v>375.90196056411844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250000</v>
      </c>
      <c r="S8">
        <f t="shared" si="1"/>
        <v>339.527062246367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357.49580315974163</v>
      </c>
      <c r="AC8">
        <f t="shared" si="2"/>
        <v>318.87062413638387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-590.79891474416536</v>
      </c>
      <c r="AI8">
        <f t="shared" si="6"/>
        <v>-614.27794333960946</v>
      </c>
      <c r="AJ8">
        <f t="shared" si="7"/>
        <v>38.625179023357759</v>
      </c>
      <c r="AK8">
        <f>G8*SUM(AB8, AE8:AF8)</f>
        <v>25.024706221181916</v>
      </c>
      <c r="AL8">
        <f t="shared" si="8"/>
        <v>-550.62805809506983</v>
      </c>
      <c r="AN8">
        <f t="shared" si="9"/>
        <v>0</v>
      </c>
      <c r="AO8">
        <f t="shared" si="9"/>
        <v>0</v>
      </c>
      <c r="AP8">
        <f t="shared" si="9"/>
        <v>-13.322631371239956</v>
      </c>
      <c r="AQ8">
        <f t="shared" si="9"/>
        <v>-335.23517055524258</v>
      </c>
      <c r="AR8">
        <f t="shared" si="9"/>
        <v>-348.55780192648251</v>
      </c>
      <c r="AS8">
        <f t="shared" si="9"/>
        <v>21.91696388479189</v>
      </c>
      <c r="AT8">
        <f t="shared" si="9"/>
        <v>14.199690366366925</v>
      </c>
      <c r="AU8">
        <f t="shared" si="9"/>
        <v>-312.44114767532369</v>
      </c>
      <c r="AW8">
        <v>5</v>
      </c>
      <c r="AX8">
        <f>IF(Z8&gt;0, (R8*SUMPRODUCT(K8:$K$98, X8:$X$98)-K8*$AZ$3)/Z8, 0)</f>
        <v>339.527062246367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250000</v>
      </c>
      <c r="S9">
        <f t="shared" si="1"/>
        <v>310.36522186486974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318.87062413638387</v>
      </c>
      <c r="AC9">
        <f t="shared" si="2"/>
        <v>287.84105969138227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-585.65478473732423</v>
      </c>
      <c r="AI9">
        <f t="shared" si="6"/>
        <v>-608.84045756834018</v>
      </c>
      <c r="AJ9">
        <f t="shared" si="7"/>
        <v>31.029564445001597</v>
      </c>
      <c r="AK9">
        <f t="shared" ref="AK9:AK72" si="22">G9*SUM(AB9:AB9, AE9:AF9)</f>
        <v>22.320943689546873</v>
      </c>
      <c r="AL9">
        <f t="shared" si="8"/>
        <v>-555.48994943379171</v>
      </c>
      <c r="AN9">
        <f t="shared" si="9"/>
        <v>0</v>
      </c>
      <c r="AO9">
        <f t="shared" si="9"/>
        <v>0</v>
      </c>
      <c r="AP9">
        <f t="shared" si="9"/>
        <v>-11.74658342162817</v>
      </c>
      <c r="AQ9">
        <f t="shared" si="9"/>
        <v>-296.71094021433305</v>
      </c>
      <c r="AR9">
        <f t="shared" si="9"/>
        <v>-308.45752363596119</v>
      </c>
      <c r="AS9">
        <f t="shared" si="9"/>
        <v>15.720543024415088</v>
      </c>
      <c r="AT9">
        <f t="shared" si="9"/>
        <v>11.308484727170976</v>
      </c>
      <c r="AU9">
        <f t="shared" si="9"/>
        <v>-281.42849588437514</v>
      </c>
      <c r="AW9">
        <v>6</v>
      </c>
      <c r="AX9">
        <f>IF(Z9&gt;0, (R9*SUMPRODUCT(K9:$K$98, X9:$X$98)-K9*$AZ$3)/Z9, 0)</f>
        <v>310.36522186486974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250000</v>
      </c>
      <c r="S10">
        <f t="shared" si="1"/>
        <v>286.88990704732754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287.84105969138227</v>
      </c>
      <c r="AC10">
        <f t="shared" si="2"/>
        <v>262.74226778976436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-580.76192062986581</v>
      </c>
      <c r="AI10">
        <f t="shared" si="6"/>
        <v>-603.65766054050869</v>
      </c>
      <c r="AJ10">
        <f t="shared" si="7"/>
        <v>25.098791901617915</v>
      </c>
      <c r="AK10">
        <f t="shared" si="22"/>
        <v>20.14887417839676</v>
      </c>
      <c r="AL10">
        <f t="shared" si="8"/>
        <v>-558.40999446049398</v>
      </c>
      <c r="AN10">
        <f t="shared" si="9"/>
        <v>0</v>
      </c>
      <c r="AO10">
        <f t="shared" si="9"/>
        <v>0</v>
      </c>
      <c r="AP10">
        <f t="shared" si="9"/>
        <v>-10.356869983136882</v>
      </c>
      <c r="AQ10">
        <f t="shared" si="9"/>
        <v>-262.70719909446706</v>
      </c>
      <c r="AR10">
        <f t="shared" si="9"/>
        <v>-273.06406907760396</v>
      </c>
      <c r="AS10">
        <f t="shared" si="9"/>
        <v>11.353418822600842</v>
      </c>
      <c r="AT10">
        <f t="shared" si="9"/>
        <v>9.1143274245195691</v>
      </c>
      <c r="AU10">
        <f t="shared" si="9"/>
        <v>-252.59632283048353</v>
      </c>
      <c r="AW10">
        <v>7</v>
      </c>
      <c r="AX10">
        <f>IF(Z10&gt;0, (R10*SUMPRODUCT(K10:$K$98, X10:$X$98)-K10*$AZ$3)/Z10, 0)</f>
        <v>286.88990704732754</v>
      </c>
    </row>
    <row r="11" spans="1:52" x14ac:dyDescent="0.25">
      <c r="A11" t="s">
        <v>33</v>
      </c>
      <c r="C11" s="12">
        <f>AU100</f>
        <v>182.39236325651723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250000</v>
      </c>
      <c r="S11">
        <f t="shared" si="1"/>
        <v>268.19416700267527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262.74226778976436</v>
      </c>
      <c r="AC11">
        <f t="shared" si="2"/>
        <v>242.54591540307931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-576.1113080127609</v>
      </c>
      <c r="AI11">
        <f t="shared" si="6"/>
        <v>-598.72047939349602</v>
      </c>
      <c r="AJ11">
        <f t="shared" si="7"/>
        <v>20.196352386685049</v>
      </c>
      <c r="AK11">
        <f t="shared" si="22"/>
        <v>18.391958745283507</v>
      </c>
      <c r="AL11">
        <f t="shared" si="8"/>
        <v>-560.13216826152745</v>
      </c>
      <c r="AN11">
        <f t="shared" si="9"/>
        <v>0</v>
      </c>
      <c r="AO11">
        <f t="shared" si="9"/>
        <v>0</v>
      </c>
      <c r="AP11">
        <f t="shared" si="9"/>
        <v>-9.1314651191900751</v>
      </c>
      <c r="AQ11">
        <f t="shared" si="9"/>
        <v>-232.68169475561049</v>
      </c>
      <c r="AR11">
        <f t="shared" si="9"/>
        <v>-241.81315987480059</v>
      </c>
      <c r="AS11">
        <f t="shared" si="9"/>
        <v>8.1569679953431944</v>
      </c>
      <c r="AT11">
        <f t="shared" si="9"/>
        <v>7.4282036669084919</v>
      </c>
      <c r="AU11">
        <f t="shared" si="9"/>
        <v>-226.22798821254889</v>
      </c>
      <c r="AW11">
        <v>8</v>
      </c>
      <c r="AX11">
        <f>IF(Z11&gt;0, (R11*SUMPRODUCT(K11:$K$98, X11:$X$98)-K11*$AZ$3)/Z11, 0)</f>
        <v>268.19416700267527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25</v>
      </c>
      <c r="R12">
        <f t="shared" si="0"/>
        <v>250000</v>
      </c>
      <c r="S12">
        <f t="shared" si="1"/>
        <v>253.50811936235641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242.54591540307931</v>
      </c>
      <c r="AC12">
        <f t="shared" si="2"/>
        <v>226.39176235084506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-571.90961638624401</v>
      </c>
      <c r="AI12">
        <f t="shared" si="6"/>
        <v>-594.23550509153313</v>
      </c>
      <c r="AJ12">
        <f t="shared" si="7"/>
        <v>16.15415305223425</v>
      </c>
      <c r="AK12">
        <f t="shared" si="22"/>
        <v>16.978214078215554</v>
      </c>
      <c r="AL12">
        <f t="shared" si="8"/>
        <v>-561.10313796108335</v>
      </c>
      <c r="AN12">
        <f t="shared" si="9"/>
        <v>0</v>
      </c>
      <c r="AO12">
        <f t="shared" si="9"/>
        <v>0</v>
      </c>
      <c r="AP12">
        <f t="shared" si="9"/>
        <v>-8.0509392837502869</v>
      </c>
      <c r="AQ12">
        <f t="shared" si="9"/>
        <v>-206.23634105224906</v>
      </c>
      <c r="AR12">
        <f t="shared" si="9"/>
        <v>-214.28728033599936</v>
      </c>
      <c r="AS12">
        <f t="shared" si="9"/>
        <v>5.8253495357224532</v>
      </c>
      <c r="AT12">
        <f t="shared" si="9"/>
        <v>6.1225142028879178</v>
      </c>
      <c r="AU12">
        <f t="shared" si="9"/>
        <v>-202.33941659738898</v>
      </c>
      <c r="AW12">
        <v>9</v>
      </c>
      <c r="AX12">
        <f>IF(Z12&gt;0, (R12*SUMPRODUCT(K12:$K$98, X12:$X$98)-K12*$AZ$3)/Z12, 0)</f>
        <v>253.50811936235641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25</v>
      </c>
      <c r="R13">
        <f t="shared" si="0"/>
        <v>250000</v>
      </c>
      <c r="S13">
        <f t="shared" si="1"/>
        <v>242.090584580501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226.39176235084506</v>
      </c>
      <c r="AC13">
        <f t="shared" si="2"/>
        <v>213.48358353375306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-567.92729643846769</v>
      </c>
      <c r="AI13">
        <f t="shared" si="6"/>
        <v>-589.9731335270601</v>
      </c>
      <c r="AJ13">
        <f t="shared" si="7"/>
        <v>12.908178817091994</v>
      </c>
      <c r="AK13">
        <f t="shared" si="22"/>
        <v>15.847423364559155</v>
      </c>
      <c r="AL13">
        <f t="shared" si="8"/>
        <v>-561.21753134540893</v>
      </c>
      <c r="AN13">
        <f t="shared" si="9"/>
        <v>0</v>
      </c>
      <c r="AO13">
        <f t="shared" si="9"/>
        <v>0</v>
      </c>
      <c r="AP13">
        <f t="shared" si="9"/>
        <v>-7.0981695207653059</v>
      </c>
      <c r="AQ13">
        <f t="shared" si="9"/>
        <v>-182.85738978249714</v>
      </c>
      <c r="AR13">
        <f t="shared" si="9"/>
        <v>-189.95555930326242</v>
      </c>
      <c r="AS13">
        <f t="shared" si="9"/>
        <v>4.1560881122305711</v>
      </c>
      <c r="AT13">
        <f t="shared" si="9"/>
        <v>5.1024461923101292</v>
      </c>
      <c r="AU13">
        <f t="shared" si="9"/>
        <v>-180.69702499872173</v>
      </c>
      <c r="AW13">
        <v>10</v>
      </c>
      <c r="AX13">
        <f>IF(Z13&gt;0, (R13*SUMPRODUCT(K13:$K$98, X13:$X$98)-K13*$AZ$3)/Z13, 0)</f>
        <v>242.090584580501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250000</v>
      </c>
      <c r="S14">
        <f t="shared" si="1"/>
        <v>233.40663863876938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213.48358353375306</v>
      </c>
      <c r="AC14">
        <f t="shared" si="2"/>
        <v>203.24062431836046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-564.36593388335552</v>
      </c>
      <c r="AI14">
        <f t="shared" si="6"/>
        <v>-586.13487600767371</v>
      </c>
      <c r="AJ14">
        <f t="shared" si="7"/>
        <v>10.242959215392602</v>
      </c>
      <c r="AK14">
        <f t="shared" si="22"/>
        <v>14.943850847362716</v>
      </c>
      <c r="AL14">
        <f t="shared" si="8"/>
        <v>-560.94806594491843</v>
      </c>
      <c r="AN14">
        <f t="shared" si="9"/>
        <v>0</v>
      </c>
      <c r="AO14">
        <f t="shared" si="9"/>
        <v>0</v>
      </c>
      <c r="AP14">
        <f t="shared" si="9"/>
        <v>-6.2580506722520148</v>
      </c>
      <c r="AQ14">
        <f t="shared" si="9"/>
        <v>-162.24171995888815</v>
      </c>
      <c r="AR14">
        <f t="shared" si="9"/>
        <v>-168.49977063114017</v>
      </c>
      <c r="AS14">
        <f t="shared" si="9"/>
        <v>2.9446060096843323</v>
      </c>
      <c r="AT14">
        <f t="shared" si="9"/>
        <v>4.2960000218339189</v>
      </c>
      <c r="AU14">
        <f t="shared" si="9"/>
        <v>-161.25916459962193</v>
      </c>
      <c r="AW14">
        <v>11</v>
      </c>
      <c r="AX14">
        <f>IF(Z14&gt;0, (R14*SUMPRODUCT(K14:$K$98, X14:$X$98)-K14*$AZ$3)/Z14, 0)</f>
        <v>233.40663863876938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250000</v>
      </c>
      <c r="S15">
        <f t="shared" si="1"/>
        <v>226.93495537032339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203.24062431836046</v>
      </c>
      <c r="AC15">
        <f t="shared" si="2"/>
        <v>195.11893165153015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-562.24388339846428</v>
      </c>
      <c r="AI15">
        <f t="shared" si="6"/>
        <v>-583.7389117131994</v>
      </c>
      <c r="AJ15">
        <f t="shared" si="7"/>
        <v>8.1216926668303131</v>
      </c>
      <c r="AK15">
        <f t="shared" si="22"/>
        <v>14.226843702285233</v>
      </c>
      <c r="AL15">
        <f t="shared" si="8"/>
        <v>-561.39037534408385</v>
      </c>
      <c r="AN15">
        <f t="shared" si="9"/>
        <v>0</v>
      </c>
      <c r="AO15">
        <f t="shared" si="9"/>
        <v>0</v>
      </c>
      <c r="AP15">
        <f t="shared" si="9"/>
        <v>-5.5172383905484077</v>
      </c>
      <c r="AQ15">
        <f t="shared" si="9"/>
        <v>-144.31400102927731</v>
      </c>
      <c r="AR15">
        <f t="shared" si="9"/>
        <v>-149.83123941982569</v>
      </c>
      <c r="AS15">
        <f t="shared" si="9"/>
        <v>2.084636220132555</v>
      </c>
      <c r="AT15">
        <f t="shared" si="9"/>
        <v>3.6516764296035849</v>
      </c>
      <c r="AU15">
        <f t="shared" si="9"/>
        <v>-144.09492677008956</v>
      </c>
      <c r="AW15">
        <v>12</v>
      </c>
      <c r="AX15">
        <f>IF(Z15&gt;0, (R15*SUMPRODUCT(K15:$K$98, X15:$X$98)-K15*$AZ$3)/Z15, 0)</f>
        <v>226.93495537032339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250000</v>
      </c>
      <c r="S16">
        <f t="shared" si="1"/>
        <v>221.93294827945536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195.11893165153015</v>
      </c>
      <c r="AC16">
        <f t="shared" si="2"/>
        <v>188.41209784730472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-560.89062399384886</v>
      </c>
      <c r="AI16">
        <f t="shared" si="6"/>
        <v>-582.1146129630373</v>
      </c>
      <c r="AJ16">
        <f t="shared" si="7"/>
        <v>6.7068338042254254</v>
      </c>
      <c r="AK16">
        <f t="shared" si="22"/>
        <v>13.658325215607112</v>
      </c>
      <c r="AL16">
        <f t="shared" si="8"/>
        <v>-561.7494539432048</v>
      </c>
      <c r="AN16">
        <f t="shared" si="9"/>
        <v>0</v>
      </c>
      <c r="AO16">
        <f t="shared" si="9"/>
        <v>0</v>
      </c>
      <c r="AP16">
        <f t="shared" si="9"/>
        <v>-4.8639904833378047</v>
      </c>
      <c r="AQ16">
        <f t="shared" si="9"/>
        <v>-128.541654505195</v>
      </c>
      <c r="AR16">
        <f t="shared" si="9"/>
        <v>-133.40564498853283</v>
      </c>
      <c r="AS16">
        <f t="shared" si="9"/>
        <v>1.5370332054186056</v>
      </c>
      <c r="AT16">
        <f t="shared" si="9"/>
        <v>3.130135619816345</v>
      </c>
      <c r="AU16">
        <f t="shared" si="9"/>
        <v>-128.73847616329789</v>
      </c>
      <c r="AW16">
        <v>13</v>
      </c>
      <c r="AX16">
        <f>IF(Z16&gt;0, (R16*SUMPRODUCT(K16:$K$98, X16:$X$98)-K16*$AZ$3)/Z16, 0)</f>
        <v>221.93294827945536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250000</v>
      </c>
      <c r="S17">
        <f t="shared" si="1"/>
        <v>217.9992711298834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188.41209784730472</v>
      </c>
      <c r="AC17">
        <f t="shared" si="2"/>
        <v>182.7339855073343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-559.46732058626162</v>
      </c>
      <c r="AI17">
        <f t="shared" si="6"/>
        <v>-580.42312293369946</v>
      </c>
      <c r="AJ17">
        <f t="shared" si="7"/>
        <v>5.6781123399704256</v>
      </c>
      <c r="AK17">
        <f t="shared" si="22"/>
        <v>13.188846849311332</v>
      </c>
      <c r="AL17">
        <f t="shared" si="8"/>
        <v>-561.55616374441774</v>
      </c>
      <c r="AN17">
        <f t="shared" si="9"/>
        <v>0</v>
      </c>
      <c r="AO17">
        <f t="shared" si="9"/>
        <v>0</v>
      </c>
      <c r="AP17">
        <f t="shared" si="9"/>
        <v>-4.2879723495486441</v>
      </c>
      <c r="AQ17">
        <f t="shared" si="9"/>
        <v>-114.47809830308231</v>
      </c>
      <c r="AR17">
        <f t="shared" si="9"/>
        <v>-118.76607065263094</v>
      </c>
      <c r="AS17">
        <f t="shared" si="9"/>
        <v>1.1618542830167964</v>
      </c>
      <c r="AT17">
        <f t="shared" si="9"/>
        <v>2.6986993709259304</v>
      </c>
      <c r="AU17">
        <f t="shared" si="9"/>
        <v>-114.90551699868823</v>
      </c>
      <c r="AW17">
        <v>14</v>
      </c>
      <c r="AX17">
        <f>IF(Z17&gt;0, (R17*SUMPRODUCT(K17:$K$98, X17:$X$98)-K17*$AZ$3)/Z17, 0)</f>
        <v>217.9992711298834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250000</v>
      </c>
      <c r="S18">
        <f t="shared" si="1"/>
        <v>215.02151664053449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182.7339855073343</v>
      </c>
      <c r="AC18">
        <f t="shared" si="2"/>
        <v>177.95547842320241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-558.17476972390932</v>
      </c>
      <c r="AI18">
        <f t="shared" si="6"/>
        <v>-578.86519657090048</v>
      </c>
      <c r="AJ18">
        <f t="shared" si="7"/>
        <v>4.7785070841318884</v>
      </c>
      <c r="AK18">
        <f t="shared" si="22"/>
        <v>12.791378985513402</v>
      </c>
      <c r="AL18">
        <f t="shared" si="8"/>
        <v>-561.29531050125524</v>
      </c>
      <c r="AN18">
        <f t="shared" si="9"/>
        <v>0</v>
      </c>
      <c r="AO18">
        <f t="shared" si="9"/>
        <v>0</v>
      </c>
      <c r="AP18">
        <f t="shared" si="9"/>
        <v>-3.7800636289056908</v>
      </c>
      <c r="AQ18">
        <f t="shared" si="9"/>
        <v>-101.97644356056362</v>
      </c>
      <c r="AR18">
        <f t="shared" si="9"/>
        <v>-105.75650718946932</v>
      </c>
      <c r="AS18">
        <f t="shared" si="9"/>
        <v>0.8730153786953867</v>
      </c>
      <c r="AT18">
        <f t="shared" si="9"/>
        <v>2.336937117066745</v>
      </c>
      <c r="AU18">
        <f t="shared" si="9"/>
        <v>-102.54655469370719</v>
      </c>
      <c r="AW18">
        <v>15</v>
      </c>
      <c r="AX18">
        <f>IF(Z18&gt;0, (R18*SUMPRODUCT(K18:$K$98, X18:$X$98)-K18*$AZ$3)/Z18, 0)</f>
        <v>215.02151664053449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25</v>
      </c>
      <c r="R19">
        <f t="shared" si="0"/>
        <v>250000</v>
      </c>
      <c r="S19">
        <f t="shared" si="1"/>
        <v>212.85423452154507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177.95547842320241</v>
      </c>
      <c r="AC19">
        <f t="shared" si="2"/>
        <v>173.92509845098743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-557.99019023161668</v>
      </c>
      <c r="AI19">
        <f t="shared" si="6"/>
        <v>-578.41791379111476</v>
      </c>
      <c r="AJ19">
        <f t="shared" si="7"/>
        <v>4.0303799722149733</v>
      </c>
      <c r="AK19">
        <f t="shared" si="22"/>
        <v>12.45688348962417</v>
      </c>
      <c r="AL19">
        <f t="shared" si="8"/>
        <v>-561.93065032927564</v>
      </c>
      <c r="AN19">
        <f t="shared" si="9"/>
        <v>0</v>
      </c>
      <c r="AO19">
        <f t="shared" si="9"/>
        <v>0</v>
      </c>
      <c r="AP19">
        <f t="shared" si="9"/>
        <v>-3.3322042146954391</v>
      </c>
      <c r="AQ19">
        <f t="shared" si="9"/>
        <v>-91.020287122692594</v>
      </c>
      <c r="AR19">
        <f t="shared" si="9"/>
        <v>-94.352491337388045</v>
      </c>
      <c r="AS19">
        <f t="shared" si="9"/>
        <v>0.65744227892659202</v>
      </c>
      <c r="AT19">
        <f t="shared" si="9"/>
        <v>2.0319875362125606</v>
      </c>
      <c r="AU19">
        <f t="shared" si="9"/>
        <v>-91.663061522248896</v>
      </c>
      <c r="AW19">
        <v>16</v>
      </c>
      <c r="AX19">
        <f>IF(Z19&gt;0, (R19*SUMPRODUCT(K19:$K$98, X19:$X$98)-K19*$AZ$3)/Z19, 0)</f>
        <v>212.85423452154507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250000</v>
      </c>
      <c r="S20">
        <f t="shared" si="1"/>
        <v>211.17516072292878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173.92509845098743</v>
      </c>
      <c r="AC20">
        <f t="shared" si="2"/>
        <v>170.3566538178917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-557.50791590045924</v>
      </c>
      <c r="AI20">
        <f t="shared" si="6"/>
        <v>-577.67561143277226</v>
      </c>
      <c r="AJ20">
        <f t="shared" si="7"/>
        <v>3.5684446330957371</v>
      </c>
      <c r="AK20">
        <f t="shared" si="22"/>
        <v>12.174756891569121</v>
      </c>
      <c r="AL20">
        <f t="shared" si="8"/>
        <v>-561.93240990810739</v>
      </c>
      <c r="AN20">
        <f t="shared" si="9"/>
        <v>0</v>
      </c>
      <c r="AO20">
        <f t="shared" si="9"/>
        <v>0</v>
      </c>
      <c r="AP20">
        <f t="shared" si="9"/>
        <v>-2.9373107239064749</v>
      </c>
      <c r="AQ20">
        <f t="shared" si="9"/>
        <v>-81.197872975294601</v>
      </c>
      <c r="AR20">
        <f t="shared" si="9"/>
        <v>-84.135183699201065</v>
      </c>
      <c r="AS20">
        <f t="shared" si="9"/>
        <v>0.51972376673699661</v>
      </c>
      <c r="AT20">
        <f t="shared" si="9"/>
        <v>1.7731844434711599</v>
      </c>
      <c r="AU20">
        <f t="shared" si="9"/>
        <v>-81.842275488992911</v>
      </c>
      <c r="AW20">
        <v>17</v>
      </c>
      <c r="AX20">
        <f>IF(Z20&gt;0, (R20*SUMPRODUCT(K20:$K$98, X20:$X$98)-K20*$AZ$3)/Z20, 0)</f>
        <v>211.17516072292878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25</v>
      </c>
      <c r="R21">
        <f t="shared" si="0"/>
        <v>250000</v>
      </c>
      <c r="S21">
        <f t="shared" si="1"/>
        <v>209.99353723974929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170.3566538178917</v>
      </c>
      <c r="AC21">
        <f t="shared" si="2"/>
        <v>167.24078306545141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-557.88807095478739</v>
      </c>
      <c r="AI21">
        <f t="shared" si="6"/>
        <v>-577.79830072468178</v>
      </c>
      <c r="AJ21">
        <f t="shared" si="7"/>
        <v>3.1158707524402871</v>
      </c>
      <c r="AK21">
        <f t="shared" si="22"/>
        <v>11.92496576725242</v>
      </c>
      <c r="AL21">
        <f t="shared" si="8"/>
        <v>-562.75746420498911</v>
      </c>
      <c r="AN21">
        <f t="shared" si="9"/>
        <v>0</v>
      </c>
      <c r="AO21">
        <f t="shared" si="9"/>
        <v>0</v>
      </c>
      <c r="AP21">
        <f t="shared" si="9"/>
        <v>-2.589118118416649</v>
      </c>
      <c r="AQ21">
        <f t="shared" si="9"/>
        <v>-72.547536078244562</v>
      </c>
      <c r="AR21">
        <f t="shared" si="9"/>
        <v>-75.136654196661212</v>
      </c>
      <c r="AS21">
        <f t="shared" si="9"/>
        <v>0.4051865555055546</v>
      </c>
      <c r="AT21">
        <f t="shared" si="9"/>
        <v>1.5507176605353303</v>
      </c>
      <c r="AU21">
        <f t="shared" si="9"/>
        <v>-73.18074998062032</v>
      </c>
      <c r="AW21">
        <v>18</v>
      </c>
      <c r="AX21">
        <f>IF(Z21&gt;0, (R21*SUMPRODUCT(K21:$K$98, X21:$X$98)-K21*$AZ$3)/Z21, 0)</f>
        <v>209.99353723974929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250000</v>
      </c>
      <c r="S22">
        <f t="shared" si="1"/>
        <v>209.11622915460336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167.24078306545141</v>
      </c>
      <c r="AC22">
        <f t="shared" si="2"/>
        <v>164.40932040046982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-558.71509383614352</v>
      </c>
      <c r="AI22">
        <f t="shared" si="6"/>
        <v>-578.37034979895532</v>
      </c>
      <c r="AJ22">
        <f t="shared" si="7"/>
        <v>2.8314626649815864</v>
      </c>
      <c r="AK22">
        <f t="shared" si="22"/>
        <v>11.7068548145816</v>
      </c>
      <c r="AL22">
        <f t="shared" si="8"/>
        <v>-563.83203231939217</v>
      </c>
      <c r="AN22">
        <f t="shared" si="9"/>
        <v>0</v>
      </c>
      <c r="AO22">
        <f t="shared" si="9"/>
        <v>0</v>
      </c>
      <c r="AP22">
        <f t="shared" si="9"/>
        <v>-2.2821084187973275</v>
      </c>
      <c r="AQ22">
        <f t="shared" si="9"/>
        <v>-64.870608745315778</v>
      </c>
      <c r="AR22">
        <f t="shared" si="9"/>
        <v>-67.152717164113099</v>
      </c>
      <c r="AS22">
        <f t="shared" si="9"/>
        <v>0.32875200391643211</v>
      </c>
      <c r="AT22">
        <f t="shared" si="9"/>
        <v>1.3592451800445906</v>
      </c>
      <c r="AU22">
        <f t="shared" si="9"/>
        <v>-65.464719980152069</v>
      </c>
      <c r="AW22">
        <v>19</v>
      </c>
      <c r="AX22">
        <f>IF(Z22&gt;0, (R22*SUMPRODUCT(K22:$K$98, X22:$X$98)-K22*$AZ$3)/Z22, 0)</f>
        <v>209.11622915460336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250000</v>
      </c>
      <c r="S23">
        <f t="shared" si="1"/>
        <v>208.45720775132077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164.40932040046982</v>
      </c>
      <c r="AC23">
        <f t="shared" si="2"/>
        <v>161.78520577413883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-560.15494313161514</v>
      </c>
      <c r="AI23">
        <f t="shared" si="6"/>
        <v>-579.55763104048572</v>
      </c>
      <c r="AJ23">
        <f t="shared" si="7"/>
        <v>2.6241146263309929</v>
      </c>
      <c r="AK23">
        <f t="shared" si="22"/>
        <v>11.508652428032889</v>
      </c>
      <c r="AL23">
        <f t="shared" si="8"/>
        <v>-565.42486398612186</v>
      </c>
      <c r="AN23">
        <f t="shared" si="9"/>
        <v>0</v>
      </c>
      <c r="AO23">
        <f t="shared" si="9"/>
        <v>0</v>
      </c>
      <c r="AP23">
        <f t="shared" si="9"/>
        <v>-2.0114138893827969</v>
      </c>
      <c r="AQ23">
        <f t="shared" si="9"/>
        <v>-58.069450898411475</v>
      </c>
      <c r="AR23">
        <f t="shared" si="9"/>
        <v>-60.080864787794276</v>
      </c>
      <c r="AS23">
        <f t="shared" si="9"/>
        <v>0.27203347451265325</v>
      </c>
      <c r="AT23">
        <f t="shared" si="9"/>
        <v>1.1930647676521788</v>
      </c>
      <c r="AU23">
        <f t="shared" si="9"/>
        <v>-58.615766545629441</v>
      </c>
      <c r="AW23">
        <v>20</v>
      </c>
      <c r="AX23">
        <f>IF(Z23&gt;0, (R23*SUMPRODUCT(K23:$K$98, X23:$X$98)-K23*$AZ$3)/Z23, 0)</f>
        <v>208.45720775132077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250000</v>
      </c>
      <c r="S24">
        <f t="shared" si="1"/>
        <v>207.92755695687541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161.78520577413883</v>
      </c>
      <c r="AC24">
        <f t="shared" si="2"/>
        <v>159.29298176767821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-561.99458668909597</v>
      </c>
      <c r="AI24">
        <f t="shared" si="6"/>
        <v>-581.14704826020898</v>
      </c>
      <c r="AJ24">
        <f t="shared" si="7"/>
        <v>2.4922240064606171</v>
      </c>
      <c r="AK24">
        <f t="shared" si="22"/>
        <v>11.32496440418972</v>
      </c>
      <c r="AL24">
        <f t="shared" si="8"/>
        <v>-567.3298598495586</v>
      </c>
      <c r="AN24">
        <f t="shared" si="9"/>
        <v>0</v>
      </c>
      <c r="AO24">
        <f t="shared" si="9"/>
        <v>0</v>
      </c>
      <c r="AP24">
        <f t="shared" si="9"/>
        <v>-1.7727444057227473</v>
      </c>
      <c r="AQ24">
        <f t="shared" si="9"/>
        <v>-52.018000709747355</v>
      </c>
      <c r="AR24">
        <f t="shared" si="9"/>
        <v>-53.790745115470109</v>
      </c>
      <c r="AS24">
        <f t="shared" si="9"/>
        <v>0.23067928625553985</v>
      </c>
      <c r="AT24">
        <f t="shared" si="9"/>
        <v>1.0482343075324045</v>
      </c>
      <c r="AU24">
        <f t="shared" si="9"/>
        <v>-52.511831521682161</v>
      </c>
      <c r="AW24">
        <v>21</v>
      </c>
      <c r="AX24">
        <f>IF(Z24&gt;0, (R24*SUMPRODUCT(K24:$K$98, X24:$X$98)-K24*$AZ$3)/Z24, 0)</f>
        <v>207.92755695687541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250000</v>
      </c>
      <c r="S25">
        <f t="shared" si="1"/>
        <v>207.48780919707073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159.29298176767821</v>
      </c>
      <c r="AC25">
        <f t="shared" si="2"/>
        <v>156.89750506860099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-565.12440564343285</v>
      </c>
      <c r="AI25">
        <f t="shared" si="6"/>
        <v>-584.02883015827035</v>
      </c>
      <c r="AJ25">
        <f t="shared" si="7"/>
        <v>2.3954766990772214</v>
      </c>
      <c r="AK25">
        <f t="shared" si="22"/>
        <v>11.150508723737476</v>
      </c>
      <c r="AL25">
        <f t="shared" si="8"/>
        <v>-570.48284473545561</v>
      </c>
      <c r="AN25">
        <f t="shared" si="9"/>
        <v>0</v>
      </c>
      <c r="AO25">
        <f t="shared" si="9"/>
        <v>0</v>
      </c>
      <c r="AP25">
        <f t="shared" si="9"/>
        <v>-1.5623091000998579</v>
      </c>
      <c r="AQ25">
        <f t="shared" si="9"/>
        <v>-46.703299586416904</v>
      </c>
      <c r="AR25">
        <f t="shared" si="9"/>
        <v>-48.265608686516764</v>
      </c>
      <c r="AS25">
        <f t="shared" si="9"/>
        <v>0.19796820808314811</v>
      </c>
      <c r="AT25">
        <f t="shared" si="9"/>
        <v>0.92150603347724691</v>
      </c>
      <c r="AU25">
        <f t="shared" si="9"/>
        <v>-47.146134444956367</v>
      </c>
      <c r="AW25">
        <v>22</v>
      </c>
      <c r="AX25">
        <f>IF(Z25&gt;0, (R25*SUMPRODUCT(K25:$K$98, X25:$X$98)-K25*$AZ$3)/Z25, 0)</f>
        <v>207.48780919707073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250000</v>
      </c>
      <c r="S26">
        <f t="shared" si="1"/>
        <v>207.01120883125679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156.89750506860099</v>
      </c>
      <c r="AC26">
        <f t="shared" si="2"/>
        <v>154.50003049171113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-569.66630641860274</v>
      </c>
      <c r="AI26">
        <f t="shared" si="6"/>
        <v>-588.32472005764998</v>
      </c>
      <c r="AJ26">
        <f t="shared" si="7"/>
        <v>2.3974745768898629</v>
      </c>
      <c r="AK26">
        <f t="shared" si="22"/>
        <v>10.98282535480207</v>
      </c>
      <c r="AL26">
        <f t="shared" si="8"/>
        <v>-574.944420125958</v>
      </c>
      <c r="AN26">
        <f t="shared" si="9"/>
        <v>0</v>
      </c>
      <c r="AO26">
        <f t="shared" si="9"/>
        <v>0</v>
      </c>
      <c r="AP26">
        <f t="shared" si="9"/>
        <v>-1.3767661997607143</v>
      </c>
      <c r="AQ26">
        <f t="shared" si="9"/>
        <v>-42.034512204099208</v>
      </c>
      <c r="AR26">
        <f t="shared" si="9"/>
        <v>-43.411278403859924</v>
      </c>
      <c r="AS26">
        <f t="shared" si="9"/>
        <v>0.17690474796527939</v>
      </c>
      <c r="AT26">
        <f t="shared" si="9"/>
        <v>0.81040023117091653</v>
      </c>
      <c r="AU26">
        <f t="shared" si="9"/>
        <v>-42.423973424723727</v>
      </c>
      <c r="AW26">
        <v>23</v>
      </c>
      <c r="AX26">
        <f>IF(Z26&gt;0, (R26*SUMPRODUCT(K26:$K$98, X26:$X$98)-K26*$AZ$3)/Z26, 0)</f>
        <v>207.01120883125679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250000</v>
      </c>
      <c r="S27">
        <f t="shared" si="1"/>
        <v>206.3934374923212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154.50003049171113</v>
      </c>
      <c r="AC27">
        <f t="shared" si="2"/>
        <v>152.02429061754691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-574.49124985730975</v>
      </c>
      <c r="AI27">
        <f t="shared" si="6"/>
        <v>-592.90563023498078</v>
      </c>
      <c r="AJ27">
        <f t="shared" si="7"/>
        <v>2.4757398741642191</v>
      </c>
      <c r="AK27">
        <f t="shared" si="22"/>
        <v>10.81500213441978</v>
      </c>
      <c r="AL27">
        <f t="shared" si="8"/>
        <v>-579.61488822639683</v>
      </c>
      <c r="AN27">
        <f t="shared" si="9"/>
        <v>0</v>
      </c>
      <c r="AO27">
        <f t="shared" si="9"/>
        <v>0</v>
      </c>
      <c r="AP27">
        <f t="shared" si="9"/>
        <v>-1.2131781109566135</v>
      </c>
      <c r="AQ27">
        <f t="shared" si="9"/>
        <v>-37.84869189017715</v>
      </c>
      <c r="AR27">
        <f t="shared" si="9"/>
        <v>-39.061870001133762</v>
      </c>
      <c r="AS27">
        <f t="shared" si="9"/>
        <v>0.16310695022899172</v>
      </c>
      <c r="AT27">
        <f t="shared" si="9"/>
        <v>0.71251508822620258</v>
      </c>
      <c r="AU27">
        <f t="shared" si="9"/>
        <v>-38.186247962678571</v>
      </c>
      <c r="AW27">
        <v>24</v>
      </c>
      <c r="AX27">
        <f>IF(Z27&gt;0, (R27*SUMPRODUCT(K27:$K$98, X27:$X$98)-K27*$AZ$3)/Z27, 0)</f>
        <v>206.3934374923212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250000</v>
      </c>
      <c r="S28">
        <f t="shared" si="1"/>
        <v>205.66560675813346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152.02429061754691</v>
      </c>
      <c r="AC28">
        <f t="shared" si="2"/>
        <v>149.49593116481157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-580.28113606951695</v>
      </c>
      <c r="AI28">
        <f t="shared" si="6"/>
        <v>-598.45334452980433</v>
      </c>
      <c r="AJ28">
        <f t="shared" si="7"/>
        <v>2.5283594527353443</v>
      </c>
      <c r="AK28">
        <f t="shared" si="22"/>
        <v>10.641700343228285</v>
      </c>
      <c r="AL28">
        <f t="shared" si="8"/>
        <v>-585.28328473384067</v>
      </c>
      <c r="AN28">
        <f t="shared" si="9"/>
        <v>0</v>
      </c>
      <c r="AO28">
        <f t="shared" si="9"/>
        <v>0</v>
      </c>
      <c r="AP28">
        <f t="shared" si="9"/>
        <v>-1.0689493889909416</v>
      </c>
      <c r="AQ28">
        <f t="shared" si="9"/>
        <v>-34.134055153507212</v>
      </c>
      <c r="AR28">
        <f t="shared" si="9"/>
        <v>-35.203004542498149</v>
      </c>
      <c r="AS28">
        <f t="shared" si="9"/>
        <v>0.14872646316253943</v>
      </c>
      <c r="AT28">
        <f t="shared" si="9"/>
        <v>0.62598000152694033</v>
      </c>
      <c r="AU28">
        <f t="shared" si="9"/>
        <v>-34.42829807780867</v>
      </c>
      <c r="AW28">
        <v>25</v>
      </c>
      <c r="AX28">
        <f>IF(Z28&gt;0, (R28*SUMPRODUCT(K28:$K$98, X28:$X$98)-K28*$AZ$3)/Z28, 0)</f>
        <v>205.66560675813346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25</v>
      </c>
      <c r="R29">
        <f t="shared" si="0"/>
        <v>250000</v>
      </c>
      <c r="S29">
        <f t="shared" si="1"/>
        <v>204.80075479042003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149.49593116481157</v>
      </c>
      <c r="AC29">
        <f t="shared" si="2"/>
        <v>146.89788711616308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-586.81477493458465</v>
      </c>
      <c r="AI29">
        <f t="shared" si="6"/>
        <v>-604.74657983277575</v>
      </c>
      <c r="AJ29">
        <f t="shared" si="7"/>
        <v>2.5980440486484895</v>
      </c>
      <c r="AK29">
        <f t="shared" si="22"/>
        <v>10.46471518153681</v>
      </c>
      <c r="AL29">
        <f t="shared" si="8"/>
        <v>-591.68382060259046</v>
      </c>
      <c r="AN29">
        <f t="shared" si="9"/>
        <v>0</v>
      </c>
      <c r="AO29">
        <f t="shared" si="9"/>
        <v>0</v>
      </c>
      <c r="AP29">
        <f t="shared" si="9"/>
        <v>-0.94179290764419232</v>
      </c>
      <c r="AQ29">
        <f t="shared" si="9"/>
        <v>-30.819986960150715</v>
      </c>
      <c r="AR29">
        <f t="shared" si="9"/>
        <v>-31.76177986779491</v>
      </c>
      <c r="AS29">
        <f t="shared" si="9"/>
        <v>0.1364513763481324</v>
      </c>
      <c r="AT29">
        <f t="shared" si="9"/>
        <v>0.54961531170139499</v>
      </c>
      <c r="AU29">
        <f t="shared" si="9"/>
        <v>-31.075713179745382</v>
      </c>
      <c r="AW29">
        <v>26</v>
      </c>
      <c r="AX29">
        <f>IF(Z29&gt;0, (R29*SUMPRODUCT(K29:$K$98, X29:$X$98)-K29*$AZ$3)/Z29, 0)</f>
        <v>204.80075479042003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25</v>
      </c>
      <c r="R30">
        <f t="shared" si="0"/>
        <v>250000</v>
      </c>
      <c r="S30">
        <f t="shared" si="1"/>
        <v>203.80266388934641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146.89788711616308</v>
      </c>
      <c r="AC30">
        <f t="shared" si="2"/>
        <v>144.23505292820769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-595.07501485867397</v>
      </c>
      <c r="AI30">
        <f t="shared" si="6"/>
        <v>-612.76799420639725</v>
      </c>
      <c r="AJ30">
        <f t="shared" si="7"/>
        <v>2.662834187955383</v>
      </c>
      <c r="AK30">
        <f t="shared" si="22"/>
        <v>10.282852098131416</v>
      </c>
      <c r="AL30">
        <f t="shared" si="8"/>
        <v>-599.82230792031044</v>
      </c>
      <c r="AN30">
        <f t="shared" si="9"/>
        <v>0</v>
      </c>
      <c r="AO30">
        <f t="shared" si="9"/>
        <v>0</v>
      </c>
      <c r="AP30">
        <f t="shared" si="9"/>
        <v>-0.82968713966343932</v>
      </c>
      <c r="AQ30">
        <f t="shared" si="9"/>
        <v>-27.905197720518707</v>
      </c>
      <c r="AR30">
        <f t="shared" si="9"/>
        <v>-28.734884860182149</v>
      </c>
      <c r="AS30">
        <f t="shared" si="9"/>
        <v>0.12486982759560018</v>
      </c>
      <c r="AT30">
        <f t="shared" si="9"/>
        <v>0.48219974585448722</v>
      </c>
      <c r="AU30">
        <f t="shared" si="9"/>
        <v>-28.127815286732059</v>
      </c>
      <c r="AW30">
        <v>27</v>
      </c>
      <c r="AX30">
        <f>IF(Z30&gt;0, (R30*SUMPRODUCT(K30:$K$98, X30:$X$98)-K30*$AZ$3)/Z30, 0)</f>
        <v>203.80266388934641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250000</v>
      </c>
      <c r="S31">
        <f t="shared" si="1"/>
        <v>202.6152543455544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144.23505292820769</v>
      </c>
      <c r="AC31">
        <f t="shared" si="2"/>
        <v>141.4701701828634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-605.31380181244981</v>
      </c>
      <c r="AI31">
        <f t="shared" si="6"/>
        <v>-622.76931998651457</v>
      </c>
      <c r="AJ31">
        <f t="shared" si="7"/>
        <v>2.7648827453442948</v>
      </c>
      <c r="AK31">
        <f t="shared" si="22"/>
        <v>10.09645370497454</v>
      </c>
      <c r="AL31">
        <f t="shared" si="8"/>
        <v>-609.90798353619573</v>
      </c>
      <c r="AN31">
        <f t="shared" si="9"/>
        <v>0</v>
      </c>
      <c r="AO31">
        <f t="shared" si="9"/>
        <v>0</v>
      </c>
      <c r="AP31">
        <f t="shared" si="9"/>
        <v>-0.73084976353339659</v>
      </c>
      <c r="AQ31">
        <f t="shared" si="9"/>
        <v>-25.344045619650142</v>
      </c>
      <c r="AR31">
        <f t="shared" si="9"/>
        <v>-26.074895383183538</v>
      </c>
      <c r="AS31">
        <f t="shared" si="9"/>
        <v>0.11576361586531414</v>
      </c>
      <c r="AT31">
        <f t="shared" si="9"/>
        <v>0.42273112314535283</v>
      </c>
      <c r="AU31">
        <f t="shared" si="9"/>
        <v>-25.536400644172868</v>
      </c>
      <c r="AW31">
        <v>28</v>
      </c>
      <c r="AX31">
        <f>IF(Z31&gt;0, (R31*SUMPRODUCT(K31:$K$98, X31:$X$98)-K31*$AZ$3)/Z31, 0)</f>
        <v>202.6152543455544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25</v>
      </c>
      <c r="R32">
        <f t="shared" si="0"/>
        <v>250000</v>
      </c>
      <c r="S32">
        <f t="shared" si="1"/>
        <v>201.18841491698228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141.4701701828634</v>
      </c>
      <c r="AC32">
        <f t="shared" si="2"/>
        <v>138.5728343624761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-616.76978805877059</v>
      </c>
      <c r="AI32">
        <f t="shared" si="6"/>
        <v>-633.98907407228887</v>
      </c>
      <c r="AJ32">
        <f t="shared" si="7"/>
        <v>2.8973358203872976</v>
      </c>
      <c r="AK32">
        <f t="shared" si="22"/>
        <v>9.9029119128004393</v>
      </c>
      <c r="AL32">
        <f t="shared" si="8"/>
        <v>-621.18882633910118</v>
      </c>
      <c r="AN32">
        <f t="shared" si="9"/>
        <v>0</v>
      </c>
      <c r="AO32">
        <f t="shared" si="9"/>
        <v>0</v>
      </c>
      <c r="AP32">
        <f t="shared" si="9"/>
        <v>-0.64371329996481141</v>
      </c>
      <c r="AQ32">
        <f t="shared" si="9"/>
        <v>-23.056874441728862</v>
      </c>
      <c r="AR32">
        <f t="shared" si="9"/>
        <v>-23.700587741693674</v>
      </c>
      <c r="AS32">
        <f t="shared" si="9"/>
        <v>0.10831190100353595</v>
      </c>
      <c r="AT32">
        <f t="shared" si="9"/>
        <v>0.37020327681676857</v>
      </c>
      <c r="AU32">
        <f t="shared" si="9"/>
        <v>-23.222072563873372</v>
      </c>
      <c r="AW32">
        <v>29</v>
      </c>
      <c r="AX32">
        <f>IF(Z32&gt;0, (R32*SUMPRODUCT(K32:$K$98, X32:$X$98)-K32*$AZ$3)/Z32, 0)</f>
        <v>201.18841491698228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250000</v>
      </c>
      <c r="S33">
        <f t="shared" si="1"/>
        <v>199.53682440120164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138.5728343624761</v>
      </c>
      <c r="AC33">
        <f t="shared" si="2"/>
        <v>135.55766509866049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-630.52049007845983</v>
      </c>
      <c r="AI33">
        <f t="shared" si="6"/>
        <v>-647.50453118283508</v>
      </c>
      <c r="AJ33">
        <f t="shared" si="7"/>
        <v>3.0151692638156078</v>
      </c>
      <c r="AK33">
        <f t="shared" si="22"/>
        <v>9.7000984053733283</v>
      </c>
      <c r="AL33">
        <f t="shared" si="8"/>
        <v>-634.78926351364623</v>
      </c>
      <c r="AN33">
        <f t="shared" si="9"/>
        <v>0</v>
      </c>
      <c r="AO33">
        <f t="shared" si="9"/>
        <v>0</v>
      </c>
      <c r="AP33">
        <f t="shared" si="9"/>
        <v>-0.5668920311552107</v>
      </c>
      <c r="AQ33">
        <f t="shared" si="9"/>
        <v>-21.045464922566516</v>
      </c>
      <c r="AR33">
        <f t="shared" si="9"/>
        <v>-21.612356953721729</v>
      </c>
      <c r="AS33">
        <f t="shared" si="9"/>
        <v>0.10064009017270141</v>
      </c>
      <c r="AT33">
        <f t="shared" si="9"/>
        <v>0.32376914620225095</v>
      </c>
      <c r="AU33">
        <f t="shared" si="9"/>
        <v>-21.187947717346777</v>
      </c>
      <c r="AW33">
        <v>30</v>
      </c>
      <c r="AX33">
        <f>IF(Z33&gt;0, (R33*SUMPRODUCT(K33:$K$98, X33:$X$98)-K33*$AZ$3)/Z33, 0)</f>
        <v>199.53682440120164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250000</v>
      </c>
      <c r="S34">
        <f t="shared" si="1"/>
        <v>197.62719003433924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135.55766509866049</v>
      </c>
      <c r="AC34">
        <f t="shared" si="2"/>
        <v>132.4065797992308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-646.6084304264549</v>
      </c>
      <c r="AI34">
        <f t="shared" si="6"/>
        <v>-663.35797027674369</v>
      </c>
      <c r="AJ34">
        <f t="shared" si="7"/>
        <v>3.1510852994296954</v>
      </c>
      <c r="AK34">
        <f t="shared" si="22"/>
        <v>9.4890365569062354</v>
      </c>
      <c r="AL34">
        <f t="shared" si="8"/>
        <v>-650.71784842040768</v>
      </c>
      <c r="AN34">
        <f t="shared" si="9"/>
        <v>0</v>
      </c>
      <c r="AO34">
        <f t="shared" si="9"/>
        <v>0</v>
      </c>
      <c r="AP34">
        <f t="shared" si="9"/>
        <v>-0.49916505905943731</v>
      </c>
      <c r="AQ34">
        <f t="shared" si="9"/>
        <v>-19.270041938291548</v>
      </c>
      <c r="AR34">
        <f t="shared" si="9"/>
        <v>-19.769206997350985</v>
      </c>
      <c r="AS34">
        <f t="shared" si="9"/>
        <v>9.3907754699543253E-2</v>
      </c>
      <c r="AT34">
        <f t="shared" si="9"/>
        <v>0.28278958918764452</v>
      </c>
      <c r="AU34">
        <f t="shared" ref="AU34:AU97" si="23">AL34*$K34</f>
        <v>-19.392509653463794</v>
      </c>
      <c r="AW34">
        <v>31</v>
      </c>
      <c r="AX34">
        <f>IF(Z34&gt;0, (R34*SUMPRODUCT(K34:$K$98, X34:$X$98)-K34*$AZ$3)/Z34, 0)</f>
        <v>197.62719003433924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250000</v>
      </c>
      <c r="S35">
        <f t="shared" si="1"/>
        <v>195.44026659268602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132.4065797992308</v>
      </c>
      <c r="AC35">
        <f t="shared" si="2"/>
        <v>129.11366252445427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-662.99670090318602</v>
      </c>
      <c r="AI35">
        <f t="shared" ref="AI35:AI66" si="25">SUM(AE35:AH35)</f>
        <v>-679.51244568488164</v>
      </c>
      <c r="AJ35">
        <f t="shared" si="7"/>
        <v>3.2929172747765278</v>
      </c>
      <c r="AK35">
        <f t="shared" si="22"/>
        <v>9.2684605859461566</v>
      </c>
      <c r="AL35">
        <f t="shared" si="8"/>
        <v>-666.95106782415894</v>
      </c>
      <c r="AN35">
        <f t="shared" ref="AN35:AT66" si="26">AE35*$K35</f>
        <v>0</v>
      </c>
      <c r="AO35">
        <f t="shared" si="26"/>
        <v>0</v>
      </c>
      <c r="AP35">
        <f t="shared" si="26"/>
        <v>-0.43946211108383759</v>
      </c>
      <c r="AQ35">
        <f t="shared" si="26"/>
        <v>-17.641464776293326</v>
      </c>
      <c r="AR35">
        <f t="shared" si="26"/>
        <v>-18.080926887377164</v>
      </c>
      <c r="AS35">
        <f t="shared" si="26"/>
        <v>8.7620170711378523E-2</v>
      </c>
      <c r="AT35">
        <f t="shared" si="26"/>
        <v>0.24662146996310397</v>
      </c>
      <c r="AU35">
        <f t="shared" si="23"/>
        <v>-17.746685246702679</v>
      </c>
      <c r="AW35">
        <v>32</v>
      </c>
      <c r="AX35">
        <f>IF(Z35&gt;0, (R35*SUMPRODUCT(K35:$K$98, X35:$X$98)-K35*$AZ$3)/Z35, 0)</f>
        <v>195.44026659268602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25</v>
      </c>
      <c r="R36">
        <f t="shared" si="0"/>
        <v>250000</v>
      </c>
      <c r="S36">
        <f t="shared" si="1"/>
        <v>193.05583945024179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129.11366252445427</v>
      </c>
      <c r="AC36">
        <f t="shared" si="2"/>
        <v>125.73748762629953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-680.58923399395212</v>
      </c>
      <c r="AI36">
        <f t="shared" si="25"/>
        <v>-696.87176240443137</v>
      </c>
      <c r="AJ36">
        <f t="shared" si="7"/>
        <v>3.3761748981547441</v>
      </c>
      <c r="AK36">
        <f t="shared" si="22"/>
        <v>9.037956376711799</v>
      </c>
      <c r="AL36">
        <f t="shared" si="8"/>
        <v>-684.45763112956479</v>
      </c>
      <c r="AN36">
        <f t="shared" si="26"/>
        <v>0</v>
      </c>
      <c r="AO36">
        <f t="shared" si="26"/>
        <v>0</v>
      </c>
      <c r="AP36">
        <f t="shared" si="26"/>
        <v>-0.38683618936881886</v>
      </c>
      <c r="AQ36">
        <f t="shared" si="26"/>
        <v>-16.169266785017346</v>
      </c>
      <c r="AR36">
        <f t="shared" si="26"/>
        <v>-16.556102974386164</v>
      </c>
      <c r="AS36">
        <f t="shared" si="26"/>
        <v>8.0210308824291407E-2</v>
      </c>
      <c r="AT36">
        <f t="shared" si="26"/>
        <v>0.2147214803690245</v>
      </c>
      <c r="AU36">
        <f t="shared" si="23"/>
        <v>-16.261171185192847</v>
      </c>
      <c r="AW36">
        <v>33</v>
      </c>
      <c r="AX36">
        <f>IF(Z36&gt;0, (R36*SUMPRODUCT(K36:$K$98, X36:$X$98)-K36*$AZ$3)/Z36, 0)</f>
        <v>193.05583945024179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250000</v>
      </c>
      <c r="S37">
        <f t="shared" si="1"/>
        <v>190.50979802350872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125.73748762629953</v>
      </c>
      <c r="AC37">
        <f t="shared" si="2"/>
        <v>122.30508680390561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-699.92288298155552</v>
      </c>
      <c r="AI37">
        <f t="shared" si="25"/>
        <v>-715.97259381963181</v>
      </c>
      <c r="AJ37">
        <f t="shared" si="7"/>
        <v>3.432400822393916</v>
      </c>
      <c r="AK37">
        <f t="shared" si="22"/>
        <v>8.8016241338409671</v>
      </c>
      <c r="AL37">
        <f t="shared" si="8"/>
        <v>-703.73856886339695</v>
      </c>
      <c r="AN37">
        <f t="shared" si="26"/>
        <v>0</v>
      </c>
      <c r="AO37">
        <f t="shared" si="26"/>
        <v>0</v>
      </c>
      <c r="AP37">
        <f t="shared" si="26"/>
        <v>-0.34045086464521379</v>
      </c>
      <c r="AQ37">
        <f t="shared" si="26"/>
        <v>-14.846956004386309</v>
      </c>
      <c r="AR37">
        <f t="shared" si="26"/>
        <v>-15.187406869031522</v>
      </c>
      <c r="AS37">
        <f t="shared" si="26"/>
        <v>7.28090268779579E-2</v>
      </c>
      <c r="AT37">
        <f t="shared" si="26"/>
        <v>0.18670246317082509</v>
      </c>
      <c r="AU37">
        <f t="shared" si="23"/>
        <v>-14.927895378982738</v>
      </c>
      <c r="AW37">
        <v>34</v>
      </c>
      <c r="AX37">
        <f>IF(Z37&gt;0, (R37*SUMPRODUCT(K37:$K$98, X37:$X$98)-K37*$AZ$3)/Z37, 0)</f>
        <v>190.50979802350872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250000</v>
      </c>
      <c r="S38">
        <f t="shared" si="1"/>
        <v>187.82309297081082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122.30508680390561</v>
      </c>
      <c r="AC38">
        <f t="shared" si="2"/>
        <v>118.83033255186176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-724.24288057397757</v>
      </c>
      <c r="AI38">
        <f t="shared" si="25"/>
        <v>-740.05967001561578</v>
      </c>
      <c r="AJ38">
        <f t="shared" si="7"/>
        <v>3.4747542520438515</v>
      </c>
      <c r="AK38">
        <f t="shared" si="22"/>
        <v>8.5613560762733929</v>
      </c>
      <c r="AL38">
        <f t="shared" si="8"/>
        <v>-728.02355968729853</v>
      </c>
      <c r="AN38">
        <f t="shared" si="26"/>
        <v>0</v>
      </c>
      <c r="AO38">
        <f t="shared" si="26"/>
        <v>0</v>
      </c>
      <c r="AP38">
        <f t="shared" si="26"/>
        <v>-0.29956256442227841</v>
      </c>
      <c r="AQ38">
        <f t="shared" si="26"/>
        <v>-13.716820051873196</v>
      </c>
      <c r="AR38">
        <f t="shared" si="26"/>
        <v>-14.016382616295475</v>
      </c>
      <c r="AS38">
        <f t="shared" si="26"/>
        <v>6.5810213780759796E-2</v>
      </c>
      <c r="AT38">
        <f t="shared" si="26"/>
        <v>0.16214806365122145</v>
      </c>
      <c r="AU38">
        <f t="shared" si="23"/>
        <v>-13.788424338863493</v>
      </c>
      <c r="AW38">
        <v>35</v>
      </c>
      <c r="AX38">
        <f>IF(Z38&gt;0, (R38*SUMPRODUCT(K38:$K$98, X38:$X$98)-K38*$AZ$3)/Z38, 0)</f>
        <v>187.82309297081082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250000</v>
      </c>
      <c r="S39">
        <f t="shared" si="1"/>
        <v>184.91710772221697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118.83033255186176</v>
      </c>
      <c r="AC39">
        <f t="shared" si="2"/>
        <v>115.26726406458003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-749.81736332186426</v>
      </c>
      <c r="AI39">
        <f t="shared" si="25"/>
        <v>-765.40100313275389</v>
      </c>
      <c r="AJ39">
        <f t="shared" si="7"/>
        <v>3.5630684872817255</v>
      </c>
      <c r="AK39">
        <f t="shared" si="22"/>
        <v>8.3181232786303241</v>
      </c>
      <c r="AL39">
        <f t="shared" si="8"/>
        <v>-753.51981136684185</v>
      </c>
      <c r="AN39">
        <f t="shared" si="26"/>
        <v>0</v>
      </c>
      <c r="AO39">
        <f t="shared" si="26"/>
        <v>0</v>
      </c>
      <c r="AP39">
        <f t="shared" si="26"/>
        <v>-0.26352394634243537</v>
      </c>
      <c r="AQ39">
        <f t="shared" si="26"/>
        <v>-12.679632808285341</v>
      </c>
      <c r="AR39">
        <f t="shared" si="26"/>
        <v>-12.943156754627777</v>
      </c>
      <c r="AS39">
        <f t="shared" si="26"/>
        <v>6.0252539217489222E-2</v>
      </c>
      <c r="AT39">
        <f t="shared" si="26"/>
        <v>0.14066191847015022</v>
      </c>
      <c r="AU39">
        <f t="shared" si="23"/>
        <v>-12.742242296940137</v>
      </c>
      <c r="AW39">
        <v>36</v>
      </c>
      <c r="AX39">
        <f>IF(Z39&gt;0, (R39*SUMPRODUCT(K39:$K$98, X39:$X$98)-K39*$AZ$3)/Z39, 0)</f>
        <v>184.91710772221697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250000</v>
      </c>
      <c r="S40">
        <f t="shared" si="1"/>
        <v>181.84130651219922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115.26726406458003</v>
      </c>
      <c r="AC40">
        <f t="shared" si="2"/>
        <v>111.65348086753708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-774.02146822110387</v>
      </c>
      <c r="AI40">
        <f t="shared" si="25"/>
        <v>-789.37186948706244</v>
      </c>
      <c r="AJ40">
        <f t="shared" si="7"/>
        <v>3.6137831970429488</v>
      </c>
      <c r="AK40">
        <f t="shared" si="22"/>
        <v>8.0687084845206023</v>
      </c>
      <c r="AL40">
        <f t="shared" si="8"/>
        <v>-777.68937780549891</v>
      </c>
      <c r="AN40">
        <f t="shared" si="26"/>
        <v>0</v>
      </c>
      <c r="AO40">
        <f t="shared" si="26"/>
        <v>0</v>
      </c>
      <c r="AP40">
        <f t="shared" si="26"/>
        <v>-0.2317676908417696</v>
      </c>
      <c r="AQ40">
        <f t="shared" si="26"/>
        <v>-11.686545859187921</v>
      </c>
      <c r="AR40">
        <f t="shared" si="26"/>
        <v>-11.918313550029691</v>
      </c>
      <c r="AS40">
        <f t="shared" si="26"/>
        <v>5.4562624928823231E-2</v>
      </c>
      <c r="AT40">
        <f t="shared" si="26"/>
        <v>0.12182521493296962</v>
      </c>
      <c r="AU40">
        <f t="shared" si="23"/>
        <v>-11.741925710167898</v>
      </c>
      <c r="AW40">
        <v>37</v>
      </c>
      <c r="AX40">
        <f>IF(Z40&gt;0, (R40*SUMPRODUCT(K40:$K$98, X40:$X$98)-K40*$AZ$3)/Z40, 0)</f>
        <v>181.84130651219922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250000</v>
      </c>
      <c r="S41">
        <f t="shared" si="1"/>
        <v>178.71065680268447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111.65348086753708</v>
      </c>
      <c r="AC41">
        <f t="shared" si="2"/>
        <v>108.06144358981564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-800.81400911570506</v>
      </c>
      <c r="AI41">
        <f t="shared" si="25"/>
        <v>-815.93082496809245</v>
      </c>
      <c r="AJ41">
        <f t="shared" si="7"/>
        <v>3.5920372777214453</v>
      </c>
      <c r="AK41">
        <f t="shared" si="22"/>
        <v>7.8157436607275965</v>
      </c>
      <c r="AL41">
        <f t="shared" si="8"/>
        <v>-804.52304402964342</v>
      </c>
      <c r="AN41">
        <f t="shared" si="26"/>
        <v>0</v>
      </c>
      <c r="AO41">
        <f t="shared" si="26"/>
        <v>0</v>
      </c>
      <c r="AP41">
        <f t="shared" si="26"/>
        <v>-0.20378652382979762</v>
      </c>
      <c r="AQ41">
        <f t="shared" si="26"/>
        <v>-10.795600392665998</v>
      </c>
      <c r="AR41">
        <f t="shared" si="26"/>
        <v>-10.999386916495794</v>
      </c>
      <c r="AS41">
        <f t="shared" si="26"/>
        <v>4.8423477367311757E-2</v>
      </c>
      <c r="AT41">
        <f t="shared" si="26"/>
        <v>0.10536234927495713</v>
      </c>
      <c r="AU41">
        <f t="shared" si="23"/>
        <v>-10.845601089853526</v>
      </c>
      <c r="AW41">
        <v>38</v>
      </c>
      <c r="AX41">
        <f>IF(Z41&gt;0, (R41*SUMPRODUCT(K41:$K$98, X41:$X$98)-K41*$AZ$3)/Z41, 0)</f>
        <v>178.71065680268447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250000</v>
      </c>
      <c r="S42">
        <f t="shared" si="1"/>
        <v>175.52687328611091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108.06144358981564</v>
      </c>
      <c r="AC42">
        <f t="shared" si="2"/>
        <v>104.49308300203037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-828.72047352531683</v>
      </c>
      <c r="AI42">
        <f t="shared" si="25"/>
        <v>-843.60324917182788</v>
      </c>
      <c r="AJ42">
        <f t="shared" si="7"/>
        <v>3.5683605877852642</v>
      </c>
      <c r="AK42">
        <f t="shared" si="22"/>
        <v>7.5643010512870958</v>
      </c>
      <c r="AL42">
        <f t="shared" si="8"/>
        <v>-832.47058753275553</v>
      </c>
      <c r="AN42">
        <f t="shared" si="26"/>
        <v>0</v>
      </c>
      <c r="AO42">
        <f t="shared" si="26"/>
        <v>0</v>
      </c>
      <c r="AP42">
        <f t="shared" si="26"/>
        <v>-0.17913524861727417</v>
      </c>
      <c r="AQ42">
        <f t="shared" si="26"/>
        <v>-9.9748226799336752</v>
      </c>
      <c r="AR42">
        <f t="shared" si="26"/>
        <v>-10.15395792855095</v>
      </c>
      <c r="AS42">
        <f t="shared" si="26"/>
        <v>4.2950265208012324E-2</v>
      </c>
      <c r="AT42">
        <f t="shared" si="26"/>
        <v>9.1047058802897596E-2</v>
      </c>
      <c r="AU42">
        <f t="shared" si="23"/>
        <v>-10.01996060454004</v>
      </c>
      <c r="AW42">
        <v>39</v>
      </c>
      <c r="AX42">
        <f>IF(Z42&gt;0, (R42*SUMPRODUCT(K42:$K$98, X42:$X$98)-K42*$AZ$3)/Z42, 0)</f>
        <v>175.52687328611091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250000</v>
      </c>
      <c r="S43">
        <f t="shared" si="1"/>
        <v>172.32973064494175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104.49308300203037</v>
      </c>
      <c r="AC43">
        <f t="shared" si="2"/>
        <v>100.97115300502594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-859.88912343302172</v>
      </c>
      <c r="AI43">
        <f t="shared" si="25"/>
        <v>-874.53708241072434</v>
      </c>
      <c r="AJ43">
        <f t="shared" si="7"/>
        <v>3.5219299970044347</v>
      </c>
      <c r="AK43">
        <f t="shared" si="22"/>
        <v>7.3145158101421268</v>
      </c>
      <c r="AL43">
        <f t="shared" si="8"/>
        <v>-863.70063660357778</v>
      </c>
      <c r="AN43">
        <f t="shared" si="26"/>
        <v>0</v>
      </c>
      <c r="AO43">
        <f t="shared" si="26"/>
        <v>0</v>
      </c>
      <c r="AP43">
        <f t="shared" si="26"/>
        <v>-0.15741865891590062</v>
      </c>
      <c r="AQ43">
        <f t="shared" si="26"/>
        <v>-9.241054868684909</v>
      </c>
      <c r="AR43">
        <f t="shared" si="26"/>
        <v>-9.3984735276008102</v>
      </c>
      <c r="AS43">
        <f t="shared" si="26"/>
        <v>3.7849470889976145E-2</v>
      </c>
      <c r="AT43">
        <f t="shared" si="26"/>
        <v>7.8607625212800653E-2</v>
      </c>
      <c r="AU43">
        <f t="shared" si="23"/>
        <v>-9.2820164314980325</v>
      </c>
      <c r="AW43">
        <v>40</v>
      </c>
      <c r="AX43">
        <f>IF(Z43&gt;0, (R43*SUMPRODUCT(K43:$K$98, X43:$X$98)-K43*$AZ$3)/Z43, 0)</f>
        <v>172.32973064494175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250000</v>
      </c>
      <c r="S44">
        <f t="shared" si="1"/>
        <v>169.116953201581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100.97115300502594</v>
      </c>
      <c r="AC44">
        <f t="shared" si="2"/>
        <v>97.491609460385021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-896.1712119904123</v>
      </c>
      <c r="AI44">
        <f t="shared" si="25"/>
        <v>-910.58307425713883</v>
      </c>
      <c r="AJ44">
        <f t="shared" si="7"/>
        <v>3.4795435446409186</v>
      </c>
      <c r="AK44">
        <f t="shared" si="22"/>
        <v>7.0679807103518169</v>
      </c>
      <c r="AL44">
        <f t="shared" si="8"/>
        <v>-900.03555000214612</v>
      </c>
      <c r="AN44">
        <f t="shared" si="26"/>
        <v>0</v>
      </c>
      <c r="AO44">
        <f t="shared" si="26"/>
        <v>0</v>
      </c>
      <c r="AP44">
        <f t="shared" si="26"/>
        <v>-0.13828694215315832</v>
      </c>
      <c r="AQ44">
        <f t="shared" si="26"/>
        <v>-8.5990813857529709</v>
      </c>
      <c r="AR44">
        <f t="shared" si="26"/>
        <v>-8.7373683279061289</v>
      </c>
      <c r="AS44">
        <f t="shared" si="26"/>
        <v>3.3387457357823211E-2</v>
      </c>
      <c r="AT44">
        <f t="shared" si="26"/>
        <v>6.7819787723662789E-2</v>
      </c>
      <c r="AU44">
        <f t="shared" si="23"/>
        <v>-8.6361610828246427</v>
      </c>
      <c r="AW44">
        <v>41</v>
      </c>
      <c r="AX44">
        <f>IF(Z44&gt;0, (R44*SUMPRODUCT(K44:$K$98, X44:$X$98)-K44*$AZ$3)/Z44, 0)</f>
        <v>169.116953201581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250000</v>
      </c>
      <c r="S45">
        <f t="shared" si="1"/>
        <v>165.85769110977071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97.491609460385021</v>
      </c>
      <c r="AC45">
        <f t="shared" si="2"/>
        <v>94.036734613956966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-934.33428966516783</v>
      </c>
      <c r="AI45">
        <f t="shared" si="25"/>
        <v>-948.50859988026059</v>
      </c>
      <c r="AJ45">
        <f t="shared" si="7"/>
        <v>3.454874846428055</v>
      </c>
      <c r="AK45">
        <f t="shared" si="22"/>
        <v>6.8244126622269521</v>
      </c>
      <c r="AL45">
        <f t="shared" si="8"/>
        <v>-938.2293123716056</v>
      </c>
      <c r="AN45">
        <f t="shared" si="26"/>
        <v>0</v>
      </c>
      <c r="AO45">
        <f t="shared" si="26"/>
        <v>0</v>
      </c>
      <c r="AP45">
        <f t="shared" si="26"/>
        <v>-0.12143530871718669</v>
      </c>
      <c r="AQ45">
        <f t="shared" si="26"/>
        <v>-8.0047050748000288</v>
      </c>
      <c r="AR45">
        <f t="shared" si="26"/>
        <v>-8.1261403835172157</v>
      </c>
      <c r="AS45">
        <f t="shared" si="26"/>
        <v>2.9598886096658492E-2</v>
      </c>
      <c r="AT45">
        <f t="shared" si="26"/>
        <v>5.846666581126353E-2</v>
      </c>
      <c r="AU45">
        <f t="shared" si="23"/>
        <v>-8.0380748316092934</v>
      </c>
      <c r="AW45">
        <v>42</v>
      </c>
      <c r="AX45">
        <f>IF(Z45&gt;0, (R45*SUMPRODUCT(K45:$K$98, X45:$X$98)-K45*$AZ$3)/Z45, 0)</f>
        <v>165.85769110977071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250000</v>
      </c>
      <c r="S46">
        <f t="shared" si="1"/>
        <v>162.58313017522693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94.036734613956966</v>
      </c>
      <c r="AC46">
        <f t="shared" si="2"/>
        <v>90.625071092125694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-973.77312737344312</v>
      </c>
      <c r="AI46">
        <f t="shared" si="25"/>
        <v>-987.70831717364763</v>
      </c>
      <c r="AJ46">
        <f t="shared" si="7"/>
        <v>3.4116635218312723</v>
      </c>
      <c r="AK46">
        <f t="shared" si="22"/>
        <v>6.5825714229769883</v>
      </c>
      <c r="AL46">
        <f t="shared" si="8"/>
        <v>-977.71408222883929</v>
      </c>
      <c r="AN46">
        <f t="shared" si="26"/>
        <v>0</v>
      </c>
      <c r="AO46">
        <f t="shared" si="26"/>
        <v>0</v>
      </c>
      <c r="AP46">
        <f t="shared" si="26"/>
        <v>-0.10659526496359113</v>
      </c>
      <c r="AQ46">
        <f t="shared" si="26"/>
        <v>-7.4487399177924143</v>
      </c>
      <c r="AR46">
        <f t="shared" si="26"/>
        <v>-7.5553351827560054</v>
      </c>
      <c r="AS46">
        <f t="shared" si="26"/>
        <v>2.6097037951423249E-2</v>
      </c>
      <c r="AT46">
        <f t="shared" si="26"/>
        <v>5.0352449807586991E-2</v>
      </c>
      <c r="AU46">
        <f t="shared" si="23"/>
        <v>-7.4788856949969951</v>
      </c>
      <c r="AW46">
        <v>43</v>
      </c>
      <c r="AX46">
        <f>IF(Z46&gt;0, (R46*SUMPRODUCT(K46:$K$98, X46:$X$98)-K46*$AZ$3)/Z46, 0)</f>
        <v>162.58313017522693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250000</v>
      </c>
      <c r="S47">
        <f t="shared" si="1"/>
        <v>159.33458846301622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90.625071092125694</v>
      </c>
      <c r="AC47">
        <f t="shared" si="2"/>
        <v>87.277261132341067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-1018.1484445951172</v>
      </c>
      <c r="AI47">
        <f t="shared" si="25"/>
        <v>-1031.8424676528603</v>
      </c>
      <c r="AJ47">
        <f t="shared" si="7"/>
        <v>3.3478099597846267</v>
      </c>
      <c r="AK47">
        <f t="shared" si="22"/>
        <v>6.3437549764487988</v>
      </c>
      <c r="AL47">
        <f t="shared" si="8"/>
        <v>-1022.1509027166268</v>
      </c>
      <c r="AN47">
        <f t="shared" si="26"/>
        <v>0</v>
      </c>
      <c r="AO47">
        <f t="shared" si="26"/>
        <v>0</v>
      </c>
      <c r="AP47">
        <f t="shared" si="26"/>
        <v>-9.3527226830721913E-2</v>
      </c>
      <c r="AQ47">
        <f t="shared" si="26"/>
        <v>-6.9537344959523688</v>
      </c>
      <c r="AR47">
        <f t="shared" si="26"/>
        <v>-7.0472617227830918</v>
      </c>
      <c r="AS47">
        <f t="shared" si="26"/>
        <v>2.2864820672102333E-2</v>
      </c>
      <c r="AT47">
        <f t="shared" si="26"/>
        <v>4.332647959909585E-2</v>
      </c>
      <c r="AU47">
        <f t="shared" si="23"/>
        <v>-6.9810704225118929</v>
      </c>
      <c r="AW47">
        <v>44</v>
      </c>
      <c r="AX47">
        <f>IF(Z47&gt;0, (R47*SUMPRODUCT(K47:$K$98, X47:$X$98)-K47*$AZ$3)/Z47, 0)</f>
        <v>159.33458846301622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250000</v>
      </c>
      <c r="S48">
        <f t="shared" si="1"/>
        <v>156.10259902476568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87.277261132341067</v>
      </c>
      <c r="AC48">
        <f t="shared" si="2"/>
        <v>83.985071241752806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-1067.8286956702232</v>
      </c>
      <c r="AI48">
        <f t="shared" si="25"/>
        <v>-1081.2789956278216</v>
      </c>
      <c r="AJ48">
        <f t="shared" si="7"/>
        <v>3.2921898905882614</v>
      </c>
      <c r="AK48">
        <f t="shared" si="22"/>
        <v>6.1094082792638753</v>
      </c>
      <c r="AL48">
        <f t="shared" si="8"/>
        <v>-1071.8773974579694</v>
      </c>
      <c r="AN48">
        <f t="shared" si="26"/>
        <v>0</v>
      </c>
      <c r="AO48">
        <f t="shared" si="26"/>
        <v>0</v>
      </c>
      <c r="AP48">
        <f t="shared" si="26"/>
        <v>-8.202022372481825E-2</v>
      </c>
      <c r="AQ48">
        <f t="shared" si="26"/>
        <v>-6.5116427733772513</v>
      </c>
      <c r="AR48">
        <f t="shared" si="26"/>
        <v>-6.5936629971020695</v>
      </c>
      <c r="AS48">
        <f t="shared" si="26"/>
        <v>2.0075846057105069E-2</v>
      </c>
      <c r="AT48">
        <f t="shared" si="26"/>
        <v>3.7255305492900612E-2</v>
      </c>
      <c r="AU48">
        <f t="shared" si="23"/>
        <v>-6.5363318455520636</v>
      </c>
      <c r="AW48">
        <v>45</v>
      </c>
      <c r="AX48">
        <f>IF(Z48&gt;0, (R48*SUMPRODUCT(K48:$K$98, X48:$X$98)-K48*$AZ$3)/Z48, 0)</f>
        <v>156.10259902476568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250000</v>
      </c>
      <c r="S49">
        <f t="shared" si="1"/>
        <v>152.88296736356995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83.985071241752806</v>
      </c>
      <c r="AC49">
        <f t="shared" si="2"/>
        <v>80.742664723164921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-1124.5159595360103</v>
      </c>
      <c r="AI49">
        <f t="shared" si="25"/>
        <v>-1137.7193048980791</v>
      </c>
      <c r="AJ49">
        <f t="shared" si="7"/>
        <v>3.2424065185878845</v>
      </c>
      <c r="AK49">
        <f t="shared" si="22"/>
        <v>5.8789549869226967</v>
      </c>
      <c r="AL49">
        <f t="shared" si="8"/>
        <v>-1128.5979433925686</v>
      </c>
      <c r="AN49">
        <f t="shared" si="26"/>
        <v>0</v>
      </c>
      <c r="AO49">
        <f t="shared" si="26"/>
        <v>0</v>
      </c>
      <c r="AP49">
        <f t="shared" si="26"/>
        <v>-7.1887758207654182E-2</v>
      </c>
      <c r="AQ49">
        <f t="shared" si="26"/>
        <v>-6.122609776762352</v>
      </c>
      <c r="AR49">
        <f t="shared" si="26"/>
        <v>-6.1944975349700062</v>
      </c>
      <c r="AS49">
        <f t="shared" si="26"/>
        <v>1.7653808896705519E-2</v>
      </c>
      <c r="AT49">
        <f t="shared" si="26"/>
        <v>3.200892524009219E-2</v>
      </c>
      <c r="AU49">
        <f t="shared" si="23"/>
        <v>-6.1448348008332081</v>
      </c>
      <c r="AW49">
        <v>46</v>
      </c>
      <c r="AX49">
        <f>IF(Z49&gt;0, (R49*SUMPRODUCT(K49:$K$98, X49:$X$98)-K49*$AZ$3)/Z49, 0)</f>
        <v>152.88296736356995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25</v>
      </c>
      <c r="R50">
        <f t="shared" si="0"/>
        <v>250000</v>
      </c>
      <c r="S50">
        <f t="shared" si="1"/>
        <v>149.66203130851363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80.742664723164921</v>
      </c>
      <c r="AC50">
        <f t="shared" si="2"/>
        <v>77.539015888178781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-1189.593293996787</v>
      </c>
      <c r="AI50">
        <f t="shared" si="25"/>
        <v>-1202.5456465758355</v>
      </c>
      <c r="AJ50">
        <f t="shared" si="7"/>
        <v>3.2036488349861401</v>
      </c>
      <c r="AK50">
        <f t="shared" si="22"/>
        <v>5.6519865306215449</v>
      </c>
      <c r="AL50">
        <f t="shared" si="8"/>
        <v>-1193.6900112102278</v>
      </c>
      <c r="AN50">
        <f t="shared" si="26"/>
        <v>0</v>
      </c>
      <c r="AO50">
        <f t="shared" si="26"/>
        <v>0</v>
      </c>
      <c r="AP50">
        <f t="shared" si="26"/>
        <v>-6.2965345746624254E-2</v>
      </c>
      <c r="AQ50">
        <f t="shared" si="26"/>
        <v>-5.7829766907005871</v>
      </c>
      <c r="AR50">
        <f t="shared" si="26"/>
        <v>-5.8459420364472114</v>
      </c>
      <c r="AS50">
        <f t="shared" si="26"/>
        <v>1.5573916422871982E-2</v>
      </c>
      <c r="AT50">
        <f t="shared" si="26"/>
        <v>2.7476034479752501E-2</v>
      </c>
      <c r="AU50">
        <f t="shared" si="23"/>
        <v>-5.8028920855445865</v>
      </c>
      <c r="AW50">
        <v>47</v>
      </c>
      <c r="AX50">
        <f>IF(Z50&gt;0, (R50*SUMPRODUCT(K50:$K$98, X50:$X$98)-K50*$AZ$3)/Z50, 0)</f>
        <v>149.66203130851363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250000</v>
      </c>
      <c r="S51">
        <f t="shared" si="1"/>
        <v>146.42342152503733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77.539015888178781</v>
      </c>
      <c r="AC51">
        <f t="shared" si="2"/>
        <v>74.362254324064097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-1263.8787780227094</v>
      </c>
      <c r="AI51">
        <f t="shared" si="25"/>
        <v>-1276.5752191981651</v>
      </c>
      <c r="AJ51">
        <f t="shared" si="7"/>
        <v>3.1767615641146847</v>
      </c>
      <c r="AK51">
        <f t="shared" si="22"/>
        <v>5.4277311121725154</v>
      </c>
      <c r="AL51">
        <f t="shared" si="8"/>
        <v>-1267.9707265218779</v>
      </c>
      <c r="AN51">
        <f t="shared" si="26"/>
        <v>0</v>
      </c>
      <c r="AO51">
        <f t="shared" si="26"/>
        <v>0</v>
      </c>
      <c r="AP51">
        <f t="shared" si="26"/>
        <v>-5.5108287656436543E-2</v>
      </c>
      <c r="AQ51">
        <f t="shared" si="26"/>
        <v>-5.4858045888312192</v>
      </c>
      <c r="AR51">
        <f t="shared" si="26"/>
        <v>-5.5409128764876554</v>
      </c>
      <c r="AS51">
        <f t="shared" si="26"/>
        <v>1.3788579624152726E-2</v>
      </c>
      <c r="AT51">
        <f t="shared" si="26"/>
        <v>2.3558803866206665E-2</v>
      </c>
      <c r="AU51">
        <f t="shared" si="23"/>
        <v>-5.5035654929972955</v>
      </c>
      <c r="AW51">
        <v>48</v>
      </c>
      <c r="AX51">
        <f>IF(Z51&gt;0, (R51*SUMPRODUCT(K51:$K$98, X51:$X$98)-K51*$AZ$3)/Z51, 0)</f>
        <v>146.42342152503733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250000</v>
      </c>
      <c r="S52">
        <f t="shared" si="1"/>
        <v>143.15984102801377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74.362254324064097</v>
      </c>
      <c r="AC52">
        <f t="shared" si="2"/>
        <v>71.203427526827454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-1352.2372606089768</v>
      </c>
      <c r="AI52">
        <f t="shared" si="25"/>
        <v>-1364.6715136466171</v>
      </c>
      <c r="AJ52">
        <f t="shared" si="7"/>
        <v>3.1588267972366424</v>
      </c>
      <c r="AK52">
        <f t="shared" si="22"/>
        <v>5.2053578026844871</v>
      </c>
      <c r="AL52">
        <f t="shared" si="8"/>
        <v>-1356.3073290466962</v>
      </c>
      <c r="AN52">
        <f t="shared" si="26"/>
        <v>0</v>
      </c>
      <c r="AO52">
        <f t="shared" si="26"/>
        <v>0</v>
      </c>
      <c r="AP52">
        <f t="shared" si="26"/>
        <v>-4.8187743526611572E-2</v>
      </c>
      <c r="AQ52">
        <f t="shared" si="26"/>
        <v>-5.2404645541714805</v>
      </c>
      <c r="AR52">
        <f t="shared" si="26"/>
        <v>-5.2886522976980919</v>
      </c>
      <c r="AS52">
        <f t="shared" si="26"/>
        <v>1.2241727355028448E-2</v>
      </c>
      <c r="AT52">
        <f t="shared" si="26"/>
        <v>2.0172860082603546E-2</v>
      </c>
      <c r="AU52">
        <f t="shared" si="23"/>
        <v>-5.2562377102604607</v>
      </c>
      <c r="AW52">
        <v>49</v>
      </c>
      <c r="AX52">
        <f>IF(Z52&gt;0, (R52*SUMPRODUCT(K52:$K$98, X52:$X$98)-K52*$AZ$3)/Z52, 0)</f>
        <v>143.15984102801377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250000</v>
      </c>
      <c r="S53">
        <f t="shared" si="1"/>
        <v>139.83207902997344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71.203427526827454</v>
      </c>
      <c r="AC53">
        <f t="shared" si="2"/>
        <v>68.040621715151133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-1452.0871151818128</v>
      </c>
      <c r="AI53">
        <f t="shared" si="25"/>
        <v>-1464.2518169775585</v>
      </c>
      <c r="AJ53">
        <f t="shared" si="7"/>
        <v>3.1628058116763214</v>
      </c>
      <c r="AK53">
        <f t="shared" si="22"/>
        <v>4.9842399268779225</v>
      </c>
      <c r="AL53">
        <f t="shared" si="8"/>
        <v>-1456.1047712390043</v>
      </c>
      <c r="AN53">
        <f t="shared" si="26"/>
        <v>0</v>
      </c>
      <c r="AO53">
        <f t="shared" si="26"/>
        <v>0</v>
      </c>
      <c r="AP53">
        <f t="shared" si="26"/>
        <v>-4.2092074814039926E-2</v>
      </c>
      <c r="AQ53">
        <f t="shared" si="26"/>
        <v>-5.024484818042291</v>
      </c>
      <c r="AR53">
        <f t="shared" si="26"/>
        <v>-5.0665768928563306</v>
      </c>
      <c r="AS53">
        <f t="shared" si="26"/>
        <v>1.0943881821576431E-2</v>
      </c>
      <c r="AT53">
        <f t="shared" si="26"/>
        <v>1.7246374256921031E-2</v>
      </c>
      <c r="AU53">
        <f t="shared" si="23"/>
        <v>-5.0383866367778332</v>
      </c>
      <c r="AW53">
        <v>50</v>
      </c>
      <c r="AX53">
        <f>IF(Z53&gt;0, (R53*SUMPRODUCT(K53:$K$98, X53:$X$98)-K53*$AZ$3)/Z53, 0)</f>
        <v>139.83207902997344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250000</v>
      </c>
      <c r="S54">
        <f t="shared" si="1"/>
        <v>136.43741555249809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68.040621715151133</v>
      </c>
      <c r="AC54">
        <f t="shared" si="2"/>
        <v>64.871189345765202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-1564.3462248268204</v>
      </c>
      <c r="AI54">
        <f t="shared" si="25"/>
        <v>-1576.2328449821259</v>
      </c>
      <c r="AJ54">
        <f t="shared" si="7"/>
        <v>3.1694323693859303</v>
      </c>
      <c r="AK54">
        <f t="shared" si="22"/>
        <v>4.7628435200605796</v>
      </c>
      <c r="AL54">
        <f t="shared" si="8"/>
        <v>-1568.3005690926793</v>
      </c>
      <c r="AN54">
        <f t="shared" si="26"/>
        <v>0</v>
      </c>
      <c r="AO54">
        <f t="shared" si="26"/>
        <v>0</v>
      </c>
      <c r="AP54">
        <f t="shared" si="26"/>
        <v>-3.6723090978435839E-2</v>
      </c>
      <c r="AQ54">
        <f t="shared" si="26"/>
        <v>-4.8329658040301871</v>
      </c>
      <c r="AR54">
        <f t="shared" si="26"/>
        <v>-4.8696888950086228</v>
      </c>
      <c r="AS54">
        <f t="shared" si="26"/>
        <v>9.7917954582747904E-3</v>
      </c>
      <c r="AT54">
        <f t="shared" si="26"/>
        <v>1.4714555829830962E-2</v>
      </c>
      <c r="AU54">
        <f t="shared" si="23"/>
        <v>-4.8451825437205169</v>
      </c>
      <c r="AW54">
        <v>51</v>
      </c>
      <c r="AX54">
        <f>IF(Z54&gt;0, (R54*SUMPRODUCT(K54:$K$98, X54:$X$98)-K54*$AZ$3)/Z54, 0)</f>
        <v>136.43741555249809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250000</v>
      </c>
      <c r="S55">
        <f t="shared" si="1"/>
        <v>132.97745212712377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64.871189345765202</v>
      </c>
      <c r="AC55">
        <f t="shared" si="2"/>
        <v>61.694520370892519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-1690.732405904002</v>
      </c>
      <c r="AI55">
        <f t="shared" si="25"/>
        <v>-1702.3310866171641</v>
      </c>
      <c r="AJ55">
        <f t="shared" si="7"/>
        <v>3.1766689748726833</v>
      </c>
      <c r="AK55">
        <f t="shared" si="22"/>
        <v>4.5409832542035646</v>
      </c>
      <c r="AL55">
        <f t="shared" si="8"/>
        <v>-1694.6134343880879</v>
      </c>
      <c r="AN55">
        <f t="shared" si="26"/>
        <v>0</v>
      </c>
      <c r="AO55">
        <f t="shared" si="26"/>
        <v>0</v>
      </c>
      <c r="AP55">
        <f t="shared" si="26"/>
        <v>-3.1994211731201656E-2</v>
      </c>
      <c r="AQ55">
        <f t="shared" si="26"/>
        <v>-4.6637761580859207</v>
      </c>
      <c r="AR55">
        <f t="shared" si="26"/>
        <v>-4.6957703698171223</v>
      </c>
      <c r="AS55">
        <f t="shared" si="26"/>
        <v>8.7626362252286889E-3</v>
      </c>
      <c r="AT55">
        <f t="shared" si="26"/>
        <v>1.2526009060492612E-2</v>
      </c>
      <c r="AU55">
        <f t="shared" si="23"/>
        <v>-4.6744817245314012</v>
      </c>
      <c r="AW55">
        <v>52</v>
      </c>
      <c r="AX55">
        <f>IF(Z55&gt;0, (R55*SUMPRODUCT(K55:$K$98, X55:$X$98)-K55*$AZ$3)/Z55, 0)</f>
        <v>132.97745212712377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250000</v>
      </c>
      <c r="S56">
        <f t="shared" si="1"/>
        <v>129.44574572195469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61.694520370892519</v>
      </c>
      <c r="AC56">
        <f t="shared" si="2"/>
        <v>58.509580667411477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-1826.7389743785645</v>
      </c>
      <c r="AI56">
        <f t="shared" si="25"/>
        <v>-1838.0389943871571</v>
      </c>
      <c r="AJ56">
        <f t="shared" si="7"/>
        <v>3.1849397034810423</v>
      </c>
      <c r="AK56">
        <f t="shared" si="22"/>
        <v>4.3186164259624764</v>
      </c>
      <c r="AL56">
        <f t="shared" si="8"/>
        <v>-1830.5354382577136</v>
      </c>
      <c r="AN56">
        <f t="shared" si="26"/>
        <v>0</v>
      </c>
      <c r="AO56">
        <f t="shared" si="26"/>
        <v>0</v>
      </c>
      <c r="AP56">
        <f t="shared" si="26"/>
        <v>-2.7830692378987859E-2</v>
      </c>
      <c r="AQ56">
        <f t="shared" si="26"/>
        <v>-4.4990549055646554</v>
      </c>
      <c r="AR56">
        <f t="shared" si="26"/>
        <v>-4.5268855979436431</v>
      </c>
      <c r="AS56">
        <f t="shared" si="26"/>
        <v>7.8441522285627348E-3</v>
      </c>
      <c r="AT56">
        <f t="shared" si="26"/>
        <v>1.0636271897077325E-2</v>
      </c>
      <c r="AU56">
        <f t="shared" si="23"/>
        <v>-4.5084051738180033</v>
      </c>
      <c r="AW56">
        <v>53</v>
      </c>
      <c r="AX56">
        <f>IF(Z56&gt;0, (R56*SUMPRODUCT(K56:$K$98, X56:$X$98)-K56*$AZ$3)/Z56, 0)</f>
        <v>129.44574572195469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250000</v>
      </c>
      <c r="S57">
        <f t="shared" si="1"/>
        <v>125.86805272443264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58.509580667411477</v>
      </c>
      <c r="AC57">
        <f t="shared" si="2"/>
        <v>55.330915453458353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-1971.5497469615898</v>
      </c>
      <c r="AI57">
        <f t="shared" si="25"/>
        <v>-1982.5396117954003</v>
      </c>
      <c r="AJ57">
        <f t="shared" si="7"/>
        <v>3.1786652139531242</v>
      </c>
      <c r="AK57">
        <f t="shared" si="22"/>
        <v>4.095670646718804</v>
      </c>
      <c r="AL57">
        <f t="shared" si="8"/>
        <v>-1975.2652759347284</v>
      </c>
      <c r="AN57">
        <f t="shared" si="26"/>
        <v>0</v>
      </c>
      <c r="AO57">
        <f t="shared" si="26"/>
        <v>0</v>
      </c>
      <c r="AP57">
        <f t="shared" si="26"/>
        <v>-2.4166798823290852E-2</v>
      </c>
      <c r="AQ57">
        <f t="shared" si="26"/>
        <v>-4.3354533313591368</v>
      </c>
      <c r="AR57">
        <f t="shared" si="26"/>
        <v>-4.359620130182428</v>
      </c>
      <c r="AS57">
        <f t="shared" si="26"/>
        <v>6.9899096953280988E-3</v>
      </c>
      <c r="AT57">
        <f t="shared" si="26"/>
        <v>9.0064118223910118E-3</v>
      </c>
      <c r="AU57">
        <f t="shared" si="23"/>
        <v>-4.3436238086647085</v>
      </c>
      <c r="AW57">
        <v>54</v>
      </c>
      <c r="AX57">
        <f>IF(Z57&gt;0, (R57*SUMPRODUCT(K57:$K$98, X57:$X$98)-K57*$AZ$3)/Z57, 0)</f>
        <v>125.86805272443264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250000</v>
      </c>
      <c r="S58">
        <f t="shared" si="1"/>
        <v>122.27001112362045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55.330915453458353</v>
      </c>
      <c r="AC58">
        <f t="shared" si="2"/>
        <v>52.174381489609495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-2121.0474296821894</v>
      </c>
      <c r="AI58">
        <f t="shared" si="25"/>
        <v>-2131.7152911246935</v>
      </c>
      <c r="AJ58">
        <f t="shared" si="7"/>
        <v>3.1565339638488581</v>
      </c>
      <c r="AK58">
        <f t="shared" si="22"/>
        <v>3.8731640817420852</v>
      </c>
      <c r="AL58">
        <f t="shared" si="8"/>
        <v>-2124.6855930791025</v>
      </c>
      <c r="AN58">
        <f t="shared" si="26"/>
        <v>0</v>
      </c>
      <c r="AO58">
        <f t="shared" si="26"/>
        <v>0</v>
      </c>
      <c r="AP58">
        <f t="shared" si="26"/>
        <v>-2.0945277539670414E-2</v>
      </c>
      <c r="AQ58">
        <f t="shared" si="26"/>
        <v>-4.1644642020274611</v>
      </c>
      <c r="AR58">
        <f t="shared" si="26"/>
        <v>-4.1854094795671317</v>
      </c>
      <c r="AS58">
        <f t="shared" si="26"/>
        <v>6.1975383062990051E-3</v>
      </c>
      <c r="AT58">
        <f t="shared" si="26"/>
        <v>7.604569771176824E-3</v>
      </c>
      <c r="AU58">
        <f t="shared" si="23"/>
        <v>-4.1716073714896558</v>
      </c>
      <c r="AW58">
        <v>55</v>
      </c>
      <c r="AX58">
        <f>IF(Z58&gt;0, (R58*SUMPRODUCT(K58:$K$98, X58:$X$98)-K58*$AZ$3)/Z58, 0)</f>
        <v>122.27001112362045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250000</v>
      </c>
      <c r="S59">
        <f t="shared" si="1"/>
        <v>118.6970407711465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52.174381489609495</v>
      </c>
      <c r="AC59">
        <f t="shared" si="2"/>
        <v>49.062523865716223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-2276.2195179943569</v>
      </c>
      <c r="AI59">
        <f t="shared" si="25"/>
        <v>-2286.5530788706369</v>
      </c>
      <c r="AJ59">
        <f t="shared" si="7"/>
        <v>3.1118576238932718</v>
      </c>
      <c r="AK59">
        <f t="shared" si="22"/>
        <v>3.6522067042726651</v>
      </c>
      <c r="AL59">
        <f t="shared" si="8"/>
        <v>-2279.7890145424708</v>
      </c>
      <c r="AN59">
        <f t="shared" si="26"/>
        <v>0</v>
      </c>
      <c r="AO59">
        <f t="shared" si="26"/>
        <v>0</v>
      </c>
      <c r="AP59">
        <f t="shared" si="26"/>
        <v>-1.8115099873752798E-2</v>
      </c>
      <c r="AQ59">
        <f t="shared" si="26"/>
        <v>-3.990293800630127</v>
      </c>
      <c r="AR59">
        <f t="shared" si="26"/>
        <v>-4.0084089005038797</v>
      </c>
      <c r="AS59">
        <f t="shared" si="26"/>
        <v>5.455197131428737E-3</v>
      </c>
      <c r="AT59">
        <f t="shared" si="26"/>
        <v>6.4024482944070472E-3</v>
      </c>
      <c r="AU59">
        <f t="shared" si="23"/>
        <v>-3.9965512550780438</v>
      </c>
      <c r="AW59">
        <v>56</v>
      </c>
      <c r="AX59">
        <f>IF(Z59&gt;0, (R59*SUMPRODUCT(K59:$K$98, X59:$X$98)-K59*$AZ$3)/Z59, 0)</f>
        <v>118.6970407711465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250000</v>
      </c>
      <c r="S60">
        <f t="shared" si="1"/>
        <v>115.19068798407066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49.062523865716223</v>
      </c>
      <c r="AC60">
        <f t="shared" si="2"/>
        <v>46.01205736699162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-2441.6255441067856</v>
      </c>
      <c r="AI60">
        <f t="shared" si="25"/>
        <v>-2451.6116068198917</v>
      </c>
      <c r="AJ60">
        <f t="shared" si="7"/>
        <v>3.0504664987246031</v>
      </c>
      <c r="AK60">
        <f t="shared" si="22"/>
        <v>3.4343766706001357</v>
      </c>
      <c r="AL60">
        <f t="shared" si="8"/>
        <v>-2445.1267636505668</v>
      </c>
      <c r="AN60">
        <f t="shared" si="26"/>
        <v>0</v>
      </c>
      <c r="AO60">
        <f t="shared" si="26"/>
        <v>0</v>
      </c>
      <c r="AP60">
        <f t="shared" si="26"/>
        <v>-1.5630288598282905E-2</v>
      </c>
      <c r="AQ60">
        <f t="shared" si="26"/>
        <v>-3.8216575440930063</v>
      </c>
      <c r="AR60">
        <f t="shared" si="26"/>
        <v>-3.8372878326912887</v>
      </c>
      <c r="AS60">
        <f t="shared" si="26"/>
        <v>4.7746217006910526E-3</v>
      </c>
      <c r="AT60">
        <f t="shared" si="26"/>
        <v>5.3755218707205671E-3</v>
      </c>
      <c r="AU60">
        <f t="shared" si="23"/>
        <v>-3.8271376891198772</v>
      </c>
      <c r="AW60">
        <v>57</v>
      </c>
      <c r="AX60">
        <f>IF(Z60&gt;0, (R60*SUMPRODUCT(K60:$K$98, X60:$X$98)-K60*$AZ$3)/Z60, 0)</f>
        <v>115.19068798407066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250000</v>
      </c>
      <c r="S61">
        <f t="shared" si="1"/>
        <v>111.77042327400252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46.01205736699162</v>
      </c>
      <c r="AC61">
        <f t="shared" si="2"/>
        <v>43.029531342457105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-2616.6768724364861</v>
      </c>
      <c r="AI61">
        <f t="shared" si="25"/>
        <v>-2626.3014068352177</v>
      </c>
      <c r="AJ61">
        <f t="shared" si="7"/>
        <v>2.9825260245345149</v>
      </c>
      <c r="AK61">
        <f t="shared" si="22"/>
        <v>3.2208440156894138</v>
      </c>
      <c r="AL61">
        <f t="shared" si="8"/>
        <v>-2620.0980367949937</v>
      </c>
      <c r="AN61">
        <f t="shared" si="26"/>
        <v>0</v>
      </c>
      <c r="AO61">
        <f t="shared" si="26"/>
        <v>0</v>
      </c>
      <c r="AP61">
        <f t="shared" si="26"/>
        <v>-1.3450375663398092E-2</v>
      </c>
      <c r="AQ61">
        <f t="shared" si="26"/>
        <v>-3.6568300829840341</v>
      </c>
      <c r="AR61">
        <f t="shared" si="26"/>
        <v>-3.670280458647432</v>
      </c>
      <c r="AS61">
        <f t="shared" si="26"/>
        <v>4.1681076500840759E-3</v>
      </c>
      <c r="AT61">
        <f t="shared" si="26"/>
        <v>4.5011592425644583E-3</v>
      </c>
      <c r="AU61">
        <f t="shared" si="23"/>
        <v>-3.6616111917547838</v>
      </c>
      <c r="AW61">
        <v>58</v>
      </c>
      <c r="AX61">
        <f>IF(Z61&gt;0, (R61*SUMPRODUCT(K61:$K$98, X61:$X$98)-K61*$AZ$3)/Z61, 0)</f>
        <v>111.77042327400252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250000</v>
      </c>
      <c r="S62">
        <f t="shared" si="1"/>
        <v>108.45950517582135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43.029531342457105</v>
      </c>
      <c r="AC62">
        <f t="shared" si="2"/>
        <v>40.121925830507443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-2801.5405600289</v>
      </c>
      <c r="AI62">
        <f t="shared" si="25"/>
        <v>-2810.7886950276416</v>
      </c>
      <c r="AJ62">
        <f t="shared" si="7"/>
        <v>2.9076055119496615</v>
      </c>
      <c r="AK62">
        <f t="shared" si="22"/>
        <v>3.0120671939719976</v>
      </c>
      <c r="AL62">
        <f t="shared" si="8"/>
        <v>-2804.86902232172</v>
      </c>
      <c r="AN62">
        <f t="shared" si="26"/>
        <v>0</v>
      </c>
      <c r="AO62">
        <f t="shared" si="26"/>
        <v>0</v>
      </c>
      <c r="AP62">
        <f t="shared" si="26"/>
        <v>-1.1539601810252305E-2</v>
      </c>
      <c r="AQ62">
        <f t="shared" si="26"/>
        <v>-3.4956953507279542</v>
      </c>
      <c r="AR62">
        <f t="shared" si="26"/>
        <v>-3.5072349525382069</v>
      </c>
      <c r="AS62">
        <f t="shared" si="26"/>
        <v>3.6280406626590317E-3</v>
      </c>
      <c r="AT62">
        <f t="shared" si="26"/>
        <v>3.7583854527308684E-3</v>
      </c>
      <c r="AU62">
        <f t="shared" si="23"/>
        <v>-3.499848526422817</v>
      </c>
      <c r="AW62">
        <v>59</v>
      </c>
      <c r="AX62">
        <f>IF(Z62&gt;0, (R62*SUMPRODUCT(K62:$K$98, X62:$X$98)-K62*$AZ$3)/Z62, 0)</f>
        <v>108.45950517582135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250000</v>
      </c>
      <c r="S63">
        <f t="shared" si="1"/>
        <v>105.2650682889121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40.121925830507443</v>
      </c>
      <c r="AC63">
        <f t="shared" si="2"/>
        <v>37.295180989631604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-2982.0891521932072</v>
      </c>
      <c r="AI63">
        <f t="shared" si="25"/>
        <v>-2990.9465969267417</v>
      </c>
      <c r="AJ63">
        <f t="shared" si="7"/>
        <v>2.8267448408758398</v>
      </c>
      <c r="AK63">
        <f t="shared" si="22"/>
        <v>2.8085348081355215</v>
      </c>
      <c r="AL63">
        <f t="shared" si="8"/>
        <v>-2985.3113172777303</v>
      </c>
      <c r="AN63">
        <f t="shared" si="26"/>
        <v>0</v>
      </c>
      <c r="AO63">
        <f t="shared" si="26"/>
        <v>0</v>
      </c>
      <c r="AP63">
        <f t="shared" si="26"/>
        <v>-9.8679534243561115E-3</v>
      </c>
      <c r="AQ63">
        <f t="shared" si="26"/>
        <v>-3.3223031863476256</v>
      </c>
      <c r="AR63">
        <f t="shared" si="26"/>
        <v>-3.3321711397719818</v>
      </c>
      <c r="AS63">
        <f t="shared" si="26"/>
        <v>3.1492362946046017E-3</v>
      </c>
      <c r="AT63">
        <f t="shared" si="26"/>
        <v>3.1289487556649428E-3</v>
      </c>
      <c r="AU63">
        <f t="shared" si="23"/>
        <v>-3.325892954721712</v>
      </c>
      <c r="AW63">
        <v>60</v>
      </c>
      <c r="AX63">
        <f>IF(Z63&gt;0, (R63*SUMPRODUCT(K63:$K$98, X63:$X$98)-K63*$AZ$3)/Z63, 0)</f>
        <v>105.2650682889121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25</v>
      </c>
      <c r="R64">
        <f t="shared" si="0"/>
        <v>250000</v>
      </c>
      <c r="S64">
        <f t="shared" si="1"/>
        <v>102.22742085550942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37.295180989631604</v>
      </c>
      <c r="AC64">
        <f t="shared" si="2"/>
        <v>34.570155044223362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-3146.4275240345423</v>
      </c>
      <c r="AI64">
        <f t="shared" si="25"/>
        <v>-3154.8817515683381</v>
      </c>
      <c r="AJ64">
        <f t="shared" si="7"/>
        <v>2.7250259454082411</v>
      </c>
      <c r="AK64">
        <f t="shared" si="22"/>
        <v>2.6106626692742125</v>
      </c>
      <c r="AL64">
        <f t="shared" si="8"/>
        <v>-3149.546062953656</v>
      </c>
      <c r="AN64">
        <f t="shared" si="26"/>
        <v>0</v>
      </c>
      <c r="AO64">
        <f t="shared" si="26"/>
        <v>0</v>
      </c>
      <c r="AP64">
        <f t="shared" si="26"/>
        <v>-8.4095847024908896E-3</v>
      </c>
      <c r="AQ64">
        <f t="shared" si="26"/>
        <v>-3.1298127082388651</v>
      </c>
      <c r="AR64">
        <f t="shared" si="26"/>
        <v>-3.1382222929413559</v>
      </c>
      <c r="AS64">
        <f t="shared" si="26"/>
        <v>2.7106363547453219E-3</v>
      </c>
      <c r="AT64">
        <f t="shared" si="26"/>
        <v>2.5968769777166257E-3</v>
      </c>
      <c r="AU64">
        <f t="shared" si="23"/>
        <v>-3.1329147796088943</v>
      </c>
      <c r="AW64">
        <v>61</v>
      </c>
      <c r="AX64">
        <f>IF(Z64&gt;0, (R64*SUMPRODUCT(K64:$K$98, X64:$X$98)-K64*$AZ$3)/Z64, 0)</f>
        <v>102.22742085550942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250000</v>
      </c>
      <c r="S65">
        <f t="shared" si="1"/>
        <v>100.37617205276874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34.570155044223362</v>
      </c>
      <c r="AC65">
        <f t="shared" si="2"/>
        <v>31.973625586823239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-4062.3513555063869</v>
      </c>
      <c r="AI65">
        <f t="shared" si="25"/>
        <v>-4070.3148056292939</v>
      </c>
      <c r="AJ65">
        <f t="shared" si="7"/>
        <v>2.5965294574001234</v>
      </c>
      <c r="AK65">
        <f t="shared" si="22"/>
        <v>2.4199108530956357</v>
      </c>
      <c r="AL65">
        <f t="shared" si="8"/>
        <v>-4065.298365318798</v>
      </c>
      <c r="AN65">
        <f t="shared" si="26"/>
        <v>0</v>
      </c>
      <c r="AO65">
        <f t="shared" si="26"/>
        <v>0</v>
      </c>
      <c r="AP65">
        <f t="shared" si="26"/>
        <v>-7.0726775519090066E-3</v>
      </c>
      <c r="AQ65">
        <f t="shared" si="26"/>
        <v>-3.6079464047133292</v>
      </c>
      <c r="AR65">
        <f t="shared" si="26"/>
        <v>-3.6150190822652379</v>
      </c>
      <c r="AS65">
        <f t="shared" si="26"/>
        <v>2.3060878542327007E-3</v>
      </c>
      <c r="AT65">
        <f t="shared" si="26"/>
        <v>2.1492253865039758E-3</v>
      </c>
      <c r="AU65">
        <f t="shared" si="23"/>
        <v>-3.6105637690245009</v>
      </c>
      <c r="AW65">
        <v>62</v>
      </c>
      <c r="AX65">
        <f>IF(Z65&gt;0, (R65*SUMPRODUCT(K65:$K$98, X65:$X$98)-K65*$AZ$3)/Z65, 0)</f>
        <v>100.37617205276874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250000</v>
      </c>
      <c r="S66">
        <f t="shared" si="1"/>
        <v>97.525635565326041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31.973625586823239</v>
      </c>
      <c r="AC66">
        <f t="shared" si="2"/>
        <v>28.841824941787365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-4904.1983025365062</v>
      </c>
      <c r="AI66">
        <f t="shared" si="25"/>
        <v>-4911.5916983279303</v>
      </c>
      <c r="AJ66">
        <f t="shared" si="7"/>
        <v>3.1318006450358737</v>
      </c>
      <c r="AK66">
        <f t="shared" si="22"/>
        <v>2.238153791077627</v>
      </c>
      <c r="AL66">
        <f t="shared" si="8"/>
        <v>-4906.2217438918169</v>
      </c>
      <c r="AN66">
        <f t="shared" si="26"/>
        <v>0</v>
      </c>
      <c r="AO66">
        <f t="shared" si="26"/>
        <v>0</v>
      </c>
      <c r="AP66">
        <f t="shared" si="26"/>
        <v>-5.8628465542269982E-3</v>
      </c>
      <c r="AQ66">
        <f t="shared" si="26"/>
        <v>-3.8889521040685575</v>
      </c>
      <c r="AR66">
        <f t="shared" si="26"/>
        <v>-3.8948149506227843</v>
      </c>
      <c r="AS66">
        <f t="shared" si="26"/>
        <v>2.4834686439445552E-3</v>
      </c>
      <c r="AT66">
        <f t="shared" si="26"/>
        <v>1.7748207470604344E-3</v>
      </c>
      <c r="AU66">
        <f t="shared" si="23"/>
        <v>-3.8905566612317792</v>
      </c>
      <c r="AW66">
        <v>63</v>
      </c>
      <c r="AX66">
        <f>IF(Z66&gt;0, (R66*SUMPRODUCT(K66:$K$98, X66:$X$98)-K66*$AZ$3)/Z66, 0)</f>
        <v>97.525635565326041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7">$C$6</f>
        <v>250000</v>
      </c>
      <c r="S67">
        <f t="shared" ref="S67:S98" si="28">AX67</f>
        <v>93.938324444131837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28.841824941787365</v>
      </c>
      <c r="AC67">
        <f t="shared" ref="AC67:AC98" si="29">S67*Z67</f>
        <v>25.378002980287942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-5655.6156691008155</v>
      </c>
      <c r="AI67">
        <f t="shared" ref="AI67:AI98" si="33">SUM(AE67:AH67)</f>
        <v>-5662.3695693674154</v>
      </c>
      <c r="AJ67">
        <f t="shared" ref="AJ67:AJ98" si="34">AB67-AC67</f>
        <v>3.4638219614994235</v>
      </c>
      <c r="AK67">
        <f t="shared" si="22"/>
        <v>2.0189277459251156</v>
      </c>
      <c r="AL67">
        <f t="shared" ref="AL67:AL98" si="35">SUM(AI67:AK67)</f>
        <v>-5656.8868196599915</v>
      </c>
      <c r="AN67">
        <f t="shared" ref="AN67:AU98" si="36">AE67*$K67</f>
        <v>0</v>
      </c>
      <c r="AO67">
        <f t="shared" si="36"/>
        <v>0</v>
      </c>
      <c r="AP67">
        <f t="shared" si="36"/>
        <v>-4.7819077349938255E-3</v>
      </c>
      <c r="AQ67">
        <f t="shared" si="36"/>
        <v>-4.0042984418896763</v>
      </c>
      <c r="AR67">
        <f t="shared" si="36"/>
        <v>-4.0090803496246696</v>
      </c>
      <c r="AS67">
        <f t="shared" si="36"/>
        <v>2.4524610042359189E-3</v>
      </c>
      <c r="AT67">
        <f t="shared" si="36"/>
        <v>1.4294445910574243E-3</v>
      </c>
      <c r="AU67">
        <f t="shared" si="23"/>
        <v>-4.0051984440293769</v>
      </c>
      <c r="AW67">
        <v>64</v>
      </c>
      <c r="AX67">
        <f>IF(Z67&gt;0, (R67*SUMPRODUCT(K67:$K$98, X67:$X$98)-K67*$AZ$3)/Z67, 0)</f>
        <v>93.938324444131837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25</v>
      </c>
      <c r="R68">
        <f t="shared" si="27"/>
        <v>250000</v>
      </c>
      <c r="S68">
        <f t="shared" si="28"/>
        <v>89.765839951629417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25.378002980287942</v>
      </c>
      <c r="AC68">
        <f t="shared" si="29"/>
        <v>21.753285022835009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-6280.1962903254416</v>
      </c>
      <c r="AI68">
        <f t="shared" si="33"/>
        <v>-6286.2546319603434</v>
      </c>
      <c r="AJ68">
        <f t="shared" si="34"/>
        <v>3.6247179574529333</v>
      </c>
      <c r="AK68">
        <f t="shared" si="22"/>
        <v>1.7764602086201562</v>
      </c>
      <c r="AL68">
        <f t="shared" si="35"/>
        <v>-6280.8534537942705</v>
      </c>
      <c r="AN68">
        <f t="shared" si="36"/>
        <v>0</v>
      </c>
      <c r="AO68">
        <f t="shared" si="36"/>
        <v>0</v>
      </c>
      <c r="AP68">
        <f t="shared" si="36"/>
        <v>-3.829854600094358E-3</v>
      </c>
      <c r="AQ68">
        <f t="shared" si="36"/>
        <v>-3.9701027280197017</v>
      </c>
      <c r="AR68">
        <f t="shared" si="36"/>
        <v>-3.973932582619796</v>
      </c>
      <c r="AS68">
        <f t="shared" si="36"/>
        <v>2.2914096926164979E-3</v>
      </c>
      <c r="AT68">
        <f t="shared" si="36"/>
        <v>1.1230110006793842E-3</v>
      </c>
      <c r="AU68">
        <f t="shared" si="23"/>
        <v>-3.9705181619265</v>
      </c>
      <c r="AW68">
        <v>65</v>
      </c>
      <c r="AX68">
        <f>IF(Z68&gt;0, (R68*SUMPRODUCT(K68:$K$98, X68:$X$98)-K68*$AZ$3)/Z68, 0)</f>
        <v>89.765839951629417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7"/>
        <v>250000</v>
      </c>
      <c r="S69">
        <f t="shared" si="28"/>
        <v>84.917740023800846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21.753285022835009</v>
      </c>
      <c r="AC69">
        <f t="shared" si="29"/>
        <v>18.122093441633819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-6625.6752796356895</v>
      </c>
      <c r="AI69">
        <f t="shared" si="33"/>
        <v>-6631.0104703262787</v>
      </c>
      <c r="AJ69">
        <f t="shared" si="34"/>
        <v>3.6311915812011897</v>
      </c>
      <c r="AK69">
        <f t="shared" si="22"/>
        <v>1.5227299515984507</v>
      </c>
      <c r="AL69">
        <f t="shared" si="35"/>
        <v>-6625.8565487934793</v>
      </c>
      <c r="AN69">
        <f t="shared" si="36"/>
        <v>0</v>
      </c>
      <c r="AO69">
        <f t="shared" si="36"/>
        <v>0</v>
      </c>
      <c r="AP69">
        <f t="shared" si="36"/>
        <v>-3.0113445583589077E-3</v>
      </c>
      <c r="AQ69">
        <f t="shared" si="36"/>
        <v>-3.7397334708164087</v>
      </c>
      <c r="AR69">
        <f t="shared" si="36"/>
        <v>-3.7427448153747678</v>
      </c>
      <c r="AS69">
        <f t="shared" si="36"/>
        <v>2.0495554222077004E-3</v>
      </c>
      <c r="AT69">
        <f t="shared" si="36"/>
        <v>8.5947528767520457E-4</v>
      </c>
      <c r="AU69">
        <f t="shared" si="23"/>
        <v>-3.7398357846648849</v>
      </c>
      <c r="AW69">
        <v>66</v>
      </c>
      <c r="AX69">
        <f>IF(Z69&gt;0, (R69*SUMPRODUCT(K69:$K$98, X69:$X$98)-K69*$AZ$3)/Z69, 0)</f>
        <v>84.917740023800846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25</v>
      </c>
      <c r="R70">
        <f t="shared" si="27"/>
        <v>250000</v>
      </c>
      <c r="S70">
        <f t="shared" si="28"/>
        <v>79.740417213633663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18.122093441633819</v>
      </c>
      <c r="AC70">
        <f t="shared" si="29"/>
        <v>14.68495920904823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-6778.5007814833698</v>
      </c>
      <c r="AI70">
        <f t="shared" si="33"/>
        <v>-6783.1047701889047</v>
      </c>
      <c r="AJ70">
        <f t="shared" si="34"/>
        <v>3.4371342325855885</v>
      </c>
      <c r="AK70">
        <f t="shared" si="22"/>
        <v>1.2685465409143675</v>
      </c>
      <c r="AL70">
        <f t="shared" si="35"/>
        <v>-6778.3990894154049</v>
      </c>
      <c r="AN70">
        <f t="shared" si="36"/>
        <v>0</v>
      </c>
      <c r="AO70">
        <f t="shared" si="36"/>
        <v>0</v>
      </c>
      <c r="AP70">
        <f t="shared" si="36"/>
        <v>-2.3202069889751357E-3</v>
      </c>
      <c r="AQ70">
        <f t="shared" si="36"/>
        <v>-3.4160650457425623</v>
      </c>
      <c r="AR70">
        <f t="shared" si="36"/>
        <v>-3.4183852527315373</v>
      </c>
      <c r="AS70">
        <f t="shared" si="36"/>
        <v>1.7321638645428281E-3</v>
      </c>
      <c r="AT70">
        <f t="shared" si="36"/>
        <v>6.3929143582202284E-4</v>
      </c>
      <c r="AU70">
        <f t="shared" si="23"/>
        <v>-3.4160137974311726</v>
      </c>
      <c r="AW70">
        <v>67</v>
      </c>
      <c r="AX70">
        <f>IF(Z70&gt;0, (R70*SUMPRODUCT(K70:$K$98, X70:$X$98)-K70*$AZ$3)/Z70, 0)</f>
        <v>79.740417213633663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25</v>
      </c>
      <c r="R71">
        <f t="shared" si="27"/>
        <v>250000</v>
      </c>
      <c r="S71">
        <f t="shared" si="28"/>
        <v>74.2030030931667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14.68495920904823</v>
      </c>
      <c r="AC71">
        <f t="shared" si="29"/>
        <v>11.539072054583199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-6702.7865232222457</v>
      </c>
      <c r="AI71">
        <f t="shared" si="33"/>
        <v>-6706.6741933884032</v>
      </c>
      <c r="AJ71">
        <f t="shared" si="34"/>
        <v>3.1458871544650311</v>
      </c>
      <c r="AK71">
        <f t="shared" si="22"/>
        <v>1.0279471446333763</v>
      </c>
      <c r="AL71">
        <f t="shared" si="35"/>
        <v>-6702.5003590893048</v>
      </c>
      <c r="AN71">
        <f t="shared" si="36"/>
        <v>0</v>
      </c>
      <c r="AO71">
        <f t="shared" si="36"/>
        <v>0</v>
      </c>
      <c r="AP71">
        <f t="shared" si="36"/>
        <v>-1.7492982846095343E-3</v>
      </c>
      <c r="AQ71">
        <f t="shared" si="36"/>
        <v>-3.0159896457384412</v>
      </c>
      <c r="AR71">
        <f t="shared" si="36"/>
        <v>-3.0177389440230504</v>
      </c>
      <c r="AS71">
        <f t="shared" si="36"/>
        <v>1.4155251777236866E-3</v>
      </c>
      <c r="AT71">
        <f t="shared" si="36"/>
        <v>4.6253568330716506E-4</v>
      </c>
      <c r="AU71">
        <f t="shared" si="23"/>
        <v>-3.0158608831620199</v>
      </c>
      <c r="AW71">
        <v>68</v>
      </c>
      <c r="AX71">
        <f>IF(Z71&gt;0, (R71*SUMPRODUCT(K71:$K$98, X71:$X$98)-K71*$AZ$3)/Z71, 0)</f>
        <v>74.2030030931667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25</v>
      </c>
      <c r="R72">
        <f t="shared" si="27"/>
        <v>250000</v>
      </c>
      <c r="S72">
        <f t="shared" si="28"/>
        <v>68.292909971961393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11.539072054583199</v>
      </c>
      <c r="AC72">
        <f t="shared" si="29"/>
        <v>8.7643126689139734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-6404.396717988132</v>
      </c>
      <c r="AI72">
        <f t="shared" si="33"/>
        <v>-6407.6050717808284</v>
      </c>
      <c r="AJ72">
        <f t="shared" si="34"/>
        <v>2.7747593856692259</v>
      </c>
      <c r="AK72">
        <f t="shared" si="22"/>
        <v>0.80773504382082406</v>
      </c>
      <c r="AL72">
        <f t="shared" si="35"/>
        <v>-6404.0225773513384</v>
      </c>
      <c r="AN72">
        <f t="shared" si="36"/>
        <v>0</v>
      </c>
      <c r="AO72">
        <f t="shared" si="36"/>
        <v>0</v>
      </c>
      <c r="AP72">
        <f t="shared" si="36"/>
        <v>-1.2889577695350861E-3</v>
      </c>
      <c r="AQ72">
        <f t="shared" si="36"/>
        <v>-2.5729696418226995</v>
      </c>
      <c r="AR72">
        <f t="shared" si="36"/>
        <v>-2.5742585995922345</v>
      </c>
      <c r="AS72">
        <f t="shared" si="36"/>
        <v>1.114760995776082E-3</v>
      </c>
      <c r="AT72">
        <f t="shared" si="36"/>
        <v>3.2450796505938118E-4</v>
      </c>
      <c r="AU72">
        <f t="shared" si="23"/>
        <v>-2.5728193306313991</v>
      </c>
      <c r="AW72">
        <v>69</v>
      </c>
      <c r="AX72">
        <f>IF(Z72&gt;0, (R72*SUMPRODUCT(K72:$K$98, X72:$X$98)-K72*$AZ$3)/Z72, 0)</f>
        <v>68.292909971961393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25</v>
      </c>
      <c r="R73">
        <f t="shared" si="27"/>
        <v>250000</v>
      </c>
      <c r="S73">
        <f t="shared" si="28"/>
        <v>62.037021237501932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8.7643126689139734</v>
      </c>
      <c r="AC73">
        <f t="shared" si="29"/>
        <v>6.4067271878673591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-5944.5416331869083</v>
      </c>
      <c r="AI73">
        <f t="shared" si="33"/>
        <v>-5947.1234492783597</v>
      </c>
      <c r="AJ73">
        <f t="shared" si="34"/>
        <v>2.3575854810466144</v>
      </c>
      <c r="AK73">
        <f t="shared" ref="AK73:AK98" si="49">G73*SUM(AB73:AB73, AE73:AF73)</f>
        <v>0.61350188682397822</v>
      </c>
      <c r="AL73">
        <f t="shared" si="35"/>
        <v>-5944.1523619104892</v>
      </c>
      <c r="AN73">
        <f t="shared" si="36"/>
        <v>0</v>
      </c>
      <c r="AO73">
        <f t="shared" si="36"/>
        <v>0</v>
      </c>
      <c r="AP73">
        <f t="shared" si="36"/>
        <v>-9.2611243669625488E-4</v>
      </c>
      <c r="AQ73">
        <f t="shared" si="36"/>
        <v>-2.132341631606514</v>
      </c>
      <c r="AR73">
        <f t="shared" si="36"/>
        <v>-2.1332677440432106</v>
      </c>
      <c r="AS73">
        <f t="shared" si="36"/>
        <v>8.4567961358724016E-4</v>
      </c>
      <c r="AT73">
        <f t="shared" si="36"/>
        <v>2.2006669228129947E-4</v>
      </c>
      <c r="AU73">
        <f t="shared" si="23"/>
        <v>-2.1322019977373419</v>
      </c>
      <c r="AW73">
        <v>70</v>
      </c>
      <c r="AX73">
        <f>IF(Z73&gt;0, (R73*SUMPRODUCT(K73:$K$98, X73:$X$98)-K73*$AZ$3)/Z73, 0)</f>
        <v>62.037021237501932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25</v>
      </c>
      <c r="R74">
        <f t="shared" si="27"/>
        <v>250000</v>
      </c>
      <c r="S74">
        <f t="shared" si="28"/>
        <v>55.196836562009359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6.4067271878673591</v>
      </c>
      <c r="AC74">
        <f t="shared" si="29"/>
        <v>4.4666928426680572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-5329.2327586421579</v>
      </c>
      <c r="AI74">
        <f t="shared" si="33"/>
        <v>-5331.2558332968301</v>
      </c>
      <c r="AJ74">
        <f t="shared" si="34"/>
        <v>1.9400343451993018</v>
      </c>
      <c r="AK74">
        <f t="shared" si="49"/>
        <v>0.44847090315071519</v>
      </c>
      <c r="AL74">
        <f t="shared" si="35"/>
        <v>-5328.8673280484809</v>
      </c>
      <c r="AN74">
        <f t="shared" si="36"/>
        <v>0</v>
      </c>
      <c r="AO74">
        <f t="shared" si="36"/>
        <v>0</v>
      </c>
      <c r="AP74">
        <f t="shared" si="36"/>
        <v>-6.4793628222899863E-4</v>
      </c>
      <c r="AQ74">
        <f t="shared" si="36"/>
        <v>-1.7068096092215503</v>
      </c>
      <c r="AR74">
        <f t="shared" si="36"/>
        <v>-1.7074575455037793</v>
      </c>
      <c r="AS74">
        <f t="shared" si="36"/>
        <v>6.2134070936126445E-4</v>
      </c>
      <c r="AT74">
        <f t="shared" si="36"/>
        <v>1.4363314225910055E-4</v>
      </c>
      <c r="AU74">
        <f t="shared" si="23"/>
        <v>-1.7066925716521593</v>
      </c>
      <c r="AW74">
        <v>71</v>
      </c>
      <c r="AX74">
        <f>IF(Z74&gt;0, (R74*SUMPRODUCT(K74:$K$98, X74:$X$98)-K74*$AZ$3)/Z74, 0)</f>
        <v>55.196836562009359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25</v>
      </c>
      <c r="R75">
        <f t="shared" si="27"/>
        <v>250000</v>
      </c>
      <c r="S75">
        <f t="shared" si="28"/>
        <v>47.591472643565417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4.4666928426680572</v>
      </c>
      <c r="AC75">
        <f t="shared" si="29"/>
        <v>2.9315861677386641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-4628.6941012343668</v>
      </c>
      <c r="AI75">
        <f t="shared" si="33"/>
        <v>-4630.2340757323691</v>
      </c>
      <c r="AJ75">
        <f t="shared" si="34"/>
        <v>1.5351066749293931</v>
      </c>
      <c r="AK75">
        <f t="shared" si="49"/>
        <v>0.31266849898676402</v>
      </c>
      <c r="AL75">
        <f t="shared" si="35"/>
        <v>-4628.3863005584535</v>
      </c>
      <c r="AN75">
        <f t="shared" si="36"/>
        <v>0</v>
      </c>
      <c r="AO75">
        <f t="shared" si="36"/>
        <v>0</v>
      </c>
      <c r="AP75">
        <f t="shared" si="36"/>
        <v>-4.40368145946006E-4</v>
      </c>
      <c r="AQ75">
        <f t="shared" si="36"/>
        <v>-1.3236124638141245</v>
      </c>
      <c r="AR75">
        <f t="shared" si="36"/>
        <v>-1.3240528319600704</v>
      </c>
      <c r="AS75">
        <f t="shared" si="36"/>
        <v>4.389761526213073E-4</v>
      </c>
      <c r="AT75">
        <f t="shared" si="36"/>
        <v>8.9410082681975022E-5</v>
      </c>
      <c r="AU75">
        <f t="shared" si="23"/>
        <v>-1.3235244457247675</v>
      </c>
      <c r="AW75">
        <v>72</v>
      </c>
      <c r="AX75">
        <f>IF(Z75&gt;0, (R75*SUMPRODUCT(K75:$K$98, X75:$X$98)-K75*$AZ$3)/Z75, 0)</f>
        <v>47.591472643565417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25</v>
      </c>
      <c r="R76">
        <f t="shared" si="27"/>
        <v>250000</v>
      </c>
      <c r="S76">
        <f t="shared" si="28"/>
        <v>38.769096107852505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2.9315861677386641</v>
      </c>
      <c r="AC76">
        <f t="shared" si="29"/>
        <v>1.7612798952568229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-3888.2484389554138</v>
      </c>
      <c r="AI76">
        <f t="shared" si="33"/>
        <v>-3889.3841888645406</v>
      </c>
      <c r="AJ76">
        <f t="shared" si="34"/>
        <v>1.1703062724818412</v>
      </c>
      <c r="AK76">
        <f t="shared" si="49"/>
        <v>0.20521103174170652</v>
      </c>
      <c r="AL76">
        <f t="shared" si="35"/>
        <v>-3888.008671560317</v>
      </c>
      <c r="AN76">
        <f t="shared" si="36"/>
        <v>0</v>
      </c>
      <c r="AO76">
        <f t="shared" si="36"/>
        <v>0</v>
      </c>
      <c r="AP76">
        <f t="shared" si="36"/>
        <v>-2.899793391693082E-4</v>
      </c>
      <c r="AQ76">
        <f t="shared" si="36"/>
        <v>-0.99274646979393466</v>
      </c>
      <c r="AR76">
        <f t="shared" si="36"/>
        <v>-0.99303644913310407</v>
      </c>
      <c r="AS76">
        <f t="shared" si="36"/>
        <v>2.9880225989267577E-4</v>
      </c>
      <c r="AT76">
        <f t="shared" si="36"/>
        <v>5.2394421427217423E-5</v>
      </c>
      <c r="AU76">
        <f t="shared" si="23"/>
        <v>-0.99268525245178407</v>
      </c>
      <c r="AW76">
        <v>73</v>
      </c>
      <c r="AX76">
        <f>IF(Z76&gt;0, (R76*SUMPRODUCT(K76:$K$98, X76:$X$98)-K76*$AZ$3)/Z76, 0)</f>
        <v>38.769096107852505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25</v>
      </c>
      <c r="R77">
        <f t="shared" si="27"/>
        <v>250000</v>
      </c>
      <c r="S77">
        <f t="shared" si="28"/>
        <v>27.937164023306078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1.7612798952568229</v>
      </c>
      <c r="AC77">
        <f t="shared" si="29"/>
        <v>0.90541395343814157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-3141.6883769758192</v>
      </c>
      <c r="AI77">
        <f t="shared" si="33"/>
        <v>-3142.4986005481574</v>
      </c>
      <c r="AJ77">
        <f t="shared" si="34"/>
        <v>0.85586594181868136</v>
      </c>
      <c r="AK77">
        <f t="shared" si="49"/>
        <v>0.12328959266797762</v>
      </c>
      <c r="AL77">
        <f t="shared" si="35"/>
        <v>-3141.519445013671</v>
      </c>
      <c r="AN77">
        <f t="shared" si="36"/>
        <v>0</v>
      </c>
      <c r="AO77">
        <f t="shared" si="36"/>
        <v>0</v>
      </c>
      <c r="AP77">
        <f t="shared" si="36"/>
        <v>-1.847018292542157E-4</v>
      </c>
      <c r="AQ77">
        <f t="shared" si="36"/>
        <v>-0.7161919376151209</v>
      </c>
      <c r="AR77">
        <f t="shared" si="36"/>
        <v>-0.71637663944437524</v>
      </c>
      <c r="AS77">
        <f t="shared" si="36"/>
        <v>1.9510664765547166E-4</v>
      </c>
      <c r="AT77">
        <f t="shared" si="36"/>
        <v>2.8105592173866173E-5</v>
      </c>
      <c r="AU77">
        <f t="shared" si="23"/>
        <v>-0.71615342720454589</v>
      </c>
      <c r="AW77">
        <v>74</v>
      </c>
      <c r="AX77">
        <f>IF(Z77&gt;0, (R77*SUMPRODUCT(K77:$K$98, X77:$X$98)-K77*$AZ$3)/Z77, 0)</f>
        <v>27.937164023306078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25</v>
      </c>
      <c r="R78">
        <f t="shared" si="27"/>
        <v>250000</v>
      </c>
      <c r="S78">
        <f t="shared" si="28"/>
        <v>13.964087266909459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0.90541395343814157</v>
      </c>
      <c r="AC78">
        <f t="shared" si="29"/>
        <v>0.31143677294378191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-2445.5397293551846</v>
      </c>
      <c r="AI78">
        <f t="shared" si="33"/>
        <v>-2446.0972967188636</v>
      </c>
      <c r="AJ78">
        <f t="shared" si="34"/>
        <v>0.59397718049435966</v>
      </c>
      <c r="AK78">
        <f t="shared" si="49"/>
        <v>6.3378976740669918E-2</v>
      </c>
      <c r="AL78">
        <f t="shared" si="35"/>
        <v>-2445.4399405616286</v>
      </c>
      <c r="AN78">
        <f t="shared" si="36"/>
        <v>0</v>
      </c>
      <c r="AO78">
        <f t="shared" si="36"/>
        <v>0</v>
      </c>
      <c r="AP78">
        <f t="shared" si="36"/>
        <v>-1.1348687695590095E-4</v>
      </c>
      <c r="AQ78">
        <f t="shared" si="36"/>
        <v>-0.49776347117021869</v>
      </c>
      <c r="AR78">
        <f t="shared" si="36"/>
        <v>-0.49787695804717458</v>
      </c>
      <c r="AS78">
        <f t="shared" si="36"/>
        <v>1.2089770597868335E-4</v>
      </c>
      <c r="AT78">
        <f t="shared" si="36"/>
        <v>1.2900113248199243E-5</v>
      </c>
      <c r="AU78">
        <f t="shared" si="23"/>
        <v>-0.49774316022794768</v>
      </c>
      <c r="AW78">
        <v>75</v>
      </c>
      <c r="AX78">
        <f>IF(Z78&gt;0, (R78*SUMPRODUCT(K78:$K$98, X78:$X$98)-K78*$AZ$3)/Z78, 0)</f>
        <v>13.964087266909459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25</v>
      </c>
      <c r="R79">
        <f t="shared" si="27"/>
        <v>250000</v>
      </c>
      <c r="S79">
        <f t="shared" si="28"/>
        <v>-5.2230974357066815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0.31143677294378191</v>
      </c>
      <c r="AC79">
        <f t="shared" si="29"/>
        <v>-7.7206379368612965E-2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-1824.4861565496265</v>
      </c>
      <c r="AI79">
        <f t="shared" si="33"/>
        <v>-1824.8556996240138</v>
      </c>
      <c r="AJ79">
        <f t="shared" si="34"/>
        <v>0.38864315231239488</v>
      </c>
      <c r="AK79">
        <f t="shared" si="49"/>
        <v>2.1800574106064737E-2</v>
      </c>
      <c r="AL79">
        <f t="shared" si="35"/>
        <v>-1824.4452558975954</v>
      </c>
      <c r="AN79">
        <f t="shared" si="36"/>
        <v>0</v>
      </c>
      <c r="AO79">
        <f t="shared" si="36"/>
        <v>0</v>
      </c>
      <c r="AP79">
        <f t="shared" si="36"/>
        <v>-6.7157627402073255E-5</v>
      </c>
      <c r="AQ79">
        <f t="shared" si="36"/>
        <v>-0.33156665621446341</v>
      </c>
      <c r="AR79">
        <f t="shared" si="36"/>
        <v>-0.33163381384186547</v>
      </c>
      <c r="AS79">
        <f t="shared" si="36"/>
        <v>7.0628713739634292E-5</v>
      </c>
      <c r="AT79">
        <f t="shared" si="36"/>
        <v>3.9618516336530433E-6</v>
      </c>
      <c r="AU79">
        <f t="shared" si="23"/>
        <v>-0.33155922327649223</v>
      </c>
      <c r="AW79">
        <v>76</v>
      </c>
      <c r="AX79">
        <f>IF(Z79&gt;0, (R79*SUMPRODUCT(K79:$K$98, X79:$X$98)-K79*$AZ$3)/Z79, 0)</f>
        <v>-5.2230974357066815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25</v>
      </c>
      <c r="R80">
        <f t="shared" si="27"/>
        <v>250000</v>
      </c>
      <c r="S80">
        <f t="shared" si="28"/>
        <v>-33.023818224117868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-7.7206379368612965E-2</v>
      </c>
      <c r="AC80">
        <f t="shared" si="29"/>
        <v>-0.31134417946002013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-1301.5095849098402</v>
      </c>
      <c r="AI80">
        <f t="shared" si="33"/>
        <v>-1301.7452815949925</v>
      </c>
      <c r="AJ80">
        <f t="shared" si="34"/>
        <v>0.23413780009140717</v>
      </c>
      <c r="AK80">
        <f t="shared" si="49"/>
        <v>-5.4044465558029083E-3</v>
      </c>
      <c r="AL80">
        <f t="shared" si="35"/>
        <v>-1301.5165482414568</v>
      </c>
      <c r="AN80">
        <f t="shared" si="36"/>
        <v>0</v>
      </c>
      <c r="AO80">
        <f t="shared" si="36"/>
        <v>0</v>
      </c>
      <c r="AP80">
        <f t="shared" si="36"/>
        <v>-3.8244213062536203E-5</v>
      </c>
      <c r="AQ80">
        <f t="shared" si="36"/>
        <v>-0.21118332587510685</v>
      </c>
      <c r="AR80">
        <f t="shared" si="36"/>
        <v>-0.21122157008816939</v>
      </c>
      <c r="AS80">
        <f t="shared" si="36"/>
        <v>3.7991267916639695E-5</v>
      </c>
      <c r="AT80">
        <f t="shared" si="36"/>
        <v>-8.7692707867978396E-7</v>
      </c>
      <c r="AU80">
        <f t="shared" si="23"/>
        <v>-0.21118445574733138</v>
      </c>
      <c r="AW80">
        <v>77</v>
      </c>
      <c r="AX80">
        <f>IF(Z80&gt;0, (R80*SUMPRODUCT(K80:$K$98, X80:$X$98)-K80*$AZ$3)/Z80, 0)</f>
        <v>-33.023818224117868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25</v>
      </c>
      <c r="R81">
        <f t="shared" si="27"/>
        <v>250000</v>
      </c>
      <c r="S81">
        <f t="shared" si="28"/>
        <v>-75.455795541567014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-0.31134417946002013</v>
      </c>
      <c r="AC81">
        <f t="shared" si="29"/>
        <v>-0.43553745522525522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-890.37530477118617</v>
      </c>
      <c r="AI81">
        <f t="shared" si="33"/>
        <v>-890.51960695900993</v>
      </c>
      <c r="AJ81">
        <f t="shared" si="34"/>
        <v>0.12419327576523509</v>
      </c>
      <c r="AK81">
        <f t="shared" si="49"/>
        <v>-2.1794092562201411E-2</v>
      </c>
      <c r="AL81">
        <f t="shared" si="35"/>
        <v>-890.4172077758069</v>
      </c>
      <c r="AN81">
        <f t="shared" si="36"/>
        <v>0</v>
      </c>
      <c r="AO81">
        <f t="shared" si="36"/>
        <v>0</v>
      </c>
      <c r="AP81">
        <f t="shared" si="36"/>
        <v>-2.0905817140704067E-5</v>
      </c>
      <c r="AQ81">
        <f t="shared" si="36"/>
        <v>-0.12899335477073465</v>
      </c>
      <c r="AR81">
        <f t="shared" si="36"/>
        <v>-0.12901426058787535</v>
      </c>
      <c r="AS81">
        <f t="shared" si="36"/>
        <v>1.7992533255447364E-5</v>
      </c>
      <c r="AT81">
        <f t="shared" si="36"/>
        <v>-3.1574248507540738E-6</v>
      </c>
      <c r="AU81">
        <f t="shared" si="23"/>
        <v>-0.12899942547947063</v>
      </c>
      <c r="AW81">
        <v>78</v>
      </c>
      <c r="AX81">
        <f>IF(Z81&gt;0, (R81*SUMPRODUCT(K81:$K$98, X81:$X$98)-K81*$AZ$3)/Z81, 0)</f>
        <v>-75.455795541567014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25</v>
      </c>
      <c r="R82">
        <f t="shared" si="27"/>
        <v>250000</v>
      </c>
      <c r="S82">
        <f t="shared" si="28"/>
        <v>-143.88361428954838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-0.43553745522525522</v>
      </c>
      <c r="AC82">
        <f t="shared" si="29"/>
        <v>-0.48686112239789003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-582.6629468603528</v>
      </c>
      <c r="AI82">
        <f t="shared" si="33"/>
        <v>-582.74753973161228</v>
      </c>
      <c r="AJ82">
        <f t="shared" si="34"/>
        <v>5.1323667172634813E-2</v>
      </c>
      <c r="AK82">
        <f t="shared" si="49"/>
        <v>-3.048762186576787E-2</v>
      </c>
      <c r="AL82">
        <f t="shared" si="35"/>
        <v>-582.72670368630543</v>
      </c>
      <c r="AN82">
        <f t="shared" si="36"/>
        <v>0</v>
      </c>
      <c r="AO82">
        <f t="shared" si="36"/>
        <v>0</v>
      </c>
      <c r="AP82">
        <f t="shared" si="36"/>
        <v>-1.0942334207451259E-5</v>
      </c>
      <c r="AQ82">
        <f t="shared" si="36"/>
        <v>-7.5369148722782275E-2</v>
      </c>
      <c r="AR82">
        <f t="shared" si="36"/>
        <v>-7.5380091056989715E-2</v>
      </c>
      <c r="AS82">
        <f t="shared" si="36"/>
        <v>6.6388657884915934E-6</v>
      </c>
      <c r="AT82">
        <f t="shared" si="36"/>
        <v>-3.9436626594958829E-6</v>
      </c>
      <c r="AU82">
        <f t="shared" si="23"/>
        <v>-7.5377395853860732E-2</v>
      </c>
      <c r="AW82">
        <v>79</v>
      </c>
      <c r="AX82">
        <f>IF(Z82&gt;0, (R82*SUMPRODUCT(K82:$K$98, X82:$X$98)-K82*$AZ$3)/Z82, 0)</f>
        <v>-143.88361428954838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25</v>
      </c>
      <c r="R83">
        <f t="shared" si="27"/>
        <v>250000</v>
      </c>
      <c r="S83">
        <f t="shared" si="28"/>
        <v>-260.1478260000514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-0.48686112239789003</v>
      </c>
      <c r="AC83">
        <f t="shared" si="29"/>
        <v>-0.49288233576522616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-363.81340521353792</v>
      </c>
      <c r="AI83">
        <f t="shared" si="33"/>
        <v>-363.86077081556346</v>
      </c>
      <c r="AJ83">
        <f t="shared" si="34"/>
        <v>6.0212133673361312E-3</v>
      </c>
      <c r="AK83">
        <f t="shared" si="49"/>
        <v>-3.4080278567852305E-2</v>
      </c>
      <c r="AL83">
        <f t="shared" si="35"/>
        <v>-363.88882988076398</v>
      </c>
      <c r="AN83">
        <f t="shared" si="36"/>
        <v>0</v>
      </c>
      <c r="AO83">
        <f t="shared" si="36"/>
        <v>0</v>
      </c>
      <c r="AP83">
        <f t="shared" si="36"/>
        <v>-5.4704272651540273E-6</v>
      </c>
      <c r="AQ83">
        <f t="shared" si="36"/>
        <v>-4.2018145789323523E-2</v>
      </c>
      <c r="AR83">
        <f t="shared" si="36"/>
        <v>-4.202361621658867E-2</v>
      </c>
      <c r="AS83">
        <f t="shared" si="36"/>
        <v>6.9541203669737322E-7</v>
      </c>
      <c r="AT83">
        <f t="shared" si="36"/>
        <v>-3.9360564863306192E-6</v>
      </c>
      <c r="AU83">
        <f t="shared" si="23"/>
        <v>-4.2026856861038304E-2</v>
      </c>
      <c r="AW83">
        <v>80</v>
      </c>
      <c r="AX83">
        <f>IF(Z83&gt;0, (R83*SUMPRODUCT(K83:$K$98, X83:$X$98)-K83*$AZ$3)/Z83, 0)</f>
        <v>-260.1478260000514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25</v>
      </c>
      <c r="R84">
        <f t="shared" si="27"/>
        <v>250000</v>
      </c>
      <c r="S84">
        <f t="shared" si="28"/>
        <v>-467.92442487060725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-0.49288233576522616</v>
      </c>
      <c r="AC84">
        <f t="shared" si="29"/>
        <v>-0.47298268213004413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-216.2169631375393</v>
      </c>
      <c r="AI84">
        <f t="shared" si="33"/>
        <v>-216.24223338723084</v>
      </c>
      <c r="AJ84">
        <f t="shared" si="34"/>
        <v>-1.9899653635182035E-2</v>
      </c>
      <c r="AK84">
        <f t="shared" si="49"/>
        <v>-3.4501763503565833E-2</v>
      </c>
      <c r="AL84">
        <f t="shared" si="35"/>
        <v>-216.29663480436957</v>
      </c>
      <c r="AN84">
        <f t="shared" si="36"/>
        <v>0</v>
      </c>
      <c r="AO84">
        <f t="shared" si="36"/>
        <v>0</v>
      </c>
      <c r="AP84">
        <f t="shared" si="36"/>
        <v>-2.6058517038242843E-6</v>
      </c>
      <c r="AQ84">
        <f t="shared" si="36"/>
        <v>-2.2296152537672222E-2</v>
      </c>
      <c r="AR84">
        <f t="shared" si="36"/>
        <v>-2.2298758389376047E-2</v>
      </c>
      <c r="AS84">
        <f t="shared" si="36"/>
        <v>-2.0520393333552933E-6</v>
      </c>
      <c r="AT84">
        <f t="shared" si="36"/>
        <v>-3.5577994008030673E-6</v>
      </c>
      <c r="AU84">
        <f t="shared" si="23"/>
        <v>-2.2304368228110202E-2</v>
      </c>
      <c r="AW84">
        <v>81</v>
      </c>
      <c r="AX84">
        <f>IF(Z84&gt;0, (R84*SUMPRODUCT(K84:$K$98, X84:$X$98)-K84*$AZ$3)/Z84, 0)</f>
        <v>-467.92442487060725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25</v>
      </c>
      <c r="R85">
        <f t="shared" si="27"/>
        <v>250000</v>
      </c>
      <c r="S85">
        <f t="shared" si="28"/>
        <v>-858.61856185559111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-0.47298268213004413</v>
      </c>
      <c r="AC85">
        <f t="shared" si="29"/>
        <v>-0.43999508518155078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-122.06413568808919</v>
      </c>
      <c r="AI85">
        <f t="shared" si="33"/>
        <v>-122.07694682171501</v>
      </c>
      <c r="AJ85">
        <f t="shared" si="34"/>
        <v>-3.2987596948493347E-2</v>
      </c>
      <c r="AK85">
        <f t="shared" si="49"/>
        <v>-3.3108787749103093E-2</v>
      </c>
      <c r="AL85">
        <f t="shared" si="35"/>
        <v>-122.1430432064126</v>
      </c>
      <c r="AN85">
        <f t="shared" si="36"/>
        <v>0</v>
      </c>
      <c r="AO85">
        <f t="shared" si="36"/>
        <v>0</v>
      </c>
      <c r="AP85">
        <f t="shared" si="36"/>
        <v>-1.1795319310486864E-6</v>
      </c>
      <c r="AQ85">
        <f t="shared" si="36"/>
        <v>-1.1238548428674219E-2</v>
      </c>
      <c r="AR85">
        <f t="shared" si="36"/>
        <v>-1.1239727960605269E-2</v>
      </c>
      <c r="AS85">
        <f t="shared" si="36"/>
        <v>-3.0371960097973631E-6</v>
      </c>
      <c r="AT85">
        <f t="shared" si="36"/>
        <v>-3.048354149525176E-6</v>
      </c>
      <c r="AU85">
        <f t="shared" si="23"/>
        <v>-1.1245813510764591E-2</v>
      </c>
      <c r="AW85">
        <v>82</v>
      </c>
      <c r="AX85">
        <f>IF(Z85&gt;0, (R85*SUMPRODUCT(K85:$K$98, X85:$X$98)-K85*$AZ$3)/Z85, 0)</f>
        <v>-858.61856185559111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25</v>
      </c>
      <c r="R86">
        <f t="shared" si="27"/>
        <v>250000</v>
      </c>
      <c r="S86">
        <f t="shared" si="28"/>
        <v>-1633.0340547115889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-0.43999508518155078</v>
      </c>
      <c r="AC86">
        <f t="shared" si="29"/>
        <v>-0.40187314299757704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-65.307754665653832</v>
      </c>
      <c r="AI86">
        <f t="shared" si="33"/>
        <v>-65.313906912476824</v>
      </c>
      <c r="AJ86">
        <f t="shared" si="34"/>
        <v>-3.8121942183973745E-2</v>
      </c>
      <c r="AK86">
        <f t="shared" si="49"/>
        <v>-3.0799655962708557E-2</v>
      </c>
      <c r="AL86">
        <f t="shared" si="35"/>
        <v>-65.382828510623511</v>
      </c>
      <c r="AN86">
        <f t="shared" si="36"/>
        <v>0</v>
      </c>
      <c r="AO86">
        <f t="shared" si="36"/>
        <v>0</v>
      </c>
      <c r="AP86">
        <f t="shared" si="36"/>
        <v>-5.0575230299164897E-7</v>
      </c>
      <c r="AQ86">
        <f t="shared" si="36"/>
        <v>-5.3686967177460059E-3</v>
      </c>
      <c r="AR86">
        <f t="shared" si="36"/>
        <v>-5.3692024700489971E-3</v>
      </c>
      <c r="AS86">
        <f t="shared" si="36"/>
        <v>-3.1338567207676307E-6</v>
      </c>
      <c r="AT86">
        <f t="shared" si="36"/>
        <v>-2.5319200257494289E-6</v>
      </c>
      <c r="AU86">
        <f t="shared" si="23"/>
        <v>-5.3748682467955151E-3</v>
      </c>
      <c r="AW86">
        <v>83</v>
      </c>
      <c r="AX86">
        <f>IF(Z86&gt;0, (R86*SUMPRODUCT(K86:$K$98, X86:$X$98)-K86*$AZ$3)/Z86, 0)</f>
        <v>-1633.0340547115889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25</v>
      </c>
      <c r="R87">
        <f t="shared" si="27"/>
        <v>250000</v>
      </c>
      <c r="S87">
        <f t="shared" si="28"/>
        <v>-3254.5119029671505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-0.40187314299757704</v>
      </c>
      <c r="AC87">
        <f t="shared" si="29"/>
        <v>-0.36316997309688742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-33.009821144156724</v>
      </c>
      <c r="AI87">
        <f t="shared" si="33"/>
        <v>-33.01261088639707</v>
      </c>
      <c r="AJ87">
        <f t="shared" si="34"/>
        <v>-3.8703169900689616E-2</v>
      </c>
      <c r="AK87">
        <f t="shared" si="49"/>
        <v>-2.8131120009830396E-2</v>
      </c>
      <c r="AL87">
        <f t="shared" si="35"/>
        <v>-33.079445176307594</v>
      </c>
      <c r="AN87">
        <f t="shared" si="36"/>
        <v>0</v>
      </c>
      <c r="AO87">
        <f t="shared" si="36"/>
        <v>0</v>
      </c>
      <c r="AP87">
        <f t="shared" si="36"/>
        <v>-2.0476238243328456E-7</v>
      </c>
      <c r="AQ87">
        <f t="shared" si="36"/>
        <v>-2.4228652824683371E-3</v>
      </c>
      <c r="AR87">
        <f t="shared" si="36"/>
        <v>-2.4230700448507701E-3</v>
      </c>
      <c r="AS87">
        <f t="shared" si="36"/>
        <v>-2.8407474934305621E-6</v>
      </c>
      <c r="AT87">
        <f t="shared" si="36"/>
        <v>-2.0647768350854415E-6</v>
      </c>
      <c r="AU87">
        <f t="shared" si="23"/>
        <v>-2.4279755691792864E-3</v>
      </c>
      <c r="AW87">
        <v>84</v>
      </c>
      <c r="AX87">
        <f>IF(Z87&gt;0, (R87*SUMPRODUCT(K87:$K$98, X87:$X$98)-K87*$AZ$3)/Z87, 0)</f>
        <v>-3254.5119029671505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25</v>
      </c>
      <c r="R88">
        <f t="shared" si="27"/>
        <v>250000</v>
      </c>
      <c r="S88">
        <f t="shared" si="28"/>
        <v>-6850.1300117354012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-0.36316997309688742</v>
      </c>
      <c r="AC88">
        <f t="shared" si="29"/>
        <v>-0.32624295747003829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-15.711996881762436</v>
      </c>
      <c r="AI88">
        <f t="shared" si="33"/>
        <v>-15.713187526892204</v>
      </c>
      <c r="AJ88">
        <f t="shared" si="34"/>
        <v>-3.6927015626849136E-2</v>
      </c>
      <c r="AK88">
        <f t="shared" si="49"/>
        <v>-2.542189811678212E-2</v>
      </c>
      <c r="AL88">
        <f t="shared" si="35"/>
        <v>-15.775536440635836</v>
      </c>
      <c r="AN88">
        <f t="shared" si="36"/>
        <v>0</v>
      </c>
      <c r="AO88">
        <f t="shared" si="36"/>
        <v>0</v>
      </c>
      <c r="AP88">
        <f t="shared" si="36"/>
        <v>-7.8027988788793581E-8</v>
      </c>
      <c r="AQ88">
        <f t="shared" si="36"/>
        <v>-1.0296733139777046E-3</v>
      </c>
      <c r="AR88">
        <f t="shared" si="36"/>
        <v>-1.0297513419664933E-3</v>
      </c>
      <c r="AS88">
        <f t="shared" si="36"/>
        <v>-2.4199828221668514E-6</v>
      </c>
      <c r="AT88">
        <f t="shared" si="36"/>
        <v>-1.666004027272591E-6</v>
      </c>
      <c r="AU88">
        <f t="shared" si="23"/>
        <v>-1.0338373288159327E-3</v>
      </c>
      <c r="AW88">
        <v>85</v>
      </c>
      <c r="AX88">
        <f>IF(Z88&gt;0, (R88*SUMPRODUCT(K88:$K$98, X88:$X$98)-K88*$AZ$3)/Z88, 0)</f>
        <v>-6850.1300117354012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25</v>
      </c>
      <c r="R89">
        <f t="shared" si="27"/>
        <v>250000</v>
      </c>
      <c r="S89">
        <f t="shared" si="28"/>
        <v>-15496.061605642433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-0.32624295747003829</v>
      </c>
      <c r="AC89">
        <f t="shared" si="29"/>
        <v>-0.29213880854355395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-7.0742729629769201</v>
      </c>
      <c r="AI89">
        <f t="shared" si="33"/>
        <v>-7.0747442743590927</v>
      </c>
      <c r="AJ89">
        <f t="shared" si="34"/>
        <v>-3.4104148926484334E-2</v>
      </c>
      <c r="AK89">
        <f t="shared" si="49"/>
        <v>-2.2837007022902683E-2</v>
      </c>
      <c r="AL89">
        <f t="shared" si="35"/>
        <v>-7.1316854303084796</v>
      </c>
      <c r="AN89">
        <f t="shared" si="36"/>
        <v>0</v>
      </c>
      <c r="AO89">
        <f t="shared" si="36"/>
        <v>0</v>
      </c>
      <c r="AP89">
        <f t="shared" si="36"/>
        <v>-2.7577695909760405E-8</v>
      </c>
      <c r="AQ89">
        <f t="shared" si="36"/>
        <v>-4.1393472751762494E-4</v>
      </c>
      <c r="AR89">
        <f t="shared" si="36"/>
        <v>-4.1396230521353471E-4</v>
      </c>
      <c r="AS89">
        <f t="shared" si="36"/>
        <v>-1.9955254295367584E-6</v>
      </c>
      <c r="AT89">
        <f t="shared" si="36"/>
        <v>-1.3362546693936709E-6</v>
      </c>
      <c r="AU89">
        <f t="shared" si="23"/>
        <v>-4.1729408531246512E-4</v>
      </c>
      <c r="AW89">
        <v>86</v>
      </c>
      <c r="AX89">
        <f>IF(Z89&gt;0, (R89*SUMPRODUCT(K89:$K$98, X89:$X$98)-K89*$AZ$3)/Z89, 0)</f>
        <v>-15496.061605642433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25</v>
      </c>
      <c r="R90">
        <f t="shared" si="27"/>
        <v>250000</v>
      </c>
      <c r="S90">
        <f t="shared" si="28"/>
        <v>-37949.608559849883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-0.29213880854355395</v>
      </c>
      <c r="AC90">
        <f t="shared" si="29"/>
        <v>-0.26118325912780183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-2.945390106672785</v>
      </c>
      <c r="AI90">
        <f t="shared" si="33"/>
        <v>-2.9455621659304687</v>
      </c>
      <c r="AJ90">
        <f t="shared" si="34"/>
        <v>-3.0955549415752126E-2</v>
      </c>
      <c r="AK90">
        <f t="shared" si="49"/>
        <v>-2.0449716598048777E-2</v>
      </c>
      <c r="AL90">
        <f t="shared" si="35"/>
        <v>-2.9969674319442694</v>
      </c>
      <c r="AN90">
        <f t="shared" si="36"/>
        <v>0</v>
      </c>
      <c r="AO90">
        <f t="shared" si="36"/>
        <v>0</v>
      </c>
      <c r="AP90">
        <f t="shared" si="36"/>
        <v>-8.9889729303690725E-9</v>
      </c>
      <c r="AQ90">
        <f t="shared" si="36"/>
        <v>-1.5387740418436999E-4</v>
      </c>
      <c r="AR90">
        <f t="shared" si="36"/>
        <v>-1.5388639315730036E-4</v>
      </c>
      <c r="AS90">
        <f t="shared" si="36"/>
        <v>-1.617225364614871E-6</v>
      </c>
      <c r="AT90">
        <f t="shared" si="36"/>
        <v>-1.0683641868983014E-6</v>
      </c>
      <c r="AU90">
        <f t="shared" si="23"/>
        <v>-1.5657198270881351E-4</v>
      </c>
      <c r="AW90">
        <v>87</v>
      </c>
      <c r="AX90">
        <f>IF(Z90&gt;0, (R90*SUMPRODUCT(K90:$K$98, X90:$X$98)-K90*$AZ$3)/Z90, 0)</f>
        <v>-37949.608559849883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25</v>
      </c>
      <c r="R91">
        <f t="shared" si="27"/>
        <v>250000</v>
      </c>
      <c r="S91">
        <f t="shared" si="28"/>
        <v>-101355.18057056941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-0.26118325912780183</v>
      </c>
      <c r="AC91">
        <f t="shared" si="29"/>
        <v>-0.233328668546924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-1.1278643461568536</v>
      </c>
      <c r="AI91">
        <f t="shared" si="33"/>
        <v>-1.1279218983873447</v>
      </c>
      <c r="AJ91">
        <f t="shared" si="34"/>
        <v>-2.785459058087783E-2</v>
      </c>
      <c r="AK91">
        <f t="shared" si="49"/>
        <v>-1.828282813894613E-2</v>
      </c>
      <c r="AL91">
        <f t="shared" si="35"/>
        <v>-1.1740593171071687</v>
      </c>
      <c r="AN91">
        <f t="shared" si="36"/>
        <v>0</v>
      </c>
      <c r="AO91">
        <f t="shared" si="36"/>
        <v>0</v>
      </c>
      <c r="AP91">
        <f t="shared" si="36"/>
        <v>-2.6845788528453527E-9</v>
      </c>
      <c r="AQ91">
        <f t="shared" si="36"/>
        <v>-5.2610311481058807E-5</v>
      </c>
      <c r="AR91">
        <f t="shared" si="36"/>
        <v>-5.2612996059911645E-5</v>
      </c>
      <c r="AS91">
        <f t="shared" si="36"/>
        <v>-1.2993040267925526E-6</v>
      </c>
      <c r="AT91">
        <f t="shared" si="36"/>
        <v>-8.5282001015648263E-7</v>
      </c>
      <c r="AU91">
        <f t="shared" si="23"/>
        <v>-5.4765120096860681E-5</v>
      </c>
      <c r="AW91">
        <v>88</v>
      </c>
      <c r="AX91">
        <f>IF(Z91&gt;0, (R91*SUMPRODUCT(K91:$K$98, X91:$X$98)-K91*$AZ$3)/Z91, 0)</f>
        <v>-101355.18057056941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25</v>
      </c>
      <c r="R92">
        <f t="shared" si="27"/>
        <v>250000</v>
      </c>
      <c r="S92">
        <f t="shared" si="28"/>
        <v>-297589.2575469974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-0.233328668546924</v>
      </c>
      <c r="AC92">
        <f t="shared" si="29"/>
        <v>-0.20837371815745664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-0.39471563689873845</v>
      </c>
      <c r="AI92">
        <f t="shared" si="33"/>
        <v>-0.39473314204323484</v>
      </c>
      <c r="AJ92">
        <f t="shared" si="34"/>
        <v>-2.4954950389467351E-2</v>
      </c>
      <c r="AK92">
        <f t="shared" si="49"/>
        <v>-1.6333006798284682E-2</v>
      </c>
      <c r="AL92">
        <f t="shared" si="35"/>
        <v>-0.43602109923098692</v>
      </c>
      <c r="AN92">
        <f t="shared" si="36"/>
        <v>0</v>
      </c>
      <c r="AO92">
        <f t="shared" si="36"/>
        <v>0</v>
      </c>
      <c r="AP92">
        <f t="shared" si="36"/>
        <v>-7.2905733269777229E-10</v>
      </c>
      <c r="AQ92">
        <f t="shared" si="36"/>
        <v>-1.6439186175851729E-5</v>
      </c>
      <c r="AR92">
        <f t="shared" si="36"/>
        <v>-1.6439915233184429E-5</v>
      </c>
      <c r="AS92">
        <f t="shared" si="36"/>
        <v>-1.0393281570621977E-6</v>
      </c>
      <c r="AT92">
        <f t="shared" si="36"/>
        <v>-6.8023993596518206E-7</v>
      </c>
      <c r="AU92">
        <f t="shared" si="23"/>
        <v>-1.815948332621181E-5</v>
      </c>
      <c r="AW92">
        <v>89</v>
      </c>
      <c r="AX92">
        <f>IF(Z92&gt;0, (R92*SUMPRODUCT(K92:$K$98, X92:$X$98)-K92*$AZ$3)/Z92, 0)</f>
        <v>-297589.2575469974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25</v>
      </c>
      <c r="R93">
        <f t="shared" si="27"/>
        <v>250000</v>
      </c>
      <c r="S93">
        <f t="shared" si="28"/>
        <v>-969399.01571585762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-0.20837371815745664</v>
      </c>
      <c r="AC93">
        <f t="shared" si="29"/>
        <v>-0.18606197814635714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-0.12531708301453034</v>
      </c>
      <c r="AI93">
        <f t="shared" si="33"/>
        <v>-0.12532188139928033</v>
      </c>
      <c r="AJ93">
        <f t="shared" si="34"/>
        <v>-2.2311740011099507E-2</v>
      </c>
      <c r="AK93">
        <f t="shared" si="49"/>
        <v>-1.4586160271021966E-2</v>
      </c>
      <c r="AL93">
        <f t="shared" si="35"/>
        <v>-0.1622197816814018</v>
      </c>
      <c r="AN93">
        <f t="shared" si="36"/>
        <v>0</v>
      </c>
      <c r="AO93">
        <f t="shared" si="36"/>
        <v>0</v>
      </c>
      <c r="AP93">
        <f t="shared" si="36"/>
        <v>-1.7843211686179456E-10</v>
      </c>
      <c r="AQ93">
        <f t="shared" si="36"/>
        <v>-4.6600248971927198E-6</v>
      </c>
      <c r="AR93">
        <f t="shared" si="36"/>
        <v>-4.6602033293095816E-6</v>
      </c>
      <c r="AS93">
        <f t="shared" si="36"/>
        <v>-8.2968148835190423E-7</v>
      </c>
      <c r="AT93">
        <f t="shared" si="36"/>
        <v>-5.4239907586681076E-7</v>
      </c>
      <c r="AU93">
        <f t="shared" si="23"/>
        <v>-6.0322838935282967E-6</v>
      </c>
      <c r="AW93">
        <v>90</v>
      </c>
      <c r="AX93">
        <f>IF(Z93&gt;0, (R93*SUMPRODUCT(K93:$K$98, X93:$X$98)-K93*$AZ$3)/Z93, 0)</f>
        <v>-969399.01571585762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25</v>
      </c>
      <c r="R94">
        <f t="shared" si="27"/>
        <v>250000</v>
      </c>
      <c r="S94">
        <f t="shared" si="28"/>
        <v>-3544202.9035211145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-0.18606197814635714</v>
      </c>
      <c r="AC94">
        <f t="shared" si="29"/>
        <v>-0.16613076388797274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-3.5785523344807058E-2</v>
      </c>
      <c r="AI94">
        <f t="shared" si="33"/>
        <v>-3.5786695193375059E-2</v>
      </c>
      <c r="AJ94">
        <f t="shared" si="34"/>
        <v>-1.99312142583844E-2</v>
      </c>
      <c r="AK94">
        <f t="shared" si="49"/>
        <v>-1.3024338470245001E-2</v>
      </c>
      <c r="AL94">
        <f t="shared" si="35"/>
        <v>-6.8742247922004465E-2</v>
      </c>
      <c r="AN94">
        <f t="shared" si="36"/>
        <v>0</v>
      </c>
      <c r="AO94">
        <f t="shared" si="36"/>
        <v>0</v>
      </c>
      <c r="AP94">
        <f t="shared" si="36"/>
        <v>-3.8907330190421366E-11</v>
      </c>
      <c r="AQ94">
        <f t="shared" si="36"/>
        <v>-1.188139159642006E-6</v>
      </c>
      <c r="AR94">
        <f t="shared" si="36"/>
        <v>-1.1881780669721964E-6</v>
      </c>
      <c r="AS94">
        <f t="shared" si="36"/>
        <v>-6.6174961118845946E-7</v>
      </c>
      <c r="AT94">
        <f t="shared" si="36"/>
        <v>-4.324297961448013E-7</v>
      </c>
      <c r="AU94">
        <f t="shared" si="23"/>
        <v>-2.2823574743054571E-6</v>
      </c>
      <c r="AW94">
        <v>91</v>
      </c>
      <c r="AX94">
        <f>IF(Z94&gt;0, (R94*SUMPRODUCT(K94:$K$98, X94:$X$98)-K94*$AZ$3)/Z94, 0)</f>
        <v>-3544202.9035211145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25</v>
      </c>
      <c r="R95">
        <f t="shared" si="27"/>
        <v>250000</v>
      </c>
      <c r="S95">
        <f t="shared" si="28"/>
        <v>-14765058.882942496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-0.16613076388797274</v>
      </c>
      <c r="AC95">
        <f t="shared" si="29"/>
        <v>-0.1483320642742024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-9.0897621722355552E-3</v>
      </c>
      <c r="AI95">
        <f t="shared" si="33"/>
        <v>-9.0900133261006526E-3</v>
      </c>
      <c r="AJ95">
        <f t="shared" si="34"/>
        <v>-1.7798699613770341E-2</v>
      </c>
      <c r="AK95">
        <f t="shared" si="49"/>
        <v>-1.1629153472158094E-2</v>
      </c>
      <c r="AL95">
        <f t="shared" si="35"/>
        <v>-3.8517866412029089E-2</v>
      </c>
      <c r="AN95">
        <f t="shared" si="36"/>
        <v>0</v>
      </c>
      <c r="AO95">
        <f t="shared" si="36"/>
        <v>0</v>
      </c>
      <c r="AP95">
        <f t="shared" si="36"/>
        <v>-7.4452927750252743E-12</v>
      </c>
      <c r="AQ95">
        <f t="shared" si="36"/>
        <v>-2.6946008018293609E-7</v>
      </c>
      <c r="AR95">
        <f t="shared" si="36"/>
        <v>-2.6946752547571108E-7</v>
      </c>
      <c r="AS95">
        <f t="shared" si="36"/>
        <v>-5.2763085922401E-7</v>
      </c>
      <c r="AT95">
        <f t="shared" si="36"/>
        <v>-3.447386815728653E-7</v>
      </c>
      <c r="AU95">
        <f t="shared" si="23"/>
        <v>-1.1418370662725864E-6</v>
      </c>
      <c r="AW95">
        <v>92</v>
      </c>
      <c r="AX95">
        <f>IF(Z95&gt;0, (R95*SUMPRODUCT(K95:$K$98, X95:$X$98)-K95*$AZ$3)/Z95, 0)</f>
        <v>-14765058.882942496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25</v>
      </c>
      <c r="R96">
        <f t="shared" si="27"/>
        <v>250000</v>
      </c>
      <c r="S96">
        <f t="shared" si="28"/>
        <v>-71481358.683562875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-0.1483320642742024</v>
      </c>
      <c r="AC96">
        <f t="shared" si="29"/>
        <v>-0.13243957681202367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-2.0232270576190821E-3</v>
      </c>
      <c r="AI96">
        <f t="shared" si="33"/>
        <v>-2.0232733772397675E-3</v>
      </c>
      <c r="AJ96">
        <f t="shared" si="34"/>
        <v>-1.5892487462178723E-2</v>
      </c>
      <c r="AK96">
        <f t="shared" si="49"/>
        <v>-1.0383244499194168E-2</v>
      </c>
      <c r="AL96">
        <f t="shared" si="35"/>
        <v>-2.8299005338612657E-2</v>
      </c>
      <c r="AN96">
        <f t="shared" si="36"/>
        <v>0</v>
      </c>
      <c r="AO96">
        <f t="shared" si="36"/>
        <v>0</v>
      </c>
      <c r="AP96">
        <f t="shared" si="36"/>
        <v>-1.2259955277388072E-12</v>
      </c>
      <c r="AQ96">
        <f t="shared" si="36"/>
        <v>-5.3551114787567453E-8</v>
      </c>
      <c r="AR96">
        <f t="shared" si="36"/>
        <v>-5.3552340783095193E-8</v>
      </c>
      <c r="AS96">
        <f t="shared" si="36"/>
        <v>-4.2064503691870881E-7</v>
      </c>
      <c r="AT96">
        <f t="shared" si="36"/>
        <v>-2.7482546555998618E-7</v>
      </c>
      <c r="AU96">
        <f t="shared" si="23"/>
        <v>-7.4902284326179015E-7</v>
      </c>
      <c r="AW96">
        <v>93</v>
      </c>
      <c r="AX96">
        <f>IF(Z96&gt;0, (R96*SUMPRODUCT(K96:$K$98, X96:$X$98)-K96*$AZ$3)/Z96, 0)</f>
        <v>-71481358.683562875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25</v>
      </c>
      <c r="R97">
        <f t="shared" si="27"/>
        <v>250000</v>
      </c>
      <c r="S97">
        <f t="shared" si="28"/>
        <v>-413006866.82806802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-0.13243957681202367</v>
      </c>
      <c r="AC97">
        <f t="shared" si="29"/>
        <v>-0.11824966882540729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-3.8698573222139431E-4</v>
      </c>
      <c r="AI97">
        <f t="shared" si="33"/>
        <v>-3.8699289007265074E-4</v>
      </c>
      <c r="AJ97">
        <f t="shared" si="34"/>
        <v>-1.4189907986616387E-2</v>
      </c>
      <c r="AK97">
        <f t="shared" si="49"/>
        <v>-9.2707703768416579E-3</v>
      </c>
      <c r="AL97">
        <f t="shared" si="35"/>
        <v>-2.3847671253530697E-2</v>
      </c>
      <c r="AN97">
        <f t="shared" si="36"/>
        <v>0</v>
      </c>
      <c r="AO97">
        <f t="shared" si="36"/>
        <v>0</v>
      </c>
      <c r="AP97">
        <f t="shared" si="36"/>
        <v>-1.6915644067118524E-13</v>
      </c>
      <c r="AQ97">
        <f t="shared" si="36"/>
        <v>-9.1453603474079618E-9</v>
      </c>
      <c r="AR97">
        <f t="shared" si="36"/>
        <v>-9.1455295038486317E-9</v>
      </c>
      <c r="AS97">
        <f t="shared" si="36"/>
        <v>-3.3534006819643331E-7</v>
      </c>
      <c r="AT97">
        <f t="shared" si="36"/>
        <v>-2.1908956515685409E-7</v>
      </c>
      <c r="AU97">
        <f t="shared" si="23"/>
        <v>-5.6357516285713603E-7</v>
      </c>
      <c r="AW97">
        <v>94</v>
      </c>
      <c r="AX97">
        <f>IF(Z97&gt;0, (R97*SUMPRODUCT(K97:$K$98, X97:$X$98)-K97*$AZ$3)/Z97, 0)</f>
        <v>-413006866.82806802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250000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-0.11824966882540729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-7.157851256419535E-5</v>
      </c>
      <c r="AI98">
        <f t="shared" si="33"/>
        <v>-7.157851256419535E-5</v>
      </c>
      <c r="AJ98">
        <f t="shared" si="34"/>
        <v>-0.11824966882540729</v>
      </c>
      <c r="AK98">
        <f t="shared" si="49"/>
        <v>-8.2774768177785105E-3</v>
      </c>
      <c r="AL98">
        <f t="shared" si="35"/>
        <v>-0.12659872415574999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-1.5103253631355825E-9</v>
      </c>
      <c r="AR98">
        <f t="shared" si="36"/>
        <v>-1.5103253631355825E-9</v>
      </c>
      <c r="AS98">
        <f t="shared" si="36"/>
        <v>-2.4950989844783637E-6</v>
      </c>
      <c r="AT98">
        <f t="shared" si="36"/>
        <v>-1.7465692891348547E-7</v>
      </c>
      <c r="AU98">
        <f t="shared" si="36"/>
        <v>-2.6712662387549849E-6</v>
      </c>
      <c r="AW98">
        <v>95</v>
      </c>
    </row>
    <row r="100" spans="5:50" x14ac:dyDescent="0.25">
      <c r="AN100" s="8">
        <f t="shared" ref="AN100:AU100" si="50">SUM(AN3:AN98)</f>
        <v>6372.5108201740704</v>
      </c>
      <c r="AO100" s="8">
        <f t="shared" si="50"/>
        <v>-637.25108201740704</v>
      </c>
      <c r="AP100" s="8">
        <f t="shared" si="50"/>
        <v>-437.18029736632673</v>
      </c>
      <c r="AQ100" s="8">
        <f t="shared" si="50"/>
        <v>-5003.7327191711838</v>
      </c>
      <c r="AR100" s="8">
        <f t="shared" si="50"/>
        <v>294.34672161915279</v>
      </c>
      <c r="AS100" s="8">
        <f t="shared" si="50"/>
        <v>-268.69046007032432</v>
      </c>
      <c r="AT100" s="8">
        <f t="shared" si="50"/>
        <v>156.73610170768924</v>
      </c>
      <c r="AU100" s="8">
        <f t="shared" si="50"/>
        <v>182.39236325651723</v>
      </c>
    </row>
  </sheetData>
  <conditionalFormatting sqref="AN100:AU100">
    <cfRule type="cellIs" dxfId="63" priority="1" operator="lessThan">
      <formula>0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0E355-A2BD-43DB-A8C2-A83DB4F3A2CB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7225.1586513005595</v>
      </c>
      <c r="K3">
        <v>1</v>
      </c>
      <c r="L3" s="2">
        <v>0</v>
      </c>
      <c r="O3">
        <f>$C$3</f>
        <v>7225.1586513005595</v>
      </c>
      <c r="P3">
        <f>O3*C5</f>
        <v>722.515865130056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7225.1586513005595</v>
      </c>
      <c r="AF3">
        <f t="shared" ref="AF3:AG34" si="4">-$Z3*P3</f>
        <v>-722.515865130056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6229.4930443705034</v>
      </c>
      <c r="AJ3">
        <f t="shared" ref="AJ3:AJ66" si="7">AB3-AC3</f>
        <v>0</v>
      </c>
      <c r="AL3">
        <f t="shared" ref="AL3:AL66" si="8">SUM(AI3:AK3)</f>
        <v>6229.4930443705034</v>
      </c>
      <c r="AN3">
        <f t="shared" ref="AN3:AU34" si="9">AE3*$K3</f>
        <v>7225.1586513005595</v>
      </c>
      <c r="AO3">
        <f t="shared" si="9"/>
        <v>-722.515865130056</v>
      </c>
      <c r="AP3">
        <f t="shared" si="9"/>
        <v>-273.14974180000002</v>
      </c>
      <c r="AQ3">
        <f t="shared" si="9"/>
        <v>0</v>
      </c>
      <c r="AR3">
        <f t="shared" si="9"/>
        <v>6229.4930443705034</v>
      </c>
      <c r="AS3">
        <f t="shared" si="9"/>
        <v>0</v>
      </c>
      <c r="AT3">
        <f t="shared" si="9"/>
        <v>0</v>
      </c>
      <c r="AU3">
        <f t="shared" si="9"/>
        <v>6229.4930443705034</v>
      </c>
      <c r="AW3">
        <v>0</v>
      </c>
      <c r="AX3">
        <f>IF(Z3&gt;0, (R3*SUMPRODUCT(K3:$K$98, X3:$X$98)-K3*$AZ$3)/Z3, 0)</f>
        <v>0</v>
      </c>
      <c r="AZ3">
        <f>C6*SUMPRODUCT(X4:X89, K4:K89)/1</f>
        <v>5665.648248778466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614.74498274355869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607.03374094055016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-607.03374094055016</v>
      </c>
      <c r="AK4">
        <f>G4*SUM(AB4, AE4:AF4)</f>
        <v>0</v>
      </c>
      <c r="AL4">
        <f t="shared" si="8"/>
        <v>-1242.9852409405503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-567.81383928571427</v>
      </c>
      <c r="AR4">
        <f t="shared" si="9"/>
        <v>-567.81383928571427</v>
      </c>
      <c r="AS4">
        <f t="shared" si="9"/>
        <v>-541.99441155406259</v>
      </c>
      <c r="AT4">
        <f t="shared" si="9"/>
        <v>0</v>
      </c>
      <c r="AU4">
        <f t="shared" si="9"/>
        <v>-1109.808250839777</v>
      </c>
      <c r="AW4">
        <v>1</v>
      </c>
      <c r="AX4">
        <f>IF(Z4&gt;0, (R4*SUMPRODUCT(K4:$K$98, X4:$X$98)-K4*$AZ$3)/Z4, 0)</f>
        <v>614.74498274355869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250000</v>
      </c>
      <c r="S5">
        <f t="shared" si="1"/>
        <v>596.08436627369645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607.03374094055016</v>
      </c>
      <c r="AC5">
        <f t="shared" si="2"/>
        <v>581.21431320889951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-631.96357078235098</v>
      </c>
      <c r="AI5">
        <f t="shared" si="6"/>
        <v>-656.33991522677275</v>
      </c>
      <c r="AJ5">
        <f t="shared" si="7"/>
        <v>25.819427731650649</v>
      </c>
      <c r="AK5">
        <f>G5*SUM(AB5, AE5:AF5)</f>
        <v>42.492361865838518</v>
      </c>
      <c r="AL5">
        <f t="shared" si="8"/>
        <v>-588.02812562928352</v>
      </c>
      <c r="AN5">
        <f t="shared" si="9"/>
        <v>0</v>
      </c>
      <c r="AO5">
        <f t="shared" si="9"/>
        <v>0</v>
      </c>
      <c r="AP5">
        <f t="shared" si="9"/>
        <v>-19.432672548167858</v>
      </c>
      <c r="AQ5">
        <f t="shared" si="9"/>
        <v>-503.7974894629711</v>
      </c>
      <c r="AR5">
        <f t="shared" si="9"/>
        <v>-523.23016201113899</v>
      </c>
      <c r="AS5">
        <f t="shared" si="9"/>
        <v>20.583089709542925</v>
      </c>
      <c r="AT5">
        <f t="shared" si="9"/>
        <v>33.874650722128919</v>
      </c>
      <c r="AU5">
        <f t="shared" si="9"/>
        <v>-468.77242157946705</v>
      </c>
      <c r="AW5">
        <v>2</v>
      </c>
      <c r="AX5">
        <f>IF(Z5&gt;0, (R5*SUMPRODUCT(K5:$K$98, X5:$X$98)-K5*$AZ$3)/Z5, 0)</f>
        <v>596.08436627369645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250000</v>
      </c>
      <c r="S6">
        <f t="shared" si="1"/>
        <v>583.03823727342979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581.21431320889951</v>
      </c>
      <c r="AC6">
        <f t="shared" si="2"/>
        <v>561.34040549062729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-629.58734904163634</v>
      </c>
      <c r="AI6">
        <f t="shared" si="6"/>
        <v>-653.65697130670969</v>
      </c>
      <c r="AJ6">
        <f t="shared" si="7"/>
        <v>19.873907718272221</v>
      </c>
      <c r="AK6">
        <f>G6*SUM(AB6, AE6:AF6)</f>
        <v>40.685001924622966</v>
      </c>
      <c r="AL6">
        <f t="shared" si="8"/>
        <v>-593.09806166381452</v>
      </c>
      <c r="AN6">
        <f t="shared" si="9"/>
        <v>0</v>
      </c>
      <c r="AO6">
        <f t="shared" si="9"/>
        <v>0</v>
      </c>
      <c r="AP6">
        <f t="shared" si="9"/>
        <v>-17.132281700609127</v>
      </c>
      <c r="AQ6">
        <f t="shared" si="9"/>
        <v>-448.12783932104441</v>
      </c>
      <c r="AR6">
        <f t="shared" si="9"/>
        <v>-465.2601210216535</v>
      </c>
      <c r="AS6">
        <f t="shared" si="9"/>
        <v>14.145854960732663</v>
      </c>
      <c r="AT6">
        <f t="shared" si="9"/>
        <v>28.958780752197239</v>
      </c>
      <c r="AU6">
        <f t="shared" si="9"/>
        <v>-422.1554853087236</v>
      </c>
      <c r="AW6">
        <v>3</v>
      </c>
      <c r="AX6">
        <f>IF(Z6&gt;0, (R6*SUMPRODUCT(K6:$K$98, X6:$X$98)-K6*$AZ$3)/Z6, 0)</f>
        <v>583.03823727342979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250000</v>
      </c>
      <c r="S7">
        <f t="shared" si="1"/>
        <v>573.5972250515116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561.34040549062729</v>
      </c>
      <c r="AC7">
        <f t="shared" si="2"/>
        <v>545.28719272734907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-628.07200129615683</v>
      </c>
      <c r="AI7">
        <f t="shared" si="6"/>
        <v>-651.83812013844988</v>
      </c>
      <c r="AJ7">
        <f t="shared" si="7"/>
        <v>16.053212763278225</v>
      </c>
      <c r="AK7">
        <f>G7*SUM(AB7, AE7:AF7)</f>
        <v>39.293828384343911</v>
      </c>
      <c r="AL7">
        <f t="shared" si="8"/>
        <v>-596.49107899082776</v>
      </c>
      <c r="AN7">
        <f t="shared" si="9"/>
        <v>0</v>
      </c>
      <c r="AO7">
        <f t="shared" si="9"/>
        <v>0</v>
      </c>
      <c r="AP7">
        <f t="shared" si="9"/>
        <v>-15.10379817779492</v>
      </c>
      <c r="AQ7">
        <f t="shared" si="9"/>
        <v>-399.15111136361026</v>
      </c>
      <c r="AR7">
        <f t="shared" si="9"/>
        <v>-414.2549095414052</v>
      </c>
      <c r="AS7">
        <f t="shared" si="9"/>
        <v>10.202106927542488</v>
      </c>
      <c r="AT7">
        <f t="shared" si="9"/>
        <v>24.971938307987454</v>
      </c>
      <c r="AU7">
        <f t="shared" si="9"/>
        <v>-379.08086430587525</v>
      </c>
      <c r="AW7">
        <v>4</v>
      </c>
      <c r="AX7">
        <f>IF(Z7&gt;0, (R7*SUMPRODUCT(K7:$K$98, X7:$X$98)-K7*$AZ$3)/Z7, 0)</f>
        <v>573.5972250515116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250000</v>
      </c>
      <c r="S8">
        <f t="shared" si="1"/>
        <v>566.69362973636999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545.28719272734907</v>
      </c>
      <c r="AC8">
        <f t="shared" si="2"/>
        <v>531.91699793317184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-626.47821993948219</v>
      </c>
      <c r="AI8">
        <f t="shared" si="6"/>
        <v>-649.94402977135837</v>
      </c>
      <c r="AJ8">
        <f t="shared" si="7"/>
        <v>13.370194794177223</v>
      </c>
      <c r="AK8">
        <f t="shared" ref="AK8:AK71" si="22">G8*SUM(AB8:AB8, AE8:AF8)</f>
        <v>38.170103490914435</v>
      </c>
      <c r="AL8">
        <f t="shared" si="8"/>
        <v>-598.40373148626668</v>
      </c>
      <c r="AN8">
        <f t="shared" si="9"/>
        <v>0</v>
      </c>
      <c r="AO8">
        <f t="shared" si="9"/>
        <v>0</v>
      </c>
      <c r="AP8">
        <f t="shared" si="9"/>
        <v>-13.315130689792079</v>
      </c>
      <c r="AQ8">
        <f t="shared" si="9"/>
        <v>-355.48056651644549</v>
      </c>
      <c r="AR8">
        <f t="shared" si="9"/>
        <v>-368.79569720623755</v>
      </c>
      <c r="AS8">
        <f t="shared" si="9"/>
        <v>7.5866075924051666</v>
      </c>
      <c r="AT8">
        <f t="shared" si="9"/>
        <v>21.658741806303109</v>
      </c>
      <c r="AU8">
        <f t="shared" si="9"/>
        <v>-339.55034780752931</v>
      </c>
      <c r="AW8">
        <v>5</v>
      </c>
      <c r="AX8">
        <f>IF(Z8&gt;0, (R8*SUMPRODUCT(K8:$K$98, X8:$X$98)-K8*$AZ$3)/Z8, 0)</f>
        <v>566.69362973636999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250000</v>
      </c>
      <c r="S9">
        <f t="shared" si="1"/>
        <v>562.05660314919942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531.91699793317184</v>
      </c>
      <c r="AC9">
        <f t="shared" si="2"/>
        <v>520.88367835372173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-625.03085217798525</v>
      </c>
      <c r="AI9">
        <f t="shared" si="6"/>
        <v>-648.19950082632488</v>
      </c>
      <c r="AJ9">
        <f t="shared" si="7"/>
        <v>11.033319579450108</v>
      </c>
      <c r="AK9">
        <f t="shared" si="22"/>
        <v>37.234189855322029</v>
      </c>
      <c r="AL9">
        <f t="shared" si="8"/>
        <v>-599.93199139155274</v>
      </c>
      <c r="AN9">
        <f t="shared" si="9"/>
        <v>0</v>
      </c>
      <c r="AO9">
        <f t="shared" si="9"/>
        <v>0</v>
      </c>
      <c r="AP9">
        <f t="shared" si="9"/>
        <v>-11.737958440871706</v>
      </c>
      <c r="AQ9">
        <f t="shared" si="9"/>
        <v>-316.66008140934895</v>
      </c>
      <c r="AR9">
        <f t="shared" si="9"/>
        <v>-328.39803985022064</v>
      </c>
      <c r="AS9">
        <f t="shared" si="9"/>
        <v>5.5898230688444936</v>
      </c>
      <c r="AT9">
        <f t="shared" si="9"/>
        <v>18.863999352531025</v>
      </c>
      <c r="AU9">
        <f t="shared" si="9"/>
        <v>-303.94421742884515</v>
      </c>
      <c r="AW9">
        <v>6</v>
      </c>
      <c r="AX9">
        <f>IF(Z9&gt;0, (R9*SUMPRODUCT(K9:$K$98, X9:$X$98)-K9*$AZ$3)/Z9, 0)</f>
        <v>562.05660314919942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25</v>
      </c>
      <c r="R10">
        <f t="shared" si="0"/>
        <v>250000</v>
      </c>
      <c r="S10">
        <f t="shared" si="1"/>
        <v>559.31958606862088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520.88367835372173</v>
      </c>
      <c r="AC10">
        <f t="shared" si="2"/>
        <v>511.76578170954735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-624.82416444571936</v>
      </c>
      <c r="AI10">
        <f t="shared" si="6"/>
        <v>-647.69864419113094</v>
      </c>
      <c r="AJ10">
        <f t="shared" si="7"/>
        <v>9.1178966441743796</v>
      </c>
      <c r="AK10">
        <f t="shared" si="22"/>
        <v>36.461857484760522</v>
      </c>
      <c r="AL10">
        <f t="shared" si="8"/>
        <v>-602.11889006219599</v>
      </c>
      <c r="AN10">
        <f t="shared" si="9"/>
        <v>0</v>
      </c>
      <c r="AO10">
        <f t="shared" si="9"/>
        <v>0</v>
      </c>
      <c r="AP10">
        <f t="shared" si="9"/>
        <v>-10.347252964076613</v>
      </c>
      <c r="AQ10">
        <f t="shared" si="9"/>
        <v>-282.63872051055131</v>
      </c>
      <c r="AR10">
        <f t="shared" si="9"/>
        <v>-292.98597347462788</v>
      </c>
      <c r="AS10">
        <f t="shared" si="9"/>
        <v>4.1244733925151751</v>
      </c>
      <c r="AT10">
        <f t="shared" si="9"/>
        <v>16.49349262295706</v>
      </c>
      <c r="AU10">
        <f t="shared" si="9"/>
        <v>-272.36800745915559</v>
      </c>
      <c r="AW10">
        <v>7</v>
      </c>
      <c r="AX10">
        <f>IF(Z10&gt;0, (R10*SUMPRODUCT(K10:$K$98, X10:$X$98)-K10*$AZ$3)/Z10, 0)</f>
        <v>559.31958606862088</v>
      </c>
    </row>
    <row r="11" spans="1:52" x14ac:dyDescent="0.25">
      <c r="A11" t="s">
        <v>33</v>
      </c>
      <c r="C11" s="12">
        <f>AU91</f>
        <v>212.16466842881457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250000</v>
      </c>
      <c r="S11">
        <f t="shared" si="1"/>
        <v>557.62239334375636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511.76578170954735</v>
      </c>
      <c r="AC11">
        <f t="shared" si="2"/>
        <v>503.71829759647244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-624.28412510224291</v>
      </c>
      <c r="AI11">
        <f t="shared" si="6"/>
        <v>-646.86743163769017</v>
      </c>
      <c r="AJ11">
        <f t="shared" si="7"/>
        <v>8.0474841130749155</v>
      </c>
      <c r="AK11">
        <f t="shared" si="22"/>
        <v>35.823604719668317</v>
      </c>
      <c r="AL11">
        <f t="shared" si="8"/>
        <v>-602.99634280494695</v>
      </c>
      <c r="AN11">
        <f t="shared" si="9"/>
        <v>0</v>
      </c>
      <c r="AO11">
        <f t="shared" si="9"/>
        <v>0</v>
      </c>
      <c r="AP11">
        <f t="shared" si="9"/>
        <v>-9.1210187419840345</v>
      </c>
      <c r="AQ11">
        <f t="shared" si="9"/>
        <v>-252.13788762257022</v>
      </c>
      <c r="AR11">
        <f t="shared" si="9"/>
        <v>-261.25890636455426</v>
      </c>
      <c r="AS11">
        <f t="shared" si="9"/>
        <v>3.2502438607013877</v>
      </c>
      <c r="AT11">
        <f t="shared" si="9"/>
        <v>14.468553112036606</v>
      </c>
      <c r="AU11">
        <f t="shared" si="9"/>
        <v>-243.54010939181626</v>
      </c>
      <c r="AW11">
        <v>8</v>
      </c>
      <c r="AX11">
        <f>IF(Z11&gt;0, (R11*SUMPRODUCT(K11:$K$98, X11:$X$98)-K11*$AZ$3)/Z11, 0)</f>
        <v>557.62239334375636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25</v>
      </c>
      <c r="R12">
        <f t="shared" si="0"/>
        <v>250000</v>
      </c>
      <c r="S12">
        <f t="shared" si="1"/>
        <v>557.02074602664788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503.71829759647244</v>
      </c>
      <c r="AC12">
        <f t="shared" si="2"/>
        <v>496.75115675736401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-624.70981370454911</v>
      </c>
      <c r="AI12">
        <f t="shared" si="6"/>
        <v>-647.00481619327149</v>
      </c>
      <c r="AJ12">
        <f t="shared" si="7"/>
        <v>6.9671408391084242</v>
      </c>
      <c r="AK12">
        <f t="shared" si="22"/>
        <v>35.260280831753072</v>
      </c>
      <c r="AL12">
        <f t="shared" si="8"/>
        <v>-604.77739452240996</v>
      </c>
      <c r="AN12">
        <f t="shared" si="9"/>
        <v>0</v>
      </c>
      <c r="AO12">
        <f t="shared" si="9"/>
        <v>0</v>
      </c>
      <c r="AP12">
        <f t="shared" si="9"/>
        <v>-8.0398014044225512</v>
      </c>
      <c r="AQ12">
        <f t="shared" si="9"/>
        <v>-225.2766215262354</v>
      </c>
      <c r="AR12">
        <f t="shared" si="9"/>
        <v>-233.31642293065798</v>
      </c>
      <c r="AS12">
        <f t="shared" si="9"/>
        <v>2.5124208320410726</v>
      </c>
      <c r="AT12">
        <f t="shared" si="9"/>
        <v>12.715210751595988</v>
      </c>
      <c r="AU12">
        <f t="shared" si="9"/>
        <v>-218.0887913470209</v>
      </c>
      <c r="AW12">
        <v>9</v>
      </c>
      <c r="AX12">
        <f>IF(Z12&gt;0, (R12*SUMPRODUCT(K12:$K$98, X12:$X$98)-K12*$AZ$3)/Z12, 0)</f>
        <v>557.02074602664788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250000</v>
      </c>
      <c r="S13">
        <f t="shared" si="1"/>
        <v>557.00633317136624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496.75115675736401</v>
      </c>
      <c r="AC13">
        <f t="shared" si="2"/>
        <v>490.37698771636263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-625.63589428780517</v>
      </c>
      <c r="AI13">
        <f t="shared" si="6"/>
        <v>-647.64538316221149</v>
      </c>
      <c r="AJ13">
        <f t="shared" si="7"/>
        <v>6.3741690410013803</v>
      </c>
      <c r="AK13">
        <f t="shared" si="22"/>
        <v>34.772580973015486</v>
      </c>
      <c r="AL13">
        <f t="shared" si="8"/>
        <v>-606.49863314819459</v>
      </c>
      <c r="AN13">
        <f t="shared" si="9"/>
        <v>0</v>
      </c>
      <c r="AO13">
        <f t="shared" si="9"/>
        <v>0</v>
      </c>
      <c r="AP13">
        <f t="shared" si="9"/>
        <v>-7.0864663685995311</v>
      </c>
      <c r="AQ13">
        <f t="shared" si="9"/>
        <v>-201.43801381115918</v>
      </c>
      <c r="AR13">
        <f t="shared" si="9"/>
        <v>-208.52448017975871</v>
      </c>
      <c r="AS13">
        <f t="shared" si="9"/>
        <v>2.0523118367074273</v>
      </c>
      <c r="AT13">
        <f t="shared" si="9"/>
        <v>11.195840440493852</v>
      </c>
      <c r="AU13">
        <f t="shared" si="9"/>
        <v>-195.27632790255743</v>
      </c>
      <c r="AW13">
        <v>10</v>
      </c>
      <c r="AX13">
        <f>IF(Z13&gt;0, (R13*SUMPRODUCT(K13:$K$98, X13:$X$98)-K13*$AZ$3)/Z13, 0)</f>
        <v>557.00633317136624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250000</v>
      </c>
      <c r="S14">
        <f t="shared" si="1"/>
        <v>557.36522302343565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490.37698771636263</v>
      </c>
      <c r="AC14">
        <f t="shared" si="2"/>
        <v>484.38759219559137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-627.24820333681805</v>
      </c>
      <c r="AI14">
        <f t="shared" si="6"/>
        <v>-648.9748725021467</v>
      </c>
      <c r="AJ14">
        <f t="shared" si="7"/>
        <v>5.9893955207712679</v>
      </c>
      <c r="AK14">
        <f t="shared" si="22"/>
        <v>34.326389140145388</v>
      </c>
      <c r="AL14">
        <f t="shared" si="8"/>
        <v>-608.65908784123008</v>
      </c>
      <c r="AN14">
        <f t="shared" si="9"/>
        <v>0</v>
      </c>
      <c r="AO14">
        <f t="shared" si="9"/>
        <v>0</v>
      </c>
      <c r="AP14">
        <f t="shared" si="9"/>
        <v>-6.2458982066929725</v>
      </c>
      <c r="AQ14">
        <f t="shared" si="9"/>
        <v>-180.3188697982628</v>
      </c>
      <c r="AR14">
        <f t="shared" si="9"/>
        <v>-186.56476800495577</v>
      </c>
      <c r="AS14">
        <f t="shared" si="9"/>
        <v>1.7218080902183415</v>
      </c>
      <c r="AT14">
        <f t="shared" si="9"/>
        <v>9.8680166177895803</v>
      </c>
      <c r="AU14">
        <f t="shared" si="9"/>
        <v>-174.97494329694786</v>
      </c>
      <c r="AW14">
        <v>11</v>
      </c>
      <c r="AX14">
        <f>IF(Z14&gt;0, (R14*SUMPRODUCT(K14:$K$98, X14:$X$98)-K14*$AZ$3)/Z14, 0)</f>
        <v>557.36522302343565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250000</v>
      </c>
      <c r="S15">
        <f t="shared" si="1"/>
        <v>557.87313760854045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484.38759219559137</v>
      </c>
      <c r="AC15">
        <f t="shared" si="2"/>
        <v>478.57641729946073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-629.30819250652701</v>
      </c>
      <c r="AI15">
        <f t="shared" si="6"/>
        <v>-650.75466416095173</v>
      </c>
      <c r="AJ15">
        <f t="shared" si="7"/>
        <v>5.8111748961306375</v>
      </c>
      <c r="AK15">
        <f t="shared" si="22"/>
        <v>33.907131453691399</v>
      </c>
      <c r="AL15">
        <f t="shared" si="8"/>
        <v>-611.03635781112973</v>
      </c>
      <c r="AN15">
        <f t="shared" si="9"/>
        <v>0</v>
      </c>
      <c r="AO15">
        <f t="shared" si="9"/>
        <v>0</v>
      </c>
      <c r="AP15">
        <f t="shared" si="9"/>
        <v>-5.5047751052501042</v>
      </c>
      <c r="AQ15">
        <f t="shared" si="9"/>
        <v>-161.52773880290761</v>
      </c>
      <c r="AR15">
        <f t="shared" si="9"/>
        <v>-167.03251390815771</v>
      </c>
      <c r="AS15">
        <f t="shared" si="9"/>
        <v>1.4915838565862429</v>
      </c>
      <c r="AT15">
        <f t="shared" si="9"/>
        <v>8.7031161173877631</v>
      </c>
      <c r="AU15">
        <f t="shared" si="9"/>
        <v>-156.83781393418371</v>
      </c>
      <c r="AW15">
        <v>12</v>
      </c>
      <c r="AX15">
        <f>IF(Z15&gt;0, (R15*SUMPRODUCT(K15:$K$98, X15:$X$98)-K15*$AZ$3)/Z15, 0)</f>
        <v>557.87313760854045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250000</v>
      </c>
      <c r="S16">
        <f t="shared" si="1"/>
        <v>558.44070188187163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478.57641729946073</v>
      </c>
      <c r="AC16">
        <f t="shared" si="2"/>
        <v>472.85912037345582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-632.81288944788025</v>
      </c>
      <c r="AI16">
        <f t="shared" si="6"/>
        <v>-653.98161509681586</v>
      </c>
      <c r="AJ16">
        <f t="shared" si="7"/>
        <v>5.7172969260049058</v>
      </c>
      <c r="AK16">
        <f t="shared" si="22"/>
        <v>33.500349210962256</v>
      </c>
      <c r="AL16">
        <f t="shared" si="8"/>
        <v>-614.76396895984874</v>
      </c>
      <c r="AN16">
        <f t="shared" si="9"/>
        <v>0</v>
      </c>
      <c r="AO16">
        <f t="shared" si="9"/>
        <v>0</v>
      </c>
      <c r="AP16">
        <f t="shared" si="9"/>
        <v>-4.851325556674996</v>
      </c>
      <c r="AQ16">
        <f t="shared" si="9"/>
        <v>-145.02438144292398</v>
      </c>
      <c r="AR16">
        <f t="shared" si="9"/>
        <v>-149.87570699959898</v>
      </c>
      <c r="AS16">
        <f t="shared" si="9"/>
        <v>1.3102568927488358</v>
      </c>
      <c r="AT16">
        <f t="shared" si="9"/>
        <v>7.6774153994881491</v>
      </c>
      <c r="AU16">
        <f t="shared" si="9"/>
        <v>-140.88803470736198</v>
      </c>
      <c r="AW16">
        <v>13</v>
      </c>
      <c r="AX16">
        <f>IF(Z16&gt;0, (R16*SUMPRODUCT(K16:$K$98, X16:$X$98)-K16*$AZ$3)/Z16, 0)</f>
        <v>558.44070188187163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250000</v>
      </c>
      <c r="S17">
        <f t="shared" si="1"/>
        <v>558.73456516172359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472.85912037345582</v>
      </c>
      <c r="AC17">
        <f t="shared" si="2"/>
        <v>466.95120489205243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-637.89880207953956</v>
      </c>
      <c r="AI17">
        <f t="shared" si="6"/>
        <v>-658.79205059177787</v>
      </c>
      <c r="AJ17">
        <f t="shared" si="7"/>
        <v>5.9079154814033927</v>
      </c>
      <c r="AK17">
        <f t="shared" si="22"/>
        <v>33.10013842614191</v>
      </c>
      <c r="AL17">
        <f t="shared" si="8"/>
        <v>-619.78399668423253</v>
      </c>
      <c r="AN17">
        <f t="shared" si="9"/>
        <v>0</v>
      </c>
      <c r="AO17">
        <f t="shared" si="9"/>
        <v>0</v>
      </c>
      <c r="AP17">
        <f t="shared" si="9"/>
        <v>-4.2751725955117053</v>
      </c>
      <c r="AQ17">
        <f t="shared" si="9"/>
        <v>-130.52673334942452</v>
      </c>
      <c r="AR17">
        <f t="shared" si="9"/>
        <v>-134.80190594493624</v>
      </c>
      <c r="AS17">
        <f t="shared" si="9"/>
        <v>1.208876558755356</v>
      </c>
      <c r="AT17">
        <f t="shared" si="9"/>
        <v>6.7729441223176154</v>
      </c>
      <c r="AU17">
        <f t="shared" si="9"/>
        <v>-126.82008526386325</v>
      </c>
      <c r="AW17">
        <v>14</v>
      </c>
      <c r="AX17">
        <f>IF(Z17&gt;0, (R17*SUMPRODUCT(K17:$K$98, X17:$X$98)-K17*$AZ$3)/Z17, 0)</f>
        <v>558.73456516172359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250000</v>
      </c>
      <c r="S18">
        <f t="shared" si="1"/>
        <v>558.48195649371098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466.95120489205243</v>
      </c>
      <c r="AC18">
        <f t="shared" si="2"/>
        <v>460.63560186541417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-643.30165916442229</v>
      </c>
      <c r="AI18">
        <f t="shared" si="6"/>
        <v>-663.92164502562184</v>
      </c>
      <c r="AJ18">
        <f t="shared" si="7"/>
        <v>6.3156030266382572</v>
      </c>
      <c r="AK18">
        <f t="shared" si="22"/>
        <v>32.686584342443673</v>
      </c>
      <c r="AL18">
        <f t="shared" si="8"/>
        <v>-624.91945765653986</v>
      </c>
      <c r="AN18">
        <f t="shared" si="9"/>
        <v>0</v>
      </c>
      <c r="AO18">
        <f t="shared" si="9"/>
        <v>0</v>
      </c>
      <c r="AP18">
        <f t="shared" si="9"/>
        <v>-3.7671943241617991</v>
      </c>
      <c r="AQ18">
        <f t="shared" si="9"/>
        <v>-117.52880799439619</v>
      </c>
      <c r="AR18">
        <f t="shared" si="9"/>
        <v>-121.296002318558</v>
      </c>
      <c r="AS18">
        <f t="shared" si="9"/>
        <v>1.1538370605956709</v>
      </c>
      <c r="AT18">
        <f t="shared" si="9"/>
        <v>5.9717167528613757</v>
      </c>
      <c r="AU18">
        <f t="shared" si="9"/>
        <v>-114.17044850510094</v>
      </c>
      <c r="AW18">
        <v>15</v>
      </c>
      <c r="AX18">
        <f>IF(Z18&gt;0, (R18*SUMPRODUCT(K18:$K$98, X18:$X$98)-K18*$AZ$3)/Z18, 0)</f>
        <v>558.48195649371098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250000</v>
      </c>
      <c r="S19">
        <f t="shared" si="1"/>
        <v>557.78402349281396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460.63560186541417</v>
      </c>
      <c r="AC19">
        <f t="shared" si="2"/>
        <v>454.00958880207622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-649.78503625260453</v>
      </c>
      <c r="AI19">
        <f t="shared" si="6"/>
        <v>-670.13384375156681</v>
      </c>
      <c r="AJ19">
        <f t="shared" si="7"/>
        <v>6.6260130633379504</v>
      </c>
      <c r="AK19">
        <f t="shared" si="22"/>
        <v>32.244492130578998</v>
      </c>
      <c r="AL19">
        <f t="shared" si="8"/>
        <v>-631.26333855764983</v>
      </c>
      <c r="AN19">
        <f t="shared" si="9"/>
        <v>0</v>
      </c>
      <c r="AO19">
        <f t="shared" si="9"/>
        <v>0</v>
      </c>
      <c r="AP19">
        <f t="shared" si="9"/>
        <v>-3.3193312957547358</v>
      </c>
      <c r="AQ19">
        <f t="shared" si="9"/>
        <v>-105.99401495426164</v>
      </c>
      <c r="AR19">
        <f t="shared" si="9"/>
        <v>-109.31334625001639</v>
      </c>
      <c r="AS19">
        <f t="shared" si="9"/>
        <v>1.0808462622853461</v>
      </c>
      <c r="AT19">
        <f t="shared" si="9"/>
        <v>5.2597751416247132</v>
      </c>
      <c r="AU19">
        <f t="shared" si="9"/>
        <v>-102.97272484610633</v>
      </c>
      <c r="AW19">
        <v>16</v>
      </c>
      <c r="AX19">
        <f>IF(Z19&gt;0, (R19*SUMPRODUCT(K19:$K$98, X19:$X$98)-K19*$AZ$3)/Z19, 0)</f>
        <v>557.78402349281396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25</v>
      </c>
      <c r="R20">
        <f t="shared" si="0"/>
        <v>250000</v>
      </c>
      <c r="S20">
        <f t="shared" si="1"/>
        <v>556.57946303701362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454.00958880207622</v>
      </c>
      <c r="AC20">
        <f t="shared" si="2"/>
        <v>447.0359264648319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-657.10124989958899</v>
      </c>
      <c r="AI20">
        <f t="shared" si="6"/>
        <v>-677.18085919857162</v>
      </c>
      <c r="AJ20">
        <f t="shared" si="7"/>
        <v>6.9736623372443205</v>
      </c>
      <c r="AK20">
        <f t="shared" si="22"/>
        <v>31.78067121614534</v>
      </c>
      <c r="AL20">
        <f t="shared" si="8"/>
        <v>-638.42652564518187</v>
      </c>
      <c r="AN20">
        <f t="shared" si="9"/>
        <v>0</v>
      </c>
      <c r="AO20">
        <f t="shared" si="9"/>
        <v>0</v>
      </c>
      <c r="AP20">
        <f t="shared" si="9"/>
        <v>-2.9244814625079578</v>
      </c>
      <c r="AQ20">
        <f t="shared" si="9"/>
        <v>-95.703078466746817</v>
      </c>
      <c r="AR20">
        <f t="shared" si="9"/>
        <v>-98.627559929254772</v>
      </c>
      <c r="AS20">
        <f t="shared" si="9"/>
        <v>1.0156744549852479</v>
      </c>
      <c r="AT20">
        <f t="shared" si="9"/>
        <v>4.6286749136292302</v>
      </c>
      <c r="AU20">
        <f t="shared" si="9"/>
        <v>-92.983210560640273</v>
      </c>
      <c r="AW20">
        <v>17</v>
      </c>
      <c r="AX20">
        <f>IF(Z20&gt;0, (R20*SUMPRODUCT(K20:$K$98, X20:$X$98)-K20*$AZ$3)/Z20, 0)</f>
        <v>556.57946303701362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25</v>
      </c>
      <c r="R21">
        <f t="shared" si="0"/>
        <v>250000</v>
      </c>
      <c r="S21">
        <f t="shared" si="1"/>
        <v>554.89087883246839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447.0359264648319</v>
      </c>
      <c r="AC21">
        <f t="shared" si="2"/>
        <v>439.74387712042136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-666.35087041092424</v>
      </c>
      <c r="AI21">
        <f t="shared" si="6"/>
        <v>-686.16304852987594</v>
      </c>
      <c r="AJ21">
        <f t="shared" si="7"/>
        <v>7.2920493444105432</v>
      </c>
      <c r="AK21">
        <f t="shared" si="22"/>
        <v>31.292514852538236</v>
      </c>
      <c r="AL21">
        <f t="shared" si="8"/>
        <v>-647.57848433292713</v>
      </c>
      <c r="AN21">
        <f t="shared" si="9"/>
        <v>0</v>
      </c>
      <c r="AO21">
        <f t="shared" si="9"/>
        <v>0</v>
      </c>
      <c r="AP21">
        <f t="shared" si="9"/>
        <v>-2.5763675219177493</v>
      </c>
      <c r="AQ21">
        <f t="shared" si="9"/>
        <v>-86.651994062486338</v>
      </c>
      <c r="AR21">
        <f t="shared" si="9"/>
        <v>-89.22836158440407</v>
      </c>
      <c r="AS21">
        <f t="shared" si="9"/>
        <v>0.94825510786165657</v>
      </c>
      <c r="AT21">
        <f t="shared" si="9"/>
        <v>4.0692658051609483</v>
      </c>
      <c r="AU21">
        <f t="shared" si="9"/>
        <v>-84.210840671381462</v>
      </c>
      <c r="AW21">
        <v>18</v>
      </c>
      <c r="AX21">
        <f>IF(Z21&gt;0, (R21*SUMPRODUCT(K21:$K$98, X21:$X$98)-K21*$AZ$3)/Z21, 0)</f>
        <v>554.89087883246839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250000</v>
      </c>
      <c r="S22">
        <f t="shared" si="1"/>
        <v>552.57371002862567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439.74387712042136</v>
      </c>
      <c r="AC22">
        <f t="shared" si="2"/>
        <v>432.03030191716437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-677.81602090160789</v>
      </c>
      <c r="AI22">
        <f t="shared" si="6"/>
        <v>-697.36229563728</v>
      </c>
      <c r="AJ22">
        <f t="shared" si="7"/>
        <v>7.713575203256994</v>
      </c>
      <c r="AK22">
        <f t="shared" si="22"/>
        <v>30.782071398429498</v>
      </c>
      <c r="AL22">
        <f t="shared" si="8"/>
        <v>-658.86664903559358</v>
      </c>
      <c r="AN22">
        <f t="shared" si="9"/>
        <v>0</v>
      </c>
      <c r="AO22">
        <f t="shared" si="9"/>
        <v>0</v>
      </c>
      <c r="AP22">
        <f t="shared" si="9"/>
        <v>-2.2694549597725708</v>
      </c>
      <c r="AQ22">
        <f t="shared" si="9"/>
        <v>-78.699033511541984</v>
      </c>
      <c r="AR22">
        <f t="shared" si="9"/>
        <v>-80.968488471314558</v>
      </c>
      <c r="AS22">
        <f t="shared" si="9"/>
        <v>0.89559835515165731</v>
      </c>
      <c r="AT22">
        <f t="shared" si="9"/>
        <v>3.5740070960809218</v>
      </c>
      <c r="AU22">
        <f t="shared" si="9"/>
        <v>-76.49888302008199</v>
      </c>
      <c r="AW22">
        <v>19</v>
      </c>
      <c r="AX22">
        <f>IF(Z22&gt;0, (R22*SUMPRODUCT(K22:$K$98, X22:$X$98)-K22*$AZ$3)/Z22, 0)</f>
        <v>552.57371002862567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25</v>
      </c>
      <c r="R23">
        <f t="shared" si="0"/>
        <v>250000</v>
      </c>
      <c r="S23">
        <f t="shared" si="1"/>
        <v>549.49894705524378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432.03030191716437</v>
      </c>
      <c r="AC23">
        <f t="shared" si="2"/>
        <v>423.81199952993433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-690.64416225528976</v>
      </c>
      <c r="AI23">
        <f t="shared" si="6"/>
        <v>-709.92590982737954</v>
      </c>
      <c r="AJ23">
        <f t="shared" si="7"/>
        <v>8.2183023872300396</v>
      </c>
      <c r="AK23">
        <f t="shared" si="22"/>
        <v>30.242121134201508</v>
      </c>
      <c r="AL23">
        <f t="shared" si="8"/>
        <v>-671.46548630594805</v>
      </c>
      <c r="AN23">
        <f t="shared" si="9"/>
        <v>0</v>
      </c>
      <c r="AO23">
        <f t="shared" si="9"/>
        <v>0</v>
      </c>
      <c r="AP23">
        <f t="shared" si="9"/>
        <v>-1.9988763959009679</v>
      </c>
      <c r="AQ23">
        <f t="shared" si="9"/>
        <v>-71.596846122867916</v>
      </c>
      <c r="AR23">
        <f t="shared" si="9"/>
        <v>-73.595722518768881</v>
      </c>
      <c r="AS23">
        <f t="shared" si="9"/>
        <v>0.85196482293903653</v>
      </c>
      <c r="AT23">
        <f t="shared" si="9"/>
        <v>3.1351028671609873</v>
      </c>
      <c r="AU23">
        <f t="shared" si="9"/>
        <v>-69.608654828668861</v>
      </c>
      <c r="AW23">
        <v>20</v>
      </c>
      <c r="AX23">
        <f>IF(Z23&gt;0, (R23*SUMPRODUCT(K23:$K$98, X23:$X$98)-K23*$AZ$3)/Z23, 0)</f>
        <v>549.49894705524378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250000</v>
      </c>
      <c r="S24">
        <f t="shared" si="1"/>
        <v>545.71624706555565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423.81199952993433</v>
      </c>
      <c r="AC24">
        <f t="shared" si="2"/>
        <v>415.14437762520186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-706.04187183944578</v>
      </c>
      <c r="AI24">
        <f t="shared" si="6"/>
        <v>-725.0601977486308</v>
      </c>
      <c r="AJ24">
        <f t="shared" si="7"/>
        <v>8.6676219047324707</v>
      </c>
      <c r="AK24">
        <f t="shared" si="22"/>
        <v>29.666839967095406</v>
      </c>
      <c r="AL24">
        <f t="shared" si="8"/>
        <v>-686.72573587680301</v>
      </c>
      <c r="AN24">
        <f t="shared" si="9"/>
        <v>0</v>
      </c>
      <c r="AO24">
        <f t="shared" si="9"/>
        <v>0</v>
      </c>
      <c r="AP24">
        <f t="shared" si="9"/>
        <v>-1.7603288609423631</v>
      </c>
      <c r="AQ24">
        <f t="shared" si="9"/>
        <v>-65.350961486704705</v>
      </c>
      <c r="AR24">
        <f t="shared" si="9"/>
        <v>-67.111290347647071</v>
      </c>
      <c r="AS24">
        <f t="shared" si="9"/>
        <v>0.80227171768404404</v>
      </c>
      <c r="AT24">
        <f t="shared" si="9"/>
        <v>2.7459511871029059</v>
      </c>
      <c r="AU24">
        <f t="shared" si="9"/>
        <v>-63.563067442860138</v>
      </c>
      <c r="AW24">
        <v>21</v>
      </c>
      <c r="AX24">
        <f>IF(Z24&gt;0, (R24*SUMPRODUCT(K24:$K$98, X24:$X$98)-K24*$AZ$3)/Z24, 0)</f>
        <v>545.71624706555565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250000</v>
      </c>
      <c r="S25">
        <f t="shared" si="1"/>
        <v>541.14139056303293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415.14437762520186</v>
      </c>
      <c r="AC25">
        <f t="shared" si="2"/>
        <v>405.98022347611828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-724.05676540131299</v>
      </c>
      <c r="AI25">
        <f t="shared" si="6"/>
        <v>-742.81250237486597</v>
      </c>
      <c r="AJ25">
        <f t="shared" si="7"/>
        <v>9.1641541490835721</v>
      </c>
      <c r="AK25">
        <f t="shared" si="22"/>
        <v>29.060106433764133</v>
      </c>
      <c r="AL25">
        <f t="shared" si="8"/>
        <v>-704.58824179201838</v>
      </c>
      <c r="AN25">
        <f t="shared" si="9"/>
        <v>0</v>
      </c>
      <c r="AO25">
        <f t="shared" si="9"/>
        <v>0</v>
      </c>
      <c r="AP25">
        <f t="shared" si="9"/>
        <v>-1.5500211884187642</v>
      </c>
      <c r="AQ25">
        <f t="shared" si="9"/>
        <v>-59.837868785029464</v>
      </c>
      <c r="AR25">
        <f t="shared" si="9"/>
        <v>-61.387889973448232</v>
      </c>
      <c r="AS25">
        <f t="shared" si="9"/>
        <v>0.75734870482801475</v>
      </c>
      <c r="AT25">
        <f t="shared" si="9"/>
        <v>2.4016001489866272</v>
      </c>
      <c r="AU25">
        <f t="shared" si="9"/>
        <v>-58.228941119633596</v>
      </c>
      <c r="AW25">
        <v>22</v>
      </c>
      <c r="AX25">
        <f>IF(Z25&gt;0, (R25*SUMPRODUCT(K25:$K$98, X25:$X$98)-K25*$AZ$3)/Z25, 0)</f>
        <v>541.14139056303293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250000</v>
      </c>
      <c r="S26">
        <f t="shared" si="1"/>
        <v>535.72842307736892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405.98022347611828</v>
      </c>
      <c r="AC26">
        <f t="shared" si="2"/>
        <v>396.30914695682168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-742.40796150940855</v>
      </c>
      <c r="AI26">
        <f t="shared" si="6"/>
        <v>-760.90190031707505</v>
      </c>
      <c r="AJ26">
        <f t="shared" si="7"/>
        <v>9.6710765192966051</v>
      </c>
      <c r="AK26">
        <f t="shared" si="22"/>
        <v>28.418615643328284</v>
      </c>
      <c r="AL26">
        <f t="shared" si="8"/>
        <v>-722.8122081544501</v>
      </c>
      <c r="AN26">
        <f t="shared" si="9"/>
        <v>0</v>
      </c>
      <c r="AO26">
        <f t="shared" si="9"/>
        <v>0</v>
      </c>
      <c r="AP26">
        <f t="shared" si="9"/>
        <v>-1.3646299381825902</v>
      </c>
      <c r="AQ26">
        <f t="shared" si="9"/>
        <v>-54.780765804246585</v>
      </c>
      <c r="AR26">
        <f t="shared" si="9"/>
        <v>-56.145395742429173</v>
      </c>
      <c r="AS26">
        <f t="shared" si="9"/>
        <v>0.71360896615576164</v>
      </c>
      <c r="AT26">
        <f t="shared" si="9"/>
        <v>2.0969515532577376</v>
      </c>
      <c r="AU26">
        <f t="shared" si="9"/>
        <v>-53.334835223015666</v>
      </c>
      <c r="AW26">
        <v>23</v>
      </c>
      <c r="AX26">
        <f>IF(Z26&gt;0, (R26*SUMPRODUCT(K26:$K$98, X26:$X$98)-K26*$AZ$3)/Z26, 0)</f>
        <v>535.72842307736892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25</v>
      </c>
      <c r="R27">
        <f t="shared" si="0"/>
        <v>250000</v>
      </c>
      <c r="S27">
        <f t="shared" si="1"/>
        <v>529.70525697678409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396.30914695682168</v>
      </c>
      <c r="AC27">
        <f t="shared" si="2"/>
        <v>386.32015996126535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-762.10766229511398</v>
      </c>
      <c r="AI27">
        <f t="shared" si="6"/>
        <v>-780.34045094847431</v>
      </c>
      <c r="AJ27">
        <f t="shared" si="7"/>
        <v>9.9889869955563313</v>
      </c>
      <c r="AK27">
        <f t="shared" si="22"/>
        <v>27.741640286977521</v>
      </c>
      <c r="AL27">
        <f t="shared" si="8"/>
        <v>-742.60982366594055</v>
      </c>
      <c r="AN27">
        <f t="shared" si="9"/>
        <v>0</v>
      </c>
      <c r="AO27">
        <f t="shared" si="9"/>
        <v>0</v>
      </c>
      <c r="AP27">
        <f t="shared" si="9"/>
        <v>-1.2012144662101558</v>
      </c>
      <c r="AQ27">
        <f t="shared" si="9"/>
        <v>-50.209255762407722</v>
      </c>
      <c r="AR27">
        <f t="shared" si="9"/>
        <v>-51.410470228617875</v>
      </c>
      <c r="AS27">
        <f t="shared" si="9"/>
        <v>0.65809547348841557</v>
      </c>
      <c r="AT27">
        <f t="shared" si="9"/>
        <v>1.8276776121668163</v>
      </c>
      <c r="AU27">
        <f t="shared" si="9"/>
        <v>-48.92469714296265</v>
      </c>
      <c r="AW27">
        <v>24</v>
      </c>
      <c r="AX27">
        <f>IF(Z27&gt;0, (R27*SUMPRODUCT(K27:$K$98, X27:$X$98)-K27*$AZ$3)/Z27, 0)</f>
        <v>529.70525697678409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250000</v>
      </c>
      <c r="S28">
        <f t="shared" si="1"/>
        <v>523.177420009667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386.32015996126535</v>
      </c>
      <c r="AC28">
        <f t="shared" si="2"/>
        <v>376.10356384947374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-783.75702331587263</v>
      </c>
      <c r="AI28">
        <f t="shared" si="6"/>
        <v>-801.72910838036773</v>
      </c>
      <c r="AJ28">
        <f t="shared" si="7"/>
        <v>10.216596111791603</v>
      </c>
      <c r="AK28">
        <f t="shared" si="22"/>
        <v>27.042411197288576</v>
      </c>
      <c r="AL28">
        <f t="shared" si="8"/>
        <v>-764.47010107128744</v>
      </c>
      <c r="AN28">
        <f t="shared" si="9"/>
        <v>0</v>
      </c>
      <c r="AO28">
        <f t="shared" si="9"/>
        <v>0</v>
      </c>
      <c r="AP28">
        <f t="shared" si="9"/>
        <v>-1.0571774691319777</v>
      </c>
      <c r="AQ28">
        <f t="shared" si="9"/>
        <v>-46.103179644991386</v>
      </c>
      <c r="AR28">
        <f t="shared" si="9"/>
        <v>-47.160357114123364</v>
      </c>
      <c r="AS28">
        <f t="shared" si="9"/>
        <v>0.60097396500448019</v>
      </c>
      <c r="AT28">
        <f t="shared" si="9"/>
        <v>1.5907240437702026</v>
      </c>
      <c r="AU28">
        <f t="shared" si="9"/>
        <v>-44.968659105348671</v>
      </c>
      <c r="AW28">
        <v>25</v>
      </c>
      <c r="AX28">
        <f>IF(Z28&gt;0, (R28*SUMPRODUCT(K28:$K$98, X28:$X$98)-K28*$AZ$3)/Z28, 0)</f>
        <v>523.177420009667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250000</v>
      </c>
      <c r="S29">
        <f t="shared" si="1"/>
        <v>516.2083447689522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376.10356384947374</v>
      </c>
      <c r="AC29">
        <f t="shared" si="2"/>
        <v>365.70811603538948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-810.98997909364243</v>
      </c>
      <c r="AI29">
        <f t="shared" si="6"/>
        <v>-828.70124430958322</v>
      </c>
      <c r="AJ29">
        <f t="shared" si="7"/>
        <v>10.395447814084264</v>
      </c>
      <c r="AK29">
        <f t="shared" si="22"/>
        <v>26.327249469463165</v>
      </c>
      <c r="AL29">
        <f t="shared" si="8"/>
        <v>-791.97854702603581</v>
      </c>
      <c r="AN29">
        <f t="shared" si="9"/>
        <v>0</v>
      </c>
      <c r="AO29">
        <f t="shared" si="9"/>
        <v>0</v>
      </c>
      <c r="AP29">
        <f t="shared" si="9"/>
        <v>-0.93020998502281649</v>
      </c>
      <c r="AQ29">
        <f t="shared" si="9"/>
        <v>-42.593850134849198</v>
      </c>
      <c r="AR29">
        <f t="shared" si="9"/>
        <v>-43.524060119872011</v>
      </c>
      <c r="AS29">
        <f t="shared" si="9"/>
        <v>0.54597733349628008</v>
      </c>
      <c r="AT29">
        <f t="shared" si="9"/>
        <v>1.3827284519820437</v>
      </c>
      <c r="AU29">
        <f t="shared" si="9"/>
        <v>-41.59535433439369</v>
      </c>
      <c r="AW29">
        <v>26</v>
      </c>
      <c r="AX29">
        <f>IF(Z29&gt;0, (R29*SUMPRODUCT(K29:$K$98, X29:$X$98)-K29*$AZ$3)/Z29, 0)</f>
        <v>516.2083447689522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250000</v>
      </c>
      <c r="S30">
        <f t="shared" si="1"/>
        <v>508.58496880338544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365.70811603538948</v>
      </c>
      <c r="AC30">
        <f t="shared" si="2"/>
        <v>354.99616932099337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-839.6276775582819</v>
      </c>
      <c r="AI30">
        <f t="shared" si="6"/>
        <v>-857.0778673543075</v>
      </c>
      <c r="AJ30">
        <f t="shared" si="7"/>
        <v>10.711946714396106</v>
      </c>
      <c r="AK30">
        <f t="shared" si="22"/>
        <v>25.599568122477265</v>
      </c>
      <c r="AL30">
        <f t="shared" si="8"/>
        <v>-820.76635251743403</v>
      </c>
      <c r="AN30">
        <f t="shared" si="9"/>
        <v>0</v>
      </c>
      <c r="AO30">
        <f t="shared" si="9"/>
        <v>0</v>
      </c>
      <c r="AP30">
        <f t="shared" si="9"/>
        <v>-0.81830186843640174</v>
      </c>
      <c r="AQ30">
        <f t="shared" si="9"/>
        <v>-39.373147534094059</v>
      </c>
      <c r="AR30">
        <f t="shared" si="9"/>
        <v>-40.191449402530459</v>
      </c>
      <c r="AS30">
        <f t="shared" si="9"/>
        <v>0.50232152850153722</v>
      </c>
      <c r="AT30">
        <f t="shared" si="9"/>
        <v>1.2004553916404499</v>
      </c>
      <c r="AU30">
        <f t="shared" si="9"/>
        <v>-38.488672482388466</v>
      </c>
      <c r="AW30">
        <v>27</v>
      </c>
      <c r="AX30">
        <f>IF(Z30&gt;0, (R30*SUMPRODUCT(K30:$K$98, X30:$X$98)-K30*$AZ$3)/Z30, 0)</f>
        <v>508.58496880338544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250000</v>
      </c>
      <c r="S31">
        <f t="shared" si="1"/>
        <v>500.44899423367241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354.99616932099337</v>
      </c>
      <c r="AC31">
        <f t="shared" si="2"/>
        <v>344.0890069837323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-866.73085945032619</v>
      </c>
      <c r="AI31">
        <f t="shared" si="6"/>
        <v>-883.91987426244646</v>
      </c>
      <c r="AJ31">
        <f t="shared" si="7"/>
        <v>10.90716233726107</v>
      </c>
      <c r="AK31">
        <f t="shared" si="22"/>
        <v>24.849731852469539</v>
      </c>
      <c r="AL31">
        <f t="shared" si="8"/>
        <v>-848.16298007271587</v>
      </c>
      <c r="AN31">
        <f t="shared" si="9"/>
        <v>0</v>
      </c>
      <c r="AO31">
        <f t="shared" si="9"/>
        <v>0</v>
      </c>
      <c r="AP31">
        <f t="shared" si="9"/>
        <v>-0.71969146292520436</v>
      </c>
      <c r="AQ31">
        <f t="shared" si="9"/>
        <v>-36.289386391149435</v>
      </c>
      <c r="AR31">
        <f t="shared" si="9"/>
        <v>-37.00907785407464</v>
      </c>
      <c r="AS31">
        <f t="shared" si="9"/>
        <v>0.45667489990939258</v>
      </c>
      <c r="AT31">
        <f t="shared" si="9"/>
        <v>1.0404400755761984</v>
      </c>
      <c r="AU31">
        <f t="shared" si="9"/>
        <v>-35.511962878589046</v>
      </c>
      <c r="AW31">
        <v>28</v>
      </c>
      <c r="AX31">
        <f>IF(Z31&gt;0, (R31*SUMPRODUCT(K31:$K$98, X31:$X$98)-K31*$AZ$3)/Z31, 0)</f>
        <v>500.44899423367241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250000</v>
      </c>
      <c r="S32">
        <f t="shared" si="1"/>
        <v>492.12322439328256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344.0890069837323</v>
      </c>
      <c r="AC32">
        <f t="shared" si="2"/>
        <v>333.21567880404086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-896.73251050246779</v>
      </c>
      <c r="AI32">
        <f t="shared" si="6"/>
        <v>-913.6599619154166</v>
      </c>
      <c r="AJ32">
        <f t="shared" si="7"/>
        <v>10.873328179691441</v>
      </c>
      <c r="AK32">
        <f t="shared" si="22"/>
        <v>24.086230488861265</v>
      </c>
      <c r="AL32">
        <f t="shared" si="8"/>
        <v>-878.70040324686397</v>
      </c>
      <c r="AN32">
        <f t="shared" si="9"/>
        <v>0</v>
      </c>
      <c r="AO32">
        <f t="shared" si="9"/>
        <v>0</v>
      </c>
      <c r="AP32">
        <f t="shared" si="9"/>
        <v>-0.63280356691148032</v>
      </c>
      <c r="AQ32">
        <f t="shared" si="9"/>
        <v>-33.52279781334159</v>
      </c>
      <c r="AR32">
        <f t="shared" si="9"/>
        <v>-34.155601380253067</v>
      </c>
      <c r="AS32">
        <f t="shared" si="9"/>
        <v>0.40648061473946373</v>
      </c>
      <c r="AT32">
        <f t="shared" si="9"/>
        <v>0.90042217194869711</v>
      </c>
      <c r="AU32">
        <f t="shared" si="9"/>
        <v>-32.848698593564912</v>
      </c>
      <c r="AW32">
        <v>29</v>
      </c>
      <c r="AX32">
        <f>IF(Z32&gt;0, (R32*SUMPRODUCT(K32:$K$98, X32:$X$98)-K32*$AZ$3)/Z32, 0)</f>
        <v>492.12322439328256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250000</v>
      </c>
      <c r="S33">
        <f t="shared" si="1"/>
        <v>483.6160566464531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333.21567880404086</v>
      </c>
      <c r="AC33">
        <f t="shared" si="2"/>
        <v>322.38579010807234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-927.98150665441096</v>
      </c>
      <c r="AI33">
        <f t="shared" si="6"/>
        <v>-944.64688540256486</v>
      </c>
      <c r="AJ33">
        <f t="shared" si="7"/>
        <v>10.829888695968521</v>
      </c>
      <c r="AK33">
        <f t="shared" si="22"/>
        <v>23.325097516282863</v>
      </c>
      <c r="AL33">
        <f t="shared" si="8"/>
        <v>-910.49189919031346</v>
      </c>
      <c r="AN33">
        <f t="shared" si="9"/>
        <v>0</v>
      </c>
      <c r="AO33">
        <f t="shared" si="9"/>
        <v>0</v>
      </c>
      <c r="AP33">
        <f t="shared" si="9"/>
        <v>-0.55625574328586114</v>
      </c>
      <c r="AQ33">
        <f t="shared" si="9"/>
        <v>-30.974096091081211</v>
      </c>
      <c r="AR33">
        <f t="shared" si="9"/>
        <v>-31.530351834367071</v>
      </c>
      <c r="AS33">
        <f t="shared" si="9"/>
        <v>0.36147920052200611</v>
      </c>
      <c r="AT33">
        <f t="shared" si="9"/>
        <v>0.77854332939012028</v>
      </c>
      <c r="AU33">
        <f t="shared" si="9"/>
        <v>-30.390329304454944</v>
      </c>
      <c r="AW33">
        <v>30</v>
      </c>
      <c r="AX33">
        <f>IF(Z33&gt;0, (R33*SUMPRODUCT(K33:$K$98, X33:$X$98)-K33*$AZ$3)/Z33, 0)</f>
        <v>483.6160566464531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250000</v>
      </c>
      <c r="S34">
        <f t="shared" si="1"/>
        <v>475.04103698394101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322.38579010807234</v>
      </c>
      <c r="AC34">
        <f t="shared" si="2"/>
        <v>311.67322001464578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-962.88342066010136</v>
      </c>
      <c r="AI34">
        <f t="shared" si="6"/>
        <v>-979.28585727870779</v>
      </c>
      <c r="AJ34">
        <f t="shared" si="7"/>
        <v>10.712570093426564</v>
      </c>
      <c r="AK34">
        <f t="shared" si="22"/>
        <v>22.567005307565065</v>
      </c>
      <c r="AL34">
        <f t="shared" si="8"/>
        <v>-946.00628187771622</v>
      </c>
      <c r="AN34">
        <f t="shared" si="9"/>
        <v>0</v>
      </c>
      <c r="AO34">
        <f t="shared" si="9"/>
        <v>0</v>
      </c>
      <c r="AP34">
        <f t="shared" si="9"/>
        <v>-0.48882078651874994</v>
      </c>
      <c r="AQ34">
        <f t="shared" si="9"/>
        <v>-28.695579928595123</v>
      </c>
      <c r="AR34">
        <f t="shared" si="9"/>
        <v>-29.184400715113874</v>
      </c>
      <c r="AS34">
        <f t="shared" si="9"/>
        <v>0.31925299030059145</v>
      </c>
      <c r="AT34">
        <f t="shared" si="9"/>
        <v>0.67253552263712468</v>
      </c>
      <c r="AU34">
        <f t="shared" ref="AU34:AU89" si="23">AL34*$K34</f>
        <v>-28.192612202176161</v>
      </c>
      <c r="AW34">
        <v>31</v>
      </c>
      <c r="AX34">
        <f>IF(Z34&gt;0, (R34*SUMPRODUCT(K34:$K$98, X34:$X$98)-K34*$AZ$3)/Z34, 0)</f>
        <v>475.04103698394101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250000</v>
      </c>
      <c r="S35">
        <f t="shared" si="1"/>
        <v>466.39476376047725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311.67322001464578</v>
      </c>
      <c r="AC35">
        <f t="shared" si="2"/>
        <v>301.06828829824235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-1003.5112418370422</v>
      </c>
      <c r="AI35">
        <f t="shared" ref="AI35:AI66" si="25">SUM(AE35:AH35)</f>
        <v>-1019.6493029652788</v>
      </c>
      <c r="AJ35">
        <f t="shared" si="7"/>
        <v>10.604931716403428</v>
      </c>
      <c r="AK35">
        <f t="shared" si="22"/>
        <v>21.817125401025205</v>
      </c>
      <c r="AL35">
        <f t="shared" si="8"/>
        <v>-987.22724584785021</v>
      </c>
      <c r="AN35">
        <f t="shared" ref="AN35:AT66" si="26">AE35*$K35</f>
        <v>0</v>
      </c>
      <c r="AO35">
        <f t="shared" si="26"/>
        <v>0</v>
      </c>
      <c r="AP35">
        <f t="shared" si="26"/>
        <v>-0.42941244890602848</v>
      </c>
      <c r="AQ35">
        <f t="shared" si="26"/>
        <v>-26.702106060807822</v>
      </c>
      <c r="AR35">
        <f t="shared" si="26"/>
        <v>-27.13151850971385</v>
      </c>
      <c r="AS35">
        <f t="shared" si="26"/>
        <v>0.28218319800847136</v>
      </c>
      <c r="AT35">
        <f t="shared" si="26"/>
        <v>0.58052483331793148</v>
      </c>
      <c r="AU35">
        <f t="shared" si="23"/>
        <v>-26.268810478387447</v>
      </c>
      <c r="AW35">
        <v>32</v>
      </c>
      <c r="AX35">
        <f>IF(Z35&gt;0, (R35*SUMPRODUCT(K35:$K$98, X35:$X$98)-K35*$AZ$3)/Z35, 0)</f>
        <v>466.39476376047725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250000</v>
      </c>
      <c r="S36">
        <f t="shared" si="1"/>
        <v>457.59438324001218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301.06828829824235</v>
      </c>
      <c r="AC36">
        <f t="shared" si="2"/>
        <v>290.51854671260566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-1046.245349959818</v>
      </c>
      <c r="AI36">
        <f t="shared" si="25"/>
        <v>-1062.1174059417763</v>
      </c>
      <c r="AJ36">
        <f t="shared" si="7"/>
        <v>10.549741585636696</v>
      </c>
      <c r="AK36">
        <f t="shared" si="22"/>
        <v>21.074780180876967</v>
      </c>
      <c r="AL36">
        <f t="shared" si="8"/>
        <v>-1030.4928841752626</v>
      </c>
      <c r="AN36">
        <f t="shared" si="26"/>
        <v>0</v>
      </c>
      <c r="AO36">
        <f t="shared" si="26"/>
        <v>0</v>
      </c>
      <c r="AP36">
        <f t="shared" si="26"/>
        <v>-0.3770842892899689</v>
      </c>
      <c r="AQ36">
        <f t="shared" si="26"/>
        <v>-24.856432251813231</v>
      </c>
      <c r="AR36">
        <f t="shared" si="26"/>
        <v>-25.233516541103199</v>
      </c>
      <c r="AS36">
        <f t="shared" si="26"/>
        <v>0.25063809077630439</v>
      </c>
      <c r="AT36">
        <f t="shared" si="26"/>
        <v>0.50068929415833796</v>
      </c>
      <c r="AU36">
        <f t="shared" si="23"/>
        <v>-24.482189156168559</v>
      </c>
      <c r="AW36">
        <v>33</v>
      </c>
      <c r="AX36">
        <f>IF(Z36&gt;0, (R36*SUMPRODUCT(K36:$K$98, X36:$X$98)-K36*$AZ$3)/Z36, 0)</f>
        <v>457.59438324001218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250000</v>
      </c>
      <c r="S37">
        <f t="shared" si="1"/>
        <v>448.72881998453119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290.51854671260566</v>
      </c>
      <c r="AC37">
        <f t="shared" si="2"/>
        <v>280.0838684564809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-1090.4080238726956</v>
      </c>
      <c r="AI37">
        <f t="shared" si="25"/>
        <v>-1106.0123184924471</v>
      </c>
      <c r="AJ37">
        <f t="shared" si="7"/>
        <v>10.434678256124755</v>
      </c>
      <c r="AK37">
        <f t="shared" si="22"/>
        <v>20.336298269882398</v>
      </c>
      <c r="AL37">
        <f t="shared" si="8"/>
        <v>-1075.2413419664399</v>
      </c>
      <c r="AN37">
        <f t="shared" si="26"/>
        <v>0</v>
      </c>
      <c r="AO37">
        <f t="shared" si="26"/>
        <v>0</v>
      </c>
      <c r="AP37">
        <f t="shared" si="26"/>
        <v>-0.33100257375788139</v>
      </c>
      <c r="AQ37">
        <f t="shared" si="26"/>
        <v>-23.130033823589603</v>
      </c>
      <c r="AR37">
        <f t="shared" si="26"/>
        <v>-23.461036397347485</v>
      </c>
      <c r="AS37">
        <f t="shared" si="26"/>
        <v>0.22134325474352756</v>
      </c>
      <c r="AT37">
        <f t="shared" si="26"/>
        <v>0.43137913196785416</v>
      </c>
      <c r="AU37">
        <f t="shared" si="23"/>
        <v>-22.808314010636103</v>
      </c>
      <c r="AW37">
        <v>34</v>
      </c>
      <c r="AX37">
        <f>IF(Z37&gt;0, (R37*SUMPRODUCT(K37:$K$98, X37:$X$98)-K37*$AZ$3)/Z37, 0)</f>
        <v>448.72881998453119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250000</v>
      </c>
      <c r="S38">
        <f t="shared" si="1"/>
        <v>439.9148058930748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280.0838684564809</v>
      </c>
      <c r="AC38">
        <f t="shared" si="2"/>
        <v>269.83040070047031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-1140.0984503182524</v>
      </c>
      <c r="AI38">
        <f t="shared" si="25"/>
        <v>-1155.4326921467746</v>
      </c>
      <c r="AJ38">
        <f t="shared" si="7"/>
        <v>10.253467756010593</v>
      </c>
      <c r="AK38">
        <f t="shared" si="22"/>
        <v>19.605870791953667</v>
      </c>
      <c r="AL38">
        <f t="shared" si="8"/>
        <v>-1125.5733535988102</v>
      </c>
      <c r="AN38">
        <f t="shared" si="26"/>
        <v>0</v>
      </c>
      <c r="AO38">
        <f t="shared" si="26"/>
        <v>0</v>
      </c>
      <c r="AP38">
        <f t="shared" si="26"/>
        <v>-0.29042333923537894</v>
      </c>
      <c r="AQ38">
        <f t="shared" si="26"/>
        <v>-21.592929256054411</v>
      </c>
      <c r="AR38">
        <f t="shared" si="26"/>
        <v>-21.883352595289789</v>
      </c>
      <c r="AS38">
        <f t="shared" si="26"/>
        <v>0.19419586424573107</v>
      </c>
      <c r="AT38">
        <f t="shared" si="26"/>
        <v>0.37132598583554216</v>
      </c>
      <c r="AU38">
        <f t="shared" si="23"/>
        <v>-21.317830745208514</v>
      </c>
      <c r="AW38">
        <v>35</v>
      </c>
      <c r="AX38">
        <f>IF(Z38&gt;0, (R38*SUMPRODUCT(K38:$K$98, X38:$X$98)-K38*$AZ$3)/Z38, 0)</f>
        <v>439.9148058930748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250000</v>
      </c>
      <c r="S39">
        <f t="shared" si="1"/>
        <v>431.12803780728751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269.83040070047031</v>
      </c>
      <c r="AC39">
        <f t="shared" si="2"/>
        <v>259.73440543332566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-1195.7292157167826</v>
      </c>
      <c r="AI39">
        <f t="shared" si="25"/>
        <v>-1210.7905422054478</v>
      </c>
      <c r="AJ39">
        <f t="shared" si="7"/>
        <v>10.095995267144644</v>
      </c>
      <c r="AK39">
        <f t="shared" si="22"/>
        <v>18.888128049032922</v>
      </c>
      <c r="AL39">
        <f t="shared" si="8"/>
        <v>-1181.8064188892702</v>
      </c>
      <c r="AN39">
        <f t="shared" si="26"/>
        <v>0</v>
      </c>
      <c r="AO39">
        <f t="shared" si="26"/>
        <v>0</v>
      </c>
      <c r="AP39">
        <f t="shared" si="26"/>
        <v>-0.25469147398231157</v>
      </c>
      <c r="AQ39">
        <f t="shared" si="26"/>
        <v>-20.220133775322669</v>
      </c>
      <c r="AR39">
        <f t="shared" si="26"/>
        <v>-20.474825249304981</v>
      </c>
      <c r="AS39">
        <f t="shared" si="26"/>
        <v>0.17072625826434762</v>
      </c>
      <c r="AT39">
        <f t="shared" si="26"/>
        <v>0.31940381726637579</v>
      </c>
      <c r="AU39">
        <f t="shared" si="23"/>
        <v>-19.984695173774256</v>
      </c>
      <c r="AW39">
        <v>36</v>
      </c>
      <c r="AX39">
        <f>IF(Z39&gt;0, (R39*SUMPRODUCT(K39:$K$98, X39:$X$98)-K39*$AZ$3)/Z39, 0)</f>
        <v>431.12803780728751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250000</v>
      </c>
      <c r="S40">
        <f t="shared" si="1"/>
        <v>422.35863244608674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259.73440543332566</v>
      </c>
      <c r="AC40">
        <f t="shared" si="2"/>
        <v>249.77939129095824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-1259.2062676430039</v>
      </c>
      <c r="AI40">
        <f t="shared" si="25"/>
        <v>-1273.9910602400182</v>
      </c>
      <c r="AJ40">
        <f t="shared" si="7"/>
        <v>9.9550141423674177</v>
      </c>
      <c r="AK40">
        <f t="shared" si="22"/>
        <v>18.181408380332797</v>
      </c>
      <c r="AL40">
        <f t="shared" si="8"/>
        <v>-1245.8546377173179</v>
      </c>
      <c r="AN40">
        <f t="shared" si="26"/>
        <v>0</v>
      </c>
      <c r="AO40">
        <f t="shared" si="26"/>
        <v>0</v>
      </c>
      <c r="AP40">
        <f t="shared" si="26"/>
        <v>-0.22322786097999064</v>
      </c>
      <c r="AQ40">
        <f t="shared" si="26"/>
        <v>-19.012097722311722</v>
      </c>
      <c r="AR40">
        <f t="shared" si="26"/>
        <v>-19.235325583291715</v>
      </c>
      <c r="AS40">
        <f t="shared" si="26"/>
        <v>0.15030555879931742</v>
      </c>
      <c r="AT40">
        <f t="shared" si="26"/>
        <v>0.27451158856059948</v>
      </c>
      <c r="AU40">
        <f t="shared" si="23"/>
        <v>-18.810508435931798</v>
      </c>
      <c r="AW40">
        <v>37</v>
      </c>
      <c r="AX40">
        <f>IF(Z40&gt;0, (R40*SUMPRODUCT(K40:$K$98, X40:$X$98)-K40*$AZ$3)/Z40, 0)</f>
        <v>422.35863244608674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25</v>
      </c>
      <c r="R41">
        <f t="shared" si="0"/>
        <v>250000</v>
      </c>
      <c r="S41">
        <f t="shared" si="1"/>
        <v>413.57027781902769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249.77939129095824</v>
      </c>
      <c r="AC41">
        <f t="shared" si="2"/>
        <v>239.93257895521367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-1332.0783213827501</v>
      </c>
      <c r="AI41">
        <f t="shared" si="25"/>
        <v>-1346.5820582216559</v>
      </c>
      <c r="AJ41">
        <f t="shared" si="7"/>
        <v>9.8468123357445734</v>
      </c>
      <c r="AK41">
        <f t="shared" si="22"/>
        <v>17.48455739036708</v>
      </c>
      <c r="AL41">
        <f t="shared" si="8"/>
        <v>-1319.2506884955442</v>
      </c>
      <c r="AN41">
        <f t="shared" si="26"/>
        <v>0</v>
      </c>
      <c r="AO41">
        <f t="shared" si="26"/>
        <v>0</v>
      </c>
      <c r="AP41">
        <f t="shared" si="26"/>
        <v>-0.19552173829490663</v>
      </c>
      <c r="AQ41">
        <f t="shared" si="26"/>
        <v>-17.957459641922561</v>
      </c>
      <c r="AR41">
        <f t="shared" si="26"/>
        <v>-18.152981380217469</v>
      </c>
      <c r="AS41">
        <f t="shared" si="26"/>
        <v>0.1327427466405792</v>
      </c>
      <c r="AT41">
        <f t="shared" si="26"/>
        <v>0.2357055352184351</v>
      </c>
      <c r="AU41">
        <f t="shared" si="23"/>
        <v>-17.784533098358455</v>
      </c>
      <c r="AW41">
        <v>38</v>
      </c>
      <c r="AX41">
        <f>IF(Z41&gt;0, (R41*SUMPRODUCT(K41:$K$98, X41:$X$98)-K41*$AZ$3)/Z41, 0)</f>
        <v>413.57027781902769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250000</v>
      </c>
      <c r="S42">
        <f t="shared" si="1"/>
        <v>404.7190052391191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239.93257895521367</v>
      </c>
      <c r="AC42">
        <f t="shared" si="2"/>
        <v>230.15840983701185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-1415.2614423399054</v>
      </c>
      <c r="AI42">
        <f t="shared" si="25"/>
        <v>-1429.4786156661883</v>
      </c>
      <c r="AJ42">
        <f t="shared" si="7"/>
        <v>9.7741691182018258</v>
      </c>
      <c r="AK42">
        <f t="shared" si="22"/>
        <v>16.795280526864957</v>
      </c>
      <c r="AL42">
        <f t="shared" si="8"/>
        <v>-1402.9091660211216</v>
      </c>
      <c r="AN42">
        <f t="shared" si="26"/>
        <v>0</v>
      </c>
      <c r="AO42">
        <f t="shared" si="26"/>
        <v>0</v>
      </c>
      <c r="AP42">
        <f t="shared" si="26"/>
        <v>-0.17112378355549465</v>
      </c>
      <c r="AQ42">
        <f t="shared" si="26"/>
        <v>-17.034672587531375</v>
      </c>
      <c r="AR42">
        <f t="shared" si="26"/>
        <v>-17.205796371086869</v>
      </c>
      <c r="AS42">
        <f t="shared" si="26"/>
        <v>0.11764594566248336</v>
      </c>
      <c r="AT42">
        <f t="shared" si="26"/>
        <v>0.20215494906570938</v>
      </c>
      <c r="AU42">
        <f t="shared" si="23"/>
        <v>-16.885995476358676</v>
      </c>
      <c r="AW42">
        <v>39</v>
      </c>
      <c r="AX42">
        <f>IF(Z42&gt;0, (R42*SUMPRODUCT(K42:$K$98, X42:$X$98)-K42*$AZ$3)/Z42, 0)</f>
        <v>404.7190052391191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250000</v>
      </c>
      <c r="S43">
        <f t="shared" si="1"/>
        <v>395.78582959450239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230.15840983701185</v>
      </c>
      <c r="AC43">
        <f t="shared" si="2"/>
        <v>220.43024664565971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-1514.2031728938771</v>
      </c>
      <c r="AI43">
        <f t="shared" si="25"/>
        <v>-1528.1267541696077</v>
      </c>
      <c r="AJ43">
        <f t="shared" si="7"/>
        <v>9.728163191352138</v>
      </c>
      <c r="AK43">
        <f t="shared" si="22"/>
        <v>16.111088688590829</v>
      </c>
      <c r="AL43">
        <f t="shared" si="8"/>
        <v>-1502.2875022896646</v>
      </c>
      <c r="AN43">
        <f t="shared" si="26"/>
        <v>0</v>
      </c>
      <c r="AO43">
        <f t="shared" si="26"/>
        <v>0</v>
      </c>
      <c r="AP43">
        <f t="shared" si="26"/>
        <v>-0.14963391794505237</v>
      </c>
      <c r="AQ43">
        <f t="shared" si="26"/>
        <v>-16.272835906080658</v>
      </c>
      <c r="AR43">
        <f t="shared" si="26"/>
        <v>-16.422469824025715</v>
      </c>
      <c r="AS43">
        <f t="shared" si="26"/>
        <v>0.10454660650188856</v>
      </c>
      <c r="AT43">
        <f t="shared" si="26"/>
        <v>0.1731426186333353</v>
      </c>
      <c r="AU43">
        <f t="shared" si="23"/>
        <v>-16.144780598890488</v>
      </c>
      <c r="AW43">
        <v>40</v>
      </c>
      <c r="AX43">
        <f>IF(Z43&gt;0, (R43*SUMPRODUCT(K43:$K$98, X43:$X$98)-K43*$AZ$3)/Z43, 0)</f>
        <v>395.78582959450239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25</v>
      </c>
      <c r="R44">
        <f t="shared" si="0"/>
        <v>250000</v>
      </c>
      <c r="S44">
        <f t="shared" si="1"/>
        <v>386.66318499783142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220.43024664565971</v>
      </c>
      <c r="AC44">
        <f t="shared" si="2"/>
        <v>210.68107984331044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-1626.0126689131564</v>
      </c>
      <c r="AI44">
        <f t="shared" si="25"/>
        <v>-1639.6344131092383</v>
      </c>
      <c r="AJ44">
        <f t="shared" si="7"/>
        <v>9.749166802349265</v>
      </c>
      <c r="AK44">
        <f t="shared" si="22"/>
        <v>15.430117265196181</v>
      </c>
      <c r="AL44">
        <f t="shared" si="8"/>
        <v>-1614.4551290416928</v>
      </c>
      <c r="AN44">
        <f t="shared" si="26"/>
        <v>0</v>
      </c>
      <c r="AO44">
        <f t="shared" si="26"/>
        <v>0</v>
      </c>
      <c r="AP44">
        <f t="shared" si="26"/>
        <v>-0.13070547836262095</v>
      </c>
      <c r="AQ44">
        <f t="shared" si="26"/>
        <v>-15.602169638092793</v>
      </c>
      <c r="AR44">
        <f t="shared" si="26"/>
        <v>-15.732875116455414</v>
      </c>
      <c r="AS44">
        <f t="shared" si="26"/>
        <v>9.3546721491405457E-2</v>
      </c>
      <c r="AT44">
        <f t="shared" si="26"/>
        <v>0.14805746087339564</v>
      </c>
      <c r="AU44">
        <f t="shared" si="23"/>
        <v>-15.491270934090611</v>
      </c>
      <c r="AW44">
        <v>41</v>
      </c>
      <c r="AX44">
        <f>IF(Z44&gt;0, (R44*SUMPRODUCT(K44:$K$98, X44:$X$98)-K44*$AZ$3)/Z44, 0)</f>
        <v>386.66318499783142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25</v>
      </c>
      <c r="R45">
        <f t="shared" si="0"/>
        <v>250000</v>
      </c>
      <c r="S45">
        <f t="shared" si="1"/>
        <v>377.34458450473443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210.68107984331044</v>
      </c>
      <c r="AC45">
        <f t="shared" si="2"/>
        <v>200.90361476212067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-1751.7177540800601</v>
      </c>
      <c r="AI45">
        <f t="shared" si="25"/>
        <v>-1765.0281090587732</v>
      </c>
      <c r="AJ45">
        <f t="shared" si="7"/>
        <v>9.7774650811897743</v>
      </c>
      <c r="AK45">
        <f t="shared" si="22"/>
        <v>14.747675589031733</v>
      </c>
      <c r="AL45">
        <f t="shared" si="8"/>
        <v>-1740.5029683885516</v>
      </c>
      <c r="AN45">
        <f t="shared" si="26"/>
        <v>0</v>
      </c>
      <c r="AO45">
        <f t="shared" si="26"/>
        <v>0</v>
      </c>
      <c r="AP45">
        <f t="shared" si="26"/>
        <v>-0.1140335608186623</v>
      </c>
      <c r="AQ45">
        <f t="shared" si="26"/>
        <v>-15.007459482972573</v>
      </c>
      <c r="AR45">
        <f t="shared" si="26"/>
        <v>-15.121493043791236</v>
      </c>
      <c r="AS45">
        <f t="shared" si="26"/>
        <v>8.3766297801322817E-2</v>
      </c>
      <c r="AT45">
        <f t="shared" si="26"/>
        <v>0.12634749140089038</v>
      </c>
      <c r="AU45">
        <f t="shared" si="23"/>
        <v>-14.911379254589022</v>
      </c>
      <c r="AW45">
        <v>42</v>
      </c>
      <c r="AX45">
        <f>IF(Z45&gt;0, (R45*SUMPRODUCT(K45:$K$98, X45:$X$98)-K45*$AZ$3)/Z45, 0)</f>
        <v>377.34458450473443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250000</v>
      </c>
      <c r="S46">
        <f t="shared" si="1"/>
        <v>367.83541549224503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200.90361476212067</v>
      </c>
      <c r="AC46">
        <f t="shared" si="2"/>
        <v>191.09678434781168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-1893.2419983615875</v>
      </c>
      <c r="AI46">
        <f t="shared" si="25"/>
        <v>-1906.2299255906773</v>
      </c>
      <c r="AJ46">
        <f t="shared" si="7"/>
        <v>9.8068304143089904</v>
      </c>
      <c r="AK46">
        <f t="shared" si="22"/>
        <v>14.063253033348449</v>
      </c>
      <c r="AL46">
        <f t="shared" si="8"/>
        <v>-1882.3598421430199</v>
      </c>
      <c r="AN46">
        <f t="shared" si="26"/>
        <v>0</v>
      </c>
      <c r="AO46">
        <f t="shared" si="26"/>
        <v>0</v>
      </c>
      <c r="AP46">
        <f t="shared" si="26"/>
        <v>-9.9349313799253117E-2</v>
      </c>
      <c r="AQ46">
        <f t="shared" si="26"/>
        <v>-14.482087101001712</v>
      </c>
      <c r="AR46">
        <f t="shared" si="26"/>
        <v>-14.581436414800965</v>
      </c>
      <c r="AS46">
        <f t="shared" si="26"/>
        <v>7.5015963288202245E-2</v>
      </c>
      <c r="AT46">
        <f t="shared" si="26"/>
        <v>0.10757486656678374</v>
      </c>
      <c r="AU46">
        <f t="shared" si="23"/>
        <v>-14.398845584945979</v>
      </c>
      <c r="AW46">
        <v>43</v>
      </c>
      <c r="AX46">
        <f>IF(Z46&gt;0, (R46*SUMPRODUCT(K46:$K$98, X46:$X$98)-K46*$AZ$3)/Z46, 0)</f>
        <v>367.83541549224503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250000</v>
      </c>
      <c r="S47">
        <f t="shared" si="1"/>
        <v>358.11870447722231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191.09678434781168</v>
      </c>
      <c r="AC47">
        <f t="shared" si="2"/>
        <v>181.2581160581166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-2045.538923995663</v>
      </c>
      <c r="AI47">
        <f t="shared" si="25"/>
        <v>-2058.1924180600622</v>
      </c>
      <c r="AJ47">
        <f t="shared" si="7"/>
        <v>9.8386682896950788</v>
      </c>
      <c r="AK47">
        <f t="shared" si="22"/>
        <v>13.376774904346819</v>
      </c>
      <c r="AL47">
        <f t="shared" si="8"/>
        <v>-2034.9769748660206</v>
      </c>
      <c r="AN47">
        <f t="shared" si="26"/>
        <v>0</v>
      </c>
      <c r="AO47">
        <f t="shared" si="26"/>
        <v>0</v>
      </c>
      <c r="AP47">
        <f t="shared" si="26"/>
        <v>-8.6420638009158363E-2</v>
      </c>
      <c r="AQ47">
        <f t="shared" si="26"/>
        <v>-13.970590098242878</v>
      </c>
      <c r="AR47">
        <f t="shared" si="26"/>
        <v>-14.057010736252035</v>
      </c>
      <c r="AS47">
        <f t="shared" si="26"/>
        <v>6.7195984478954696E-2</v>
      </c>
      <c r="AT47">
        <f t="shared" si="26"/>
        <v>9.1360490300544259E-2</v>
      </c>
      <c r="AU47">
        <f t="shared" si="23"/>
        <v>-13.898454261472539</v>
      </c>
      <c r="AW47">
        <v>44</v>
      </c>
      <c r="AX47">
        <f>IF(Z47&gt;0, (R47*SUMPRODUCT(K47:$K$98, X47:$X$98)-K47*$AZ$3)/Z47, 0)</f>
        <v>358.11870447722231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250000</v>
      </c>
      <c r="S48">
        <f t="shared" si="1"/>
        <v>348.26668587244234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181.2581160581166</v>
      </c>
      <c r="AC48">
        <f t="shared" si="2"/>
        <v>171.43343561282612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-2207.6945883172339</v>
      </c>
      <c r="AI48">
        <f t="shared" si="25"/>
        <v>-2220.0007779821576</v>
      </c>
      <c r="AJ48">
        <f t="shared" si="7"/>
        <v>9.8246804452904826</v>
      </c>
      <c r="AK48">
        <f t="shared" si="22"/>
        <v>12.688068124068163</v>
      </c>
      <c r="AL48">
        <f t="shared" si="8"/>
        <v>-2197.4880294127988</v>
      </c>
      <c r="AN48">
        <f t="shared" si="26"/>
        <v>0</v>
      </c>
      <c r="AO48">
        <f t="shared" si="26"/>
        <v>0</v>
      </c>
      <c r="AP48">
        <f t="shared" si="26"/>
        <v>-7.5043414102216002E-2</v>
      </c>
      <c r="AQ48">
        <f t="shared" si="26"/>
        <v>-13.462569951650396</v>
      </c>
      <c r="AR48">
        <f t="shared" si="26"/>
        <v>-13.537613365752613</v>
      </c>
      <c r="AS48">
        <f t="shared" si="26"/>
        <v>5.9911116531816695E-2</v>
      </c>
      <c r="AT48">
        <f t="shared" si="26"/>
        <v>7.737211730983698E-2</v>
      </c>
      <c r="AU48">
        <f t="shared" si="23"/>
        <v>-13.400330131910959</v>
      </c>
      <c r="AW48">
        <v>45</v>
      </c>
      <c r="AX48">
        <f>IF(Z48&gt;0, (R48*SUMPRODUCT(K48:$K$98, X48:$X$98)-K48*$AZ$3)/Z48, 0)</f>
        <v>348.26668587244234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250000</v>
      </c>
      <c r="S49">
        <f t="shared" si="1"/>
        <v>338.35120935800518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171.43343561282612</v>
      </c>
      <c r="AC49">
        <f t="shared" si="2"/>
        <v>161.67257070845457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-2375.0985433109527</v>
      </c>
      <c r="AI49">
        <f t="shared" si="25"/>
        <v>-2387.044161224896</v>
      </c>
      <c r="AJ49">
        <f t="shared" si="7"/>
        <v>9.7608649043715445</v>
      </c>
      <c r="AK49">
        <f t="shared" si="22"/>
        <v>12.000340492897829</v>
      </c>
      <c r="AL49">
        <f t="shared" si="8"/>
        <v>-2365.2829558276267</v>
      </c>
      <c r="AN49">
        <f t="shared" si="26"/>
        <v>0</v>
      </c>
      <c r="AO49">
        <f t="shared" si="26"/>
        <v>0</v>
      </c>
      <c r="AP49">
        <f t="shared" si="26"/>
        <v>-6.5039856846099836E-2</v>
      </c>
      <c r="AQ49">
        <f t="shared" si="26"/>
        <v>-12.931609763946607</v>
      </c>
      <c r="AR49">
        <f t="shared" si="26"/>
        <v>-12.996649620792708</v>
      </c>
      <c r="AS49">
        <f t="shared" si="26"/>
        <v>5.3144614255026042E-2</v>
      </c>
      <c r="AT49">
        <f t="shared" si="26"/>
        <v>6.5337802814830176E-2</v>
      </c>
      <c r="AU49">
        <f t="shared" si="23"/>
        <v>-12.878167203722851</v>
      </c>
      <c r="AW49">
        <v>46</v>
      </c>
      <c r="AX49">
        <f>IF(Z49&gt;0, (R49*SUMPRODUCT(K49:$K$98, X49:$X$98)-K49*$AZ$3)/Z49, 0)</f>
        <v>338.35120935800518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250000</v>
      </c>
      <c r="S50">
        <f t="shared" si="1"/>
        <v>328.49889179270326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161.67257070845457</v>
      </c>
      <c r="AC50">
        <f t="shared" si="2"/>
        <v>152.04605473672129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-2548.856562936176</v>
      </c>
      <c r="AI50">
        <f t="shared" si="25"/>
        <v>-2560.4278390146865</v>
      </c>
      <c r="AJ50">
        <f t="shared" si="7"/>
        <v>9.6265159717332835</v>
      </c>
      <c r="AK50">
        <f t="shared" si="22"/>
        <v>11.317079949591822</v>
      </c>
      <c r="AL50">
        <f t="shared" si="8"/>
        <v>-2539.4842430933613</v>
      </c>
      <c r="AN50">
        <f t="shared" si="26"/>
        <v>0</v>
      </c>
      <c r="AO50">
        <f t="shared" si="26"/>
        <v>0</v>
      </c>
      <c r="AP50">
        <f t="shared" si="26"/>
        <v>-5.6251510647694326E-2</v>
      </c>
      <c r="AQ50">
        <f t="shared" si="26"/>
        <v>-12.390771001974841</v>
      </c>
      <c r="AR50">
        <f t="shared" si="26"/>
        <v>-12.447022512622537</v>
      </c>
      <c r="AS50">
        <f t="shared" si="26"/>
        <v>4.6797437206586044E-2</v>
      </c>
      <c r="AT50">
        <f t="shared" si="26"/>
        <v>5.5015785550873532E-2</v>
      </c>
      <c r="AU50">
        <f t="shared" si="23"/>
        <v>-12.345209289865076</v>
      </c>
      <c r="AW50">
        <v>47</v>
      </c>
      <c r="AX50">
        <f>IF(Z50&gt;0, (R50*SUMPRODUCT(K50:$K$98, X50:$X$98)-K50*$AZ$3)/Z50, 0)</f>
        <v>328.49889179270326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250000</v>
      </c>
      <c r="S51">
        <f t="shared" si="1"/>
        <v>318.82550594606909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152.04605473672129</v>
      </c>
      <c r="AC51">
        <f t="shared" si="2"/>
        <v>142.60626033493685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-2734.0743030851295</v>
      </c>
      <c r="AI51">
        <f t="shared" si="25"/>
        <v>-2745.2564589725462</v>
      </c>
      <c r="AJ51">
        <f t="shared" si="7"/>
        <v>9.4397944017844395</v>
      </c>
      <c r="AK51">
        <f t="shared" si="22"/>
        <v>10.643223831570491</v>
      </c>
      <c r="AL51">
        <f t="shared" si="8"/>
        <v>-2725.1734407391909</v>
      </c>
      <c r="AN51">
        <f t="shared" si="26"/>
        <v>0</v>
      </c>
      <c r="AO51">
        <f t="shared" si="26"/>
        <v>0</v>
      </c>
      <c r="AP51">
        <f t="shared" si="26"/>
        <v>-4.8535605745501295E-2</v>
      </c>
      <c r="AQ51">
        <f t="shared" si="26"/>
        <v>-11.867117020142279</v>
      </c>
      <c r="AR51">
        <f t="shared" si="26"/>
        <v>-11.91565262588778</v>
      </c>
      <c r="AS51">
        <f t="shared" si="26"/>
        <v>4.0972970151415787E-2</v>
      </c>
      <c r="AT51">
        <f t="shared" si="26"/>
        <v>4.6196397273582594E-2</v>
      </c>
      <c r="AU51">
        <f t="shared" si="23"/>
        <v>-11.828483258462782</v>
      </c>
      <c r="AW51">
        <v>48</v>
      </c>
      <c r="AX51">
        <f>IF(Z51&gt;0, (R51*SUMPRODUCT(K51:$K$98, X51:$X$98)-K51*$AZ$3)/Z51, 0)</f>
        <v>318.82550594606909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250000</v>
      </c>
      <c r="S52">
        <f t="shared" si="1"/>
        <v>309.38554565176378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142.60626033493685</v>
      </c>
      <c r="AC52">
        <f t="shared" si="2"/>
        <v>133.37394385067893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-2930.0926236102937</v>
      </c>
      <c r="AI52">
        <f t="shared" si="25"/>
        <v>-2940.8699486764749</v>
      </c>
      <c r="AJ52">
        <f t="shared" si="7"/>
        <v>9.2323164842579217</v>
      </c>
      <c r="AK52">
        <f t="shared" si="22"/>
        <v>9.9824382234455804</v>
      </c>
      <c r="AL52">
        <f t="shared" si="8"/>
        <v>-2921.6551939687715</v>
      </c>
      <c r="AN52">
        <f t="shared" si="26"/>
        <v>0</v>
      </c>
      <c r="AO52">
        <f t="shared" si="26"/>
        <v>0</v>
      </c>
      <c r="AP52">
        <f t="shared" si="26"/>
        <v>-4.1766479628488257E-2</v>
      </c>
      <c r="AQ52">
        <f t="shared" si="26"/>
        <v>-11.355290215530632</v>
      </c>
      <c r="AR52">
        <f t="shared" si="26"/>
        <v>-11.397056695159121</v>
      </c>
      <c r="AS52">
        <f t="shared" si="26"/>
        <v>3.5778948486346357E-2</v>
      </c>
      <c r="AT52">
        <f t="shared" si="26"/>
        <v>3.8685972645520969E-2</v>
      </c>
      <c r="AU52">
        <f t="shared" si="23"/>
        <v>-11.322591774027252</v>
      </c>
      <c r="AW52">
        <v>49</v>
      </c>
      <c r="AX52">
        <f>IF(Z52&gt;0, (R52*SUMPRODUCT(K52:$K$98, X52:$X$98)-K52*$AZ$3)/Z52, 0)</f>
        <v>309.38554565176378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250000</v>
      </c>
      <c r="S53">
        <f t="shared" si="1"/>
        <v>300.24394597038832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133.37394385067893</v>
      </c>
      <c r="AC53">
        <f t="shared" si="2"/>
        <v>124.37115411361638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-3137.0985910240543</v>
      </c>
      <c r="AI53">
        <f t="shared" si="25"/>
        <v>-3147.4544329804717</v>
      </c>
      <c r="AJ53">
        <f t="shared" si="7"/>
        <v>9.0027897370625425</v>
      </c>
      <c r="AK53">
        <f t="shared" si="22"/>
        <v>9.3361760695475251</v>
      </c>
      <c r="AL53">
        <f t="shared" si="8"/>
        <v>-3129.1154671738618</v>
      </c>
      <c r="AN53">
        <f t="shared" si="26"/>
        <v>0</v>
      </c>
      <c r="AO53">
        <f t="shared" si="26"/>
        <v>0</v>
      </c>
      <c r="AP53">
        <f t="shared" si="26"/>
        <v>-3.5833091654111082E-2</v>
      </c>
      <c r="AQ53">
        <f t="shared" si="26"/>
        <v>-10.854930174990677</v>
      </c>
      <c r="AR53">
        <f t="shared" si="26"/>
        <v>-10.890763266644788</v>
      </c>
      <c r="AS53">
        <f t="shared" si="26"/>
        <v>3.1151285539940895E-2</v>
      </c>
      <c r="AT53">
        <f t="shared" si="26"/>
        <v>3.2304862724532785E-2</v>
      </c>
      <c r="AU53">
        <f t="shared" si="23"/>
        <v>-10.827307118380316</v>
      </c>
      <c r="AW53">
        <v>50</v>
      </c>
      <c r="AX53">
        <f>IF(Z53&gt;0, (R53*SUMPRODUCT(K53:$K$98, X53:$X$98)-K53*$AZ$3)/Z53, 0)</f>
        <v>300.24394597038832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250000</v>
      </c>
      <c r="S54">
        <f t="shared" si="1"/>
        <v>291.42094614027343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124.37115411361638</v>
      </c>
      <c r="AC54">
        <f t="shared" si="2"/>
        <v>115.61667079440089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-3339.2726170478581</v>
      </c>
      <c r="AI54">
        <f t="shared" si="25"/>
        <v>-3349.1909733230063</v>
      </c>
      <c r="AJ54">
        <f t="shared" si="7"/>
        <v>8.7544833192154954</v>
      </c>
      <c r="AK54">
        <f t="shared" si="22"/>
        <v>8.7059807879531483</v>
      </c>
      <c r="AL54">
        <f t="shared" si="8"/>
        <v>-3331.7305092158376</v>
      </c>
      <c r="AN54">
        <f t="shared" si="26"/>
        <v>0</v>
      </c>
      <c r="AO54">
        <f t="shared" si="26"/>
        <v>0</v>
      </c>
      <c r="AP54">
        <f t="shared" si="26"/>
        <v>-3.06422427140682E-2</v>
      </c>
      <c r="AQ54">
        <f t="shared" si="26"/>
        <v>-10.316508016192705</v>
      </c>
      <c r="AR54">
        <f t="shared" si="26"/>
        <v>-10.347150258906774</v>
      </c>
      <c r="AS54">
        <f t="shared" si="26"/>
        <v>2.7046518118714471E-2</v>
      </c>
      <c r="AT54">
        <f t="shared" si="26"/>
        <v>2.689667208637225E-2</v>
      </c>
      <c r="AU54">
        <f t="shared" si="23"/>
        <v>-10.293207068701687</v>
      </c>
      <c r="AW54">
        <v>51</v>
      </c>
      <c r="AX54">
        <f>IF(Z54&gt;0, (R54*SUMPRODUCT(K54:$K$98, X54:$X$98)-K54*$AZ$3)/Z54, 0)</f>
        <v>291.42094614027343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250000</v>
      </c>
      <c r="S55">
        <f t="shared" si="1"/>
        <v>283.02877514699298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115.61667079440089</v>
      </c>
      <c r="AC55">
        <f t="shared" si="2"/>
        <v>107.17556175657876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-3523.2948232975941</v>
      </c>
      <c r="AI55">
        <f t="shared" si="25"/>
        <v>-3532.761666527661</v>
      </c>
      <c r="AJ55">
        <f t="shared" si="7"/>
        <v>8.4411090378221303</v>
      </c>
      <c r="AK55">
        <f t="shared" si="22"/>
        <v>8.0931669556080639</v>
      </c>
      <c r="AL55">
        <f t="shared" si="8"/>
        <v>-3516.2273905342308</v>
      </c>
      <c r="AN55">
        <f t="shared" si="26"/>
        <v>0</v>
      </c>
      <c r="AO55">
        <f t="shared" si="26"/>
        <v>0</v>
      </c>
      <c r="AP55">
        <f t="shared" si="26"/>
        <v>-2.6113675703232777E-2</v>
      </c>
      <c r="AQ55">
        <f t="shared" si="26"/>
        <v>-9.718781243810767</v>
      </c>
      <c r="AR55">
        <f t="shared" si="26"/>
        <v>-9.7448949195139978</v>
      </c>
      <c r="AS55">
        <f t="shared" si="26"/>
        <v>2.328425417347426E-2</v>
      </c>
      <c r="AT55">
        <f t="shared" si="26"/>
        <v>2.232447840898414E-2</v>
      </c>
      <c r="AU55">
        <f t="shared" si="23"/>
        <v>-9.6992861869315394</v>
      </c>
      <c r="AW55">
        <v>52</v>
      </c>
      <c r="AX55">
        <f>IF(Z55&gt;0, (R55*SUMPRODUCT(K55:$K$98, X55:$X$98)-K55*$AZ$3)/Z55, 0)</f>
        <v>283.02877514699298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250000</v>
      </c>
      <c r="S56">
        <f t="shared" si="1"/>
        <v>277.9188773790832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107.17556175657876</v>
      </c>
      <c r="AC56">
        <f t="shared" si="2"/>
        <v>99.131243886313214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-4548.9245793651044</v>
      </c>
      <c r="AI56">
        <f t="shared" si="25"/>
        <v>-4557.8418617049338</v>
      </c>
      <c r="AJ56">
        <f t="shared" si="7"/>
        <v>8.0443178702655445</v>
      </c>
      <c r="AK56">
        <f t="shared" si="22"/>
        <v>7.5022893229605137</v>
      </c>
      <c r="AL56">
        <f t="shared" si="8"/>
        <v>-4542.2952545117078</v>
      </c>
      <c r="AN56">
        <f t="shared" si="26"/>
        <v>0</v>
      </c>
      <c r="AO56">
        <f t="shared" si="26"/>
        <v>0</v>
      </c>
      <c r="AP56">
        <f t="shared" si="26"/>
        <v>-2.1962274532936268E-2</v>
      </c>
      <c r="AQ56">
        <f t="shared" si="26"/>
        <v>-11.203495261712725</v>
      </c>
      <c r="AR56">
        <f t="shared" si="26"/>
        <v>-11.22545753624566</v>
      </c>
      <c r="AS56">
        <f t="shared" si="26"/>
        <v>1.9812260144310798E-2</v>
      </c>
      <c r="AT56">
        <f t="shared" si="26"/>
        <v>1.8477304122179409E-2</v>
      </c>
      <c r="AU56">
        <f t="shared" si="23"/>
        <v>-11.18716797197917</v>
      </c>
      <c r="AW56">
        <v>53</v>
      </c>
      <c r="AX56">
        <f>IF(Z56&gt;0, (R56*SUMPRODUCT(K56:$K$98, X56:$X$98)-K56*$AZ$3)/Z56, 0)</f>
        <v>277.9188773790832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250000</v>
      </c>
      <c r="S57">
        <f t="shared" si="1"/>
        <v>270.03066697808151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99.131243886313214</v>
      </c>
      <c r="AC57">
        <f t="shared" si="2"/>
        <v>89.422805208123023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-5491.6047993362354</v>
      </c>
      <c r="AI57">
        <f t="shared" si="25"/>
        <v>-5499.883748372733</v>
      </c>
      <c r="AJ57">
        <f t="shared" si="7"/>
        <v>9.7084386781901912</v>
      </c>
      <c r="AK57">
        <f t="shared" si="22"/>
        <v>6.9391870720419258</v>
      </c>
      <c r="AL57">
        <f t="shared" si="8"/>
        <v>-5483.2361226225012</v>
      </c>
      <c r="AN57">
        <f t="shared" si="26"/>
        <v>0</v>
      </c>
      <c r="AO57">
        <f t="shared" si="26"/>
        <v>0</v>
      </c>
      <c r="AP57">
        <f t="shared" si="26"/>
        <v>-1.8205473757764962E-2</v>
      </c>
      <c r="AQ57">
        <f t="shared" si="26"/>
        <v>-12.076081954554887</v>
      </c>
      <c r="AR57">
        <f t="shared" si="26"/>
        <v>-12.094287428312651</v>
      </c>
      <c r="AS57">
        <f t="shared" si="26"/>
        <v>2.1348932673153378E-2</v>
      </c>
      <c r="AT57">
        <f t="shared" si="26"/>
        <v>1.525932670721219E-2</v>
      </c>
      <c r="AU57">
        <f t="shared" si="23"/>
        <v>-12.057679168932285</v>
      </c>
      <c r="AW57">
        <v>54</v>
      </c>
      <c r="AX57">
        <f>IF(Z57&gt;0, (R57*SUMPRODUCT(K57:$K$98, X57:$X$98)-K57*$AZ$3)/Z57, 0)</f>
        <v>270.03066697808151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250000</v>
      </c>
      <c r="S58">
        <f t="shared" si="1"/>
        <v>260.09216427831825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89.422805208123023</v>
      </c>
      <c r="AC58">
        <f t="shared" si="2"/>
        <v>78.681595203141796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-6333.0241225301806</v>
      </c>
      <c r="AI58">
        <f t="shared" si="25"/>
        <v>-6340.5869796640609</v>
      </c>
      <c r="AJ58">
        <f t="shared" si="7"/>
        <v>10.741210004981227</v>
      </c>
      <c r="AK58">
        <f t="shared" si="22"/>
        <v>6.2595963645686119</v>
      </c>
      <c r="AL58">
        <f t="shared" si="8"/>
        <v>-6323.5861732945104</v>
      </c>
      <c r="AN58">
        <f t="shared" si="26"/>
        <v>0</v>
      </c>
      <c r="AO58">
        <f t="shared" si="26"/>
        <v>0</v>
      </c>
      <c r="AP58">
        <f t="shared" si="26"/>
        <v>-1.4848912550630722E-2</v>
      </c>
      <c r="AQ58">
        <f t="shared" si="26"/>
        <v>-12.434258602508031</v>
      </c>
      <c r="AR58">
        <f t="shared" si="26"/>
        <v>-12.449107515058662</v>
      </c>
      <c r="AS58">
        <f t="shared" si="26"/>
        <v>2.1089290096122898E-2</v>
      </c>
      <c r="AT58">
        <f t="shared" si="26"/>
        <v>1.229009055365308E-2</v>
      </c>
      <c r="AU58">
        <f t="shared" si="23"/>
        <v>-12.415728134408885</v>
      </c>
      <c r="AW58">
        <v>55</v>
      </c>
      <c r="AX58">
        <f>IF(Z58&gt;0, (R58*SUMPRODUCT(K58:$K$98, X58:$X$98)-K58*$AZ$3)/Z58, 0)</f>
        <v>260.09216427831825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250000</v>
      </c>
      <c r="S59">
        <f t="shared" si="1"/>
        <v>248.52341847840165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78.681595203141796</v>
      </c>
      <c r="AC59">
        <f t="shared" si="2"/>
        <v>67.439186555610277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-7032.4146702809821</v>
      </c>
      <c r="AI59">
        <f t="shared" si="25"/>
        <v>-7039.1986573764952</v>
      </c>
      <c r="AJ59">
        <f t="shared" si="7"/>
        <v>11.242408647531519</v>
      </c>
      <c r="AK59">
        <f t="shared" si="22"/>
        <v>5.5077116642199266</v>
      </c>
      <c r="AL59">
        <f t="shared" si="8"/>
        <v>-7022.4485370647444</v>
      </c>
      <c r="AN59">
        <f t="shared" si="26"/>
        <v>0</v>
      </c>
      <c r="AO59">
        <f t="shared" si="26"/>
        <v>0</v>
      </c>
      <c r="AP59">
        <f t="shared" si="26"/>
        <v>-1.1892570745827101E-2</v>
      </c>
      <c r="AQ59">
        <f t="shared" si="26"/>
        <v>-12.328073123196955</v>
      </c>
      <c r="AR59">
        <f t="shared" si="26"/>
        <v>-12.339965693942782</v>
      </c>
      <c r="AS59">
        <f t="shared" si="26"/>
        <v>1.9708342352640684E-2</v>
      </c>
      <c r="AT59">
        <f t="shared" si="26"/>
        <v>9.6552145061825703E-3</v>
      </c>
      <c r="AU59">
        <f t="shared" si="23"/>
        <v>-12.31060213708396</v>
      </c>
      <c r="AW59">
        <v>56</v>
      </c>
      <c r="AX59">
        <f>IF(Z59&gt;0, (R59*SUMPRODUCT(K59:$K$98, X59:$X$98)-K59*$AZ$3)/Z59, 0)</f>
        <v>248.52341847840165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25</v>
      </c>
      <c r="R60">
        <f t="shared" si="0"/>
        <v>250000</v>
      </c>
      <c r="S60">
        <f t="shared" si="1"/>
        <v>235.07364424008099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67.439186555610277</v>
      </c>
      <c r="AC60">
        <f t="shared" si="2"/>
        <v>56.175265177928033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-7419.2738384318127</v>
      </c>
      <c r="AI60">
        <f t="shared" si="25"/>
        <v>-7425.2480582725275</v>
      </c>
      <c r="AJ60">
        <f t="shared" si="7"/>
        <v>11.263921377682244</v>
      </c>
      <c r="AK60">
        <f t="shared" si="22"/>
        <v>4.7207430588927197</v>
      </c>
      <c r="AL60">
        <f t="shared" si="8"/>
        <v>-7409.2633938359531</v>
      </c>
      <c r="AN60">
        <f t="shared" si="26"/>
        <v>0</v>
      </c>
      <c r="AO60">
        <f t="shared" si="26"/>
        <v>0</v>
      </c>
      <c r="AP60">
        <f t="shared" si="26"/>
        <v>-9.3509106584522671E-3</v>
      </c>
      <c r="AQ60">
        <f t="shared" si="26"/>
        <v>-11.612724115199027</v>
      </c>
      <c r="AR60">
        <f t="shared" si="26"/>
        <v>-11.622075025857479</v>
      </c>
      <c r="AS60">
        <f t="shared" si="26"/>
        <v>1.7630406191067916E-2</v>
      </c>
      <c r="AT60">
        <f t="shared" si="26"/>
        <v>7.3889558406229645E-3</v>
      </c>
      <c r="AU60">
        <f t="shared" si="23"/>
        <v>-11.597055663825788</v>
      </c>
      <c r="AW60">
        <v>57</v>
      </c>
      <c r="AX60">
        <f>IF(Z60&gt;0, (R60*SUMPRODUCT(K60:$K$98, X60:$X$98)-K60*$AZ$3)/Z60, 0)</f>
        <v>235.07364424008099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250000</v>
      </c>
      <c r="S61">
        <f t="shared" si="1"/>
        <v>220.70231191249675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56.175265177928033</v>
      </c>
      <c r="AC61">
        <f t="shared" si="2"/>
        <v>45.512676549795714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-7590.4042062584167</v>
      </c>
      <c r="AI61">
        <f t="shared" si="25"/>
        <v>-7595.5596434800982</v>
      </c>
      <c r="AJ61">
        <f t="shared" si="7"/>
        <v>10.662588628132319</v>
      </c>
      <c r="AK61">
        <f t="shared" si="22"/>
        <v>3.9322685624549627</v>
      </c>
      <c r="AL61">
        <f t="shared" si="8"/>
        <v>-7580.9647862895108</v>
      </c>
      <c r="AN61">
        <f t="shared" si="26"/>
        <v>0</v>
      </c>
      <c r="AO61">
        <f t="shared" si="26"/>
        <v>0</v>
      </c>
      <c r="AP61">
        <f t="shared" si="26"/>
        <v>-7.2047711055843854E-3</v>
      </c>
      <c r="AQ61">
        <f t="shared" si="26"/>
        <v>-10.607659942975271</v>
      </c>
      <c r="AR61">
        <f t="shared" si="26"/>
        <v>-10.614864714080856</v>
      </c>
      <c r="AS61">
        <f t="shared" si="26"/>
        <v>1.4901066030950733E-2</v>
      </c>
      <c r="AT61">
        <f t="shared" si="26"/>
        <v>5.4953816136144732E-3</v>
      </c>
      <c r="AU61">
        <f t="shared" si="23"/>
        <v>-10.594468266436291</v>
      </c>
      <c r="AW61">
        <v>58</v>
      </c>
      <c r="AX61">
        <f>IF(Z61&gt;0, (R61*SUMPRODUCT(K61:$K$98, X61:$X$98)-K61*$AZ$3)/Z61, 0)</f>
        <v>220.70231191249675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25</v>
      </c>
      <c r="R62">
        <f t="shared" si="0"/>
        <v>250000</v>
      </c>
      <c r="S62">
        <f t="shared" si="1"/>
        <v>205.32229341006104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45.512676549795714</v>
      </c>
      <c r="AC62">
        <f t="shared" si="2"/>
        <v>35.753351863130021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-7505.6211778417401</v>
      </c>
      <c r="AI62">
        <f t="shared" si="25"/>
        <v>-7509.9744985734205</v>
      </c>
      <c r="AJ62">
        <f t="shared" si="7"/>
        <v>9.7593246866656926</v>
      </c>
      <c r="AK62">
        <f t="shared" si="22"/>
        <v>3.1858873584857004</v>
      </c>
      <c r="AL62">
        <f t="shared" si="8"/>
        <v>-7497.029286528269</v>
      </c>
      <c r="AN62">
        <f t="shared" si="26"/>
        <v>0</v>
      </c>
      <c r="AO62">
        <f t="shared" si="26"/>
        <v>0</v>
      </c>
      <c r="AP62">
        <f t="shared" si="26"/>
        <v>-5.4319695595650879E-3</v>
      </c>
      <c r="AQ62">
        <f t="shared" si="26"/>
        <v>-9.3653347126396724</v>
      </c>
      <c r="AR62">
        <f t="shared" si="26"/>
        <v>-9.3707666821992373</v>
      </c>
      <c r="AS62">
        <f t="shared" si="26"/>
        <v>1.2177452084816463E-2</v>
      </c>
      <c r="AT62">
        <f t="shared" si="26"/>
        <v>3.9752740995070727E-3</v>
      </c>
      <c r="AU62">
        <f t="shared" si="23"/>
        <v>-9.3546139560149122</v>
      </c>
      <c r="AW62">
        <v>59</v>
      </c>
      <c r="AX62">
        <f>IF(Z62&gt;0, (R62*SUMPRODUCT(K62:$K$98, X62:$X$98)-K62*$AZ$3)/Z62, 0)</f>
        <v>205.32229341006104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250000</v>
      </c>
      <c r="S63">
        <f t="shared" si="1"/>
        <v>188.89640710423862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35.753351863130021</v>
      </c>
      <c r="AC63">
        <f t="shared" si="2"/>
        <v>27.145459343623887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-7171.4913597939785</v>
      </c>
      <c r="AI63">
        <f t="shared" si="25"/>
        <v>-7175.0839981823628</v>
      </c>
      <c r="AJ63">
        <f t="shared" si="7"/>
        <v>8.6078925195061338</v>
      </c>
      <c r="AK63">
        <f t="shared" si="22"/>
        <v>2.5027346304191016</v>
      </c>
      <c r="AL63">
        <f t="shared" si="8"/>
        <v>-7163.9733710324381</v>
      </c>
      <c r="AN63">
        <f t="shared" si="26"/>
        <v>0</v>
      </c>
      <c r="AO63">
        <f t="shared" si="26"/>
        <v>0</v>
      </c>
      <c r="AP63">
        <f t="shared" si="26"/>
        <v>-4.0025074221360377E-3</v>
      </c>
      <c r="AQ63">
        <f t="shared" si="26"/>
        <v>-7.9896567069381641</v>
      </c>
      <c r="AR63">
        <f t="shared" si="26"/>
        <v>-7.9936592143603002</v>
      </c>
      <c r="AS63">
        <f t="shared" si="26"/>
        <v>9.589930845716136E-3</v>
      </c>
      <c r="AT63">
        <f t="shared" si="26"/>
        <v>2.7882611192588573E-3</v>
      </c>
      <c r="AU63">
        <f t="shared" si="23"/>
        <v>-7.9812810223953257</v>
      </c>
      <c r="AW63">
        <v>60</v>
      </c>
      <c r="AX63">
        <f>IF(Z63&gt;0, (R63*SUMPRODUCT(K63:$K$98, X63:$X$98)-K63*$AZ$3)/Z63, 0)</f>
        <v>188.89640710423862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250000</v>
      </c>
      <c r="S64">
        <f t="shared" si="1"/>
        <v>171.49518995596671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27.145459343623887</v>
      </c>
      <c r="AC64">
        <f t="shared" si="2"/>
        <v>19.832090309126386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-6656.5565559979268</v>
      </c>
      <c r="AI64">
        <f t="shared" si="25"/>
        <v>-6659.4476123468276</v>
      </c>
      <c r="AJ64">
        <f t="shared" si="7"/>
        <v>7.3133690344975015</v>
      </c>
      <c r="AK64">
        <f t="shared" si="22"/>
        <v>1.9001821540536723</v>
      </c>
      <c r="AL64">
        <f t="shared" si="8"/>
        <v>-6650.2340611582767</v>
      </c>
      <c r="AN64">
        <f t="shared" si="26"/>
        <v>0</v>
      </c>
      <c r="AO64">
        <f t="shared" si="26"/>
        <v>0</v>
      </c>
      <c r="AP64">
        <f t="shared" si="26"/>
        <v>-2.8757900291382288E-3</v>
      </c>
      <c r="AQ64">
        <f t="shared" si="26"/>
        <v>-6.6214063864273278</v>
      </c>
      <c r="AR64">
        <f t="shared" si="26"/>
        <v>-6.6242821764564663</v>
      </c>
      <c r="AS64">
        <f t="shared" si="26"/>
        <v>7.2747505446623447E-3</v>
      </c>
      <c r="AT64">
        <f t="shared" si="26"/>
        <v>1.8901481786238641E-3</v>
      </c>
      <c r="AU64">
        <f t="shared" si="23"/>
        <v>-6.6151172777331801</v>
      </c>
      <c r="AW64">
        <v>61</v>
      </c>
      <c r="AX64">
        <f>IF(Z64&gt;0, (R64*SUMPRODUCT(K64:$K$98, X64:$X$98)-K64*$AZ$3)/Z64, 0)</f>
        <v>171.49518995596671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250000</v>
      </c>
      <c r="S65">
        <f t="shared" si="1"/>
        <v>152.45174527785119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19.832090309126386</v>
      </c>
      <c r="AC65">
        <f t="shared" si="2"/>
        <v>13.814512201663945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-5967.5482900033694</v>
      </c>
      <c r="AI65">
        <f t="shared" si="25"/>
        <v>-5969.8136809597809</v>
      </c>
      <c r="AJ65">
        <f t="shared" si="7"/>
        <v>6.017578107462441</v>
      </c>
      <c r="AK65">
        <f t="shared" si="22"/>
        <v>1.3882463216388472</v>
      </c>
      <c r="AL65">
        <f t="shared" si="8"/>
        <v>-5962.40785653068</v>
      </c>
      <c r="AN65">
        <f t="shared" si="26"/>
        <v>0</v>
      </c>
      <c r="AO65">
        <f t="shared" si="26"/>
        <v>0</v>
      </c>
      <c r="AP65">
        <f t="shared" si="26"/>
        <v>-2.0119897175748433E-3</v>
      </c>
      <c r="AQ65">
        <f t="shared" si="26"/>
        <v>-5.3000325460984072</v>
      </c>
      <c r="AR65">
        <f t="shared" si="26"/>
        <v>-5.3020445358159822</v>
      </c>
      <c r="AS65">
        <f t="shared" si="26"/>
        <v>5.3444661472898088E-3</v>
      </c>
      <c r="AT65">
        <f t="shared" si="26"/>
        <v>1.2329603933013392E-3</v>
      </c>
      <c r="AU65">
        <f t="shared" si="23"/>
        <v>-5.2954671092753909</v>
      </c>
      <c r="AW65">
        <v>62</v>
      </c>
      <c r="AX65">
        <f>IF(Z65&gt;0, (R65*SUMPRODUCT(K65:$K$98, X65:$X$98)-K65*$AZ$3)/Z65, 0)</f>
        <v>152.45174527785119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250000</v>
      </c>
      <c r="S66">
        <f t="shared" si="1"/>
        <v>131.2553780699098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13.814512201663945</v>
      </c>
      <c r="AC66">
        <f t="shared" si="2"/>
        <v>9.0536120474984791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-5183.101737107776</v>
      </c>
      <c r="AI66">
        <f t="shared" si="25"/>
        <v>-5184.8261639809125</v>
      </c>
      <c r="AJ66">
        <f t="shared" si="7"/>
        <v>4.7609001541654656</v>
      </c>
      <c r="AK66">
        <f t="shared" si="22"/>
        <v>0.96701585411647628</v>
      </c>
      <c r="AL66">
        <f t="shared" si="8"/>
        <v>-5179.0982479726308</v>
      </c>
      <c r="AN66">
        <f t="shared" si="26"/>
        <v>0</v>
      </c>
      <c r="AO66">
        <f t="shared" si="26"/>
        <v>0</v>
      </c>
      <c r="AP66">
        <f t="shared" si="26"/>
        <v>-1.3674433827703437E-3</v>
      </c>
      <c r="AQ66">
        <f t="shared" si="26"/>
        <v>-4.1101181401456257</v>
      </c>
      <c r="AR66">
        <f t="shared" si="26"/>
        <v>-4.1114855835283963</v>
      </c>
      <c r="AS66">
        <f t="shared" si="26"/>
        <v>3.7753189266889939E-3</v>
      </c>
      <c r="AT66">
        <f t="shared" si="26"/>
        <v>7.6682835981343957E-4</v>
      </c>
      <c r="AU66">
        <f t="shared" si="23"/>
        <v>-4.1069434362418944</v>
      </c>
      <c r="AW66">
        <v>63</v>
      </c>
      <c r="AX66">
        <f>IF(Z66&gt;0, (R66*SUMPRODUCT(K66:$K$98, X66:$X$98)-K66*$AZ$3)/Z66, 0)</f>
        <v>131.2553780699098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7">$C$6</f>
        <v>250000</v>
      </c>
      <c r="S67">
        <f t="shared" ref="S67:S89" si="28">AX67</f>
        <v>106.63867708477632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9.0536120474984791</v>
      </c>
      <c r="AC67">
        <f t="shared" ref="AC67:AC89" si="29">S67*Z67</f>
        <v>5.4248621144358244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-1.2717857776224877</v>
      </c>
      <c r="AH67">
        <f t="shared" ref="AH67:AH89" si="32">-X67*R67</f>
        <v>-4353.9682678278541</v>
      </c>
      <c r="AI67">
        <f t="shared" ref="AI67:AI89" si="33">SUM(AE67:AH67)</f>
        <v>-4355.2400536054765</v>
      </c>
      <c r="AJ67">
        <f t="shared" ref="AJ67:AJ89" si="34">AB67-AC67</f>
        <v>3.6287499330626547</v>
      </c>
      <c r="AK67">
        <f t="shared" si="22"/>
        <v>0.63375284332489357</v>
      </c>
      <c r="AL67">
        <f t="shared" ref="AL67:AL89" si="35">SUM(AI67:AK67)</f>
        <v>-4350.9775508290886</v>
      </c>
      <c r="AN67">
        <f t="shared" ref="AN67:AT89" si="36">AE67*$K67</f>
        <v>0</v>
      </c>
      <c r="AO67">
        <f t="shared" si="36"/>
        <v>0</v>
      </c>
      <c r="AP67">
        <f t="shared" si="36"/>
        <v>-9.0045188812500239E-4</v>
      </c>
      <c r="AQ67">
        <f t="shared" si="36"/>
        <v>-3.0827038771664075</v>
      </c>
      <c r="AR67">
        <f t="shared" si="36"/>
        <v>-3.0836043290545323</v>
      </c>
      <c r="AS67">
        <f t="shared" si="36"/>
        <v>2.5692335818286375E-3</v>
      </c>
      <c r="AT67">
        <f t="shared" si="36"/>
        <v>4.4871074548679459E-4</v>
      </c>
      <c r="AU67">
        <f t="shared" si="23"/>
        <v>-3.0805863847272166</v>
      </c>
      <c r="AW67">
        <v>64</v>
      </c>
      <c r="AX67">
        <f>IF(Z67&gt;0, (R67*SUMPRODUCT(K67:$K$98, X67:$X$98)-K67*$AZ$3)/Z67, 0)</f>
        <v>106.63867708477632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25</v>
      </c>
      <c r="R68">
        <f t="shared" si="27"/>
        <v>250000</v>
      </c>
      <c r="S68">
        <f t="shared" si="28"/>
        <v>76.381727058045186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5.4248621144358244</v>
      </c>
      <c r="AC68">
        <f t="shared" si="29"/>
        <v>2.7719512793077845</v>
      </c>
      <c r="AE68">
        <f t="shared" si="30"/>
        <v>0</v>
      </c>
      <c r="AF68">
        <f t="shared" si="31"/>
        <v>0</v>
      </c>
      <c r="AG68">
        <f t="shared" si="31"/>
        <v>-0.90726911595010151</v>
      </c>
      <c r="AH68">
        <f t="shared" si="32"/>
        <v>-3517.9880389616133</v>
      </c>
      <c r="AI68">
        <f t="shared" si="33"/>
        <v>-3518.8953080775632</v>
      </c>
      <c r="AJ68">
        <f t="shared" si="34"/>
        <v>2.6529108351280399</v>
      </c>
      <c r="AK68">
        <f t="shared" si="22"/>
        <v>0.37974034801050777</v>
      </c>
      <c r="AL68">
        <f t="shared" si="35"/>
        <v>-3515.8626568944246</v>
      </c>
      <c r="AN68">
        <f t="shared" si="36"/>
        <v>0</v>
      </c>
      <c r="AO68">
        <f t="shared" si="36"/>
        <v>0</v>
      </c>
      <c r="AP68">
        <f t="shared" si="36"/>
        <v>-5.7354124389874235E-4</v>
      </c>
      <c r="AQ68">
        <f t="shared" si="36"/>
        <v>-2.2239390721175085</v>
      </c>
      <c r="AR68">
        <f t="shared" si="36"/>
        <v>-2.2245126133614068</v>
      </c>
      <c r="AS68">
        <f t="shared" si="36"/>
        <v>1.6770699603704691E-3</v>
      </c>
      <c r="AT68">
        <f t="shared" si="36"/>
        <v>2.4005749532034817E-4</v>
      </c>
      <c r="AU68">
        <f t="shared" si="23"/>
        <v>-2.2225954859057162</v>
      </c>
      <c r="AW68">
        <v>65</v>
      </c>
      <c r="AX68">
        <f>IF(Z68&gt;0, (R68*SUMPRODUCT(K68:$K$98, X68:$X$98)-K68*$AZ$3)/Z68, 0)</f>
        <v>76.381727058045186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7"/>
        <v>250000</v>
      </c>
      <c r="S69">
        <f t="shared" si="28"/>
        <v>37.308999761831871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2.7719512793077845</v>
      </c>
      <c r="AC69">
        <f t="shared" si="29"/>
        <v>0.93175599472453463</v>
      </c>
      <c r="AE69">
        <f t="shared" si="30"/>
        <v>0</v>
      </c>
      <c r="AF69">
        <f t="shared" si="31"/>
        <v>0</v>
      </c>
      <c r="AG69">
        <f t="shared" si="31"/>
        <v>-0.62435069331297555</v>
      </c>
      <c r="AH69">
        <f t="shared" si="32"/>
        <v>-2738.4573147762508</v>
      </c>
      <c r="AI69">
        <f t="shared" si="33"/>
        <v>-2739.0816654695636</v>
      </c>
      <c r="AJ69">
        <f t="shared" si="34"/>
        <v>1.8401952845832499</v>
      </c>
      <c r="AK69">
        <f t="shared" si="22"/>
        <v>0.19403658955154493</v>
      </c>
      <c r="AL69">
        <f t="shared" si="35"/>
        <v>-2737.0474335954286</v>
      </c>
      <c r="AN69">
        <f t="shared" si="36"/>
        <v>0</v>
      </c>
      <c r="AO69">
        <f t="shared" si="36"/>
        <v>0</v>
      </c>
      <c r="AP69">
        <f t="shared" si="36"/>
        <v>-3.524025984923229E-4</v>
      </c>
      <c r="AQ69">
        <f t="shared" si="36"/>
        <v>-1.5456689388245834</v>
      </c>
      <c r="AR69">
        <f t="shared" si="36"/>
        <v>-1.5460213414230757</v>
      </c>
      <c r="AS69">
        <f t="shared" si="36"/>
        <v>1.0386624167571493E-3</v>
      </c>
      <c r="AT69">
        <f t="shared" si="36"/>
        <v>1.0952017687001368E-4</v>
      </c>
      <c r="AU69">
        <f t="shared" si="23"/>
        <v>-1.5448731588294484</v>
      </c>
      <c r="AW69">
        <v>66</v>
      </c>
      <c r="AX69">
        <f>IF(Z69&gt;0, (R69*SUMPRODUCT(K69:$K$98, X69:$X$98)-K69*$AZ$3)/Z69, 0)</f>
        <v>37.308999761831871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25</v>
      </c>
      <c r="R70">
        <f t="shared" si="27"/>
        <v>250000</v>
      </c>
      <c r="S70">
        <f t="shared" si="28"/>
        <v>-16.389615627476797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0.93175599472453463</v>
      </c>
      <c r="AC70">
        <f t="shared" si="29"/>
        <v>-0.27128456237303489</v>
      </c>
      <c r="AE70">
        <f t="shared" si="30"/>
        <v>0</v>
      </c>
      <c r="AF70">
        <f t="shared" si="31"/>
        <v>0</v>
      </c>
      <c r="AG70">
        <f t="shared" si="31"/>
        <v>-0.41380555917100464</v>
      </c>
      <c r="AH70">
        <f t="shared" si="32"/>
        <v>-2043.0162720884116</v>
      </c>
      <c r="AI70">
        <f t="shared" si="33"/>
        <v>-2043.4300776475825</v>
      </c>
      <c r="AJ70">
        <f t="shared" si="34"/>
        <v>1.2030405570975695</v>
      </c>
      <c r="AK70">
        <f t="shared" si="22"/>
        <v>6.5222919630717427E-2</v>
      </c>
      <c r="AL70">
        <f t="shared" si="35"/>
        <v>-2042.1618141708541</v>
      </c>
      <c r="AN70">
        <f t="shared" si="36"/>
        <v>0</v>
      </c>
      <c r="AO70">
        <f t="shared" si="36"/>
        <v>0</v>
      </c>
      <c r="AP70">
        <f t="shared" si="36"/>
        <v>-2.0853972758688434E-4</v>
      </c>
      <c r="AQ70">
        <f t="shared" si="36"/>
        <v>-1.029589978661511</v>
      </c>
      <c r="AR70">
        <f t="shared" si="36"/>
        <v>-1.0297985183890979</v>
      </c>
      <c r="AS70">
        <f t="shared" si="36"/>
        <v>6.0627931281470322E-4</v>
      </c>
      <c r="AT70">
        <f t="shared" si="36"/>
        <v>3.286947115804752E-5</v>
      </c>
      <c r="AU70">
        <f t="shared" si="23"/>
        <v>-1.0291593696051251</v>
      </c>
      <c r="AW70">
        <v>67</v>
      </c>
      <c r="AX70">
        <f>IF(Z70&gt;0, (R70*SUMPRODUCT(K70:$K$98, X70:$X$98)-K70*$AZ$3)/Z70, 0)</f>
        <v>-16.389615627476797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25</v>
      </c>
      <c r="R71">
        <f t="shared" si="27"/>
        <v>250000</v>
      </c>
      <c r="S71">
        <f t="shared" si="28"/>
        <v>-94.245214214632881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-0.27128456237303489</v>
      </c>
      <c r="AC71">
        <f t="shared" si="29"/>
        <v>-0.99495634306399516</v>
      </c>
      <c r="AE71">
        <f t="shared" si="30"/>
        <v>0</v>
      </c>
      <c r="AF71">
        <f t="shared" si="31"/>
        <v>0</v>
      </c>
      <c r="AG71">
        <f t="shared" si="31"/>
        <v>-0.263927550951843</v>
      </c>
      <c r="AH71">
        <f t="shared" si="32"/>
        <v>-1457.3995262745161</v>
      </c>
      <c r="AI71">
        <f t="shared" si="33"/>
        <v>-1457.663453825468</v>
      </c>
      <c r="AJ71">
        <f t="shared" si="34"/>
        <v>0.72367178069096028</v>
      </c>
      <c r="AK71">
        <f t="shared" si="22"/>
        <v>-1.8989919366112443E-2</v>
      </c>
      <c r="AL71">
        <f t="shared" si="35"/>
        <v>-1456.9587719641431</v>
      </c>
      <c r="AN71">
        <f t="shared" si="36"/>
        <v>0</v>
      </c>
      <c r="AO71">
        <f t="shared" si="36"/>
        <v>0</v>
      </c>
      <c r="AP71">
        <f t="shared" si="36"/>
        <v>-1.1875699131071224E-4</v>
      </c>
      <c r="AQ71">
        <f t="shared" si="36"/>
        <v>-0.65577232181265865</v>
      </c>
      <c r="AR71">
        <f t="shared" si="36"/>
        <v>-0.65589107880396935</v>
      </c>
      <c r="AS71">
        <f t="shared" si="36"/>
        <v>3.2562376705797224E-4</v>
      </c>
      <c r="AT71">
        <f t="shared" si="36"/>
        <v>-8.5447149455193837E-6</v>
      </c>
      <c r="AU71">
        <f t="shared" si="23"/>
        <v>-0.65557399975185682</v>
      </c>
      <c r="AW71">
        <v>68</v>
      </c>
      <c r="AX71">
        <f>IF(Z71&gt;0, (R71*SUMPRODUCT(K71:$K$98, X71:$X$98)-K71*$AZ$3)/Z71, 0)</f>
        <v>-94.245214214632881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25</v>
      </c>
      <c r="R72">
        <f t="shared" si="27"/>
        <v>250000</v>
      </c>
      <c r="S72">
        <f t="shared" si="28"/>
        <v>-213.13511465507472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-0.99495634306399516</v>
      </c>
      <c r="AC72">
        <f t="shared" si="29"/>
        <v>-1.3775874166886624</v>
      </c>
      <c r="AE72">
        <f t="shared" si="30"/>
        <v>0</v>
      </c>
      <c r="AF72">
        <f t="shared" si="31"/>
        <v>0</v>
      </c>
      <c r="AG72">
        <f t="shared" si="31"/>
        <v>-0.16158616318550659</v>
      </c>
      <c r="AH72">
        <f t="shared" si="32"/>
        <v>-997.02112256817986</v>
      </c>
      <c r="AI72">
        <f t="shared" si="33"/>
        <v>-997.18270873136532</v>
      </c>
      <c r="AJ72">
        <f t="shared" si="34"/>
        <v>0.3826310736246672</v>
      </c>
      <c r="AK72">
        <f t="shared" ref="AK72:AK89" si="49">G72*SUM(AB72:AB72, AE72:AF72)</f>
        <v>-6.964694401447967E-2</v>
      </c>
      <c r="AL72">
        <f t="shared" si="35"/>
        <v>-996.86972460175514</v>
      </c>
      <c r="AN72">
        <f t="shared" si="36"/>
        <v>0</v>
      </c>
      <c r="AO72">
        <f t="shared" si="36"/>
        <v>0</v>
      </c>
      <c r="AP72">
        <f t="shared" si="36"/>
        <v>-6.4917323320583159E-5</v>
      </c>
      <c r="AQ72">
        <f t="shared" si="36"/>
        <v>-0.40055374355849976</v>
      </c>
      <c r="AR72">
        <f t="shared" si="36"/>
        <v>-0.4006186608818203</v>
      </c>
      <c r="AS72">
        <f t="shared" si="36"/>
        <v>1.5372222861977292E-4</v>
      </c>
      <c r="AT72">
        <f t="shared" si="36"/>
        <v>-2.7980695213908428E-5</v>
      </c>
      <c r="AU72">
        <f t="shared" si="23"/>
        <v>-0.40049291934841447</v>
      </c>
      <c r="AW72">
        <v>69</v>
      </c>
      <c r="AX72">
        <f>IF(Z72&gt;0, (R72*SUMPRODUCT(K72:$K$98, X72:$X$98)-K72*$AZ$3)/Z72, 0)</f>
        <v>-213.13511465507472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25</v>
      </c>
      <c r="R73">
        <f t="shared" si="27"/>
        <v>250000</v>
      </c>
      <c r="S73">
        <f t="shared" si="28"/>
        <v>-404.92573602006274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-1.3775874166886624</v>
      </c>
      <c r="AC73">
        <f t="shared" si="29"/>
        <v>-1.5342650457935982</v>
      </c>
      <c r="AE73">
        <f t="shared" si="30"/>
        <v>0</v>
      </c>
      <c r="AF73">
        <f t="shared" si="31"/>
        <v>0</v>
      </c>
      <c r="AG73">
        <f t="shared" si="31"/>
        <v>-9.4725088412111969E-2</v>
      </c>
      <c r="AH73">
        <f t="shared" si="32"/>
        <v>-652.45213141539546</v>
      </c>
      <c r="AI73">
        <f t="shared" si="33"/>
        <v>-652.54685650380759</v>
      </c>
      <c r="AJ73">
        <f t="shared" si="34"/>
        <v>0.15667762910493588</v>
      </c>
      <c r="AK73">
        <f t="shared" si="49"/>
        <v>-9.6431119168206375E-2</v>
      </c>
      <c r="AL73">
        <f t="shared" si="35"/>
        <v>-652.48660999387084</v>
      </c>
      <c r="AN73">
        <f t="shared" si="36"/>
        <v>0</v>
      </c>
      <c r="AO73">
        <f t="shared" si="36"/>
        <v>0</v>
      </c>
      <c r="AP73">
        <f t="shared" si="36"/>
        <v>-3.3978439725464244E-5</v>
      </c>
      <c r="AQ73">
        <f t="shared" si="36"/>
        <v>-0.23403837138265501</v>
      </c>
      <c r="AR73">
        <f t="shared" si="36"/>
        <v>-0.23407234982238048</v>
      </c>
      <c r="AS73">
        <f t="shared" si="36"/>
        <v>5.6201176120412036E-5</v>
      </c>
      <c r="AT73">
        <f t="shared" si="36"/>
        <v>-3.4590402872582618E-5</v>
      </c>
      <c r="AU73">
        <f t="shared" si="23"/>
        <v>-0.23405073904913265</v>
      </c>
      <c r="AW73">
        <v>70</v>
      </c>
      <c r="AX73">
        <f>IF(Z73&gt;0, (R73*SUMPRODUCT(K73:$K$98, X73:$X$98)-K73*$AZ$3)/Z73, 0)</f>
        <v>-404.92573602006274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25</v>
      </c>
      <c r="R74">
        <f t="shared" si="27"/>
        <v>250000</v>
      </c>
      <c r="S74">
        <f t="shared" si="28"/>
        <v>-730.85866107281538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-1.5342650457935982</v>
      </c>
      <c r="AC74">
        <f t="shared" si="29"/>
        <v>-1.5505568864141428</v>
      </c>
      <c r="AE74">
        <f t="shared" si="30"/>
        <v>0</v>
      </c>
      <c r="AF74">
        <f t="shared" si="31"/>
        <v>0</v>
      </c>
      <c r="AG74">
        <f t="shared" si="31"/>
        <v>-5.3038876358737608E-2</v>
      </c>
      <c r="AH74">
        <f t="shared" si="32"/>
        <v>-407.38961169253241</v>
      </c>
      <c r="AI74">
        <f t="shared" si="33"/>
        <v>-407.44265056889117</v>
      </c>
      <c r="AJ74">
        <f t="shared" si="34"/>
        <v>1.6291840620544562E-2</v>
      </c>
      <c r="AK74">
        <f t="shared" si="49"/>
        <v>-0.10739855320555189</v>
      </c>
      <c r="AL74">
        <f t="shared" si="35"/>
        <v>-407.53375728147614</v>
      </c>
      <c r="AN74">
        <f t="shared" si="36"/>
        <v>0</v>
      </c>
      <c r="AO74">
        <f t="shared" si="36"/>
        <v>0</v>
      </c>
      <c r="AP74">
        <f t="shared" si="36"/>
        <v>-1.6986922495476183E-5</v>
      </c>
      <c r="AQ74">
        <f t="shared" si="36"/>
        <v>-0.13047591190425245</v>
      </c>
      <c r="AR74">
        <f t="shared" si="36"/>
        <v>-0.13049289882674792</v>
      </c>
      <c r="AS74">
        <f t="shared" si="36"/>
        <v>5.2178374228369124E-6</v>
      </c>
      <c r="AT74">
        <f t="shared" si="36"/>
        <v>-3.4396861786617369E-5</v>
      </c>
      <c r="AU74">
        <f t="shared" si="23"/>
        <v>-0.1305220778511117</v>
      </c>
      <c r="AW74">
        <v>71</v>
      </c>
      <c r="AX74">
        <f>IF(Z74&gt;0, (R74*SUMPRODUCT(K74:$K$98, X74:$X$98)-K74*$AZ$3)/Z74, 0)</f>
        <v>-730.85866107281538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25</v>
      </c>
      <c r="R75">
        <f t="shared" si="27"/>
        <v>250000</v>
      </c>
      <c r="S75">
        <f t="shared" si="28"/>
        <v>-1313.4032871448792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-1.5505568864141428</v>
      </c>
      <c r="AC75">
        <f t="shared" si="29"/>
        <v>-1.4866162529950824</v>
      </c>
      <c r="AE75">
        <f t="shared" si="30"/>
        <v>0</v>
      </c>
      <c r="AF75">
        <f t="shared" si="31"/>
        <v>0</v>
      </c>
      <c r="AG75">
        <f t="shared" si="31"/>
        <v>-2.8297025512756622E-2</v>
      </c>
      <c r="AH75">
        <f t="shared" si="32"/>
        <v>-242.11462082393606</v>
      </c>
      <c r="AI75">
        <f t="shared" si="33"/>
        <v>-242.14291784944882</v>
      </c>
      <c r="AJ75">
        <f t="shared" si="34"/>
        <v>-6.3940633419060422E-2</v>
      </c>
      <c r="AK75">
        <f t="shared" si="49"/>
        <v>-0.10853898204899001</v>
      </c>
      <c r="AL75">
        <f t="shared" si="35"/>
        <v>-242.31539746491688</v>
      </c>
      <c r="AN75">
        <f t="shared" si="36"/>
        <v>0</v>
      </c>
      <c r="AO75">
        <f t="shared" si="36"/>
        <v>0</v>
      </c>
      <c r="AP75">
        <f t="shared" si="36"/>
        <v>-8.0917629980263182E-6</v>
      </c>
      <c r="AQ75">
        <f t="shared" si="36"/>
        <v>-6.9234631363678065E-2</v>
      </c>
      <c r="AR75">
        <f t="shared" si="36"/>
        <v>-6.9242723126676092E-2</v>
      </c>
      <c r="AS75">
        <f t="shared" si="36"/>
        <v>-1.8284340569204765E-5</v>
      </c>
      <c r="AT75">
        <f t="shared" si="36"/>
        <v>-3.1037598576978532E-5</v>
      </c>
      <c r="AU75">
        <f t="shared" si="23"/>
        <v>-6.9292045065822275E-2</v>
      </c>
      <c r="AW75">
        <v>72</v>
      </c>
      <c r="AX75">
        <f>IF(Z75&gt;0, (R75*SUMPRODUCT(K75:$K$98, X75:$X$98)-K75*$AZ$3)/Z75, 0)</f>
        <v>-1313.4032871448792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25</v>
      </c>
      <c r="R76">
        <f t="shared" si="27"/>
        <v>250000</v>
      </c>
      <c r="S76">
        <f t="shared" si="28"/>
        <v>-2408.8646937283579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-1.4866162529950824</v>
      </c>
      <c r="AC76">
        <f t="shared" si="29"/>
        <v>-1.3822646831772312</v>
      </c>
      <c r="AE76">
        <f t="shared" si="30"/>
        <v>0</v>
      </c>
      <c r="AF76">
        <f t="shared" si="31"/>
        <v>0</v>
      </c>
      <c r="AG76">
        <f t="shared" si="31"/>
        <v>-1.4345603208599166E-2</v>
      </c>
      <c r="AH76">
        <f t="shared" si="32"/>
        <v>-136.68452049029889</v>
      </c>
      <c r="AI76">
        <f t="shared" si="33"/>
        <v>-136.69886609350749</v>
      </c>
      <c r="AJ76">
        <f t="shared" si="34"/>
        <v>-0.10435156981785121</v>
      </c>
      <c r="AK76">
        <f t="shared" si="49"/>
        <v>-0.10406313770965578</v>
      </c>
      <c r="AL76">
        <f t="shared" si="35"/>
        <v>-136.907280801035</v>
      </c>
      <c r="AN76">
        <f t="shared" si="36"/>
        <v>0</v>
      </c>
      <c r="AO76">
        <f t="shared" si="36"/>
        <v>0</v>
      </c>
      <c r="AP76">
        <f t="shared" si="36"/>
        <v>-3.6627152729539539E-6</v>
      </c>
      <c r="AQ76">
        <f t="shared" si="36"/>
        <v>-3.4898252342300227E-2</v>
      </c>
      <c r="AR76">
        <f t="shared" si="36"/>
        <v>-3.4901915057573174E-2</v>
      </c>
      <c r="AS76">
        <f t="shared" si="36"/>
        <v>-2.6643012703673331E-5</v>
      </c>
      <c r="AT76">
        <f t="shared" si="36"/>
        <v>-2.6569370301012671E-5</v>
      </c>
      <c r="AU76">
        <f t="shared" si="23"/>
        <v>-3.4955127440577861E-2</v>
      </c>
      <c r="AW76">
        <v>73</v>
      </c>
      <c r="AX76">
        <f>IF(Z76&gt;0, (R76*SUMPRODUCT(K76:$K$98, X76:$X$98)-K76*$AZ$3)/Z76, 0)</f>
        <v>-2408.8646937283579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25</v>
      </c>
      <c r="R77">
        <f t="shared" si="27"/>
        <v>250000</v>
      </c>
      <c r="S77">
        <f t="shared" si="28"/>
        <v>-4580.3078290558478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-1.3822646831772312</v>
      </c>
      <c r="AC77">
        <f t="shared" si="29"/>
        <v>-1.262175255893166</v>
      </c>
      <c r="AE77">
        <f t="shared" si="30"/>
        <v>0</v>
      </c>
      <c r="AF77">
        <f t="shared" si="31"/>
        <v>0</v>
      </c>
      <c r="AG77">
        <f t="shared" si="31"/>
        <v>-6.889139895174588E-3</v>
      </c>
      <c r="AH77">
        <f t="shared" si="32"/>
        <v>-73.130072813385866</v>
      </c>
      <c r="AI77">
        <f t="shared" si="33"/>
        <v>-73.136961953281045</v>
      </c>
      <c r="AJ77">
        <f t="shared" si="34"/>
        <v>-0.12008942728406513</v>
      </c>
      <c r="AK77">
        <f t="shared" si="49"/>
        <v>-9.6758527822406196E-2</v>
      </c>
      <c r="AL77">
        <f t="shared" si="35"/>
        <v>-73.353809908387518</v>
      </c>
      <c r="AN77">
        <f t="shared" si="36"/>
        <v>0</v>
      </c>
      <c r="AO77">
        <f t="shared" si="36"/>
        <v>0</v>
      </c>
      <c r="AP77">
        <f t="shared" si="36"/>
        <v>-1.5704760810097032E-6</v>
      </c>
      <c r="AQ77">
        <f t="shared" si="36"/>
        <v>-1.6671025977620955E-2</v>
      </c>
      <c r="AR77">
        <f t="shared" si="36"/>
        <v>-1.6672596453701966E-2</v>
      </c>
      <c r="AS77">
        <f t="shared" si="36"/>
        <v>-2.7376069582195471E-5</v>
      </c>
      <c r="AT77">
        <f t="shared" si="36"/>
        <v>-2.2057463760496018E-5</v>
      </c>
      <c r="AU77">
        <f t="shared" si="23"/>
        <v>-1.6722029987044661E-2</v>
      </c>
      <c r="AW77">
        <v>74</v>
      </c>
      <c r="AX77">
        <f>IF(Z77&gt;0, (R77*SUMPRODUCT(K77:$K$98, X77:$X$98)-K77*$AZ$3)/Z77, 0)</f>
        <v>-4580.3078290558478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25</v>
      </c>
      <c r="R78">
        <f t="shared" si="27"/>
        <v>250000</v>
      </c>
      <c r="S78">
        <f t="shared" si="28"/>
        <v>-9126.9657311031497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-1.262175255893166</v>
      </c>
      <c r="AC78">
        <f t="shared" si="29"/>
        <v>-1.1404644250615321</v>
      </c>
      <c r="AE78">
        <f t="shared" si="30"/>
        <v>0</v>
      </c>
      <c r="AF78">
        <f t="shared" si="31"/>
        <v>0</v>
      </c>
      <c r="AG78">
        <f t="shared" si="31"/>
        <v>-3.1238871128194965E-3</v>
      </c>
      <c r="AH78">
        <f t="shared" si="32"/>
        <v>-36.96361383403346</v>
      </c>
      <c r="AI78">
        <f t="shared" si="33"/>
        <v>-36.966737721146281</v>
      </c>
      <c r="AJ78">
        <f t="shared" si="34"/>
        <v>-0.12171083083163392</v>
      </c>
      <c r="AK78">
        <f t="shared" si="49"/>
        <v>-8.8352267912521626E-2</v>
      </c>
      <c r="AL78">
        <f t="shared" si="35"/>
        <v>-37.176800819890431</v>
      </c>
      <c r="AN78">
        <f t="shared" si="36"/>
        <v>0</v>
      </c>
      <c r="AO78">
        <f t="shared" si="36"/>
        <v>0</v>
      </c>
      <c r="AP78">
        <f t="shared" si="36"/>
        <v>-6.3583383011771409E-7</v>
      </c>
      <c r="AQ78">
        <f t="shared" si="36"/>
        <v>-7.5235484863193413E-3</v>
      </c>
      <c r="AR78">
        <f t="shared" si="36"/>
        <v>-7.5241843201494588E-3</v>
      </c>
      <c r="AS78">
        <f t="shared" si="36"/>
        <v>-2.477293863049992E-5</v>
      </c>
      <c r="AT78">
        <f t="shared" si="36"/>
        <v>-1.7983159722984222E-5</v>
      </c>
      <c r="AU78">
        <f t="shared" si="23"/>
        <v>-7.5669404185029418E-3</v>
      </c>
      <c r="AW78">
        <v>75</v>
      </c>
      <c r="AX78">
        <f>IF(Z78&gt;0, (R78*SUMPRODUCT(K78:$K$98, X78:$X$98)-K78*$AZ$3)/Z78, 0)</f>
        <v>-9126.9657311031497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25</v>
      </c>
      <c r="R79">
        <f t="shared" si="27"/>
        <v>250000</v>
      </c>
      <c r="S79">
        <f t="shared" si="28"/>
        <v>-19209.226042625178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-1.1404644250615321</v>
      </c>
      <c r="AC79">
        <f t="shared" si="29"/>
        <v>-1.0244327442538739</v>
      </c>
      <c r="AE79">
        <f t="shared" si="30"/>
        <v>0</v>
      </c>
      <c r="AF79">
        <f t="shared" si="31"/>
        <v>0</v>
      </c>
      <c r="AG79">
        <f t="shared" si="31"/>
        <v>-1.3332561421015383E-3</v>
      </c>
      <c r="AH79">
        <f t="shared" si="32"/>
        <v>-17.59392099589763</v>
      </c>
      <c r="AI79">
        <f t="shared" si="33"/>
        <v>-17.59525425203973</v>
      </c>
      <c r="AJ79">
        <f t="shared" si="34"/>
        <v>-0.11603168080765824</v>
      </c>
      <c r="AK79">
        <f t="shared" si="49"/>
        <v>-7.9832509754307251E-2</v>
      </c>
      <c r="AL79">
        <f t="shared" si="35"/>
        <v>-17.791118442601697</v>
      </c>
      <c r="AN79">
        <f t="shared" si="36"/>
        <v>0</v>
      </c>
      <c r="AO79">
        <f t="shared" si="36"/>
        <v>0</v>
      </c>
      <c r="AP79">
        <f t="shared" si="36"/>
        <v>-2.4229467531286162E-7</v>
      </c>
      <c r="AQ79">
        <f t="shared" si="36"/>
        <v>-3.1973701380904641E-3</v>
      </c>
      <c r="AR79">
        <f t="shared" si="36"/>
        <v>-3.1976124327657766E-3</v>
      </c>
      <c r="AS79">
        <f t="shared" si="36"/>
        <v>-2.1086614596789197E-5</v>
      </c>
      <c r="AT79">
        <f t="shared" si="36"/>
        <v>-1.4508083945401097E-5</v>
      </c>
      <c r="AU79">
        <f t="shared" si="23"/>
        <v>-3.2332071313079672E-3</v>
      </c>
      <c r="AW79">
        <v>76</v>
      </c>
      <c r="AX79">
        <f>IF(Z79&gt;0, (R79*SUMPRODUCT(K79:$K$98, X79:$X$98)-K79*$AZ$3)/Z79, 0)</f>
        <v>-19209.226042625178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25</v>
      </c>
      <c r="R80">
        <f t="shared" si="27"/>
        <v>250000</v>
      </c>
      <c r="S80">
        <f t="shared" si="28"/>
        <v>-43452.8583461167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-1.0244327442538739</v>
      </c>
      <c r="AC80">
        <f t="shared" si="29"/>
        <v>-0.91731294537948438</v>
      </c>
      <c r="AE80">
        <f t="shared" si="30"/>
        <v>0</v>
      </c>
      <c r="AF80">
        <f t="shared" si="31"/>
        <v>0</v>
      </c>
      <c r="AG80">
        <f t="shared" si="31"/>
        <v>-5.2776329354031033E-4</v>
      </c>
      <c r="AH80">
        <f t="shared" si="32"/>
        <v>-7.9216028714021265</v>
      </c>
      <c r="AI80">
        <f t="shared" si="33"/>
        <v>-7.9221306346956668</v>
      </c>
      <c r="AJ80">
        <f t="shared" si="34"/>
        <v>-0.10711979887438949</v>
      </c>
      <c r="AK80">
        <f t="shared" si="49"/>
        <v>-7.1710292097771175E-2</v>
      </c>
      <c r="AL80">
        <f t="shared" si="35"/>
        <v>-8.1009607256678269</v>
      </c>
      <c r="AN80">
        <f t="shared" si="36"/>
        <v>0</v>
      </c>
      <c r="AO80">
        <f t="shared" si="36"/>
        <v>0</v>
      </c>
      <c r="AP80">
        <f t="shared" si="36"/>
        <v>-8.563502635469555E-8</v>
      </c>
      <c r="AQ80">
        <f t="shared" si="36"/>
        <v>-1.2853615985935175E-3</v>
      </c>
      <c r="AR80">
        <f t="shared" si="36"/>
        <v>-1.285447233619872E-3</v>
      </c>
      <c r="AS80">
        <f t="shared" si="36"/>
        <v>-1.7381289892638935E-5</v>
      </c>
      <c r="AT80">
        <f t="shared" si="36"/>
        <v>-1.1635732967523083E-5</v>
      </c>
      <c r="AU80">
        <f t="shared" si="23"/>
        <v>-1.314464256480034E-3</v>
      </c>
      <c r="AW80">
        <v>77</v>
      </c>
      <c r="AX80">
        <f>IF(Z80&gt;0, (R80*SUMPRODUCT(K80:$K$98, X80:$X$98)-K80*$AZ$3)/Z80, 0)</f>
        <v>-43452.8583461167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25</v>
      </c>
      <c r="R81">
        <f t="shared" si="27"/>
        <v>250000</v>
      </c>
      <c r="S81">
        <f t="shared" si="28"/>
        <v>-106413.80305771298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-0.91731294537948438</v>
      </c>
      <c r="AC81">
        <f t="shared" si="29"/>
        <v>-0.82010083464550665</v>
      </c>
      <c r="AE81">
        <f t="shared" si="30"/>
        <v>0</v>
      </c>
      <c r="AF81">
        <f t="shared" si="31"/>
        <v>0</v>
      </c>
      <c r="AG81">
        <f t="shared" si="31"/>
        <v>-1.9266787086838938E-4</v>
      </c>
      <c r="AH81">
        <f t="shared" si="32"/>
        <v>-3.2981778973651776</v>
      </c>
      <c r="AI81">
        <f t="shared" si="33"/>
        <v>-3.2983705652360462</v>
      </c>
      <c r="AJ81">
        <f t="shared" si="34"/>
        <v>-9.721211073397773E-2</v>
      </c>
      <c r="AK81">
        <f t="shared" si="49"/>
        <v>-6.4211906176563915E-2</v>
      </c>
      <c r="AL81">
        <f t="shared" si="35"/>
        <v>-3.4597945821465879</v>
      </c>
      <c r="AN81">
        <f t="shared" si="36"/>
        <v>0</v>
      </c>
      <c r="AO81">
        <f t="shared" si="36"/>
        <v>0</v>
      </c>
      <c r="AP81">
        <f t="shared" si="36"/>
        <v>-2.7912808100888508E-8</v>
      </c>
      <c r="AQ81">
        <f t="shared" si="36"/>
        <v>-4.7782438409065578E-4</v>
      </c>
      <c r="AR81">
        <f t="shared" si="36"/>
        <v>-4.7785229689875668E-4</v>
      </c>
      <c r="AS81">
        <f t="shared" si="36"/>
        <v>-1.4083629926306704E-5</v>
      </c>
      <c r="AT81">
        <f t="shared" si="36"/>
        <v>-9.3027166741413901E-6</v>
      </c>
      <c r="AU81">
        <f t="shared" si="23"/>
        <v>-5.0123864349920476E-4</v>
      </c>
      <c r="AW81">
        <v>78</v>
      </c>
      <c r="AX81">
        <f>IF(Z81&gt;0, (R81*SUMPRODUCT(K81:$K$98, X81:$X$98)-K81*$AZ$3)/Z81, 0)</f>
        <v>-106413.80305771298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25</v>
      </c>
      <c r="R82">
        <f t="shared" si="27"/>
        <v>250000</v>
      </c>
      <c r="S82">
        <f t="shared" si="28"/>
        <v>-284206.46577221528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-0.82010083464550665</v>
      </c>
      <c r="AC82">
        <f t="shared" si="29"/>
        <v>-0.73263448730408709</v>
      </c>
      <c r="AE82">
        <f t="shared" si="30"/>
        <v>0</v>
      </c>
      <c r="AF82">
        <f t="shared" si="31"/>
        <v>0</v>
      </c>
      <c r="AG82">
        <f t="shared" si="31"/>
        <v>-6.4445621013006451E-5</v>
      </c>
      <c r="AH82">
        <f t="shared" si="32"/>
        <v>-1.2629557114669905</v>
      </c>
      <c r="AI82">
        <f t="shared" si="33"/>
        <v>-1.2630201570880035</v>
      </c>
      <c r="AJ82">
        <f t="shared" si="34"/>
        <v>-8.7466347341419559E-2</v>
      </c>
      <c r="AK82">
        <f t="shared" si="49"/>
        <v>-5.7407058425185474E-2</v>
      </c>
      <c r="AL82">
        <f t="shared" si="35"/>
        <v>-1.4078935628546088</v>
      </c>
      <c r="AN82">
        <f t="shared" si="36"/>
        <v>0</v>
      </c>
      <c r="AO82">
        <f t="shared" si="36"/>
        <v>0</v>
      </c>
      <c r="AP82">
        <f t="shared" si="36"/>
        <v>-8.3362287250873981E-9</v>
      </c>
      <c r="AQ82">
        <f t="shared" si="36"/>
        <v>-1.6336699864090832E-4</v>
      </c>
      <c r="AR82">
        <f t="shared" si="36"/>
        <v>-1.6337533486963343E-4</v>
      </c>
      <c r="AS82">
        <f t="shared" si="36"/>
        <v>-1.1314026705380932E-5</v>
      </c>
      <c r="AT82">
        <f t="shared" si="36"/>
        <v>-7.425770160089214E-6</v>
      </c>
      <c r="AU82">
        <f t="shared" si="23"/>
        <v>-1.8211513173510359E-4</v>
      </c>
      <c r="AW82">
        <v>79</v>
      </c>
      <c r="AX82">
        <f>IF(Z82&gt;0, (R82*SUMPRODUCT(K82:$K$98, X82:$X$98)-K82*$AZ$3)/Z82, 0)</f>
        <v>-284206.46577221528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25</v>
      </c>
      <c r="R83">
        <f t="shared" si="27"/>
        <v>250000</v>
      </c>
      <c r="S83">
        <f t="shared" si="28"/>
        <v>-834457.50723331224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-0.73263448730408709</v>
      </c>
      <c r="AC83">
        <f t="shared" si="29"/>
        <v>-0.65427627240495101</v>
      </c>
      <c r="AE83">
        <f t="shared" si="30"/>
        <v>0</v>
      </c>
      <c r="AF83">
        <f t="shared" si="31"/>
        <v>0</v>
      </c>
      <c r="AG83">
        <f t="shared" si="31"/>
        <v>-1.9601845112947645E-5</v>
      </c>
      <c r="AH83">
        <f t="shared" si="32"/>
        <v>-0.44199319689928745</v>
      </c>
      <c r="AI83">
        <f t="shared" si="33"/>
        <v>-0.44201279874440041</v>
      </c>
      <c r="AJ83">
        <f t="shared" si="34"/>
        <v>-7.8358214899136081E-2</v>
      </c>
      <c r="AK83">
        <f t="shared" si="49"/>
        <v>-5.1284414111286099E-2</v>
      </c>
      <c r="AL83">
        <f t="shared" si="35"/>
        <v>-0.57165542775482259</v>
      </c>
      <c r="AN83">
        <f t="shared" si="36"/>
        <v>0</v>
      </c>
      <c r="AO83">
        <f t="shared" si="36"/>
        <v>0</v>
      </c>
      <c r="AP83">
        <f t="shared" si="36"/>
        <v>-2.2638890538190774E-9</v>
      </c>
      <c r="AQ83">
        <f t="shared" si="36"/>
        <v>-5.1047416942492482E-5</v>
      </c>
      <c r="AR83">
        <f t="shared" si="36"/>
        <v>-5.1049680831546297E-5</v>
      </c>
      <c r="AS83">
        <f t="shared" si="36"/>
        <v>-9.0498779051050907E-6</v>
      </c>
      <c r="AT83">
        <f t="shared" si="36"/>
        <v>-5.9230252595647737E-6</v>
      </c>
      <c r="AU83">
        <f t="shared" si="23"/>
        <v>-6.6022583996216158E-5</v>
      </c>
      <c r="AW83">
        <v>80</v>
      </c>
      <c r="AX83">
        <f>IF(Z83&gt;0, (R83*SUMPRODUCT(K83:$K$98, X83:$X$98)-K83*$AZ$3)/Z83, 0)</f>
        <v>-834457.50723331224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25</v>
      </c>
      <c r="R84">
        <f t="shared" si="27"/>
        <v>250000</v>
      </c>
      <c r="S84">
        <f t="shared" si="28"/>
        <v>-2718248.7017255342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-0.65427627240495101</v>
      </c>
      <c r="AC84">
        <f t="shared" si="29"/>
        <v>-0.5842187645560214</v>
      </c>
      <c r="AE84">
        <f t="shared" si="30"/>
        <v>0</v>
      </c>
      <c r="AF84">
        <f t="shared" si="31"/>
        <v>0</v>
      </c>
      <c r="AG84">
        <f t="shared" si="31"/>
        <v>-5.3731172959372843E-6</v>
      </c>
      <c r="AH84">
        <f t="shared" si="32"/>
        <v>-0.14032709365880883</v>
      </c>
      <c r="AI84">
        <f t="shared" si="33"/>
        <v>-0.14033246677610475</v>
      </c>
      <c r="AJ84">
        <f t="shared" si="34"/>
        <v>-7.0057507848929612E-2</v>
      </c>
      <c r="AK84">
        <f t="shared" si="49"/>
        <v>-4.5799339068346573E-2</v>
      </c>
      <c r="AL84">
        <f t="shared" si="35"/>
        <v>-0.25618931369338094</v>
      </c>
      <c r="AN84">
        <f t="shared" si="36"/>
        <v>0</v>
      </c>
      <c r="AO84">
        <f t="shared" si="36"/>
        <v>0</v>
      </c>
      <c r="AP84">
        <f t="shared" si="36"/>
        <v>-5.5407235905360425E-10</v>
      </c>
      <c r="AQ84">
        <f t="shared" si="36"/>
        <v>-1.4470438581614728E-5</v>
      </c>
      <c r="AR84">
        <f t="shared" si="36"/>
        <v>-1.447099265397378E-5</v>
      </c>
      <c r="AS84">
        <f t="shared" si="36"/>
        <v>-7.2242846201446302E-6</v>
      </c>
      <c r="AT84">
        <f t="shared" si="36"/>
        <v>-4.7227980412566229E-6</v>
      </c>
      <c r="AU84">
        <f t="shared" si="23"/>
        <v>-2.6418075315375034E-5</v>
      </c>
      <c r="AW84">
        <v>81</v>
      </c>
      <c r="AX84">
        <f>IF(Z84&gt;0, (R84*SUMPRODUCT(K84:$K$98, X84:$X$98)-K84*$AZ$3)/Z84, 0)</f>
        <v>-2718248.7017255342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25</v>
      </c>
      <c r="R85">
        <f t="shared" si="27"/>
        <v>250000</v>
      </c>
      <c r="S85">
        <f t="shared" si="28"/>
        <v>-9938139.222262159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-0.5842187645560214</v>
      </c>
      <c r="AC85">
        <f t="shared" si="29"/>
        <v>-0.52163631065007421</v>
      </c>
      <c r="AE85">
        <f t="shared" si="30"/>
        <v>0</v>
      </c>
      <c r="AF85">
        <f t="shared" si="31"/>
        <v>0</v>
      </c>
      <c r="AG85">
        <f t="shared" si="31"/>
        <v>-1.3122081985971042E-6</v>
      </c>
      <c r="AH85">
        <f t="shared" si="32"/>
        <v>-4.0071779243808073E-2</v>
      </c>
      <c r="AI85">
        <f t="shared" si="33"/>
        <v>-4.0073091452006673E-2</v>
      </c>
      <c r="AJ85">
        <f t="shared" si="34"/>
        <v>-6.2582453905947188E-2</v>
      </c>
      <c r="AK85">
        <f t="shared" si="49"/>
        <v>-4.0895313518921499E-2</v>
      </c>
      <c r="AL85">
        <f t="shared" si="35"/>
        <v>-0.14355085887687535</v>
      </c>
      <c r="AN85">
        <f t="shared" si="36"/>
        <v>0</v>
      </c>
      <c r="AO85">
        <f t="shared" si="36"/>
        <v>0</v>
      </c>
      <c r="AP85">
        <f t="shared" si="36"/>
        <v>-1.2081612101134086E-10</v>
      </c>
      <c r="AQ85">
        <f t="shared" si="36"/>
        <v>-3.6894426779497004E-6</v>
      </c>
      <c r="AR85">
        <f t="shared" si="36"/>
        <v>-3.6895634940707121E-6</v>
      </c>
      <c r="AS85">
        <f t="shared" si="36"/>
        <v>-5.7620195730914421E-6</v>
      </c>
      <c r="AT85">
        <f t="shared" si="36"/>
        <v>-3.7652661766486594E-6</v>
      </c>
      <c r="AU85">
        <f t="shared" si="23"/>
        <v>-1.3216849243810813E-5</v>
      </c>
      <c r="AW85">
        <v>82</v>
      </c>
      <c r="AX85">
        <f>IF(Z85&gt;0, (R85*SUMPRODUCT(K85:$K$98, X85:$X$98)-K85*$AZ$3)/Z85, 0)</f>
        <v>-9938139.222262159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25</v>
      </c>
      <c r="R86">
        <f t="shared" si="27"/>
        <v>250000</v>
      </c>
      <c r="S86">
        <f t="shared" si="28"/>
        <v>-41402031.315849416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-0.52163631065007421</v>
      </c>
      <c r="AC86">
        <f t="shared" si="29"/>
        <v>-0.46574988907085146</v>
      </c>
      <c r="AE86">
        <f t="shared" si="30"/>
        <v>0</v>
      </c>
      <c r="AF86">
        <f t="shared" si="31"/>
        <v>0</v>
      </c>
      <c r="AG86">
        <f t="shared" si="31"/>
        <v>-2.8123613399407913E-7</v>
      </c>
      <c r="AH86">
        <f t="shared" si="32"/>
        <v>-1.0178499826170541E-2</v>
      </c>
      <c r="AI86">
        <f t="shared" si="33"/>
        <v>-1.0178781062304534E-2</v>
      </c>
      <c r="AJ86">
        <f t="shared" si="34"/>
        <v>-5.5886421579222745E-2</v>
      </c>
      <c r="AK86">
        <f t="shared" si="49"/>
        <v>-3.6514541745505197E-2</v>
      </c>
      <c r="AL86">
        <f t="shared" si="35"/>
        <v>-0.10257974438703248</v>
      </c>
      <c r="AN86">
        <f t="shared" si="36"/>
        <v>0</v>
      </c>
      <c r="AO86">
        <f t="shared" si="36"/>
        <v>0</v>
      </c>
      <c r="AP86">
        <f t="shared" si="36"/>
        <v>-2.3119329660243991E-11</v>
      </c>
      <c r="AQ86">
        <f t="shared" si="36"/>
        <v>-8.3673491590851938E-7</v>
      </c>
      <c r="AR86">
        <f t="shared" si="36"/>
        <v>-8.3675803523817953E-7</v>
      </c>
      <c r="AS86">
        <f t="shared" si="36"/>
        <v>-4.5942055370759213E-6</v>
      </c>
      <c r="AT86">
        <f t="shared" si="36"/>
        <v>-3.001718577260945E-6</v>
      </c>
      <c r="AU86">
        <f t="shared" si="23"/>
        <v>-8.4326821495750465E-6</v>
      </c>
      <c r="AW86">
        <v>83</v>
      </c>
      <c r="AX86">
        <f>IF(Z86&gt;0, (R86*SUMPRODUCT(K86:$K$98, X86:$X$98)-K86*$AZ$3)/Z86, 0)</f>
        <v>-41402031.315849416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25</v>
      </c>
      <c r="R87">
        <f t="shared" si="27"/>
        <v>250000</v>
      </c>
      <c r="S87">
        <f t="shared" si="28"/>
        <v>-200437628.89722994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-0.46574988907085146</v>
      </c>
      <c r="AC87">
        <f t="shared" si="29"/>
        <v>-0.41584884096478464</v>
      </c>
      <c r="AE87">
        <f t="shared" si="30"/>
        <v>0</v>
      </c>
      <c r="AF87">
        <f t="shared" si="31"/>
        <v>0</v>
      </c>
      <c r="AG87">
        <f t="shared" si="31"/>
        <v>-5.1867611292937686E-8</v>
      </c>
      <c r="AH87">
        <f t="shared" si="32"/>
        <v>-2.2655616136120068E-3</v>
      </c>
      <c r="AI87">
        <f t="shared" si="33"/>
        <v>-2.2656134812232996E-3</v>
      </c>
      <c r="AJ87">
        <f t="shared" si="34"/>
        <v>-4.9901048106066825E-2</v>
      </c>
      <c r="AK87">
        <f t="shared" si="49"/>
        <v>-3.2602492234959604E-2</v>
      </c>
      <c r="AL87">
        <f t="shared" si="35"/>
        <v>-8.4769153822249727E-2</v>
      </c>
      <c r="AN87">
        <f t="shared" si="36"/>
        <v>0</v>
      </c>
      <c r="AO87">
        <f t="shared" si="36"/>
        <v>0</v>
      </c>
      <c r="AP87">
        <f t="shared" si="36"/>
        <v>-3.8069953223138472E-12</v>
      </c>
      <c r="AQ87">
        <f t="shared" si="36"/>
        <v>-1.6628840716651824E-7</v>
      </c>
      <c r="AR87">
        <f t="shared" si="36"/>
        <v>-1.6629221416184055E-7</v>
      </c>
      <c r="AS87">
        <f t="shared" si="36"/>
        <v>-3.6626528961479562E-6</v>
      </c>
      <c r="AT87">
        <f t="shared" si="36"/>
        <v>-2.3929680264871698E-6</v>
      </c>
      <c r="AU87">
        <f t="shared" si="23"/>
        <v>-6.2219131367969664E-6</v>
      </c>
      <c r="AW87">
        <v>84</v>
      </c>
      <c r="AX87">
        <f>IF(Z87&gt;0, (R87*SUMPRODUCT(K87:$K$98, X87:$X$98)-K87*$AZ$3)/Z87, 0)</f>
        <v>-200437628.89722994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25</v>
      </c>
      <c r="R88">
        <f t="shared" si="27"/>
        <v>250000</v>
      </c>
      <c r="S88">
        <f t="shared" si="28"/>
        <v>-1158093778.1390295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-0.41584884096478464</v>
      </c>
      <c r="AC88">
        <f t="shared" si="29"/>
        <v>-0.37129375293088579</v>
      </c>
      <c r="AE88">
        <f t="shared" si="30"/>
        <v>0</v>
      </c>
      <c r="AF88">
        <f t="shared" si="31"/>
        <v>0</v>
      </c>
      <c r="AG88">
        <f t="shared" si="31"/>
        <v>-8.0151918596680325E-9</v>
      </c>
      <c r="AH88">
        <f t="shared" si="32"/>
        <v>-4.3333743320340278E-4</v>
      </c>
      <c r="AI88">
        <f t="shared" si="33"/>
        <v>-4.3334544839526245E-4</v>
      </c>
      <c r="AJ88">
        <f t="shared" si="34"/>
        <v>-4.4555088033898849E-2</v>
      </c>
      <c r="AK88">
        <f t="shared" si="49"/>
        <v>-2.9109418867534927E-2</v>
      </c>
      <c r="AL88">
        <f t="shared" si="35"/>
        <v>-7.4097852349829033E-2</v>
      </c>
      <c r="AN88">
        <f t="shared" si="36"/>
        <v>0</v>
      </c>
      <c r="AO88">
        <f t="shared" si="36"/>
        <v>0</v>
      </c>
      <c r="AP88">
        <f t="shared" si="36"/>
        <v>-5.2526927203576104E-13</v>
      </c>
      <c r="AQ88">
        <f t="shared" si="36"/>
        <v>-2.8398426646523716E-8</v>
      </c>
      <c r="AR88">
        <f t="shared" si="36"/>
        <v>-2.839895191579575E-8</v>
      </c>
      <c r="AS88">
        <f t="shared" si="36"/>
        <v>-2.9198825264333227E-6</v>
      </c>
      <c r="AT88">
        <f t="shared" si="36"/>
        <v>-1.907662789068583E-6</v>
      </c>
      <c r="AU88">
        <f t="shared" si="23"/>
        <v>-4.8559442674177009E-6</v>
      </c>
      <c r="AW88">
        <v>85</v>
      </c>
      <c r="AX88">
        <f>IF(Z88&gt;0, (R88*SUMPRODUCT(K88:$K$98, X88:$X$98)-K88*$AZ$3)/Z88, 0)</f>
        <v>-1158093778.1390295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250000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-0.37129375293088579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-8.0151918596680328E-5</v>
      </c>
      <c r="AI89">
        <f t="shared" si="33"/>
        <v>-8.0151918596680328E-5</v>
      </c>
      <c r="AJ89">
        <f t="shared" si="34"/>
        <v>-0.37129375293088579</v>
      </c>
      <c r="AK89">
        <f t="shared" si="49"/>
        <v>-2.5990562705162007E-2</v>
      </c>
      <c r="AL89">
        <f t="shared" si="35"/>
        <v>-0.3973644675546445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-4.6899042146050096E-9</v>
      </c>
      <c r="AR89">
        <f t="shared" si="36"/>
        <v>-4.6899042146050096E-9</v>
      </c>
      <c r="AS89">
        <f t="shared" si="36"/>
        <v>-2.1725395564008292E-5</v>
      </c>
      <c r="AT89">
        <f t="shared" si="36"/>
        <v>-1.5207776894805804E-6</v>
      </c>
      <c r="AU89">
        <f t="shared" si="23"/>
        <v>-2.3250863157703477E-5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7225.1586513005595</v>
      </c>
      <c r="AO91" s="8">
        <f t="shared" si="50"/>
        <v>-722.515865130056</v>
      </c>
      <c r="AP91" s="8">
        <f t="shared" si="50"/>
        <v>-436.611750406959</v>
      </c>
      <c r="AQ91" s="8">
        <f t="shared" si="50"/>
        <v>-5665.6482487784642</v>
      </c>
      <c r="AR91" s="8">
        <f t="shared" si="50"/>
        <v>400.38278698507651</v>
      </c>
      <c r="AS91" s="8">
        <f t="shared" si="50"/>
        <v>-451.72348453502934</v>
      </c>
      <c r="AT91" s="8">
        <f t="shared" si="50"/>
        <v>263.50536597876709</v>
      </c>
      <c r="AU91" s="8">
        <f t="shared" si="50"/>
        <v>212.16466842881457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2" priority="1" operator="lessThan">
      <formula>0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6487D0-BAF4-4B91-B7D5-47B4F2AB2107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9499.3781201381971</v>
      </c>
      <c r="K3">
        <v>1</v>
      </c>
      <c r="L3" s="2">
        <v>0</v>
      </c>
      <c r="O3">
        <f>$C$3</f>
        <v>9499.3781201381971</v>
      </c>
      <c r="P3">
        <f>O3*C5</f>
        <v>949.93781201381978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9499.3781201381971</v>
      </c>
      <c r="AF3">
        <f t="shared" ref="AF3:AG34" si="4">-$Z3*P3</f>
        <v>-949.93781201381978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8276.2905663243782</v>
      </c>
      <c r="AJ3">
        <f t="shared" ref="AJ3:AJ66" si="7">AB3-AC3</f>
        <v>0</v>
      </c>
      <c r="AL3">
        <f t="shared" ref="AL3:AL66" si="8">SUM(AI3:AK3)</f>
        <v>8276.2905663243782</v>
      </c>
      <c r="AN3">
        <f t="shared" ref="AN3:AU34" si="9">AE3*$K3</f>
        <v>9499.3781201381971</v>
      </c>
      <c r="AO3">
        <f t="shared" si="9"/>
        <v>-949.93781201381978</v>
      </c>
      <c r="AP3">
        <f t="shared" si="9"/>
        <v>-273.14974180000002</v>
      </c>
      <c r="AQ3">
        <f t="shared" si="9"/>
        <v>0</v>
      </c>
      <c r="AR3">
        <f t="shared" si="9"/>
        <v>8276.2905663243782</v>
      </c>
      <c r="AS3">
        <f t="shared" si="9"/>
        <v>0</v>
      </c>
      <c r="AT3">
        <f t="shared" si="9"/>
        <v>0</v>
      </c>
      <c r="AU3">
        <f t="shared" si="9"/>
        <v>8276.2905663243782</v>
      </c>
      <c r="AW3">
        <v>0</v>
      </c>
      <c r="AX3">
        <f>IF(Z3&gt;0, (R3*SUMPRODUCT(K3:$K$98, X3:$X$98)-K3*$AZ$3)/Z3, 0)</f>
        <v>0</v>
      </c>
      <c r="AZ3">
        <f>C6*ABS(SUMPRODUCT(X4:X79, K4:K79))/1</f>
        <v>7454.7947031548028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809.12518076057404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798.72800390944394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-798.72800390944394</v>
      </c>
      <c r="AK4">
        <f>G4*SUM(AB4, AE4:AF4)</f>
        <v>0</v>
      </c>
      <c r="AL4">
        <f t="shared" si="8"/>
        <v>-1511.2027539094438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-636.13816964285706</v>
      </c>
      <c r="AR4">
        <f t="shared" si="9"/>
        <v>-636.13816964285706</v>
      </c>
      <c r="AS4">
        <f t="shared" si="9"/>
        <v>-713.15000349057493</v>
      </c>
      <c r="AT4">
        <f t="shared" si="9"/>
        <v>0</v>
      </c>
      <c r="AU4">
        <f t="shared" si="9"/>
        <v>-1349.2881731334319</v>
      </c>
      <c r="AW4">
        <v>1</v>
      </c>
      <c r="AX4">
        <f>IF(Z4&gt;0, (R4*SUMPRODUCT(K4:$K$98, X4:$X$98)-K4*$AZ$3)/Z4, 0)</f>
        <v>809.12518076057404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250000</v>
      </c>
      <c r="S5">
        <f t="shared" si="1"/>
        <v>898.72994152929073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798.72800390944394</v>
      </c>
      <c r="AC5">
        <f t="shared" si="2"/>
        <v>875.73983775716169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-714.8146375610695</v>
      </c>
      <c r="AI5">
        <f t="shared" si="6"/>
        <v>-739.17512109706342</v>
      </c>
      <c r="AJ5">
        <f t="shared" si="7"/>
        <v>-77.011833847717753</v>
      </c>
      <c r="AK5">
        <f>G5*SUM(AB5, AE5:AF5)</f>
        <v>55.910960273661082</v>
      </c>
      <c r="AL5">
        <f t="shared" si="8"/>
        <v>-760.27599467112009</v>
      </c>
      <c r="AN5">
        <f t="shared" si="9"/>
        <v>0</v>
      </c>
      <c r="AO5">
        <f t="shared" si="9"/>
        <v>0</v>
      </c>
      <c r="AP5">
        <f t="shared" si="9"/>
        <v>-19.420028329076761</v>
      </c>
      <c r="AQ5">
        <f t="shared" si="9"/>
        <v>-569.84585264753628</v>
      </c>
      <c r="AR5">
        <f t="shared" si="9"/>
        <v>-589.26588097661306</v>
      </c>
      <c r="AS5">
        <f t="shared" si="9"/>
        <v>-61.393362442377033</v>
      </c>
      <c r="AT5">
        <f t="shared" si="9"/>
        <v>44.571875218160933</v>
      </c>
      <c r="AU5">
        <f t="shared" si="9"/>
        <v>-606.08736820082913</v>
      </c>
      <c r="AW5">
        <v>2</v>
      </c>
      <c r="AX5">
        <f>IF(Z5&gt;0, (R5*SUMPRODUCT(K5:$K$98, X5:$X$98)-K5*$AZ$3)/Z5, 0)</f>
        <v>898.72994152929073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250000</v>
      </c>
      <c r="S6">
        <f t="shared" si="1"/>
        <v>980.07391669041954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875.73983775716169</v>
      </c>
      <c r="AC6">
        <f t="shared" si="2"/>
        <v>942.6350596547818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-718.79553071282817</v>
      </c>
      <c r="AI6">
        <f t="shared" si="6"/>
        <v>-742.8405298603908</v>
      </c>
      <c r="AJ6">
        <f t="shared" si="7"/>
        <v>-66.895221897620104</v>
      </c>
      <c r="AK6">
        <f>G6*SUM(AB6, AE6:AF6)</f>
        <v>61.301788643001323</v>
      </c>
      <c r="AL6">
        <f t="shared" si="8"/>
        <v>-748.43396311500953</v>
      </c>
      <c r="AN6">
        <f t="shared" si="9"/>
        <v>0</v>
      </c>
      <c r="AO6">
        <f t="shared" si="9"/>
        <v>0</v>
      </c>
      <c r="AP6">
        <f t="shared" si="9"/>
        <v>-17.114755451925415</v>
      </c>
      <c r="AQ6">
        <f t="shared" si="9"/>
        <v>-511.62446097794907</v>
      </c>
      <c r="AR6">
        <f t="shared" si="9"/>
        <v>-528.73921642987443</v>
      </c>
      <c r="AS6">
        <f t="shared" si="9"/>
        <v>-47.614697619821158</v>
      </c>
      <c r="AT6">
        <f t="shared" si="9"/>
        <v>43.633402311720822</v>
      </c>
      <c r="AU6">
        <f t="shared" si="9"/>
        <v>-532.72051173797479</v>
      </c>
      <c r="AW6">
        <v>3</v>
      </c>
      <c r="AX6">
        <f>IF(Z6&gt;0, (R6*SUMPRODUCT(K6:$K$98, X6:$X$98)-K6*$AZ$3)/Z6, 0)</f>
        <v>980.07391669041954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250000</v>
      </c>
      <c r="S7">
        <f t="shared" si="1"/>
        <v>1052.930162170363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942.6350596547818</v>
      </c>
      <c r="AC7">
        <f t="shared" si="2"/>
        <v>999.52941523500783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-724.57248521263648</v>
      </c>
      <c r="AI7">
        <f t="shared" si="6"/>
        <v>-748.30457712020223</v>
      </c>
      <c r="AJ7">
        <f t="shared" si="7"/>
        <v>-56.894355580226033</v>
      </c>
      <c r="AK7">
        <f>G7*SUM(AB7, AE7:AF7)</f>
        <v>65.984454175834728</v>
      </c>
      <c r="AL7">
        <f t="shared" si="8"/>
        <v>-739.21447852459357</v>
      </c>
      <c r="AN7">
        <f t="shared" si="9"/>
        <v>0</v>
      </c>
      <c r="AO7">
        <f t="shared" si="9"/>
        <v>0</v>
      </c>
      <c r="AP7">
        <f t="shared" si="9"/>
        <v>-15.082173445623051</v>
      </c>
      <c r="AQ7">
        <f t="shared" si="9"/>
        <v>-460.4789134673477</v>
      </c>
      <c r="AR7">
        <f t="shared" si="9"/>
        <v>-475.56108691297072</v>
      </c>
      <c r="AS7">
        <f t="shared" si="9"/>
        <v>-36.157391530426437</v>
      </c>
      <c r="AT7">
        <f t="shared" si="9"/>
        <v>41.93431352241813</v>
      </c>
      <c r="AU7">
        <f t="shared" si="9"/>
        <v>-469.78416492097909</v>
      </c>
      <c r="AW7">
        <v>4</v>
      </c>
      <c r="AX7">
        <f>IF(Z7&gt;0, (R7*SUMPRODUCT(K7:$K$98, X7:$X$98)-K7*$AZ$3)/Z7, 0)</f>
        <v>1052.930162170363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250000</v>
      </c>
      <c r="S8">
        <f t="shared" si="1"/>
        <v>1117.1868246439626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999.52941523500783</v>
      </c>
      <c r="AC8">
        <f t="shared" si="2"/>
        <v>1046.6565879803156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-730.70944858751682</v>
      </c>
      <c r="AI8">
        <f t="shared" si="6"/>
        <v>-754.13114863114822</v>
      </c>
      <c r="AJ8">
        <f t="shared" si="7"/>
        <v>-47.127172745307803</v>
      </c>
      <c r="AK8">
        <f t="shared" ref="AK8:AK71" si="22">G8*SUM(AB8:AB8, AE8:AF8)</f>
        <v>69.96705906645056</v>
      </c>
      <c r="AL8">
        <f t="shared" si="8"/>
        <v>-731.29126231000544</v>
      </c>
      <c r="AN8">
        <f t="shared" si="9"/>
        <v>0</v>
      </c>
      <c r="AO8">
        <f t="shared" si="9"/>
        <v>0</v>
      </c>
      <c r="AP8">
        <f t="shared" si="9"/>
        <v>-13.29010161134193</v>
      </c>
      <c r="AQ8">
        <f t="shared" si="9"/>
        <v>-414.62416485588614</v>
      </c>
      <c r="AR8">
        <f t="shared" si="9"/>
        <v>-427.91426646722812</v>
      </c>
      <c r="AS8">
        <f t="shared" si="9"/>
        <v>-26.741223449777276</v>
      </c>
      <c r="AT8">
        <f t="shared" si="9"/>
        <v>39.70118832995356</v>
      </c>
      <c r="AU8">
        <f t="shared" si="9"/>
        <v>-414.95430158705182</v>
      </c>
      <c r="AW8">
        <v>5</v>
      </c>
      <c r="AX8">
        <f>IF(Z8&gt;0, (R8*SUMPRODUCT(K8:$K$98, X8:$X$98)-K8*$AZ$3)/Z8, 0)</f>
        <v>1117.1868246439626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250000</v>
      </c>
      <c r="S9">
        <f t="shared" si="1"/>
        <v>1173.8203807549583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1046.6565879803156</v>
      </c>
      <c r="AC9">
        <f t="shared" si="2"/>
        <v>1085.2521429571575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-738.07374623792884</v>
      </c>
      <c r="AI9">
        <f t="shared" si="6"/>
        <v>-761.18742190650016</v>
      </c>
      <c r="AJ9">
        <f t="shared" si="7"/>
        <v>-38.595554976841868</v>
      </c>
      <c r="AK9">
        <f t="shared" si="22"/>
        <v>73.265961158622105</v>
      </c>
      <c r="AL9">
        <f t="shared" si="8"/>
        <v>-726.51701572471995</v>
      </c>
      <c r="AN9">
        <f t="shared" si="9"/>
        <v>0</v>
      </c>
      <c r="AO9">
        <f t="shared" si="9"/>
        <v>0</v>
      </c>
      <c r="AP9">
        <f t="shared" si="9"/>
        <v>-11.71010741849722</v>
      </c>
      <c r="AQ9">
        <f t="shared" si="9"/>
        <v>-373.93112956806726</v>
      </c>
      <c r="AR9">
        <f t="shared" si="9"/>
        <v>-385.64123698656448</v>
      </c>
      <c r="AS9">
        <f t="shared" si="9"/>
        <v>-19.553709290378318</v>
      </c>
      <c r="AT9">
        <f t="shared" si="9"/>
        <v>37.118816045926756</v>
      </c>
      <c r="AU9">
        <f t="shared" si="9"/>
        <v>-368.07613023101607</v>
      </c>
      <c r="AW9">
        <v>6</v>
      </c>
      <c r="AX9">
        <f>IF(Z9&gt;0, (R9*SUMPRODUCT(K9:$K$98, X9:$X$98)-K9*$AZ$3)/Z9, 0)</f>
        <v>1173.8203807549583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25</v>
      </c>
      <c r="R10">
        <f t="shared" si="0"/>
        <v>250000</v>
      </c>
      <c r="S10">
        <f t="shared" si="1"/>
        <v>1223.240031611796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1085.2521429571575</v>
      </c>
      <c r="AC10">
        <f t="shared" si="2"/>
        <v>1115.9814775254549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-746.38404104842311</v>
      </c>
      <c r="AI10">
        <f t="shared" si="6"/>
        <v>-769.1919415562038</v>
      </c>
      <c r="AJ10">
        <f t="shared" si="7"/>
        <v>-30.729334568297418</v>
      </c>
      <c r="AK10">
        <f t="shared" si="22"/>
        <v>75.967650007001026</v>
      </c>
      <c r="AL10">
        <f t="shared" si="8"/>
        <v>-723.95362611750022</v>
      </c>
      <c r="AN10">
        <f t="shared" si="9"/>
        <v>0</v>
      </c>
      <c r="AO10">
        <f t="shared" si="9"/>
        <v>0</v>
      </c>
      <c r="AP10">
        <f t="shared" si="9"/>
        <v>-10.31713589817654</v>
      </c>
      <c r="AQ10">
        <f t="shared" si="9"/>
        <v>-337.62623530823396</v>
      </c>
      <c r="AR10">
        <f t="shared" si="9"/>
        <v>-347.94337120641046</v>
      </c>
      <c r="AS10">
        <f t="shared" si="9"/>
        <v>-13.900390379794215</v>
      </c>
      <c r="AT10">
        <f t="shared" si="9"/>
        <v>34.36390687165467</v>
      </c>
      <c r="AU10">
        <f t="shared" si="9"/>
        <v>-327.47985471455002</v>
      </c>
      <c r="AW10">
        <v>7</v>
      </c>
      <c r="AX10">
        <f>IF(Z10&gt;0, (R10*SUMPRODUCT(K10:$K$98, X10:$X$98)-K10*$AZ$3)/Z10, 0)</f>
        <v>1223.240031611796</v>
      </c>
    </row>
    <row r="11" spans="1:52" x14ac:dyDescent="0.25">
      <c r="A11" t="s">
        <v>33</v>
      </c>
      <c r="C11" s="12">
        <f>AU81</f>
        <v>287.18214346172095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25</v>
      </c>
      <c r="R11">
        <f t="shared" si="0"/>
        <v>250000</v>
      </c>
      <c r="S11">
        <f t="shared" si="1"/>
        <v>1266.0555013110245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1115.9814775254549</v>
      </c>
      <c r="AC11">
        <f t="shared" si="2"/>
        <v>1139.65922805326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-756.89044190593131</v>
      </c>
      <c r="AI11">
        <f t="shared" si="6"/>
        <v>-779.39457436444366</v>
      </c>
      <c r="AJ11">
        <f t="shared" si="7"/>
        <v>-23.677750527805074</v>
      </c>
      <c r="AK11">
        <f t="shared" si="22"/>
        <v>78.118703426781849</v>
      </c>
      <c r="AL11">
        <f t="shared" si="8"/>
        <v>-724.95362146546688</v>
      </c>
      <c r="AN11">
        <f t="shared" si="9"/>
        <v>0</v>
      </c>
      <c r="AO11">
        <f t="shared" si="9"/>
        <v>0</v>
      </c>
      <c r="AP11">
        <f t="shared" si="9"/>
        <v>-9.0890416602192499</v>
      </c>
      <c r="AQ11">
        <f t="shared" si="9"/>
        <v>-305.69535490369879</v>
      </c>
      <c r="AR11">
        <f t="shared" si="9"/>
        <v>-314.78439656391805</v>
      </c>
      <c r="AS11">
        <f t="shared" si="9"/>
        <v>-9.5630463144601254</v>
      </c>
      <c r="AT11">
        <f t="shared" si="9"/>
        <v>31.550834105571663</v>
      </c>
      <c r="AU11">
        <f t="shared" si="9"/>
        <v>-292.79660877280651</v>
      </c>
      <c r="AW11">
        <v>8</v>
      </c>
      <c r="AX11">
        <f>IF(Z11&gt;0, (R11*SUMPRODUCT(K11:$K$98, X11:$X$98)-K11*$AZ$3)/Z11, 0)</f>
        <v>1266.0555013110245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250000</v>
      </c>
      <c r="S12">
        <f t="shared" si="1"/>
        <v>1302.3055571399593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1139.65922805326</v>
      </c>
      <c r="AC12">
        <f t="shared" si="2"/>
        <v>1156.5567176460249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-769.91340504254435</v>
      </c>
      <c r="AI12">
        <f t="shared" si="6"/>
        <v>-792.11550483596727</v>
      </c>
      <c r="AJ12">
        <f t="shared" si="7"/>
        <v>-16.897489592764941</v>
      </c>
      <c r="AK12">
        <f t="shared" si="22"/>
        <v>79.776145963728212</v>
      </c>
      <c r="AL12">
        <f t="shared" si="8"/>
        <v>-729.23684846500396</v>
      </c>
      <c r="AN12">
        <f t="shared" si="9"/>
        <v>0</v>
      </c>
      <c r="AO12">
        <f t="shared" si="9"/>
        <v>0</v>
      </c>
      <c r="AP12">
        <f t="shared" si="9"/>
        <v>-8.0062997611497675</v>
      </c>
      <c r="AQ12">
        <f t="shared" si="9"/>
        <v>-277.63849222604495</v>
      </c>
      <c r="AR12">
        <f t="shared" si="9"/>
        <v>-285.64479198719471</v>
      </c>
      <c r="AS12">
        <f t="shared" si="9"/>
        <v>-6.093404144172947</v>
      </c>
      <c r="AT12">
        <f t="shared" si="9"/>
        <v>28.768077988914172</v>
      </c>
      <c r="AU12">
        <f t="shared" si="9"/>
        <v>-262.97011814245349</v>
      </c>
      <c r="AW12">
        <v>9</v>
      </c>
      <c r="AX12">
        <f>IF(Z12&gt;0, (R12*SUMPRODUCT(K12:$K$98, X12:$X$98)-K12*$AZ$3)/Z12, 0)</f>
        <v>1302.3055571399593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25</v>
      </c>
      <c r="R13">
        <f t="shared" si="0"/>
        <v>250000</v>
      </c>
      <c r="S13">
        <f t="shared" si="1"/>
        <v>1332.0327445276675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1156.5567176460249</v>
      </c>
      <c r="AC13">
        <f t="shared" si="2"/>
        <v>1166.9475508632518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-784.48455368084717</v>
      </c>
      <c r="AI13">
        <f t="shared" si="6"/>
        <v>-806.38618402096779</v>
      </c>
      <c r="AJ13">
        <f t="shared" si="7"/>
        <v>-10.390833217226827</v>
      </c>
      <c r="AK13">
        <f t="shared" si="22"/>
        <v>80.958970235221756</v>
      </c>
      <c r="AL13">
        <f t="shared" si="8"/>
        <v>-735.81804700297289</v>
      </c>
      <c r="AN13">
        <f t="shared" si="9"/>
        <v>0</v>
      </c>
      <c r="AO13">
        <f t="shared" si="9"/>
        <v>0</v>
      </c>
      <c r="AP13">
        <f t="shared" si="9"/>
        <v>-7.0517388072216214</v>
      </c>
      <c r="AQ13">
        <f t="shared" si="9"/>
        <v>-252.58303080402999</v>
      </c>
      <c r="AR13">
        <f t="shared" si="9"/>
        <v>-259.63476961125161</v>
      </c>
      <c r="AS13">
        <f t="shared" si="9"/>
        <v>-3.3455702018246365</v>
      </c>
      <c r="AT13">
        <f t="shared" si="9"/>
        <v>26.066621677684175</v>
      </c>
      <c r="AU13">
        <f t="shared" si="9"/>
        <v>-236.91371813539209</v>
      </c>
      <c r="AW13">
        <v>10</v>
      </c>
      <c r="AX13">
        <f>IF(Z13&gt;0, (R13*SUMPRODUCT(K13:$K$98, X13:$X$98)-K13*$AZ$3)/Z13, 0)</f>
        <v>1332.0327445276675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250000</v>
      </c>
      <c r="S14">
        <f t="shared" si="1"/>
        <v>1355.7899360797769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1166.9475508632518</v>
      </c>
      <c r="AC14">
        <f t="shared" si="2"/>
        <v>1171.5335606335716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-801.97440734353393</v>
      </c>
      <c r="AI14">
        <f t="shared" si="6"/>
        <v>-823.57682393951893</v>
      </c>
      <c r="AJ14">
        <f t="shared" si="7"/>
        <v>-4.5860097703198335</v>
      </c>
      <c r="AK14">
        <f t="shared" si="22"/>
        <v>81.686328560427626</v>
      </c>
      <c r="AL14">
        <f t="shared" si="8"/>
        <v>-746.4765051494112</v>
      </c>
      <c r="AN14">
        <f t="shared" si="9"/>
        <v>0</v>
      </c>
      <c r="AO14">
        <f t="shared" si="9"/>
        <v>0</v>
      </c>
      <c r="AP14">
        <f t="shared" si="9"/>
        <v>-6.2101785621338159</v>
      </c>
      <c r="AQ14">
        <f t="shared" si="9"/>
        <v>-230.54847821009184</v>
      </c>
      <c r="AR14">
        <f t="shared" si="9"/>
        <v>-236.75865677222563</v>
      </c>
      <c r="AS14">
        <f t="shared" si="9"/>
        <v>-1.3183682221307422</v>
      </c>
      <c r="AT14">
        <f t="shared" si="9"/>
        <v>23.482867492689191</v>
      </c>
      <c r="AU14">
        <f t="shared" si="9"/>
        <v>-214.59415750166721</v>
      </c>
      <c r="AW14">
        <v>11</v>
      </c>
      <c r="AX14">
        <f>IF(Z14&gt;0, (R14*SUMPRODUCT(K14:$K$98, X14:$X$98)-K14*$AZ$3)/Z14, 0)</f>
        <v>1355.7899360797769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250000</v>
      </c>
      <c r="S15">
        <f t="shared" si="1"/>
        <v>1373.6764518725211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1171.5335606335716</v>
      </c>
      <c r="AC15">
        <f t="shared" si="2"/>
        <v>1170.6002972220067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-822.43705150654296</v>
      </c>
      <c r="AI15">
        <f t="shared" si="6"/>
        <v>-843.74120023141745</v>
      </c>
      <c r="AJ15">
        <f t="shared" si="7"/>
        <v>0.93326341156489434</v>
      </c>
      <c r="AK15">
        <f t="shared" si="22"/>
        <v>82.007349244350024</v>
      </c>
      <c r="AL15">
        <f t="shared" si="8"/>
        <v>-760.8005875755025</v>
      </c>
      <c r="AN15">
        <f t="shared" si="9"/>
        <v>0</v>
      </c>
      <c r="AO15">
        <f t="shared" si="9"/>
        <v>0</v>
      </c>
      <c r="AP15">
        <f t="shared" si="9"/>
        <v>-5.4682443540795669</v>
      </c>
      <c r="AQ15">
        <f t="shared" si="9"/>
        <v>-211.09910663717363</v>
      </c>
      <c r="AR15">
        <f t="shared" si="9"/>
        <v>-216.56735099125316</v>
      </c>
      <c r="AS15">
        <f t="shared" si="9"/>
        <v>0.23954547290595013</v>
      </c>
      <c r="AT15">
        <f t="shared" si="9"/>
        <v>21.049243989498521</v>
      </c>
      <c r="AU15">
        <f t="shared" si="9"/>
        <v>-195.27856152884871</v>
      </c>
      <c r="AW15">
        <v>12</v>
      </c>
      <c r="AX15">
        <f>IF(Z15&gt;0, (R15*SUMPRODUCT(K15:$K$98, X15:$X$98)-K15*$AZ$3)/Z15, 0)</f>
        <v>1373.6764518725211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250000</v>
      </c>
      <c r="S16">
        <f t="shared" si="1"/>
        <v>1385.8797336780328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1170.6002972220067</v>
      </c>
      <c r="AC16">
        <f t="shared" si="2"/>
        <v>1164.5147752263747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-843.28169289373488</v>
      </c>
      <c r="AI16">
        <f t="shared" si="6"/>
        <v>-864.2884719620713</v>
      </c>
      <c r="AJ16">
        <f t="shared" si="7"/>
        <v>6.085521995632007</v>
      </c>
      <c r="AK16">
        <f t="shared" si="22"/>
        <v>81.94202080554048</v>
      </c>
      <c r="AL16">
        <f t="shared" si="8"/>
        <v>-776.26092916089885</v>
      </c>
      <c r="AN16">
        <f t="shared" si="9"/>
        <v>0</v>
      </c>
      <c r="AO16">
        <f t="shared" si="9"/>
        <v>0</v>
      </c>
      <c r="AP16">
        <f t="shared" si="9"/>
        <v>-4.8142115802218806</v>
      </c>
      <c r="AQ16">
        <f t="shared" si="9"/>
        <v>-193.25839902021823</v>
      </c>
      <c r="AR16">
        <f t="shared" si="9"/>
        <v>-198.0726106004401</v>
      </c>
      <c r="AS16">
        <f t="shared" si="9"/>
        <v>1.3946445748661203</v>
      </c>
      <c r="AT16">
        <f t="shared" si="9"/>
        <v>18.778996255709913</v>
      </c>
      <c r="AU16">
        <f t="shared" si="9"/>
        <v>-177.89896976986407</v>
      </c>
      <c r="AW16">
        <v>13</v>
      </c>
      <c r="AX16">
        <f>IF(Z16&gt;0, (R16*SUMPRODUCT(K16:$K$98, X16:$X$98)-K16*$AZ$3)/Z16, 0)</f>
        <v>1385.8797336780328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25</v>
      </c>
      <c r="R17">
        <f t="shared" si="0"/>
        <v>250000</v>
      </c>
      <c r="S17">
        <f t="shared" si="1"/>
        <v>1393.4042873402598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1164.5147752263747</v>
      </c>
      <c r="AC17">
        <f t="shared" si="2"/>
        <v>1154.3042196361041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-865.65806530533246</v>
      </c>
      <c r="AI17">
        <f t="shared" si="6"/>
        <v>-886.36821077645504</v>
      </c>
      <c r="AJ17">
        <f t="shared" si="7"/>
        <v>10.210555590270587</v>
      </c>
      <c r="AK17">
        <f t="shared" si="22"/>
        <v>81.51603426584623</v>
      </c>
      <c r="AL17">
        <f t="shared" si="8"/>
        <v>-794.64162092033826</v>
      </c>
      <c r="AN17">
        <f t="shared" si="9"/>
        <v>0</v>
      </c>
      <c r="AO17">
        <f t="shared" si="9"/>
        <v>0</v>
      </c>
      <c r="AP17">
        <f t="shared" si="9"/>
        <v>-4.2377060855491901</v>
      </c>
      <c r="AQ17">
        <f t="shared" si="9"/>
        <v>-177.13079111222245</v>
      </c>
      <c r="AR17">
        <f t="shared" si="9"/>
        <v>-181.36849719777166</v>
      </c>
      <c r="AS17">
        <f t="shared" si="9"/>
        <v>2.0892819715854309</v>
      </c>
      <c r="AT17">
        <f t="shared" si="9"/>
        <v>16.679795656669004</v>
      </c>
      <c r="AU17">
        <f t="shared" si="9"/>
        <v>-162.59941956951721</v>
      </c>
      <c r="AW17">
        <v>14</v>
      </c>
      <c r="AX17">
        <f>IF(Z17&gt;0, (R17*SUMPRODUCT(K17:$K$98, X17:$X$98)-K17*$AZ$3)/Z17, 0)</f>
        <v>1393.4042873402598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250000</v>
      </c>
      <c r="S18">
        <f t="shared" si="1"/>
        <v>1396.8452225668054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1154.3042196361041</v>
      </c>
      <c r="AC18">
        <f t="shared" si="2"/>
        <v>1140.6090030149057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-890.24900554058445</v>
      </c>
      <c r="AI18">
        <f t="shared" si="6"/>
        <v>-910.66302465644173</v>
      </c>
      <c r="AJ18">
        <f t="shared" si="7"/>
        <v>13.695216621198369</v>
      </c>
      <c r="AK18">
        <f t="shared" si="22"/>
        <v>80.801295374527299</v>
      </c>
      <c r="AL18">
        <f t="shared" si="8"/>
        <v>-816.16651266071608</v>
      </c>
      <c r="AN18">
        <f t="shared" si="9"/>
        <v>0</v>
      </c>
      <c r="AO18">
        <f t="shared" si="9"/>
        <v>0</v>
      </c>
      <c r="AP18">
        <f t="shared" si="9"/>
        <v>-3.7295649698430151</v>
      </c>
      <c r="AQ18">
        <f t="shared" si="9"/>
        <v>-162.64516490643624</v>
      </c>
      <c r="AR18">
        <f t="shared" si="9"/>
        <v>-166.37472987627925</v>
      </c>
      <c r="AS18">
        <f t="shared" si="9"/>
        <v>2.5020648738962619</v>
      </c>
      <c r="AT18">
        <f t="shared" si="9"/>
        <v>14.762094570230378</v>
      </c>
      <c r="AU18">
        <f t="shared" si="9"/>
        <v>-149.1105704321526</v>
      </c>
      <c r="AW18">
        <v>15</v>
      </c>
      <c r="AX18">
        <f>IF(Z18&gt;0, (R18*SUMPRODUCT(K18:$K$98, X18:$X$98)-K18*$AZ$3)/Z18, 0)</f>
        <v>1396.8452225668054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250000</v>
      </c>
      <c r="S19">
        <f t="shared" si="1"/>
        <v>1396.6371241698348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1140.6090030149057</v>
      </c>
      <c r="AC19">
        <f t="shared" si="2"/>
        <v>1123.8884581897421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-921.18220432267617</v>
      </c>
      <c r="AI19">
        <f t="shared" si="6"/>
        <v>-941.29996502694257</v>
      </c>
      <c r="AJ19">
        <f t="shared" si="7"/>
        <v>16.720544825163643</v>
      </c>
      <c r="AK19">
        <f t="shared" si="22"/>
        <v>79.842630211043414</v>
      </c>
      <c r="AL19">
        <f t="shared" si="8"/>
        <v>-844.73678999073547</v>
      </c>
      <c r="AN19">
        <f t="shared" si="9"/>
        <v>0</v>
      </c>
      <c r="AO19">
        <f t="shared" si="9"/>
        <v>0</v>
      </c>
      <c r="AP19">
        <f t="shared" si="9"/>
        <v>-3.2816425586404452</v>
      </c>
      <c r="AQ19">
        <f t="shared" si="9"/>
        <v>-150.26477202934524</v>
      </c>
      <c r="AR19">
        <f t="shared" si="9"/>
        <v>-153.54641458798568</v>
      </c>
      <c r="AS19">
        <f t="shared" si="9"/>
        <v>2.7274830588016541</v>
      </c>
      <c r="AT19">
        <f t="shared" si="9"/>
        <v>13.024062525944322</v>
      </c>
      <c r="AU19">
        <f t="shared" si="9"/>
        <v>-137.79486900323971</v>
      </c>
      <c r="AW19">
        <v>16</v>
      </c>
      <c r="AX19">
        <f>IF(Z19&gt;0, (R19*SUMPRODUCT(K19:$K$98, X19:$X$98)-K19*$AZ$3)/Z19, 0)</f>
        <v>1396.6371241698348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250000</v>
      </c>
      <c r="S20">
        <f t="shared" si="1"/>
        <v>1392.3385786751546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1123.8884581897421</v>
      </c>
      <c r="AC20">
        <f t="shared" si="2"/>
        <v>1103.9135255186752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-953.7110134059493</v>
      </c>
      <c r="AI20">
        <f t="shared" si="6"/>
        <v>-973.53222540183242</v>
      </c>
      <c r="AJ20">
        <f t="shared" si="7"/>
        <v>19.974932671066881</v>
      </c>
      <c r="AK20">
        <f t="shared" si="22"/>
        <v>78.672192073281948</v>
      </c>
      <c r="AL20">
        <f t="shared" si="8"/>
        <v>-874.88510065748358</v>
      </c>
      <c r="AN20">
        <f t="shared" si="9"/>
        <v>0</v>
      </c>
      <c r="AO20">
        <f t="shared" si="9"/>
        <v>0</v>
      </c>
      <c r="AP20">
        <f t="shared" si="9"/>
        <v>-2.8868473575996094</v>
      </c>
      <c r="AQ20">
        <f t="shared" si="9"/>
        <v>-138.90261198641389</v>
      </c>
      <c r="AR20">
        <f t="shared" si="9"/>
        <v>-141.78945934401349</v>
      </c>
      <c r="AS20">
        <f t="shared" si="9"/>
        <v>2.9092359040242544</v>
      </c>
      <c r="AT20">
        <f t="shared" si="9"/>
        <v>11.458159564132323</v>
      </c>
      <c r="AU20">
        <f t="shared" si="9"/>
        <v>-127.42206387585691</v>
      </c>
      <c r="AW20">
        <v>17</v>
      </c>
      <c r="AX20">
        <f>IF(Z20&gt;0, (R20*SUMPRODUCT(K20:$K$98, X20:$X$98)-K20*$AZ$3)/Z20, 0)</f>
        <v>1392.3385786751546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250000</v>
      </c>
      <c r="S21">
        <f t="shared" si="1"/>
        <v>1384.5915993251331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1103.9135255186752</v>
      </c>
      <c r="AC21">
        <f t="shared" si="2"/>
        <v>1081.3411272450098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-984.49680544172099</v>
      </c>
      <c r="AI21">
        <f t="shared" si="6"/>
        <v>-1004.0213556371011</v>
      </c>
      <c r="AJ21">
        <f t="shared" si="7"/>
        <v>22.572398273665385</v>
      </c>
      <c r="AK21">
        <f t="shared" si="22"/>
        <v>77.273946786307278</v>
      </c>
      <c r="AL21">
        <f t="shared" si="8"/>
        <v>-904.17501057712843</v>
      </c>
      <c r="AN21">
        <f t="shared" si="9"/>
        <v>0</v>
      </c>
      <c r="AO21">
        <f t="shared" si="9"/>
        <v>0</v>
      </c>
      <c r="AP21">
        <f t="shared" si="9"/>
        <v>-2.5389645046302336</v>
      </c>
      <c r="AQ21">
        <f t="shared" si="9"/>
        <v>-128.02356105134939</v>
      </c>
      <c r="AR21">
        <f t="shared" si="9"/>
        <v>-130.56252555597962</v>
      </c>
      <c r="AS21">
        <f t="shared" si="9"/>
        <v>2.9353054194699881</v>
      </c>
      <c r="AT21">
        <f t="shared" si="9"/>
        <v>10.048672366830916</v>
      </c>
      <c r="AU21">
        <f t="shared" si="9"/>
        <v>-117.57854776967872</v>
      </c>
      <c r="AW21">
        <v>18</v>
      </c>
      <c r="AX21">
        <f>IF(Z21&gt;0, (R21*SUMPRODUCT(K21:$K$98, X21:$X$98)-K21*$AZ$3)/Z21, 0)</f>
        <v>1384.5915993251331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250000</v>
      </c>
      <c r="S22">
        <f t="shared" si="1"/>
        <v>1374.5764286992048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1081.3411272450098</v>
      </c>
      <c r="AC22">
        <f t="shared" si="2"/>
        <v>1057.1838284371861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-1018.5748924242736</v>
      </c>
      <c r="AI22">
        <f t="shared" si="6"/>
        <v>-1037.8023396284575</v>
      </c>
      <c r="AJ22">
        <f t="shared" si="7"/>
        <v>24.157298807823736</v>
      </c>
      <c r="AK22">
        <f t="shared" si="22"/>
        <v>75.69387890715069</v>
      </c>
      <c r="AL22">
        <f t="shared" si="8"/>
        <v>-937.95116191348302</v>
      </c>
      <c r="AN22">
        <f t="shared" si="9"/>
        <v>0</v>
      </c>
      <c r="AO22">
        <f t="shared" si="9"/>
        <v>0</v>
      </c>
      <c r="AP22">
        <f t="shared" si="9"/>
        <v>-2.2324369227075693</v>
      </c>
      <c r="AQ22">
        <f t="shared" si="9"/>
        <v>-118.2634477808387</v>
      </c>
      <c r="AR22">
        <f t="shared" si="9"/>
        <v>-120.49588470354627</v>
      </c>
      <c r="AS22">
        <f t="shared" si="9"/>
        <v>2.804826102954014</v>
      </c>
      <c r="AT22">
        <f t="shared" si="9"/>
        <v>8.7885723102392994</v>
      </c>
      <c r="AU22">
        <f t="shared" si="9"/>
        <v>-108.90248629035295</v>
      </c>
      <c r="AW22">
        <v>19</v>
      </c>
      <c r="AX22">
        <f>IF(Z22&gt;0, (R22*SUMPRODUCT(K22:$K$98, X22:$X$98)-K22*$AZ$3)/Z22, 0)</f>
        <v>1374.5764286992048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250000</v>
      </c>
      <c r="S23">
        <f t="shared" si="1"/>
        <v>1362.4813538935402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1057.1838284371861</v>
      </c>
      <c r="AC23">
        <f t="shared" si="2"/>
        <v>1031.6581148023524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-1054.0698059252875</v>
      </c>
      <c r="AI23">
        <f t="shared" si="6"/>
        <v>-1072.9995716768371</v>
      </c>
      <c r="AJ23">
        <f t="shared" si="7"/>
        <v>25.525713634833664</v>
      </c>
      <c r="AK23">
        <f t="shared" si="22"/>
        <v>74.002867990603036</v>
      </c>
      <c r="AL23">
        <f t="shared" si="8"/>
        <v>-973.47099005140046</v>
      </c>
      <c r="AN23">
        <f t="shared" si="9"/>
        <v>0</v>
      </c>
      <c r="AO23">
        <f t="shared" si="9"/>
        <v>0</v>
      </c>
      <c r="AP23">
        <f t="shared" si="9"/>
        <v>-1.9623875791983474</v>
      </c>
      <c r="AQ23">
        <f t="shared" si="9"/>
        <v>-109.27200694950351</v>
      </c>
      <c r="AR23">
        <f t="shared" si="9"/>
        <v>-111.23439452870187</v>
      </c>
      <c r="AS23">
        <f t="shared" si="9"/>
        <v>2.6461681588992243</v>
      </c>
      <c r="AT23">
        <f t="shared" si="9"/>
        <v>7.6716379312790348</v>
      </c>
      <c r="AU23">
        <f t="shared" si="9"/>
        <v>-100.91658843852362</v>
      </c>
      <c r="AW23">
        <v>20</v>
      </c>
      <c r="AX23">
        <f>IF(Z23&gt;0, (R23*SUMPRODUCT(K23:$K$98, X23:$X$98)-K23*$AZ$3)/Z23, 0)</f>
        <v>1362.4813538935402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250000</v>
      </c>
      <c r="S24">
        <f t="shared" si="1"/>
        <v>1348.8036594924581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1031.6581148023524</v>
      </c>
      <c r="AC24">
        <f t="shared" si="2"/>
        <v>1005.1876561974964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-1093.7139728171819</v>
      </c>
      <c r="AI24">
        <f t="shared" si="6"/>
        <v>-1112.3450695139343</v>
      </c>
      <c r="AJ24">
        <f t="shared" si="7"/>
        <v>26.470458604856049</v>
      </c>
      <c r="AK24">
        <f t="shared" si="22"/>
        <v>72.216068036164671</v>
      </c>
      <c r="AL24">
        <f t="shared" si="8"/>
        <v>-1013.6585428729136</v>
      </c>
      <c r="AN24">
        <f t="shared" si="9"/>
        <v>0</v>
      </c>
      <c r="AO24">
        <f t="shared" si="9"/>
        <v>0</v>
      </c>
      <c r="AP24">
        <f t="shared" si="9"/>
        <v>-1.724487075408762</v>
      </c>
      <c r="AQ24">
        <f t="shared" si="9"/>
        <v>-101.23374061205816</v>
      </c>
      <c r="AR24">
        <f t="shared" si="9"/>
        <v>-102.95822768746692</v>
      </c>
      <c r="AS24">
        <f t="shared" si="9"/>
        <v>2.4500953694354433</v>
      </c>
      <c r="AT24">
        <f t="shared" si="9"/>
        <v>6.6842912144250786</v>
      </c>
      <c r="AU24">
        <f t="shared" si="9"/>
        <v>-93.823841103606398</v>
      </c>
      <c r="AW24">
        <v>21</v>
      </c>
      <c r="AX24">
        <f>IF(Z24&gt;0, (R24*SUMPRODUCT(K24:$K$98, X24:$X$98)-K24*$AZ$3)/Z24, 0)</f>
        <v>1348.8036594924581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250000</v>
      </c>
      <c r="S25">
        <f t="shared" si="1"/>
        <v>1333.6623262495996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1005.1876561974964</v>
      </c>
      <c r="AC25">
        <f t="shared" si="2"/>
        <v>977.88386946458809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-1139.8620471872603</v>
      </c>
      <c r="AI25">
        <f t="shared" si="6"/>
        <v>-1158.1928467123264</v>
      </c>
      <c r="AJ25">
        <f t="shared" si="7"/>
        <v>27.303786732908293</v>
      </c>
      <c r="AK25">
        <f t="shared" si="22"/>
        <v>70.363135933824751</v>
      </c>
      <c r="AL25">
        <f t="shared" si="8"/>
        <v>-1060.5259240455935</v>
      </c>
      <c r="AN25">
        <f t="shared" si="9"/>
        <v>0</v>
      </c>
      <c r="AO25">
        <f t="shared" si="9"/>
        <v>0</v>
      </c>
      <c r="AP25">
        <f t="shared" si="9"/>
        <v>-1.5149032909010043</v>
      </c>
      <c r="AQ25">
        <f t="shared" si="9"/>
        <v>-94.201061120977485</v>
      </c>
      <c r="AR25">
        <f t="shared" si="9"/>
        <v>-95.715964411878502</v>
      </c>
      <c r="AS25">
        <f t="shared" si="9"/>
        <v>2.2564534797940197</v>
      </c>
      <c r="AT25">
        <f t="shared" si="9"/>
        <v>5.8149861951469619</v>
      </c>
      <c r="AU25">
        <f t="shared" si="9"/>
        <v>-87.644524736937527</v>
      </c>
      <c r="AW25">
        <v>22</v>
      </c>
      <c r="AX25">
        <f>IF(Z25&gt;0, (R25*SUMPRODUCT(K25:$K$98, X25:$X$98)-K25*$AZ$3)/Z25, 0)</f>
        <v>1333.6623262495996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250000</v>
      </c>
      <c r="S26">
        <f t="shared" si="1"/>
        <v>1316.9200534052229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977.88386946458809</v>
      </c>
      <c r="AC26">
        <f t="shared" si="2"/>
        <v>949.69169573570809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-1188.4025975455979</v>
      </c>
      <c r="AI26">
        <f t="shared" si="6"/>
        <v>-1206.4312488156588</v>
      </c>
      <c r="AJ26">
        <f t="shared" si="7"/>
        <v>28.192173728879993</v>
      </c>
      <c r="AK26">
        <f t="shared" si="22"/>
        <v>68.451870862521176</v>
      </c>
      <c r="AL26">
        <f t="shared" si="8"/>
        <v>-1109.7872042242577</v>
      </c>
      <c r="AN26">
        <f t="shared" si="9"/>
        <v>0</v>
      </c>
      <c r="AO26">
        <f t="shared" si="9"/>
        <v>0</v>
      </c>
      <c r="AP26">
        <f t="shared" si="9"/>
        <v>-1.330297321951768</v>
      </c>
      <c r="AQ26">
        <f t="shared" si="9"/>
        <v>-87.689798267981899</v>
      </c>
      <c r="AR26">
        <f t="shared" si="9"/>
        <v>-89.020095589933675</v>
      </c>
      <c r="AS26">
        <f t="shared" si="9"/>
        <v>2.0802428672969397</v>
      </c>
      <c r="AT26">
        <f t="shared" si="9"/>
        <v>5.0509236174655188</v>
      </c>
      <c r="AU26">
        <f t="shared" si="9"/>
        <v>-81.888929105171215</v>
      </c>
      <c r="AW26">
        <v>23</v>
      </c>
      <c r="AX26">
        <f>IF(Z26&gt;0, (R26*SUMPRODUCT(K26:$K$98, X26:$X$98)-K26*$AZ$3)/Z26, 0)</f>
        <v>1316.9200534052229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250000</v>
      </c>
      <c r="S27">
        <f t="shared" si="1"/>
        <v>1298.9618596849455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949.69169573570809</v>
      </c>
      <c r="AC27">
        <f t="shared" si="2"/>
        <v>920.93840406781374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-1238.5658182420041</v>
      </c>
      <c r="AI27">
        <f t="shared" si="6"/>
        <v>-1256.2903264175402</v>
      </c>
      <c r="AJ27">
        <f t="shared" si="7"/>
        <v>28.753291667894359</v>
      </c>
      <c r="AK27">
        <f t="shared" si="22"/>
        <v>66.478418701499578</v>
      </c>
      <c r="AL27">
        <f t="shared" si="8"/>
        <v>-1161.0586160481464</v>
      </c>
      <c r="AN27">
        <f t="shared" si="9"/>
        <v>0</v>
      </c>
      <c r="AO27">
        <f t="shared" si="9"/>
        <v>0</v>
      </c>
      <c r="AP27">
        <f t="shared" si="9"/>
        <v>-1.167727879245182</v>
      </c>
      <c r="AQ27">
        <f t="shared" si="9"/>
        <v>-81.599321228983371</v>
      </c>
      <c r="AR27">
        <f t="shared" si="9"/>
        <v>-82.767049108228548</v>
      </c>
      <c r="AS27">
        <f t="shared" si="9"/>
        <v>1.8943273329869401</v>
      </c>
      <c r="AT27">
        <f t="shared" si="9"/>
        <v>4.3797380506738683</v>
      </c>
      <c r="AU27">
        <f t="shared" si="9"/>
        <v>-76.49298372456775</v>
      </c>
      <c r="AW27">
        <v>24</v>
      </c>
      <c r="AX27">
        <f>IF(Z27&gt;0, (R27*SUMPRODUCT(K27:$K$98, X27:$X$98)-K27*$AZ$3)/Z27, 0)</f>
        <v>1298.9618596849455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250000</v>
      </c>
      <c r="S28">
        <f t="shared" si="1"/>
        <v>1280.246205009222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920.93840406781374</v>
      </c>
      <c r="AC28">
        <f t="shared" si="2"/>
        <v>891.96096373176545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-1295.0078677701724</v>
      </c>
      <c r="AI28">
        <f t="shared" si="6"/>
        <v>-1312.425630077176</v>
      </c>
      <c r="AJ28">
        <f t="shared" si="7"/>
        <v>28.977440336048289</v>
      </c>
      <c r="AK28">
        <f t="shared" si="22"/>
        <v>64.465688284746975</v>
      </c>
      <c r="AL28">
        <f t="shared" si="8"/>
        <v>-1218.982501456381</v>
      </c>
      <c r="AN28">
        <f t="shared" si="9"/>
        <v>0</v>
      </c>
      <c r="AO28">
        <f t="shared" si="9"/>
        <v>0</v>
      </c>
      <c r="AP28">
        <f t="shared" si="9"/>
        <v>-1.0245703716391665</v>
      </c>
      <c r="AQ28">
        <f t="shared" si="9"/>
        <v>-76.176644793425211</v>
      </c>
      <c r="AR28">
        <f t="shared" si="9"/>
        <v>-77.201215165064383</v>
      </c>
      <c r="AS28">
        <f t="shared" si="9"/>
        <v>1.7045488559870086</v>
      </c>
      <c r="AT28">
        <f t="shared" si="9"/>
        <v>3.7920849440756981</v>
      </c>
      <c r="AU28">
        <f t="shared" si="9"/>
        <v>-71.704581365001687</v>
      </c>
      <c r="AW28">
        <v>25</v>
      </c>
      <c r="AX28">
        <f>IF(Z28&gt;0, (R28*SUMPRODUCT(K28:$K$98, X28:$X$98)-K28*$AZ$3)/Z28, 0)</f>
        <v>1280.246205009222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250000</v>
      </c>
      <c r="S29">
        <f t="shared" si="1"/>
        <v>1260.7844215073571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891.96096373176545</v>
      </c>
      <c r="AC29">
        <f t="shared" si="2"/>
        <v>862.76814116417506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-1358.1973922020873</v>
      </c>
      <c r="AI29">
        <f t="shared" si="6"/>
        <v>-1375.3051571468006</v>
      </c>
      <c r="AJ29">
        <f t="shared" si="7"/>
        <v>29.192822567590383</v>
      </c>
      <c r="AK29">
        <f t="shared" si="22"/>
        <v>62.437267461223584</v>
      </c>
      <c r="AL29">
        <f t="shared" si="8"/>
        <v>-1283.6750671179866</v>
      </c>
      <c r="AN29">
        <f t="shared" si="9"/>
        <v>0</v>
      </c>
      <c r="AO29">
        <f t="shared" si="9"/>
        <v>0</v>
      </c>
      <c r="AP29">
        <f t="shared" si="9"/>
        <v>-0.89851366229176532</v>
      </c>
      <c r="AQ29">
        <f t="shared" si="9"/>
        <v>-71.333626392834688</v>
      </c>
      <c r="AR29">
        <f t="shared" si="9"/>
        <v>-72.23214005512645</v>
      </c>
      <c r="AS29">
        <f t="shared" si="9"/>
        <v>1.5332306705526049</v>
      </c>
      <c r="AT29">
        <f t="shared" si="9"/>
        <v>3.2792558251398272</v>
      </c>
      <c r="AU29">
        <f t="shared" si="9"/>
        <v>-67.419653559434011</v>
      </c>
      <c r="AW29">
        <v>26</v>
      </c>
      <c r="AX29">
        <f>IF(Z29&gt;0, (R29*SUMPRODUCT(K29:$K$98, X29:$X$98)-K29*$AZ$3)/Z29, 0)</f>
        <v>1260.7844215073571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250000</v>
      </c>
      <c r="S30">
        <f t="shared" si="1"/>
        <v>1240.6236740965783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862.76814116417506</v>
      </c>
      <c r="AC30">
        <f t="shared" si="2"/>
        <v>833.38435604440701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-1430.299307299302</v>
      </c>
      <c r="AI30">
        <f t="shared" si="6"/>
        <v>-1447.0929646638383</v>
      </c>
      <c r="AJ30">
        <f t="shared" si="7"/>
        <v>29.383785119768049</v>
      </c>
      <c r="AK30">
        <f t="shared" si="22"/>
        <v>60.393769881492261</v>
      </c>
      <c r="AL30">
        <f t="shared" si="8"/>
        <v>-1357.3154096625778</v>
      </c>
      <c r="AN30">
        <f t="shared" si="9"/>
        <v>0</v>
      </c>
      <c r="AO30">
        <f t="shared" si="9"/>
        <v>0</v>
      </c>
      <c r="AP30">
        <f t="shared" si="9"/>
        <v>-0.78751471244231097</v>
      </c>
      <c r="AQ30">
        <f t="shared" si="9"/>
        <v>-67.071854763028441</v>
      </c>
      <c r="AR30">
        <f t="shared" si="9"/>
        <v>-67.859369475470743</v>
      </c>
      <c r="AS30">
        <f t="shared" si="9"/>
        <v>1.3779108735376793</v>
      </c>
      <c r="AT30">
        <f t="shared" si="9"/>
        <v>2.8320800698224504</v>
      </c>
      <c r="AU30">
        <f t="shared" si="9"/>
        <v>-63.649378532110603</v>
      </c>
      <c r="AW30">
        <v>27</v>
      </c>
      <c r="AX30">
        <f>IF(Z30&gt;0, (R30*SUMPRODUCT(K30:$K$98, X30:$X$98)-K30*$AZ$3)/Z30, 0)</f>
        <v>1240.6236740965783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25</v>
      </c>
      <c r="R31">
        <f t="shared" si="0"/>
        <v>250000</v>
      </c>
      <c r="S31">
        <f t="shared" si="1"/>
        <v>1219.7212907879129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833.38435604440701</v>
      </c>
      <c r="AC31">
        <f t="shared" si="2"/>
        <v>803.76771670375967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-1513.0727580545408</v>
      </c>
      <c r="AI31">
        <f t="shared" si="6"/>
        <v>-1529.5471715696265</v>
      </c>
      <c r="AJ31">
        <f t="shared" si="7"/>
        <v>29.616639340647339</v>
      </c>
      <c r="AK31">
        <f t="shared" si="22"/>
        <v>58.336904923108499</v>
      </c>
      <c r="AL31">
        <f t="shared" si="8"/>
        <v>-1441.5936273058708</v>
      </c>
      <c r="AN31">
        <f t="shared" si="9"/>
        <v>0</v>
      </c>
      <c r="AO31">
        <f t="shared" si="9"/>
        <v>0</v>
      </c>
      <c r="AP31">
        <f t="shared" si="9"/>
        <v>-0.68977162991019314</v>
      </c>
      <c r="AQ31">
        <f t="shared" si="9"/>
        <v>-63.351248379209572</v>
      </c>
      <c r="AR31">
        <f t="shared" si="9"/>
        <v>-64.041020009119762</v>
      </c>
      <c r="AS31">
        <f t="shared" si="9"/>
        <v>1.2400270013711971</v>
      </c>
      <c r="AT31">
        <f t="shared" si="9"/>
        <v>2.4425234898882255</v>
      </c>
      <c r="AU31">
        <f t="shared" si="9"/>
        <v>-60.35846951786035</v>
      </c>
      <c r="AW31">
        <v>28</v>
      </c>
      <c r="AX31">
        <f>IF(Z31&gt;0, (R31*SUMPRODUCT(K31:$K$98, X31:$X$98)-K31*$AZ$3)/Z31, 0)</f>
        <v>1219.7212907879129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250000</v>
      </c>
      <c r="S32">
        <f t="shared" si="1"/>
        <v>1198.0041605563363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803.76771670375967</v>
      </c>
      <c r="AC32">
        <f t="shared" si="2"/>
        <v>773.85862495167601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-1607.55827908575</v>
      </c>
      <c r="AI32">
        <f t="shared" si="6"/>
        <v>-1623.7071926377762</v>
      </c>
      <c r="AJ32">
        <f t="shared" si="7"/>
        <v>29.909091752083668</v>
      </c>
      <c r="AK32">
        <f t="shared" si="22"/>
        <v>56.26374016926318</v>
      </c>
      <c r="AL32">
        <f t="shared" si="8"/>
        <v>-1537.5343607164293</v>
      </c>
      <c r="AN32">
        <f t="shared" si="9"/>
        <v>0</v>
      </c>
      <c r="AO32">
        <f t="shared" si="9"/>
        <v>0</v>
      </c>
      <c r="AP32">
        <f t="shared" si="9"/>
        <v>-0.60369927215682673</v>
      </c>
      <c r="AQ32">
        <f t="shared" si="9"/>
        <v>-60.095792816476283</v>
      </c>
      <c r="AR32">
        <f t="shared" si="9"/>
        <v>-60.699492088633114</v>
      </c>
      <c r="AS32">
        <f t="shared" si="9"/>
        <v>1.1180997943567075</v>
      </c>
      <c r="AT32">
        <f t="shared" si="9"/>
        <v>2.1033228569573583</v>
      </c>
      <c r="AU32">
        <f t="shared" si="9"/>
        <v>-57.478069437319043</v>
      </c>
      <c r="AW32">
        <v>29</v>
      </c>
      <c r="AX32">
        <f>IF(Z32&gt;0, (R32*SUMPRODUCT(K32:$K$98, X32:$X$98)-K32*$AZ$3)/Z32, 0)</f>
        <v>1198.0041605563363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250000</v>
      </c>
      <c r="S33">
        <f t="shared" si="1"/>
        <v>1175.4689848005005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773.85862495167601</v>
      </c>
      <c r="AC33">
        <f t="shared" si="2"/>
        <v>743.62190055227654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-1719.943590619524</v>
      </c>
      <c r="AI33">
        <f t="shared" si="6"/>
        <v>-1735.759020676968</v>
      </c>
      <c r="AJ33">
        <f t="shared" si="7"/>
        <v>30.236724399399463</v>
      </c>
      <c r="AK33">
        <f t="shared" si="22"/>
        <v>54.170103746617329</v>
      </c>
      <c r="AL33">
        <f t="shared" si="8"/>
        <v>-1651.3521925309512</v>
      </c>
      <c r="AN33">
        <f t="shared" si="9"/>
        <v>0</v>
      </c>
      <c r="AO33">
        <f t="shared" si="9"/>
        <v>0</v>
      </c>
      <c r="AP33">
        <f t="shared" si="9"/>
        <v>-0.52788622058550727</v>
      </c>
      <c r="AQ33">
        <f t="shared" si="9"/>
        <v>-57.40814624544884</v>
      </c>
      <c r="AR33">
        <f t="shared" si="9"/>
        <v>-57.936032466034355</v>
      </c>
      <c r="AS33">
        <f t="shared" si="9"/>
        <v>1.009239085381171</v>
      </c>
      <c r="AT33">
        <f t="shared" si="9"/>
        <v>1.8080855994217762</v>
      </c>
      <c r="AU33">
        <f t="shared" si="9"/>
        <v>-55.118707781231407</v>
      </c>
      <c r="AW33">
        <v>30</v>
      </c>
      <c r="AX33">
        <f>IF(Z33&gt;0, (R33*SUMPRODUCT(K33:$K$98, X33:$X$98)-K33*$AZ$3)/Z33, 0)</f>
        <v>1175.4689848005005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250000</v>
      </c>
      <c r="S34">
        <f t="shared" si="1"/>
        <v>1151.8337264772608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743.62190055227654</v>
      </c>
      <c r="AC34">
        <f t="shared" si="2"/>
        <v>712.87363682207433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-1846.9450587786691</v>
      </c>
      <c r="AI34">
        <f t="shared" si="6"/>
        <v>-1862.4176400296608</v>
      </c>
      <c r="AJ34">
        <f t="shared" si="7"/>
        <v>30.748263730202211</v>
      </c>
      <c r="AK34">
        <f t="shared" si="22"/>
        <v>52.05353303865936</v>
      </c>
      <c r="AL34">
        <f t="shared" si="8"/>
        <v>-1779.6158432607992</v>
      </c>
      <c r="AN34">
        <f t="shared" si="9"/>
        <v>0</v>
      </c>
      <c r="AO34">
        <f t="shared" si="9"/>
        <v>0</v>
      </c>
      <c r="AP34">
        <f t="shared" si="9"/>
        <v>-0.46110949930484096</v>
      </c>
      <c r="AQ34">
        <f t="shared" si="9"/>
        <v>-55.042135341341456</v>
      </c>
      <c r="AR34">
        <f t="shared" si="9"/>
        <v>-55.503244840646296</v>
      </c>
      <c r="AS34">
        <f t="shared" si="9"/>
        <v>0.91635107698775764</v>
      </c>
      <c r="AT34">
        <f t="shared" si="9"/>
        <v>1.5512846995045479</v>
      </c>
      <c r="AU34">
        <f t="shared" ref="AU34:AU79" si="23">AL34*$K34</f>
        <v>-53.035609064153995</v>
      </c>
      <c r="AW34">
        <v>31</v>
      </c>
      <c r="AX34">
        <f>IF(Z34&gt;0, (R34*SUMPRODUCT(K34:$K$98, X34:$X$98)-K34*$AZ$3)/Z34, 0)</f>
        <v>1151.8337264772608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250000</v>
      </c>
      <c r="S35">
        <f t="shared" si="1"/>
        <v>1127.1252546505282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712.87363682207433</v>
      </c>
      <c r="AC35">
        <f t="shared" si="2"/>
        <v>681.63496801220356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-1989.73016147258</v>
      </c>
      <c r="AI35">
        <f t="shared" ref="AI35:AI66" si="25">SUM(AE35:AH35)</f>
        <v>-2004.8490438949145</v>
      </c>
      <c r="AJ35">
        <f t="shared" si="7"/>
        <v>31.238668809870774</v>
      </c>
      <c r="AK35">
        <f t="shared" si="22"/>
        <v>49.901154577545206</v>
      </c>
      <c r="AL35">
        <f t="shared" si="8"/>
        <v>-1923.7092205074987</v>
      </c>
      <c r="AN35">
        <f t="shared" ref="AN35:AT66" si="26">AE35*$K35</f>
        <v>0</v>
      </c>
      <c r="AO35">
        <f t="shared" si="26"/>
        <v>0</v>
      </c>
      <c r="AP35">
        <f t="shared" si="26"/>
        <v>-0.40229345236135772</v>
      </c>
      <c r="AQ35">
        <f t="shared" si="26"/>
        <v>-52.944086313142421</v>
      </c>
      <c r="AR35">
        <f t="shared" si="26"/>
        <v>-53.346379765503784</v>
      </c>
      <c r="AS35">
        <f t="shared" si="26"/>
        <v>0.83121963460283022</v>
      </c>
      <c r="AT35">
        <f t="shared" si="26"/>
        <v>1.3278036822458972</v>
      </c>
      <c r="AU35">
        <f t="shared" si="23"/>
        <v>-51.187356448655059</v>
      </c>
      <c r="AW35">
        <v>32</v>
      </c>
      <c r="AX35">
        <f>IF(Z35&gt;0, (R35*SUMPRODUCT(K35:$K$98, X35:$X$98)-K35*$AZ$3)/Z35, 0)</f>
        <v>1127.1252546505282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250000</v>
      </c>
      <c r="S36">
        <f t="shared" si="1"/>
        <v>1101.4024389272367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681.63496801220356</v>
      </c>
      <c r="AC36">
        <f t="shared" si="2"/>
        <v>649.94397681644568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-2150.4838312750835</v>
      </c>
      <c r="AI36">
        <f t="shared" si="25"/>
        <v>-2165.2364764900672</v>
      </c>
      <c r="AJ36">
        <f t="shared" si="7"/>
        <v>31.690991195757874</v>
      </c>
      <c r="AK36">
        <f t="shared" si="22"/>
        <v>47.714447760854256</v>
      </c>
      <c r="AL36">
        <f t="shared" si="8"/>
        <v>-2085.8310375334549</v>
      </c>
      <c r="AN36">
        <f t="shared" si="26"/>
        <v>0</v>
      </c>
      <c r="AO36">
        <f t="shared" si="26"/>
        <v>0</v>
      </c>
      <c r="AP36">
        <f t="shared" si="26"/>
        <v>-0.35048961157663389</v>
      </c>
      <c r="AQ36">
        <f t="shared" si="26"/>
        <v>-51.090650642090594</v>
      </c>
      <c r="AR36">
        <f t="shared" si="26"/>
        <v>-51.441140253667228</v>
      </c>
      <c r="AS36">
        <f t="shared" si="26"/>
        <v>0.75290654881325736</v>
      </c>
      <c r="AT36">
        <f t="shared" si="26"/>
        <v>1.1335877748425884</v>
      </c>
      <c r="AU36">
        <f t="shared" si="23"/>
        <v>-49.554645930011382</v>
      </c>
      <c r="AW36">
        <v>33</v>
      </c>
      <c r="AX36">
        <f>IF(Z36&gt;0, (R36*SUMPRODUCT(K36:$K$98, X36:$X$98)-K36*$AZ$3)/Z36, 0)</f>
        <v>1101.4024389272367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250000</v>
      </c>
      <c r="S37">
        <f t="shared" si="1"/>
        <v>1074.652354719816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649.94397681644568</v>
      </c>
      <c r="AC37">
        <f t="shared" si="2"/>
        <v>617.82930395773406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-2323.4739067183764</v>
      </c>
      <c r="AI37">
        <f t="shared" si="25"/>
        <v>-2337.8466780905383</v>
      </c>
      <c r="AJ37">
        <f t="shared" si="7"/>
        <v>32.114672858711629</v>
      </c>
      <c r="AK37">
        <f t="shared" si="22"/>
        <v>45.4960783771512</v>
      </c>
      <c r="AL37">
        <f t="shared" si="8"/>
        <v>-2260.2359268546752</v>
      </c>
      <c r="AN37">
        <f t="shared" si="26"/>
        <v>0</v>
      </c>
      <c r="AO37">
        <f t="shared" si="26"/>
        <v>0</v>
      </c>
      <c r="AP37">
        <f t="shared" si="26"/>
        <v>-0.30487916513684576</v>
      </c>
      <c r="AQ37">
        <f t="shared" si="26"/>
        <v>-49.286165246430969</v>
      </c>
      <c r="AR37">
        <f t="shared" si="26"/>
        <v>-49.591044411567815</v>
      </c>
      <c r="AS37">
        <f t="shared" si="26"/>
        <v>0.68122524155438346</v>
      </c>
      <c r="AT37">
        <f t="shared" si="26"/>
        <v>0.96507528252291108</v>
      </c>
      <c r="AU37">
        <f t="shared" si="23"/>
        <v>-47.944743887490517</v>
      </c>
      <c r="AW37">
        <v>34</v>
      </c>
      <c r="AX37">
        <f>IF(Z37&gt;0, (R37*SUMPRODUCT(K37:$K$98, X37:$X$98)-K37*$AZ$3)/Z37, 0)</f>
        <v>1074.652354719816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250000</v>
      </c>
      <c r="S38">
        <f t="shared" si="1"/>
        <v>1047.1354193423851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617.82930395773406</v>
      </c>
      <c r="AC38">
        <f t="shared" si="2"/>
        <v>585.48597601789152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-2507.662264347769</v>
      </c>
      <c r="AI38">
        <f t="shared" si="25"/>
        <v>-2521.6405417797746</v>
      </c>
      <c r="AJ38">
        <f t="shared" si="7"/>
        <v>32.343327939842538</v>
      </c>
      <c r="AK38">
        <f t="shared" si="22"/>
        <v>43.248051277041391</v>
      </c>
      <c r="AL38">
        <f t="shared" si="8"/>
        <v>-2446.0491625628906</v>
      </c>
      <c r="AN38">
        <f t="shared" si="26"/>
        <v>0</v>
      </c>
      <c r="AO38">
        <f t="shared" si="26"/>
        <v>0</v>
      </c>
      <c r="AP38">
        <f t="shared" si="26"/>
        <v>-0.26474201032949574</v>
      </c>
      <c r="AQ38">
        <f t="shared" si="26"/>
        <v>-47.493945682518493</v>
      </c>
      <c r="AR38">
        <f t="shared" si="26"/>
        <v>-47.758687692847992</v>
      </c>
      <c r="AS38">
        <f t="shared" si="26"/>
        <v>0.61256744267605745</v>
      </c>
      <c r="AT38">
        <f t="shared" si="26"/>
        <v>0.81909778179830739</v>
      </c>
      <c r="AU38">
        <f t="shared" si="23"/>
        <v>-46.327022468373627</v>
      </c>
      <c r="AW38">
        <v>35</v>
      </c>
      <c r="AX38">
        <f>IF(Z38&gt;0, (R38*SUMPRODUCT(K38:$K$98, X38:$X$98)-K38*$AZ$3)/Z38, 0)</f>
        <v>1047.1354193423851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250000</v>
      </c>
      <c r="S39">
        <f t="shared" si="1"/>
        <v>1019.1083433237546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585.48597601789152</v>
      </c>
      <c r="AC39">
        <f t="shared" si="2"/>
        <v>553.11956364482705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-2697.8120174258415</v>
      </c>
      <c r="AI39">
        <f t="shared" si="25"/>
        <v>-2711.3807308817845</v>
      </c>
      <c r="AJ39">
        <f t="shared" si="7"/>
        <v>32.366412373064463</v>
      </c>
      <c r="AK39">
        <f t="shared" si="22"/>
        <v>40.984018321252407</v>
      </c>
      <c r="AL39">
        <f t="shared" si="8"/>
        <v>-2638.0303001874677</v>
      </c>
      <c r="AN39">
        <f t="shared" si="26"/>
        <v>0</v>
      </c>
      <c r="AO39">
        <f t="shared" si="26"/>
        <v>0</v>
      </c>
      <c r="AP39">
        <f t="shared" si="26"/>
        <v>-0.22945094728133678</v>
      </c>
      <c r="AQ39">
        <f t="shared" si="26"/>
        <v>-45.62079706342498</v>
      </c>
      <c r="AR39">
        <f t="shared" si="26"/>
        <v>-45.850248010706316</v>
      </c>
      <c r="AS39">
        <f t="shared" si="26"/>
        <v>0.54732558125069219</v>
      </c>
      <c r="AT39">
        <f t="shared" si="26"/>
        <v>0.69305184000980635</v>
      </c>
      <c r="AU39">
        <f t="shared" si="23"/>
        <v>-44.609870589445819</v>
      </c>
      <c r="AW39">
        <v>36</v>
      </c>
      <c r="AX39">
        <f>IF(Z39&gt;0, (R39*SUMPRODUCT(K39:$K$98, X39:$X$98)-K39*$AZ$3)/Z39, 0)</f>
        <v>1019.1083433237546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250000</v>
      </c>
      <c r="S40">
        <f t="shared" si="1"/>
        <v>990.99395074448262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553.11956364482705</v>
      </c>
      <c r="AC40">
        <f t="shared" si="2"/>
        <v>521.00549275055732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-2895.1791855331367</v>
      </c>
      <c r="AI40">
        <f t="shared" si="25"/>
        <v>-2908.322693935967</v>
      </c>
      <c r="AJ40">
        <f t="shared" si="7"/>
        <v>32.11407089426973</v>
      </c>
      <c r="AK40">
        <f t="shared" si="22"/>
        <v>38.718369455137896</v>
      </c>
      <c r="AL40">
        <f t="shared" si="8"/>
        <v>-2837.4902535865594</v>
      </c>
      <c r="AN40">
        <f t="shared" si="26"/>
        <v>0</v>
      </c>
      <c r="AO40">
        <f t="shared" si="26"/>
        <v>0</v>
      </c>
      <c r="AP40">
        <f t="shared" si="26"/>
        <v>-0.19844696821305569</v>
      </c>
      <c r="AQ40">
        <f t="shared" si="26"/>
        <v>-43.71279830268773</v>
      </c>
      <c r="AR40">
        <f t="shared" si="26"/>
        <v>-43.911245270900793</v>
      </c>
      <c r="AS40">
        <f t="shared" si="26"/>
        <v>0.48487358250364165</v>
      </c>
      <c r="AT40">
        <f t="shared" si="26"/>
        <v>0.58458843689487316</v>
      </c>
      <c r="AU40">
        <f t="shared" si="23"/>
        <v>-42.841783251502278</v>
      </c>
      <c r="AW40">
        <v>37</v>
      </c>
      <c r="AX40">
        <f>IF(Z40&gt;0, (R40*SUMPRODUCT(K40:$K$98, X40:$X$98)-K40*$AZ$3)/Z40, 0)</f>
        <v>990.99395074448262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250000</v>
      </c>
      <c r="S41">
        <f t="shared" si="1"/>
        <v>963.17682217479853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521.00549275055732</v>
      </c>
      <c r="AC41">
        <f t="shared" si="2"/>
        <v>489.35227138461516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-3105.5631490202818</v>
      </c>
      <c r="AI41">
        <f t="shared" si="25"/>
        <v>-3118.2646660241817</v>
      </c>
      <c r="AJ41">
        <f t="shared" si="7"/>
        <v>31.653221365942159</v>
      </c>
      <c r="AK41">
        <f t="shared" si="22"/>
        <v>36.470384492539019</v>
      </c>
      <c r="AL41">
        <f t="shared" si="8"/>
        <v>-3050.1410601657008</v>
      </c>
      <c r="AN41">
        <f t="shared" si="26"/>
        <v>0</v>
      </c>
      <c r="AO41">
        <f t="shared" si="26"/>
        <v>0</v>
      </c>
      <c r="AP41">
        <f t="shared" si="26"/>
        <v>-0.17122640262770775</v>
      </c>
      <c r="AQ41">
        <f t="shared" si="26"/>
        <v>-41.865424891896922</v>
      </c>
      <c r="AR41">
        <f t="shared" si="26"/>
        <v>-42.036651294524631</v>
      </c>
      <c r="AS41">
        <f t="shared" si="26"/>
        <v>0.42671022873918829</v>
      </c>
      <c r="AT41">
        <f t="shared" si="26"/>
        <v>0.49164936260680203</v>
      </c>
      <c r="AU41">
        <f t="shared" si="23"/>
        <v>-41.118291703178642</v>
      </c>
      <c r="AW41">
        <v>38</v>
      </c>
      <c r="AX41">
        <f>IF(Z41&gt;0, (R41*SUMPRODUCT(K41:$K$98, X41:$X$98)-K41*$AZ$3)/Z41, 0)</f>
        <v>963.17682217479853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250000</v>
      </c>
      <c r="S42">
        <f t="shared" si="1"/>
        <v>935.84849910533808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489.35227138461516</v>
      </c>
      <c r="AC42">
        <f t="shared" si="2"/>
        <v>458.25432590052708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-3328.2152079160064</v>
      </c>
      <c r="AI42">
        <f t="shared" si="25"/>
        <v>-3340.4568882290755</v>
      </c>
      <c r="AJ42">
        <f t="shared" si="7"/>
        <v>31.097945484088086</v>
      </c>
      <c r="AK42">
        <f t="shared" si="22"/>
        <v>34.254658996923062</v>
      </c>
      <c r="AL42">
        <f t="shared" si="8"/>
        <v>-3275.1042837480645</v>
      </c>
      <c r="AN42">
        <f t="shared" si="26"/>
        <v>0</v>
      </c>
      <c r="AO42">
        <f t="shared" si="26"/>
        <v>0</v>
      </c>
      <c r="AP42">
        <f t="shared" si="26"/>
        <v>-0.14734593186513079</v>
      </c>
      <c r="AQ42">
        <f t="shared" si="26"/>
        <v>-40.059776004323091</v>
      </c>
      <c r="AR42">
        <f t="shared" si="26"/>
        <v>-40.207121936188216</v>
      </c>
      <c r="AS42">
        <f t="shared" si="26"/>
        <v>0.37430774528167438</v>
      </c>
      <c r="AT42">
        <f t="shared" si="26"/>
        <v>0.4123032558884453</v>
      </c>
      <c r="AU42">
        <f t="shared" si="23"/>
        <v>-39.4205109350181</v>
      </c>
      <c r="AW42">
        <v>39</v>
      </c>
      <c r="AX42">
        <f>IF(Z42&gt;0, (R42*SUMPRODUCT(K42:$K$98, X42:$X$98)-K42*$AZ$3)/Z42, 0)</f>
        <v>935.84849910533808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250000</v>
      </c>
      <c r="S43">
        <f t="shared" si="1"/>
        <v>909.23013474326706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458.25432590052708</v>
      </c>
      <c r="AC43">
        <f t="shared" si="2"/>
        <v>427.80837079603327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-3563.3478461555942</v>
      </c>
      <c r="AI43">
        <f t="shared" si="25"/>
        <v>-3575.1107748809172</v>
      </c>
      <c r="AJ43">
        <f t="shared" si="7"/>
        <v>30.445955104493805</v>
      </c>
      <c r="AK43">
        <f t="shared" si="22"/>
        <v>32.077802813036897</v>
      </c>
      <c r="AL43">
        <f t="shared" si="8"/>
        <v>-3512.5870169633863</v>
      </c>
      <c r="AN43">
        <f t="shared" si="26"/>
        <v>0</v>
      </c>
      <c r="AO43">
        <f t="shared" si="26"/>
        <v>0</v>
      </c>
      <c r="AP43">
        <f t="shared" si="26"/>
        <v>-0.12641382104376181</v>
      </c>
      <c r="AQ43">
        <f t="shared" si="26"/>
        <v>-38.294580155948381</v>
      </c>
      <c r="AR43">
        <f t="shared" si="26"/>
        <v>-38.420993976992143</v>
      </c>
      <c r="AS43">
        <f t="shared" si="26"/>
        <v>0.32719653497519752</v>
      </c>
      <c r="AT43">
        <f t="shared" si="26"/>
        <v>0.34473367296315005</v>
      </c>
      <c r="AU43">
        <f t="shared" si="23"/>
        <v>-37.749063769053791</v>
      </c>
      <c r="AW43">
        <v>40</v>
      </c>
      <c r="AX43">
        <f>IF(Z43&gt;0, (R43*SUMPRODUCT(K43:$K$98, X43:$X$98)-K43*$AZ$3)/Z43, 0)</f>
        <v>909.23013474326706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250000</v>
      </c>
      <c r="S44">
        <f t="shared" si="1"/>
        <v>883.40482629264432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427.80837079603327</v>
      </c>
      <c r="AC44">
        <f t="shared" si="2"/>
        <v>398.09755930064659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-3792.9920091544232</v>
      </c>
      <c r="AI44">
        <f t="shared" si="25"/>
        <v>-3804.2580093915776</v>
      </c>
      <c r="AJ44">
        <f t="shared" si="7"/>
        <v>29.710811495386679</v>
      </c>
      <c r="AK44">
        <f t="shared" si="22"/>
        <v>29.94658595572233</v>
      </c>
      <c r="AL44">
        <f t="shared" si="8"/>
        <v>-3744.6006119404688</v>
      </c>
      <c r="AN44">
        <f t="shared" si="26"/>
        <v>0</v>
      </c>
      <c r="AO44">
        <f t="shared" si="26"/>
        <v>0</v>
      </c>
      <c r="AP44">
        <f t="shared" si="26"/>
        <v>-0.10810127756283958</v>
      </c>
      <c r="AQ44">
        <f t="shared" si="26"/>
        <v>-36.395106811998893</v>
      </c>
      <c r="AR44">
        <f t="shared" si="26"/>
        <v>-36.503208089561738</v>
      </c>
      <c r="AS44">
        <f t="shared" si="26"/>
        <v>0.28508579908314247</v>
      </c>
      <c r="AT44">
        <f t="shared" si="26"/>
        <v>0.28734813885257698</v>
      </c>
      <c r="AU44">
        <f t="shared" si="23"/>
        <v>-35.930774151626018</v>
      </c>
      <c r="AW44">
        <v>41</v>
      </c>
      <c r="AX44">
        <f>IF(Z44&gt;0, (R44*SUMPRODUCT(K44:$K$98, X44:$X$98)-K44*$AZ$3)/Z44, 0)</f>
        <v>883.40482629264432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25</v>
      </c>
      <c r="R45">
        <f t="shared" si="0"/>
        <v>250000</v>
      </c>
      <c r="S45">
        <f t="shared" si="1"/>
        <v>858.74122675930141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398.09755930064659</v>
      </c>
      <c r="AC45">
        <f t="shared" si="2"/>
        <v>369.36653164986365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-4002.0179971042458</v>
      </c>
      <c r="AI45">
        <f t="shared" si="25"/>
        <v>-4012.771135539318</v>
      </c>
      <c r="AJ45">
        <f t="shared" si="7"/>
        <v>28.731027650782949</v>
      </c>
      <c r="AK45">
        <f t="shared" si="22"/>
        <v>27.866829151045263</v>
      </c>
      <c r="AL45">
        <f t="shared" si="8"/>
        <v>-3956.1732787374899</v>
      </c>
      <c r="AN45">
        <f t="shared" si="26"/>
        <v>0</v>
      </c>
      <c r="AO45">
        <f t="shared" si="26"/>
        <v>0</v>
      </c>
      <c r="AP45">
        <f t="shared" si="26"/>
        <v>-9.2125166285074514E-2</v>
      </c>
      <c r="AQ45">
        <f t="shared" si="26"/>
        <v>-34.286415606497329</v>
      </c>
      <c r="AR45">
        <f t="shared" si="26"/>
        <v>-34.378540772782401</v>
      </c>
      <c r="AS45">
        <f t="shared" si="26"/>
        <v>0.24614680782277626</v>
      </c>
      <c r="AT45">
        <f t="shared" si="26"/>
        <v>0.23874297581853304</v>
      </c>
      <c r="AU45">
        <f t="shared" si="23"/>
        <v>-33.893650989141094</v>
      </c>
      <c r="AW45">
        <v>42</v>
      </c>
      <c r="AX45">
        <f>IF(Z45&gt;0, (R45*SUMPRODUCT(K45:$K$98, X45:$X$98)-K45*$AZ$3)/Z45, 0)</f>
        <v>858.74122675930141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250000</v>
      </c>
      <c r="S46">
        <f t="shared" si="1"/>
        <v>843.9288051086719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369.36653164986365</v>
      </c>
      <c r="AC46">
        <f t="shared" si="2"/>
        <v>341.92304386588057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-5167.0038833282561</v>
      </c>
      <c r="AI46">
        <f t="shared" si="25"/>
        <v>-5177.1327899906446</v>
      </c>
      <c r="AJ46">
        <f t="shared" si="7"/>
        <v>27.443487783983073</v>
      </c>
      <c r="AK46">
        <f t="shared" si="22"/>
        <v>25.855657215490456</v>
      </c>
      <c r="AL46">
        <f t="shared" si="8"/>
        <v>-5123.8336449911712</v>
      </c>
      <c r="AN46">
        <f t="shared" si="26"/>
        <v>0</v>
      </c>
      <c r="AO46">
        <f t="shared" si="26"/>
        <v>0</v>
      </c>
      <c r="AP46">
        <f t="shared" si="26"/>
        <v>-7.7479640029945562E-2</v>
      </c>
      <c r="AQ46">
        <f t="shared" si="26"/>
        <v>-39.524265970399419</v>
      </c>
      <c r="AR46">
        <f t="shared" si="26"/>
        <v>-39.601745610429369</v>
      </c>
      <c r="AS46">
        <f t="shared" si="26"/>
        <v>0.20992508130860354</v>
      </c>
      <c r="AT46">
        <f t="shared" si="26"/>
        <v>0.19777919577762382</v>
      </c>
      <c r="AU46">
        <f t="shared" si="23"/>
        <v>-39.194041333343144</v>
      </c>
      <c r="AW46">
        <v>43</v>
      </c>
      <c r="AX46">
        <f>IF(Z46&gt;0, (R46*SUMPRODUCT(K46:$K$98, X46:$X$98)-K46*$AZ$3)/Z46, 0)</f>
        <v>843.9288051086719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250000</v>
      </c>
      <c r="S47">
        <f t="shared" si="1"/>
        <v>820.16632016497738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341.92304386588057</v>
      </c>
      <c r="AC47">
        <f t="shared" si="2"/>
        <v>308.50853487986882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-6237.7695714257688</v>
      </c>
      <c r="AI47">
        <f t="shared" si="25"/>
        <v>-6247.1734120643914</v>
      </c>
      <c r="AJ47">
        <f t="shared" si="7"/>
        <v>33.414508986011754</v>
      </c>
      <c r="AK47">
        <f t="shared" si="22"/>
        <v>23.934613070611643</v>
      </c>
      <c r="AL47">
        <f t="shared" si="8"/>
        <v>-6189.8242900077676</v>
      </c>
      <c r="AN47">
        <f t="shared" si="26"/>
        <v>0</v>
      </c>
      <c r="AO47">
        <f t="shared" si="26"/>
        <v>0</v>
      </c>
      <c r="AP47">
        <f t="shared" si="26"/>
        <v>-6.4226205314521403E-2</v>
      </c>
      <c r="AQ47">
        <f t="shared" si="26"/>
        <v>-42.602622119483236</v>
      </c>
      <c r="AR47">
        <f t="shared" si="26"/>
        <v>-42.666848324797762</v>
      </c>
      <c r="AS47">
        <f t="shared" si="26"/>
        <v>0.2282138965440744</v>
      </c>
      <c r="AT47">
        <f t="shared" si="26"/>
        <v>0.16346825007680496</v>
      </c>
      <c r="AU47">
        <f t="shared" si="23"/>
        <v>-42.275166178176875</v>
      </c>
      <c r="AW47">
        <v>44</v>
      </c>
      <c r="AX47">
        <f>IF(Z47&gt;0, (R47*SUMPRODUCT(K47:$K$98, X47:$X$98)-K47*$AZ$3)/Z47, 0)</f>
        <v>820.16632016497738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250000</v>
      </c>
      <c r="S48">
        <f t="shared" si="1"/>
        <v>789.71716238626482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308.50853487986882</v>
      </c>
      <c r="AC48">
        <f t="shared" si="2"/>
        <v>271.36105292501747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-7193.5156680245709</v>
      </c>
      <c r="AI48">
        <f t="shared" si="25"/>
        <v>-7202.1061186900042</v>
      </c>
      <c r="AJ48">
        <f t="shared" si="7"/>
        <v>37.147481954851344</v>
      </c>
      <c r="AK48">
        <f t="shared" si="22"/>
        <v>21.595597441590819</v>
      </c>
      <c r="AL48">
        <f t="shared" si="8"/>
        <v>-7143.363039293562</v>
      </c>
      <c r="AN48">
        <f t="shared" si="26"/>
        <v>0</v>
      </c>
      <c r="AO48">
        <f t="shared" si="26"/>
        <v>0</v>
      </c>
      <c r="AP48">
        <f t="shared" si="26"/>
        <v>-5.2384756302615694E-2</v>
      </c>
      <c r="AQ48">
        <f t="shared" si="26"/>
        <v>-43.866216093273344</v>
      </c>
      <c r="AR48">
        <f t="shared" si="26"/>
        <v>-43.918600849575959</v>
      </c>
      <c r="AS48">
        <f t="shared" si="26"/>
        <v>0.22652615855078378</v>
      </c>
      <c r="AT48">
        <f t="shared" si="26"/>
        <v>0.13169042617742835</v>
      </c>
      <c r="AU48">
        <f t="shared" si="23"/>
        <v>-43.560384264847748</v>
      </c>
      <c r="AW48">
        <v>45</v>
      </c>
      <c r="AX48">
        <f>IF(Z48&gt;0, (R48*SUMPRODUCT(K48:$K$98, X48:$X$98)-K48*$AZ$3)/Z48, 0)</f>
        <v>789.71716238626482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250000</v>
      </c>
      <c r="S49">
        <f t="shared" si="1"/>
        <v>753.8702188353335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271.36105292501747</v>
      </c>
      <c r="AC49">
        <f t="shared" si="2"/>
        <v>232.36549769302263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-7987.9350111335398</v>
      </c>
      <c r="AI49">
        <f t="shared" si="25"/>
        <v>-7995.6407637912062</v>
      </c>
      <c r="AJ49">
        <f t="shared" si="7"/>
        <v>38.995555231994842</v>
      </c>
      <c r="AK49">
        <f t="shared" si="22"/>
        <v>18.995273704751224</v>
      </c>
      <c r="AL49">
        <f t="shared" si="8"/>
        <v>-7937.6499348544594</v>
      </c>
      <c r="AN49">
        <f t="shared" si="26"/>
        <v>0</v>
      </c>
      <c r="AO49">
        <f t="shared" si="26"/>
        <v>0</v>
      </c>
      <c r="AP49">
        <f t="shared" si="26"/>
        <v>-4.1955221852613522E-2</v>
      </c>
      <c r="AQ49">
        <f t="shared" si="26"/>
        <v>-43.491609505914134</v>
      </c>
      <c r="AR49">
        <f t="shared" si="26"/>
        <v>-43.533564727766752</v>
      </c>
      <c r="AS49">
        <f t="shared" si="26"/>
        <v>0.21231763381304175</v>
      </c>
      <c r="AT49">
        <f t="shared" si="26"/>
        <v>0.10342285274899415</v>
      </c>
      <c r="AU49">
        <f t="shared" si="23"/>
        <v>-43.21782424120471</v>
      </c>
      <c r="AW49">
        <v>46</v>
      </c>
      <c r="AX49">
        <f>IF(Z49&gt;0, (R49*SUMPRODUCT(K49:$K$98, X49:$X$98)-K49*$AZ$3)/Z49, 0)</f>
        <v>753.8702188353335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25</v>
      </c>
      <c r="R50">
        <f t="shared" si="0"/>
        <v>250000</v>
      </c>
      <c r="S50">
        <f t="shared" si="1"/>
        <v>711.8473733565985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232.36549769302263</v>
      </c>
      <c r="AC50">
        <f t="shared" si="2"/>
        <v>193.22269252753577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-8427.3581735231601</v>
      </c>
      <c r="AI50">
        <f t="shared" si="25"/>
        <v>-8434.1441328368965</v>
      </c>
      <c r="AJ50">
        <f t="shared" si="7"/>
        <v>39.142805165486863</v>
      </c>
      <c r="AK50">
        <f t="shared" si="22"/>
        <v>16.265584838511586</v>
      </c>
      <c r="AL50">
        <f t="shared" si="8"/>
        <v>-8378.7357428328978</v>
      </c>
      <c r="AN50">
        <f t="shared" si="26"/>
        <v>0</v>
      </c>
      <c r="AO50">
        <f t="shared" si="26"/>
        <v>0</v>
      </c>
      <c r="AP50">
        <f t="shared" si="26"/>
        <v>-3.2988622862469945E-2</v>
      </c>
      <c r="AQ50">
        <f t="shared" si="26"/>
        <v>-40.967964536794995</v>
      </c>
      <c r="AR50">
        <f t="shared" si="26"/>
        <v>-41.000953159657463</v>
      </c>
      <c r="AS50">
        <f t="shared" si="26"/>
        <v>0.19028514284921352</v>
      </c>
      <c r="AT50">
        <f t="shared" si="26"/>
        <v>7.9071980698286817E-2</v>
      </c>
      <c r="AU50">
        <f t="shared" si="23"/>
        <v>-40.731596036109956</v>
      </c>
      <c r="AW50">
        <v>47</v>
      </c>
      <c r="AX50">
        <f>IF(Z50&gt;0, (R50*SUMPRODUCT(K50:$K$98, X50:$X$98)-K50*$AZ$3)/Z50, 0)</f>
        <v>711.8473733565985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250000</v>
      </c>
      <c r="S51">
        <f t="shared" si="1"/>
        <v>666.57945396312391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193.22269252753577</v>
      </c>
      <c r="AC51">
        <f t="shared" si="2"/>
        <v>156.13758900897932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-8621.7406610074577</v>
      </c>
      <c r="AI51">
        <f t="shared" si="25"/>
        <v>-8627.5965866619572</v>
      </c>
      <c r="AJ51">
        <f t="shared" si="7"/>
        <v>37.085103518556451</v>
      </c>
      <c r="AK51">
        <f t="shared" si="22"/>
        <v>13.525588476927505</v>
      </c>
      <c r="AL51">
        <f t="shared" si="8"/>
        <v>-8576.9858946664735</v>
      </c>
      <c r="AN51">
        <f t="shared" si="26"/>
        <v>0</v>
      </c>
      <c r="AO51">
        <f t="shared" si="26"/>
        <v>0</v>
      </c>
      <c r="AP51">
        <f t="shared" si="26"/>
        <v>-2.5417361526998406E-2</v>
      </c>
      <c r="AQ51">
        <f t="shared" si="26"/>
        <v>-37.422247532205645</v>
      </c>
      <c r="AR51">
        <f t="shared" si="26"/>
        <v>-37.447664893732643</v>
      </c>
      <c r="AS51">
        <f t="shared" si="26"/>
        <v>0.16096609468959872</v>
      </c>
      <c r="AT51">
        <f t="shared" si="26"/>
        <v>5.8707161338251664E-2</v>
      </c>
      <c r="AU51">
        <f t="shared" si="23"/>
        <v>-37.227991637704797</v>
      </c>
      <c r="AW51">
        <v>48</v>
      </c>
      <c r="AX51">
        <f>IF(Z51&gt;0, (R51*SUMPRODUCT(K51:$K$98, X51:$X$98)-K51*$AZ$3)/Z51, 0)</f>
        <v>666.57945396312391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25</v>
      </c>
      <c r="R52">
        <f t="shared" si="0"/>
        <v>250000</v>
      </c>
      <c r="S52">
        <f t="shared" si="1"/>
        <v>617.72782983398417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156.13758900897932</v>
      </c>
      <c r="AC52">
        <f t="shared" si="2"/>
        <v>122.18218167162951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-8525.4378471387699</v>
      </c>
      <c r="AI52">
        <f t="shared" si="25"/>
        <v>-8530.3826697520108</v>
      </c>
      <c r="AJ52">
        <f t="shared" si="7"/>
        <v>33.955407337349811</v>
      </c>
      <c r="AK52">
        <f t="shared" si="22"/>
        <v>10.929631230628553</v>
      </c>
      <c r="AL52">
        <f t="shared" si="8"/>
        <v>-8485.4976311840328</v>
      </c>
      <c r="AN52">
        <f t="shared" si="26"/>
        <v>0</v>
      </c>
      <c r="AO52">
        <f t="shared" si="26"/>
        <v>0</v>
      </c>
      <c r="AP52">
        <f t="shared" si="26"/>
        <v>-1.9163181185881333E-2</v>
      </c>
      <c r="AQ52">
        <f t="shared" si="26"/>
        <v>-33.03950878161902</v>
      </c>
      <c r="AR52">
        <f t="shared" si="26"/>
        <v>-33.058671962804908</v>
      </c>
      <c r="AS52">
        <f t="shared" si="26"/>
        <v>0.13159089292784321</v>
      </c>
      <c r="AT52">
        <f t="shared" si="26"/>
        <v>4.2356727419624776E-2</v>
      </c>
      <c r="AU52">
        <f t="shared" si="23"/>
        <v>-32.884724342457439</v>
      </c>
      <c r="AW52">
        <v>49</v>
      </c>
      <c r="AX52">
        <f>IF(Z52&gt;0, (R52*SUMPRODUCT(K52:$K$98, X52:$X$98)-K52*$AZ$3)/Z52, 0)</f>
        <v>617.72782983398417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250000</v>
      </c>
      <c r="S53">
        <f t="shared" si="1"/>
        <v>565.07570933148691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122.18218167162951</v>
      </c>
      <c r="AC53">
        <f t="shared" si="2"/>
        <v>92.238065921131863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-8145.9085677965513</v>
      </c>
      <c r="AI53">
        <f t="shared" si="25"/>
        <v>-8149.9893513268789</v>
      </c>
      <c r="AJ53">
        <f t="shared" si="7"/>
        <v>29.944115750497645</v>
      </c>
      <c r="AK53">
        <f t="shared" si="22"/>
        <v>8.5527527170140658</v>
      </c>
      <c r="AL53">
        <f t="shared" si="8"/>
        <v>-8111.4924828593666</v>
      </c>
      <c r="AN53">
        <f t="shared" si="26"/>
        <v>0</v>
      </c>
      <c r="AO53">
        <f t="shared" si="26"/>
        <v>0</v>
      </c>
      <c r="AP53">
        <f t="shared" si="26"/>
        <v>-1.4120251243522943E-2</v>
      </c>
      <c r="AQ53">
        <f t="shared" si="26"/>
        <v>-28.186321261400188</v>
      </c>
      <c r="AR53">
        <f t="shared" si="26"/>
        <v>-28.20044151264371</v>
      </c>
      <c r="AS53">
        <f t="shared" si="26"/>
        <v>0.103612072171881</v>
      </c>
      <c r="AT53">
        <f t="shared" si="26"/>
        <v>2.9594075816674777E-2</v>
      </c>
      <c r="AU53">
        <f t="shared" si="23"/>
        <v>-28.067235364655151</v>
      </c>
      <c r="AW53">
        <v>50</v>
      </c>
      <c r="AX53">
        <f>IF(Z53&gt;0, (R53*SUMPRODUCT(K53:$K$98, X53:$X$98)-K53*$AZ$3)/Z53, 0)</f>
        <v>565.07570933148691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250000</v>
      </c>
      <c r="S54">
        <f t="shared" si="1"/>
        <v>508.66346827265153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92.238065921131863</v>
      </c>
      <c r="AC54">
        <f t="shared" si="2"/>
        <v>66.815488437518539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-7561.0076567230972</v>
      </c>
      <c r="AI54">
        <f t="shared" si="25"/>
        <v>-7564.2915316524495</v>
      </c>
      <c r="AJ54">
        <f t="shared" si="7"/>
        <v>25.422577483613324</v>
      </c>
      <c r="AK54">
        <f t="shared" si="22"/>
        <v>6.456664614479231</v>
      </c>
      <c r="AL54">
        <f t="shared" si="8"/>
        <v>-7532.4122895543569</v>
      </c>
      <c r="AN54">
        <f t="shared" si="26"/>
        <v>0</v>
      </c>
      <c r="AO54">
        <f t="shared" si="26"/>
        <v>0</v>
      </c>
      <c r="AP54">
        <f t="shared" si="26"/>
        <v>-1.0145359758853136E-2</v>
      </c>
      <c r="AQ54">
        <f t="shared" si="26"/>
        <v>-23.359337510466077</v>
      </c>
      <c r="AR54">
        <f t="shared" si="26"/>
        <v>-23.369482870224932</v>
      </c>
      <c r="AS54">
        <f t="shared" si="26"/>
        <v>7.8541722847966622E-2</v>
      </c>
      <c r="AT54">
        <f t="shared" si="26"/>
        <v>1.9947527468431345E-2</v>
      </c>
      <c r="AU54">
        <f t="shared" si="23"/>
        <v>-23.270993619908531</v>
      </c>
      <c r="AW54">
        <v>51</v>
      </c>
      <c r="AX54">
        <f>IF(Z54&gt;0, (R54*SUMPRODUCT(K54:$K$98, X54:$X$98)-K54*$AZ$3)/Z54, 0)</f>
        <v>508.66346827265153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250000</v>
      </c>
      <c r="S55">
        <f t="shared" si="1"/>
        <v>446.17416111557475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66.815488437518539</v>
      </c>
      <c r="AC55">
        <f t="shared" si="2"/>
        <v>45.923779300076461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-6778.3812746132353</v>
      </c>
      <c r="AI55">
        <f t="shared" si="25"/>
        <v>-6780.9544726658323</v>
      </c>
      <c r="AJ55">
        <f t="shared" si="7"/>
        <v>20.891709137442078</v>
      </c>
      <c r="AK55">
        <f t="shared" si="22"/>
        <v>4.6770841906262985</v>
      </c>
      <c r="AL55">
        <f t="shared" si="8"/>
        <v>-6755.3856793377636</v>
      </c>
      <c r="AN55">
        <f t="shared" si="26"/>
        <v>0</v>
      </c>
      <c r="AO55">
        <f t="shared" si="26"/>
        <v>0</v>
      </c>
      <c r="AP55">
        <f t="shared" si="26"/>
        <v>-7.0980006568932144E-3</v>
      </c>
      <c r="AQ55">
        <f t="shared" si="26"/>
        <v>-18.697727013787542</v>
      </c>
      <c r="AR55">
        <f t="shared" si="26"/>
        <v>-18.704825014444431</v>
      </c>
      <c r="AS55">
        <f t="shared" si="26"/>
        <v>5.7628430517230149E-2</v>
      </c>
      <c r="AT55">
        <f t="shared" si="26"/>
        <v>1.2901434704530071E-2</v>
      </c>
      <c r="AU55">
        <f t="shared" si="23"/>
        <v>-18.634295149222673</v>
      </c>
      <c r="AW55">
        <v>52</v>
      </c>
      <c r="AX55">
        <f>IF(Z55&gt;0, (R55*SUMPRODUCT(K55:$K$98, X55:$X$98)-K55*$AZ$3)/Z55, 0)</f>
        <v>446.17416111557475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250000</v>
      </c>
      <c r="S56">
        <f t="shared" si="1"/>
        <v>375.61678193283245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45.923779300076461</v>
      </c>
      <c r="AC56">
        <f t="shared" si="2"/>
        <v>29.4292919050603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-5887.3490505439768</v>
      </c>
      <c r="AI56">
        <f t="shared" si="25"/>
        <v>-5889.3077817109943</v>
      </c>
      <c r="AJ56">
        <f t="shared" si="7"/>
        <v>16.494487395016161</v>
      </c>
      <c r="AK56">
        <f t="shared" si="22"/>
        <v>3.2146645510053524</v>
      </c>
      <c r="AL56">
        <f t="shared" si="8"/>
        <v>-5869.5986297649724</v>
      </c>
      <c r="AN56">
        <f t="shared" si="26"/>
        <v>0</v>
      </c>
      <c r="AO56">
        <f t="shared" si="26"/>
        <v>0</v>
      </c>
      <c r="AP56">
        <f t="shared" si="26"/>
        <v>-4.8241369945307006E-3</v>
      </c>
      <c r="AQ56">
        <f t="shared" si="26"/>
        <v>-14.499885861159797</v>
      </c>
      <c r="AR56">
        <f t="shared" si="26"/>
        <v>-14.504709998154329</v>
      </c>
      <c r="AS56">
        <f t="shared" si="26"/>
        <v>4.062408777070467E-2</v>
      </c>
      <c r="AT56">
        <f t="shared" si="26"/>
        <v>7.9173612217178207E-3</v>
      </c>
      <c r="AU56">
        <f t="shared" si="23"/>
        <v>-14.456168549161905</v>
      </c>
      <c r="AW56">
        <v>53</v>
      </c>
      <c r="AX56">
        <f>IF(Z56&gt;0, (R56*SUMPRODUCT(K56:$K$98, X56:$X$98)-K56*$AZ$3)/Z56, 0)</f>
        <v>375.61678193283245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250000</v>
      </c>
      <c r="S57">
        <f t="shared" si="1"/>
        <v>292.41181192489421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29.4292919050603</v>
      </c>
      <c r="AC57">
        <f t="shared" si="2"/>
        <v>16.896584274946417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-4945.5581325321591</v>
      </c>
      <c r="AI57">
        <f t="shared" si="25"/>
        <v>-4947.0027205742526</v>
      </c>
      <c r="AJ57">
        <f t="shared" si="7"/>
        <v>12.532707630113883</v>
      </c>
      <c r="AK57">
        <f t="shared" si="22"/>
        <v>2.0600504333542213</v>
      </c>
      <c r="AL57">
        <f t="shared" si="8"/>
        <v>-4932.4099625107847</v>
      </c>
      <c r="AN57">
        <f t="shared" si="26"/>
        <v>0</v>
      </c>
      <c r="AO57">
        <f t="shared" si="26"/>
        <v>0</v>
      </c>
      <c r="AP57">
        <f t="shared" si="26"/>
        <v>-3.1766604160959138E-3</v>
      </c>
      <c r="AQ57">
        <f t="shared" si="26"/>
        <v>-10.875321058553308</v>
      </c>
      <c r="AR57">
        <f t="shared" si="26"/>
        <v>-10.878497718969403</v>
      </c>
      <c r="AS57">
        <f t="shared" si="26"/>
        <v>2.7559522213256065E-2</v>
      </c>
      <c r="AT57">
        <f t="shared" si="26"/>
        <v>4.5300670337218704E-3</v>
      </c>
      <c r="AU57">
        <f t="shared" si="23"/>
        <v>-10.846408129722425</v>
      </c>
      <c r="AW57">
        <v>54</v>
      </c>
      <c r="AX57">
        <f>IF(Z57&gt;0, (R57*SUMPRODUCT(K57:$K$98, X57:$X$98)-K57*$AZ$3)/Z57, 0)</f>
        <v>292.41181192489421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250000</v>
      </c>
      <c r="S58">
        <f t="shared" si="1"/>
        <v>188.67895983042735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16.896584274946417</v>
      </c>
      <c r="AC58">
        <f t="shared" si="2"/>
        <v>7.7776723512555384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-3995.9901602400387</v>
      </c>
      <c r="AI58">
        <f t="shared" si="25"/>
        <v>-3997.0207033856873</v>
      </c>
      <c r="AJ58">
        <f t="shared" si="7"/>
        <v>9.1189119236908773</v>
      </c>
      <c r="AK58">
        <f t="shared" si="22"/>
        <v>1.1827608992462493</v>
      </c>
      <c r="AL58">
        <f t="shared" si="8"/>
        <v>-3986.71903056275</v>
      </c>
      <c r="AN58">
        <f t="shared" si="26"/>
        <v>0</v>
      </c>
      <c r="AO58">
        <f t="shared" si="26"/>
        <v>0</v>
      </c>
      <c r="AP58">
        <f t="shared" si="26"/>
        <v>-2.0233682560046127E-3</v>
      </c>
      <c r="AQ58">
        <f t="shared" si="26"/>
        <v>-7.8457264750873934</v>
      </c>
      <c r="AR58">
        <f t="shared" si="26"/>
        <v>-7.8477498433433981</v>
      </c>
      <c r="AS58">
        <f t="shared" si="26"/>
        <v>1.7904070289150552E-2</v>
      </c>
      <c r="AT58">
        <f t="shared" si="26"/>
        <v>2.3222325703517364E-3</v>
      </c>
      <c r="AU58">
        <f t="shared" si="23"/>
        <v>-7.8275235404838952</v>
      </c>
      <c r="AW58">
        <v>55</v>
      </c>
      <c r="AX58">
        <f>IF(Z58&gt;0, (R58*SUMPRODUCT(K58:$K$98, X58:$X$98)-K58*$AZ$3)/Z58, 0)</f>
        <v>188.67895983042735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250000</v>
      </c>
      <c r="S59">
        <f t="shared" si="1"/>
        <v>52.883640970696561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7.7776723512555384</v>
      </c>
      <c r="AC59">
        <f t="shared" si="2"/>
        <v>1.5001683180095871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-3110.5416968140694</v>
      </c>
      <c r="AI59">
        <f t="shared" si="25"/>
        <v>-3111.2508803585802</v>
      </c>
      <c r="AJ59">
        <f t="shared" si="7"/>
        <v>6.2775040332459513</v>
      </c>
      <c r="AK59">
        <f t="shared" si="22"/>
        <v>0.54443706458788776</v>
      </c>
      <c r="AL59">
        <f t="shared" si="8"/>
        <v>-3104.4289392607466</v>
      </c>
      <c r="AN59">
        <f t="shared" si="26"/>
        <v>0</v>
      </c>
      <c r="AO59">
        <f t="shared" si="26"/>
        <v>0</v>
      </c>
      <c r="AP59">
        <f t="shared" si="26"/>
        <v>-1.2432239855601228E-3</v>
      </c>
      <c r="AQ59">
        <f t="shared" si="26"/>
        <v>-5.4528902644395423</v>
      </c>
      <c r="AR59">
        <f t="shared" si="26"/>
        <v>-5.4541334884251018</v>
      </c>
      <c r="AS59">
        <f t="shared" si="26"/>
        <v>1.1004687917518347E-2</v>
      </c>
      <c r="AT59">
        <f t="shared" si="26"/>
        <v>9.5441754474214044E-4</v>
      </c>
      <c r="AU59">
        <f t="shared" si="23"/>
        <v>-5.4421743829628424</v>
      </c>
      <c r="AW59">
        <v>56</v>
      </c>
      <c r="AX59">
        <f>IF(Z59&gt;0, (R59*SUMPRODUCT(K59:$K$98, X59:$X$98)-K59*$AZ$3)/Z59, 0)</f>
        <v>52.883640970696561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25</v>
      </c>
      <c r="R60">
        <f t="shared" si="0"/>
        <v>250000</v>
      </c>
      <c r="S60">
        <f t="shared" si="1"/>
        <v>-135.76360383862979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1.5001683180095871</v>
      </c>
      <c r="AC60">
        <f t="shared" si="2"/>
        <v>-2.5525233376429455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-2320.6084927125758</v>
      </c>
      <c r="AI60">
        <f t="shared" si="25"/>
        <v>-2321.0785235723702</v>
      </c>
      <c r="AJ60">
        <f t="shared" si="7"/>
        <v>4.0526916556525325</v>
      </c>
      <c r="AK60">
        <f t="shared" si="22"/>
        <v>0.10501178226067111</v>
      </c>
      <c r="AL60">
        <f t="shared" si="8"/>
        <v>-2316.9208201344572</v>
      </c>
      <c r="AN60">
        <f t="shared" si="26"/>
        <v>0</v>
      </c>
      <c r="AO60">
        <f t="shared" si="26"/>
        <v>0</v>
      </c>
      <c r="AP60">
        <f t="shared" si="26"/>
        <v>-7.3569716110886334E-4</v>
      </c>
      <c r="AQ60">
        <f t="shared" si="26"/>
        <v>-3.6322404041303087</v>
      </c>
      <c r="AR60">
        <f t="shared" si="26"/>
        <v>-3.6329761012914172</v>
      </c>
      <c r="AS60">
        <f t="shared" si="26"/>
        <v>6.3433148777009606E-3</v>
      </c>
      <c r="AT60">
        <f t="shared" si="26"/>
        <v>1.6436552724629998E-4</v>
      </c>
      <c r="AU60">
        <f t="shared" si="23"/>
        <v>-3.6264684208864706</v>
      </c>
      <c r="AW60">
        <v>57</v>
      </c>
      <c r="AX60">
        <f>IF(Z60&gt;0, (R60*SUMPRODUCT(K60:$K$98, X60:$X$98)-K60*$AZ$3)/Z60, 0)</f>
        <v>-135.76360383862979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250000</v>
      </c>
      <c r="S61">
        <f t="shared" si="1"/>
        <v>-411.50582557223601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-2.5525233376429455</v>
      </c>
      <c r="AC61">
        <f t="shared" si="2"/>
        <v>-4.9345864124991401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-1655.4218212323506</v>
      </c>
      <c r="AI61">
        <f t="shared" si="25"/>
        <v>-1655.721609601424</v>
      </c>
      <c r="AJ61">
        <f t="shared" si="7"/>
        <v>2.3820630748561946</v>
      </c>
      <c r="AK61">
        <f t="shared" si="22"/>
        <v>-0.17867663363500619</v>
      </c>
      <c r="AL61">
        <f t="shared" si="8"/>
        <v>-1653.5182231602028</v>
      </c>
      <c r="AN61">
        <f t="shared" si="26"/>
        <v>0</v>
      </c>
      <c r="AO61">
        <f t="shared" si="26"/>
        <v>0</v>
      </c>
      <c r="AP61">
        <f t="shared" si="26"/>
        <v>-4.1895701303589817E-4</v>
      </c>
      <c r="AQ61">
        <f t="shared" si="26"/>
        <v>-2.3134672758711496</v>
      </c>
      <c r="AR61">
        <f t="shared" si="26"/>
        <v>-2.3138862328841858</v>
      </c>
      <c r="AS61">
        <f t="shared" si="26"/>
        <v>3.3289551352164585E-3</v>
      </c>
      <c r="AT61">
        <f t="shared" si="26"/>
        <v>-2.4970224481497079E-4</v>
      </c>
      <c r="AU61">
        <f t="shared" si="23"/>
        <v>-2.3108069799937843</v>
      </c>
      <c r="AW61">
        <v>58</v>
      </c>
      <c r="AX61">
        <f>IF(Z61&gt;0, (R61*SUMPRODUCT(K61:$K$98, X61:$X$98)-K61*$AZ$3)/Z61, 0)</f>
        <v>-411.50582557223601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25</v>
      </c>
      <c r="R62">
        <f t="shared" si="0"/>
        <v>250000</v>
      </c>
      <c r="S62">
        <f t="shared" si="1"/>
        <v>-835.20957431357476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-4.9345864124991401</v>
      </c>
      <c r="AC62">
        <f t="shared" si="2"/>
        <v>-6.1318239300898325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-1132.490091271</v>
      </c>
      <c r="AI62">
        <f t="shared" si="25"/>
        <v>-1132.6736327472554</v>
      </c>
      <c r="AJ62">
        <f t="shared" si="7"/>
        <v>1.1972375175906924</v>
      </c>
      <c r="AK62">
        <f t="shared" si="22"/>
        <v>-0.34542104887493985</v>
      </c>
      <c r="AL62">
        <f t="shared" si="8"/>
        <v>-1131.8218162785395</v>
      </c>
      <c r="AN62">
        <f t="shared" si="26"/>
        <v>0</v>
      </c>
      <c r="AO62">
        <f t="shared" si="26"/>
        <v>0</v>
      </c>
      <c r="AP62">
        <f t="shared" si="26"/>
        <v>-2.2901866721697475E-4</v>
      </c>
      <c r="AQ62">
        <f t="shared" si="26"/>
        <v>-1.4130940680582804</v>
      </c>
      <c r="AR62">
        <f t="shared" si="26"/>
        <v>-1.4133230867254973</v>
      </c>
      <c r="AS62">
        <f t="shared" si="26"/>
        <v>1.4938843590812363E-3</v>
      </c>
      <c r="AT62">
        <f t="shared" si="26"/>
        <v>-4.3100812882153832E-4</v>
      </c>
      <c r="AU62">
        <f t="shared" si="23"/>
        <v>-1.4122602104952373</v>
      </c>
      <c r="AW62">
        <v>59</v>
      </c>
      <c r="AX62">
        <f>IF(Z62&gt;0, (R62*SUMPRODUCT(K62:$K$98, X62:$X$98)-K62*$AZ$3)/Z62, 0)</f>
        <v>-835.20957431357476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250000</v>
      </c>
      <c r="S63">
        <f t="shared" si="1"/>
        <v>-1521.501774681715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-6.1318239300898325</v>
      </c>
      <c r="AC63">
        <f t="shared" si="2"/>
        <v>-6.5482842853977061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-741.10322954171033</v>
      </c>
      <c r="AI63">
        <f t="shared" si="25"/>
        <v>-741.21082528024908</v>
      </c>
      <c r="AJ63">
        <f t="shared" si="7"/>
        <v>0.41646035530787362</v>
      </c>
      <c r="AK63">
        <f t="shared" si="22"/>
        <v>-0.42922767510628834</v>
      </c>
      <c r="AL63">
        <f t="shared" si="8"/>
        <v>-741.22359260004748</v>
      </c>
      <c r="AN63">
        <f t="shared" si="26"/>
        <v>0</v>
      </c>
      <c r="AO63">
        <f t="shared" si="26"/>
        <v>0</v>
      </c>
      <c r="AP63">
        <f t="shared" si="26"/>
        <v>-1.1987088471916111E-4</v>
      </c>
      <c r="AQ63">
        <f t="shared" si="26"/>
        <v>-0.82565258624414795</v>
      </c>
      <c r="AR63">
        <f t="shared" si="26"/>
        <v>-0.82577245712886704</v>
      </c>
      <c r="AS63">
        <f t="shared" si="26"/>
        <v>4.6397256916656061E-4</v>
      </c>
      <c r="AT63">
        <f t="shared" si="26"/>
        <v>-4.7819645889037932E-4</v>
      </c>
      <c r="AU63">
        <f t="shared" si="23"/>
        <v>-0.82578668101859087</v>
      </c>
      <c r="AW63">
        <v>60</v>
      </c>
      <c r="AX63">
        <f>IF(Z63&gt;0, (R63*SUMPRODUCT(K63:$K$98, X63:$X$98)-K63*$AZ$3)/Z63, 0)</f>
        <v>-1521.501774681715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250000</v>
      </c>
      <c r="S64">
        <f t="shared" si="1"/>
        <v>-2690.694335962361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-6.5482842853977061</v>
      </c>
      <c r="AC64">
        <f t="shared" si="2"/>
        <v>-6.4840853424004177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-462.74315366571727</v>
      </c>
      <c r="AI64">
        <f t="shared" si="25"/>
        <v>-462.80339913150408</v>
      </c>
      <c r="AJ64">
        <f t="shared" si="7"/>
        <v>-6.4198942997288455E-2</v>
      </c>
      <c r="AK64">
        <f t="shared" si="22"/>
        <v>-0.45837989997783946</v>
      </c>
      <c r="AL64">
        <f t="shared" si="8"/>
        <v>-463.3259779744792</v>
      </c>
      <c r="AN64">
        <f t="shared" si="26"/>
        <v>0</v>
      </c>
      <c r="AO64">
        <f t="shared" si="26"/>
        <v>0</v>
      </c>
      <c r="AP64">
        <f t="shared" si="26"/>
        <v>-5.9927337589387472E-5</v>
      </c>
      <c r="AQ64">
        <f t="shared" si="26"/>
        <v>-0.4602996229629957</v>
      </c>
      <c r="AR64">
        <f t="shared" si="26"/>
        <v>-0.46035955030058506</v>
      </c>
      <c r="AS64">
        <f t="shared" si="26"/>
        <v>-6.3859938331193561E-5</v>
      </c>
      <c r="AT64">
        <f t="shared" si="26"/>
        <v>-4.5595940958217723E-4</v>
      </c>
      <c r="AU64">
        <f t="shared" si="23"/>
        <v>-0.4608793696484984</v>
      </c>
      <c r="AW64">
        <v>61</v>
      </c>
      <c r="AX64">
        <f>IF(Z64&gt;0, (R64*SUMPRODUCT(K64:$K$98, X64:$X$98)-K64*$AZ$3)/Z64, 0)</f>
        <v>-2690.694335962361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250000</v>
      </c>
      <c r="S65">
        <f t="shared" si="1"/>
        <v>-4783.3860876332874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-6.4840853424004177</v>
      </c>
      <c r="AC65">
        <f t="shared" si="2"/>
        <v>-6.1498746713978436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-275.01163498789623</v>
      </c>
      <c r="AI65">
        <f t="shared" si="25"/>
        <v>-275.04377683552639</v>
      </c>
      <c r="AJ65">
        <f t="shared" si="7"/>
        <v>-0.33421067100257407</v>
      </c>
      <c r="AK65">
        <f t="shared" si="22"/>
        <v>-0.45388597396802927</v>
      </c>
      <c r="AL65">
        <f t="shared" si="8"/>
        <v>-275.83187348049699</v>
      </c>
      <c r="AN65">
        <f t="shared" si="26"/>
        <v>0</v>
      </c>
      <c r="AO65">
        <f t="shared" si="26"/>
        <v>0</v>
      </c>
      <c r="AP65">
        <f t="shared" si="26"/>
        <v>-2.8546537079048696E-5</v>
      </c>
      <c r="AQ65">
        <f t="shared" si="26"/>
        <v>-0.24424948825856296</v>
      </c>
      <c r="AR65">
        <f t="shared" si="26"/>
        <v>-0.244278034795642</v>
      </c>
      <c r="AS65">
        <f t="shared" si="26"/>
        <v>-2.9682666104844031E-4</v>
      </c>
      <c r="AT65">
        <f t="shared" si="26"/>
        <v>-4.0311536955267292E-4</v>
      </c>
      <c r="AU65">
        <f t="shared" si="23"/>
        <v>-0.24497797682624312</v>
      </c>
      <c r="AW65">
        <v>62</v>
      </c>
      <c r="AX65">
        <f>IF(Z65&gt;0, (R65*SUMPRODUCT(K65:$K$98, X65:$X$98)-K65*$AZ$3)/Z65, 0)</f>
        <v>-4783.3860876332874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25</v>
      </c>
      <c r="R66">
        <f t="shared" si="0"/>
        <v>250000</v>
      </c>
      <c r="S66">
        <f t="shared" si="1"/>
        <v>-8721.712100481167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-6.1498746713978436</v>
      </c>
      <c r="AC66">
        <f t="shared" si="2"/>
        <v>-5.6847399686157223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-155.25635473666316</v>
      </c>
      <c r="AI66">
        <f t="shared" si="25"/>
        <v>-155.27264953034336</v>
      </c>
      <c r="AJ66">
        <f t="shared" si="7"/>
        <v>-0.46513470278212132</v>
      </c>
      <c r="AK66">
        <f t="shared" si="22"/>
        <v>-0.43049122699784909</v>
      </c>
      <c r="AL66">
        <f t="shared" si="8"/>
        <v>-156.16827546012331</v>
      </c>
      <c r="AN66">
        <f t="shared" si="26"/>
        <v>0</v>
      </c>
      <c r="AO66">
        <f t="shared" si="26"/>
        <v>0</v>
      </c>
      <c r="AP66">
        <f t="shared" si="26"/>
        <v>-1.292151504868358E-5</v>
      </c>
      <c r="AQ66">
        <f t="shared" si="26"/>
        <v>-0.12311584690832678</v>
      </c>
      <c r="AR66">
        <f t="shared" si="26"/>
        <v>-0.12312876842337547</v>
      </c>
      <c r="AS66">
        <f t="shared" si="26"/>
        <v>-3.6884450209206623E-4</v>
      </c>
      <c r="AT66">
        <f t="shared" si="26"/>
        <v>-3.413727707850733E-4</v>
      </c>
      <c r="AU66">
        <f t="shared" si="23"/>
        <v>-0.1238389856962526</v>
      </c>
      <c r="AW66">
        <v>63</v>
      </c>
      <c r="AX66">
        <f>IF(Z66&gt;0, (R66*SUMPRODUCT(K66:$K$98, X66:$X$98)-K66*$AZ$3)/Z66, 0)</f>
        <v>-8721.712100481167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25</v>
      </c>
      <c r="R67">
        <f t="shared" ref="R67:R79" si="27">$C$6</f>
        <v>250000</v>
      </c>
      <c r="S67">
        <f t="shared" ref="S67:S79" si="28">AX67</f>
        <v>-16531.467979095025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-5.6847399686157223</v>
      </c>
      <c r="AC67">
        <f t="shared" ref="AC67:AC79" si="29">S67*Z67</f>
        <v>-5.1744770735234367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-7.8251929593712646E-3</v>
      </c>
      <c r="AH67">
        <f t="shared" ref="AH67:AH79" si="32">-X67*R67</f>
        <v>-83.066527840209091</v>
      </c>
      <c r="AI67">
        <f t="shared" ref="AI67:AI79" si="33">SUM(AE67:AH67)</f>
        <v>-83.074353033168464</v>
      </c>
      <c r="AJ67">
        <f t="shared" ref="AJ67:AJ79" si="34">AB67-AC67</f>
        <v>-0.51026289509228562</v>
      </c>
      <c r="AK67">
        <f t="shared" si="22"/>
        <v>-0.39793179780310062</v>
      </c>
      <c r="AL67">
        <f t="shared" ref="AL67:AL79" si="35">SUM(AI67:AK67)</f>
        <v>-83.982547726063842</v>
      </c>
      <c r="AN67">
        <f t="shared" ref="AN67:AT79" si="36">AE67*$K67</f>
        <v>0</v>
      </c>
      <c r="AO67">
        <f t="shared" si="36"/>
        <v>0</v>
      </c>
      <c r="AP67">
        <f t="shared" si="36"/>
        <v>-5.5404061746788157E-6</v>
      </c>
      <c r="AQ67">
        <f t="shared" si="36"/>
        <v>-5.8812901629968488E-2</v>
      </c>
      <c r="AR67">
        <f t="shared" si="36"/>
        <v>-5.881844203614317E-2</v>
      </c>
      <c r="AS67">
        <f t="shared" si="36"/>
        <v>-3.6127718630799563E-4</v>
      </c>
      <c r="AT67">
        <f t="shared" si="36"/>
        <v>-2.8174433539163271E-4</v>
      </c>
      <c r="AU67">
        <f t="shared" si="23"/>
        <v>-5.9461463557842792E-2</v>
      </c>
      <c r="AW67">
        <v>64</v>
      </c>
      <c r="AX67">
        <f>IF(Z67&gt;0, (R67*SUMPRODUCT(K67:$K$98, X67:$X$98)-K67*$AZ$3)/Z67, 0)</f>
        <v>-16531.467979095025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25</v>
      </c>
      <c r="R68">
        <f t="shared" si="27"/>
        <v>250000</v>
      </c>
      <c r="S68">
        <f t="shared" si="28"/>
        <v>-32887.008880501053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-5.1744770735234367</v>
      </c>
      <c r="AC68">
        <f t="shared" si="29"/>
        <v>-4.6677732412242872</v>
      </c>
      <c r="AE68">
        <f t="shared" si="30"/>
        <v>0</v>
      </c>
      <c r="AF68">
        <f t="shared" si="31"/>
        <v>0</v>
      </c>
      <c r="AG68">
        <f t="shared" si="31"/>
        <v>-3.5483412752625276E-3</v>
      </c>
      <c r="AH68">
        <f t="shared" si="32"/>
        <v>-41.985997545150255</v>
      </c>
      <c r="AI68">
        <f t="shared" si="33"/>
        <v>-41.989545886425518</v>
      </c>
      <c r="AJ68">
        <f t="shared" si="34"/>
        <v>-0.5067038322991495</v>
      </c>
      <c r="AK68">
        <f t="shared" si="22"/>
        <v>-0.36221339514664058</v>
      </c>
      <c r="AL68">
        <f t="shared" si="35"/>
        <v>-42.858463113871309</v>
      </c>
      <c r="AN68">
        <f t="shared" si="36"/>
        <v>0</v>
      </c>
      <c r="AO68">
        <f t="shared" si="36"/>
        <v>0</v>
      </c>
      <c r="AP68">
        <f t="shared" si="36"/>
        <v>-2.2431272408739727E-6</v>
      </c>
      <c r="AQ68">
        <f t="shared" si="36"/>
        <v>-2.6541960742439096E-2</v>
      </c>
      <c r="AR68">
        <f t="shared" si="36"/>
        <v>-2.6544203869679969E-2</v>
      </c>
      <c r="AS68">
        <f t="shared" si="36"/>
        <v>-3.2031901136718221E-4</v>
      </c>
      <c r="AT68">
        <f t="shared" si="36"/>
        <v>-2.2897761816970805E-4</v>
      </c>
      <c r="AU68">
        <f t="shared" si="23"/>
        <v>-2.7093500499216862E-2</v>
      </c>
      <c r="AW68">
        <v>65</v>
      </c>
      <c r="AX68">
        <f>IF(Z68&gt;0, (R68*SUMPRODUCT(K68:$K$98, X68:$X$98)-K68*$AZ$3)/Z68, 0)</f>
        <v>-32887.008880501053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7"/>
        <v>250000</v>
      </c>
      <c r="S69">
        <f t="shared" si="28"/>
        <v>-69158.745800121382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-4.6677732412242872</v>
      </c>
      <c r="AC69">
        <f t="shared" si="29"/>
        <v>-4.1893895466728717</v>
      </c>
      <c r="AE69">
        <f t="shared" si="30"/>
        <v>0</v>
      </c>
      <c r="AF69">
        <f t="shared" si="31"/>
        <v>0</v>
      </c>
      <c r="AG69">
        <f t="shared" si="31"/>
        <v>-1.5144106136557205E-3</v>
      </c>
      <c r="AH69">
        <f t="shared" si="32"/>
        <v>-19.984472488541819</v>
      </c>
      <c r="AI69">
        <f t="shared" si="33"/>
        <v>-19.985986899155474</v>
      </c>
      <c r="AJ69">
        <f t="shared" si="34"/>
        <v>-0.47838369455141549</v>
      </c>
      <c r="AK69">
        <f t="shared" si="22"/>
        <v>-0.32674412688570015</v>
      </c>
      <c r="AL69">
        <f t="shared" si="35"/>
        <v>-20.791114720592589</v>
      </c>
      <c r="AN69">
        <f t="shared" si="36"/>
        <v>0</v>
      </c>
      <c r="AO69">
        <f t="shared" si="36"/>
        <v>0</v>
      </c>
      <c r="AP69">
        <f t="shared" si="36"/>
        <v>-8.5477959927419204E-7</v>
      </c>
      <c r="AQ69">
        <f t="shared" si="36"/>
        <v>-1.1279846582840519E-2</v>
      </c>
      <c r="AR69">
        <f t="shared" si="36"/>
        <v>-1.1280701362439792E-2</v>
      </c>
      <c r="AS69">
        <f t="shared" si="36"/>
        <v>-2.7001436667223913E-4</v>
      </c>
      <c r="AT69">
        <f t="shared" si="36"/>
        <v>-1.8442436372679045E-4</v>
      </c>
      <c r="AU69">
        <f t="shared" si="23"/>
        <v>-1.1735140092838822E-2</v>
      </c>
      <c r="AW69">
        <v>66</v>
      </c>
      <c r="AX69">
        <f>IF(Z69&gt;0, (R69*SUMPRODUCT(K69:$K$98, X69:$X$98)-K69*$AZ$3)/Z69, 0)</f>
        <v>-69158.745800121382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25</v>
      </c>
      <c r="R70">
        <f t="shared" si="27"/>
        <v>250000</v>
      </c>
      <c r="S70">
        <f t="shared" si="28"/>
        <v>-156380.9513385343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-4.1893895466728717</v>
      </c>
      <c r="AC70">
        <f t="shared" si="29"/>
        <v>-3.7498429153147703</v>
      </c>
      <c r="AE70">
        <f t="shared" si="30"/>
        <v>0</v>
      </c>
      <c r="AF70">
        <f t="shared" si="31"/>
        <v>0</v>
      </c>
      <c r="AG70">
        <f t="shared" si="31"/>
        <v>-5.994724554394561E-4</v>
      </c>
      <c r="AH70">
        <f t="shared" si="32"/>
        <v>-8.9979405207970711</v>
      </c>
      <c r="AI70">
        <f t="shared" si="33"/>
        <v>-8.9985399932525105</v>
      </c>
      <c r="AJ70">
        <f t="shared" si="34"/>
        <v>-0.43954663135810135</v>
      </c>
      <c r="AK70">
        <f t="shared" si="22"/>
        <v>-0.29325726826710102</v>
      </c>
      <c r="AL70">
        <f t="shared" si="35"/>
        <v>-9.7313438928777138</v>
      </c>
      <c r="AN70">
        <f t="shared" si="36"/>
        <v>0</v>
      </c>
      <c r="AO70">
        <f t="shared" si="36"/>
        <v>0</v>
      </c>
      <c r="AP70">
        <f t="shared" si="36"/>
        <v>-3.0210764399499771E-7</v>
      </c>
      <c r="AQ70">
        <f t="shared" si="36"/>
        <v>-4.5345646607772554E-3</v>
      </c>
      <c r="AR70">
        <f t="shared" si="36"/>
        <v>-4.5348667684212505E-3</v>
      </c>
      <c r="AS70">
        <f t="shared" si="36"/>
        <v>-2.2151209120724143E-4</v>
      </c>
      <c r="AT70">
        <f t="shared" si="36"/>
        <v>-1.4778871255333365E-4</v>
      </c>
      <c r="AU70">
        <f t="shared" si="23"/>
        <v>-4.9041675721818263E-3</v>
      </c>
      <c r="AW70">
        <v>67</v>
      </c>
      <c r="AX70">
        <f>IF(Z70&gt;0, (R70*SUMPRODUCT(K70:$K$98, X70:$X$98)-K70*$AZ$3)/Z70, 0)</f>
        <v>-156380.9513385343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25</v>
      </c>
      <c r="R71">
        <f t="shared" si="27"/>
        <v>250000</v>
      </c>
      <c r="S71">
        <f t="shared" si="28"/>
        <v>-382900.3219096695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-3.7498429153147703</v>
      </c>
      <c r="AC71">
        <f t="shared" si="29"/>
        <v>-3.3518538389568491</v>
      </c>
      <c r="AE71">
        <f t="shared" si="30"/>
        <v>0</v>
      </c>
      <c r="AF71">
        <f t="shared" si="31"/>
        <v>0</v>
      </c>
      <c r="AG71">
        <f t="shared" si="31"/>
        <v>-2.1884637118087805E-4</v>
      </c>
      <c r="AH71">
        <f t="shared" si="32"/>
        <v>-3.7463135970418349</v>
      </c>
      <c r="AI71">
        <f t="shared" si="33"/>
        <v>-3.7465324434130158</v>
      </c>
      <c r="AJ71">
        <f t="shared" si="34"/>
        <v>-0.39798907635792125</v>
      </c>
      <c r="AK71">
        <f t="shared" si="22"/>
        <v>-0.26248900407203396</v>
      </c>
      <c r="AL71">
        <f t="shared" si="35"/>
        <v>-4.4070105238429704</v>
      </c>
      <c r="AN71">
        <f t="shared" si="36"/>
        <v>0</v>
      </c>
      <c r="AO71">
        <f t="shared" si="36"/>
        <v>0</v>
      </c>
      <c r="AP71">
        <f t="shared" si="36"/>
        <v>-9.8472237956887518E-8</v>
      </c>
      <c r="AQ71">
        <f t="shared" si="36"/>
        <v>-1.6856934021726221E-3</v>
      </c>
      <c r="AR71">
        <f t="shared" si="36"/>
        <v>-1.685791874410579E-3</v>
      </c>
      <c r="AS71">
        <f t="shared" si="36"/>
        <v>-1.7907939172072252E-4</v>
      </c>
      <c r="AT71">
        <f t="shared" si="36"/>
        <v>-1.1810970193645246E-4</v>
      </c>
      <c r="AU71">
        <f t="shared" si="23"/>
        <v>-1.9829809680677536E-3</v>
      </c>
      <c r="AW71">
        <v>68</v>
      </c>
      <c r="AX71">
        <f>IF(Z71&gt;0, (R71*SUMPRODUCT(K71:$K$98, X71:$X$98)-K71*$AZ$3)/Z71, 0)</f>
        <v>-382900.3219096695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25</v>
      </c>
      <c r="R72">
        <f t="shared" si="27"/>
        <v>250000</v>
      </c>
      <c r="S72">
        <f t="shared" si="28"/>
        <v>-1022560.8094047749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-3.3518538389568491</v>
      </c>
      <c r="AC72">
        <f t="shared" si="29"/>
        <v>-2.9941434243066118</v>
      </c>
      <c r="AE72">
        <f t="shared" si="30"/>
        <v>0</v>
      </c>
      <c r="AF72">
        <f t="shared" si="31"/>
        <v>0</v>
      </c>
      <c r="AG72">
        <f t="shared" si="31"/>
        <v>-7.3202087268763025E-5</v>
      </c>
      <c r="AH72">
        <f t="shared" si="32"/>
        <v>-1.4345582020030625</v>
      </c>
      <c r="AI72">
        <f t="shared" si="33"/>
        <v>-1.4346314040903312</v>
      </c>
      <c r="AJ72">
        <f t="shared" si="34"/>
        <v>-0.35771041465023723</v>
      </c>
      <c r="AK72">
        <f t="shared" ref="AK72:AK79" si="49">G72*SUM(AB72:AB72, AE72:AF72)</f>
        <v>-0.23462976872697947</v>
      </c>
      <c r="AL72">
        <f t="shared" si="35"/>
        <v>-2.026971587467548</v>
      </c>
      <c r="AN72">
        <f t="shared" si="36"/>
        <v>0</v>
      </c>
      <c r="AO72">
        <f t="shared" si="36"/>
        <v>0</v>
      </c>
      <c r="AP72">
        <f t="shared" si="36"/>
        <v>-2.9408975826180578E-8</v>
      </c>
      <c r="AQ72">
        <f t="shared" si="36"/>
        <v>-5.7633448796425349E-4</v>
      </c>
      <c r="AR72">
        <f t="shared" si="36"/>
        <v>-5.763638969400797E-4</v>
      </c>
      <c r="AS72">
        <f t="shared" si="36"/>
        <v>-1.4371034119010611E-4</v>
      </c>
      <c r="AT72">
        <f t="shared" si="36"/>
        <v>-9.4262629032144528E-5</v>
      </c>
      <c r="AU72">
        <f t="shared" si="23"/>
        <v>-8.1433686716233036E-4</v>
      </c>
      <c r="AW72">
        <v>69</v>
      </c>
      <c r="AX72">
        <f>IF(Z72&gt;0, (R72*SUMPRODUCT(K72:$K$98, X72:$X$98)-K72*$AZ$3)/Z72, 0)</f>
        <v>-1022560.8094047749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25</v>
      </c>
      <c r="R73">
        <f t="shared" si="27"/>
        <v>250000</v>
      </c>
      <c r="S73">
        <f t="shared" si="28"/>
        <v>-3002250.0222218232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-2.9941434243066118</v>
      </c>
      <c r="AC73">
        <f t="shared" si="29"/>
        <v>-2.6738303766049252</v>
      </c>
      <c r="AE73">
        <f t="shared" si="30"/>
        <v>0</v>
      </c>
      <c r="AF73">
        <f t="shared" si="31"/>
        <v>0</v>
      </c>
      <c r="AG73">
        <f t="shared" si="31"/>
        <v>-2.2265220724573016E-5</v>
      </c>
      <c r="AH73">
        <f t="shared" si="32"/>
        <v>-0.50204845671502385</v>
      </c>
      <c r="AI73">
        <f t="shared" si="33"/>
        <v>-0.50207072193574842</v>
      </c>
      <c r="AJ73">
        <f t="shared" si="34"/>
        <v>-0.32031304770168667</v>
      </c>
      <c r="AK73">
        <f t="shared" si="49"/>
        <v>-0.20959003970146284</v>
      </c>
      <c r="AL73">
        <f t="shared" si="35"/>
        <v>-1.0319738093388979</v>
      </c>
      <c r="AN73">
        <f t="shared" si="36"/>
        <v>0</v>
      </c>
      <c r="AO73">
        <f t="shared" si="36"/>
        <v>0</v>
      </c>
      <c r="AP73">
        <f t="shared" si="36"/>
        <v>-7.9866640722747251E-9</v>
      </c>
      <c r="AQ73">
        <f t="shared" si="36"/>
        <v>-1.8008769916938463E-4</v>
      </c>
      <c r="AR73">
        <f t="shared" si="36"/>
        <v>-1.8009568583345691E-4</v>
      </c>
      <c r="AS73">
        <f t="shared" si="36"/>
        <v>-1.1489815176799425E-4</v>
      </c>
      <c r="AT73">
        <f t="shared" si="36"/>
        <v>-7.5181165311461674E-5</v>
      </c>
      <c r="AU73">
        <f t="shared" si="23"/>
        <v>-3.7017500291291284E-4</v>
      </c>
      <c r="AW73">
        <v>70</v>
      </c>
      <c r="AX73">
        <f>IF(Z73&gt;0, (R73*SUMPRODUCT(K73:$K$98, X73:$X$98)-K73*$AZ$3)/Z73, 0)</f>
        <v>-3002250.0222218232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25</v>
      </c>
      <c r="R74">
        <f t="shared" si="27"/>
        <v>250000</v>
      </c>
      <c r="S74">
        <f t="shared" si="28"/>
        <v>-9779741.9514483884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-2.6738303766049252</v>
      </c>
      <c r="AC74">
        <f t="shared" si="29"/>
        <v>-2.3875020873490485</v>
      </c>
      <c r="AE74">
        <f t="shared" si="30"/>
        <v>0</v>
      </c>
      <c r="AF74">
        <f t="shared" si="31"/>
        <v>0</v>
      </c>
      <c r="AG74">
        <f t="shared" si="31"/>
        <v>-6.1031827301830219E-6</v>
      </c>
      <c r="AH74">
        <f t="shared" si="32"/>
        <v>-0.15939385787144261</v>
      </c>
      <c r="AI74">
        <f t="shared" si="33"/>
        <v>-0.15939996105417278</v>
      </c>
      <c r="AJ74">
        <f t="shared" si="34"/>
        <v>-0.28632828925587672</v>
      </c>
      <c r="AK74">
        <f t="shared" si="49"/>
        <v>-0.18716812636234478</v>
      </c>
      <c r="AL74">
        <f t="shared" si="35"/>
        <v>-0.63289637667239429</v>
      </c>
      <c r="AN74">
        <f t="shared" si="36"/>
        <v>0</v>
      </c>
      <c r="AO74">
        <f t="shared" si="36"/>
        <v>0</v>
      </c>
      <c r="AP74">
        <f t="shared" si="36"/>
        <v>-1.9546849241701261E-9</v>
      </c>
      <c r="AQ74">
        <f t="shared" si="36"/>
        <v>-5.1049556397155663E-5</v>
      </c>
      <c r="AR74">
        <f t="shared" si="36"/>
        <v>-5.1051511082079831E-5</v>
      </c>
      <c r="AS74">
        <f t="shared" si="36"/>
        <v>-9.1703233397224805E-5</v>
      </c>
      <c r="AT74">
        <f t="shared" si="36"/>
        <v>-5.9944905971162566E-5</v>
      </c>
      <c r="AU74">
        <f t="shared" si="23"/>
        <v>-2.026996504504672E-4</v>
      </c>
      <c r="AW74">
        <v>71</v>
      </c>
      <c r="AX74">
        <f>IF(Z74&gt;0, (R74*SUMPRODUCT(K74:$K$98, X74:$X$98)-K74*$AZ$3)/Z74, 0)</f>
        <v>-9779741.9514483884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25</v>
      </c>
      <c r="R75">
        <f t="shared" si="27"/>
        <v>250000</v>
      </c>
      <c r="S75">
        <f t="shared" si="28"/>
        <v>-35755418.82472793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-2.3875020873490485</v>
      </c>
      <c r="AC75">
        <f t="shared" si="29"/>
        <v>-2.1317420860527267</v>
      </c>
      <c r="AE75">
        <f t="shared" si="30"/>
        <v>0</v>
      </c>
      <c r="AF75">
        <f t="shared" si="31"/>
        <v>0</v>
      </c>
      <c r="AG75">
        <f t="shared" si="31"/>
        <v>-1.4905028077719262E-6</v>
      </c>
      <c r="AH75">
        <f t="shared" si="32"/>
        <v>-4.5516480951092654E-2</v>
      </c>
      <c r="AI75">
        <f t="shared" si="33"/>
        <v>-4.5517971453900428E-2</v>
      </c>
      <c r="AJ75">
        <f t="shared" si="34"/>
        <v>-0.2557600012963217</v>
      </c>
      <c r="AK75">
        <f t="shared" si="49"/>
        <v>-0.16712514611443341</v>
      </c>
      <c r="AL75">
        <f t="shared" si="35"/>
        <v>-0.46840311886465552</v>
      </c>
      <c r="AN75">
        <f t="shared" si="36"/>
        <v>0</v>
      </c>
      <c r="AO75">
        <f t="shared" si="36"/>
        <v>0</v>
      </c>
      <c r="AP75">
        <f t="shared" si="36"/>
        <v>-4.262213165460116E-10</v>
      </c>
      <c r="AQ75">
        <f t="shared" si="36"/>
        <v>-1.3015805360686535E-5</v>
      </c>
      <c r="AR75">
        <f t="shared" si="36"/>
        <v>-1.3016231582003081E-5</v>
      </c>
      <c r="AS75">
        <f t="shared" si="36"/>
        <v>-7.3136638122327114E-5</v>
      </c>
      <c r="AT75">
        <f t="shared" si="36"/>
        <v>-4.7790785386925744E-5</v>
      </c>
      <c r="AU75">
        <f t="shared" si="23"/>
        <v>-1.3394365509125593E-4</v>
      </c>
      <c r="AW75">
        <v>72</v>
      </c>
      <c r="AX75">
        <f>IF(Z75&gt;0, (R75*SUMPRODUCT(K75:$K$98, X75:$X$98)-K75*$AZ$3)/Z75, 0)</f>
        <v>-35755418.82472793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25</v>
      </c>
      <c r="R76">
        <f t="shared" si="27"/>
        <v>250000</v>
      </c>
      <c r="S76">
        <f t="shared" si="28"/>
        <v>-148956012.12453181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-2.1317420860527267</v>
      </c>
      <c r="AC76">
        <f t="shared" si="29"/>
        <v>-1.9033523778824455</v>
      </c>
      <c r="AE76">
        <f t="shared" si="30"/>
        <v>0</v>
      </c>
      <c r="AF76">
        <f t="shared" si="31"/>
        <v>0</v>
      </c>
      <c r="AG76">
        <f t="shared" si="31"/>
        <v>-3.1944873367903818E-7</v>
      </c>
      <c r="AH76">
        <f t="shared" si="32"/>
        <v>-1.1561490460151688E-2</v>
      </c>
      <c r="AI76">
        <f t="shared" si="33"/>
        <v>-1.1561809908885367E-2</v>
      </c>
      <c r="AJ76">
        <f t="shared" si="34"/>
        <v>-0.22838970817028126</v>
      </c>
      <c r="AK76">
        <f t="shared" si="49"/>
        <v>-0.14922194602369088</v>
      </c>
      <c r="AL76">
        <f t="shared" si="35"/>
        <v>-0.38917346410285747</v>
      </c>
      <c r="AN76">
        <f t="shared" si="36"/>
        <v>0</v>
      </c>
      <c r="AO76">
        <f t="shared" si="36"/>
        <v>0</v>
      </c>
      <c r="AP76">
        <f t="shared" si="36"/>
        <v>-8.1561558531791257E-11</v>
      </c>
      <c r="AQ76">
        <f t="shared" si="36"/>
        <v>-2.951876409151297E-6</v>
      </c>
      <c r="AR76">
        <f t="shared" si="36"/>
        <v>-2.9519579707098285E-6</v>
      </c>
      <c r="AS76">
        <f t="shared" si="36"/>
        <v>-5.8312394406625415E-5</v>
      </c>
      <c r="AT76">
        <f t="shared" si="36"/>
        <v>-3.8099304212823961E-5</v>
      </c>
      <c r="AU76">
        <f t="shared" si="23"/>
        <v>-9.93636565901592E-5</v>
      </c>
      <c r="AW76">
        <v>73</v>
      </c>
      <c r="AX76">
        <f>IF(Z76&gt;0, (R76*SUMPRODUCT(K76:$K$98, X76:$X$98)-K76*$AZ$3)/Z76, 0)</f>
        <v>-148956012.12453181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25</v>
      </c>
      <c r="R77">
        <f t="shared" si="27"/>
        <v>250000</v>
      </c>
      <c r="S77">
        <f t="shared" si="28"/>
        <v>-721133282.76000905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-1.9033523778824455</v>
      </c>
      <c r="AC77">
        <f t="shared" si="29"/>
        <v>-1.6994243262091739</v>
      </c>
      <c r="AE77">
        <f t="shared" si="30"/>
        <v>0</v>
      </c>
      <c r="AF77">
        <f t="shared" si="31"/>
        <v>0</v>
      </c>
      <c r="AG77">
        <f t="shared" si="31"/>
        <v>-5.8915056579587145E-8</v>
      </c>
      <c r="AH77">
        <f t="shared" si="32"/>
        <v>-2.5733918976266063E-3</v>
      </c>
      <c r="AI77">
        <f t="shared" si="33"/>
        <v>-2.5734508126831856E-3</v>
      </c>
      <c r="AJ77">
        <f t="shared" si="34"/>
        <v>-0.20392805167327155</v>
      </c>
      <c r="AK77">
        <f t="shared" si="49"/>
        <v>-0.13323466645177121</v>
      </c>
      <c r="AL77">
        <f t="shared" si="35"/>
        <v>-0.33973616893772596</v>
      </c>
      <c r="AN77">
        <f t="shared" si="36"/>
        <v>0</v>
      </c>
      <c r="AO77">
        <f t="shared" si="36"/>
        <v>0</v>
      </c>
      <c r="AP77">
        <f t="shared" si="36"/>
        <v>-1.3430513616711819E-11</v>
      </c>
      <c r="AQ77">
        <f t="shared" si="36"/>
        <v>-5.8664078299782233E-7</v>
      </c>
      <c r="AR77">
        <f t="shared" si="36"/>
        <v>-5.8665421351143898E-7</v>
      </c>
      <c r="AS77">
        <f t="shared" si="36"/>
        <v>-4.6488260112718676E-5</v>
      </c>
      <c r="AT77">
        <f t="shared" si="36"/>
        <v>-3.0372711253893022E-5</v>
      </c>
      <c r="AU77">
        <f t="shared" si="23"/>
        <v>-7.7447625580123137E-5</v>
      </c>
      <c r="AW77">
        <v>74</v>
      </c>
      <c r="AX77">
        <f>IF(Z77&gt;0, (R77*SUMPRODUCT(K77:$K$98, X77:$X$98)-K77*$AZ$3)/Z77, 0)</f>
        <v>-721133282.76000905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25</v>
      </c>
      <c r="R78">
        <f t="shared" si="27"/>
        <v>250000</v>
      </c>
      <c r="S78">
        <f t="shared" si="28"/>
        <v>-4166582532.407938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-1.6994243262091739</v>
      </c>
      <c r="AC78">
        <f t="shared" si="29"/>
        <v>-1.5173436596805994</v>
      </c>
      <c r="AE78">
        <f t="shared" si="30"/>
        <v>0</v>
      </c>
      <c r="AF78">
        <f t="shared" si="31"/>
        <v>0</v>
      </c>
      <c r="AG78">
        <f t="shared" si="31"/>
        <v>-9.1042457930366552E-9</v>
      </c>
      <c r="AH78">
        <f t="shared" si="32"/>
        <v>-4.9221660220754616E-4</v>
      </c>
      <c r="AI78">
        <f t="shared" si="33"/>
        <v>-4.9222570645333918E-4</v>
      </c>
      <c r="AJ78">
        <f t="shared" si="34"/>
        <v>-0.18208066652857458</v>
      </c>
      <c r="AK78">
        <f t="shared" si="49"/>
        <v>-0.11895970283464219</v>
      </c>
      <c r="AL78">
        <f t="shared" si="35"/>
        <v>-0.30153259506967012</v>
      </c>
      <c r="AN78">
        <f t="shared" si="36"/>
        <v>0</v>
      </c>
      <c r="AO78">
        <f t="shared" si="36"/>
        <v>0</v>
      </c>
      <c r="AP78">
        <f t="shared" si="36"/>
        <v>-1.8530719145272995E-12</v>
      </c>
      <c r="AQ78">
        <f t="shared" si="36"/>
        <v>-1.0018542800244754E-7</v>
      </c>
      <c r="AR78">
        <f t="shared" si="36"/>
        <v>-1.0018728107436206E-7</v>
      </c>
      <c r="AS78">
        <f t="shared" si="36"/>
        <v>-3.706057338440687E-5</v>
      </c>
      <c r="AT78">
        <f t="shared" si="36"/>
        <v>-2.4212975933930991E-5</v>
      </c>
      <c r="AU78">
        <f t="shared" si="23"/>
        <v>-6.1373736599412227E-5</v>
      </c>
      <c r="AW78">
        <v>75</v>
      </c>
      <c r="AX78">
        <f>IF(Z78&gt;0, (R78*SUMPRODUCT(K78:$K$98, X78:$X$98)-K78*$AZ$3)/Z78, 0)</f>
        <v>-4166582532.407938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250000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-1.5173436596805994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-9.1042457930366559E-5</v>
      </c>
      <c r="AI79">
        <f t="shared" si="33"/>
        <v>-9.1042457930366559E-5</v>
      </c>
      <c r="AJ79">
        <f t="shared" si="34"/>
        <v>-1.5173436596805994</v>
      </c>
      <c r="AK79">
        <f t="shared" si="49"/>
        <v>-0.10621405617764197</v>
      </c>
      <c r="AL79">
        <f t="shared" si="35"/>
        <v>-1.6236487583161716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-1.6545284951136603E-8</v>
      </c>
      <c r="AR79">
        <f t="shared" si="36"/>
        <v>-1.6545284951136603E-8</v>
      </c>
      <c r="AS79">
        <f t="shared" si="36"/>
        <v>-2.7574918108447076E-4</v>
      </c>
      <c r="AT79">
        <f t="shared" si="36"/>
        <v>-1.9302442675912957E-5</v>
      </c>
      <c r="AU79">
        <f t="shared" si="23"/>
        <v>-2.9506816904533486E-4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9499.3781201381971</v>
      </c>
      <c r="AO81" s="8">
        <f t="shared" si="50"/>
        <v>-949.93781201381978</v>
      </c>
      <c r="AP81" s="8">
        <f t="shared" si="50"/>
        <v>-435.07716435622444</v>
      </c>
      <c r="AQ81" s="8">
        <f t="shared" si="50"/>
        <v>-7454.7947031547992</v>
      </c>
      <c r="AR81" s="8">
        <f t="shared" si="50"/>
        <v>659.56844061335289</v>
      </c>
      <c r="AS81" s="8">
        <f t="shared" si="50"/>
        <v>-893.72711316391485</v>
      </c>
      <c r="AT81" s="8">
        <f t="shared" si="50"/>
        <v>521.34081601228331</v>
      </c>
      <c r="AU81" s="8">
        <f t="shared" si="50"/>
        <v>287.18214346172095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61" priority="1" operator="lessThan">
      <formula>0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3314E9-4CD9-4B96-833D-05ED90F23FEB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14888.153283600766</v>
      </c>
      <c r="K3">
        <v>1</v>
      </c>
      <c r="L3" s="2">
        <v>0</v>
      </c>
      <c r="O3">
        <f>$C$3</f>
        <v>14888.153283600766</v>
      </c>
      <c r="P3" s="2">
        <f>O3*C5</f>
        <v>1488.8153283600768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14888.153283600766</v>
      </c>
      <c r="AF3">
        <f t="shared" ref="AF3:AG34" si="4">-$Z3*P3</f>
        <v>-1488.8153283600768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13126.18821344069</v>
      </c>
      <c r="AJ3">
        <f t="shared" ref="AJ3:AJ66" si="7">AB3-AC3</f>
        <v>0</v>
      </c>
      <c r="AL3">
        <f t="shared" ref="AL3:AL66" si="8">SUM(AI3:AK3)</f>
        <v>13126.18821344069</v>
      </c>
      <c r="AN3">
        <f t="shared" ref="AN3:AU34" si="9">AE3*$K3</f>
        <v>14888.153283600766</v>
      </c>
      <c r="AO3">
        <f t="shared" si="9"/>
        <v>-1488.8153283600768</v>
      </c>
      <c r="AP3">
        <f t="shared" si="9"/>
        <v>-273.14974180000002</v>
      </c>
      <c r="AQ3">
        <f t="shared" si="9"/>
        <v>0</v>
      </c>
      <c r="AR3">
        <f t="shared" si="9"/>
        <v>13126.18821344069</v>
      </c>
      <c r="AS3">
        <f t="shared" si="9"/>
        <v>0</v>
      </c>
      <c r="AT3">
        <f t="shared" si="9"/>
        <v>0</v>
      </c>
      <c r="AU3">
        <f t="shared" si="9"/>
        <v>13126.18821344069</v>
      </c>
      <c r="AW3">
        <v>0</v>
      </c>
      <c r="AX3">
        <f>IF(Z3&gt;0, (R3*SUMPRODUCT(K3:$K$98, X3:$X$98)-K3*$AZ$3)/Z3, 0)</f>
        <v>0</v>
      </c>
      <c r="AZ3">
        <f>C6*ABS(SUMPRODUCT(X4:X69, K4:K69))/1</f>
        <v>11751.033998021483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1276.4782336568853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1259.0393569308744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-1259.0393569308744</v>
      </c>
      <c r="AK4">
        <f>G4*SUM(AB4, AE4:AF4)</f>
        <v>0</v>
      </c>
      <c r="AL4">
        <f t="shared" si="8"/>
        <v>-2174.4671069308743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-817.34620535714271</v>
      </c>
      <c r="AR4">
        <f t="shared" si="9"/>
        <v>-817.34620535714271</v>
      </c>
      <c r="AS4">
        <f t="shared" si="9"/>
        <v>-1124.142282973995</v>
      </c>
      <c r="AT4">
        <f t="shared" si="9"/>
        <v>0</v>
      </c>
      <c r="AU4">
        <f t="shared" si="9"/>
        <v>-1941.4884883311377</v>
      </c>
      <c r="AW4">
        <v>1</v>
      </c>
      <c r="AX4">
        <f>IF(Z4&gt;0, (R4*SUMPRODUCT(K4:$K$98, X4:$X$98)-K4*$AZ$3)/Z4, 0)</f>
        <v>1276.4782336568853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250000</v>
      </c>
      <c r="S5">
        <f t="shared" si="1"/>
        <v>1609.7497864763127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1259.0393569308744</v>
      </c>
      <c r="AC5">
        <f t="shared" si="2"/>
        <v>1565.8354345477255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-938.78519399530421</v>
      </c>
      <c r="AI5">
        <f t="shared" si="6"/>
        <v>-963.10318812865466</v>
      </c>
      <c r="AJ5">
        <f t="shared" si="7"/>
        <v>-306.79607761685111</v>
      </c>
      <c r="AK5">
        <f>G5*SUM(AB5, AE5:AF5)</f>
        <v>88.132754985161213</v>
      </c>
      <c r="AL5">
        <f t="shared" si="8"/>
        <v>-1181.7665107603445</v>
      </c>
      <c r="AN5">
        <f t="shared" si="9"/>
        <v>0</v>
      </c>
      <c r="AO5">
        <f t="shared" si="9"/>
        <v>0</v>
      </c>
      <c r="AP5">
        <f t="shared" si="9"/>
        <v>-19.386156037428623</v>
      </c>
      <c r="AQ5">
        <f t="shared" si="9"/>
        <v>-748.39380898860338</v>
      </c>
      <c r="AR5">
        <f t="shared" si="9"/>
        <v>-767.77996502603207</v>
      </c>
      <c r="AS5">
        <f t="shared" si="9"/>
        <v>-244.57595473282134</v>
      </c>
      <c r="AT5">
        <f t="shared" si="9"/>
        <v>70.258892685874685</v>
      </c>
      <c r="AU5">
        <f t="shared" si="9"/>
        <v>-942.09702707297868</v>
      </c>
      <c r="AW5">
        <v>2</v>
      </c>
      <c r="AX5">
        <f>IF(Z5&gt;0, (R5*SUMPRODUCT(K5:$K$98, X5:$X$98)-K5*$AZ$3)/Z5, 0)</f>
        <v>1609.7497864763127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250000</v>
      </c>
      <c r="S6">
        <f t="shared" si="1"/>
        <v>1898.7174080215091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1565.8354345477255</v>
      </c>
      <c r="AC6">
        <f t="shared" si="2"/>
        <v>1821.1400925001908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-962.57867542052884</v>
      </c>
      <c r="AI6">
        <f t="shared" si="6"/>
        <v>-986.55723174500372</v>
      </c>
      <c r="AJ6">
        <f t="shared" si="7"/>
        <v>-255.30465795246528</v>
      </c>
      <c r="AK6">
        <f>G6*SUM(AB6, AE6:AF6)</f>
        <v>109.6084804183408</v>
      </c>
      <c r="AL6">
        <f t="shared" si="8"/>
        <v>-1132.2534092791282</v>
      </c>
      <c r="AN6">
        <f t="shared" si="9"/>
        <v>0</v>
      </c>
      <c r="AO6">
        <f t="shared" si="9"/>
        <v>0</v>
      </c>
      <c r="AP6">
        <f t="shared" si="9"/>
        <v>-17.067462762842585</v>
      </c>
      <c r="AQ6">
        <f t="shared" si="9"/>
        <v>-685.14448813072886</v>
      </c>
      <c r="AR6">
        <f t="shared" si="9"/>
        <v>-702.2119508935715</v>
      </c>
      <c r="AS6">
        <f t="shared" si="9"/>
        <v>-181.72081270532385</v>
      </c>
      <c r="AT6">
        <f t="shared" si="9"/>
        <v>78.017151354618022</v>
      </c>
      <c r="AU6">
        <f t="shared" si="9"/>
        <v>-805.91561224427733</v>
      </c>
      <c r="AW6">
        <v>3</v>
      </c>
      <c r="AX6">
        <f>IF(Z6&gt;0, (R6*SUMPRODUCT(K6:$K$98, X6:$X$98)-K6*$AZ$3)/Z6, 0)</f>
        <v>1898.7174080215091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25</v>
      </c>
      <c r="R7">
        <f t="shared" si="0"/>
        <v>250000</v>
      </c>
      <c r="S7">
        <f t="shared" si="1"/>
        <v>2149.0677874559901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1821.1400925001908</v>
      </c>
      <c r="AC7">
        <f t="shared" si="2"/>
        <v>2032.1549498525549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-988.12057808268776</v>
      </c>
      <c r="AI7">
        <f t="shared" si="6"/>
        <v>-1011.7605367861097</v>
      </c>
      <c r="AJ7">
        <f t="shared" si="7"/>
        <v>-211.01485735236406</v>
      </c>
      <c r="AK7">
        <f>G7*SUM(AB7, AE7:AF7)</f>
        <v>127.47980647501336</v>
      </c>
      <c r="AL7">
        <f t="shared" si="8"/>
        <v>-1095.2955876634603</v>
      </c>
      <c r="AN7">
        <f t="shared" si="9"/>
        <v>0</v>
      </c>
      <c r="AO7">
        <f t="shared" si="9"/>
        <v>0</v>
      </c>
      <c r="AP7">
        <f t="shared" si="9"/>
        <v>-15.02362112876825</v>
      </c>
      <c r="AQ7">
        <f t="shared" si="9"/>
        <v>-627.96849101538066</v>
      </c>
      <c r="AR7">
        <f t="shared" si="9"/>
        <v>-642.99211214414902</v>
      </c>
      <c r="AS7">
        <f t="shared" si="9"/>
        <v>-134.10375665944397</v>
      </c>
      <c r="AT7">
        <f t="shared" si="9"/>
        <v>81.015721646420246</v>
      </c>
      <c r="AU7">
        <f t="shared" si="9"/>
        <v>-696.08014715717263</v>
      </c>
      <c r="AW7">
        <v>4</v>
      </c>
      <c r="AX7">
        <f>IF(Z7&gt;0, (R7*SUMPRODUCT(K7:$K$98, X7:$X$98)-K7*$AZ$3)/Z7, 0)</f>
        <v>2149.0677874559901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250000</v>
      </c>
      <c r="S8">
        <f t="shared" si="1"/>
        <v>2364.9626638141035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2032.1549498525549</v>
      </c>
      <c r="AC8">
        <f t="shared" si="2"/>
        <v>2204.3287315899388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-1016.1903380199249</v>
      </c>
      <c r="AI8">
        <f t="shared" si="6"/>
        <v>-1039.4922781025105</v>
      </c>
      <c r="AJ8">
        <f t="shared" si="7"/>
        <v>-172.17378173738393</v>
      </c>
      <c r="AK8">
        <f t="shared" ref="AK8:AK69" si="22">G8*SUM(AB8:AB8, AE8:AF8)</f>
        <v>142.25084648967885</v>
      </c>
      <c r="AL8">
        <f t="shared" si="8"/>
        <v>-1069.4152133502155</v>
      </c>
      <c r="AN8">
        <f t="shared" si="9"/>
        <v>0</v>
      </c>
      <c r="AO8">
        <f t="shared" si="9"/>
        <v>0</v>
      </c>
      <c r="AP8">
        <f t="shared" si="9"/>
        <v>-13.222146593204792</v>
      </c>
      <c r="AQ8">
        <f t="shared" si="9"/>
        <v>-576.6136883142666</v>
      </c>
      <c r="AR8">
        <f t="shared" si="9"/>
        <v>-589.83583490747128</v>
      </c>
      <c r="AS8">
        <f t="shared" si="9"/>
        <v>-97.69602760842416</v>
      </c>
      <c r="AT8">
        <f t="shared" si="9"/>
        <v>80.716950546947615</v>
      </c>
      <c r="AU8">
        <f t="shared" si="9"/>
        <v>-606.81491196894785</v>
      </c>
      <c r="AW8">
        <v>5</v>
      </c>
      <c r="AX8">
        <f>IF(Z8&gt;0, (R8*SUMPRODUCT(K8:$K$98, X8:$X$98)-K8*$AZ$3)/Z8, 0)</f>
        <v>2364.9626638141035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250000</v>
      </c>
      <c r="S9">
        <f t="shared" si="1"/>
        <v>2549.8074934874703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2204.3287315899388</v>
      </c>
      <c r="AC9">
        <f t="shared" si="2"/>
        <v>2342.1277868049237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-1051.4995801878774</v>
      </c>
      <c r="AI9">
        <f t="shared" si="6"/>
        <v>-1074.4633509116184</v>
      </c>
      <c r="AJ9">
        <f t="shared" si="7"/>
        <v>-137.79905521498495</v>
      </c>
      <c r="AK9">
        <f t="shared" si="22"/>
        <v>154.30301121129574</v>
      </c>
      <c r="AL9">
        <f t="shared" si="8"/>
        <v>-1057.9593949153075</v>
      </c>
      <c r="AN9">
        <f t="shared" si="9"/>
        <v>0</v>
      </c>
      <c r="AO9">
        <f t="shared" si="9"/>
        <v>0</v>
      </c>
      <c r="AP9">
        <f t="shared" si="9"/>
        <v>-11.634160908227857</v>
      </c>
      <c r="AQ9">
        <f t="shared" si="9"/>
        <v>-532.72241122806645</v>
      </c>
      <c r="AR9">
        <f t="shared" si="9"/>
        <v>-544.35657213629429</v>
      </c>
      <c r="AS9">
        <f t="shared" si="9"/>
        <v>-69.813289840743352</v>
      </c>
      <c r="AT9">
        <f t="shared" si="9"/>
        <v>78.17470757101546</v>
      </c>
      <c r="AU9">
        <f t="shared" si="9"/>
        <v>-535.99515440602215</v>
      </c>
      <c r="AW9">
        <v>6</v>
      </c>
      <c r="AX9">
        <f>IF(Z9&gt;0, (R9*SUMPRODUCT(K9:$K$98, X9:$X$98)-K9*$AZ$3)/Z9, 0)</f>
        <v>2549.8074934874703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250000</v>
      </c>
      <c r="S10">
        <f t="shared" si="1"/>
        <v>2704.137781038135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2342.1277868049237</v>
      </c>
      <c r="AC10">
        <f t="shared" si="2"/>
        <v>2447.2738965851231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-1088.6301597133715</v>
      </c>
      <c r="AI10">
        <f t="shared" si="6"/>
        <v>-1111.2554297139038</v>
      </c>
      <c r="AJ10">
        <f t="shared" si="7"/>
        <v>-105.14610978019937</v>
      </c>
      <c r="AK10">
        <f t="shared" si="22"/>
        <v>163.94894507634467</v>
      </c>
      <c r="AL10">
        <f t="shared" si="8"/>
        <v>-1052.4525944177585</v>
      </c>
      <c r="AN10">
        <f t="shared" si="9"/>
        <v>0</v>
      </c>
      <c r="AO10">
        <f t="shared" si="9"/>
        <v>0</v>
      </c>
      <c r="AP10">
        <f t="shared" si="9"/>
        <v>-10.234523131526139</v>
      </c>
      <c r="AQ10">
        <f t="shared" si="9"/>
        <v>-492.44099853842073</v>
      </c>
      <c r="AR10">
        <f t="shared" si="9"/>
        <v>-502.67552166994682</v>
      </c>
      <c r="AS10">
        <f t="shared" si="9"/>
        <v>-47.562760254800054</v>
      </c>
      <c r="AT10">
        <f t="shared" si="9"/>
        <v>74.162176660595961</v>
      </c>
      <c r="AU10">
        <f t="shared" si="9"/>
        <v>-476.07610526415095</v>
      </c>
      <c r="AW10">
        <v>7</v>
      </c>
      <c r="AX10">
        <f>IF(Z10&gt;0, (R10*SUMPRODUCT(K10:$K$98, X10:$X$98)-K10*$AZ$3)/Z10, 0)</f>
        <v>2704.137781038135</v>
      </c>
    </row>
    <row r="11" spans="1:52" x14ac:dyDescent="0.25">
      <c r="A11" t="s">
        <v>33</v>
      </c>
      <c r="C11" s="12">
        <f>AU71</f>
        <v>447.54743472599836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250000</v>
      </c>
      <c r="S11">
        <f t="shared" si="1"/>
        <v>2831.6946185318739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2447.2738965851231</v>
      </c>
      <c r="AC11">
        <f t="shared" si="2"/>
        <v>2524.3583632326499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-1123.7711418659385</v>
      </c>
      <c r="AI11">
        <f t="shared" si="6"/>
        <v>-1146.057782052279</v>
      </c>
      <c r="AJ11">
        <f t="shared" si="7"/>
        <v>-77.084466647526824</v>
      </c>
      <c r="AK11">
        <f t="shared" si="22"/>
        <v>171.30917276095863</v>
      </c>
      <c r="AL11">
        <f t="shared" si="8"/>
        <v>-1051.8330759388473</v>
      </c>
      <c r="AN11">
        <f t="shared" si="9"/>
        <v>0</v>
      </c>
      <c r="AO11">
        <f t="shared" si="9"/>
        <v>0</v>
      </c>
      <c r="AP11">
        <f t="shared" si="9"/>
        <v>-9.0012001792738818</v>
      </c>
      <c r="AQ11">
        <f t="shared" si="9"/>
        <v>-453.87231628687687</v>
      </c>
      <c r="AR11">
        <f t="shared" si="9"/>
        <v>-462.87351646615082</v>
      </c>
      <c r="AS11">
        <f t="shared" si="9"/>
        <v>-31.133123216671159</v>
      </c>
      <c r="AT11">
        <f t="shared" si="9"/>
        <v>69.188901677171401</v>
      </c>
      <c r="AU11">
        <f t="shared" si="9"/>
        <v>-424.8177380056506</v>
      </c>
      <c r="AW11">
        <v>8</v>
      </c>
      <c r="AX11">
        <f>IF(Z11&gt;0, (R11*SUMPRODUCT(K11:$K$98, X11:$X$98)-K11*$AZ$3)/Z11, 0)</f>
        <v>2831.6946185318739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250000</v>
      </c>
      <c r="S12">
        <f t="shared" si="1"/>
        <v>2937.680978892688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2524.3583632326499</v>
      </c>
      <c r="AC12">
        <f t="shared" si="2"/>
        <v>2578.9909265760825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-1162.6701718163781</v>
      </c>
      <c r="AI12">
        <f t="shared" si="6"/>
        <v>-1184.6176785836735</v>
      </c>
      <c r="AJ12">
        <f t="shared" si="7"/>
        <v>-54.632563343432594</v>
      </c>
      <c r="AK12">
        <f t="shared" si="22"/>
        <v>176.70508542628551</v>
      </c>
      <c r="AL12">
        <f t="shared" si="8"/>
        <v>-1062.5451565008207</v>
      </c>
      <c r="AN12">
        <f t="shared" si="9"/>
        <v>0</v>
      </c>
      <c r="AO12">
        <f t="shared" si="9"/>
        <v>0</v>
      </c>
      <c r="AP12">
        <f t="shared" si="9"/>
        <v>-7.9144909636377596</v>
      </c>
      <c r="AQ12">
        <f t="shared" si="9"/>
        <v>-419.27051970404159</v>
      </c>
      <c r="AR12">
        <f t="shared" si="9"/>
        <v>-427.18501066767936</v>
      </c>
      <c r="AS12">
        <f t="shared" si="9"/>
        <v>-19.701050032082957</v>
      </c>
      <c r="AT12">
        <f t="shared" si="9"/>
        <v>63.72162526994498</v>
      </c>
      <c r="AU12">
        <f t="shared" si="9"/>
        <v>-383.16443542981739</v>
      </c>
      <c r="AW12">
        <v>9</v>
      </c>
      <c r="AX12">
        <f>IF(Z12&gt;0, (R12*SUMPRODUCT(K12:$K$98, X12:$X$98)-K12*$AZ$3)/Z12, 0)</f>
        <v>2937.680978892688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250000</v>
      </c>
      <c r="S13">
        <f t="shared" si="1"/>
        <v>3024.0852125124584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2578.9909265760825</v>
      </c>
      <c r="AC13">
        <f t="shared" si="2"/>
        <v>2613.7426208276756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-1203.1864632405745</v>
      </c>
      <c r="AI13">
        <f t="shared" si="6"/>
        <v>-1224.7941762938729</v>
      </c>
      <c r="AJ13">
        <f t="shared" si="7"/>
        <v>-34.751694251593108</v>
      </c>
      <c r="AK13">
        <f t="shared" si="22"/>
        <v>180.52936486032579</v>
      </c>
      <c r="AL13">
        <f t="shared" si="8"/>
        <v>-1079.0165056851401</v>
      </c>
      <c r="AN13">
        <f t="shared" si="9"/>
        <v>0</v>
      </c>
      <c r="AO13">
        <f t="shared" si="9"/>
        <v>0</v>
      </c>
      <c r="AP13">
        <f t="shared" si="9"/>
        <v>-6.9571053070934932</v>
      </c>
      <c r="AQ13">
        <f t="shared" si="9"/>
        <v>-387.39383979168031</v>
      </c>
      <c r="AR13">
        <f t="shared" si="9"/>
        <v>-394.35094509877382</v>
      </c>
      <c r="AS13">
        <f t="shared" si="9"/>
        <v>-11.18911547519572</v>
      </c>
      <c r="AT13">
        <f t="shared" si="9"/>
        <v>58.125623903741761</v>
      </c>
      <c r="AU13">
        <f t="shared" si="9"/>
        <v>-347.41443667022776</v>
      </c>
      <c r="AW13">
        <v>10</v>
      </c>
      <c r="AX13">
        <f>IF(Z13&gt;0, (R13*SUMPRODUCT(K13:$K$98, X13:$X$98)-K13*$AZ$3)/Z13, 0)</f>
        <v>3024.0852125124584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250000</v>
      </c>
      <c r="S14">
        <f t="shared" si="1"/>
        <v>3093.703266193912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2613.7426208276756</v>
      </c>
      <c r="AC14">
        <f t="shared" si="2"/>
        <v>2631.7257577820988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-1248.4389927055524</v>
      </c>
      <c r="AI14">
        <f t="shared" si="6"/>
        <v>-1269.7057847290473</v>
      </c>
      <c r="AJ14">
        <f t="shared" si="7"/>
        <v>-17.983136954423117</v>
      </c>
      <c r="AK14">
        <f t="shared" si="22"/>
        <v>182.96198345793732</v>
      </c>
      <c r="AL14">
        <f t="shared" si="8"/>
        <v>-1104.7269382255331</v>
      </c>
      <c r="AN14">
        <f t="shared" si="9"/>
        <v>0</v>
      </c>
      <c r="AO14">
        <f t="shared" si="9"/>
        <v>0</v>
      </c>
      <c r="AP14">
        <f t="shared" si="9"/>
        <v>-6.1136945175944781</v>
      </c>
      <c r="AQ14">
        <f t="shared" si="9"/>
        <v>-358.89637782806699</v>
      </c>
      <c r="AR14">
        <f t="shared" si="9"/>
        <v>-365.01007234566151</v>
      </c>
      <c r="AS14">
        <f t="shared" si="9"/>
        <v>-5.1697221511333593</v>
      </c>
      <c r="AT14">
        <f t="shared" si="9"/>
        <v>52.597198202683451</v>
      </c>
      <c r="AU14">
        <f t="shared" si="9"/>
        <v>-317.5825962941114</v>
      </c>
      <c r="AW14">
        <v>11</v>
      </c>
      <c r="AX14">
        <f>IF(Z14&gt;0, (R14*SUMPRODUCT(K14:$K$98, X14:$X$98)-K14*$AZ$3)/Z14, 0)</f>
        <v>3093.703266193912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250000</v>
      </c>
      <c r="S15">
        <f t="shared" si="1"/>
        <v>3148.0256269616862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2631.7257577820988</v>
      </c>
      <c r="AC15">
        <f t="shared" si="2"/>
        <v>2634.7731091916226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-1301.1155214084656</v>
      </c>
      <c r="AI15">
        <f t="shared" si="6"/>
        <v>-1322.0395339595846</v>
      </c>
      <c r="AJ15">
        <f t="shared" si="7"/>
        <v>-3.0473514095237988</v>
      </c>
      <c r="AK15">
        <f t="shared" si="22"/>
        <v>184.22080304474693</v>
      </c>
      <c r="AL15">
        <f t="shared" si="8"/>
        <v>-1140.8660823243615</v>
      </c>
      <c r="AN15">
        <f t="shared" si="9"/>
        <v>0</v>
      </c>
      <c r="AO15">
        <f t="shared" si="9"/>
        <v>0</v>
      </c>
      <c r="AP15">
        <f t="shared" si="9"/>
        <v>-5.3706728663489551</v>
      </c>
      <c r="AQ15">
        <f t="shared" si="9"/>
        <v>-333.96394739020622</v>
      </c>
      <c r="AR15">
        <f t="shared" si="9"/>
        <v>-339.33462025655518</v>
      </c>
      <c r="AS15">
        <f t="shared" si="9"/>
        <v>-0.78217920627678339</v>
      </c>
      <c r="AT15">
        <f t="shared" si="9"/>
        <v>47.284891743984623</v>
      </c>
      <c r="AU15">
        <f t="shared" si="9"/>
        <v>-292.83190771884733</v>
      </c>
      <c r="AW15">
        <v>12</v>
      </c>
      <c r="AX15">
        <f>IF(Z15&gt;0, (R15*SUMPRODUCT(K15:$K$98, X15:$X$98)-K15*$AZ$3)/Z15, 0)</f>
        <v>3148.0256269616862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250000</v>
      </c>
      <c r="S16">
        <f t="shared" si="1"/>
        <v>3187.6644744052742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2634.7731091916226</v>
      </c>
      <c r="AC16">
        <f t="shared" si="2"/>
        <v>2623.9732057635524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-1356.5229837805914</v>
      </c>
      <c r="AI16">
        <f t="shared" si="6"/>
        <v>-1377.1021039078212</v>
      </c>
      <c r="AJ16">
        <f t="shared" si="7"/>
        <v>10.799903428070138</v>
      </c>
      <c r="AK16">
        <f t="shared" si="22"/>
        <v>184.4341176434136</v>
      </c>
      <c r="AL16">
        <f t="shared" si="8"/>
        <v>-1181.8680828363374</v>
      </c>
      <c r="AN16">
        <f t="shared" si="9"/>
        <v>0</v>
      </c>
      <c r="AO16">
        <f t="shared" si="9"/>
        <v>0</v>
      </c>
      <c r="AP16">
        <f t="shared" si="9"/>
        <v>-4.7162031887419831</v>
      </c>
      <c r="AQ16">
        <f t="shared" si="9"/>
        <v>-310.88005620039263</v>
      </c>
      <c r="AR16">
        <f t="shared" si="9"/>
        <v>-315.59625938913462</v>
      </c>
      <c r="AS16">
        <f t="shared" si="9"/>
        <v>2.4750591216081501</v>
      </c>
      <c r="AT16">
        <f t="shared" si="9"/>
        <v>42.267539543235713</v>
      </c>
      <c r="AU16">
        <f t="shared" si="9"/>
        <v>-270.85366072429076</v>
      </c>
      <c r="AW16">
        <v>13</v>
      </c>
      <c r="AX16">
        <f>IF(Z16&gt;0, (R16*SUMPRODUCT(K16:$K$98, X16:$X$98)-K16*$AZ$3)/Z16, 0)</f>
        <v>3187.6644744052742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250000</v>
      </c>
      <c r="S17">
        <f t="shared" si="1"/>
        <v>3214.7573390296229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2623.9732057635524</v>
      </c>
      <c r="AC17">
        <f t="shared" si="2"/>
        <v>2601.6324745293514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-1413.7826716638658</v>
      </c>
      <c r="AI17">
        <f t="shared" si="6"/>
        <v>-1434.0146223226568</v>
      </c>
      <c r="AJ17">
        <f t="shared" si="7"/>
        <v>22.34073123420103</v>
      </c>
      <c r="AK17">
        <f t="shared" si="22"/>
        <v>183.67812440344869</v>
      </c>
      <c r="AL17">
        <f t="shared" si="8"/>
        <v>-1227.9957666850071</v>
      </c>
      <c r="AN17">
        <f t="shared" si="9"/>
        <v>0</v>
      </c>
      <c r="AO17">
        <f t="shared" si="9"/>
        <v>0</v>
      </c>
      <c r="AP17">
        <f t="shared" si="9"/>
        <v>-4.1398579526560271</v>
      </c>
      <c r="AQ17">
        <f t="shared" si="9"/>
        <v>-289.28794535547127</v>
      </c>
      <c r="AR17">
        <f t="shared" si="9"/>
        <v>-293.4278033081273</v>
      </c>
      <c r="AS17">
        <f t="shared" si="9"/>
        <v>4.5713562388444711</v>
      </c>
      <c r="AT17">
        <f t="shared" si="9"/>
        <v>37.584183397074234</v>
      </c>
      <c r="AU17">
        <f t="shared" si="9"/>
        <v>-251.27226367220857</v>
      </c>
      <c r="AW17">
        <v>14</v>
      </c>
      <c r="AX17">
        <f>IF(Z17&gt;0, (R17*SUMPRODUCT(K17:$K$98, X17:$X$98)-K17*$AZ$3)/Z17, 0)</f>
        <v>3214.7573390296229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250000</v>
      </c>
      <c r="S18">
        <f t="shared" si="1"/>
        <v>3231.5580165198903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2601.6324745293514</v>
      </c>
      <c r="AC18">
        <f t="shared" si="2"/>
        <v>2569.9689264651229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-1478.2094388173305</v>
      </c>
      <c r="AI18">
        <f t="shared" si="6"/>
        <v>-1498.0912490256519</v>
      </c>
      <c r="AJ18">
        <f t="shared" si="7"/>
        <v>31.663548064228507</v>
      </c>
      <c r="AK18">
        <f t="shared" si="22"/>
        <v>182.1142732170546</v>
      </c>
      <c r="AL18">
        <f t="shared" si="8"/>
        <v>-1284.3134277443687</v>
      </c>
      <c r="AN18">
        <f t="shared" si="9"/>
        <v>0</v>
      </c>
      <c r="AO18">
        <f t="shared" si="9"/>
        <v>0</v>
      </c>
      <c r="AP18">
        <f t="shared" si="9"/>
        <v>-3.6323323922247144</v>
      </c>
      <c r="AQ18">
        <f t="shared" si="9"/>
        <v>-270.06333783737642</v>
      </c>
      <c r="AR18">
        <f t="shared" si="9"/>
        <v>-273.69567022960115</v>
      </c>
      <c r="AS18">
        <f t="shared" si="9"/>
        <v>5.7848118496938232</v>
      </c>
      <c r="AT18">
        <f t="shared" si="9"/>
        <v>33.271596839602779</v>
      </c>
      <c r="AU18">
        <f t="shared" si="9"/>
        <v>-234.63926154030455</v>
      </c>
      <c r="AW18">
        <v>15</v>
      </c>
      <c r="AX18">
        <f>IF(Z18&gt;0, (R18*SUMPRODUCT(K18:$K$98, X18:$X$98)-K18*$AZ$3)/Z18, 0)</f>
        <v>3231.5580165198903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250000</v>
      </c>
      <c r="S19">
        <f t="shared" si="1"/>
        <v>3238.8528990365694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2569.9689264651229</v>
      </c>
      <c r="AC19">
        <f t="shared" si="2"/>
        <v>2529.9273719234989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-1550.3382295176291</v>
      </c>
      <c r="AI19">
        <f t="shared" si="6"/>
        <v>-1569.8661878009154</v>
      </c>
      <c r="AJ19">
        <f t="shared" si="7"/>
        <v>40.041554541624009</v>
      </c>
      <c r="AK19">
        <f t="shared" si="22"/>
        <v>179.89782485255861</v>
      </c>
      <c r="AL19">
        <f t="shared" si="8"/>
        <v>-1349.9268084067328</v>
      </c>
      <c r="AN19">
        <f t="shared" si="9"/>
        <v>0</v>
      </c>
      <c r="AO19">
        <f t="shared" si="9"/>
        <v>0</v>
      </c>
      <c r="AP19">
        <f t="shared" si="9"/>
        <v>-3.1854330075711461</v>
      </c>
      <c r="AQ19">
        <f t="shared" si="9"/>
        <v>-252.89374841770442</v>
      </c>
      <c r="AR19">
        <f t="shared" si="9"/>
        <v>-256.07918142527552</v>
      </c>
      <c r="AS19">
        <f t="shared" si="9"/>
        <v>6.5316449196082376</v>
      </c>
      <c r="AT19">
        <f t="shared" si="9"/>
        <v>29.345232151896621</v>
      </c>
      <c r="AU19">
        <f t="shared" si="9"/>
        <v>-220.20230435377067</v>
      </c>
      <c r="AW19">
        <v>16</v>
      </c>
      <c r="AX19">
        <f>IF(Z19&gt;0, (R19*SUMPRODUCT(K19:$K$98, X19:$X$98)-K19*$AZ$3)/Z19, 0)</f>
        <v>3238.8528990365694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250000</v>
      </c>
      <c r="S20">
        <f t="shared" si="1"/>
        <v>3237.4621988156373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2529.9273719234989</v>
      </c>
      <c r="AC20">
        <f t="shared" si="2"/>
        <v>2482.4102157341467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-1632.6402248228992</v>
      </c>
      <c r="AI20">
        <f t="shared" si="6"/>
        <v>-1651.8096395008704</v>
      </c>
      <c r="AJ20">
        <f t="shared" si="7"/>
        <v>47.517156189352136</v>
      </c>
      <c r="AK20">
        <f t="shared" si="22"/>
        <v>177.09491603464494</v>
      </c>
      <c r="AL20">
        <f t="shared" si="8"/>
        <v>-1427.1975672768733</v>
      </c>
      <c r="AN20">
        <f t="shared" si="9"/>
        <v>0</v>
      </c>
      <c r="AO20">
        <f t="shared" si="9"/>
        <v>0</v>
      </c>
      <c r="AP20">
        <f t="shared" si="9"/>
        <v>-2.7919167668115583</v>
      </c>
      <c r="AQ20">
        <f t="shared" si="9"/>
        <v>-237.78480952223009</v>
      </c>
      <c r="AR20">
        <f t="shared" si="9"/>
        <v>-240.57672628904166</v>
      </c>
      <c r="AS20">
        <f t="shared" si="9"/>
        <v>6.9206048961269468</v>
      </c>
      <c r="AT20">
        <f t="shared" si="9"/>
        <v>25.792872328146466</v>
      </c>
      <c r="AU20">
        <f t="shared" si="9"/>
        <v>-207.86324906476824</v>
      </c>
      <c r="AW20">
        <v>17</v>
      </c>
      <c r="AX20">
        <f>IF(Z20&gt;0, (R20*SUMPRODUCT(K20:$K$98, X20:$X$98)-K20*$AZ$3)/Z20, 0)</f>
        <v>3237.4621988156373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25</v>
      </c>
      <c r="R21">
        <f t="shared" si="0"/>
        <v>250000</v>
      </c>
      <c r="S21">
        <f t="shared" si="1"/>
        <v>3227.8600190990142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2482.4102157341467</v>
      </c>
      <c r="AC21">
        <f t="shared" si="2"/>
        <v>2427.9973635586557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-1727.1234316319487</v>
      </c>
      <c r="AI21">
        <f t="shared" si="6"/>
        <v>-1745.928439819977</v>
      </c>
      <c r="AJ21">
        <f t="shared" si="7"/>
        <v>54.412852175491025</v>
      </c>
      <c r="AK21">
        <f t="shared" si="22"/>
        <v>173.76871510139028</v>
      </c>
      <c r="AL21">
        <f t="shared" si="8"/>
        <v>-1517.7468725430958</v>
      </c>
      <c r="AN21">
        <f t="shared" si="9"/>
        <v>0</v>
      </c>
      <c r="AO21">
        <f t="shared" si="9"/>
        <v>0</v>
      </c>
      <c r="AP21">
        <f t="shared" si="9"/>
        <v>-2.4453955569220907</v>
      </c>
      <c r="AQ21">
        <f t="shared" si="9"/>
        <v>-224.59442313125717</v>
      </c>
      <c r="AR21">
        <f t="shared" si="9"/>
        <v>-227.03981868817925</v>
      </c>
      <c r="AS21">
        <f t="shared" si="9"/>
        <v>7.0758249940094879</v>
      </c>
      <c r="AT21">
        <f t="shared" si="9"/>
        <v>22.596812486979978</v>
      </c>
      <c r="AU21">
        <f t="shared" si="9"/>
        <v>-197.36718120718982</v>
      </c>
      <c r="AW21">
        <v>18</v>
      </c>
      <c r="AX21">
        <f>IF(Z21&gt;0, (R21*SUMPRODUCT(K21:$K$98, X21:$X$98)-K21*$AZ$3)/Z21, 0)</f>
        <v>3227.8600190990142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250000</v>
      </c>
      <c r="S22">
        <f t="shared" si="1"/>
        <v>3210.3683085492576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2427.9973635586557</v>
      </c>
      <c r="AC22">
        <f t="shared" si="2"/>
        <v>2367.1279023441311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-1834.9755864303581</v>
      </c>
      <c r="AI22">
        <f t="shared" si="6"/>
        <v>-1853.4090469778632</v>
      </c>
      <c r="AJ22">
        <f t="shared" si="7"/>
        <v>60.869461214524563</v>
      </c>
      <c r="AK22">
        <f t="shared" si="22"/>
        <v>169.95981544910592</v>
      </c>
      <c r="AL22">
        <f t="shared" si="8"/>
        <v>-1622.5797703142327</v>
      </c>
      <c r="AN22">
        <f t="shared" si="9"/>
        <v>0</v>
      </c>
      <c r="AO22">
        <f t="shared" si="9"/>
        <v>0</v>
      </c>
      <c r="AP22">
        <f t="shared" si="9"/>
        <v>-2.1402496911066242</v>
      </c>
      <c r="AQ22">
        <f t="shared" si="9"/>
        <v>-213.05310101294714</v>
      </c>
      <c r="AR22">
        <f t="shared" si="9"/>
        <v>-215.19335070405376</v>
      </c>
      <c r="AS22">
        <f t="shared" si="9"/>
        <v>7.06735695267189</v>
      </c>
      <c r="AT22">
        <f t="shared" si="9"/>
        <v>19.733486372677959</v>
      </c>
      <c r="AU22">
        <f t="shared" si="9"/>
        <v>-188.39250737870393</v>
      </c>
      <c r="AW22">
        <v>19</v>
      </c>
      <c r="AX22">
        <f>IF(Z22&gt;0, (R22*SUMPRODUCT(K22:$K$98, X22:$X$98)-K22*$AZ$3)/Z22, 0)</f>
        <v>3210.3683085492576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250000</v>
      </c>
      <c r="S23">
        <f t="shared" si="1"/>
        <v>3185.4584988350471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2367.1279023441311</v>
      </c>
      <c r="AC23">
        <f t="shared" si="2"/>
        <v>2300.257803042553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-1963.2597709733466</v>
      </c>
      <c r="AI23">
        <f t="shared" si="6"/>
        <v>-1981.3125709382794</v>
      </c>
      <c r="AJ23">
        <f t="shared" si="7"/>
        <v>66.870099301578193</v>
      </c>
      <c r="AK23">
        <f t="shared" si="22"/>
        <v>165.6989531640892</v>
      </c>
      <c r="AL23">
        <f t="shared" si="8"/>
        <v>-1748.7435184726119</v>
      </c>
      <c r="AN23">
        <f t="shared" si="9"/>
        <v>0</v>
      </c>
      <c r="AO23">
        <f t="shared" si="9"/>
        <v>0</v>
      </c>
      <c r="AP23">
        <f t="shared" si="9"/>
        <v>-1.8714753730133336</v>
      </c>
      <c r="AQ23">
        <f t="shared" si="9"/>
        <v>-203.52478946985988</v>
      </c>
      <c r="AR23">
        <f t="shared" si="9"/>
        <v>-205.39626484287322</v>
      </c>
      <c r="AS23">
        <f t="shared" si="9"/>
        <v>6.9322068752190074</v>
      </c>
      <c r="AT23">
        <f t="shared" si="9"/>
        <v>17.177474451777613</v>
      </c>
      <c r="AU23">
        <f t="shared" si="9"/>
        <v>-181.2865835158766</v>
      </c>
      <c r="AW23">
        <v>20</v>
      </c>
      <c r="AX23">
        <f>IF(Z23&gt;0, (R23*SUMPRODUCT(K23:$K$98, X23:$X$98)-K23*$AZ$3)/Z23, 0)</f>
        <v>3185.4584988350471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25</v>
      </c>
      <c r="R24">
        <f t="shared" si="0"/>
        <v>250000</v>
      </c>
      <c r="S24">
        <f t="shared" si="1"/>
        <v>3152.7049787212877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2300.257803042553</v>
      </c>
      <c r="AC24">
        <f t="shared" si="2"/>
        <v>2227.2535508149867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-2108.2278237927953</v>
      </c>
      <c r="AI24">
        <f t="shared" si="6"/>
        <v>-2125.8892729756994</v>
      </c>
      <c r="AJ24">
        <f t="shared" si="7"/>
        <v>73.004252227566212</v>
      </c>
      <c r="AK24">
        <f t="shared" si="22"/>
        <v>161.01804621297873</v>
      </c>
      <c r="AL24">
        <f t="shared" si="8"/>
        <v>-1891.8669745351544</v>
      </c>
      <c r="AN24">
        <f t="shared" si="9"/>
        <v>0</v>
      </c>
      <c r="AO24">
        <f t="shared" si="9"/>
        <v>0</v>
      </c>
      <c r="AP24">
        <f t="shared" si="9"/>
        <v>-1.634736878061277</v>
      </c>
      <c r="AQ24">
        <f t="shared" si="9"/>
        <v>-195.1367487015165</v>
      </c>
      <c r="AR24">
        <f t="shared" si="9"/>
        <v>-196.77148557957779</v>
      </c>
      <c r="AS24">
        <f t="shared" si="9"/>
        <v>6.7572452371128779</v>
      </c>
      <c r="AT24">
        <f t="shared" si="9"/>
        <v>14.903767830814537</v>
      </c>
      <c r="AU24">
        <f t="shared" si="9"/>
        <v>-175.11047251165036</v>
      </c>
      <c r="AW24">
        <v>21</v>
      </c>
      <c r="AX24">
        <f>IF(Z24&gt;0, (R24*SUMPRODUCT(K24:$K$98, X24:$X$98)-K24*$AZ$3)/Z24, 0)</f>
        <v>3152.7049787212877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25</v>
      </c>
      <c r="R25">
        <f t="shared" si="0"/>
        <v>250000</v>
      </c>
      <c r="S25">
        <f t="shared" si="1"/>
        <v>3112.5980303818219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2227.2535508149867</v>
      </c>
      <c r="AC25">
        <f t="shared" si="2"/>
        <v>2148.6529960798039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-2271.212383020275</v>
      </c>
      <c r="AI25">
        <f t="shared" si="6"/>
        <v>-2288.4700964730478</v>
      </c>
      <c r="AJ25">
        <f t="shared" si="7"/>
        <v>78.600554735182868</v>
      </c>
      <c r="AK25">
        <f t="shared" si="22"/>
        <v>155.90774855704908</v>
      </c>
      <c r="AL25">
        <f t="shared" si="8"/>
        <v>-2053.9617931808157</v>
      </c>
      <c r="AN25">
        <f t="shared" si="9"/>
        <v>0</v>
      </c>
      <c r="AO25">
        <f t="shared" si="9"/>
        <v>0</v>
      </c>
      <c r="AP25">
        <f t="shared" si="9"/>
        <v>-1.426220763981547</v>
      </c>
      <c r="AQ25">
        <f t="shared" si="9"/>
        <v>-187.69869304760294</v>
      </c>
      <c r="AR25">
        <f t="shared" si="9"/>
        <v>-189.12491381158446</v>
      </c>
      <c r="AS25">
        <f t="shared" si="9"/>
        <v>6.4957471643367235</v>
      </c>
      <c r="AT25">
        <f t="shared" si="9"/>
        <v>12.884607735907707</v>
      </c>
      <c r="AU25">
        <f t="shared" si="9"/>
        <v>-169.74455891134002</v>
      </c>
      <c r="AW25">
        <v>22</v>
      </c>
      <c r="AX25">
        <f>IF(Z25&gt;0, (R25*SUMPRODUCT(K25:$K$98, X25:$X$98)-K25*$AZ$3)/Z25, 0)</f>
        <v>3112.5980303818219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250000</v>
      </c>
      <c r="S26">
        <f t="shared" si="1"/>
        <v>3065.6851045839335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2148.6529960798039</v>
      </c>
      <c r="AC26">
        <f t="shared" si="2"/>
        <v>2065.004476216428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-2454.7074782552927</v>
      </c>
      <c r="AI26">
        <f t="shared" si="6"/>
        <v>-2471.5471438257123</v>
      </c>
      <c r="AJ26">
        <f t="shared" si="7"/>
        <v>83.648519863375896</v>
      </c>
      <c r="AK26">
        <f t="shared" si="22"/>
        <v>150.40570972558629</v>
      </c>
      <c r="AL26">
        <f t="shared" si="8"/>
        <v>-2237.49291423675</v>
      </c>
      <c r="AN26">
        <f t="shared" si="9"/>
        <v>0</v>
      </c>
      <c r="AO26">
        <f t="shared" si="9"/>
        <v>0</v>
      </c>
      <c r="AP26">
        <f t="shared" si="9"/>
        <v>-1.242564497772169</v>
      </c>
      <c r="AQ26">
        <f t="shared" si="9"/>
        <v>-181.12784675805469</v>
      </c>
      <c r="AR26">
        <f t="shared" si="9"/>
        <v>-182.37041125582684</v>
      </c>
      <c r="AS26">
        <f t="shared" si="9"/>
        <v>6.1722532813239388</v>
      </c>
      <c r="AT26">
        <f t="shared" si="9"/>
        <v>11.098129852146553</v>
      </c>
      <c r="AU26">
        <f t="shared" si="9"/>
        <v>-165.10002812235635</v>
      </c>
      <c r="AW26">
        <v>23</v>
      </c>
      <c r="AX26">
        <f>IF(Z26&gt;0, (R26*SUMPRODUCT(K26:$K$98, X26:$X$98)-K26*$AZ$3)/Z26, 0)</f>
        <v>3065.6851045839335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250000</v>
      </c>
      <c r="S27">
        <f t="shared" si="1"/>
        <v>3012.270381195875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2065.004476216428</v>
      </c>
      <c r="AC27">
        <f t="shared" si="2"/>
        <v>1976.7785698014327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-2652.1700332761402</v>
      </c>
      <c r="AI27">
        <f t="shared" si="6"/>
        <v>-2668.576085187528</v>
      </c>
      <c r="AJ27">
        <f t="shared" si="7"/>
        <v>88.225906414995279</v>
      </c>
      <c r="AK27">
        <f t="shared" si="22"/>
        <v>144.55031333514998</v>
      </c>
      <c r="AL27">
        <f t="shared" si="8"/>
        <v>-2435.7998654373828</v>
      </c>
      <c r="AN27">
        <f t="shared" si="9"/>
        <v>0</v>
      </c>
      <c r="AO27">
        <f t="shared" si="9"/>
        <v>0</v>
      </c>
      <c r="AP27">
        <f t="shared" si="9"/>
        <v>-1.0808652074032501</v>
      </c>
      <c r="AQ27">
        <f t="shared" si="9"/>
        <v>-174.73054020363557</v>
      </c>
      <c r="AR27">
        <f t="shared" si="9"/>
        <v>-175.81140541103881</v>
      </c>
      <c r="AS27">
        <f t="shared" si="9"/>
        <v>5.8125082835676745</v>
      </c>
      <c r="AT27">
        <f t="shared" si="9"/>
        <v>9.5232786807623881</v>
      </c>
      <c r="AU27">
        <f t="shared" si="9"/>
        <v>-160.47561844670875</v>
      </c>
      <c r="AW27">
        <v>24</v>
      </c>
      <c r="AX27">
        <f>IF(Z27&gt;0, (R27*SUMPRODUCT(K27:$K$98, X27:$X$98)-K27*$AZ$3)/Z27, 0)</f>
        <v>3012.270381195875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250000</v>
      </c>
      <c r="S28">
        <f t="shared" si="1"/>
        <v>2953.4747725733318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1976.7785698014327</v>
      </c>
      <c r="AC28">
        <f t="shared" si="2"/>
        <v>1884.9961906183851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-2862.4150638618148</v>
      </c>
      <c r="AI28">
        <f t="shared" si="6"/>
        <v>-2878.3708137477029</v>
      </c>
      <c r="AJ28">
        <f t="shared" si="7"/>
        <v>91.782379183047624</v>
      </c>
      <c r="AK28">
        <f t="shared" si="22"/>
        <v>138.3744998861003</v>
      </c>
      <c r="AL28">
        <f t="shared" si="8"/>
        <v>-2648.2139346785552</v>
      </c>
      <c r="AN28">
        <f t="shared" si="9"/>
        <v>0</v>
      </c>
      <c r="AO28">
        <f t="shared" si="9"/>
        <v>0</v>
      </c>
      <c r="AP28">
        <f t="shared" si="9"/>
        <v>-0.93856996680866811</v>
      </c>
      <c r="AQ28">
        <f t="shared" si="9"/>
        <v>-168.37671878133224</v>
      </c>
      <c r="AR28">
        <f t="shared" si="9"/>
        <v>-169.31528874814092</v>
      </c>
      <c r="AS28">
        <f t="shared" si="9"/>
        <v>5.3989430267795946</v>
      </c>
      <c r="AT28">
        <f t="shared" si="9"/>
        <v>8.1396456258148664</v>
      </c>
      <c r="AU28">
        <f t="shared" si="9"/>
        <v>-155.77670009554649</v>
      </c>
      <c r="AW28">
        <v>25</v>
      </c>
      <c r="AX28">
        <f>IF(Z28&gt;0, (R28*SUMPRODUCT(K28:$K$98, X28:$X$98)-K28*$AZ$3)/Z28, 0)</f>
        <v>2953.4747725733318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250000</v>
      </c>
      <c r="S29">
        <f t="shared" si="1"/>
        <v>2890.3859433647344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1884.9961906183851</v>
      </c>
      <c r="AC29">
        <f t="shared" si="2"/>
        <v>1790.6803298911498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-3079.4648338163215</v>
      </c>
      <c r="AI29">
        <f t="shared" si="6"/>
        <v>-3094.9530797199691</v>
      </c>
      <c r="AJ29">
        <f t="shared" si="7"/>
        <v>94.315860727235304</v>
      </c>
      <c r="AK29">
        <f t="shared" si="22"/>
        <v>131.94973334328697</v>
      </c>
      <c r="AL29">
        <f t="shared" si="8"/>
        <v>-2868.6874856494469</v>
      </c>
      <c r="AN29">
        <f t="shared" si="9"/>
        <v>0</v>
      </c>
      <c r="AO29">
        <f t="shared" si="9"/>
        <v>0</v>
      </c>
      <c r="AP29">
        <f t="shared" si="9"/>
        <v>-0.81345521138119203</v>
      </c>
      <c r="AQ29">
        <f t="shared" si="9"/>
        <v>-161.73598565755563</v>
      </c>
      <c r="AR29">
        <f t="shared" si="9"/>
        <v>-162.54944086893684</v>
      </c>
      <c r="AS29">
        <f t="shared" si="9"/>
        <v>4.9535453466944848</v>
      </c>
      <c r="AT29">
        <f t="shared" si="9"/>
        <v>6.9301067981609759</v>
      </c>
      <c r="AU29">
        <f t="shared" si="9"/>
        <v>-150.66578872408138</v>
      </c>
      <c r="AW29">
        <v>26</v>
      </c>
      <c r="AX29">
        <f>IF(Z29&gt;0, (R29*SUMPRODUCT(K29:$K$98, X29:$X$98)-K29*$AZ$3)/Z29, 0)</f>
        <v>2890.3859433647344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250000</v>
      </c>
      <c r="S30">
        <f t="shared" si="1"/>
        <v>2824.5729998203569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1790.6803298911498</v>
      </c>
      <c r="AC30">
        <f t="shared" si="2"/>
        <v>1695.070110353324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-3304.7530487143545</v>
      </c>
      <c r="AI30">
        <f t="shared" si="6"/>
        <v>-3319.7559368540938</v>
      </c>
      <c r="AJ30">
        <f t="shared" si="7"/>
        <v>95.610219537825742</v>
      </c>
      <c r="AK30">
        <f t="shared" si="22"/>
        <v>125.3476230923805</v>
      </c>
      <c r="AL30">
        <f t="shared" si="8"/>
        <v>-3098.7980942238873</v>
      </c>
      <c r="AN30">
        <f t="shared" si="9"/>
        <v>0</v>
      </c>
      <c r="AO30">
        <f t="shared" si="9"/>
        <v>0</v>
      </c>
      <c r="AP30">
        <f t="shared" si="9"/>
        <v>-0.70353913282291425</v>
      </c>
      <c r="AQ30">
        <f t="shared" si="9"/>
        <v>-154.9717009438929</v>
      </c>
      <c r="AR30">
        <f t="shared" si="9"/>
        <v>-155.67524007671582</v>
      </c>
      <c r="AS30">
        <f t="shared" si="9"/>
        <v>4.4835054634899505</v>
      </c>
      <c r="AT30">
        <f t="shared" si="9"/>
        <v>5.8779987713324662</v>
      </c>
      <c r="AU30">
        <f t="shared" si="9"/>
        <v>-145.31373584189339</v>
      </c>
      <c r="AW30">
        <v>27</v>
      </c>
      <c r="AX30">
        <f>IF(Z30&gt;0, (R30*SUMPRODUCT(K30:$K$98, X30:$X$98)-K30*$AZ$3)/Z30, 0)</f>
        <v>2824.5729998203569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250000</v>
      </c>
      <c r="S31">
        <f t="shared" si="1"/>
        <v>2757.4467827203489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1695.070110353324</v>
      </c>
      <c r="AC31">
        <f t="shared" si="2"/>
        <v>1599.1392720163326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-3544.8995129501154</v>
      </c>
      <c r="AI31">
        <f t="shared" si="6"/>
        <v>-3559.3978822571626</v>
      </c>
      <c r="AJ31">
        <f t="shared" si="7"/>
        <v>95.930838336991428</v>
      </c>
      <c r="AK31">
        <f t="shared" si="22"/>
        <v>118.65490772473269</v>
      </c>
      <c r="AL31">
        <f t="shared" si="8"/>
        <v>-3344.8121361954381</v>
      </c>
      <c r="AN31">
        <f t="shared" si="9"/>
        <v>0</v>
      </c>
      <c r="AO31">
        <f t="shared" si="9"/>
        <v>0</v>
      </c>
      <c r="AP31">
        <f t="shared" si="9"/>
        <v>-0.60703610594721802</v>
      </c>
      <c r="AQ31">
        <f t="shared" si="9"/>
        <v>-148.42234673036572</v>
      </c>
      <c r="AR31">
        <f t="shared" si="9"/>
        <v>-149.02938283631292</v>
      </c>
      <c r="AS31">
        <f t="shared" si="9"/>
        <v>4.016553952452746</v>
      </c>
      <c r="AT31">
        <f t="shared" si="9"/>
        <v>4.9679940972215793</v>
      </c>
      <c r="AU31">
        <f t="shared" si="9"/>
        <v>-140.0448347866386</v>
      </c>
      <c r="AW31">
        <v>28</v>
      </c>
      <c r="AX31">
        <f>IF(Z31&gt;0, (R31*SUMPRODUCT(K31:$K$98, X31:$X$98)-K31*$AZ$3)/Z31, 0)</f>
        <v>2757.4467827203489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250000</v>
      </c>
      <c r="S32">
        <f t="shared" si="1"/>
        <v>2689.795081339877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1599.1392720163326</v>
      </c>
      <c r="AC32">
        <f t="shared" si="2"/>
        <v>1503.4319811849859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-3799.0496098128338</v>
      </c>
      <c r="AI32">
        <f t="shared" si="6"/>
        <v>-3813.0230904658292</v>
      </c>
      <c r="AJ32">
        <f t="shared" si="7"/>
        <v>95.707290831346654</v>
      </c>
      <c r="AK32">
        <f t="shared" si="22"/>
        <v>111.93974904114329</v>
      </c>
      <c r="AL32">
        <f t="shared" si="8"/>
        <v>-3605.3760505933392</v>
      </c>
      <c r="AN32">
        <f t="shared" si="9"/>
        <v>0</v>
      </c>
      <c r="AO32">
        <f t="shared" si="9"/>
        <v>0</v>
      </c>
      <c r="AP32">
        <f t="shared" si="9"/>
        <v>-0.52237446640194296</v>
      </c>
      <c r="AQ32">
        <f t="shared" si="9"/>
        <v>-142.0209153354426</v>
      </c>
      <c r="AR32">
        <f t="shared" si="9"/>
        <v>-142.54328980184457</v>
      </c>
      <c r="AS32">
        <f t="shared" si="9"/>
        <v>3.5778519482963316</v>
      </c>
      <c r="AT32">
        <f t="shared" si="9"/>
        <v>4.1846743933481125</v>
      </c>
      <c r="AU32">
        <f t="shared" si="9"/>
        <v>-134.78076346020012</v>
      </c>
      <c r="AW32">
        <v>29</v>
      </c>
      <c r="AX32">
        <f>IF(Z32&gt;0, (R32*SUMPRODUCT(K32:$K$98, X32:$X$98)-K32*$AZ$3)/Z32, 0)</f>
        <v>2689.795081339877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250000</v>
      </c>
      <c r="S33">
        <f t="shared" si="1"/>
        <v>2622.4732778412372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1503.4319811849859</v>
      </c>
      <c r="AC33">
        <f t="shared" si="2"/>
        <v>1408.4780800450962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-4067.4458828163765</v>
      </c>
      <c r="AI33">
        <f t="shared" si="6"/>
        <v>-4080.8728840745603</v>
      </c>
      <c r="AJ33">
        <f t="shared" si="7"/>
        <v>94.953901139889695</v>
      </c>
      <c r="AK33">
        <f t="shared" si="22"/>
        <v>105.24023868294903</v>
      </c>
      <c r="AL33">
        <f t="shared" si="8"/>
        <v>-3880.6787442517216</v>
      </c>
      <c r="AN33">
        <f t="shared" si="9"/>
        <v>0</v>
      </c>
      <c r="AO33">
        <f t="shared" si="9"/>
        <v>0</v>
      </c>
      <c r="AP33">
        <f t="shared" si="9"/>
        <v>-0.44816542593119923</v>
      </c>
      <c r="AQ33">
        <f t="shared" si="9"/>
        <v>-135.76289906232503</v>
      </c>
      <c r="AR33">
        <f t="shared" si="9"/>
        <v>-136.21106448825623</v>
      </c>
      <c r="AS33">
        <f t="shared" si="9"/>
        <v>3.1693640843483606</v>
      </c>
      <c r="AT33">
        <f t="shared" si="9"/>
        <v>3.5127006758637229</v>
      </c>
      <c r="AU33">
        <f t="shared" si="9"/>
        <v>-129.52899972804414</v>
      </c>
      <c r="AW33">
        <v>30</v>
      </c>
      <c r="AX33">
        <f>IF(Z33&gt;0, (R33*SUMPRODUCT(K33:$K$98, X33:$X$98)-K33*$AZ$3)/Z33, 0)</f>
        <v>2622.4732778412372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250000</v>
      </c>
      <c r="S34">
        <f t="shared" si="1"/>
        <v>2555.9145707091411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1408.4780800450962</v>
      </c>
      <c r="AC34">
        <f t="shared" si="2"/>
        <v>1314.7393008002289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-4329.5772395151453</v>
      </c>
      <c r="AI34">
        <f t="shared" si="6"/>
        <v>-4342.4370130367952</v>
      </c>
      <c r="AJ34">
        <f t="shared" si="7"/>
        <v>93.738779244867374</v>
      </c>
      <c r="AK34">
        <f t="shared" si="22"/>
        <v>98.593465603156744</v>
      </c>
      <c r="AL34">
        <f t="shared" si="8"/>
        <v>-4150.1047681887712</v>
      </c>
      <c r="AN34">
        <f t="shared" si="9"/>
        <v>0</v>
      </c>
      <c r="AO34">
        <f t="shared" si="9"/>
        <v>0</v>
      </c>
      <c r="AP34">
        <f t="shared" si="9"/>
        <v>-0.38324334082018902</v>
      </c>
      <c r="AQ34">
        <f t="shared" si="9"/>
        <v>-129.02883886853195</v>
      </c>
      <c r="AR34">
        <f t="shared" si="9"/>
        <v>-129.41208220935212</v>
      </c>
      <c r="AS34">
        <f t="shared" si="9"/>
        <v>2.7935766412781118</v>
      </c>
      <c r="AT34">
        <f t="shared" si="9"/>
        <v>2.9382546338922655</v>
      </c>
      <c r="AU34">
        <f t="shared" ref="AU34:AU69" si="23">AL34*$K34</f>
        <v>-123.68025093418176</v>
      </c>
      <c r="AW34">
        <v>31</v>
      </c>
      <c r="AX34">
        <f>IF(Z34&gt;0, (R34*SUMPRODUCT(K34:$K$98, X34:$X$98)-K34*$AZ$3)/Z34, 0)</f>
        <v>2555.9145707091411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250000</v>
      </c>
      <c r="S35">
        <f t="shared" si="1"/>
        <v>2491.4377500897331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1314.7393008002289</v>
      </c>
      <c r="AC35">
        <f t="shared" si="2"/>
        <v>1223.2319974829986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-4568.1736187615306</v>
      </c>
      <c r="AI35">
        <f t="shared" ref="AI35:AI66" si="25">SUM(AE35:AH35)</f>
        <v>-4580.4479771860879</v>
      </c>
      <c r="AJ35">
        <f t="shared" si="7"/>
        <v>91.507303317230253</v>
      </c>
      <c r="AK35">
        <f t="shared" si="22"/>
        <v>92.031751056016034</v>
      </c>
      <c r="AL35">
        <f t="shared" si="8"/>
        <v>-4396.9089228128414</v>
      </c>
      <c r="AN35">
        <f t="shared" ref="AN35:AT69" si="26">AE35*$K35</f>
        <v>0</v>
      </c>
      <c r="AO35">
        <f t="shared" si="26"/>
        <v>0</v>
      </c>
      <c r="AP35">
        <f t="shared" si="26"/>
        <v>-0.32660443333043604</v>
      </c>
      <c r="AQ35">
        <f t="shared" si="26"/>
        <v>-121.55305430266688</v>
      </c>
      <c r="AR35">
        <f t="shared" si="26"/>
        <v>-121.8796587359973</v>
      </c>
      <c r="AS35">
        <f t="shared" si="26"/>
        <v>2.4348882370686762</v>
      </c>
      <c r="AT35">
        <f t="shared" si="26"/>
        <v>2.4488430973239264</v>
      </c>
      <c r="AU35">
        <f t="shared" si="23"/>
        <v>-116.99592740160469</v>
      </c>
      <c r="AW35">
        <v>32</v>
      </c>
      <c r="AX35">
        <f>IF(Z35&gt;0, (R35*SUMPRODUCT(K35:$K$98, X35:$X$98)-K35*$AZ$3)/Z35, 0)</f>
        <v>2491.4377500897331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250000</v>
      </c>
      <c r="S36">
        <f t="shared" si="1"/>
        <v>2454.5886777189721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1223.2319974829986</v>
      </c>
      <c r="AC36">
        <f t="shared" si="2"/>
        <v>1135.1803142082797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-5897.9671867886609</v>
      </c>
      <c r="AI36">
        <f t="shared" si="25"/>
        <v>-5909.5290049102941</v>
      </c>
      <c r="AJ36">
        <f t="shared" si="7"/>
        <v>88.051683274718926</v>
      </c>
      <c r="AK36">
        <f t="shared" si="22"/>
        <v>85.626239823809911</v>
      </c>
      <c r="AL36">
        <f t="shared" si="8"/>
        <v>-5735.8510818117657</v>
      </c>
      <c r="AN36">
        <f t="shared" si="26"/>
        <v>0</v>
      </c>
      <c r="AO36">
        <f t="shared" si="26"/>
        <v>0</v>
      </c>
      <c r="AP36">
        <f t="shared" si="26"/>
        <v>-0.27468274899305462</v>
      </c>
      <c r="AQ36">
        <f t="shared" si="26"/>
        <v>-140.12241182955816</v>
      </c>
      <c r="AR36">
        <f t="shared" si="26"/>
        <v>-140.39709457855122</v>
      </c>
      <c r="AS36">
        <f t="shared" si="26"/>
        <v>2.0919096080668118</v>
      </c>
      <c r="AT36">
        <f t="shared" si="26"/>
        <v>2.0342865363652844</v>
      </c>
      <c r="AU36">
        <f t="shared" si="23"/>
        <v>-136.27089843411915</v>
      </c>
      <c r="AW36">
        <v>33</v>
      </c>
      <c r="AX36">
        <f>IF(Z36&gt;0, (R36*SUMPRODUCT(K36:$K$98, X36:$X$98)-K36*$AZ$3)/Z36, 0)</f>
        <v>2454.5886777189721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250000</v>
      </c>
      <c r="S37">
        <f t="shared" si="1"/>
        <v>2387.1640774834232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1135.1803142082797</v>
      </c>
      <c r="AC37">
        <f t="shared" si="2"/>
        <v>1024.9698407965318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-7120.2114574994412</v>
      </c>
      <c r="AI37">
        <f t="shared" si="25"/>
        <v>-7130.9456362941082</v>
      </c>
      <c r="AJ37">
        <f t="shared" si="7"/>
        <v>110.2104734117479</v>
      </c>
      <c r="AK37">
        <f t="shared" si="22"/>
        <v>79.462621994579592</v>
      </c>
      <c r="AL37">
        <f t="shared" si="8"/>
        <v>-6941.2725408877805</v>
      </c>
      <c r="AN37">
        <f t="shared" si="26"/>
        <v>0</v>
      </c>
      <c r="AO37">
        <f t="shared" si="26"/>
        <v>0</v>
      </c>
      <c r="AP37">
        <f t="shared" si="26"/>
        <v>-0.22769634224380209</v>
      </c>
      <c r="AQ37">
        <f t="shared" si="26"/>
        <v>-151.03587669701506</v>
      </c>
      <c r="AR37">
        <f t="shared" si="26"/>
        <v>-151.26357303925886</v>
      </c>
      <c r="AS37">
        <f t="shared" si="26"/>
        <v>2.33781476467305</v>
      </c>
      <c r="AT37">
        <f t="shared" si="26"/>
        <v>1.6855829141076857</v>
      </c>
      <c r="AU37">
        <f t="shared" si="23"/>
        <v>-147.2401753604781</v>
      </c>
      <c r="AW37">
        <v>34</v>
      </c>
      <c r="AX37">
        <f>IF(Z37&gt;0, (R37*SUMPRODUCT(K37:$K$98, X37:$X$98)-K37*$AZ$3)/Z37, 0)</f>
        <v>2387.1640774834232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250000</v>
      </c>
      <c r="S38">
        <f t="shared" si="1"/>
        <v>2296.21333707348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1024.9698407965318</v>
      </c>
      <c r="AC38">
        <f t="shared" si="2"/>
        <v>900.6410519725622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-8211.1645986087733</v>
      </c>
      <c r="AI38">
        <f t="shared" si="25"/>
        <v>-8220.9703191556328</v>
      </c>
      <c r="AJ38">
        <f t="shared" si="7"/>
        <v>124.3287888239696</v>
      </c>
      <c r="AK38">
        <f t="shared" si="22"/>
        <v>71.747888855757239</v>
      </c>
      <c r="AL38">
        <f t="shared" si="8"/>
        <v>-8024.8936414759064</v>
      </c>
      <c r="AN38">
        <f t="shared" si="26"/>
        <v>0</v>
      </c>
      <c r="AO38">
        <f t="shared" si="26"/>
        <v>0</v>
      </c>
      <c r="AP38">
        <f t="shared" si="26"/>
        <v>-0.18571574236757371</v>
      </c>
      <c r="AQ38">
        <f t="shared" si="26"/>
        <v>-155.5156015150134</v>
      </c>
      <c r="AR38">
        <f t="shared" si="26"/>
        <v>-155.70131725738096</v>
      </c>
      <c r="AS38">
        <f t="shared" si="26"/>
        <v>2.3547288752278415</v>
      </c>
      <c r="AT38">
        <f t="shared" si="26"/>
        <v>1.3588713219469395</v>
      </c>
      <c r="AU38">
        <f t="shared" si="23"/>
        <v>-151.98771706020619</v>
      </c>
      <c r="AW38">
        <v>35</v>
      </c>
      <c r="AX38">
        <f>IF(Z38&gt;0, (R38*SUMPRODUCT(K38:$K$98, X38:$X$98)-K38*$AZ$3)/Z38, 0)</f>
        <v>2296.21333707348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250000</v>
      </c>
      <c r="S39">
        <f t="shared" si="1"/>
        <v>2185.6035027309927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900.6410519725622</v>
      </c>
      <c r="AC39">
        <f t="shared" si="2"/>
        <v>768.97106462991064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-9117.9684880590794</v>
      </c>
      <c r="AI39">
        <f t="shared" si="25"/>
        <v>-9126.7643545516639</v>
      </c>
      <c r="AJ39">
        <f t="shared" si="7"/>
        <v>131.66998734265155</v>
      </c>
      <c r="AK39">
        <f t="shared" si="22"/>
        <v>63.044873638079359</v>
      </c>
      <c r="AL39">
        <f t="shared" si="8"/>
        <v>-8932.0494935709339</v>
      </c>
      <c r="AN39">
        <f t="shared" si="26"/>
        <v>0</v>
      </c>
      <c r="AO39">
        <f t="shared" si="26"/>
        <v>0</v>
      </c>
      <c r="AP39">
        <f t="shared" si="26"/>
        <v>-0.148740697151345</v>
      </c>
      <c r="AQ39">
        <f t="shared" si="26"/>
        <v>-154.18753691421031</v>
      </c>
      <c r="AR39">
        <f t="shared" si="26"/>
        <v>-154.33627761136165</v>
      </c>
      <c r="AS39">
        <f t="shared" si="26"/>
        <v>2.22657832832786</v>
      </c>
      <c r="AT39">
        <f t="shared" si="26"/>
        <v>1.0661074113223126</v>
      </c>
      <c r="AU39">
        <f t="shared" si="23"/>
        <v>-151.0435918717115</v>
      </c>
      <c r="AW39">
        <v>36</v>
      </c>
      <c r="AX39">
        <f>IF(Z39&gt;0, (R39*SUMPRODUCT(K39:$K$98, X39:$X$98)-K39*$AZ$3)/Z39, 0)</f>
        <v>2185.6035027309927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25</v>
      </c>
      <c r="R40">
        <f t="shared" si="0"/>
        <v>250000</v>
      </c>
      <c r="S40">
        <f t="shared" si="1"/>
        <v>2052.9246566697507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768.97106462991064</v>
      </c>
      <c r="AC40">
        <f t="shared" si="2"/>
        <v>636.07425465530912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-9619.5557621176904</v>
      </c>
      <c r="AI40">
        <f t="shared" si="25"/>
        <v>-9627.3017143691377</v>
      </c>
      <c r="AJ40">
        <f t="shared" si="7"/>
        <v>132.89680997460152</v>
      </c>
      <c r="AK40">
        <f t="shared" si="22"/>
        <v>53.827974524093747</v>
      </c>
      <c r="AL40">
        <f t="shared" si="8"/>
        <v>-9440.5769298704417</v>
      </c>
      <c r="AN40">
        <f t="shared" si="26"/>
        <v>0</v>
      </c>
      <c r="AO40">
        <f t="shared" si="26"/>
        <v>0</v>
      </c>
      <c r="AP40">
        <f t="shared" si="26"/>
        <v>-0.11695208715291114</v>
      </c>
      <c r="AQ40">
        <f t="shared" si="26"/>
        <v>-145.24064793367015</v>
      </c>
      <c r="AR40">
        <f t="shared" si="26"/>
        <v>-145.35760002082304</v>
      </c>
      <c r="AS40">
        <f t="shared" si="26"/>
        <v>2.006539518700158</v>
      </c>
      <c r="AT40">
        <f t="shared" si="26"/>
        <v>0.81272047173157347</v>
      </c>
      <c r="AU40">
        <f t="shared" si="23"/>
        <v>-142.53834003039131</v>
      </c>
      <c r="AW40">
        <v>37</v>
      </c>
      <c r="AX40">
        <f>IF(Z40&gt;0, (R40*SUMPRODUCT(K40:$K$98, X40:$X$98)-K40*$AZ$3)/Z40, 0)</f>
        <v>2052.9246566697507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250000</v>
      </c>
      <c r="S41">
        <f t="shared" si="1"/>
        <v>1906.8542897917052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636.07425465530912</v>
      </c>
      <c r="AC41">
        <f t="shared" si="2"/>
        <v>509.84318434628949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-9841.4370609817979</v>
      </c>
      <c r="AI41">
        <f t="shared" si="25"/>
        <v>-9848.1214100046327</v>
      </c>
      <c r="AJ41">
        <f t="shared" si="7"/>
        <v>126.23107030901963</v>
      </c>
      <c r="AK41">
        <f t="shared" si="22"/>
        <v>44.525197825871643</v>
      </c>
      <c r="AL41">
        <f t="shared" si="8"/>
        <v>-9677.3651418697427</v>
      </c>
      <c r="AN41">
        <f t="shared" si="26"/>
        <v>0</v>
      </c>
      <c r="AO41">
        <f t="shared" si="26"/>
        <v>0</v>
      </c>
      <c r="AP41">
        <f t="shared" si="26"/>
        <v>-9.011026295021278E-2</v>
      </c>
      <c r="AQ41">
        <f t="shared" si="26"/>
        <v>-132.67028372449735</v>
      </c>
      <c r="AR41">
        <f t="shared" si="26"/>
        <v>-132.76039398744757</v>
      </c>
      <c r="AS41">
        <f t="shared" si="26"/>
        <v>1.7016937474651581</v>
      </c>
      <c r="AT41">
        <f t="shared" si="26"/>
        <v>0.60023455841300222</v>
      </c>
      <c r="AU41">
        <f t="shared" si="23"/>
        <v>-130.45846568156944</v>
      </c>
      <c r="AW41">
        <v>38</v>
      </c>
      <c r="AX41">
        <f>IF(Z41&gt;0, (R41*SUMPRODUCT(K41:$K$98, X41:$X$98)-K41*$AZ$3)/Z41, 0)</f>
        <v>1906.8542897917052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25</v>
      </c>
      <c r="R42">
        <f t="shared" si="0"/>
        <v>250000</v>
      </c>
      <c r="S42">
        <f t="shared" si="1"/>
        <v>1745.7520571160235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509.84318434628949</v>
      </c>
      <c r="AC42">
        <f t="shared" si="2"/>
        <v>394.14573778665863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-9731.5105254075552</v>
      </c>
      <c r="AI42">
        <f t="shared" si="25"/>
        <v>-9737.1548798876211</v>
      </c>
      <c r="AJ42">
        <f t="shared" si="7"/>
        <v>115.69744655963086</v>
      </c>
      <c r="AK42">
        <f t="shared" si="22"/>
        <v>35.689022904240268</v>
      </c>
      <c r="AL42">
        <f t="shared" si="8"/>
        <v>-9585.7684104237505</v>
      </c>
      <c r="AN42">
        <f t="shared" si="26"/>
        <v>0</v>
      </c>
      <c r="AO42">
        <f t="shared" si="26"/>
        <v>0</v>
      </c>
      <c r="AP42">
        <f t="shared" si="26"/>
        <v>-6.7937787082586257E-2</v>
      </c>
      <c r="AQ42">
        <f t="shared" si="26"/>
        <v>-117.13248918048257</v>
      </c>
      <c r="AR42">
        <f t="shared" si="26"/>
        <v>-117.20042696756515</v>
      </c>
      <c r="AS42">
        <f t="shared" si="26"/>
        <v>1.3925823613891499</v>
      </c>
      <c r="AT42">
        <f t="shared" si="26"/>
        <v>0.42956785365217953</v>
      </c>
      <c r="AU42">
        <f t="shared" si="23"/>
        <v>-115.37827675252383</v>
      </c>
      <c r="AW42">
        <v>39</v>
      </c>
      <c r="AX42">
        <f>IF(Z42&gt;0, (R42*SUMPRODUCT(K42:$K$98, X42:$X$98)-K42*$AZ$3)/Z42, 0)</f>
        <v>1745.7520571160235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250000</v>
      </c>
      <c r="S43">
        <f t="shared" si="1"/>
        <v>1568.0679980388568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394.14573778665863</v>
      </c>
      <c r="AC43">
        <f t="shared" si="2"/>
        <v>292.16756750337845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-9298.2901744013361</v>
      </c>
      <c r="AI43">
        <f t="shared" si="25"/>
        <v>-9302.9482563191614</v>
      </c>
      <c r="AJ43">
        <f t="shared" si="7"/>
        <v>101.97817028328018</v>
      </c>
      <c r="AK43">
        <f t="shared" si="22"/>
        <v>27.590201645066106</v>
      </c>
      <c r="AL43">
        <f t="shared" si="8"/>
        <v>-9173.3798843908153</v>
      </c>
      <c r="AN43">
        <f t="shared" si="26"/>
        <v>0</v>
      </c>
      <c r="AO43">
        <f t="shared" si="26"/>
        <v>0</v>
      </c>
      <c r="AP43">
        <f t="shared" si="26"/>
        <v>-5.0059466287458491E-2</v>
      </c>
      <c r="AQ43">
        <f t="shared" si="26"/>
        <v>-99.926847944704178</v>
      </c>
      <c r="AR43">
        <f t="shared" si="26"/>
        <v>-99.976907410991643</v>
      </c>
      <c r="AS43">
        <f t="shared" si="26"/>
        <v>1.0959388150340863</v>
      </c>
      <c r="AT43">
        <f t="shared" si="26"/>
        <v>0.29650632888833839</v>
      </c>
      <c r="AU43">
        <f t="shared" si="23"/>
        <v>-98.584462267069213</v>
      </c>
      <c r="AW43">
        <v>40</v>
      </c>
      <c r="AX43">
        <f>IF(Z43&gt;0, (R43*SUMPRODUCT(K43:$K$98, X43:$X$98)-K43*$AZ$3)/Z43, 0)</f>
        <v>1568.0679980388568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250000</v>
      </c>
      <c r="S44">
        <f t="shared" si="1"/>
        <v>1372.3812232817997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292.16756750337845</v>
      </c>
      <c r="AC44">
        <f t="shared" si="2"/>
        <v>205.77136143117639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-8630.6447731341086</v>
      </c>
      <c r="AI44">
        <f t="shared" si="25"/>
        <v>-8634.3932097554425</v>
      </c>
      <c r="AJ44">
        <f t="shared" si="7"/>
        <v>86.396206072202062</v>
      </c>
      <c r="AK44">
        <f t="shared" si="22"/>
        <v>20.451729725236493</v>
      </c>
      <c r="AL44">
        <f t="shared" si="8"/>
        <v>-8527.5452739580032</v>
      </c>
      <c r="AN44">
        <f t="shared" si="26"/>
        <v>0</v>
      </c>
      <c r="AO44">
        <f t="shared" si="26"/>
        <v>0</v>
      </c>
      <c r="AP44">
        <f t="shared" si="26"/>
        <v>-3.5967582025525968E-2</v>
      </c>
      <c r="AQ44">
        <f t="shared" si="26"/>
        <v>-82.814104964239448</v>
      </c>
      <c r="AR44">
        <f t="shared" si="26"/>
        <v>-82.850072546264983</v>
      </c>
      <c r="AS44">
        <f t="shared" si="26"/>
        <v>0.82900231283383241</v>
      </c>
      <c r="AT44">
        <f t="shared" si="26"/>
        <v>0.19624161771067172</v>
      </c>
      <c r="AU44">
        <f t="shared" si="23"/>
        <v>-81.824828615720463</v>
      </c>
      <c r="AW44">
        <v>41</v>
      </c>
      <c r="AX44">
        <f>IF(Z44&gt;0, (R44*SUMPRODUCT(K44:$K$98, X44:$X$98)-K44*$AZ$3)/Z44, 0)</f>
        <v>1372.3812232817997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250000</v>
      </c>
      <c r="S45">
        <f t="shared" si="1"/>
        <v>1149.369922825199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205.77136143117639</v>
      </c>
      <c r="AC45">
        <f t="shared" si="2"/>
        <v>135.03818671024237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-7737.3021658075122</v>
      </c>
      <c r="AI45">
        <f t="shared" si="25"/>
        <v>-7740.2393878460516</v>
      </c>
      <c r="AJ45">
        <f t="shared" si="7"/>
        <v>70.733174720934016</v>
      </c>
      <c r="AK45">
        <f t="shared" si="22"/>
        <v>14.403995300182348</v>
      </c>
      <c r="AL45">
        <f t="shared" si="8"/>
        <v>-7655.1022178249359</v>
      </c>
      <c r="AN45">
        <f t="shared" si="26"/>
        <v>0</v>
      </c>
      <c r="AO45">
        <f t="shared" si="26"/>
        <v>0</v>
      </c>
      <c r="AP45">
        <f t="shared" si="26"/>
        <v>-2.5164008661325538E-2</v>
      </c>
      <c r="AQ45">
        <f t="shared" si="26"/>
        <v>-66.287647362375935</v>
      </c>
      <c r="AR45">
        <f t="shared" si="26"/>
        <v>-66.312811371037256</v>
      </c>
      <c r="AS45">
        <f t="shared" si="26"/>
        <v>0.60599103437409207</v>
      </c>
      <c r="AT45">
        <f t="shared" si="26"/>
        <v>0.1234030855466995</v>
      </c>
      <c r="AU45">
        <f t="shared" si="23"/>
        <v>-65.583417251116472</v>
      </c>
      <c r="AW45">
        <v>42</v>
      </c>
      <c r="AX45">
        <f>IF(Z45&gt;0, (R45*SUMPRODUCT(K45:$K$98, X45:$X$98)-K45*$AZ$3)/Z45, 0)</f>
        <v>1149.369922825199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250000</v>
      </c>
      <c r="S46">
        <f t="shared" si="1"/>
        <v>889.34706609413149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135.03818671024237</v>
      </c>
      <c r="AC46">
        <f t="shared" si="2"/>
        <v>79.537084207960604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-6720.2178092641843</v>
      </c>
      <c r="AI46">
        <f t="shared" si="25"/>
        <v>-6722.4536373014116</v>
      </c>
      <c r="AJ46">
        <f t="shared" si="7"/>
        <v>55.501102502281768</v>
      </c>
      <c r="AK46">
        <f t="shared" si="22"/>
        <v>9.4526730697169672</v>
      </c>
      <c r="AL46">
        <f t="shared" si="8"/>
        <v>-6657.4998617294132</v>
      </c>
      <c r="AN46">
        <f t="shared" si="26"/>
        <v>0</v>
      </c>
      <c r="AO46">
        <f t="shared" si="26"/>
        <v>0</v>
      </c>
      <c r="AP46">
        <f t="shared" si="26"/>
        <v>-1.7102650588782242E-2</v>
      </c>
      <c r="AQ46">
        <f t="shared" si="26"/>
        <v>-51.405356386394345</v>
      </c>
      <c r="AR46">
        <f t="shared" si="26"/>
        <v>-51.422459036983128</v>
      </c>
      <c r="AS46">
        <f t="shared" si="26"/>
        <v>0.42454783980877941</v>
      </c>
      <c r="AT46">
        <f t="shared" si="26"/>
        <v>7.2306886732600939E-2</v>
      </c>
      <c r="AU46">
        <f t="shared" si="23"/>
        <v>-50.925604310441749</v>
      </c>
      <c r="AW46">
        <v>43</v>
      </c>
      <c r="AX46">
        <f>IF(Z46&gt;0, (R46*SUMPRODUCT(K46:$K$98, X46:$X$98)-K46*$AZ$3)/Z46, 0)</f>
        <v>889.34706609413149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250000</v>
      </c>
      <c r="S47">
        <f t="shared" si="1"/>
        <v>572.52438509612955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79.537084207960604</v>
      </c>
      <c r="AC47">
        <f t="shared" si="2"/>
        <v>37.762571446650313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-5645.1940514590478</v>
      </c>
      <c r="AI47">
        <f t="shared" si="25"/>
        <v>-5646.8430018107565</v>
      </c>
      <c r="AJ47">
        <f t="shared" si="7"/>
        <v>41.774512761310291</v>
      </c>
      <c r="AK47">
        <f t="shared" si="22"/>
        <v>5.5675958945572424</v>
      </c>
      <c r="AL47">
        <f t="shared" si="8"/>
        <v>-5599.5008931548882</v>
      </c>
      <c r="AN47">
        <f t="shared" si="26"/>
        <v>0</v>
      </c>
      <c r="AO47">
        <f t="shared" si="26"/>
        <v>0</v>
      </c>
      <c r="AP47">
        <f t="shared" si="26"/>
        <v>-1.1261975602537644E-2</v>
      </c>
      <c r="AQ47">
        <f t="shared" si="26"/>
        <v>-38.555459000466612</v>
      </c>
      <c r="AR47">
        <f t="shared" si="26"/>
        <v>-38.566720976069149</v>
      </c>
      <c r="AS47">
        <f t="shared" si="26"/>
        <v>0.28531092099781508</v>
      </c>
      <c r="AT47">
        <f t="shared" si="26"/>
        <v>3.8025480308916393E-2</v>
      </c>
      <c r="AU47">
        <f t="shared" si="23"/>
        <v>-38.243384574762409</v>
      </c>
      <c r="AW47">
        <v>44</v>
      </c>
      <c r="AX47">
        <f>IF(Z47&gt;0, (R47*SUMPRODUCT(K47:$K$98, X47:$X$98)-K47*$AZ$3)/Z47, 0)</f>
        <v>572.52438509612955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250000</v>
      </c>
      <c r="S48">
        <f t="shared" si="1"/>
        <v>165.89880646834246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37.762571446650313</v>
      </c>
      <c r="AC48">
        <f t="shared" si="2"/>
        <v>7.8060799685801916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-4561.2930386738844</v>
      </c>
      <c r="AI48">
        <f t="shared" si="25"/>
        <v>-4562.4693702182094</v>
      </c>
      <c r="AJ48">
        <f t="shared" si="7"/>
        <v>29.95649147807012</v>
      </c>
      <c r="AK48">
        <f t="shared" si="22"/>
        <v>2.643380001265522</v>
      </c>
      <c r="AL48">
        <f t="shared" si="8"/>
        <v>-4529.8694987388735</v>
      </c>
      <c r="AN48">
        <f t="shared" si="26"/>
        <v>0</v>
      </c>
      <c r="AO48">
        <f t="shared" si="26"/>
        <v>0</v>
      </c>
      <c r="AP48">
        <f t="shared" si="26"/>
        <v>-7.1732955208596866E-3</v>
      </c>
      <c r="AQ48">
        <f t="shared" si="26"/>
        <v>-27.814864849548361</v>
      </c>
      <c r="AR48">
        <f t="shared" si="26"/>
        <v>-27.822038145069222</v>
      </c>
      <c r="AS48">
        <f t="shared" si="26"/>
        <v>0.18267534112901815</v>
      </c>
      <c r="AT48">
        <f t="shared" si="26"/>
        <v>1.6119389142026191E-2</v>
      </c>
      <c r="AU48">
        <f t="shared" si="23"/>
        <v>-27.623243414798178</v>
      </c>
      <c r="AW48">
        <v>45</v>
      </c>
      <c r="AX48">
        <f>IF(Z48&gt;0, (R48*SUMPRODUCT(K48:$K$98, X48:$X$98)-K48*$AZ$3)/Z48, 0)</f>
        <v>165.89880646834246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250000</v>
      </c>
      <c r="S49">
        <f t="shared" si="1"/>
        <v>-380.82097260582492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7.8060799685801916</v>
      </c>
      <c r="AC49">
        <f t="shared" si="2"/>
        <v>-12.331135307399869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-3550.5823636288901</v>
      </c>
      <c r="AI49">
        <f t="shared" si="25"/>
        <v>-3551.3918736214086</v>
      </c>
      <c r="AJ49">
        <f t="shared" si="7"/>
        <v>20.137215275980061</v>
      </c>
      <c r="AK49">
        <f t="shared" si="22"/>
        <v>0.54642559780061351</v>
      </c>
      <c r="AL49">
        <f t="shared" si="8"/>
        <v>-3530.7082327476282</v>
      </c>
      <c r="AN49">
        <f t="shared" si="26"/>
        <v>0</v>
      </c>
      <c r="AO49">
        <f t="shared" si="26"/>
        <v>0</v>
      </c>
      <c r="AP49">
        <f t="shared" si="26"/>
        <v>-4.4075086285348076E-3</v>
      </c>
      <c r="AQ49">
        <f t="shared" si="26"/>
        <v>-19.33172233653664</v>
      </c>
      <c r="AR49">
        <f t="shared" si="26"/>
        <v>-19.336129845165175</v>
      </c>
      <c r="AS49">
        <f t="shared" si="26"/>
        <v>0.10964033909874939</v>
      </c>
      <c r="AT49">
        <f t="shared" si="26"/>
        <v>2.9751029133883223E-3</v>
      </c>
      <c r="AU49">
        <f t="shared" si="23"/>
        <v>-19.22351440315304</v>
      </c>
      <c r="AW49">
        <v>46</v>
      </c>
      <c r="AX49">
        <f>IF(Z49&gt;0, (R49*SUMPRODUCT(K49:$K$98, X49:$X$98)-K49*$AZ$3)/Z49, 0)</f>
        <v>-380.82097260582492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25</v>
      </c>
      <c r="R50">
        <f t="shared" si="0"/>
        <v>250000</v>
      </c>
      <c r="S50">
        <f t="shared" si="1"/>
        <v>-1155.9486933961912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-12.331135307399869</v>
      </c>
      <c r="AC50">
        <f t="shared" si="2"/>
        <v>-24.807813381821965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-2648.8992562137651</v>
      </c>
      <c r="AI50">
        <f t="shared" si="25"/>
        <v>-2649.4357811807367</v>
      </c>
      <c r="AJ50">
        <f t="shared" si="7"/>
        <v>12.476678074422097</v>
      </c>
      <c r="AK50">
        <f t="shared" si="22"/>
        <v>-0.8631794715179909</v>
      </c>
      <c r="AL50">
        <f t="shared" si="8"/>
        <v>-2637.8222825778325</v>
      </c>
      <c r="AN50">
        <f t="shared" si="26"/>
        <v>0</v>
      </c>
      <c r="AO50">
        <f t="shared" si="26"/>
        <v>0</v>
      </c>
      <c r="AP50">
        <f t="shared" si="26"/>
        <v>-2.6082118936234639E-3</v>
      </c>
      <c r="AQ50">
        <f t="shared" si="26"/>
        <v>-12.877109119564102</v>
      </c>
      <c r="AR50">
        <f t="shared" si="26"/>
        <v>-12.879717331457725</v>
      </c>
      <c r="AS50">
        <f t="shared" si="26"/>
        <v>6.0652946553978265E-2</v>
      </c>
      <c r="AT50">
        <f t="shared" si="26"/>
        <v>-4.1961793067179778E-3</v>
      </c>
      <c r="AU50">
        <f t="shared" si="23"/>
        <v>-12.823260564210464</v>
      </c>
      <c r="AW50">
        <v>47</v>
      </c>
      <c r="AX50">
        <f>IF(Z50&gt;0, (R50*SUMPRODUCT(K50:$K$98, X50:$X$98)-K50*$AZ$3)/Z50, 0)</f>
        <v>-1155.9486933961912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250000</v>
      </c>
      <c r="S51">
        <f t="shared" si="1"/>
        <v>-2305.9956192219461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-24.807813381821965</v>
      </c>
      <c r="AC51">
        <f t="shared" si="2"/>
        <v>-31.564347267355238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-1889.6102659077576</v>
      </c>
      <c r="AI51">
        <f t="shared" si="25"/>
        <v>-1889.9524645984689</v>
      </c>
      <c r="AJ51">
        <f t="shared" si="7"/>
        <v>6.7565338855332726</v>
      </c>
      <c r="AK51">
        <f t="shared" si="22"/>
        <v>-1.7365469367275377</v>
      </c>
      <c r="AL51">
        <f t="shared" si="8"/>
        <v>-1884.932477649663</v>
      </c>
      <c r="AN51">
        <f t="shared" si="26"/>
        <v>0</v>
      </c>
      <c r="AO51">
        <f t="shared" si="26"/>
        <v>0</v>
      </c>
      <c r="AP51">
        <f t="shared" si="26"/>
        <v>-1.4852968341894902E-3</v>
      </c>
      <c r="AQ51">
        <f t="shared" si="26"/>
        <v>-8.2017617892410719</v>
      </c>
      <c r="AR51">
        <f t="shared" si="26"/>
        <v>-8.2032470860752618</v>
      </c>
      <c r="AS51">
        <f t="shared" si="26"/>
        <v>2.932640791060586E-2</v>
      </c>
      <c r="AT51">
        <f t="shared" si="26"/>
        <v>-7.5373978263361214E-3</v>
      </c>
      <c r="AU51">
        <f t="shared" si="23"/>
        <v>-8.1814580759909905</v>
      </c>
      <c r="AW51">
        <v>48</v>
      </c>
      <c r="AX51">
        <f>IF(Z51&gt;0, (R51*SUMPRODUCT(K51:$K$98, X51:$X$98)-K51*$AZ$3)/Z51, 0)</f>
        <v>-2305.9956192219461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25</v>
      </c>
      <c r="R52">
        <f t="shared" si="0"/>
        <v>250000</v>
      </c>
      <c r="S52">
        <f t="shared" si="1"/>
        <v>-4093.1053920070967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-31.564347267355238</v>
      </c>
      <c r="AC52">
        <f t="shared" si="2"/>
        <v>-34.301309740497338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-1292.7006730595313</v>
      </c>
      <c r="AI52">
        <f t="shared" si="25"/>
        <v>-1292.9101796960294</v>
      </c>
      <c r="AJ52">
        <f t="shared" si="7"/>
        <v>2.7369624731420998</v>
      </c>
      <c r="AK52">
        <f t="shared" si="22"/>
        <v>-2.2095043087148669</v>
      </c>
      <c r="AL52">
        <f t="shared" si="8"/>
        <v>-1292.3827215316023</v>
      </c>
      <c r="AN52">
        <f t="shared" si="26"/>
        <v>0</v>
      </c>
      <c r="AO52">
        <f t="shared" si="26"/>
        <v>0</v>
      </c>
      <c r="AP52">
        <f t="shared" si="26"/>
        <v>-8.119226813337111E-4</v>
      </c>
      <c r="AQ52">
        <f t="shared" si="26"/>
        <v>-5.0097362745878451</v>
      </c>
      <c r="AR52">
        <f t="shared" si="26"/>
        <v>-5.0105481972691788</v>
      </c>
      <c r="AS52">
        <f t="shared" si="26"/>
        <v>1.0606833019923864E-2</v>
      </c>
      <c r="AT52">
        <f t="shared" si="26"/>
        <v>-8.562719982212974E-3</v>
      </c>
      <c r="AU52">
        <f t="shared" si="23"/>
        <v>-5.0085040842314683</v>
      </c>
      <c r="AW52">
        <v>49</v>
      </c>
      <c r="AX52">
        <f>IF(Z52&gt;0, (R52*SUMPRODUCT(K52:$K$98, X52:$X$98)-K52*$AZ$3)/Z52, 0)</f>
        <v>-4093.1053920070967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250000</v>
      </c>
      <c r="S53">
        <f t="shared" si="1"/>
        <v>-7008.7506223088876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-34.301309740497338</v>
      </c>
      <c r="AC53">
        <f t="shared" si="2"/>
        <v>-34.4317609114254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-845.94527671316303</v>
      </c>
      <c r="AI53">
        <f t="shared" si="25"/>
        <v>-846.068093755625</v>
      </c>
      <c r="AJ53">
        <f t="shared" si="7"/>
        <v>0.1304511709280618</v>
      </c>
      <c r="AK53">
        <f t="shared" si="22"/>
        <v>-2.401091681834814</v>
      </c>
      <c r="AL53">
        <f t="shared" si="8"/>
        <v>-848.33873426653179</v>
      </c>
      <c r="AN53">
        <f t="shared" si="26"/>
        <v>0</v>
      </c>
      <c r="AO53">
        <f t="shared" si="26"/>
        <v>0</v>
      </c>
      <c r="AP53">
        <f t="shared" si="26"/>
        <v>-4.2496924516121579E-4</v>
      </c>
      <c r="AQ53">
        <f t="shared" si="26"/>
        <v>-2.9271241066054663</v>
      </c>
      <c r="AR53">
        <f t="shared" si="26"/>
        <v>-2.9275490758506271</v>
      </c>
      <c r="AS53">
        <f t="shared" si="26"/>
        <v>4.5138471443692882E-4</v>
      </c>
      <c r="AT53">
        <f t="shared" si="26"/>
        <v>-8.3082127621496825E-3</v>
      </c>
      <c r="AU53">
        <f t="shared" si="23"/>
        <v>-2.93540590389834</v>
      </c>
      <c r="AW53">
        <v>50</v>
      </c>
      <c r="AX53">
        <f>IF(Z53&gt;0, (R53*SUMPRODUCT(K53:$K$98, X53:$X$98)-K53*$AZ$3)/Z53, 0)</f>
        <v>-7008.7506223088876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250000</v>
      </c>
      <c r="S54">
        <f t="shared" si="1"/>
        <v>-11997.681946102128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-34.4317609114254</v>
      </c>
      <c r="AC54">
        <f t="shared" si="2"/>
        <v>-33.00238046119177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-528.20628702014733</v>
      </c>
      <c r="AI54">
        <f t="shared" si="25"/>
        <v>-528.27505526348273</v>
      </c>
      <c r="AJ54">
        <f t="shared" si="7"/>
        <v>-1.42938045023363</v>
      </c>
      <c r="AK54">
        <f t="shared" si="22"/>
        <v>-2.4102232637997782</v>
      </c>
      <c r="AL54">
        <f t="shared" si="8"/>
        <v>-532.11465897751623</v>
      </c>
      <c r="AN54">
        <f t="shared" si="26"/>
        <v>0</v>
      </c>
      <c r="AO54">
        <f t="shared" si="26"/>
        <v>0</v>
      </c>
      <c r="AP54">
        <f t="shared" si="26"/>
        <v>-2.1245588934751944E-4</v>
      </c>
      <c r="AQ54">
        <f t="shared" si="26"/>
        <v>-1.6318656842891235</v>
      </c>
      <c r="AR54">
        <f t="shared" si="26"/>
        <v>-1.632078140178471</v>
      </c>
      <c r="AS54">
        <f t="shared" si="26"/>
        <v>-4.4159961057809735E-3</v>
      </c>
      <c r="AT54">
        <f t="shared" si="26"/>
        <v>-7.4462586537145234E-3</v>
      </c>
      <c r="AU54">
        <f t="shared" si="23"/>
        <v>-1.6439403949379667</v>
      </c>
      <c r="AW54">
        <v>51</v>
      </c>
      <c r="AX54">
        <f>IF(Z54&gt;0, (R54*SUMPRODUCT(K54:$K$98, X54:$X$98)-K54*$AZ$3)/Z54, 0)</f>
        <v>-11997.681946102128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250000</v>
      </c>
      <c r="S55">
        <f t="shared" si="1"/>
        <v>-20949.476810136359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-33.00238046119177</v>
      </c>
      <c r="AC55">
        <f t="shared" si="2"/>
        <v>-30.744509934017412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-313.91685312590005</v>
      </c>
      <c r="AI55">
        <f t="shared" si="25"/>
        <v>-313.95354200148944</v>
      </c>
      <c r="AJ55">
        <f t="shared" si="7"/>
        <v>-2.257870527174358</v>
      </c>
      <c r="AK55">
        <f t="shared" si="22"/>
        <v>-2.310166632283424</v>
      </c>
      <c r="AL55">
        <f t="shared" si="8"/>
        <v>-318.52157916094723</v>
      </c>
      <c r="AN55">
        <f t="shared" si="26"/>
        <v>0</v>
      </c>
      <c r="AO55">
        <f t="shared" si="26"/>
        <v>0</v>
      </c>
      <c r="AP55">
        <f t="shared" si="26"/>
        <v>-1.0120389403041425E-4</v>
      </c>
      <c r="AQ55">
        <f t="shared" si="26"/>
        <v>-0.86591936732125241</v>
      </c>
      <c r="AR55">
        <f t="shared" si="26"/>
        <v>-0.86602057121528275</v>
      </c>
      <c r="AS55">
        <f t="shared" si="26"/>
        <v>-6.2281900411380372E-3</v>
      </c>
      <c r="AT55">
        <f t="shared" si="26"/>
        <v>-6.372445469919513E-3</v>
      </c>
      <c r="AU55">
        <f t="shared" si="23"/>
        <v>-0.87862120672634036</v>
      </c>
      <c r="AW55">
        <v>52</v>
      </c>
      <c r="AX55">
        <f>IF(Z55&gt;0, (R55*SUMPRODUCT(K55:$K$98, X55:$X$98)-K55*$AZ$3)/Z55, 0)</f>
        <v>-20949.476810136359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25</v>
      </c>
      <c r="R56">
        <f t="shared" si="0"/>
        <v>250000</v>
      </c>
      <c r="S56">
        <f t="shared" si="1"/>
        <v>-37819.198730556323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-30.744509934017412</v>
      </c>
      <c r="AC56">
        <f t="shared" si="2"/>
        <v>-28.137450541103416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-177.22008855689597</v>
      </c>
      <c r="AI56">
        <f t="shared" si="25"/>
        <v>-177.2386885348738</v>
      </c>
      <c r="AJ56">
        <f t="shared" si="7"/>
        <v>-2.607059392913996</v>
      </c>
      <c r="AK56">
        <f t="shared" si="22"/>
        <v>-2.1521156953812191</v>
      </c>
      <c r="AL56">
        <f t="shared" si="8"/>
        <v>-181.997863623169</v>
      </c>
      <c r="AN56">
        <f t="shared" si="26"/>
        <v>0</v>
      </c>
      <c r="AO56">
        <f t="shared" si="26"/>
        <v>0</v>
      </c>
      <c r="AP56">
        <f t="shared" si="26"/>
        <v>-4.5809676882284558E-5</v>
      </c>
      <c r="AQ56">
        <f t="shared" si="26"/>
        <v>-0.43647336591028041</v>
      </c>
      <c r="AR56">
        <f t="shared" si="26"/>
        <v>-0.43651917558716269</v>
      </c>
      <c r="AS56">
        <f t="shared" si="26"/>
        <v>-6.420897301311645E-3</v>
      </c>
      <c r="AT56">
        <f t="shared" si="26"/>
        <v>-5.3004215777141522E-3</v>
      </c>
      <c r="AU56">
        <f t="shared" si="23"/>
        <v>-0.44824049446618841</v>
      </c>
      <c r="AW56">
        <v>53</v>
      </c>
      <c r="AX56">
        <f>IF(Z56&gt;0, (R56*SUMPRODUCT(K56:$K$98, X56:$X$98)-K56*$AZ$3)/Z56, 0)</f>
        <v>-37819.198730556323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25</v>
      </c>
      <c r="R57">
        <f t="shared" si="0"/>
        <v>250000</v>
      </c>
      <c r="S57">
        <f t="shared" si="1"/>
        <v>-71295.535833749891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-28.137450541103416</v>
      </c>
      <c r="AC57">
        <f t="shared" si="2"/>
        <v>-25.473050013946512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-94.81774478683802</v>
      </c>
      <c r="AI57">
        <f t="shared" si="25"/>
        <v>-94.826676990557388</v>
      </c>
      <c r="AJ57">
        <f t="shared" si="7"/>
        <v>-2.6644005271569036</v>
      </c>
      <c r="AK57">
        <f t="shared" si="22"/>
        <v>-1.9696215378772393</v>
      </c>
      <c r="AL57">
        <f t="shared" si="8"/>
        <v>-99.460699055591533</v>
      </c>
      <c r="AN57">
        <f t="shared" si="26"/>
        <v>0</v>
      </c>
      <c r="AO57">
        <f t="shared" si="26"/>
        <v>0</v>
      </c>
      <c r="AP57">
        <f t="shared" si="26"/>
        <v>-1.964198592056803E-5</v>
      </c>
      <c r="AQ57">
        <f t="shared" si="26"/>
        <v>-0.20850496323594214</v>
      </c>
      <c r="AR57">
        <f t="shared" si="26"/>
        <v>-0.20852460522186272</v>
      </c>
      <c r="AS57">
        <f t="shared" si="26"/>
        <v>-5.8590376222256617E-3</v>
      </c>
      <c r="AT57">
        <f t="shared" si="26"/>
        <v>-4.3312131844842295E-3</v>
      </c>
      <c r="AU57">
        <f t="shared" si="23"/>
        <v>-0.2187148560285726</v>
      </c>
      <c r="AW57">
        <v>54</v>
      </c>
      <c r="AX57">
        <f>IF(Z57&gt;0, (R57*SUMPRODUCT(K57:$K$98, X57:$X$98)-K57*$AZ$3)/Z57, 0)</f>
        <v>-71295.535833749891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250000</v>
      </c>
      <c r="S58">
        <f t="shared" si="1"/>
        <v>-141426.71512138739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-25.473050013946512</v>
      </c>
      <c r="AC58">
        <f t="shared" si="2"/>
        <v>-22.912917572658181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-47.925653128477315</v>
      </c>
      <c r="AI58">
        <f t="shared" si="25"/>
        <v>-47.929703444846645</v>
      </c>
      <c r="AJ58">
        <f t="shared" si="7"/>
        <v>-2.5601324412883315</v>
      </c>
      <c r="AK58">
        <f t="shared" si="22"/>
        <v>-1.783113500976256</v>
      </c>
      <c r="AL58">
        <f t="shared" si="8"/>
        <v>-52.272949387111233</v>
      </c>
      <c r="AN58">
        <f t="shared" si="26"/>
        <v>0</v>
      </c>
      <c r="AO58">
        <f t="shared" si="26"/>
        <v>0</v>
      </c>
      <c r="AP58">
        <f t="shared" si="26"/>
        <v>-7.9523905457785946E-6</v>
      </c>
      <c r="AQ58">
        <f t="shared" si="26"/>
        <v>-9.4097220090092124E-2</v>
      </c>
      <c r="AR58">
        <f t="shared" si="26"/>
        <v>-9.4105172480637919E-2</v>
      </c>
      <c r="AS58">
        <f t="shared" si="26"/>
        <v>-5.026563647278705E-3</v>
      </c>
      <c r="AT58">
        <f t="shared" si="26"/>
        <v>-3.5009647776146715E-3</v>
      </c>
      <c r="AU58">
        <f t="shared" si="23"/>
        <v>-0.1026327009055313</v>
      </c>
      <c r="AW58">
        <v>55</v>
      </c>
      <c r="AX58">
        <f>IF(Z58&gt;0, (R58*SUMPRODUCT(K58:$K$98, X58:$X$98)-K58*$AZ$3)/Z58, 0)</f>
        <v>-141426.71512138739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250000</v>
      </c>
      <c r="S59">
        <f t="shared" si="1"/>
        <v>-296980.45544504101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-22.912917572658181</v>
      </c>
      <c r="AC59">
        <f t="shared" si="2"/>
        <v>-20.535017110137311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-22.81162655267395</v>
      </c>
      <c r="AI59">
        <f t="shared" si="25"/>
        <v>-22.813355203224319</v>
      </c>
      <c r="AJ59">
        <f t="shared" si="7"/>
        <v>-2.37790046252087</v>
      </c>
      <c r="AK59">
        <f t="shared" si="22"/>
        <v>-1.6039042300860729</v>
      </c>
      <c r="AL59">
        <f t="shared" si="8"/>
        <v>-26.795159895831262</v>
      </c>
      <c r="AN59">
        <f t="shared" si="26"/>
        <v>0</v>
      </c>
      <c r="AO59">
        <f t="shared" si="26"/>
        <v>0</v>
      </c>
      <c r="AP59">
        <f t="shared" si="26"/>
        <v>-3.0303859184305678E-6</v>
      </c>
      <c r="AQ59">
        <f t="shared" si="26"/>
        <v>-3.9989592961415819E-2</v>
      </c>
      <c r="AR59">
        <f t="shared" si="26"/>
        <v>-3.9992623347334257E-2</v>
      </c>
      <c r="AS59">
        <f t="shared" si="26"/>
        <v>-4.1685441140901693E-3</v>
      </c>
      <c r="AT59">
        <f t="shared" si="26"/>
        <v>-2.8117011806296091E-3</v>
      </c>
      <c r="AU59">
        <f t="shared" si="23"/>
        <v>-4.6972868642054036E-2</v>
      </c>
      <c r="AW59">
        <v>56</v>
      </c>
      <c r="AX59">
        <f>IF(Z59&gt;0, (R59*SUMPRODUCT(K59:$K$98, X59:$X$98)-K59*$AZ$3)/Z59, 0)</f>
        <v>-296980.45544504101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250000</v>
      </c>
      <c r="S60">
        <f t="shared" si="1"/>
        <v>-671067.04529650684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-20.535017110137311</v>
      </c>
      <c r="AC60">
        <f t="shared" si="2"/>
        <v>-18.36786591505323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-10.270856987657828</v>
      </c>
      <c r="AI60">
        <f t="shared" si="25"/>
        <v>-10.271541266003926</v>
      </c>
      <c r="AJ60">
        <f t="shared" si="7"/>
        <v>-2.1671511950840809</v>
      </c>
      <c r="AK60">
        <f t="shared" si="22"/>
        <v>-1.4374511977096118</v>
      </c>
      <c r="AL60">
        <f t="shared" si="8"/>
        <v>-13.876143658797618</v>
      </c>
      <c r="AN60">
        <f t="shared" si="26"/>
        <v>0</v>
      </c>
      <c r="AO60">
        <f t="shared" si="26"/>
        <v>0</v>
      </c>
      <c r="AP60">
        <f t="shared" si="26"/>
        <v>-1.0710395416433022E-6</v>
      </c>
      <c r="AQ60">
        <f t="shared" si="26"/>
        <v>-1.607605154112289E-2</v>
      </c>
      <c r="AR60">
        <f t="shared" si="26"/>
        <v>-1.6077122580664533E-2</v>
      </c>
      <c r="AS60">
        <f t="shared" si="26"/>
        <v>-3.3920474553820567E-3</v>
      </c>
      <c r="AT60">
        <f t="shared" si="26"/>
        <v>-2.2499134755743721E-3</v>
      </c>
      <c r="AU60">
        <f t="shared" si="23"/>
        <v>-2.1719083511620961E-2</v>
      </c>
      <c r="AW60">
        <v>57</v>
      </c>
      <c r="AX60">
        <f>IF(Z60&gt;0, (R60*SUMPRODUCT(K60:$K$98, X60:$X$98)-K60*$AZ$3)/Z60, 0)</f>
        <v>-671067.04529650684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250000</v>
      </c>
      <c r="S61">
        <f t="shared" si="1"/>
        <v>-1642602.5312027424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-18.36786591505323</v>
      </c>
      <c r="AC61">
        <f t="shared" si="2"/>
        <v>-16.413280548696587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-4.2762953474964895</v>
      </c>
      <c r="AI61">
        <f t="shared" si="25"/>
        <v>-4.2765451535243768</v>
      </c>
      <c r="AJ61">
        <f t="shared" si="7"/>
        <v>-1.9545853663566426</v>
      </c>
      <c r="AK61">
        <f t="shared" si="22"/>
        <v>-1.2857506140537263</v>
      </c>
      <c r="AL61">
        <f t="shared" si="8"/>
        <v>-7.5168811339347457</v>
      </c>
      <c r="AN61">
        <f t="shared" si="26"/>
        <v>0</v>
      </c>
      <c r="AO61">
        <f t="shared" si="26"/>
        <v>0</v>
      </c>
      <c r="AP61">
        <f t="shared" si="26"/>
        <v>-3.4910622985653852E-7</v>
      </c>
      <c r="AQ61">
        <f t="shared" si="26"/>
        <v>-5.9761622213173726E-3</v>
      </c>
      <c r="AR61">
        <f t="shared" si="26"/>
        <v>-5.9765113275472292E-3</v>
      </c>
      <c r="AS61">
        <f t="shared" si="26"/>
        <v>-2.7315510916706936E-3</v>
      </c>
      <c r="AT61">
        <f t="shared" si="26"/>
        <v>-1.7968483515157395E-3</v>
      </c>
      <c r="AU61">
        <f t="shared" si="23"/>
        <v>-1.0504910770733662E-2</v>
      </c>
      <c r="AW61">
        <v>58</v>
      </c>
      <c r="AX61">
        <f>IF(Z61&gt;0, (R61*SUMPRODUCT(K61:$K$98, X61:$X$98)-K61*$AZ$3)/Z61, 0)</f>
        <v>-1642602.5312027424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250000</v>
      </c>
      <c r="S62">
        <f t="shared" si="1"/>
        <v>-4386106.5375394626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-16.413280548696587</v>
      </c>
      <c r="AC62">
        <f t="shared" si="2"/>
        <v>-14.659737587794899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-1.6375016148628414</v>
      </c>
      <c r="AI62">
        <f t="shared" si="25"/>
        <v>-1.6375851726689636</v>
      </c>
      <c r="AJ62">
        <f t="shared" si="7"/>
        <v>-1.7535429609016884</v>
      </c>
      <c r="AK62">
        <f t="shared" si="22"/>
        <v>-1.1489296384087613</v>
      </c>
      <c r="AL62">
        <f t="shared" si="8"/>
        <v>-4.5400577719794128</v>
      </c>
      <c r="AN62">
        <f t="shared" si="26"/>
        <v>0</v>
      </c>
      <c r="AO62">
        <f t="shared" si="26"/>
        <v>0</v>
      </c>
      <c r="AP62">
        <f t="shared" si="26"/>
        <v>-1.0426143335053432E-7</v>
      </c>
      <c r="AQ62">
        <f t="shared" si="26"/>
        <v>-2.0432353768337027E-3</v>
      </c>
      <c r="AR62">
        <f t="shared" si="26"/>
        <v>-2.0433396382670533E-3</v>
      </c>
      <c r="AS62">
        <f t="shared" si="26"/>
        <v>-2.1880289948979104E-3</v>
      </c>
      <c r="AT62">
        <f t="shared" si="26"/>
        <v>-1.4336069420524918E-3</v>
      </c>
      <c r="AU62">
        <f t="shared" si="23"/>
        <v>-5.6649755752174553E-3</v>
      </c>
      <c r="AW62">
        <v>59</v>
      </c>
      <c r="AX62">
        <f>IF(Z62&gt;0, (R62*SUMPRODUCT(K62:$K$98, X62:$X$98)-K62*$AZ$3)/Z62, 0)</f>
        <v>-4386106.5375394626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250000</v>
      </c>
      <c r="S63">
        <f t="shared" si="1"/>
        <v>-12877009.536383081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-14.659737587794899</v>
      </c>
      <c r="AC63">
        <f t="shared" si="2"/>
        <v>-13.090781606097622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-0.57307201440997657</v>
      </c>
      <c r="AI63">
        <f t="shared" si="25"/>
        <v>-0.57309742943659647</v>
      </c>
      <c r="AJ63">
        <f t="shared" si="7"/>
        <v>-1.5689559816972771</v>
      </c>
      <c r="AK63">
        <f t="shared" si="22"/>
        <v>-1.0261816311456431</v>
      </c>
      <c r="AL63">
        <f t="shared" si="8"/>
        <v>-3.1682350422795165</v>
      </c>
      <c r="AN63">
        <f t="shared" si="26"/>
        <v>0</v>
      </c>
      <c r="AO63">
        <f t="shared" si="26"/>
        <v>0</v>
      </c>
      <c r="AP63">
        <f t="shared" si="26"/>
        <v>-2.8314520328289971E-8</v>
      </c>
      <c r="AQ63">
        <f t="shared" si="26"/>
        <v>-6.3845139508343055E-4</v>
      </c>
      <c r="AR63">
        <f t="shared" si="26"/>
        <v>-6.3847970960375874E-4</v>
      </c>
      <c r="AS63">
        <f t="shared" si="26"/>
        <v>-1.7479515840089525E-3</v>
      </c>
      <c r="AT63">
        <f t="shared" si="26"/>
        <v>-1.1432543860800338E-3</v>
      </c>
      <c r="AU63">
        <f t="shared" si="23"/>
        <v>-3.5296856796927451E-3</v>
      </c>
      <c r="AW63">
        <v>60</v>
      </c>
      <c r="AX63">
        <f>IF(Z63&gt;0, (R63*SUMPRODUCT(K63:$K$98, X63:$X$98)-K63*$AZ$3)/Z63, 0)</f>
        <v>-12877009.536383081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250000</v>
      </c>
      <c r="S64">
        <f t="shared" si="1"/>
        <v>-41945739.09987931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-13.090781606097622</v>
      </c>
      <c r="AC64">
        <f t="shared" si="2"/>
        <v>-11.688742185105109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-0.1819429140618084</v>
      </c>
      <c r="AI64">
        <f t="shared" si="25"/>
        <v>-0.18194988064675596</v>
      </c>
      <c r="AJ64">
        <f t="shared" si="7"/>
        <v>-1.4020394209925122</v>
      </c>
      <c r="AK64">
        <f t="shared" si="22"/>
        <v>-0.91635471242683364</v>
      </c>
      <c r="AL64">
        <f t="shared" si="8"/>
        <v>-2.5003440140661017</v>
      </c>
      <c r="AN64">
        <f t="shared" si="26"/>
        <v>0</v>
      </c>
      <c r="AO64">
        <f t="shared" si="26"/>
        <v>0</v>
      </c>
      <c r="AP64">
        <f t="shared" si="26"/>
        <v>-6.9297976626996906E-9</v>
      </c>
      <c r="AQ64">
        <f t="shared" si="26"/>
        <v>-1.8098215841770907E-4</v>
      </c>
      <c r="AR64">
        <f t="shared" si="26"/>
        <v>-1.8098908821537177E-4</v>
      </c>
      <c r="AS64">
        <f t="shared" si="26"/>
        <v>-1.3946359049286179E-3</v>
      </c>
      <c r="AT64">
        <f t="shared" si="26"/>
        <v>-9.1151587071375642E-4</v>
      </c>
      <c r="AU64">
        <f t="shared" si="23"/>
        <v>-2.4871408638577459E-3</v>
      </c>
      <c r="AW64">
        <v>61</v>
      </c>
      <c r="AX64">
        <f>IF(Z64&gt;0, (R64*SUMPRODUCT(K64:$K$98, X64:$X$98)-K64*$AZ$3)/Z64, 0)</f>
        <v>-41945739.09987931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250000</v>
      </c>
      <c r="S65">
        <f t="shared" si="1"/>
        <v>-153355679.23748729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-11.688742185105109</v>
      </c>
      <c r="AC65">
        <f t="shared" si="2"/>
        <v>-10.436532209774597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-5.1955585319729596E-2</v>
      </c>
      <c r="AI65">
        <f t="shared" si="25"/>
        <v>-5.1957286680295707E-2</v>
      </c>
      <c r="AJ65">
        <f t="shared" si="7"/>
        <v>-1.252209975330512</v>
      </c>
      <c r="AK65">
        <f t="shared" si="22"/>
        <v>-0.81821195295735771</v>
      </c>
      <c r="AL65">
        <f t="shared" si="8"/>
        <v>-2.1223792149681655</v>
      </c>
      <c r="AN65">
        <f t="shared" si="26"/>
        <v>0</v>
      </c>
      <c r="AO65">
        <f t="shared" si="26"/>
        <v>0</v>
      </c>
      <c r="AP65">
        <f t="shared" si="26"/>
        <v>-1.5110504238668114E-9</v>
      </c>
      <c r="AQ65">
        <f t="shared" si="26"/>
        <v>-4.6143957244123786E-5</v>
      </c>
      <c r="AR65">
        <f t="shared" si="26"/>
        <v>-4.614546829454765E-5</v>
      </c>
      <c r="AS65">
        <f t="shared" si="26"/>
        <v>-1.1121407488094328E-3</v>
      </c>
      <c r="AT65">
        <f t="shared" si="26"/>
        <v>-7.2668871193638654E-4</v>
      </c>
      <c r="AU65">
        <f t="shared" si="23"/>
        <v>-1.884974929040367E-3</v>
      </c>
      <c r="AW65">
        <v>62</v>
      </c>
      <c r="AX65">
        <f>IF(Z65&gt;0, (R65*SUMPRODUCT(K65:$K$98, X65:$X$98)-K65*$AZ$3)/Z65, 0)</f>
        <v>-153355679.23748729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250000</v>
      </c>
      <c r="S66">
        <f t="shared" si="1"/>
        <v>-638874161.9617331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-10.436532209774597</v>
      </c>
      <c r="AC66">
        <f t="shared" si="2"/>
        <v>-9.3183721416881564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-1.3197066018154702E-2</v>
      </c>
      <c r="AI66">
        <f t="shared" si="25"/>
        <v>-1.3197430658513341E-2</v>
      </c>
      <c r="AJ66">
        <f t="shared" si="7"/>
        <v>-1.118160068086441</v>
      </c>
      <c r="AK66">
        <f t="shared" si="22"/>
        <v>-0.73055725468422184</v>
      </c>
      <c r="AL66">
        <f t="shared" si="8"/>
        <v>-1.8619147534291762</v>
      </c>
      <c r="AN66">
        <f t="shared" si="26"/>
        <v>0</v>
      </c>
      <c r="AO66">
        <f t="shared" si="26"/>
        <v>0</v>
      </c>
      <c r="AP66">
        <f t="shared" si="26"/>
        <v>-2.8915406810113516E-10</v>
      </c>
      <c r="AQ66">
        <f t="shared" si="26"/>
        <v>-1.0465065744239927E-5</v>
      </c>
      <c r="AR66">
        <f t="shared" si="26"/>
        <v>-1.0465354898308028E-5</v>
      </c>
      <c r="AS66">
        <f t="shared" si="26"/>
        <v>-8.8668334378345351E-4</v>
      </c>
      <c r="AT66">
        <f t="shared" si="26"/>
        <v>-5.793204102854698E-4</v>
      </c>
      <c r="AU66">
        <f t="shared" si="23"/>
        <v>-1.4764691089672315E-3</v>
      </c>
      <c r="AW66">
        <v>63</v>
      </c>
      <c r="AX66">
        <f>IF(Z66&gt;0, (R66*SUMPRODUCT(K66:$K$98, X66:$X$98)-K66*$AZ$3)/Z66, 0)</f>
        <v>-638874161.9617331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7">$C$6</f>
        <v>250000</v>
      </c>
      <c r="S67">
        <f t="shared" ref="S67:S69" si="28">AX67</f>
        <v>-3092948204.2800479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-9.3183721416881564</v>
      </c>
      <c r="AC67">
        <f t="shared" ref="AC67:AC69" si="29">S67*Z67</f>
        <v>-8.3199842031434663</v>
      </c>
      <c r="AE67">
        <f t="shared" ref="AE67:AE69" si="30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1">-X67*R67</f>
        <v>-2.937443306346607E-3</v>
      </c>
      <c r="AI67">
        <f t="shared" ref="AI67:AI69" si="32">SUM(AE67:AH67)</f>
        <v>-2.9375105559710239E-3</v>
      </c>
      <c r="AJ67">
        <f t="shared" ref="AJ67:AJ69" si="33">AB67-AC67</f>
        <v>-0.9983879385446901</v>
      </c>
      <c r="AK67">
        <f t="shared" si="22"/>
        <v>-0.65228604991817096</v>
      </c>
      <c r="AL67">
        <f t="shared" ref="AL67:AL69" si="34">SUM(AI67:AK67)</f>
        <v>-1.6536114990188322</v>
      </c>
      <c r="AN67">
        <f t="shared" si="26"/>
        <v>0</v>
      </c>
      <c r="AO67">
        <f t="shared" si="26"/>
        <v>0</v>
      </c>
      <c r="AP67">
        <f t="shared" si="26"/>
        <v>-4.7614191279169793E-11</v>
      </c>
      <c r="AQ67">
        <f t="shared" si="26"/>
        <v>-2.0797735106022644E-6</v>
      </c>
      <c r="AR67">
        <f t="shared" si="26"/>
        <v>-2.0798211247935436E-6</v>
      </c>
      <c r="AS67">
        <f t="shared" si="26"/>
        <v>-7.0688029396303806E-4</v>
      </c>
      <c r="AT67">
        <f t="shared" si="26"/>
        <v>-4.6183265733984653E-4</v>
      </c>
      <c r="AU67">
        <f t="shared" si="23"/>
        <v>-1.1707927724276782E-3</v>
      </c>
      <c r="AW67">
        <v>64</v>
      </c>
      <c r="AX67">
        <f>IF(Z67&gt;0, (R67*SUMPRODUCT(K67:$K$98, X67:$X$98)-K67*$AZ$3)/Z67, 0)</f>
        <v>-3092948204.2800479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25</v>
      </c>
      <c r="R68">
        <f t="shared" si="27"/>
        <v>250000</v>
      </c>
      <c r="S68">
        <f t="shared" si="28"/>
        <v>-17870514469.100945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-8.3199842031434663</v>
      </c>
      <c r="AC68">
        <f t="shared" si="29"/>
        <v>-7.4285591368362347</v>
      </c>
      <c r="AE68">
        <f t="shared" si="30"/>
        <v>0</v>
      </c>
      <c r="AF68">
        <f t="shared" si="24"/>
        <v>0</v>
      </c>
      <c r="AG68">
        <f t="shared" si="24"/>
        <v>-1.0392201004734086E-8</v>
      </c>
      <c r="AH68">
        <f t="shared" si="31"/>
        <v>-5.6184927167941909E-4</v>
      </c>
      <c r="AI68">
        <f t="shared" si="32"/>
        <v>-5.6185966388042378E-4</v>
      </c>
      <c r="AJ68">
        <f t="shared" si="33"/>
        <v>-0.89142506630723162</v>
      </c>
      <c r="AK68">
        <f t="shared" si="22"/>
        <v>-0.58239889422004265</v>
      </c>
      <c r="AL68">
        <f t="shared" si="34"/>
        <v>-1.4743858201911548</v>
      </c>
      <c r="AN68">
        <f t="shared" si="26"/>
        <v>0</v>
      </c>
      <c r="AO68">
        <f t="shared" si="26"/>
        <v>0</v>
      </c>
      <c r="AP68">
        <f t="shared" si="26"/>
        <v>-6.5695566908603536E-12</v>
      </c>
      <c r="AQ68">
        <f t="shared" si="26"/>
        <v>-3.5517987386262952E-7</v>
      </c>
      <c r="AR68">
        <f t="shared" si="26"/>
        <v>-3.5518644341932033E-7</v>
      </c>
      <c r="AS68">
        <f t="shared" si="26"/>
        <v>-5.6352523455729258E-4</v>
      </c>
      <c r="AT68">
        <f t="shared" si="26"/>
        <v>-3.6817056853788736E-4</v>
      </c>
      <c r="AU68">
        <f t="shared" si="23"/>
        <v>-9.3205098953859941E-4</v>
      </c>
      <c r="AW68">
        <v>65</v>
      </c>
      <c r="AX68">
        <f>IF(Z68&gt;0, (R68*SUMPRODUCT(K68:$K$98, X68:$X$98)-K68*$AZ$3)/Z68, 0)</f>
        <v>-17870514469.100945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250000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-7.4285591368362347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-1.0392201004734086E-4</v>
      </c>
      <c r="AI69">
        <f t="shared" si="32"/>
        <v>-1.0392201004734086E-4</v>
      </c>
      <c r="AJ69">
        <f t="shared" si="33"/>
        <v>-7.4285591368362347</v>
      </c>
      <c r="AK69">
        <f t="shared" si="22"/>
        <v>-0.5199991395785365</v>
      </c>
      <c r="AL69">
        <f t="shared" si="34"/>
        <v>-7.9486621984248185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-5.8656756168396015E-8</v>
      </c>
      <c r="AR69">
        <f t="shared" si="26"/>
        <v>-5.8656756168396015E-8</v>
      </c>
      <c r="AS69">
        <f t="shared" si="26"/>
        <v>-4.1929056392713887E-3</v>
      </c>
      <c r="AT69">
        <f t="shared" si="26"/>
        <v>-2.9350339474899724E-4</v>
      </c>
      <c r="AU69">
        <f t="shared" si="23"/>
        <v>-4.4864676907765541E-3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14888.153283600766</v>
      </c>
      <c r="AO71" s="8">
        <f t="shared" si="47"/>
        <v>-1488.8153283600768</v>
      </c>
      <c r="AP71" s="8">
        <f t="shared" si="47"/>
        <v>-431.39390976729584</v>
      </c>
      <c r="AQ71" s="8">
        <f t="shared" si="47"/>
        <v>-11751.03399802149</v>
      </c>
      <c r="AR71" s="8">
        <f t="shared" si="47"/>
        <v>1216.9100474519053</v>
      </c>
      <c r="AS71" s="8">
        <f t="shared" si="47"/>
        <v>-1846.4702705421785</v>
      </c>
      <c r="AT71" s="8">
        <f t="shared" si="47"/>
        <v>1077.1076578162701</v>
      </c>
      <c r="AU71" s="8">
        <f t="shared" si="47"/>
        <v>447.54743472599836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60" priority="1" operator="lessThan">
      <formula>0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28B30-FD34-4E3E-A0EB-4E501836A1D6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12340.780539208175</v>
      </c>
      <c r="K3">
        <v>1</v>
      </c>
      <c r="L3" s="2">
        <v>0</v>
      </c>
      <c r="O3">
        <f>$C$3</f>
        <v>12340.780539208175</v>
      </c>
      <c r="P3">
        <f>O3*C5</f>
        <v>1234.0780539208176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12340.780539208175</v>
      </c>
      <c r="AF3">
        <f t="shared" ref="AF3:AG34" si="4">-$Z3*P3</f>
        <v>-1234.0780539208176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10833.552743487358</v>
      </c>
      <c r="AJ3">
        <f t="shared" ref="AJ3:AJ66" si="7">AB3-AC3</f>
        <v>0</v>
      </c>
      <c r="AL3">
        <f t="shared" ref="AL3:AL66" si="8">SUM(AI3:AK3)</f>
        <v>10833.552743487358</v>
      </c>
      <c r="AN3">
        <f t="shared" ref="AN3:AU34" si="9">AE3*$K3</f>
        <v>12340.780539208175</v>
      </c>
      <c r="AO3">
        <f t="shared" si="9"/>
        <v>-1234.0780539208176</v>
      </c>
      <c r="AP3">
        <f t="shared" si="9"/>
        <v>-273.14974180000002</v>
      </c>
      <c r="AQ3">
        <f t="shared" si="9"/>
        <v>0</v>
      </c>
      <c r="AR3">
        <f t="shared" si="9"/>
        <v>10833.552743487358</v>
      </c>
      <c r="AS3">
        <f t="shared" si="9"/>
        <v>0</v>
      </c>
      <c r="AT3">
        <f t="shared" si="9"/>
        <v>0</v>
      </c>
      <c r="AU3">
        <f t="shared" si="9"/>
        <v>10833.552743487358</v>
      </c>
      <c r="AW3">
        <v>0</v>
      </c>
      <c r="AX3">
        <f>IF(Z3&gt;0, (R3*SUMPRODUCT(K3:$K$98, X3:$X$98)-K3*$AZ$3)/Z3, 0)</f>
        <v>0</v>
      </c>
      <c r="AZ3">
        <f>C6*SUMPRODUCT(X4:X98, K4:K98)/1</f>
        <v>10007.465438342368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1085.7644557395618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1072.2284398223965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-1072.2284398223965</v>
      </c>
      <c r="AK4">
        <f>G4*SUM(AB4, AE4:AF4)</f>
        <v>0</v>
      </c>
      <c r="AL4">
        <f t="shared" si="8"/>
        <v>-2305.6319398223968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-1101.253125</v>
      </c>
      <c r="AR4">
        <f t="shared" si="9"/>
        <v>-1101.253125</v>
      </c>
      <c r="AS4">
        <f t="shared" si="9"/>
        <v>-957.34682126999678</v>
      </c>
      <c r="AT4">
        <f t="shared" si="9"/>
        <v>0</v>
      </c>
      <c r="AU4">
        <f t="shared" si="9"/>
        <v>-2058.599946269997</v>
      </c>
      <c r="AW4">
        <v>1</v>
      </c>
      <c r="AX4">
        <f>IF(Z4&gt;0, (R4*SUMPRODUCT(K4:$K$98, X4:$X$98)-K4*$AZ$3)/Z4, 0)</f>
        <v>1085.7644557395618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500000</v>
      </c>
      <c r="S5">
        <f t="shared" si="1"/>
        <v>951.91237851420203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1072.2284398223965</v>
      </c>
      <c r="AC5">
        <f t="shared" si="2"/>
        <v>928.32213609239534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-1219.9041972122684</v>
      </c>
      <c r="AI5">
        <f t="shared" si="6"/>
        <v>-1244.2846485291577</v>
      </c>
      <c r="AJ5">
        <f t="shared" si="7"/>
        <v>143.90630373000113</v>
      </c>
      <c r="AK5">
        <f>G5*SUM(AB5, AE5:AF5)</f>
        <v>75.055990787567765</v>
      </c>
      <c r="AL5">
        <f t="shared" si="8"/>
        <v>-1025.3223540115889</v>
      </c>
      <c r="AN5">
        <f t="shared" si="9"/>
        <v>0</v>
      </c>
      <c r="AO5">
        <f t="shared" si="9"/>
        <v>0</v>
      </c>
      <c r="AP5">
        <f t="shared" si="9"/>
        <v>-19.435946521754929</v>
      </c>
      <c r="AQ5">
        <f t="shared" si="9"/>
        <v>-972.50015721641284</v>
      </c>
      <c r="AR5">
        <f t="shared" si="9"/>
        <v>-991.93610373816773</v>
      </c>
      <c r="AS5">
        <f t="shared" si="9"/>
        <v>114.72122427455446</v>
      </c>
      <c r="AT5">
        <f t="shared" si="9"/>
        <v>59.834176329374806</v>
      </c>
      <c r="AU5">
        <f t="shared" si="9"/>
        <v>-817.3807031342385</v>
      </c>
      <c r="AW5">
        <v>2</v>
      </c>
      <c r="AX5">
        <f>IF(Z5&gt;0, (R5*SUMPRODUCT(K5:$K$98, X5:$X$98)-K5*$AZ$3)/Z5, 0)</f>
        <v>951.91237851420203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500000</v>
      </c>
      <c r="S6">
        <f t="shared" si="1"/>
        <v>841.694185944575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928.32213609239534</v>
      </c>
      <c r="AC6">
        <f t="shared" si="2"/>
        <v>810.59592643847554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-1206.5456260785381</v>
      </c>
      <c r="AI6">
        <f t="shared" si="6"/>
        <v>-1230.6219456009546</v>
      </c>
      <c r="AJ6">
        <f t="shared" si="7"/>
        <v>117.7262096539198</v>
      </c>
      <c r="AK6">
        <f>G6*SUM(AB6, AE6:AF6)</f>
        <v>64.982549526467679</v>
      </c>
      <c r="AL6">
        <f t="shared" si="8"/>
        <v>-1047.9131864205672</v>
      </c>
      <c r="AN6">
        <f t="shared" si="9"/>
        <v>0</v>
      </c>
      <c r="AO6">
        <f t="shared" si="9"/>
        <v>0</v>
      </c>
      <c r="AP6">
        <f t="shared" si="9"/>
        <v>-17.137048676100527</v>
      </c>
      <c r="AQ6">
        <f t="shared" si="9"/>
        <v>-858.79534472836895</v>
      </c>
      <c r="AR6">
        <f t="shared" si="9"/>
        <v>-875.93239340446951</v>
      </c>
      <c r="AS6">
        <f t="shared" si="9"/>
        <v>83.795190681600602</v>
      </c>
      <c r="AT6">
        <f t="shared" si="9"/>
        <v>46.253295205496414</v>
      </c>
      <c r="AU6">
        <f t="shared" si="9"/>
        <v>-745.88390751737245</v>
      </c>
      <c r="AW6">
        <v>3</v>
      </c>
      <c r="AX6">
        <f>IF(Z6&gt;0, (R6*SUMPRODUCT(K6:$K$98, X6:$X$98)-K6*$AZ$3)/Z6, 0)</f>
        <v>841.694185944575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500000</v>
      </c>
      <c r="S7">
        <f t="shared" si="1"/>
        <v>751.80392112823688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810.59592643847554</v>
      </c>
      <c r="AC7">
        <f t="shared" si="2"/>
        <v>714.99160631948325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-1193.7833737758372</v>
      </c>
      <c r="AI7">
        <f t="shared" si="6"/>
        <v>-1217.5592409343408</v>
      </c>
      <c r="AJ7">
        <f t="shared" si="7"/>
        <v>95.604320118992291</v>
      </c>
      <c r="AK7">
        <f>G7*SUM(AB7, AE7:AF7)</f>
        <v>56.741714850693292</v>
      </c>
      <c r="AL7">
        <f t="shared" si="8"/>
        <v>-1065.2132059646551</v>
      </c>
      <c r="AN7">
        <f t="shared" si="9"/>
        <v>0</v>
      </c>
      <c r="AO7">
        <f t="shared" si="9"/>
        <v>0</v>
      </c>
      <c r="AP7">
        <f t="shared" si="9"/>
        <v>-15.109993408980745</v>
      </c>
      <c r="AQ7">
        <f t="shared" si="9"/>
        <v>-758.67091573365644</v>
      </c>
      <c r="AR7">
        <f t="shared" si="9"/>
        <v>-773.78090914263714</v>
      </c>
      <c r="AS7">
        <f t="shared" si="9"/>
        <v>60.758273809222324</v>
      </c>
      <c r="AT7">
        <f t="shared" si="9"/>
        <v>36.060385587307472</v>
      </c>
      <c r="AU7">
        <f t="shared" si="9"/>
        <v>-676.96224974610732</v>
      </c>
      <c r="AW7">
        <v>4</v>
      </c>
      <c r="AX7">
        <f>IF(Z7&gt;0, (R7*SUMPRODUCT(K7:$K$98, X7:$X$98)-K7*$AZ$3)/Z7, 0)</f>
        <v>751.80392112823688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500000</v>
      </c>
      <c r="S8">
        <f t="shared" si="1"/>
        <v>679.05412449273399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714.99160631948325</v>
      </c>
      <c r="AC8">
        <f t="shared" si="2"/>
        <v>637.74124827276773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-1181.5978294883307</v>
      </c>
      <c r="AI8">
        <f t="shared" si="6"/>
        <v>-1205.0768580837748</v>
      </c>
      <c r="AJ8">
        <f t="shared" si="7"/>
        <v>77.250358046715519</v>
      </c>
      <c r="AK8">
        <f t="shared" ref="AK8:AK71" si="22">G8*SUM(AB8:AB8, AE8:AF8)</f>
        <v>50.049412442363831</v>
      </c>
      <c r="AL8">
        <f t="shared" si="8"/>
        <v>-1077.7770875946956</v>
      </c>
      <c r="AN8">
        <f t="shared" si="9"/>
        <v>0</v>
      </c>
      <c r="AO8">
        <f t="shared" si="9"/>
        <v>0</v>
      </c>
      <c r="AP8">
        <f t="shared" si="9"/>
        <v>-13.322631371239956</v>
      </c>
      <c r="AQ8">
        <f t="shared" si="9"/>
        <v>-670.47034111048515</v>
      </c>
      <c r="AR8">
        <f t="shared" si="9"/>
        <v>-683.79297248172509</v>
      </c>
      <c r="AS8">
        <f t="shared" si="9"/>
        <v>43.833927769583781</v>
      </c>
      <c r="AT8">
        <f t="shared" si="9"/>
        <v>28.399380732733849</v>
      </c>
      <c r="AU8">
        <f t="shared" si="9"/>
        <v>-611.55966397940745</v>
      </c>
      <c r="AW8">
        <v>5</v>
      </c>
      <c r="AX8">
        <f>IF(Z8&gt;0, (R8*SUMPRODUCT(K8:$K$98, X8:$X$98)-K8*$AZ$3)/Z8, 0)</f>
        <v>679.05412449273399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500000</v>
      </c>
      <c r="S9">
        <f t="shared" si="1"/>
        <v>620.73044372973948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637.74124827276773</v>
      </c>
      <c r="AC9">
        <f t="shared" si="2"/>
        <v>575.68211938276454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-1171.3095694746485</v>
      </c>
      <c r="AI9">
        <f t="shared" si="6"/>
        <v>-1194.4952423056645</v>
      </c>
      <c r="AJ9">
        <f t="shared" si="7"/>
        <v>62.059128890003194</v>
      </c>
      <c r="AK9">
        <f t="shared" si="22"/>
        <v>44.641887379093745</v>
      </c>
      <c r="AL9">
        <f t="shared" si="8"/>
        <v>-1087.7942260365676</v>
      </c>
      <c r="AN9">
        <f t="shared" si="9"/>
        <v>0</v>
      </c>
      <c r="AO9">
        <f t="shared" si="9"/>
        <v>0</v>
      </c>
      <c r="AP9">
        <f t="shared" si="9"/>
        <v>-11.74658342162817</v>
      </c>
      <c r="AQ9">
        <f t="shared" si="9"/>
        <v>-593.4218804286661</v>
      </c>
      <c r="AR9">
        <f t="shared" si="9"/>
        <v>-605.1684638502943</v>
      </c>
      <c r="AS9">
        <f t="shared" si="9"/>
        <v>31.441086048830176</v>
      </c>
      <c r="AT9">
        <f t="shared" si="9"/>
        <v>22.616969454341952</v>
      </c>
      <c r="AU9">
        <f t="shared" si="9"/>
        <v>-551.11040834712219</v>
      </c>
      <c r="AW9">
        <v>6</v>
      </c>
      <c r="AX9">
        <f>IF(Z9&gt;0, (R9*SUMPRODUCT(K9:$K$98, X9:$X$98)-K9*$AZ$3)/Z9, 0)</f>
        <v>620.73044372973948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500000</v>
      </c>
      <c r="S10">
        <f t="shared" si="1"/>
        <v>573.77981409465508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575.68211938276454</v>
      </c>
      <c r="AC10">
        <f t="shared" si="2"/>
        <v>525.48453557952871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-1161.5238412597316</v>
      </c>
      <c r="AI10">
        <f t="shared" si="6"/>
        <v>-1184.4195811703744</v>
      </c>
      <c r="AJ10">
        <f t="shared" si="7"/>
        <v>50.19758380323583</v>
      </c>
      <c r="AK10">
        <f t="shared" si="22"/>
        <v>40.29774835679352</v>
      </c>
      <c r="AL10">
        <f t="shared" si="8"/>
        <v>-1093.924249010345</v>
      </c>
      <c r="AN10">
        <f t="shared" si="9"/>
        <v>0</v>
      </c>
      <c r="AO10">
        <f t="shared" si="9"/>
        <v>0</v>
      </c>
      <c r="AP10">
        <f t="shared" si="9"/>
        <v>-10.356869983136882</v>
      </c>
      <c r="AQ10">
        <f t="shared" si="9"/>
        <v>-525.41439818893411</v>
      </c>
      <c r="AR10">
        <f t="shared" si="9"/>
        <v>-535.7712681720709</v>
      </c>
      <c r="AS10">
        <f t="shared" si="9"/>
        <v>22.706837645201684</v>
      </c>
      <c r="AT10">
        <f t="shared" si="9"/>
        <v>18.228654849039138</v>
      </c>
      <c r="AU10">
        <f t="shared" si="9"/>
        <v>-494.8357756778301</v>
      </c>
      <c r="AW10">
        <v>7</v>
      </c>
      <c r="AX10">
        <f>IF(Z10&gt;0, (R10*SUMPRODUCT(K10:$K$98, X10:$X$98)-K10*$AZ$3)/Z10, 0)</f>
        <v>573.77981409465508</v>
      </c>
    </row>
    <row r="11" spans="1:52" x14ac:dyDescent="0.25">
      <c r="A11" t="s">
        <v>33</v>
      </c>
      <c r="C11" s="12">
        <f>AU100</f>
        <v>438.1480328533919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500000</v>
      </c>
      <c r="S11">
        <f t="shared" si="1"/>
        <v>536.38833400535054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525.48453557952871</v>
      </c>
      <c r="AC11">
        <f t="shared" si="2"/>
        <v>485.09183080615861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-1152.2226160255218</v>
      </c>
      <c r="AI11">
        <f t="shared" si="6"/>
        <v>-1174.831787406257</v>
      </c>
      <c r="AJ11">
        <f t="shared" si="7"/>
        <v>40.392704773370099</v>
      </c>
      <c r="AK11">
        <f t="shared" si="22"/>
        <v>36.783917490567013</v>
      </c>
      <c r="AL11">
        <f t="shared" si="8"/>
        <v>-1097.6551651423199</v>
      </c>
      <c r="AN11">
        <f t="shared" si="9"/>
        <v>0</v>
      </c>
      <c r="AO11">
        <f t="shared" si="9"/>
        <v>0</v>
      </c>
      <c r="AP11">
        <f t="shared" si="9"/>
        <v>-9.1314651191900751</v>
      </c>
      <c r="AQ11">
        <f t="shared" si="9"/>
        <v>-465.36338951122099</v>
      </c>
      <c r="AR11">
        <f t="shared" si="9"/>
        <v>-474.49485463041111</v>
      </c>
      <c r="AS11">
        <f t="shared" si="9"/>
        <v>16.313935990686389</v>
      </c>
      <c r="AT11">
        <f t="shared" si="9"/>
        <v>14.856407333816984</v>
      </c>
      <c r="AU11">
        <f t="shared" si="9"/>
        <v>-443.32451130590772</v>
      </c>
      <c r="AW11">
        <v>8</v>
      </c>
      <c r="AX11">
        <f>IF(Z11&gt;0, (R11*SUMPRODUCT(K11:$K$98, X11:$X$98)-K11*$AZ$3)/Z11, 0)</f>
        <v>536.38833400535054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25</v>
      </c>
      <c r="R12">
        <f t="shared" si="0"/>
        <v>500000</v>
      </c>
      <c r="S12">
        <f t="shared" si="1"/>
        <v>507.01623872471282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485.09183080615861</v>
      </c>
      <c r="AC12">
        <f t="shared" si="2"/>
        <v>452.78352470169011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-1143.819232772488</v>
      </c>
      <c r="AI12">
        <f t="shared" si="6"/>
        <v>-1166.1451214777771</v>
      </c>
      <c r="AJ12">
        <f t="shared" si="7"/>
        <v>32.3083061044685</v>
      </c>
      <c r="AK12">
        <f t="shared" si="22"/>
        <v>33.956428156431109</v>
      </c>
      <c r="AL12">
        <f t="shared" si="8"/>
        <v>-1099.8803872168776</v>
      </c>
      <c r="AN12">
        <f t="shared" si="9"/>
        <v>0</v>
      </c>
      <c r="AO12">
        <f t="shared" si="9"/>
        <v>0</v>
      </c>
      <c r="AP12">
        <f t="shared" si="9"/>
        <v>-8.0509392837502869</v>
      </c>
      <c r="AQ12">
        <f t="shared" si="9"/>
        <v>-412.47268210449812</v>
      </c>
      <c r="AR12">
        <f t="shared" si="9"/>
        <v>-420.52362138824844</v>
      </c>
      <c r="AS12">
        <f t="shared" si="9"/>
        <v>11.650699071444906</v>
      </c>
      <c r="AT12">
        <f t="shared" si="9"/>
        <v>12.245028405775836</v>
      </c>
      <c r="AU12">
        <f t="shared" si="9"/>
        <v>-396.62789391102768</v>
      </c>
      <c r="AW12">
        <v>9</v>
      </c>
      <c r="AX12">
        <f>IF(Z12&gt;0, (R12*SUMPRODUCT(K12:$K$98, X12:$X$98)-K12*$AZ$3)/Z12, 0)</f>
        <v>507.01623872471282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25</v>
      </c>
      <c r="R13">
        <f t="shared" si="0"/>
        <v>500000</v>
      </c>
      <c r="S13">
        <f t="shared" si="1"/>
        <v>484.181169161002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452.78352470169011</v>
      </c>
      <c r="AC13">
        <f t="shared" si="2"/>
        <v>426.96716706750613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-1135.8545928769354</v>
      </c>
      <c r="AI13">
        <f t="shared" si="6"/>
        <v>-1157.9004299655278</v>
      </c>
      <c r="AJ13">
        <f t="shared" si="7"/>
        <v>25.816357634183987</v>
      </c>
      <c r="AK13">
        <f t="shared" si="22"/>
        <v>31.694846729118311</v>
      </c>
      <c r="AL13">
        <f t="shared" si="8"/>
        <v>-1100.3892256022255</v>
      </c>
      <c r="AN13">
        <f t="shared" si="9"/>
        <v>0</v>
      </c>
      <c r="AO13">
        <f t="shared" si="9"/>
        <v>0</v>
      </c>
      <c r="AP13">
        <f t="shared" si="9"/>
        <v>-7.0981695207653059</v>
      </c>
      <c r="AQ13">
        <f t="shared" si="9"/>
        <v>-365.71477956499427</v>
      </c>
      <c r="AR13">
        <f t="shared" si="9"/>
        <v>-372.81294908575956</v>
      </c>
      <c r="AS13">
        <f t="shared" si="9"/>
        <v>8.3121762244611421</v>
      </c>
      <c r="AT13">
        <f t="shared" si="9"/>
        <v>10.204892384620258</v>
      </c>
      <c r="AU13">
        <f t="shared" si="9"/>
        <v>-354.29588047667812</v>
      </c>
      <c r="AW13">
        <v>10</v>
      </c>
      <c r="AX13">
        <f>IF(Z13&gt;0, (R13*SUMPRODUCT(K13:$K$98, X13:$X$98)-K13*$AZ$3)/Z13, 0)</f>
        <v>484.181169161002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500000</v>
      </c>
      <c r="S14">
        <f t="shared" si="1"/>
        <v>466.81327727753876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426.96716706750613</v>
      </c>
      <c r="AC14">
        <f t="shared" si="2"/>
        <v>406.48124863672092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-1128.731867766711</v>
      </c>
      <c r="AI14">
        <f t="shared" si="6"/>
        <v>-1150.5008098910291</v>
      </c>
      <c r="AJ14">
        <f t="shared" si="7"/>
        <v>20.485918430785205</v>
      </c>
      <c r="AK14">
        <f t="shared" si="22"/>
        <v>29.887701694725433</v>
      </c>
      <c r="AL14">
        <f t="shared" si="8"/>
        <v>-1100.1271897655186</v>
      </c>
      <c r="AN14">
        <f t="shared" si="9"/>
        <v>0</v>
      </c>
      <c r="AO14">
        <f t="shared" si="9"/>
        <v>0</v>
      </c>
      <c r="AP14">
        <f t="shared" si="9"/>
        <v>-6.2580506722520148</v>
      </c>
      <c r="AQ14">
        <f t="shared" si="9"/>
        <v>-324.48343991777631</v>
      </c>
      <c r="AR14">
        <f t="shared" si="9"/>
        <v>-330.74149059002832</v>
      </c>
      <c r="AS14">
        <f t="shared" si="9"/>
        <v>5.8892120193686646</v>
      </c>
      <c r="AT14">
        <f t="shared" si="9"/>
        <v>8.5920000436678379</v>
      </c>
      <c r="AU14">
        <f t="shared" si="9"/>
        <v>-316.26027852699184</v>
      </c>
      <c r="AW14">
        <v>11</v>
      </c>
      <c r="AX14">
        <f>IF(Z14&gt;0, (R14*SUMPRODUCT(K14:$K$98, X14:$X$98)-K14*$AZ$3)/Z14, 0)</f>
        <v>466.81327727753876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500000</v>
      </c>
      <c r="S15">
        <f t="shared" si="1"/>
        <v>453.86991074064679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406.48124863672092</v>
      </c>
      <c r="AC15">
        <f t="shared" si="2"/>
        <v>390.23786330306029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-1124.4877667969286</v>
      </c>
      <c r="AI15">
        <f t="shared" si="6"/>
        <v>-1145.9827951116638</v>
      </c>
      <c r="AJ15">
        <f t="shared" si="7"/>
        <v>16.243385333660626</v>
      </c>
      <c r="AK15">
        <f t="shared" si="22"/>
        <v>28.453687404570466</v>
      </c>
      <c r="AL15">
        <f t="shared" si="8"/>
        <v>-1101.2857223734327</v>
      </c>
      <c r="AN15">
        <f t="shared" si="9"/>
        <v>0</v>
      </c>
      <c r="AO15">
        <f t="shared" si="9"/>
        <v>0</v>
      </c>
      <c r="AP15">
        <f t="shared" si="9"/>
        <v>-5.5172383905484077</v>
      </c>
      <c r="AQ15">
        <f t="shared" si="9"/>
        <v>-288.62800205855461</v>
      </c>
      <c r="AR15">
        <f t="shared" si="9"/>
        <v>-294.14524044910303</v>
      </c>
      <c r="AS15">
        <f t="shared" si="9"/>
        <v>4.16927244026511</v>
      </c>
      <c r="AT15">
        <f t="shared" si="9"/>
        <v>7.3033528592071697</v>
      </c>
      <c r="AU15">
        <f t="shared" si="9"/>
        <v>-282.67261514963076</v>
      </c>
      <c r="AW15">
        <v>12</v>
      </c>
      <c r="AX15">
        <f>IF(Z15&gt;0, (R15*SUMPRODUCT(K15:$K$98, X15:$X$98)-K15*$AZ$3)/Z15, 0)</f>
        <v>453.86991074064679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500000</v>
      </c>
      <c r="S16">
        <f t="shared" si="1"/>
        <v>443.86589655891072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390.23786330306029</v>
      </c>
      <c r="AC16">
        <f t="shared" si="2"/>
        <v>376.82419569460944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-1121.7812479876977</v>
      </c>
      <c r="AI16">
        <f t="shared" si="6"/>
        <v>-1143.0052369568862</v>
      </c>
      <c r="AJ16">
        <f t="shared" si="7"/>
        <v>13.413667608450851</v>
      </c>
      <c r="AK16">
        <f t="shared" si="22"/>
        <v>27.316650431214224</v>
      </c>
      <c r="AL16">
        <f t="shared" si="8"/>
        <v>-1102.2749189172212</v>
      </c>
      <c r="AN16">
        <f t="shared" si="9"/>
        <v>0</v>
      </c>
      <c r="AO16">
        <f t="shared" si="9"/>
        <v>0</v>
      </c>
      <c r="AP16">
        <f t="shared" si="9"/>
        <v>-4.8639904833378047</v>
      </c>
      <c r="AQ16">
        <f t="shared" si="9"/>
        <v>-257.08330901039</v>
      </c>
      <c r="AR16">
        <f t="shared" si="9"/>
        <v>-261.94729949372783</v>
      </c>
      <c r="AS16">
        <f t="shared" si="9"/>
        <v>3.0740664108372111</v>
      </c>
      <c r="AT16">
        <f t="shared" si="9"/>
        <v>6.2602712396326901</v>
      </c>
      <c r="AU16">
        <f t="shared" si="9"/>
        <v>-252.61296184325795</v>
      </c>
      <c r="AW16">
        <v>13</v>
      </c>
      <c r="AX16">
        <f>IF(Z16&gt;0, (R16*SUMPRODUCT(K16:$K$98, X16:$X$98)-K16*$AZ$3)/Z16, 0)</f>
        <v>443.86589655891072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500000</v>
      </c>
      <c r="S17">
        <f t="shared" si="1"/>
        <v>435.99854225976679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376.82419569460944</v>
      </c>
      <c r="AC17">
        <f t="shared" si="2"/>
        <v>365.46797101466859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-1118.9346411725232</v>
      </c>
      <c r="AI17">
        <f t="shared" si="6"/>
        <v>-1139.8904435199611</v>
      </c>
      <c r="AJ17">
        <f t="shared" si="7"/>
        <v>11.356224679940851</v>
      </c>
      <c r="AK17">
        <f t="shared" si="22"/>
        <v>26.377693698622664</v>
      </c>
      <c r="AL17">
        <f t="shared" si="8"/>
        <v>-1102.1565251413977</v>
      </c>
      <c r="AN17">
        <f t="shared" si="9"/>
        <v>0</v>
      </c>
      <c r="AO17">
        <f t="shared" si="9"/>
        <v>0</v>
      </c>
      <c r="AP17">
        <f t="shared" si="9"/>
        <v>-4.2879723495486441</v>
      </c>
      <c r="AQ17">
        <f t="shared" si="9"/>
        <v>-228.95619660616461</v>
      </c>
      <c r="AR17">
        <f t="shared" si="9"/>
        <v>-233.24416895571326</v>
      </c>
      <c r="AS17">
        <f t="shared" si="9"/>
        <v>2.3237085660335928</v>
      </c>
      <c r="AT17">
        <f t="shared" si="9"/>
        <v>5.3973987418518607</v>
      </c>
      <c r="AU17">
        <f t="shared" si="9"/>
        <v>-225.52306164782783</v>
      </c>
      <c r="AW17">
        <v>14</v>
      </c>
      <c r="AX17">
        <f>IF(Z17&gt;0, (R17*SUMPRODUCT(K17:$K$98, X17:$X$98)-K17*$AZ$3)/Z17, 0)</f>
        <v>435.99854225976679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500000</v>
      </c>
      <c r="S18">
        <f t="shared" si="1"/>
        <v>430.04303328106897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365.46797101466859</v>
      </c>
      <c r="AC18">
        <f t="shared" si="2"/>
        <v>355.91095684640482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-1116.3495394478186</v>
      </c>
      <c r="AI18">
        <f t="shared" si="6"/>
        <v>-1137.0399662948098</v>
      </c>
      <c r="AJ18">
        <f t="shared" si="7"/>
        <v>9.5570141682637768</v>
      </c>
      <c r="AK18">
        <f t="shared" si="22"/>
        <v>25.582757971026805</v>
      </c>
      <c r="AL18">
        <f t="shared" si="8"/>
        <v>-1101.9001941555193</v>
      </c>
      <c r="AN18">
        <f t="shared" si="9"/>
        <v>0</v>
      </c>
      <c r="AO18">
        <f t="shared" si="9"/>
        <v>0</v>
      </c>
      <c r="AP18">
        <f t="shared" si="9"/>
        <v>-3.7800636289056908</v>
      </c>
      <c r="AQ18">
        <f t="shared" si="9"/>
        <v>-203.95288712112725</v>
      </c>
      <c r="AR18">
        <f t="shared" si="9"/>
        <v>-207.73295075003293</v>
      </c>
      <c r="AS18">
        <f t="shared" si="9"/>
        <v>1.7460307573907734</v>
      </c>
      <c r="AT18">
        <f t="shared" si="9"/>
        <v>4.67387423413349</v>
      </c>
      <c r="AU18">
        <f t="shared" si="9"/>
        <v>-201.31304575850871</v>
      </c>
      <c r="AW18">
        <v>15</v>
      </c>
      <c r="AX18">
        <f>IF(Z18&gt;0, (R18*SUMPRODUCT(K18:$K$98, X18:$X$98)-K18*$AZ$3)/Z18, 0)</f>
        <v>430.04303328106897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25</v>
      </c>
      <c r="R19">
        <f t="shared" si="0"/>
        <v>500000</v>
      </c>
      <c r="S19">
        <f t="shared" si="1"/>
        <v>425.70846904309013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355.91095684640482</v>
      </c>
      <c r="AC19">
        <f t="shared" si="2"/>
        <v>347.85019690197487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-1115.9803804632334</v>
      </c>
      <c r="AI19">
        <f t="shared" si="6"/>
        <v>-1136.4081040227313</v>
      </c>
      <c r="AJ19">
        <f t="shared" si="7"/>
        <v>8.0607599444299467</v>
      </c>
      <c r="AK19">
        <f t="shared" si="22"/>
        <v>24.91376697924834</v>
      </c>
      <c r="AL19">
        <f t="shared" si="8"/>
        <v>-1103.4335770990531</v>
      </c>
      <c r="AN19">
        <f t="shared" si="9"/>
        <v>0</v>
      </c>
      <c r="AO19">
        <f t="shared" si="9"/>
        <v>0</v>
      </c>
      <c r="AP19">
        <f t="shared" si="9"/>
        <v>-3.3322042146954391</v>
      </c>
      <c r="AQ19">
        <f t="shared" si="9"/>
        <v>-182.04057424538519</v>
      </c>
      <c r="AR19">
        <f t="shared" si="9"/>
        <v>-185.37277846008061</v>
      </c>
      <c r="AS19">
        <f t="shared" si="9"/>
        <v>1.314884557853184</v>
      </c>
      <c r="AT19">
        <f t="shared" si="9"/>
        <v>4.0639750724251211</v>
      </c>
      <c r="AU19">
        <f t="shared" si="9"/>
        <v>-179.99391882980231</v>
      </c>
      <c r="AW19">
        <v>16</v>
      </c>
      <c r="AX19">
        <f>IF(Z19&gt;0, (R19*SUMPRODUCT(K19:$K$98, X19:$X$98)-K19*$AZ$3)/Z19, 0)</f>
        <v>425.70846904309013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500000</v>
      </c>
      <c r="S20">
        <f t="shared" si="1"/>
        <v>422.35032144585756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347.85019690197487</v>
      </c>
      <c r="AC20">
        <f t="shared" si="2"/>
        <v>340.71330763578339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-1115.0158318009185</v>
      </c>
      <c r="AI20">
        <f t="shared" si="6"/>
        <v>-1135.1835273332315</v>
      </c>
      <c r="AJ20">
        <f t="shared" si="7"/>
        <v>7.1368892661914742</v>
      </c>
      <c r="AK20">
        <f t="shared" si="22"/>
        <v>24.349513783138242</v>
      </c>
      <c r="AL20">
        <f t="shared" si="8"/>
        <v>-1103.6971242839018</v>
      </c>
      <c r="AN20">
        <f t="shared" si="9"/>
        <v>0</v>
      </c>
      <c r="AO20">
        <f t="shared" si="9"/>
        <v>0</v>
      </c>
      <c r="AP20">
        <f t="shared" si="9"/>
        <v>-2.9373107239064749</v>
      </c>
      <c r="AQ20">
        <f t="shared" si="9"/>
        <v>-162.3957459505892</v>
      </c>
      <c r="AR20">
        <f t="shared" si="9"/>
        <v>-165.33305667449568</v>
      </c>
      <c r="AS20">
        <f t="shared" si="9"/>
        <v>1.0394475334739932</v>
      </c>
      <c r="AT20">
        <f t="shared" si="9"/>
        <v>3.5463688869423198</v>
      </c>
      <c r="AU20">
        <f t="shared" si="9"/>
        <v>-160.74724025407934</v>
      </c>
      <c r="AW20">
        <v>17</v>
      </c>
      <c r="AX20">
        <f>IF(Z20&gt;0, (R20*SUMPRODUCT(K20:$K$98, X20:$X$98)-K20*$AZ$3)/Z20, 0)</f>
        <v>422.35032144585756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25</v>
      </c>
      <c r="R21">
        <f t="shared" si="0"/>
        <v>500000</v>
      </c>
      <c r="S21">
        <f t="shared" si="1"/>
        <v>419.98707447949857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340.71330763578339</v>
      </c>
      <c r="AC21">
        <f t="shared" si="2"/>
        <v>334.48156613090282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-1115.7761419095748</v>
      </c>
      <c r="AI21">
        <f t="shared" si="6"/>
        <v>-1135.6863716794692</v>
      </c>
      <c r="AJ21">
        <f t="shared" si="7"/>
        <v>6.2317415048805742</v>
      </c>
      <c r="AK21">
        <f t="shared" si="22"/>
        <v>23.84993153450484</v>
      </c>
      <c r="AL21">
        <f t="shared" si="8"/>
        <v>-1105.6046986400838</v>
      </c>
      <c r="AN21">
        <f t="shared" si="9"/>
        <v>0</v>
      </c>
      <c r="AO21">
        <f t="shared" si="9"/>
        <v>0</v>
      </c>
      <c r="AP21">
        <f t="shared" si="9"/>
        <v>-2.589118118416649</v>
      </c>
      <c r="AQ21">
        <f t="shared" si="9"/>
        <v>-145.09507215648912</v>
      </c>
      <c r="AR21">
        <f t="shared" si="9"/>
        <v>-147.68419027490577</v>
      </c>
      <c r="AS21">
        <f t="shared" si="9"/>
        <v>0.8103731110111092</v>
      </c>
      <c r="AT21">
        <f t="shared" si="9"/>
        <v>3.1014353210706607</v>
      </c>
      <c r="AU21">
        <f t="shared" si="9"/>
        <v>-143.77238184282399</v>
      </c>
      <c r="AW21">
        <v>18</v>
      </c>
      <c r="AX21">
        <f>IF(Z21&gt;0, (R21*SUMPRODUCT(K21:$K$98, X21:$X$98)-K21*$AZ$3)/Z21, 0)</f>
        <v>419.98707447949857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500000</v>
      </c>
      <c r="S22">
        <f t="shared" si="1"/>
        <v>418.23245830920672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334.48156613090282</v>
      </c>
      <c r="AC22">
        <f t="shared" si="2"/>
        <v>328.81864080093965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-1117.430187672287</v>
      </c>
      <c r="AI22">
        <f t="shared" si="6"/>
        <v>-1137.085443635099</v>
      </c>
      <c r="AJ22">
        <f t="shared" si="7"/>
        <v>5.6629253299631728</v>
      </c>
      <c r="AK22">
        <f t="shared" si="22"/>
        <v>23.413709629163201</v>
      </c>
      <c r="AL22">
        <f t="shared" si="8"/>
        <v>-1108.0088086759727</v>
      </c>
      <c r="AN22">
        <f t="shared" si="9"/>
        <v>0</v>
      </c>
      <c r="AO22">
        <f t="shared" si="9"/>
        <v>0</v>
      </c>
      <c r="AP22">
        <f t="shared" si="9"/>
        <v>-2.2821084187973275</v>
      </c>
      <c r="AQ22">
        <f t="shared" si="9"/>
        <v>-129.74121749063156</v>
      </c>
      <c r="AR22">
        <f t="shared" si="9"/>
        <v>-132.02332590942888</v>
      </c>
      <c r="AS22">
        <f t="shared" si="9"/>
        <v>0.65750400783286422</v>
      </c>
      <c r="AT22">
        <f t="shared" si="9"/>
        <v>2.7184903600891812</v>
      </c>
      <c r="AU22">
        <f t="shared" si="9"/>
        <v>-128.64733154150684</v>
      </c>
      <c r="AW22">
        <v>19</v>
      </c>
      <c r="AX22">
        <f>IF(Z22&gt;0, (R22*SUMPRODUCT(K22:$K$98, X22:$X$98)-K22*$AZ$3)/Z22, 0)</f>
        <v>418.23245830920672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500000</v>
      </c>
      <c r="S23">
        <f t="shared" si="1"/>
        <v>416.91441550264153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328.81864080093965</v>
      </c>
      <c r="AC23">
        <f t="shared" si="2"/>
        <v>323.57041154827766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-1120.3098862632303</v>
      </c>
      <c r="AI23">
        <f t="shared" si="6"/>
        <v>-1139.7125741721009</v>
      </c>
      <c r="AJ23">
        <f t="shared" si="7"/>
        <v>5.2482292526619858</v>
      </c>
      <c r="AK23">
        <f t="shared" si="22"/>
        <v>23.017304856065778</v>
      </c>
      <c r="AL23">
        <f t="shared" si="8"/>
        <v>-1111.4470400633732</v>
      </c>
      <c r="AN23">
        <f t="shared" si="9"/>
        <v>0</v>
      </c>
      <c r="AO23">
        <f t="shared" si="9"/>
        <v>0</v>
      </c>
      <c r="AP23">
        <f t="shared" si="9"/>
        <v>-2.0114138893827969</v>
      </c>
      <c r="AQ23">
        <f t="shared" si="9"/>
        <v>-116.13890179682295</v>
      </c>
      <c r="AR23">
        <f t="shared" si="9"/>
        <v>-118.15031568620574</v>
      </c>
      <c r="AS23">
        <f t="shared" si="9"/>
        <v>0.5440669490253065</v>
      </c>
      <c r="AT23">
        <f t="shared" si="9"/>
        <v>2.3861295353043577</v>
      </c>
      <c r="AU23">
        <f t="shared" si="9"/>
        <v>-115.22011920187609</v>
      </c>
      <c r="AW23">
        <v>20</v>
      </c>
      <c r="AX23">
        <f>IF(Z23&gt;0, (R23*SUMPRODUCT(K23:$K$98, X23:$X$98)-K23*$AZ$3)/Z23, 0)</f>
        <v>416.91441550264153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500000</v>
      </c>
      <c r="S24">
        <f t="shared" si="1"/>
        <v>415.85511391375081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323.57041154827766</v>
      </c>
      <c r="AC24">
        <f t="shared" si="2"/>
        <v>318.58596353535643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-1123.9891733781919</v>
      </c>
      <c r="AI24">
        <f t="shared" si="6"/>
        <v>-1143.1416349493049</v>
      </c>
      <c r="AJ24">
        <f t="shared" si="7"/>
        <v>4.9844480129212343</v>
      </c>
      <c r="AK24">
        <f t="shared" si="22"/>
        <v>22.649928808379439</v>
      </c>
      <c r="AL24">
        <f t="shared" si="8"/>
        <v>-1115.5072581280044</v>
      </c>
      <c r="AN24">
        <f t="shared" si="9"/>
        <v>0</v>
      </c>
      <c r="AO24">
        <f t="shared" si="9"/>
        <v>0</v>
      </c>
      <c r="AP24">
        <f t="shared" si="9"/>
        <v>-1.7727444057227473</v>
      </c>
      <c r="AQ24">
        <f t="shared" si="9"/>
        <v>-104.03600141949471</v>
      </c>
      <c r="AR24">
        <f t="shared" si="9"/>
        <v>-105.80874582521746</v>
      </c>
      <c r="AS24">
        <f t="shared" si="9"/>
        <v>0.4613585725110797</v>
      </c>
      <c r="AT24">
        <f t="shared" si="9"/>
        <v>2.0964686150648091</v>
      </c>
      <c r="AU24">
        <f t="shared" si="9"/>
        <v>-103.25091863764159</v>
      </c>
      <c r="AW24">
        <v>21</v>
      </c>
      <c r="AX24">
        <f>IF(Z24&gt;0, (R24*SUMPRODUCT(K24:$K$98, X24:$X$98)-K24*$AZ$3)/Z24, 0)</f>
        <v>415.85511391375081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500000</v>
      </c>
      <c r="S25">
        <f t="shared" si="1"/>
        <v>414.97561839414146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318.58596353535643</v>
      </c>
      <c r="AC25">
        <f t="shared" si="2"/>
        <v>313.79501013720198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-1130.2488112868657</v>
      </c>
      <c r="AI25">
        <f t="shared" si="6"/>
        <v>-1149.1532358017032</v>
      </c>
      <c r="AJ25">
        <f t="shared" si="7"/>
        <v>4.7909533981544428</v>
      </c>
      <c r="AK25">
        <f t="shared" si="22"/>
        <v>22.301017447474951</v>
      </c>
      <c r="AL25">
        <f t="shared" si="8"/>
        <v>-1122.0612649560737</v>
      </c>
      <c r="AN25">
        <f t="shared" si="9"/>
        <v>0</v>
      </c>
      <c r="AO25">
        <f t="shared" si="9"/>
        <v>0</v>
      </c>
      <c r="AP25">
        <f t="shared" si="9"/>
        <v>-1.5623091000998579</v>
      </c>
      <c r="AQ25">
        <f t="shared" si="9"/>
        <v>-93.406599172833808</v>
      </c>
      <c r="AR25">
        <f t="shared" si="9"/>
        <v>-94.96890827293366</v>
      </c>
      <c r="AS25">
        <f t="shared" si="9"/>
        <v>0.39593641616629621</v>
      </c>
      <c r="AT25">
        <f t="shared" si="9"/>
        <v>1.8430120669544938</v>
      </c>
      <c r="AU25">
        <f t="shared" si="9"/>
        <v>-92.729959789812867</v>
      </c>
      <c r="AW25">
        <v>22</v>
      </c>
      <c r="AX25">
        <f>IF(Z25&gt;0, (R25*SUMPRODUCT(K25:$K$98, X25:$X$98)-K25*$AZ$3)/Z25, 0)</f>
        <v>414.97561839414146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500000</v>
      </c>
      <c r="S26">
        <f t="shared" si="1"/>
        <v>414.02241766251359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313.79501013720198</v>
      </c>
      <c r="AC26">
        <f t="shared" si="2"/>
        <v>309.00006098342226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-1139.3326128372055</v>
      </c>
      <c r="AI26">
        <f t="shared" si="6"/>
        <v>-1157.9910264762527</v>
      </c>
      <c r="AJ26">
        <f t="shared" si="7"/>
        <v>4.7949491537797257</v>
      </c>
      <c r="AK26">
        <f t="shared" si="22"/>
        <v>21.965650709604141</v>
      </c>
      <c r="AL26">
        <f t="shared" si="8"/>
        <v>-1131.2304266128688</v>
      </c>
      <c r="AN26">
        <f t="shared" si="9"/>
        <v>0</v>
      </c>
      <c r="AO26">
        <f t="shared" si="9"/>
        <v>0</v>
      </c>
      <c r="AP26">
        <f t="shared" si="9"/>
        <v>-1.3767661997607143</v>
      </c>
      <c r="AQ26">
        <f t="shared" si="9"/>
        <v>-84.069024408198416</v>
      </c>
      <c r="AR26">
        <f t="shared" si="9"/>
        <v>-85.44579060795914</v>
      </c>
      <c r="AS26">
        <f t="shared" si="9"/>
        <v>0.35380949593055877</v>
      </c>
      <c r="AT26">
        <f t="shared" si="9"/>
        <v>1.6208004623418331</v>
      </c>
      <c r="AU26">
        <f t="shared" si="9"/>
        <v>-83.47118064968673</v>
      </c>
      <c r="AW26">
        <v>23</v>
      </c>
      <c r="AX26">
        <f>IF(Z26&gt;0, (R26*SUMPRODUCT(K26:$K$98, X26:$X$98)-K26*$AZ$3)/Z26, 0)</f>
        <v>414.02241766251359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500000</v>
      </c>
      <c r="S27">
        <f t="shared" si="1"/>
        <v>412.7868749846424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309.00006098342226</v>
      </c>
      <c r="AC27">
        <f t="shared" si="2"/>
        <v>304.04858123509382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-1148.9824997146195</v>
      </c>
      <c r="AI27">
        <f t="shared" si="6"/>
        <v>-1167.3968800922905</v>
      </c>
      <c r="AJ27">
        <f t="shared" si="7"/>
        <v>4.9514797483284383</v>
      </c>
      <c r="AK27">
        <f t="shared" si="22"/>
        <v>21.63000426883956</v>
      </c>
      <c r="AL27">
        <f t="shared" si="8"/>
        <v>-1140.8153960751226</v>
      </c>
      <c r="AN27">
        <f t="shared" si="9"/>
        <v>0</v>
      </c>
      <c r="AO27">
        <f t="shared" si="9"/>
        <v>0</v>
      </c>
      <c r="AP27">
        <f t="shared" si="9"/>
        <v>-1.2131781109566135</v>
      </c>
      <c r="AQ27">
        <f t="shared" si="9"/>
        <v>-75.697383780354301</v>
      </c>
      <c r="AR27">
        <f t="shared" si="9"/>
        <v>-76.910561891310905</v>
      </c>
      <c r="AS27">
        <f t="shared" si="9"/>
        <v>0.32621390045798343</v>
      </c>
      <c r="AT27">
        <f t="shared" si="9"/>
        <v>1.4250301764524052</v>
      </c>
      <c r="AU27">
        <f t="shared" si="9"/>
        <v>-75.159317814400524</v>
      </c>
      <c r="AW27">
        <v>24</v>
      </c>
      <c r="AX27">
        <f>IF(Z27&gt;0, (R27*SUMPRODUCT(K27:$K$98, X27:$X$98)-K27*$AZ$3)/Z27, 0)</f>
        <v>412.7868749846424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500000</v>
      </c>
      <c r="S28">
        <f t="shared" si="1"/>
        <v>411.33121351626693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304.04858123509382</v>
      </c>
      <c r="AC28">
        <f t="shared" si="2"/>
        <v>298.99186232962313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-1160.5622721390339</v>
      </c>
      <c r="AI28">
        <f t="shared" si="6"/>
        <v>-1178.7344805993212</v>
      </c>
      <c r="AJ28">
        <f t="shared" si="7"/>
        <v>5.0567189054706887</v>
      </c>
      <c r="AK28">
        <f t="shared" si="22"/>
        <v>21.28340068645657</v>
      </c>
      <c r="AL28">
        <f t="shared" si="8"/>
        <v>-1152.3943610073939</v>
      </c>
      <c r="AN28">
        <f t="shared" si="9"/>
        <v>0</v>
      </c>
      <c r="AO28">
        <f t="shared" si="9"/>
        <v>0</v>
      </c>
      <c r="AP28">
        <f t="shared" si="9"/>
        <v>-1.0689493889909416</v>
      </c>
      <c r="AQ28">
        <f t="shared" si="9"/>
        <v>-68.268110307014425</v>
      </c>
      <c r="AR28">
        <f t="shared" si="9"/>
        <v>-69.337059696005355</v>
      </c>
      <c r="AS28">
        <f t="shared" si="9"/>
        <v>0.29745292632507886</v>
      </c>
      <c r="AT28">
        <f t="shared" si="9"/>
        <v>1.2519600030538807</v>
      </c>
      <c r="AU28">
        <f t="shared" si="9"/>
        <v>-67.787646766626395</v>
      </c>
      <c r="AW28">
        <v>25</v>
      </c>
      <c r="AX28">
        <f>IF(Z28&gt;0, (R28*SUMPRODUCT(K28:$K$98, X28:$X$98)-K28*$AZ$3)/Z28, 0)</f>
        <v>411.33121351626693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25</v>
      </c>
      <c r="R29">
        <f t="shared" si="0"/>
        <v>500000</v>
      </c>
      <c r="S29">
        <f t="shared" si="1"/>
        <v>409.60150958084006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298.99186232962313</v>
      </c>
      <c r="AC29">
        <f t="shared" si="2"/>
        <v>293.79577423232615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-1173.6295498691693</v>
      </c>
      <c r="AI29">
        <f t="shared" si="6"/>
        <v>-1191.5613547673604</v>
      </c>
      <c r="AJ29">
        <f t="shared" si="7"/>
        <v>5.196088097296979</v>
      </c>
      <c r="AK29">
        <f t="shared" si="22"/>
        <v>20.929430363073621</v>
      </c>
      <c r="AL29">
        <f t="shared" si="8"/>
        <v>-1165.4358363069898</v>
      </c>
      <c r="AN29">
        <f t="shared" si="9"/>
        <v>0</v>
      </c>
      <c r="AO29">
        <f t="shared" si="9"/>
        <v>0</v>
      </c>
      <c r="AP29">
        <f t="shared" si="9"/>
        <v>-0.94179290764419232</v>
      </c>
      <c r="AQ29">
        <f t="shared" si="9"/>
        <v>-61.639973920301429</v>
      </c>
      <c r="AR29">
        <f t="shared" si="9"/>
        <v>-62.581766827945621</v>
      </c>
      <c r="AS29">
        <f t="shared" si="9"/>
        <v>0.27290275269626479</v>
      </c>
      <c r="AT29">
        <f t="shared" si="9"/>
        <v>1.09923062340279</v>
      </c>
      <c r="AU29">
        <f t="shared" si="9"/>
        <v>-61.209633451846571</v>
      </c>
      <c r="AW29">
        <v>26</v>
      </c>
      <c r="AX29">
        <f>IF(Z29&gt;0, (R29*SUMPRODUCT(K29:$K$98, X29:$X$98)-K29*$AZ$3)/Z29, 0)</f>
        <v>409.60150958084006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25</v>
      </c>
      <c r="R30">
        <f t="shared" si="0"/>
        <v>500000</v>
      </c>
      <c r="S30">
        <f t="shared" si="1"/>
        <v>407.60532777869281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293.79577423232615</v>
      </c>
      <c r="AC30">
        <f t="shared" si="2"/>
        <v>288.47010585641539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-1190.1500297173479</v>
      </c>
      <c r="AI30">
        <f t="shared" si="6"/>
        <v>-1207.8430090650711</v>
      </c>
      <c r="AJ30">
        <f t="shared" si="7"/>
        <v>5.3256683759107659</v>
      </c>
      <c r="AK30">
        <f t="shared" si="22"/>
        <v>20.565704196262832</v>
      </c>
      <c r="AL30">
        <f t="shared" si="8"/>
        <v>-1181.9516364928975</v>
      </c>
      <c r="AN30">
        <f t="shared" si="9"/>
        <v>0</v>
      </c>
      <c r="AO30">
        <f t="shared" si="9"/>
        <v>0</v>
      </c>
      <c r="AP30">
        <f t="shared" si="9"/>
        <v>-0.82968713966343932</v>
      </c>
      <c r="AQ30">
        <f t="shared" si="9"/>
        <v>-55.810395441037414</v>
      </c>
      <c r="AR30">
        <f t="shared" si="9"/>
        <v>-56.640082580700849</v>
      </c>
      <c r="AS30">
        <f t="shared" si="9"/>
        <v>0.24973965519120037</v>
      </c>
      <c r="AT30">
        <f t="shared" si="9"/>
        <v>0.96439949170897443</v>
      </c>
      <c r="AU30">
        <f t="shared" si="9"/>
        <v>-55.425943433800676</v>
      </c>
      <c r="AW30">
        <v>27</v>
      </c>
      <c r="AX30">
        <f>IF(Z30&gt;0, (R30*SUMPRODUCT(K30:$K$98, X30:$X$98)-K30*$AZ$3)/Z30, 0)</f>
        <v>407.60532777869281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500000</v>
      </c>
      <c r="S31">
        <f t="shared" si="1"/>
        <v>405.23050869110881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288.47010585641539</v>
      </c>
      <c r="AC31">
        <f t="shared" si="2"/>
        <v>282.9403403657268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-1210.6276036248996</v>
      </c>
      <c r="AI31">
        <f t="shared" si="6"/>
        <v>-1228.0831217989644</v>
      </c>
      <c r="AJ31">
        <f t="shared" si="7"/>
        <v>5.5297654906885896</v>
      </c>
      <c r="AK31">
        <f t="shared" si="22"/>
        <v>20.192907409949079</v>
      </c>
      <c r="AL31">
        <f t="shared" si="8"/>
        <v>-1202.3604488983267</v>
      </c>
      <c r="AN31">
        <f t="shared" si="9"/>
        <v>0</v>
      </c>
      <c r="AO31">
        <f t="shared" si="9"/>
        <v>0</v>
      </c>
      <c r="AP31">
        <f t="shared" si="9"/>
        <v>-0.73084976353339659</v>
      </c>
      <c r="AQ31">
        <f t="shared" si="9"/>
        <v>-50.688091239300284</v>
      </c>
      <c r="AR31">
        <f t="shared" si="9"/>
        <v>-51.418941002833677</v>
      </c>
      <c r="AS31">
        <f t="shared" si="9"/>
        <v>0.23152723173062828</v>
      </c>
      <c r="AT31">
        <f t="shared" si="9"/>
        <v>0.84546224629070565</v>
      </c>
      <c r="AU31">
        <f t="shared" si="9"/>
        <v>-50.341951524812345</v>
      </c>
      <c r="AW31">
        <v>28</v>
      </c>
      <c r="AX31">
        <f>IF(Z31&gt;0, (R31*SUMPRODUCT(K31:$K$98, X31:$X$98)-K31*$AZ$3)/Z31, 0)</f>
        <v>405.23050869110881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25</v>
      </c>
      <c r="R32">
        <f t="shared" si="0"/>
        <v>500000</v>
      </c>
      <c r="S32">
        <f t="shared" si="1"/>
        <v>402.37682983396456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282.9403403657268</v>
      </c>
      <c r="AC32">
        <f t="shared" si="2"/>
        <v>277.1456687249522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-1233.5395761175412</v>
      </c>
      <c r="AI32">
        <f t="shared" si="6"/>
        <v>-1250.7588621310595</v>
      </c>
      <c r="AJ32">
        <f t="shared" si="7"/>
        <v>5.7946716407745953</v>
      </c>
      <c r="AK32">
        <f t="shared" si="22"/>
        <v>19.805823825600879</v>
      </c>
      <c r="AL32">
        <f t="shared" si="8"/>
        <v>-1225.1583666646841</v>
      </c>
      <c r="AN32">
        <f t="shared" si="9"/>
        <v>0</v>
      </c>
      <c r="AO32">
        <f t="shared" si="9"/>
        <v>0</v>
      </c>
      <c r="AP32">
        <f t="shared" si="9"/>
        <v>-0.64371329996481141</v>
      </c>
      <c r="AQ32">
        <f t="shared" si="9"/>
        <v>-46.113748883457724</v>
      </c>
      <c r="AR32">
        <f t="shared" si="9"/>
        <v>-46.75746218342254</v>
      </c>
      <c r="AS32">
        <f t="shared" si="9"/>
        <v>0.2166238020070719</v>
      </c>
      <c r="AT32">
        <f t="shared" si="9"/>
        <v>0.74040655363353713</v>
      </c>
      <c r="AU32">
        <f t="shared" si="9"/>
        <v>-45.800431827781935</v>
      </c>
      <c r="AW32">
        <v>29</v>
      </c>
      <c r="AX32">
        <f>IF(Z32&gt;0, (R32*SUMPRODUCT(K32:$K$98, X32:$X$98)-K32*$AZ$3)/Z32, 0)</f>
        <v>402.37682983396456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500000</v>
      </c>
      <c r="S33">
        <f t="shared" si="1"/>
        <v>399.07364880240328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277.1456687249522</v>
      </c>
      <c r="AC33">
        <f t="shared" si="2"/>
        <v>271.11533019732099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-1261.0409801569197</v>
      </c>
      <c r="AI33">
        <f t="shared" si="6"/>
        <v>-1278.0250212612948</v>
      </c>
      <c r="AJ33">
        <f t="shared" si="7"/>
        <v>6.0303385276312156</v>
      </c>
      <c r="AK33">
        <f t="shared" si="22"/>
        <v>19.400196810746657</v>
      </c>
      <c r="AL33">
        <f t="shared" si="8"/>
        <v>-1252.5944859229169</v>
      </c>
      <c r="AN33">
        <f t="shared" si="9"/>
        <v>0</v>
      </c>
      <c r="AO33">
        <f t="shared" si="9"/>
        <v>0</v>
      </c>
      <c r="AP33">
        <f t="shared" si="9"/>
        <v>-0.5668920311552107</v>
      </c>
      <c r="AQ33">
        <f t="shared" si="9"/>
        <v>-42.090929845133033</v>
      </c>
      <c r="AR33">
        <f t="shared" si="9"/>
        <v>-42.657821876288239</v>
      </c>
      <c r="AS33">
        <f t="shared" si="9"/>
        <v>0.20128018034540282</v>
      </c>
      <c r="AT33">
        <f t="shared" si="9"/>
        <v>0.64753829240450189</v>
      </c>
      <c r="AU33">
        <f t="shared" si="9"/>
        <v>-41.809003403538334</v>
      </c>
      <c r="AW33">
        <v>30</v>
      </c>
      <c r="AX33">
        <f>IF(Z33&gt;0, (R33*SUMPRODUCT(K33:$K$98, X33:$X$98)-K33*$AZ$3)/Z33, 0)</f>
        <v>399.07364880240328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500000</v>
      </c>
      <c r="S34">
        <f t="shared" si="1"/>
        <v>395.25438006867847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271.11533019732099</v>
      </c>
      <c r="AC34">
        <f t="shared" si="2"/>
        <v>264.8131595984616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-1293.2168608529098</v>
      </c>
      <c r="AI34">
        <f t="shared" si="6"/>
        <v>-1309.9664007031986</v>
      </c>
      <c r="AJ34">
        <f t="shared" si="7"/>
        <v>6.3021705988593908</v>
      </c>
      <c r="AK34">
        <f t="shared" si="22"/>
        <v>18.978073113812471</v>
      </c>
      <c r="AL34">
        <f t="shared" si="8"/>
        <v>-1284.6861569905266</v>
      </c>
      <c r="AN34">
        <f t="shared" si="9"/>
        <v>0</v>
      </c>
      <c r="AO34">
        <f t="shared" si="9"/>
        <v>0</v>
      </c>
      <c r="AP34">
        <f t="shared" si="9"/>
        <v>-0.49916505905943731</v>
      </c>
      <c r="AQ34">
        <f t="shared" si="9"/>
        <v>-38.540083876583097</v>
      </c>
      <c r="AR34">
        <f t="shared" si="9"/>
        <v>-39.039248935642533</v>
      </c>
      <c r="AS34">
        <f t="shared" si="9"/>
        <v>0.18781550939908651</v>
      </c>
      <c r="AT34">
        <f t="shared" si="9"/>
        <v>0.56557917837528904</v>
      </c>
      <c r="AU34">
        <f t="shared" ref="AU34:AU97" si="23">AL34*$K34</f>
        <v>-38.285854247868151</v>
      </c>
      <c r="AW34">
        <v>31</v>
      </c>
      <c r="AX34">
        <f>IF(Z34&gt;0, (R34*SUMPRODUCT(K34:$K$98, X34:$X$98)-K34*$AZ$3)/Z34, 0)</f>
        <v>395.25438006867847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500000</v>
      </c>
      <c r="S35">
        <f t="shared" si="1"/>
        <v>390.88053318537203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264.8131595984616</v>
      </c>
      <c r="AC35">
        <f t="shared" si="2"/>
        <v>258.22732504890854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-1325.993401806372</v>
      </c>
      <c r="AI35">
        <f t="shared" ref="AI35:AI66" si="25">SUM(AE35:AH35)</f>
        <v>-1342.5091465880678</v>
      </c>
      <c r="AJ35">
        <f t="shared" si="7"/>
        <v>6.5858345495530557</v>
      </c>
      <c r="AK35">
        <f t="shared" si="22"/>
        <v>18.536921171892313</v>
      </c>
      <c r="AL35">
        <f t="shared" si="8"/>
        <v>-1317.3863908666224</v>
      </c>
      <c r="AN35">
        <f t="shared" ref="AN35:AT66" si="26">AE35*$K35</f>
        <v>0</v>
      </c>
      <c r="AO35">
        <f t="shared" si="26"/>
        <v>0</v>
      </c>
      <c r="AP35">
        <f t="shared" si="26"/>
        <v>-0.43946211108383759</v>
      </c>
      <c r="AQ35">
        <f t="shared" si="26"/>
        <v>-35.282929552586651</v>
      </c>
      <c r="AR35">
        <f t="shared" si="26"/>
        <v>-35.722391663670493</v>
      </c>
      <c r="AS35">
        <f t="shared" si="26"/>
        <v>0.17524034142275705</v>
      </c>
      <c r="AT35">
        <f t="shared" si="26"/>
        <v>0.49324293992620794</v>
      </c>
      <c r="AU35">
        <f t="shared" si="23"/>
        <v>-35.053908382321524</v>
      </c>
      <c r="AW35">
        <v>32</v>
      </c>
      <c r="AX35">
        <f>IF(Z35&gt;0, (R35*SUMPRODUCT(K35:$K$98, X35:$X$98)-K35*$AZ$3)/Z35, 0)</f>
        <v>390.88053318537203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25</v>
      </c>
      <c r="R36">
        <f t="shared" si="0"/>
        <v>500000</v>
      </c>
      <c r="S36">
        <f t="shared" si="1"/>
        <v>386.11167890048358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258.22732504890854</v>
      </c>
      <c r="AC36">
        <f t="shared" si="2"/>
        <v>251.47497525259905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-1361.1784679879042</v>
      </c>
      <c r="AI36">
        <f t="shared" si="25"/>
        <v>-1377.4609963983835</v>
      </c>
      <c r="AJ36">
        <f t="shared" si="7"/>
        <v>6.7523497963094883</v>
      </c>
      <c r="AK36">
        <f t="shared" si="22"/>
        <v>18.075912753423598</v>
      </c>
      <c r="AL36">
        <f t="shared" si="8"/>
        <v>-1352.6327338486503</v>
      </c>
      <c r="AN36">
        <f t="shared" si="26"/>
        <v>0</v>
      </c>
      <c r="AO36">
        <f t="shared" si="26"/>
        <v>0</v>
      </c>
      <c r="AP36">
        <f t="shared" si="26"/>
        <v>-0.38683618936881886</v>
      </c>
      <c r="AQ36">
        <f t="shared" si="26"/>
        <v>-32.338533570034691</v>
      </c>
      <c r="AR36">
        <f t="shared" si="26"/>
        <v>-32.725369759403513</v>
      </c>
      <c r="AS36">
        <f t="shared" si="26"/>
        <v>0.16042061764858281</v>
      </c>
      <c r="AT36">
        <f t="shared" si="26"/>
        <v>0.429442960738049</v>
      </c>
      <c r="AU36">
        <f t="shared" si="23"/>
        <v>-32.135506181016879</v>
      </c>
      <c r="AW36">
        <v>33</v>
      </c>
      <c r="AX36">
        <f>IF(Z36&gt;0, (R36*SUMPRODUCT(K36:$K$98, X36:$X$98)-K36*$AZ$3)/Z36, 0)</f>
        <v>386.11167890048358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500000</v>
      </c>
      <c r="S37">
        <f t="shared" si="1"/>
        <v>381.01959604701744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251.47497525259905</v>
      </c>
      <c r="AC37">
        <f t="shared" si="2"/>
        <v>244.61017360781122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-1399.845765963111</v>
      </c>
      <c r="AI37">
        <f t="shared" si="25"/>
        <v>-1415.8954768011874</v>
      </c>
      <c r="AJ37">
        <f t="shared" si="7"/>
        <v>6.8648016447878319</v>
      </c>
      <c r="AK37">
        <f t="shared" si="22"/>
        <v>17.603248267681934</v>
      </c>
      <c r="AL37">
        <f t="shared" si="8"/>
        <v>-1391.4274268887177</v>
      </c>
      <c r="AN37">
        <f t="shared" si="26"/>
        <v>0</v>
      </c>
      <c r="AO37">
        <f t="shared" si="26"/>
        <v>0</v>
      </c>
      <c r="AP37">
        <f t="shared" si="26"/>
        <v>-0.34045086464521379</v>
      </c>
      <c r="AQ37">
        <f t="shared" si="26"/>
        <v>-29.693912008772617</v>
      </c>
      <c r="AR37">
        <f t="shared" si="26"/>
        <v>-30.03436287341783</v>
      </c>
      <c r="AS37">
        <f t="shared" si="26"/>
        <v>0.1456180537559158</v>
      </c>
      <c r="AT37">
        <f t="shared" si="26"/>
        <v>0.37340492634165018</v>
      </c>
      <c r="AU37">
        <f t="shared" si="23"/>
        <v>-29.515339893320267</v>
      </c>
      <c r="AW37">
        <v>34</v>
      </c>
      <c r="AX37">
        <f>IF(Z37&gt;0, (R37*SUMPRODUCT(K37:$K$98, X37:$X$98)-K37*$AZ$3)/Z37, 0)</f>
        <v>381.01959604701744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500000</v>
      </c>
      <c r="S38">
        <f t="shared" si="1"/>
        <v>375.64618594162164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244.61017360781122</v>
      </c>
      <c r="AC38">
        <f t="shared" si="2"/>
        <v>237.66066510372352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-1448.4857611479551</v>
      </c>
      <c r="AI38">
        <f t="shared" si="25"/>
        <v>-1464.3025505895932</v>
      </c>
      <c r="AJ38">
        <f t="shared" si="7"/>
        <v>6.9495085040877029</v>
      </c>
      <c r="AK38">
        <f t="shared" si="22"/>
        <v>17.122712152546786</v>
      </c>
      <c r="AL38">
        <f t="shared" si="8"/>
        <v>-1440.2303299329587</v>
      </c>
      <c r="AN38">
        <f t="shared" si="26"/>
        <v>0</v>
      </c>
      <c r="AO38">
        <f t="shared" si="26"/>
        <v>0</v>
      </c>
      <c r="AP38">
        <f t="shared" si="26"/>
        <v>-0.29956256442227841</v>
      </c>
      <c r="AQ38">
        <f t="shared" si="26"/>
        <v>-27.433640103746392</v>
      </c>
      <c r="AR38">
        <f t="shared" si="26"/>
        <v>-27.733202668168666</v>
      </c>
      <c r="AS38">
        <f t="shared" si="26"/>
        <v>0.13162042756151959</v>
      </c>
      <c r="AT38">
        <f t="shared" si="26"/>
        <v>0.32429612730244289</v>
      </c>
      <c r="AU38">
        <f t="shared" si="23"/>
        <v>-27.277286113304704</v>
      </c>
      <c r="AW38">
        <v>35</v>
      </c>
      <c r="AX38">
        <f>IF(Z38&gt;0, (R38*SUMPRODUCT(K38:$K$98, X38:$X$98)-K38*$AZ$3)/Z38, 0)</f>
        <v>375.64618594162164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500000</v>
      </c>
      <c r="S39">
        <f t="shared" si="1"/>
        <v>369.83421544443394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237.66066510372352</v>
      </c>
      <c r="AC39">
        <f t="shared" si="2"/>
        <v>230.53452812916007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-1499.6347266437285</v>
      </c>
      <c r="AI39">
        <f t="shared" si="25"/>
        <v>-1515.218366454618</v>
      </c>
      <c r="AJ39">
        <f t="shared" si="7"/>
        <v>7.1261369745634511</v>
      </c>
      <c r="AK39">
        <f t="shared" si="22"/>
        <v>16.636246557260648</v>
      </c>
      <c r="AL39">
        <f t="shared" si="8"/>
        <v>-1491.455982922794</v>
      </c>
      <c r="AN39">
        <f t="shared" si="26"/>
        <v>0</v>
      </c>
      <c r="AO39">
        <f t="shared" si="26"/>
        <v>0</v>
      </c>
      <c r="AP39">
        <f t="shared" si="26"/>
        <v>-0.26352394634243537</v>
      </c>
      <c r="AQ39">
        <f t="shared" si="26"/>
        <v>-25.359265616570681</v>
      </c>
      <c r="AR39">
        <f t="shared" si="26"/>
        <v>-25.622789562913116</v>
      </c>
      <c r="AS39">
        <f t="shared" si="26"/>
        <v>0.12050507843497844</v>
      </c>
      <c r="AT39">
        <f t="shared" si="26"/>
        <v>0.28132383694030044</v>
      </c>
      <c r="AU39">
        <f t="shared" si="23"/>
        <v>-25.22096064753784</v>
      </c>
      <c r="AW39">
        <v>36</v>
      </c>
      <c r="AX39">
        <f>IF(Z39&gt;0, (R39*SUMPRODUCT(K39:$K$98, X39:$X$98)-K39*$AZ$3)/Z39, 0)</f>
        <v>369.83421544443394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500000</v>
      </c>
      <c r="S40">
        <f t="shared" si="1"/>
        <v>363.68261302439845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230.53452812916007</v>
      </c>
      <c r="AC40">
        <f t="shared" si="2"/>
        <v>223.30696173507417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-1548.0429364422077</v>
      </c>
      <c r="AI40">
        <f t="shared" si="25"/>
        <v>-1563.3933377081664</v>
      </c>
      <c r="AJ40">
        <f t="shared" si="7"/>
        <v>7.2275663940858976</v>
      </c>
      <c r="AK40">
        <f t="shared" si="22"/>
        <v>16.137416969041205</v>
      </c>
      <c r="AL40">
        <f t="shared" si="8"/>
        <v>-1540.0283543450394</v>
      </c>
      <c r="AN40">
        <f t="shared" si="26"/>
        <v>0</v>
      </c>
      <c r="AO40">
        <f t="shared" si="26"/>
        <v>0</v>
      </c>
      <c r="AP40">
        <f t="shared" si="26"/>
        <v>-0.2317676908417696</v>
      </c>
      <c r="AQ40">
        <f t="shared" si="26"/>
        <v>-23.373091718375843</v>
      </c>
      <c r="AR40">
        <f t="shared" si="26"/>
        <v>-23.604859409217614</v>
      </c>
      <c r="AS40">
        <f t="shared" si="26"/>
        <v>0.10912524985764646</v>
      </c>
      <c r="AT40">
        <f t="shared" si="26"/>
        <v>0.24365042986593924</v>
      </c>
      <c r="AU40">
        <f t="shared" si="23"/>
        <v>-23.252083729494029</v>
      </c>
      <c r="AW40">
        <v>37</v>
      </c>
      <c r="AX40">
        <f>IF(Z40&gt;0, (R40*SUMPRODUCT(K40:$K$98, X40:$X$98)-K40*$AZ$3)/Z40, 0)</f>
        <v>363.68261302439845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500000</v>
      </c>
      <c r="S41">
        <f t="shared" si="1"/>
        <v>357.42131360536894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223.30696173507417</v>
      </c>
      <c r="AC41">
        <f t="shared" si="2"/>
        <v>216.12288717963128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-1601.6280182314101</v>
      </c>
      <c r="AI41">
        <f t="shared" si="25"/>
        <v>-1616.7448340837975</v>
      </c>
      <c r="AJ41">
        <f t="shared" si="7"/>
        <v>7.1840745554428906</v>
      </c>
      <c r="AK41">
        <f t="shared" si="22"/>
        <v>15.631487321455193</v>
      </c>
      <c r="AL41">
        <f t="shared" si="8"/>
        <v>-1593.9292722068994</v>
      </c>
      <c r="AN41">
        <f t="shared" si="26"/>
        <v>0</v>
      </c>
      <c r="AO41">
        <f t="shared" si="26"/>
        <v>0</v>
      </c>
      <c r="AP41">
        <f t="shared" si="26"/>
        <v>-0.20378652382979762</v>
      </c>
      <c r="AQ41">
        <f t="shared" si="26"/>
        <v>-21.591200785331996</v>
      </c>
      <c r="AR41">
        <f t="shared" si="26"/>
        <v>-21.794987309161794</v>
      </c>
      <c r="AS41">
        <f t="shared" si="26"/>
        <v>9.6846954734623514E-2</v>
      </c>
      <c r="AT41">
        <f t="shared" si="26"/>
        <v>0.21072469854991427</v>
      </c>
      <c r="AU41">
        <f t="shared" si="23"/>
        <v>-21.487415655877257</v>
      </c>
      <c r="AW41">
        <v>38</v>
      </c>
      <c r="AX41">
        <f>IF(Z41&gt;0, (R41*SUMPRODUCT(K41:$K$98, X41:$X$98)-K41*$AZ$3)/Z41, 0)</f>
        <v>357.42131360536894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500000</v>
      </c>
      <c r="S42">
        <f t="shared" si="1"/>
        <v>351.05374657222183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216.12288717963128</v>
      </c>
      <c r="AC42">
        <f t="shared" si="2"/>
        <v>208.98616600406075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-1657.4409470506337</v>
      </c>
      <c r="AI42">
        <f t="shared" si="25"/>
        <v>-1672.3237226971446</v>
      </c>
      <c r="AJ42">
        <f t="shared" si="7"/>
        <v>7.1367211755705284</v>
      </c>
      <c r="AK42">
        <f t="shared" si="22"/>
        <v>15.128602102574192</v>
      </c>
      <c r="AL42">
        <f t="shared" si="8"/>
        <v>-1650.0583994189999</v>
      </c>
      <c r="AN42">
        <f t="shared" si="26"/>
        <v>0</v>
      </c>
      <c r="AO42">
        <f t="shared" si="26"/>
        <v>0</v>
      </c>
      <c r="AP42">
        <f t="shared" si="26"/>
        <v>-0.17913524861727417</v>
      </c>
      <c r="AQ42">
        <f t="shared" si="26"/>
        <v>-19.94964535986735</v>
      </c>
      <c r="AR42">
        <f t="shared" si="26"/>
        <v>-20.128780608484625</v>
      </c>
      <c r="AS42">
        <f t="shared" si="26"/>
        <v>8.5900530416024648E-2</v>
      </c>
      <c r="AT42">
        <f t="shared" si="26"/>
        <v>0.18209411760579519</v>
      </c>
      <c r="AU42">
        <f t="shared" si="23"/>
        <v>-19.860785960462803</v>
      </c>
      <c r="AW42">
        <v>39</v>
      </c>
      <c r="AX42">
        <f>IF(Z42&gt;0, (R42*SUMPRODUCT(K42:$K$98, X42:$X$98)-K42*$AZ$3)/Z42, 0)</f>
        <v>351.05374657222183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500000</v>
      </c>
      <c r="S43">
        <f t="shared" si="1"/>
        <v>344.6594612898835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208.98616600406075</v>
      </c>
      <c r="AC43">
        <f t="shared" si="2"/>
        <v>201.94230601005188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-1719.7782468660434</v>
      </c>
      <c r="AI43">
        <f t="shared" si="25"/>
        <v>-1734.4262058437462</v>
      </c>
      <c r="AJ43">
        <f t="shared" si="7"/>
        <v>7.0438599940088693</v>
      </c>
      <c r="AK43">
        <f t="shared" si="22"/>
        <v>14.629031620284254</v>
      </c>
      <c r="AL43">
        <f t="shared" si="8"/>
        <v>-1712.7533142294531</v>
      </c>
      <c r="AN43">
        <f t="shared" si="26"/>
        <v>0</v>
      </c>
      <c r="AO43">
        <f t="shared" si="26"/>
        <v>0</v>
      </c>
      <c r="AP43">
        <f t="shared" si="26"/>
        <v>-0.15741865891590062</v>
      </c>
      <c r="AQ43">
        <f t="shared" si="26"/>
        <v>-18.482109737369818</v>
      </c>
      <c r="AR43">
        <f t="shared" si="26"/>
        <v>-18.639528396285719</v>
      </c>
      <c r="AS43">
        <f t="shared" si="26"/>
        <v>7.5698941779952289E-2</v>
      </c>
      <c r="AT43">
        <f t="shared" si="26"/>
        <v>0.15721525042560131</v>
      </c>
      <c r="AU43">
        <f t="shared" si="23"/>
        <v>-18.406614204080167</v>
      </c>
      <c r="AW43">
        <v>40</v>
      </c>
      <c r="AX43">
        <f>IF(Z43&gt;0, (R43*SUMPRODUCT(K43:$K$98, X43:$X$98)-K43*$AZ$3)/Z43, 0)</f>
        <v>344.6594612898835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500000</v>
      </c>
      <c r="S44">
        <f t="shared" si="1"/>
        <v>338.233906403162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201.94230601005188</v>
      </c>
      <c r="AC44">
        <f t="shared" si="2"/>
        <v>194.98321892077004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-1792.3424239808246</v>
      </c>
      <c r="AI44">
        <f t="shared" si="25"/>
        <v>-1806.7542862475511</v>
      </c>
      <c r="AJ44">
        <f t="shared" si="7"/>
        <v>6.9590870892818373</v>
      </c>
      <c r="AK44">
        <f t="shared" si="22"/>
        <v>14.135961420703634</v>
      </c>
      <c r="AL44">
        <f t="shared" si="8"/>
        <v>-1785.6592377375657</v>
      </c>
      <c r="AN44">
        <f t="shared" si="26"/>
        <v>0</v>
      </c>
      <c r="AO44">
        <f t="shared" si="26"/>
        <v>0</v>
      </c>
      <c r="AP44">
        <f t="shared" si="26"/>
        <v>-0.13828694215315832</v>
      </c>
      <c r="AQ44">
        <f t="shared" si="26"/>
        <v>-17.198162771505942</v>
      </c>
      <c r="AR44">
        <f t="shared" si="26"/>
        <v>-17.3364497136591</v>
      </c>
      <c r="AS44">
        <f t="shared" si="26"/>
        <v>6.6774914715646422E-2</v>
      </c>
      <c r="AT44">
        <f t="shared" si="26"/>
        <v>0.13563957544732558</v>
      </c>
      <c r="AU44">
        <f t="shared" si="23"/>
        <v>-17.134035223496127</v>
      </c>
      <c r="AW44">
        <v>41</v>
      </c>
      <c r="AX44">
        <f>IF(Z44&gt;0, (R44*SUMPRODUCT(K44:$K$98, X44:$X$98)-K44*$AZ$3)/Z44, 0)</f>
        <v>338.233906403162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500000</v>
      </c>
      <c r="S45">
        <f t="shared" si="1"/>
        <v>331.71538221954143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194.98321892077004</v>
      </c>
      <c r="AC45">
        <f t="shared" si="2"/>
        <v>188.07346922791393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-1868.6685793303357</v>
      </c>
      <c r="AI45">
        <f t="shared" si="25"/>
        <v>-1882.8428895454285</v>
      </c>
      <c r="AJ45">
        <f t="shared" si="7"/>
        <v>6.90974969285611</v>
      </c>
      <c r="AK45">
        <f t="shared" si="22"/>
        <v>13.648825324453904</v>
      </c>
      <c r="AL45">
        <f t="shared" si="8"/>
        <v>-1862.2843145281186</v>
      </c>
      <c r="AN45">
        <f t="shared" si="26"/>
        <v>0</v>
      </c>
      <c r="AO45">
        <f t="shared" si="26"/>
        <v>0</v>
      </c>
      <c r="AP45">
        <f t="shared" si="26"/>
        <v>-0.12143530871718669</v>
      </c>
      <c r="AQ45">
        <f t="shared" si="26"/>
        <v>-16.009410149600058</v>
      </c>
      <c r="AR45">
        <f t="shared" si="26"/>
        <v>-16.130845458317246</v>
      </c>
      <c r="AS45">
        <f t="shared" si="26"/>
        <v>5.9197772193316983E-2</v>
      </c>
      <c r="AT45">
        <f t="shared" si="26"/>
        <v>0.11693333162252706</v>
      </c>
      <c r="AU45">
        <f t="shared" si="23"/>
        <v>-15.954714354501402</v>
      </c>
      <c r="AW45">
        <v>42</v>
      </c>
      <c r="AX45">
        <f>IF(Z45&gt;0, (R45*SUMPRODUCT(K45:$K$98, X45:$X$98)-K45*$AZ$3)/Z45, 0)</f>
        <v>331.71538221954143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500000</v>
      </c>
      <c r="S46">
        <f t="shared" si="1"/>
        <v>325.16626035045385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188.07346922791393</v>
      </c>
      <c r="AC46">
        <f t="shared" si="2"/>
        <v>181.25014218425139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-1947.5462547468862</v>
      </c>
      <c r="AI46">
        <f t="shared" si="25"/>
        <v>-1961.4814445470906</v>
      </c>
      <c r="AJ46">
        <f t="shared" si="7"/>
        <v>6.8233270436625446</v>
      </c>
      <c r="AK46">
        <f t="shared" si="22"/>
        <v>13.165142845953977</v>
      </c>
      <c r="AL46">
        <f t="shared" si="8"/>
        <v>-1941.492974657474</v>
      </c>
      <c r="AN46">
        <f t="shared" si="26"/>
        <v>0</v>
      </c>
      <c r="AO46">
        <f t="shared" si="26"/>
        <v>0</v>
      </c>
      <c r="AP46">
        <f t="shared" si="26"/>
        <v>-0.10659526496359113</v>
      </c>
      <c r="AQ46">
        <f t="shared" si="26"/>
        <v>-14.897479835584829</v>
      </c>
      <c r="AR46">
        <f t="shared" si="26"/>
        <v>-15.00407510054842</v>
      </c>
      <c r="AS46">
        <f t="shared" si="26"/>
        <v>5.2194075902846498E-2</v>
      </c>
      <c r="AT46">
        <f t="shared" si="26"/>
        <v>0.10070489961517398</v>
      </c>
      <c r="AU46">
        <f t="shared" si="23"/>
        <v>-14.851176125030397</v>
      </c>
      <c r="AW46">
        <v>43</v>
      </c>
      <c r="AX46">
        <f>IF(Z46&gt;0, (R46*SUMPRODUCT(K46:$K$98, X46:$X$98)-K46*$AZ$3)/Z46, 0)</f>
        <v>325.16626035045385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500000</v>
      </c>
      <c r="S47">
        <f t="shared" si="1"/>
        <v>318.66917692603243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181.25014218425139</v>
      </c>
      <c r="AC47">
        <f t="shared" si="2"/>
        <v>174.55452226468213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-2036.2968891902344</v>
      </c>
      <c r="AI47">
        <f t="shared" si="25"/>
        <v>-2049.9909122479776</v>
      </c>
      <c r="AJ47">
        <f t="shared" si="7"/>
        <v>6.6956199195692534</v>
      </c>
      <c r="AK47">
        <f t="shared" si="22"/>
        <v>12.687509952897598</v>
      </c>
      <c r="AL47">
        <f t="shared" si="8"/>
        <v>-2030.6077823755106</v>
      </c>
      <c r="AN47">
        <f t="shared" si="26"/>
        <v>0</v>
      </c>
      <c r="AO47">
        <f t="shared" si="26"/>
        <v>0</v>
      </c>
      <c r="AP47">
        <f t="shared" si="26"/>
        <v>-9.3527226830721913E-2</v>
      </c>
      <c r="AQ47">
        <f t="shared" si="26"/>
        <v>-13.907468991904738</v>
      </c>
      <c r="AR47">
        <f t="shared" si="26"/>
        <v>-14.000996218735461</v>
      </c>
      <c r="AS47">
        <f t="shared" si="26"/>
        <v>4.5729641344204666E-2</v>
      </c>
      <c r="AT47">
        <f t="shared" si="26"/>
        <v>8.6652959198191701E-2</v>
      </c>
      <c r="AU47">
        <f t="shared" si="23"/>
        <v>-13.868613618193065</v>
      </c>
      <c r="AW47">
        <v>44</v>
      </c>
      <c r="AX47">
        <f>IF(Z47&gt;0, (R47*SUMPRODUCT(K47:$K$98, X47:$X$98)-K47*$AZ$3)/Z47, 0)</f>
        <v>318.66917692603243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500000</v>
      </c>
      <c r="S48">
        <f t="shared" si="1"/>
        <v>312.20519804953136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174.55452226468213</v>
      </c>
      <c r="AC48">
        <f t="shared" si="2"/>
        <v>167.97014248350561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-2135.6573913404463</v>
      </c>
      <c r="AI48">
        <f t="shared" si="25"/>
        <v>-2149.1076912980448</v>
      </c>
      <c r="AJ48">
        <f t="shared" si="7"/>
        <v>6.5843797811765228</v>
      </c>
      <c r="AK48">
        <f t="shared" si="22"/>
        <v>12.218816558527751</v>
      </c>
      <c r="AL48">
        <f t="shared" si="8"/>
        <v>-2130.3044949583405</v>
      </c>
      <c r="AN48">
        <f t="shared" si="26"/>
        <v>0</v>
      </c>
      <c r="AO48">
        <f t="shared" si="26"/>
        <v>0</v>
      </c>
      <c r="AP48">
        <f t="shared" si="26"/>
        <v>-8.202022372481825E-2</v>
      </c>
      <c r="AQ48">
        <f t="shared" si="26"/>
        <v>-13.023285546754503</v>
      </c>
      <c r="AR48">
        <f t="shared" si="26"/>
        <v>-13.105305770479321</v>
      </c>
      <c r="AS48">
        <f t="shared" si="26"/>
        <v>4.0151692114210137E-2</v>
      </c>
      <c r="AT48">
        <f t="shared" si="26"/>
        <v>7.4510610985801223E-2</v>
      </c>
      <c r="AU48">
        <f t="shared" si="23"/>
        <v>-12.990643467379309</v>
      </c>
      <c r="AW48">
        <v>45</v>
      </c>
      <c r="AX48">
        <f>IF(Z48&gt;0, (R48*SUMPRODUCT(K48:$K$98, X48:$X$98)-K48*$AZ$3)/Z48, 0)</f>
        <v>312.20519804953136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500000</v>
      </c>
      <c r="S49">
        <f t="shared" si="1"/>
        <v>305.76593472713989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167.97014248350561</v>
      </c>
      <c r="AC49">
        <f t="shared" si="2"/>
        <v>161.48532944632984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-2249.0319190720206</v>
      </c>
      <c r="AI49">
        <f t="shared" si="25"/>
        <v>-2262.2352644340895</v>
      </c>
      <c r="AJ49">
        <f t="shared" si="7"/>
        <v>6.4848130371757691</v>
      </c>
      <c r="AK49">
        <f t="shared" si="22"/>
        <v>11.757909973845393</v>
      </c>
      <c r="AL49">
        <f t="shared" si="8"/>
        <v>-2243.9925414230684</v>
      </c>
      <c r="AN49">
        <f t="shared" si="26"/>
        <v>0</v>
      </c>
      <c r="AO49">
        <f t="shared" si="26"/>
        <v>0</v>
      </c>
      <c r="AP49">
        <f t="shared" si="26"/>
        <v>-7.1887758207654182E-2</v>
      </c>
      <c r="AQ49">
        <f t="shared" si="26"/>
        <v>-12.245219553524704</v>
      </c>
      <c r="AR49">
        <f t="shared" si="26"/>
        <v>-12.317107311732357</v>
      </c>
      <c r="AS49">
        <f t="shared" si="26"/>
        <v>3.5307617793411038E-2</v>
      </c>
      <c r="AT49">
        <f t="shared" si="26"/>
        <v>6.401785048018438E-2</v>
      </c>
      <c r="AU49">
        <f t="shared" si="23"/>
        <v>-12.217781843458763</v>
      </c>
      <c r="AW49">
        <v>46</v>
      </c>
      <c r="AX49">
        <f>IF(Z49&gt;0, (R49*SUMPRODUCT(K49:$K$98, X49:$X$98)-K49*$AZ$3)/Z49, 0)</f>
        <v>305.76593472713989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25</v>
      </c>
      <c r="R50">
        <f t="shared" si="0"/>
        <v>500000</v>
      </c>
      <c r="S50">
        <f t="shared" si="1"/>
        <v>299.32406261702727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161.48532944632984</v>
      </c>
      <c r="AC50">
        <f t="shared" si="2"/>
        <v>155.07803177635756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-2379.186587993574</v>
      </c>
      <c r="AI50">
        <f t="shared" si="25"/>
        <v>-2392.1389405726227</v>
      </c>
      <c r="AJ50">
        <f t="shared" si="7"/>
        <v>6.4072976699722801</v>
      </c>
      <c r="AK50">
        <f t="shared" si="22"/>
        <v>11.30397306124309</v>
      </c>
      <c r="AL50">
        <f t="shared" si="8"/>
        <v>-2374.4276698414074</v>
      </c>
      <c r="AN50">
        <f t="shared" si="26"/>
        <v>0</v>
      </c>
      <c r="AO50">
        <f t="shared" si="26"/>
        <v>0</v>
      </c>
      <c r="AP50">
        <f t="shared" si="26"/>
        <v>-6.2965345746624254E-2</v>
      </c>
      <c r="AQ50">
        <f t="shared" si="26"/>
        <v>-11.565953381401174</v>
      </c>
      <c r="AR50">
        <f t="shared" si="26"/>
        <v>-11.6289187271478</v>
      </c>
      <c r="AS50">
        <f t="shared" si="26"/>
        <v>3.1147832845743965E-2</v>
      </c>
      <c r="AT50">
        <f t="shared" si="26"/>
        <v>5.4952068959505003E-2</v>
      </c>
      <c r="AU50">
        <f t="shared" si="23"/>
        <v>-11.54281882534255</v>
      </c>
      <c r="AW50">
        <v>47</v>
      </c>
      <c r="AX50">
        <f>IF(Z50&gt;0, (R50*SUMPRODUCT(K50:$K$98, X50:$X$98)-K50*$AZ$3)/Z50, 0)</f>
        <v>299.32406261702727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500000</v>
      </c>
      <c r="S51">
        <f t="shared" si="1"/>
        <v>292.84684305007465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155.07803177635756</v>
      </c>
      <c r="AC51">
        <f t="shared" si="2"/>
        <v>148.72450864812819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-2527.7575560454188</v>
      </c>
      <c r="AI51">
        <f t="shared" si="25"/>
        <v>-2540.4539972208745</v>
      </c>
      <c r="AJ51">
        <f t="shared" si="7"/>
        <v>6.3535231282293694</v>
      </c>
      <c r="AK51">
        <f t="shared" si="22"/>
        <v>10.855462224345031</v>
      </c>
      <c r="AL51">
        <f t="shared" si="8"/>
        <v>-2523.2450118683</v>
      </c>
      <c r="AN51">
        <f t="shared" si="26"/>
        <v>0</v>
      </c>
      <c r="AO51">
        <f t="shared" si="26"/>
        <v>0</v>
      </c>
      <c r="AP51">
        <f t="shared" si="26"/>
        <v>-5.5108287656436543E-2</v>
      </c>
      <c r="AQ51">
        <f t="shared" si="26"/>
        <v>-10.971609177662438</v>
      </c>
      <c r="AR51">
        <f t="shared" si="26"/>
        <v>-11.026717465318875</v>
      </c>
      <c r="AS51">
        <f t="shared" si="26"/>
        <v>2.7577159248305453E-2</v>
      </c>
      <c r="AT51">
        <f t="shared" si="26"/>
        <v>4.711760773241333E-2</v>
      </c>
      <c r="AU51">
        <f t="shared" si="23"/>
        <v>-10.952022698338155</v>
      </c>
      <c r="AW51">
        <v>48</v>
      </c>
      <c r="AX51">
        <f>IF(Z51&gt;0, (R51*SUMPRODUCT(K51:$K$98, X51:$X$98)-K51*$AZ$3)/Z51, 0)</f>
        <v>292.84684305007465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500000</v>
      </c>
      <c r="S52">
        <f t="shared" si="1"/>
        <v>286.31968205602755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148.72450864812819</v>
      </c>
      <c r="AC52">
        <f t="shared" si="2"/>
        <v>142.40685505365491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-2704.4745212179537</v>
      </c>
      <c r="AI52">
        <f t="shared" si="25"/>
        <v>-2716.9087742555939</v>
      </c>
      <c r="AJ52">
        <f t="shared" si="7"/>
        <v>6.3176535944732848</v>
      </c>
      <c r="AK52">
        <f t="shared" si="22"/>
        <v>10.410715605368974</v>
      </c>
      <c r="AL52">
        <f t="shared" si="8"/>
        <v>-2700.1804050557521</v>
      </c>
      <c r="AN52">
        <f t="shared" si="26"/>
        <v>0</v>
      </c>
      <c r="AO52">
        <f t="shared" si="26"/>
        <v>0</v>
      </c>
      <c r="AP52">
        <f t="shared" si="26"/>
        <v>-4.8187743526611572E-2</v>
      </c>
      <c r="AQ52">
        <f t="shared" si="26"/>
        <v>-10.480929108342961</v>
      </c>
      <c r="AR52">
        <f t="shared" si="26"/>
        <v>-10.529116851869572</v>
      </c>
      <c r="AS52">
        <f t="shared" si="26"/>
        <v>2.4483454710056897E-2</v>
      </c>
      <c r="AT52">
        <f t="shared" si="26"/>
        <v>4.0345720165207093E-2</v>
      </c>
      <c r="AU52">
        <f t="shared" si="23"/>
        <v>-10.46428767699431</v>
      </c>
      <c r="AW52">
        <v>49</v>
      </c>
      <c r="AX52">
        <f>IF(Z52&gt;0, (R52*SUMPRODUCT(K52:$K$98, X52:$X$98)-K52*$AZ$3)/Z52, 0)</f>
        <v>286.31968205602755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500000</v>
      </c>
      <c r="S53">
        <f t="shared" si="1"/>
        <v>279.66415805994689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142.40685505365491</v>
      </c>
      <c r="AC53">
        <f t="shared" si="2"/>
        <v>136.08124343030227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-2904.1742303636256</v>
      </c>
      <c r="AI53">
        <f t="shared" si="25"/>
        <v>-2916.3389321593713</v>
      </c>
      <c r="AJ53">
        <f t="shared" si="7"/>
        <v>6.3256116233526427</v>
      </c>
      <c r="AK53">
        <f t="shared" si="22"/>
        <v>9.968479853755845</v>
      </c>
      <c r="AL53">
        <f t="shared" si="8"/>
        <v>-2900.0448406822629</v>
      </c>
      <c r="AN53">
        <f t="shared" si="26"/>
        <v>0</v>
      </c>
      <c r="AO53">
        <f t="shared" si="26"/>
        <v>0</v>
      </c>
      <c r="AP53">
        <f t="shared" si="26"/>
        <v>-4.2092074814039926E-2</v>
      </c>
      <c r="AQ53">
        <f t="shared" si="26"/>
        <v>-10.048969636084582</v>
      </c>
      <c r="AR53">
        <f t="shared" si="26"/>
        <v>-10.091061710898622</v>
      </c>
      <c r="AS53">
        <f t="shared" si="26"/>
        <v>2.1887763643152862E-2</v>
      </c>
      <c r="AT53">
        <f t="shared" si="26"/>
        <v>3.4492748513842063E-2</v>
      </c>
      <c r="AU53">
        <f t="shared" si="23"/>
        <v>-10.034681198741627</v>
      </c>
      <c r="AW53">
        <v>50</v>
      </c>
      <c r="AX53">
        <f>IF(Z53&gt;0, (R53*SUMPRODUCT(K53:$K$98, X53:$X$98)-K53*$AZ$3)/Z53, 0)</f>
        <v>279.66415805994689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500000</v>
      </c>
      <c r="S54">
        <f t="shared" si="1"/>
        <v>272.87483110499619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136.08124343030227</v>
      </c>
      <c r="AC54">
        <f t="shared" si="2"/>
        <v>129.7423786915304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-3128.6924496536408</v>
      </c>
      <c r="AI54">
        <f t="shared" si="25"/>
        <v>-3140.5790698089463</v>
      </c>
      <c r="AJ54">
        <f t="shared" si="7"/>
        <v>6.3388647387718606</v>
      </c>
      <c r="AK54">
        <f t="shared" si="22"/>
        <v>9.5256870401211593</v>
      </c>
      <c r="AL54">
        <f t="shared" si="8"/>
        <v>-3124.7145180300531</v>
      </c>
      <c r="AN54">
        <f t="shared" si="26"/>
        <v>0</v>
      </c>
      <c r="AO54">
        <f t="shared" si="26"/>
        <v>0</v>
      </c>
      <c r="AP54">
        <f t="shared" si="26"/>
        <v>-3.6723090978435839E-2</v>
      </c>
      <c r="AQ54">
        <f t="shared" si="26"/>
        <v>-9.6659316080603741</v>
      </c>
      <c r="AR54">
        <f t="shared" si="26"/>
        <v>-9.7026546990388098</v>
      </c>
      <c r="AS54">
        <f t="shared" si="26"/>
        <v>1.9583590916549581E-2</v>
      </c>
      <c r="AT54">
        <f t="shared" si="26"/>
        <v>2.9429111659661923E-2</v>
      </c>
      <c r="AU54">
        <f t="shared" si="23"/>
        <v>-9.6536419964625981</v>
      </c>
      <c r="AW54">
        <v>51</v>
      </c>
      <c r="AX54">
        <f>IF(Z54&gt;0, (R54*SUMPRODUCT(K54:$K$98, X54:$X$98)-K54*$AZ$3)/Z54, 0)</f>
        <v>272.87483110499619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500000</v>
      </c>
      <c r="S55">
        <f t="shared" si="1"/>
        <v>265.95490425424754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129.7423786915304</v>
      </c>
      <c r="AC55">
        <f t="shared" si="2"/>
        <v>123.38904074178504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-3381.464811808004</v>
      </c>
      <c r="AI55">
        <f t="shared" si="25"/>
        <v>-3393.0634925211662</v>
      </c>
      <c r="AJ55">
        <f t="shared" si="7"/>
        <v>6.3533379497453666</v>
      </c>
      <c r="AK55">
        <f t="shared" si="22"/>
        <v>9.0819665084071293</v>
      </c>
      <c r="AL55">
        <f t="shared" si="8"/>
        <v>-3377.6281880630136</v>
      </c>
      <c r="AN55">
        <f t="shared" si="26"/>
        <v>0</v>
      </c>
      <c r="AO55">
        <f t="shared" si="26"/>
        <v>0</v>
      </c>
      <c r="AP55">
        <f t="shared" si="26"/>
        <v>-3.1994211731201656E-2</v>
      </c>
      <c r="AQ55">
        <f t="shared" si="26"/>
        <v>-9.3275523161718414</v>
      </c>
      <c r="AR55">
        <f t="shared" si="26"/>
        <v>-9.3595465279030421</v>
      </c>
      <c r="AS55">
        <f t="shared" si="26"/>
        <v>1.7525272450457378E-2</v>
      </c>
      <c r="AT55">
        <f t="shared" si="26"/>
        <v>2.5052018120985224E-2</v>
      </c>
      <c r="AU55">
        <f t="shared" si="23"/>
        <v>-9.3169692373316</v>
      </c>
      <c r="AW55">
        <v>52</v>
      </c>
      <c r="AX55">
        <f>IF(Z55&gt;0, (R55*SUMPRODUCT(K55:$K$98, X55:$X$98)-K55*$AZ$3)/Z55, 0)</f>
        <v>265.95490425424754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500000</v>
      </c>
      <c r="S56">
        <f t="shared" si="1"/>
        <v>258.89149144390939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123.38904074178504</v>
      </c>
      <c r="AC56">
        <f t="shared" si="2"/>
        <v>117.01916133482295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-3653.4779487571291</v>
      </c>
      <c r="AI56">
        <f t="shared" si="25"/>
        <v>-3664.7779687657217</v>
      </c>
      <c r="AJ56">
        <f t="shared" si="7"/>
        <v>6.3698794069620845</v>
      </c>
      <c r="AK56">
        <f t="shared" si="22"/>
        <v>8.6372328519249528</v>
      </c>
      <c r="AL56">
        <f t="shared" si="8"/>
        <v>-3649.7708565068347</v>
      </c>
      <c r="AN56">
        <f t="shared" si="26"/>
        <v>0</v>
      </c>
      <c r="AO56">
        <f t="shared" si="26"/>
        <v>0</v>
      </c>
      <c r="AP56">
        <f t="shared" si="26"/>
        <v>-2.7830692378987859E-2</v>
      </c>
      <c r="AQ56">
        <f t="shared" si="26"/>
        <v>-8.9981098111293107</v>
      </c>
      <c r="AR56">
        <f t="shared" si="26"/>
        <v>-9.0259405035082985</v>
      </c>
      <c r="AS56">
        <f t="shared" si="26"/>
        <v>1.568830445712547E-2</v>
      </c>
      <c r="AT56">
        <f t="shared" si="26"/>
        <v>2.127254379415465E-2</v>
      </c>
      <c r="AU56">
        <f t="shared" si="23"/>
        <v>-8.9889796552570189</v>
      </c>
      <c r="AW56">
        <v>53</v>
      </c>
      <c r="AX56">
        <f>IF(Z56&gt;0, (R56*SUMPRODUCT(K56:$K$98, X56:$X$98)-K56*$AZ$3)/Z56, 0)</f>
        <v>258.89149144390939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500000</v>
      </c>
      <c r="S57">
        <f t="shared" si="1"/>
        <v>251.73610544886529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117.01916133482295</v>
      </c>
      <c r="AC57">
        <f t="shared" si="2"/>
        <v>110.66183090691671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-3943.0994939231796</v>
      </c>
      <c r="AI57">
        <f t="shared" si="25"/>
        <v>-3954.0893587569904</v>
      </c>
      <c r="AJ57">
        <f t="shared" si="7"/>
        <v>6.3573304279062484</v>
      </c>
      <c r="AK57">
        <f t="shared" si="22"/>
        <v>8.191341293437608</v>
      </c>
      <c r="AL57">
        <f t="shared" si="8"/>
        <v>-3939.5406870356464</v>
      </c>
      <c r="AN57">
        <f t="shared" si="26"/>
        <v>0</v>
      </c>
      <c r="AO57">
        <f t="shared" si="26"/>
        <v>0</v>
      </c>
      <c r="AP57">
        <f t="shared" si="26"/>
        <v>-2.4166798823290852E-2</v>
      </c>
      <c r="AQ57">
        <f t="shared" si="26"/>
        <v>-8.6709066627182736</v>
      </c>
      <c r="AR57">
        <f t="shared" si="26"/>
        <v>-8.6950734615415648</v>
      </c>
      <c r="AS57">
        <f t="shared" si="26"/>
        <v>1.3979819390656198E-2</v>
      </c>
      <c r="AT57">
        <f t="shared" si="26"/>
        <v>1.8012823644782024E-2</v>
      </c>
      <c r="AU57">
        <f t="shared" si="23"/>
        <v>-8.6630808185061277</v>
      </c>
      <c r="AW57">
        <v>54</v>
      </c>
      <c r="AX57">
        <f>IF(Z57&gt;0, (R57*SUMPRODUCT(K57:$K$98, X57:$X$98)-K57*$AZ$3)/Z57, 0)</f>
        <v>251.73610544886529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500000</v>
      </c>
      <c r="S58">
        <f t="shared" si="1"/>
        <v>244.5400222472409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110.66183090691671</v>
      </c>
      <c r="AC58">
        <f t="shared" si="2"/>
        <v>104.34876297921899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-4242.0948593643789</v>
      </c>
      <c r="AI58">
        <f t="shared" si="25"/>
        <v>-4252.7627208068834</v>
      </c>
      <c r="AJ58">
        <f t="shared" si="7"/>
        <v>6.3130679276977162</v>
      </c>
      <c r="AK58">
        <f t="shared" si="22"/>
        <v>7.7463281634841703</v>
      </c>
      <c r="AL58">
        <f t="shared" si="8"/>
        <v>-4238.7033247157015</v>
      </c>
      <c r="AN58">
        <f t="shared" si="26"/>
        <v>0</v>
      </c>
      <c r="AO58">
        <f t="shared" si="26"/>
        <v>0</v>
      </c>
      <c r="AP58">
        <f t="shared" si="26"/>
        <v>-2.0945277539670414E-2</v>
      </c>
      <c r="AQ58">
        <f t="shared" si="26"/>
        <v>-8.3289284040549223</v>
      </c>
      <c r="AR58">
        <f t="shared" si="26"/>
        <v>-8.3498736815945946</v>
      </c>
      <c r="AS58">
        <f t="shared" si="26"/>
        <v>1.239507661259801E-2</v>
      </c>
      <c r="AT58">
        <f t="shared" si="26"/>
        <v>1.5209139542353648E-2</v>
      </c>
      <c r="AU58">
        <f t="shared" si="23"/>
        <v>-8.3222694654396427</v>
      </c>
      <c r="AW58">
        <v>55</v>
      </c>
      <c r="AX58">
        <f>IF(Z58&gt;0, (R58*SUMPRODUCT(K58:$K$98, X58:$X$98)-K58*$AZ$3)/Z58, 0)</f>
        <v>244.5400222472409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500000</v>
      </c>
      <c r="S59">
        <f t="shared" si="1"/>
        <v>237.39408154229301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104.34876297921899</v>
      </c>
      <c r="AC59">
        <f t="shared" si="2"/>
        <v>98.125047731432446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-4552.4390359887138</v>
      </c>
      <c r="AI59">
        <f t="shared" si="25"/>
        <v>-4562.7725968649938</v>
      </c>
      <c r="AJ59">
        <f t="shared" si="7"/>
        <v>6.2237152477865436</v>
      </c>
      <c r="AK59">
        <f t="shared" si="22"/>
        <v>7.3044134085453303</v>
      </c>
      <c r="AL59">
        <f t="shared" si="8"/>
        <v>-4549.2444682086616</v>
      </c>
      <c r="AN59">
        <f t="shared" si="26"/>
        <v>0</v>
      </c>
      <c r="AO59">
        <f t="shared" si="26"/>
        <v>0</v>
      </c>
      <c r="AP59">
        <f t="shared" si="26"/>
        <v>-1.8115099873752798E-2</v>
      </c>
      <c r="AQ59">
        <f t="shared" si="26"/>
        <v>-7.9805876012602539</v>
      </c>
      <c r="AR59">
        <f t="shared" si="26"/>
        <v>-7.9987027011340066</v>
      </c>
      <c r="AS59">
        <f t="shared" si="26"/>
        <v>1.0910394262857474E-2</v>
      </c>
      <c r="AT59">
        <f t="shared" si="26"/>
        <v>1.2804896588814094E-2</v>
      </c>
      <c r="AU59">
        <f t="shared" si="23"/>
        <v>-7.9749874102823348</v>
      </c>
      <c r="AW59">
        <v>56</v>
      </c>
      <c r="AX59">
        <f>IF(Z59&gt;0, (R59*SUMPRODUCT(K59:$K$98, X59:$X$98)-K59*$AZ$3)/Z59, 0)</f>
        <v>237.39408154229301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500000</v>
      </c>
      <c r="S60">
        <f t="shared" si="1"/>
        <v>230.38137596814133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98.125047731432446</v>
      </c>
      <c r="AC60">
        <f t="shared" si="2"/>
        <v>92.024114733983239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-4883.2510882135712</v>
      </c>
      <c r="AI60">
        <f t="shared" si="25"/>
        <v>-4893.2371509266777</v>
      </c>
      <c r="AJ60">
        <f t="shared" si="7"/>
        <v>6.1009329974492061</v>
      </c>
      <c r="AK60">
        <f t="shared" si="22"/>
        <v>6.8687533412002715</v>
      </c>
      <c r="AL60">
        <f t="shared" si="8"/>
        <v>-4880.2674645880279</v>
      </c>
      <c r="AN60">
        <f t="shared" si="26"/>
        <v>0</v>
      </c>
      <c r="AO60">
        <f t="shared" si="26"/>
        <v>0</v>
      </c>
      <c r="AP60">
        <f t="shared" si="26"/>
        <v>-1.5630288598282905E-2</v>
      </c>
      <c r="AQ60">
        <f t="shared" si="26"/>
        <v>-7.6433150881860126</v>
      </c>
      <c r="AR60">
        <f t="shared" si="26"/>
        <v>-7.6589453767842954</v>
      </c>
      <c r="AS60">
        <f t="shared" si="26"/>
        <v>9.5492434013821053E-3</v>
      </c>
      <c r="AT60">
        <f t="shared" si="26"/>
        <v>1.0751043741441134E-2</v>
      </c>
      <c r="AU60">
        <f t="shared" si="23"/>
        <v>-7.6386450896414724</v>
      </c>
      <c r="AW60">
        <v>57</v>
      </c>
      <c r="AX60">
        <f>IF(Z60&gt;0, (R60*SUMPRODUCT(K60:$K$98, X60:$X$98)-K60*$AZ$3)/Z60, 0)</f>
        <v>230.38137596814133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500000</v>
      </c>
      <c r="S61">
        <f t="shared" si="1"/>
        <v>223.54084654800505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92.024114733983239</v>
      </c>
      <c r="AC61">
        <f t="shared" si="2"/>
        <v>86.05906268491421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-5233.3537448729721</v>
      </c>
      <c r="AI61">
        <f t="shared" si="25"/>
        <v>-5242.9782792717033</v>
      </c>
      <c r="AJ61">
        <f t="shared" si="7"/>
        <v>5.9650520490690297</v>
      </c>
      <c r="AK61">
        <f t="shared" si="22"/>
        <v>6.4416880313788276</v>
      </c>
      <c r="AL61">
        <f t="shared" si="8"/>
        <v>-5230.5715391912554</v>
      </c>
      <c r="AN61">
        <f t="shared" si="26"/>
        <v>0</v>
      </c>
      <c r="AO61">
        <f t="shared" si="26"/>
        <v>0</v>
      </c>
      <c r="AP61">
        <f t="shared" si="26"/>
        <v>-1.3450375663398092E-2</v>
      </c>
      <c r="AQ61">
        <f t="shared" si="26"/>
        <v>-7.3136601659680682</v>
      </c>
      <c r="AR61">
        <f t="shared" si="26"/>
        <v>-7.3271105416314652</v>
      </c>
      <c r="AS61">
        <f t="shared" si="26"/>
        <v>8.3362153001681517E-3</v>
      </c>
      <c r="AT61">
        <f t="shared" si="26"/>
        <v>9.0023184851289167E-3</v>
      </c>
      <c r="AU61">
        <f t="shared" si="23"/>
        <v>-7.3097720078461688</v>
      </c>
      <c r="AW61">
        <v>58</v>
      </c>
      <c r="AX61">
        <f>IF(Z61&gt;0, (R61*SUMPRODUCT(K61:$K$98, X61:$X$98)-K61*$AZ$3)/Z61, 0)</f>
        <v>223.54084654800505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500000</v>
      </c>
      <c r="S62">
        <f t="shared" si="1"/>
        <v>216.9190103516427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86.05906268491421</v>
      </c>
      <c r="AC62">
        <f t="shared" si="2"/>
        <v>80.243851661014887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-5603.0811200578</v>
      </c>
      <c r="AI62">
        <f t="shared" si="25"/>
        <v>-5612.3292550565411</v>
      </c>
      <c r="AJ62">
        <f t="shared" si="7"/>
        <v>5.8152110238993231</v>
      </c>
      <c r="AK62">
        <f t="shared" si="22"/>
        <v>6.0241343879439953</v>
      </c>
      <c r="AL62">
        <f t="shared" si="8"/>
        <v>-5600.4899096446979</v>
      </c>
      <c r="AN62">
        <f t="shared" si="26"/>
        <v>0</v>
      </c>
      <c r="AO62">
        <f t="shared" si="26"/>
        <v>0</v>
      </c>
      <c r="AP62">
        <f t="shared" si="26"/>
        <v>-1.1539601810252305E-2</v>
      </c>
      <c r="AQ62">
        <f t="shared" si="26"/>
        <v>-6.9913907014559085</v>
      </c>
      <c r="AR62">
        <f t="shared" si="26"/>
        <v>-7.0029303032661607</v>
      </c>
      <c r="AS62">
        <f t="shared" si="26"/>
        <v>7.2560813253180634E-3</v>
      </c>
      <c r="AT62">
        <f t="shared" si="26"/>
        <v>7.5167709054617367E-3</v>
      </c>
      <c r="AU62">
        <f t="shared" si="23"/>
        <v>-6.9881574510353808</v>
      </c>
      <c r="AW62">
        <v>59</v>
      </c>
      <c r="AX62">
        <f>IF(Z62&gt;0, (R62*SUMPRODUCT(K62:$K$98, X62:$X$98)-K62*$AZ$3)/Z62, 0)</f>
        <v>216.9190103516427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500000</v>
      </c>
      <c r="S63">
        <f t="shared" si="1"/>
        <v>210.53013657782421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80.243851661014887</v>
      </c>
      <c r="AC63">
        <f t="shared" si="2"/>
        <v>74.590361979263207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-5964.1783043864143</v>
      </c>
      <c r="AI63">
        <f t="shared" si="25"/>
        <v>-5973.0357491199493</v>
      </c>
      <c r="AJ63">
        <f t="shared" si="7"/>
        <v>5.6534896817516795</v>
      </c>
      <c r="AK63">
        <f t="shared" si="22"/>
        <v>5.617069616271043</v>
      </c>
      <c r="AL63">
        <f t="shared" si="8"/>
        <v>-5961.7651898219265</v>
      </c>
      <c r="AN63">
        <f t="shared" si="26"/>
        <v>0</v>
      </c>
      <c r="AO63">
        <f t="shared" si="26"/>
        <v>0</v>
      </c>
      <c r="AP63">
        <f t="shared" si="26"/>
        <v>-9.8679534243561115E-3</v>
      </c>
      <c r="AQ63">
        <f t="shared" si="26"/>
        <v>-6.6446063726952511</v>
      </c>
      <c r="AR63">
        <f t="shared" si="26"/>
        <v>-6.6544743261196073</v>
      </c>
      <c r="AS63">
        <f t="shared" si="26"/>
        <v>6.2984725892092034E-3</v>
      </c>
      <c r="AT63">
        <f t="shared" si="26"/>
        <v>6.2578975113298857E-3</v>
      </c>
      <c r="AU63">
        <f t="shared" si="23"/>
        <v>-6.6419179560190686</v>
      </c>
      <c r="AW63">
        <v>60</v>
      </c>
      <c r="AX63">
        <f>IF(Z63&gt;0, (R63*SUMPRODUCT(K63:$K$98, X63:$X$98)-K63*$AZ$3)/Z63, 0)</f>
        <v>210.53013657782421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25</v>
      </c>
      <c r="R64">
        <f t="shared" si="0"/>
        <v>500000</v>
      </c>
      <c r="S64">
        <f t="shared" si="1"/>
        <v>204.45484171101884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74.590361979263207</v>
      </c>
      <c r="AC64">
        <f t="shared" si="2"/>
        <v>69.140310088446725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-6292.8550480690847</v>
      </c>
      <c r="AI64">
        <f t="shared" si="25"/>
        <v>-6301.3092756028809</v>
      </c>
      <c r="AJ64">
        <f t="shared" si="7"/>
        <v>5.4500518908164821</v>
      </c>
      <c r="AK64">
        <f t="shared" si="22"/>
        <v>5.2213253385484251</v>
      </c>
      <c r="AL64">
        <f t="shared" si="8"/>
        <v>-6290.6378983735167</v>
      </c>
      <c r="AN64">
        <f t="shared" si="26"/>
        <v>0</v>
      </c>
      <c r="AO64">
        <f t="shared" si="26"/>
        <v>0</v>
      </c>
      <c r="AP64">
        <f t="shared" si="26"/>
        <v>-8.4095847024908896E-3</v>
      </c>
      <c r="AQ64">
        <f t="shared" si="26"/>
        <v>-6.2596254164777303</v>
      </c>
      <c r="AR64">
        <f t="shared" si="26"/>
        <v>-6.2680350011802215</v>
      </c>
      <c r="AS64">
        <f t="shared" si="26"/>
        <v>5.4212727094906437E-3</v>
      </c>
      <c r="AT64">
        <f t="shared" si="26"/>
        <v>5.1937539554332514E-3</v>
      </c>
      <c r="AU64">
        <f t="shared" si="23"/>
        <v>-6.2574199745152983</v>
      </c>
      <c r="AW64">
        <v>61</v>
      </c>
      <c r="AX64">
        <f>IF(Z64&gt;0, (R64*SUMPRODUCT(K64:$K$98, X64:$X$98)-K64*$AZ$3)/Z64, 0)</f>
        <v>204.45484171101884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500000</v>
      </c>
      <c r="S65">
        <f t="shared" si="1"/>
        <v>200.75234410553747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69.140310088446725</v>
      </c>
      <c r="AC65">
        <f t="shared" si="2"/>
        <v>63.947251173646478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-8124.7027110127738</v>
      </c>
      <c r="AI65">
        <f t="shared" si="25"/>
        <v>-8132.6661611356813</v>
      </c>
      <c r="AJ65">
        <f t="shared" si="7"/>
        <v>5.1930589148002468</v>
      </c>
      <c r="AK65">
        <f t="shared" si="22"/>
        <v>4.8398217061912714</v>
      </c>
      <c r="AL65">
        <f t="shared" si="8"/>
        <v>-8122.6332805146894</v>
      </c>
      <c r="AN65">
        <f t="shared" si="26"/>
        <v>0</v>
      </c>
      <c r="AO65">
        <f t="shared" si="26"/>
        <v>0</v>
      </c>
      <c r="AP65">
        <f t="shared" si="26"/>
        <v>-7.0726775519090066E-3</v>
      </c>
      <c r="AQ65">
        <f t="shared" si="26"/>
        <v>-7.2158928094266583</v>
      </c>
      <c r="AR65">
        <f t="shared" si="26"/>
        <v>-7.2229654869785671</v>
      </c>
      <c r="AS65">
        <f t="shared" si="26"/>
        <v>4.6121757084654014E-3</v>
      </c>
      <c r="AT65">
        <f t="shared" si="26"/>
        <v>4.2984507730079516E-3</v>
      </c>
      <c r="AU65">
        <f t="shared" si="23"/>
        <v>-7.214054860497094</v>
      </c>
      <c r="AW65">
        <v>62</v>
      </c>
      <c r="AX65">
        <f>IF(Z65&gt;0, (R65*SUMPRODUCT(K65:$K$98, X65:$X$98)-K65*$AZ$3)/Z65, 0)</f>
        <v>200.75234410553747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500000</v>
      </c>
      <c r="S66">
        <f t="shared" si="1"/>
        <v>195.05127113065208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63.947251173646478</v>
      </c>
      <c r="AC66">
        <f t="shared" si="2"/>
        <v>57.683649883574731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-9808.3966050730123</v>
      </c>
      <c r="AI66">
        <f t="shared" si="25"/>
        <v>-9815.7900008644374</v>
      </c>
      <c r="AJ66">
        <f t="shared" si="7"/>
        <v>6.2636012900717475</v>
      </c>
      <c r="AK66">
        <f t="shared" si="22"/>
        <v>4.476307582155254</v>
      </c>
      <c r="AL66">
        <f t="shared" si="8"/>
        <v>-9805.0500919922106</v>
      </c>
      <c r="AN66">
        <f t="shared" si="26"/>
        <v>0</v>
      </c>
      <c r="AO66">
        <f t="shared" si="26"/>
        <v>0</v>
      </c>
      <c r="AP66">
        <f t="shared" si="26"/>
        <v>-5.8628465542269982E-3</v>
      </c>
      <c r="AQ66">
        <f t="shared" si="26"/>
        <v>-7.777904208137115</v>
      </c>
      <c r="AR66">
        <f t="shared" si="26"/>
        <v>-7.7837670546913422</v>
      </c>
      <c r="AS66">
        <f t="shared" si="26"/>
        <v>4.9669372878891104E-3</v>
      </c>
      <c r="AT66">
        <f t="shared" si="26"/>
        <v>3.5496414941208689E-3</v>
      </c>
      <c r="AU66">
        <f t="shared" si="23"/>
        <v>-7.775250475909333</v>
      </c>
      <c r="AW66">
        <v>63</v>
      </c>
      <c r="AX66">
        <f>IF(Z66&gt;0, (R66*SUMPRODUCT(K66:$K$98, X66:$X$98)-K66*$AZ$3)/Z66, 0)</f>
        <v>195.05127113065208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7">$C$6</f>
        <v>500000</v>
      </c>
      <c r="S67">
        <f t="shared" ref="S67:S98" si="28">AX67</f>
        <v>187.87664888826367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57.683649883574731</v>
      </c>
      <c r="AC67">
        <f t="shared" ref="AC67:AC98" si="29">S67*Z67</f>
        <v>50.756005960575884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-11311.231338201631</v>
      </c>
      <c r="AI67">
        <f t="shared" ref="AI67:AI98" si="33">SUM(AE67:AH67)</f>
        <v>-11317.985238468231</v>
      </c>
      <c r="AJ67">
        <f t="shared" ref="AJ67:AJ98" si="34">AB67-AC67</f>
        <v>6.9276439229988469</v>
      </c>
      <c r="AK67">
        <f t="shared" si="22"/>
        <v>4.0378554918502312</v>
      </c>
      <c r="AL67">
        <f t="shared" ref="AL67:AL98" si="35">SUM(AI67:AK67)</f>
        <v>-11307.019739053383</v>
      </c>
      <c r="AN67">
        <f t="shared" ref="AN67:AU98" si="36">AE67*$K67</f>
        <v>0</v>
      </c>
      <c r="AO67">
        <f t="shared" si="36"/>
        <v>0</v>
      </c>
      <c r="AP67">
        <f t="shared" si="36"/>
        <v>-4.7819077349938255E-3</v>
      </c>
      <c r="AQ67">
        <f t="shared" si="36"/>
        <v>-8.0085968837793526</v>
      </c>
      <c r="AR67">
        <f t="shared" si="36"/>
        <v>-8.0133787915143468</v>
      </c>
      <c r="AS67">
        <f t="shared" si="36"/>
        <v>4.9049220084718377E-3</v>
      </c>
      <c r="AT67">
        <f t="shared" si="36"/>
        <v>2.8588891821148487E-3</v>
      </c>
      <c r="AU67">
        <f t="shared" si="23"/>
        <v>-8.0056149803237613</v>
      </c>
      <c r="AW67">
        <v>64</v>
      </c>
      <c r="AX67">
        <f>IF(Z67&gt;0, (R67*SUMPRODUCT(K67:$K$98, X67:$X$98)-K67*$AZ$3)/Z67, 0)</f>
        <v>187.87664888826367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25</v>
      </c>
      <c r="R68">
        <f t="shared" si="27"/>
        <v>500000</v>
      </c>
      <c r="S68">
        <f t="shared" si="28"/>
        <v>179.53167990325883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50.756005960575884</v>
      </c>
      <c r="AC68">
        <f t="shared" si="29"/>
        <v>43.506570045670017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-12560.392580650883</v>
      </c>
      <c r="AI68">
        <f t="shared" si="33"/>
        <v>-12566.450922285785</v>
      </c>
      <c r="AJ68">
        <f t="shared" si="34"/>
        <v>7.2494359149058667</v>
      </c>
      <c r="AK68">
        <f t="shared" si="22"/>
        <v>3.5529204172403124</v>
      </c>
      <c r="AL68">
        <f t="shared" si="35"/>
        <v>-12555.648565953639</v>
      </c>
      <c r="AN68">
        <f t="shared" si="36"/>
        <v>0</v>
      </c>
      <c r="AO68">
        <f t="shared" si="36"/>
        <v>0</v>
      </c>
      <c r="AP68">
        <f t="shared" si="36"/>
        <v>-3.829854600094358E-3</v>
      </c>
      <c r="AQ68">
        <f t="shared" si="36"/>
        <v>-7.9402054560394033</v>
      </c>
      <c r="AR68">
        <f t="shared" si="36"/>
        <v>-7.9440353106394976</v>
      </c>
      <c r="AS68">
        <f t="shared" si="36"/>
        <v>4.5828193852329958E-3</v>
      </c>
      <c r="AT68">
        <f t="shared" si="36"/>
        <v>2.2460220013587684E-3</v>
      </c>
      <c r="AU68">
        <f t="shared" si="23"/>
        <v>-7.9372064692529056</v>
      </c>
      <c r="AW68">
        <v>65</v>
      </c>
      <c r="AX68">
        <f>IF(Z68&gt;0, (R68*SUMPRODUCT(K68:$K$98, X68:$X$98)-K68*$AZ$3)/Z68, 0)</f>
        <v>179.53167990325883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7"/>
        <v>500000</v>
      </c>
      <c r="S69">
        <f t="shared" si="28"/>
        <v>169.83548004760169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43.506570045670017</v>
      </c>
      <c r="AC69">
        <f t="shared" si="29"/>
        <v>36.244186883267638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-13251.350559271379</v>
      </c>
      <c r="AI69">
        <f t="shared" si="33"/>
        <v>-13256.685749961967</v>
      </c>
      <c r="AJ69">
        <f t="shared" si="34"/>
        <v>7.2623831624023794</v>
      </c>
      <c r="AK69">
        <f t="shared" si="22"/>
        <v>3.0454599031969014</v>
      </c>
      <c r="AL69">
        <f t="shared" si="35"/>
        <v>-13246.377906896369</v>
      </c>
      <c r="AN69">
        <f t="shared" si="36"/>
        <v>0</v>
      </c>
      <c r="AO69">
        <f t="shared" si="36"/>
        <v>0</v>
      </c>
      <c r="AP69">
        <f t="shared" si="36"/>
        <v>-3.0113445583589077E-3</v>
      </c>
      <c r="AQ69">
        <f t="shared" si="36"/>
        <v>-7.4794669416328174</v>
      </c>
      <c r="AR69">
        <f t="shared" si="36"/>
        <v>-7.4824782861911761</v>
      </c>
      <c r="AS69">
        <f t="shared" si="36"/>
        <v>4.0991108444154009E-3</v>
      </c>
      <c r="AT69">
        <f t="shared" si="36"/>
        <v>1.7189505753504091E-3</v>
      </c>
      <c r="AU69">
        <f t="shared" si="23"/>
        <v>-7.4766602247714102</v>
      </c>
      <c r="AW69">
        <v>66</v>
      </c>
      <c r="AX69">
        <f>IF(Z69&gt;0, (R69*SUMPRODUCT(K69:$K$98, X69:$X$98)-K69*$AZ$3)/Z69, 0)</f>
        <v>169.83548004760169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25</v>
      </c>
      <c r="R70">
        <f t="shared" si="27"/>
        <v>500000</v>
      </c>
      <c r="S70">
        <f t="shared" si="28"/>
        <v>159.48083442726733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36.244186883267638</v>
      </c>
      <c r="AC70">
        <f t="shared" si="29"/>
        <v>29.369918418096461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-13557.00156296674</v>
      </c>
      <c r="AI70">
        <f t="shared" si="33"/>
        <v>-13561.605551672274</v>
      </c>
      <c r="AJ70">
        <f t="shared" si="34"/>
        <v>6.874268465171177</v>
      </c>
      <c r="AK70">
        <f t="shared" si="22"/>
        <v>2.5370930818287349</v>
      </c>
      <c r="AL70">
        <f t="shared" si="35"/>
        <v>-13552.194190125274</v>
      </c>
      <c r="AN70">
        <f t="shared" si="36"/>
        <v>0</v>
      </c>
      <c r="AO70">
        <f t="shared" si="36"/>
        <v>0</v>
      </c>
      <c r="AP70">
        <f t="shared" si="36"/>
        <v>-2.3202069889751357E-3</v>
      </c>
      <c r="AQ70">
        <f t="shared" si="36"/>
        <v>-6.8321300914851246</v>
      </c>
      <c r="AR70">
        <f t="shared" si="36"/>
        <v>-6.8344502984740991</v>
      </c>
      <c r="AS70">
        <f t="shared" si="36"/>
        <v>3.4643277290856561E-3</v>
      </c>
      <c r="AT70">
        <f t="shared" si="36"/>
        <v>1.2785828716440457E-3</v>
      </c>
      <c r="AU70">
        <f t="shared" si="23"/>
        <v>-6.8297073878733698</v>
      </c>
      <c r="AW70">
        <v>67</v>
      </c>
      <c r="AX70">
        <f>IF(Z70&gt;0, (R70*SUMPRODUCT(K70:$K$98, X70:$X$98)-K70*$AZ$3)/Z70, 0)</f>
        <v>159.48083442726733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25</v>
      </c>
      <c r="R71">
        <f t="shared" si="27"/>
        <v>500000</v>
      </c>
      <c r="S71">
        <f t="shared" si="28"/>
        <v>148.4060061863334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29.369918418096461</v>
      </c>
      <c r="AC71">
        <f t="shared" si="29"/>
        <v>23.078144109166399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-13405.573046444491</v>
      </c>
      <c r="AI71">
        <f t="shared" si="33"/>
        <v>-13409.460716610649</v>
      </c>
      <c r="AJ71">
        <f t="shared" si="34"/>
        <v>6.2917743089300622</v>
      </c>
      <c r="AK71">
        <f t="shared" si="22"/>
        <v>2.0558942892667527</v>
      </c>
      <c r="AL71">
        <f t="shared" si="35"/>
        <v>-13401.113048012452</v>
      </c>
      <c r="AN71">
        <f t="shared" si="36"/>
        <v>0</v>
      </c>
      <c r="AO71">
        <f t="shared" si="36"/>
        <v>0</v>
      </c>
      <c r="AP71">
        <f t="shared" si="36"/>
        <v>-1.7492982846095343E-3</v>
      </c>
      <c r="AQ71">
        <f t="shared" si="36"/>
        <v>-6.0319792914768824</v>
      </c>
      <c r="AR71">
        <f t="shared" si="36"/>
        <v>-6.0337285897614921</v>
      </c>
      <c r="AS71">
        <f t="shared" si="36"/>
        <v>2.8310503554473732E-3</v>
      </c>
      <c r="AT71">
        <f t="shared" si="36"/>
        <v>9.2507136661433011E-4</v>
      </c>
      <c r="AU71">
        <f t="shared" si="23"/>
        <v>-6.0299724680394302</v>
      </c>
      <c r="AW71">
        <v>68</v>
      </c>
      <c r="AX71">
        <f>IF(Z71&gt;0, (R71*SUMPRODUCT(K71:$K$98, X71:$X$98)-K71*$AZ$3)/Z71, 0)</f>
        <v>148.4060061863334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25</v>
      </c>
      <c r="R72">
        <f t="shared" si="27"/>
        <v>500000</v>
      </c>
      <c r="S72">
        <f t="shared" si="28"/>
        <v>136.58581994392279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23.078144109166399</v>
      </c>
      <c r="AC72">
        <f t="shared" si="29"/>
        <v>17.528625337827947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-12808.793435976264</v>
      </c>
      <c r="AI72">
        <f t="shared" si="33"/>
        <v>-12812.001789768961</v>
      </c>
      <c r="AJ72">
        <f t="shared" si="34"/>
        <v>5.5495187713384517</v>
      </c>
      <c r="AK72">
        <f t="shared" ref="AK72:AK98" si="49">G72*SUM(AB72:AB72, AE72:AF72)</f>
        <v>1.6154700876416481</v>
      </c>
      <c r="AL72">
        <f t="shared" si="35"/>
        <v>-12804.836800909981</v>
      </c>
      <c r="AN72">
        <f t="shared" si="36"/>
        <v>0</v>
      </c>
      <c r="AO72">
        <f t="shared" si="36"/>
        <v>0</v>
      </c>
      <c r="AP72">
        <f t="shared" si="36"/>
        <v>-1.2889577695350861E-3</v>
      </c>
      <c r="AQ72">
        <f t="shared" si="36"/>
        <v>-5.145939283645399</v>
      </c>
      <c r="AR72">
        <f t="shared" si="36"/>
        <v>-5.1472282414149344</v>
      </c>
      <c r="AS72">
        <f t="shared" si="36"/>
        <v>2.2295219915521641E-3</v>
      </c>
      <c r="AT72">
        <f t="shared" si="36"/>
        <v>6.4901593011876236E-4</v>
      </c>
      <c r="AU72">
        <f t="shared" si="23"/>
        <v>-5.1443497034932637</v>
      </c>
      <c r="AW72">
        <v>69</v>
      </c>
      <c r="AX72">
        <f>IF(Z72&gt;0, (R72*SUMPRODUCT(K72:$K$98, X72:$X$98)-K72*$AZ$3)/Z72, 0)</f>
        <v>136.58581994392279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25</v>
      </c>
      <c r="R73">
        <f t="shared" si="27"/>
        <v>500000</v>
      </c>
      <c r="S73">
        <f t="shared" si="28"/>
        <v>124.07404247500386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17.528625337827947</v>
      </c>
      <c r="AC73">
        <f t="shared" si="29"/>
        <v>12.813454375734718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-11889.083266373817</v>
      </c>
      <c r="AI73">
        <f t="shared" si="33"/>
        <v>-11891.665082465268</v>
      </c>
      <c r="AJ73">
        <f t="shared" si="34"/>
        <v>4.7151709620932287</v>
      </c>
      <c r="AK73">
        <f t="shared" si="49"/>
        <v>1.2270037736479564</v>
      </c>
      <c r="AL73">
        <f t="shared" si="35"/>
        <v>-11885.722907729527</v>
      </c>
      <c r="AN73">
        <f t="shared" si="36"/>
        <v>0</v>
      </c>
      <c r="AO73">
        <f t="shared" si="36"/>
        <v>0</v>
      </c>
      <c r="AP73">
        <f t="shared" si="36"/>
        <v>-9.2611243669625488E-4</v>
      </c>
      <c r="AQ73">
        <f t="shared" si="36"/>
        <v>-4.264683263213028</v>
      </c>
      <c r="AR73">
        <f t="shared" si="36"/>
        <v>-4.2656093756497242</v>
      </c>
      <c r="AS73">
        <f t="shared" si="36"/>
        <v>1.6913592271744803E-3</v>
      </c>
      <c r="AT73">
        <f t="shared" si="36"/>
        <v>4.4013338456259894E-4</v>
      </c>
      <c r="AU73">
        <f t="shared" si="23"/>
        <v>-4.2634778830379876</v>
      </c>
      <c r="AW73">
        <v>70</v>
      </c>
      <c r="AX73">
        <f>IF(Z73&gt;0, (R73*SUMPRODUCT(K73:$K$98, X73:$X$98)-K73*$AZ$3)/Z73, 0)</f>
        <v>124.07404247500386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25</v>
      </c>
      <c r="R74">
        <f t="shared" si="27"/>
        <v>500000</v>
      </c>
      <c r="S74">
        <f t="shared" si="28"/>
        <v>110.39367312401872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12.813454375734718</v>
      </c>
      <c r="AC74">
        <f t="shared" si="29"/>
        <v>8.9333856853361144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-10658.465517284316</v>
      </c>
      <c r="AI74">
        <f t="shared" si="33"/>
        <v>-10660.488591938989</v>
      </c>
      <c r="AJ74">
        <f t="shared" si="34"/>
        <v>3.8800686903986037</v>
      </c>
      <c r="AK74">
        <f t="shared" si="49"/>
        <v>0.89694180630143039</v>
      </c>
      <c r="AL74">
        <f t="shared" si="35"/>
        <v>-10655.71158144229</v>
      </c>
      <c r="AN74">
        <f t="shared" si="36"/>
        <v>0</v>
      </c>
      <c r="AO74">
        <f t="shared" si="36"/>
        <v>0</v>
      </c>
      <c r="AP74">
        <f t="shared" si="36"/>
        <v>-6.4793628222899863E-4</v>
      </c>
      <c r="AQ74">
        <f t="shared" si="36"/>
        <v>-3.4136192184431007</v>
      </c>
      <c r="AR74">
        <f t="shared" si="36"/>
        <v>-3.41426715472533</v>
      </c>
      <c r="AS74">
        <f t="shared" si="36"/>
        <v>1.2426814187225289E-3</v>
      </c>
      <c r="AT74">
        <f t="shared" si="36"/>
        <v>2.872662845182011E-4</v>
      </c>
      <c r="AU74">
        <f t="shared" si="23"/>
        <v>-3.4127372070220896</v>
      </c>
      <c r="AW74">
        <v>71</v>
      </c>
      <c r="AX74">
        <f>IF(Z74&gt;0, (R74*SUMPRODUCT(K74:$K$98, X74:$X$98)-K74*$AZ$3)/Z74, 0)</f>
        <v>110.39367312401872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25</v>
      </c>
      <c r="R75">
        <f t="shared" si="27"/>
        <v>500000</v>
      </c>
      <c r="S75">
        <f t="shared" si="28"/>
        <v>95.182945287130835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8.9333856853361144</v>
      </c>
      <c r="AC75">
        <f t="shared" si="29"/>
        <v>5.8631723354773282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-9257.3882024687337</v>
      </c>
      <c r="AI75">
        <f t="shared" si="33"/>
        <v>-9258.9281769667359</v>
      </c>
      <c r="AJ75">
        <f t="shared" si="34"/>
        <v>3.0702133498587862</v>
      </c>
      <c r="AK75">
        <f t="shared" si="49"/>
        <v>0.62533699797352804</v>
      </c>
      <c r="AL75">
        <f t="shared" si="35"/>
        <v>-9255.2326266189048</v>
      </c>
      <c r="AN75">
        <f t="shared" si="36"/>
        <v>0</v>
      </c>
      <c r="AO75">
        <f t="shared" si="36"/>
        <v>0</v>
      </c>
      <c r="AP75">
        <f t="shared" si="36"/>
        <v>-4.40368145946006E-4</v>
      </c>
      <c r="AQ75">
        <f t="shared" si="36"/>
        <v>-2.6472249276282489</v>
      </c>
      <c r="AR75">
        <f t="shared" si="36"/>
        <v>-2.6476652957741948</v>
      </c>
      <c r="AS75">
        <f t="shared" si="36"/>
        <v>8.7795230524261459E-4</v>
      </c>
      <c r="AT75">
        <f t="shared" si="36"/>
        <v>1.7882016536395004E-4</v>
      </c>
      <c r="AU75">
        <f t="shared" si="23"/>
        <v>-2.6466085233035885</v>
      </c>
      <c r="AW75">
        <v>72</v>
      </c>
      <c r="AX75">
        <f>IF(Z75&gt;0, (R75*SUMPRODUCT(K75:$K$98, X75:$X$98)-K75*$AZ$3)/Z75, 0)</f>
        <v>95.182945287130835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25</v>
      </c>
      <c r="R76">
        <f t="shared" si="27"/>
        <v>500000</v>
      </c>
      <c r="S76">
        <f t="shared" si="28"/>
        <v>77.53819221570501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5.8631723354773282</v>
      </c>
      <c r="AC76">
        <f t="shared" si="29"/>
        <v>3.5225597905136459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-7776.4968779108276</v>
      </c>
      <c r="AI76">
        <f t="shared" si="33"/>
        <v>-7777.632627819954</v>
      </c>
      <c r="AJ76">
        <f t="shared" si="34"/>
        <v>2.3406125449636823</v>
      </c>
      <c r="AK76">
        <f t="shared" si="49"/>
        <v>0.41042206348341304</v>
      </c>
      <c r="AL76">
        <f t="shared" si="35"/>
        <v>-7774.8815932115067</v>
      </c>
      <c r="AN76">
        <f t="shared" si="36"/>
        <v>0</v>
      </c>
      <c r="AO76">
        <f t="shared" si="36"/>
        <v>0</v>
      </c>
      <c r="AP76">
        <f t="shared" si="36"/>
        <v>-2.899793391693082E-4</v>
      </c>
      <c r="AQ76">
        <f t="shared" si="36"/>
        <v>-1.9854929395878693</v>
      </c>
      <c r="AR76">
        <f t="shared" si="36"/>
        <v>-1.9857829189270386</v>
      </c>
      <c r="AS76">
        <f t="shared" si="36"/>
        <v>5.9760451978535154E-4</v>
      </c>
      <c r="AT76">
        <f t="shared" si="36"/>
        <v>1.0478884285443485E-4</v>
      </c>
      <c r="AU76">
        <f t="shared" si="23"/>
        <v>-1.9850805255643988</v>
      </c>
      <c r="AW76">
        <v>73</v>
      </c>
      <c r="AX76">
        <f>IF(Z76&gt;0, (R76*SUMPRODUCT(K76:$K$98, X76:$X$98)-K76*$AZ$3)/Z76, 0)</f>
        <v>77.53819221570501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25</v>
      </c>
      <c r="R77">
        <f t="shared" si="27"/>
        <v>500000</v>
      </c>
      <c r="S77">
        <f t="shared" si="28"/>
        <v>55.874328046612156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3.5225597905136459</v>
      </c>
      <c r="AC77">
        <f t="shared" si="29"/>
        <v>1.8108279068762831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-6283.3767539516384</v>
      </c>
      <c r="AI77">
        <f t="shared" si="33"/>
        <v>-6284.1869775239766</v>
      </c>
      <c r="AJ77">
        <f t="shared" si="34"/>
        <v>1.7117318836373627</v>
      </c>
      <c r="AK77">
        <f t="shared" si="49"/>
        <v>0.24657918533595524</v>
      </c>
      <c r="AL77">
        <f t="shared" si="35"/>
        <v>-6282.2286664550038</v>
      </c>
      <c r="AN77">
        <f t="shared" si="36"/>
        <v>0</v>
      </c>
      <c r="AO77">
        <f t="shared" si="36"/>
        <v>0</v>
      </c>
      <c r="AP77">
        <f t="shared" si="36"/>
        <v>-1.847018292542157E-4</v>
      </c>
      <c r="AQ77">
        <f t="shared" si="36"/>
        <v>-1.4323838752302418</v>
      </c>
      <c r="AR77">
        <f t="shared" si="36"/>
        <v>-1.4325685770594963</v>
      </c>
      <c r="AS77">
        <f t="shared" si="36"/>
        <v>3.9021329531094333E-4</v>
      </c>
      <c r="AT77">
        <f t="shared" si="36"/>
        <v>5.6211184347732345E-5</v>
      </c>
      <c r="AU77">
        <f t="shared" si="23"/>
        <v>-1.4321221525798375</v>
      </c>
      <c r="AW77">
        <v>74</v>
      </c>
      <c r="AX77">
        <f>IF(Z77&gt;0, (R77*SUMPRODUCT(K77:$K$98, X77:$X$98)-K77*$AZ$3)/Z77, 0)</f>
        <v>55.874328046612156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25</v>
      </c>
      <c r="R78">
        <f t="shared" si="27"/>
        <v>500000</v>
      </c>
      <c r="S78">
        <f t="shared" si="28"/>
        <v>27.928174533818918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1.8108279068762831</v>
      </c>
      <c r="AC78">
        <f t="shared" si="29"/>
        <v>0.62287354588756383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-4891.0794587103692</v>
      </c>
      <c r="AI78">
        <f t="shared" si="33"/>
        <v>-4891.6370260740478</v>
      </c>
      <c r="AJ78">
        <f t="shared" si="34"/>
        <v>1.1879543609887193</v>
      </c>
      <c r="AK78">
        <f t="shared" si="49"/>
        <v>0.12675795348133984</v>
      </c>
      <c r="AL78">
        <f t="shared" si="35"/>
        <v>-4890.3223137595778</v>
      </c>
      <c r="AN78">
        <f t="shared" si="36"/>
        <v>0</v>
      </c>
      <c r="AO78">
        <f t="shared" si="36"/>
        <v>0</v>
      </c>
      <c r="AP78">
        <f t="shared" si="36"/>
        <v>-1.1348687695590095E-4</v>
      </c>
      <c r="AQ78">
        <f t="shared" si="36"/>
        <v>-0.99552694234043737</v>
      </c>
      <c r="AR78">
        <f t="shared" si="36"/>
        <v>-0.99564042921739315</v>
      </c>
      <c r="AS78">
        <f t="shared" si="36"/>
        <v>2.4179541195736671E-4</v>
      </c>
      <c r="AT78">
        <f t="shared" si="36"/>
        <v>2.5800226496398487E-5</v>
      </c>
      <c r="AU78">
        <f t="shared" si="23"/>
        <v>-0.99537283357893935</v>
      </c>
      <c r="AW78">
        <v>75</v>
      </c>
      <c r="AX78">
        <f>IF(Z78&gt;0, (R78*SUMPRODUCT(K78:$K$98, X78:$X$98)-K78*$AZ$3)/Z78, 0)</f>
        <v>27.928174533818918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25</v>
      </c>
      <c r="R79">
        <f t="shared" si="27"/>
        <v>500000</v>
      </c>
      <c r="S79">
        <f t="shared" si="28"/>
        <v>-10.446194871413363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0.62287354588756383</v>
      </c>
      <c r="AC79">
        <f t="shared" si="29"/>
        <v>-0.15441275873722593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-3648.9723130992529</v>
      </c>
      <c r="AI79">
        <f t="shared" si="33"/>
        <v>-3649.3418561736403</v>
      </c>
      <c r="AJ79">
        <f t="shared" si="34"/>
        <v>0.77728630462478976</v>
      </c>
      <c r="AK79">
        <f t="shared" si="49"/>
        <v>4.3601148212129473E-2</v>
      </c>
      <c r="AL79">
        <f t="shared" si="35"/>
        <v>-3648.5209687208035</v>
      </c>
      <c r="AN79">
        <f t="shared" si="36"/>
        <v>0</v>
      </c>
      <c r="AO79">
        <f t="shared" si="36"/>
        <v>0</v>
      </c>
      <c r="AP79">
        <f t="shared" si="36"/>
        <v>-6.7157627402073255E-5</v>
      </c>
      <c r="AQ79">
        <f t="shared" si="36"/>
        <v>-0.66313331242892681</v>
      </c>
      <c r="AR79">
        <f t="shared" si="36"/>
        <v>-0.66320047005632887</v>
      </c>
      <c r="AS79">
        <f t="shared" si="36"/>
        <v>1.4125742747926858E-4</v>
      </c>
      <c r="AT79">
        <f t="shared" si="36"/>
        <v>7.9237032673060865E-6</v>
      </c>
      <c r="AU79">
        <f t="shared" si="23"/>
        <v>-0.66305128892558229</v>
      </c>
      <c r="AW79">
        <v>76</v>
      </c>
      <c r="AX79">
        <f>IF(Z79&gt;0, (R79*SUMPRODUCT(K79:$K$98, X79:$X$98)-K79*$AZ$3)/Z79, 0)</f>
        <v>-10.446194871413363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25</v>
      </c>
      <c r="R80">
        <f t="shared" si="27"/>
        <v>500000</v>
      </c>
      <c r="S80">
        <f t="shared" si="28"/>
        <v>-66.047636448235735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-0.15441275873722593</v>
      </c>
      <c r="AC80">
        <f t="shared" si="29"/>
        <v>-0.62268835892004026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-2603.0191698196804</v>
      </c>
      <c r="AI80">
        <f t="shared" si="33"/>
        <v>-2603.254866504833</v>
      </c>
      <c r="AJ80">
        <f t="shared" si="34"/>
        <v>0.46827560018281433</v>
      </c>
      <c r="AK80">
        <f t="shared" si="49"/>
        <v>-1.0808893111605817E-2</v>
      </c>
      <c r="AL80">
        <f t="shared" si="35"/>
        <v>-2602.7973997977615</v>
      </c>
      <c r="AN80">
        <f t="shared" si="36"/>
        <v>0</v>
      </c>
      <c r="AO80">
        <f t="shared" si="36"/>
        <v>0</v>
      </c>
      <c r="AP80">
        <f t="shared" si="36"/>
        <v>-3.8244213062536203E-5</v>
      </c>
      <c r="AQ80">
        <f t="shared" si="36"/>
        <v>-0.42236665175021371</v>
      </c>
      <c r="AR80">
        <f t="shared" si="36"/>
        <v>-0.42240489596327629</v>
      </c>
      <c r="AS80">
        <f t="shared" si="36"/>
        <v>7.5982535833279391E-5</v>
      </c>
      <c r="AT80">
        <f t="shared" si="36"/>
        <v>-1.7538541573595679E-6</v>
      </c>
      <c r="AU80">
        <f t="shared" si="23"/>
        <v>-0.42233066728160029</v>
      </c>
      <c r="AW80">
        <v>77</v>
      </c>
      <c r="AX80">
        <f>IF(Z80&gt;0, (R80*SUMPRODUCT(K80:$K$98, X80:$X$98)-K80*$AZ$3)/Z80, 0)</f>
        <v>-66.047636448235735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25</v>
      </c>
      <c r="R81">
        <f t="shared" si="27"/>
        <v>500000</v>
      </c>
      <c r="S81">
        <f t="shared" si="28"/>
        <v>-150.91159108313403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-0.62268835892004026</v>
      </c>
      <c r="AC81">
        <f t="shared" si="29"/>
        <v>-0.87107491045051044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-1780.7506095423723</v>
      </c>
      <c r="AI81">
        <f t="shared" si="33"/>
        <v>-1780.8949117301961</v>
      </c>
      <c r="AJ81">
        <f t="shared" si="34"/>
        <v>0.24838655153047018</v>
      </c>
      <c r="AK81">
        <f t="shared" si="49"/>
        <v>-4.3588185124402823E-2</v>
      </c>
      <c r="AL81">
        <f t="shared" si="35"/>
        <v>-1780.69011336379</v>
      </c>
      <c r="AN81">
        <f t="shared" si="36"/>
        <v>0</v>
      </c>
      <c r="AO81">
        <f t="shared" si="36"/>
        <v>0</v>
      </c>
      <c r="AP81">
        <f t="shared" si="36"/>
        <v>-2.0905817140704067E-5</v>
      </c>
      <c r="AQ81">
        <f t="shared" si="36"/>
        <v>-0.25798670954146929</v>
      </c>
      <c r="AR81">
        <f t="shared" si="36"/>
        <v>-0.25800761535861</v>
      </c>
      <c r="AS81">
        <f t="shared" si="36"/>
        <v>3.5985066510894728E-5</v>
      </c>
      <c r="AT81">
        <f t="shared" si="36"/>
        <v>-6.3148497015081476E-6</v>
      </c>
      <c r="AU81">
        <f t="shared" si="23"/>
        <v>-0.25797794514180056</v>
      </c>
      <c r="AW81">
        <v>78</v>
      </c>
      <c r="AX81">
        <f>IF(Z81&gt;0, (R81*SUMPRODUCT(K81:$K$98, X81:$X$98)-K81*$AZ$3)/Z81, 0)</f>
        <v>-150.91159108313403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25</v>
      </c>
      <c r="R82">
        <f t="shared" si="27"/>
        <v>500000</v>
      </c>
      <c r="S82">
        <f t="shared" si="28"/>
        <v>-287.76722857909675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-0.87107491045051044</v>
      </c>
      <c r="AC82">
        <f t="shared" si="29"/>
        <v>-0.97372224479578007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-1165.3258937207056</v>
      </c>
      <c r="AI82">
        <f t="shared" si="33"/>
        <v>-1165.4104865919651</v>
      </c>
      <c r="AJ82">
        <f t="shared" si="34"/>
        <v>0.10264733434526963</v>
      </c>
      <c r="AK82">
        <f t="shared" si="49"/>
        <v>-6.097524373153574E-2</v>
      </c>
      <c r="AL82">
        <f t="shared" si="35"/>
        <v>-1165.3688145013514</v>
      </c>
      <c r="AN82">
        <f t="shared" si="36"/>
        <v>0</v>
      </c>
      <c r="AO82">
        <f t="shared" si="36"/>
        <v>0</v>
      </c>
      <c r="AP82">
        <f t="shared" si="36"/>
        <v>-1.0942334207451259E-5</v>
      </c>
      <c r="AQ82">
        <f t="shared" si="36"/>
        <v>-0.15073829744556455</v>
      </c>
      <c r="AR82">
        <f t="shared" si="36"/>
        <v>-0.150749239779772</v>
      </c>
      <c r="AS82">
        <f t="shared" si="36"/>
        <v>1.3277731576983187E-5</v>
      </c>
      <c r="AT82">
        <f t="shared" si="36"/>
        <v>-7.8873253189917659E-6</v>
      </c>
      <c r="AU82">
        <f t="shared" si="23"/>
        <v>-0.15074384937351401</v>
      </c>
      <c r="AW82">
        <v>79</v>
      </c>
      <c r="AX82">
        <f>IF(Z82&gt;0, (R82*SUMPRODUCT(K82:$K$98, X82:$X$98)-K82*$AZ$3)/Z82, 0)</f>
        <v>-287.76722857909675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25</v>
      </c>
      <c r="R83">
        <f t="shared" si="27"/>
        <v>500000</v>
      </c>
      <c r="S83">
        <f t="shared" si="28"/>
        <v>-520.29565200010279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-0.97372224479578007</v>
      </c>
      <c r="AC83">
        <f t="shared" si="29"/>
        <v>-0.98576467153045233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-727.62681042707584</v>
      </c>
      <c r="AI83">
        <f t="shared" si="33"/>
        <v>-727.67417602910143</v>
      </c>
      <c r="AJ83">
        <f t="shared" si="34"/>
        <v>1.2042426734672262E-2</v>
      </c>
      <c r="AK83">
        <f t="shared" si="49"/>
        <v>-6.8160557135704611E-2</v>
      </c>
      <c r="AL83">
        <f t="shared" si="35"/>
        <v>-727.73029415950248</v>
      </c>
      <c r="AN83">
        <f t="shared" si="36"/>
        <v>0</v>
      </c>
      <c r="AO83">
        <f t="shared" si="36"/>
        <v>0</v>
      </c>
      <c r="AP83">
        <f t="shared" si="36"/>
        <v>-5.4704272651540273E-6</v>
      </c>
      <c r="AQ83">
        <f t="shared" si="36"/>
        <v>-8.4036291578647046E-2</v>
      </c>
      <c r="AR83">
        <f t="shared" si="36"/>
        <v>-8.4041762005912207E-2</v>
      </c>
      <c r="AS83">
        <f t="shared" si="36"/>
        <v>1.3908240733947464E-6</v>
      </c>
      <c r="AT83">
        <f t="shared" si="36"/>
        <v>-7.8721129726612384E-6</v>
      </c>
      <c r="AU83">
        <f t="shared" si="23"/>
        <v>-8.4048243294811475E-2</v>
      </c>
      <c r="AW83">
        <v>80</v>
      </c>
      <c r="AX83">
        <f>IF(Z83&gt;0, (R83*SUMPRODUCT(K83:$K$98, X83:$X$98)-K83*$AZ$3)/Z83, 0)</f>
        <v>-520.29565200010279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25</v>
      </c>
      <c r="R84">
        <f t="shared" si="27"/>
        <v>500000</v>
      </c>
      <c r="S84">
        <f t="shared" si="28"/>
        <v>-935.84884974121451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-0.98576467153045233</v>
      </c>
      <c r="AC84">
        <f t="shared" si="29"/>
        <v>-0.94596536426008826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-432.43392627507859</v>
      </c>
      <c r="AI84">
        <f t="shared" si="33"/>
        <v>-432.45919652477011</v>
      </c>
      <c r="AJ84">
        <f t="shared" si="34"/>
        <v>-3.979930727036407E-2</v>
      </c>
      <c r="AK84">
        <f t="shared" si="49"/>
        <v>-6.9003527007131665E-2</v>
      </c>
      <c r="AL84">
        <f t="shared" si="35"/>
        <v>-432.56799935904758</v>
      </c>
      <c r="AN84">
        <f t="shared" si="36"/>
        <v>0</v>
      </c>
      <c r="AO84">
        <f t="shared" si="36"/>
        <v>0</v>
      </c>
      <c r="AP84">
        <f t="shared" si="36"/>
        <v>-2.6058517038242843E-6</v>
      </c>
      <c r="AQ84">
        <f t="shared" si="36"/>
        <v>-4.4592305075344445E-2</v>
      </c>
      <c r="AR84">
        <f t="shared" si="36"/>
        <v>-4.4594910927048266E-2</v>
      </c>
      <c r="AS84">
        <f t="shared" si="36"/>
        <v>-4.1040786667105867E-6</v>
      </c>
      <c r="AT84">
        <f t="shared" si="36"/>
        <v>-7.1155988016061345E-6</v>
      </c>
      <c r="AU84">
        <f t="shared" si="23"/>
        <v>-4.4606130604516583E-2</v>
      </c>
      <c r="AW84">
        <v>81</v>
      </c>
      <c r="AX84">
        <f>IF(Z84&gt;0, (R84*SUMPRODUCT(K84:$K$98, X84:$X$98)-K84*$AZ$3)/Z84, 0)</f>
        <v>-935.84884974121451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25</v>
      </c>
      <c r="R85">
        <f t="shared" si="27"/>
        <v>500000</v>
      </c>
      <c r="S85">
        <f t="shared" si="28"/>
        <v>-1717.2371237111822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-0.94596536426008826</v>
      </c>
      <c r="AC85">
        <f t="shared" si="29"/>
        <v>-0.87999017036310156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-244.12827137617839</v>
      </c>
      <c r="AI85">
        <f t="shared" si="33"/>
        <v>-244.14108250980419</v>
      </c>
      <c r="AJ85">
        <f t="shared" si="34"/>
        <v>-6.5975193896986695E-2</v>
      </c>
      <c r="AK85">
        <f t="shared" si="49"/>
        <v>-6.6217575498206185E-2</v>
      </c>
      <c r="AL85">
        <f t="shared" si="35"/>
        <v>-244.27327527919937</v>
      </c>
      <c r="AN85">
        <f t="shared" si="36"/>
        <v>0</v>
      </c>
      <c r="AO85">
        <f t="shared" si="36"/>
        <v>0</v>
      </c>
      <c r="AP85">
        <f t="shared" si="36"/>
        <v>-1.1795319310486864E-6</v>
      </c>
      <c r="AQ85">
        <f t="shared" si="36"/>
        <v>-2.2477096857348437E-2</v>
      </c>
      <c r="AR85">
        <f t="shared" si="36"/>
        <v>-2.2478276389279486E-2</v>
      </c>
      <c r="AS85">
        <f t="shared" si="36"/>
        <v>-6.0743920195947262E-6</v>
      </c>
      <c r="AT85">
        <f t="shared" si="36"/>
        <v>-6.096708299050352E-6</v>
      </c>
      <c r="AU85">
        <f t="shared" si="23"/>
        <v>-2.249044748959813E-2</v>
      </c>
      <c r="AW85">
        <v>82</v>
      </c>
      <c r="AX85">
        <f>IF(Z85&gt;0, (R85*SUMPRODUCT(K85:$K$98, X85:$X$98)-K85*$AZ$3)/Z85, 0)</f>
        <v>-1717.2371237111822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25</v>
      </c>
      <c r="R86">
        <f t="shared" si="27"/>
        <v>500000</v>
      </c>
      <c r="S86">
        <f t="shared" si="28"/>
        <v>-3266.0681094231777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-0.87999017036310156</v>
      </c>
      <c r="AC86">
        <f t="shared" si="29"/>
        <v>-0.80374628599515408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-130.61550933130766</v>
      </c>
      <c r="AI86">
        <f t="shared" si="33"/>
        <v>-130.62166157813067</v>
      </c>
      <c r="AJ86">
        <f t="shared" si="34"/>
        <v>-7.624388436794749E-2</v>
      </c>
      <c r="AK86">
        <f t="shared" si="49"/>
        <v>-6.1599311925417115E-2</v>
      </c>
      <c r="AL86">
        <f t="shared" si="35"/>
        <v>-130.75950477442404</v>
      </c>
      <c r="AN86">
        <f t="shared" si="36"/>
        <v>0</v>
      </c>
      <c r="AO86">
        <f t="shared" si="36"/>
        <v>0</v>
      </c>
      <c r="AP86">
        <f t="shared" si="36"/>
        <v>-5.0575230299164897E-7</v>
      </c>
      <c r="AQ86">
        <f t="shared" si="36"/>
        <v>-1.0737393435492012E-2</v>
      </c>
      <c r="AR86">
        <f t="shared" si="36"/>
        <v>-1.0737899187795004E-2</v>
      </c>
      <c r="AS86">
        <f t="shared" si="36"/>
        <v>-6.2677134415352614E-6</v>
      </c>
      <c r="AT86">
        <f t="shared" si="36"/>
        <v>-5.0638400514988578E-6</v>
      </c>
      <c r="AU86">
        <f t="shared" si="23"/>
        <v>-1.0749230741288038E-2</v>
      </c>
      <c r="AW86">
        <v>83</v>
      </c>
      <c r="AX86">
        <f>IF(Z86&gt;0, (R86*SUMPRODUCT(K86:$K$98, X86:$X$98)-K86*$AZ$3)/Z86, 0)</f>
        <v>-3266.0681094231777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25</v>
      </c>
      <c r="R87">
        <f t="shared" si="27"/>
        <v>500000</v>
      </c>
      <c r="S87">
        <f t="shared" si="28"/>
        <v>-6509.023805934301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-0.80374628599515408</v>
      </c>
      <c r="AC87">
        <f t="shared" si="29"/>
        <v>-0.72633994619377484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-66.019642288313449</v>
      </c>
      <c r="AI87">
        <f t="shared" si="33"/>
        <v>-66.022432030553801</v>
      </c>
      <c r="AJ87">
        <f t="shared" si="34"/>
        <v>-7.7406339801379231E-2</v>
      </c>
      <c r="AK87">
        <f t="shared" si="49"/>
        <v>-5.6262240019660792E-2</v>
      </c>
      <c r="AL87">
        <f t="shared" si="35"/>
        <v>-66.15610061037485</v>
      </c>
      <c r="AN87">
        <f t="shared" si="36"/>
        <v>0</v>
      </c>
      <c r="AO87">
        <f t="shared" si="36"/>
        <v>0</v>
      </c>
      <c r="AP87">
        <f t="shared" si="36"/>
        <v>-2.0476238243328456E-7</v>
      </c>
      <c r="AQ87">
        <f t="shared" si="36"/>
        <v>-4.8457305649366742E-3</v>
      </c>
      <c r="AR87">
        <f t="shared" si="36"/>
        <v>-4.8459353273191076E-3</v>
      </c>
      <c r="AS87">
        <f t="shared" si="36"/>
        <v>-5.6814949868611242E-6</v>
      </c>
      <c r="AT87">
        <f t="shared" si="36"/>
        <v>-4.1295536701708831E-6</v>
      </c>
      <c r="AU87">
        <f t="shared" si="23"/>
        <v>-4.8557463759761402E-3</v>
      </c>
      <c r="AW87">
        <v>84</v>
      </c>
      <c r="AX87">
        <f>IF(Z87&gt;0, (R87*SUMPRODUCT(K87:$K$98, X87:$X$98)-K87*$AZ$3)/Z87, 0)</f>
        <v>-6509.023805934301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25</v>
      </c>
      <c r="R88">
        <f t="shared" si="27"/>
        <v>500000</v>
      </c>
      <c r="S88">
        <f t="shared" si="28"/>
        <v>-13700.260023470802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-0.72633994619377484</v>
      </c>
      <c r="AC88">
        <f t="shared" si="29"/>
        <v>-0.65248591494007657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-31.423993763524873</v>
      </c>
      <c r="AI88">
        <f t="shared" si="33"/>
        <v>-31.425184408654641</v>
      </c>
      <c r="AJ88">
        <f t="shared" si="34"/>
        <v>-7.3854031253698271E-2</v>
      </c>
      <c r="AK88">
        <f t="shared" si="49"/>
        <v>-5.0843796233564241E-2</v>
      </c>
      <c r="AL88">
        <f t="shared" si="35"/>
        <v>-31.549882236141904</v>
      </c>
      <c r="AN88">
        <f t="shared" si="36"/>
        <v>0</v>
      </c>
      <c r="AO88">
        <f t="shared" si="36"/>
        <v>0</v>
      </c>
      <c r="AP88">
        <f t="shared" si="36"/>
        <v>-7.8027988788793581E-8</v>
      </c>
      <c r="AQ88">
        <f t="shared" si="36"/>
        <v>-2.0593466279554091E-3</v>
      </c>
      <c r="AR88">
        <f t="shared" si="36"/>
        <v>-2.0594246559441976E-3</v>
      </c>
      <c r="AS88">
        <f t="shared" si="36"/>
        <v>-4.8399656443337027E-6</v>
      </c>
      <c r="AT88">
        <f t="shared" si="36"/>
        <v>-3.332008054545182E-6</v>
      </c>
      <c r="AU88">
        <f t="shared" si="23"/>
        <v>-2.0675966296430765E-3</v>
      </c>
      <c r="AW88">
        <v>85</v>
      </c>
      <c r="AX88">
        <f>IF(Z88&gt;0, (R88*SUMPRODUCT(K88:$K$98, X88:$X$98)-K88*$AZ$3)/Z88, 0)</f>
        <v>-13700.260023470802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25</v>
      </c>
      <c r="R89">
        <f t="shared" si="27"/>
        <v>500000</v>
      </c>
      <c r="S89">
        <f t="shared" si="28"/>
        <v>-30992.123211284867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-0.65248591494007657</v>
      </c>
      <c r="AC89">
        <f t="shared" si="29"/>
        <v>-0.5842776170871079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-14.14854592595384</v>
      </c>
      <c r="AI89">
        <f t="shared" si="33"/>
        <v>-14.149017237336013</v>
      </c>
      <c r="AJ89">
        <f t="shared" si="34"/>
        <v>-6.8208297852968669E-2</v>
      </c>
      <c r="AK89">
        <f t="shared" si="49"/>
        <v>-4.5674014045805365E-2</v>
      </c>
      <c r="AL89">
        <f t="shared" si="35"/>
        <v>-14.262899549234787</v>
      </c>
      <c r="AN89">
        <f t="shared" si="36"/>
        <v>0</v>
      </c>
      <c r="AO89">
        <f t="shared" si="36"/>
        <v>0</v>
      </c>
      <c r="AP89">
        <f t="shared" si="36"/>
        <v>-2.7577695909760405E-8</v>
      </c>
      <c r="AQ89">
        <f t="shared" si="36"/>
        <v>-8.2786945503524989E-4</v>
      </c>
      <c r="AR89">
        <f t="shared" si="36"/>
        <v>-8.2789703273115965E-4</v>
      </c>
      <c r="AS89">
        <f t="shared" si="36"/>
        <v>-3.9910508590735169E-6</v>
      </c>
      <c r="AT89">
        <f t="shared" si="36"/>
        <v>-2.6725093387873417E-6</v>
      </c>
      <c r="AU89">
        <f t="shared" si="23"/>
        <v>-8.3456059292902048E-4</v>
      </c>
      <c r="AW89">
        <v>86</v>
      </c>
      <c r="AX89">
        <f>IF(Z89&gt;0, (R89*SUMPRODUCT(K89:$K$98, X89:$X$98)-K89*$AZ$3)/Z89, 0)</f>
        <v>-30992.123211284867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25</v>
      </c>
      <c r="R90">
        <f t="shared" si="27"/>
        <v>500000</v>
      </c>
      <c r="S90">
        <f t="shared" si="28"/>
        <v>-75899.217119699766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-0.5842776170871079</v>
      </c>
      <c r="AC90">
        <f t="shared" si="29"/>
        <v>-0.52236651825560365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-5.89078021334557</v>
      </c>
      <c r="AI90">
        <f t="shared" si="33"/>
        <v>-5.8909522726032533</v>
      </c>
      <c r="AJ90">
        <f t="shared" si="34"/>
        <v>-6.1911098831504252E-2</v>
      </c>
      <c r="AK90">
        <f t="shared" si="49"/>
        <v>-4.0899433196097554E-2</v>
      </c>
      <c r="AL90">
        <f t="shared" si="35"/>
        <v>-5.9937628046308546</v>
      </c>
      <c r="AN90">
        <f t="shared" si="36"/>
        <v>0</v>
      </c>
      <c r="AO90">
        <f t="shared" si="36"/>
        <v>0</v>
      </c>
      <c r="AP90">
        <f t="shared" si="36"/>
        <v>-8.9889729303690725E-9</v>
      </c>
      <c r="AQ90">
        <f t="shared" si="36"/>
        <v>-3.0775480836873998E-4</v>
      </c>
      <c r="AR90">
        <f t="shared" si="36"/>
        <v>-3.0776379734167035E-4</v>
      </c>
      <c r="AS90">
        <f t="shared" si="36"/>
        <v>-3.234450729229742E-6</v>
      </c>
      <c r="AT90">
        <f t="shared" si="36"/>
        <v>-2.1367283737966029E-6</v>
      </c>
      <c r="AU90">
        <f t="shared" si="23"/>
        <v>-3.1313497644469665E-4</v>
      </c>
      <c r="AW90">
        <v>87</v>
      </c>
      <c r="AX90">
        <f>IF(Z90&gt;0, (R90*SUMPRODUCT(K90:$K$98, X90:$X$98)-K90*$AZ$3)/Z90, 0)</f>
        <v>-75899.217119699766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25</v>
      </c>
      <c r="R91">
        <f t="shared" si="27"/>
        <v>500000</v>
      </c>
      <c r="S91">
        <f t="shared" si="28"/>
        <v>-202710.36114113883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-0.52236651825560365</v>
      </c>
      <c r="AC91">
        <f t="shared" si="29"/>
        <v>-0.46665733709384799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-2.2557286923137072</v>
      </c>
      <c r="AI91">
        <f t="shared" si="33"/>
        <v>-2.2557862445441983</v>
      </c>
      <c r="AJ91">
        <f t="shared" si="34"/>
        <v>-5.5709181161755661E-2</v>
      </c>
      <c r="AK91">
        <f t="shared" si="49"/>
        <v>-3.656565627789226E-2</v>
      </c>
      <c r="AL91">
        <f t="shared" si="35"/>
        <v>-2.3480610819838463</v>
      </c>
      <c r="AN91">
        <f t="shared" si="36"/>
        <v>0</v>
      </c>
      <c r="AO91">
        <f t="shared" si="36"/>
        <v>0</v>
      </c>
      <c r="AP91">
        <f t="shared" si="36"/>
        <v>-2.6845788528453527E-9</v>
      </c>
      <c r="AQ91">
        <f t="shared" si="36"/>
        <v>-1.0522062296211761E-4</v>
      </c>
      <c r="AR91">
        <f t="shared" si="36"/>
        <v>-1.0522330754097045E-4</v>
      </c>
      <c r="AS91">
        <f t="shared" si="36"/>
        <v>-2.5986080535851052E-6</v>
      </c>
      <c r="AT91">
        <f t="shared" si="36"/>
        <v>-1.7056400203129653E-6</v>
      </c>
      <c r="AU91">
        <f t="shared" si="23"/>
        <v>-1.0952755561486852E-4</v>
      </c>
      <c r="AW91">
        <v>88</v>
      </c>
      <c r="AX91">
        <f>IF(Z91&gt;0, (R91*SUMPRODUCT(K91:$K$98, X91:$X$98)-K91*$AZ$3)/Z91, 0)</f>
        <v>-202710.36114113883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25</v>
      </c>
      <c r="R92">
        <f t="shared" si="27"/>
        <v>500000</v>
      </c>
      <c r="S92">
        <f t="shared" si="28"/>
        <v>-595178.51509399479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-0.46665733709384799</v>
      </c>
      <c r="AC92">
        <f t="shared" si="29"/>
        <v>-0.41674743631491329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-0.78943127379747691</v>
      </c>
      <c r="AI92">
        <f t="shared" si="33"/>
        <v>-0.78944877894197329</v>
      </c>
      <c r="AJ92">
        <f t="shared" si="34"/>
        <v>-4.9909900778934702E-2</v>
      </c>
      <c r="AK92">
        <f t="shared" si="49"/>
        <v>-3.2666013596569364E-2</v>
      </c>
      <c r="AL92">
        <f t="shared" si="35"/>
        <v>-0.87202469331747745</v>
      </c>
      <c r="AN92">
        <f t="shared" si="36"/>
        <v>0</v>
      </c>
      <c r="AO92">
        <f t="shared" si="36"/>
        <v>0</v>
      </c>
      <c r="AP92">
        <f t="shared" si="36"/>
        <v>-7.2905733269777229E-10</v>
      </c>
      <c r="AQ92">
        <f t="shared" si="36"/>
        <v>-3.2878372351703459E-5</v>
      </c>
      <c r="AR92">
        <f t="shared" si="36"/>
        <v>-3.2879101409036159E-5</v>
      </c>
      <c r="AS92">
        <f t="shared" si="36"/>
        <v>-2.0786563141243955E-6</v>
      </c>
      <c r="AT92">
        <f t="shared" si="36"/>
        <v>-1.3604798719303641E-6</v>
      </c>
      <c r="AU92">
        <f t="shared" si="23"/>
        <v>-3.631823759509092E-5</v>
      </c>
      <c r="AW92">
        <v>89</v>
      </c>
      <c r="AX92">
        <f>IF(Z92&gt;0, (R92*SUMPRODUCT(K92:$K$98, X92:$X$98)-K92*$AZ$3)/Z92, 0)</f>
        <v>-595178.51509399479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25</v>
      </c>
      <c r="R93">
        <f t="shared" si="27"/>
        <v>500000</v>
      </c>
      <c r="S93">
        <f t="shared" si="28"/>
        <v>-1938798.0314317152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-0.41674743631491329</v>
      </c>
      <c r="AC93">
        <f t="shared" si="29"/>
        <v>-0.37212395629271428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-0.25063416602906069</v>
      </c>
      <c r="AI93">
        <f t="shared" si="33"/>
        <v>-0.25063896441381067</v>
      </c>
      <c r="AJ93">
        <f t="shared" si="34"/>
        <v>-4.4623480022199014E-2</v>
      </c>
      <c r="AK93">
        <f t="shared" si="49"/>
        <v>-2.9172320542043932E-2</v>
      </c>
      <c r="AL93">
        <f t="shared" si="35"/>
        <v>-0.32443476497805362</v>
      </c>
      <c r="AN93">
        <f t="shared" si="36"/>
        <v>0</v>
      </c>
      <c r="AO93">
        <f t="shared" si="36"/>
        <v>0</v>
      </c>
      <c r="AP93">
        <f t="shared" si="36"/>
        <v>-1.7843211686179456E-10</v>
      </c>
      <c r="AQ93">
        <f t="shared" si="36"/>
        <v>-9.3200497943854395E-6</v>
      </c>
      <c r="AR93">
        <f t="shared" si="36"/>
        <v>-9.3202282265023014E-6</v>
      </c>
      <c r="AS93">
        <f t="shared" si="36"/>
        <v>-1.6593629767038085E-6</v>
      </c>
      <c r="AT93">
        <f t="shared" si="36"/>
        <v>-1.0847981517336215E-6</v>
      </c>
      <c r="AU93">
        <f t="shared" si="23"/>
        <v>-1.2064389354939732E-5</v>
      </c>
      <c r="AW93">
        <v>90</v>
      </c>
      <c r="AX93">
        <f>IF(Z93&gt;0, (R93*SUMPRODUCT(K93:$K$98, X93:$X$98)-K93*$AZ$3)/Z93, 0)</f>
        <v>-1938798.0314317152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25</v>
      </c>
      <c r="R94">
        <f t="shared" si="27"/>
        <v>500000</v>
      </c>
      <c r="S94">
        <f t="shared" si="28"/>
        <v>-7088405.807042229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-0.37212395629271428</v>
      </c>
      <c r="AC94">
        <f t="shared" si="29"/>
        <v>-0.33226152777594548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-7.1571046689614115E-2</v>
      </c>
      <c r="AI94">
        <f t="shared" si="33"/>
        <v>-7.1572218538182117E-2</v>
      </c>
      <c r="AJ94">
        <f t="shared" si="34"/>
        <v>-3.98624285167688E-2</v>
      </c>
      <c r="AK94">
        <f t="shared" si="49"/>
        <v>-2.6048676940490002E-2</v>
      </c>
      <c r="AL94">
        <f t="shared" si="35"/>
        <v>-0.13748332399544091</v>
      </c>
      <c r="AN94">
        <f t="shared" si="36"/>
        <v>0</v>
      </c>
      <c r="AO94">
        <f t="shared" si="36"/>
        <v>0</v>
      </c>
      <c r="AP94">
        <f t="shared" si="36"/>
        <v>-3.8907330190421366E-11</v>
      </c>
      <c r="AQ94">
        <f t="shared" si="36"/>
        <v>-2.3762783192840121E-6</v>
      </c>
      <c r="AR94">
        <f t="shared" si="36"/>
        <v>-2.3763172266142023E-6</v>
      </c>
      <c r="AS94">
        <f t="shared" si="36"/>
        <v>-1.3234992223769189E-6</v>
      </c>
      <c r="AT94">
        <f t="shared" si="36"/>
        <v>-8.6485959228960261E-7</v>
      </c>
      <c r="AU94">
        <f t="shared" si="23"/>
        <v>-4.564676041280724E-6</v>
      </c>
      <c r="AW94">
        <v>91</v>
      </c>
      <c r="AX94">
        <f>IF(Z94&gt;0, (R94*SUMPRODUCT(K94:$K$98, X94:$X$98)-K94*$AZ$3)/Z94, 0)</f>
        <v>-7088405.807042229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25</v>
      </c>
      <c r="R95">
        <f t="shared" si="27"/>
        <v>500000</v>
      </c>
      <c r="S95">
        <f t="shared" si="28"/>
        <v>-29530117.765884992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-0.33226152777594548</v>
      </c>
      <c r="AC95">
        <f t="shared" si="29"/>
        <v>-0.29666412854840479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-1.817952434447111E-2</v>
      </c>
      <c r="AI95">
        <f t="shared" si="33"/>
        <v>-1.8179775498336208E-2</v>
      </c>
      <c r="AJ95">
        <f t="shared" si="34"/>
        <v>-3.5597399227540683E-2</v>
      </c>
      <c r="AK95">
        <f t="shared" si="49"/>
        <v>-2.3258306944316187E-2</v>
      </c>
      <c r="AL95">
        <f t="shared" si="35"/>
        <v>-7.7035481670193084E-2</v>
      </c>
      <c r="AN95">
        <f t="shared" si="36"/>
        <v>0</v>
      </c>
      <c r="AO95">
        <f t="shared" si="36"/>
        <v>0</v>
      </c>
      <c r="AP95">
        <f t="shared" si="36"/>
        <v>-7.4452927750252743E-12</v>
      </c>
      <c r="AQ95">
        <f t="shared" si="36"/>
        <v>-5.3892016036587218E-7</v>
      </c>
      <c r="AR95">
        <f t="shared" si="36"/>
        <v>-5.3892760565864722E-7</v>
      </c>
      <c r="AS95">
        <f t="shared" si="36"/>
        <v>-1.05526171844802E-6</v>
      </c>
      <c r="AT95">
        <f t="shared" si="36"/>
        <v>-6.8947736314573061E-7</v>
      </c>
      <c r="AU95">
        <f t="shared" si="23"/>
        <v>-2.2836666872523983E-6</v>
      </c>
      <c r="AW95">
        <v>92</v>
      </c>
      <c r="AX95">
        <f>IF(Z95&gt;0, (R95*SUMPRODUCT(K95:$K$98, X95:$X$98)-K95*$AZ$3)/Z95, 0)</f>
        <v>-29530117.765884992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25</v>
      </c>
      <c r="R96">
        <f t="shared" si="27"/>
        <v>500000</v>
      </c>
      <c r="S96">
        <f t="shared" si="28"/>
        <v>-142962717.36712575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-0.29666412854840479</v>
      </c>
      <c r="AC96">
        <f t="shared" si="29"/>
        <v>-0.26487915362404735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-4.0464541152381642E-3</v>
      </c>
      <c r="AI96">
        <f t="shared" si="33"/>
        <v>-4.0465004348588492E-3</v>
      </c>
      <c r="AJ96">
        <f t="shared" si="34"/>
        <v>-3.1784974924357445E-2</v>
      </c>
      <c r="AK96">
        <f t="shared" si="49"/>
        <v>-2.0766488998388337E-2</v>
      </c>
      <c r="AL96">
        <f t="shared" si="35"/>
        <v>-5.6597964357604634E-2</v>
      </c>
      <c r="AN96">
        <f t="shared" si="36"/>
        <v>0</v>
      </c>
      <c r="AO96">
        <f t="shared" si="36"/>
        <v>0</v>
      </c>
      <c r="AP96">
        <f t="shared" si="36"/>
        <v>-1.2259955277388072E-12</v>
      </c>
      <c r="AQ96">
        <f t="shared" si="36"/>
        <v>-1.0710222957513491E-7</v>
      </c>
      <c r="AR96">
        <f t="shared" si="36"/>
        <v>-1.0710345557066264E-7</v>
      </c>
      <c r="AS96">
        <f t="shared" si="36"/>
        <v>-8.4129007383741763E-7</v>
      </c>
      <c r="AT96">
        <f t="shared" si="36"/>
        <v>-5.4965093111997236E-7</v>
      </c>
      <c r="AU96">
        <f t="shared" si="23"/>
        <v>-1.4980444605280526E-6</v>
      </c>
      <c r="AW96">
        <v>93</v>
      </c>
      <c r="AX96">
        <f>IF(Z96&gt;0, (R96*SUMPRODUCT(K96:$K$98, X96:$X$98)-K96*$AZ$3)/Z96, 0)</f>
        <v>-142962717.36712575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25</v>
      </c>
      <c r="R97">
        <f t="shared" si="27"/>
        <v>500000</v>
      </c>
      <c r="S97">
        <f t="shared" si="28"/>
        <v>-826013733.65613604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-0.26487915362404735</v>
      </c>
      <c r="AC97">
        <f t="shared" si="29"/>
        <v>-0.23649933765081457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-7.7397146444278862E-4</v>
      </c>
      <c r="AI97">
        <f t="shared" si="33"/>
        <v>-7.73978622294045E-4</v>
      </c>
      <c r="AJ97">
        <f t="shared" si="34"/>
        <v>-2.8379815973232775E-2</v>
      </c>
      <c r="AK97">
        <f t="shared" si="49"/>
        <v>-1.8541540753683316E-2</v>
      </c>
      <c r="AL97">
        <f t="shared" si="35"/>
        <v>-4.7695335349210138E-2</v>
      </c>
      <c r="AN97">
        <f t="shared" si="36"/>
        <v>0</v>
      </c>
      <c r="AO97">
        <f t="shared" si="36"/>
        <v>0</v>
      </c>
      <c r="AP97">
        <f t="shared" si="36"/>
        <v>-1.6915644067118524E-13</v>
      </c>
      <c r="AQ97">
        <f t="shared" si="36"/>
        <v>-1.8290720694815924E-8</v>
      </c>
      <c r="AR97">
        <f t="shared" si="36"/>
        <v>-1.8290889851256593E-8</v>
      </c>
      <c r="AS97">
        <f t="shared" si="36"/>
        <v>-6.7068013639286662E-7</v>
      </c>
      <c r="AT97">
        <f t="shared" si="36"/>
        <v>-4.3817913031370817E-7</v>
      </c>
      <c r="AU97">
        <f t="shared" si="23"/>
        <v>-1.1271501565578316E-6</v>
      </c>
      <c r="AW97">
        <v>94</v>
      </c>
      <c r="AX97">
        <f>IF(Z97&gt;0, (R97*SUMPRODUCT(K97:$K$98, X97:$X$98)-K97*$AZ$3)/Z97, 0)</f>
        <v>-826013733.65613604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500000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-0.23649933765081457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-1.431570251283907E-4</v>
      </c>
      <c r="AI98">
        <f t="shared" si="33"/>
        <v>-1.431570251283907E-4</v>
      </c>
      <c r="AJ98">
        <f t="shared" si="34"/>
        <v>-0.23649933765081457</v>
      </c>
      <c r="AK98">
        <f t="shared" si="49"/>
        <v>-1.6554953635557021E-2</v>
      </c>
      <c r="AL98">
        <f t="shared" si="35"/>
        <v>-0.25319744831149998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-3.020650726271165E-9</v>
      </c>
      <c r="AR98">
        <f t="shared" si="36"/>
        <v>-3.020650726271165E-9</v>
      </c>
      <c r="AS98">
        <f t="shared" si="36"/>
        <v>-4.9901979689567275E-6</v>
      </c>
      <c r="AT98">
        <f t="shared" si="36"/>
        <v>-3.4931385782697093E-7</v>
      </c>
      <c r="AU98">
        <f t="shared" si="36"/>
        <v>-5.3425324775099698E-6</v>
      </c>
      <c r="AW98">
        <v>95</v>
      </c>
    </row>
    <row r="100" spans="5:50" x14ac:dyDescent="0.25">
      <c r="AN100" s="8">
        <f t="shared" ref="AN100:AU100" si="50">SUM(AN3:AN98)</f>
        <v>12340.780539208175</v>
      </c>
      <c r="AO100" s="8">
        <f t="shared" si="50"/>
        <v>-1234.0780539208176</v>
      </c>
      <c r="AP100" s="8">
        <f t="shared" si="50"/>
        <v>-437.18029736632673</v>
      </c>
      <c r="AQ100" s="8">
        <f t="shared" si="50"/>
        <v>-10007.465438342368</v>
      </c>
      <c r="AR100" s="8">
        <f t="shared" si="50"/>
        <v>662.05674957866415</v>
      </c>
      <c r="AS100" s="8">
        <f t="shared" si="50"/>
        <v>-537.38092014064864</v>
      </c>
      <c r="AT100" s="8">
        <f t="shared" si="50"/>
        <v>313.47220341537849</v>
      </c>
      <c r="AU100" s="8">
        <f t="shared" si="50"/>
        <v>438.1480328533919</v>
      </c>
    </row>
  </sheetData>
  <conditionalFormatting sqref="AN100:AU100">
    <cfRule type="cellIs" dxfId="59" priority="1" operator="lessThan">
      <formula>0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0A2F1-CCC2-4182-8B21-7342398258A4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14046.73382263784</v>
      </c>
      <c r="K3">
        <v>1</v>
      </c>
      <c r="L3" s="2">
        <v>0</v>
      </c>
      <c r="O3">
        <f>$C$3</f>
        <v>14046.73382263784</v>
      </c>
      <c r="P3">
        <f>O3*C5</f>
        <v>1404.6733822637841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14046.73382263784</v>
      </c>
      <c r="AF3">
        <f t="shared" ref="AF3:AG34" si="4">-$Z3*P3</f>
        <v>-1404.6733822637841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12368.910698574056</v>
      </c>
      <c r="AJ3">
        <f t="shared" ref="AJ3:AJ66" si="7">AB3-AC3</f>
        <v>0</v>
      </c>
      <c r="AL3">
        <f t="shared" ref="AL3:AL66" si="8">SUM(AI3:AK3)</f>
        <v>12368.910698574056</v>
      </c>
      <c r="AN3">
        <f t="shared" ref="AN3:AU34" si="9">AE3*$K3</f>
        <v>14046.73382263784</v>
      </c>
      <c r="AO3">
        <f t="shared" si="9"/>
        <v>-1404.6733822637841</v>
      </c>
      <c r="AP3">
        <f t="shared" si="9"/>
        <v>-273.14974180000002</v>
      </c>
      <c r="AQ3">
        <f t="shared" si="9"/>
        <v>0</v>
      </c>
      <c r="AR3">
        <f t="shared" si="9"/>
        <v>12368.910698574056</v>
      </c>
      <c r="AS3">
        <f t="shared" si="9"/>
        <v>0</v>
      </c>
      <c r="AT3">
        <f t="shared" si="9"/>
        <v>0</v>
      </c>
      <c r="AU3">
        <f t="shared" si="9"/>
        <v>12368.910698574056</v>
      </c>
      <c r="AW3">
        <v>0</v>
      </c>
      <c r="AX3">
        <f>IF(Z3&gt;0, (R3*SUMPRODUCT(K3:$K$98, X3:$X$98)-K3*$AZ$3)/Z3, 0)</f>
        <v>0</v>
      </c>
      <c r="AZ3">
        <f>C6*SUMPRODUCT(X4:X89, K4:K89)/1</f>
        <v>11331.296497556932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1229.4899654871174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1214.0674818811003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-1214.0674818811003</v>
      </c>
      <c r="AK4">
        <f>G4*SUM(AB4, AE4:AF4)</f>
        <v>0</v>
      </c>
      <c r="AL4">
        <f t="shared" si="8"/>
        <v>-2485.9704818811006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-1135.6276785714285</v>
      </c>
      <c r="AR4">
        <f t="shared" si="9"/>
        <v>-1135.6276785714285</v>
      </c>
      <c r="AS4">
        <f t="shared" si="9"/>
        <v>-1083.9888231081252</v>
      </c>
      <c r="AT4">
        <f t="shared" si="9"/>
        <v>0</v>
      </c>
      <c r="AU4">
        <f t="shared" si="9"/>
        <v>-2219.6165016795539</v>
      </c>
      <c r="AW4">
        <v>1</v>
      </c>
      <c r="AX4">
        <f>IF(Z4&gt;0, (R4*SUMPRODUCT(K4:$K$98, X4:$X$98)-K4*$AZ$3)/Z4, 0)</f>
        <v>1229.4899654871174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500000</v>
      </c>
      <c r="S5">
        <f t="shared" si="1"/>
        <v>1192.1687325473929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1214.0674818811003</v>
      </c>
      <c r="AC5">
        <f t="shared" si="2"/>
        <v>1162.428626417799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-1263.927141564702</v>
      </c>
      <c r="AI5">
        <f t="shared" si="6"/>
        <v>-1288.3034860091238</v>
      </c>
      <c r="AJ5">
        <f t="shared" si="7"/>
        <v>51.638855463301297</v>
      </c>
      <c r="AK5">
        <f>G5*SUM(AB5, AE5:AF5)</f>
        <v>84.984723731677036</v>
      </c>
      <c r="AL5">
        <f t="shared" si="8"/>
        <v>-1151.6799068141454</v>
      </c>
      <c r="AN5">
        <f t="shared" si="9"/>
        <v>0</v>
      </c>
      <c r="AO5">
        <f t="shared" si="9"/>
        <v>0</v>
      </c>
      <c r="AP5">
        <f t="shared" si="9"/>
        <v>-19.432672548167858</v>
      </c>
      <c r="AQ5">
        <f t="shared" si="9"/>
        <v>-1007.5949789259422</v>
      </c>
      <c r="AR5">
        <f t="shared" si="9"/>
        <v>-1027.0276514741101</v>
      </c>
      <c r="AS5">
        <f t="shared" si="9"/>
        <v>41.16617941908585</v>
      </c>
      <c r="AT5">
        <f t="shared" si="9"/>
        <v>67.749301444257839</v>
      </c>
      <c r="AU5">
        <f t="shared" si="9"/>
        <v>-918.11217061076638</v>
      </c>
      <c r="AW5">
        <v>2</v>
      </c>
      <c r="AX5">
        <f>IF(Z5&gt;0, (R5*SUMPRODUCT(K5:$K$98, X5:$X$98)-K5*$AZ$3)/Z5, 0)</f>
        <v>1192.1687325473929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500000</v>
      </c>
      <c r="S6">
        <f t="shared" si="1"/>
        <v>1166.0764745468596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1162.428626417799</v>
      </c>
      <c r="AC6">
        <f t="shared" si="2"/>
        <v>1122.6808109812546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-1259.1746980832727</v>
      </c>
      <c r="AI6">
        <f t="shared" si="6"/>
        <v>-1283.244320348346</v>
      </c>
      <c r="AJ6">
        <f t="shared" si="7"/>
        <v>39.747815436544442</v>
      </c>
      <c r="AK6">
        <f>G6*SUM(AB6, AE6:AF6)</f>
        <v>81.370003849245933</v>
      </c>
      <c r="AL6">
        <f t="shared" si="8"/>
        <v>-1162.1265010625557</v>
      </c>
      <c r="AN6">
        <f t="shared" si="9"/>
        <v>0</v>
      </c>
      <c r="AO6">
        <f t="shared" si="9"/>
        <v>0</v>
      </c>
      <c r="AP6">
        <f t="shared" si="9"/>
        <v>-17.132281700609127</v>
      </c>
      <c r="AQ6">
        <f t="shared" si="9"/>
        <v>-896.25567864208881</v>
      </c>
      <c r="AR6">
        <f t="shared" si="9"/>
        <v>-913.38796034269785</v>
      </c>
      <c r="AS6">
        <f t="shared" si="9"/>
        <v>28.291709921465326</v>
      </c>
      <c r="AT6">
        <f t="shared" si="9"/>
        <v>57.917561504394477</v>
      </c>
      <c r="AU6">
        <f t="shared" si="9"/>
        <v>-827.17868891683815</v>
      </c>
      <c r="AW6">
        <v>3</v>
      </c>
      <c r="AX6">
        <f>IF(Z6&gt;0, (R6*SUMPRODUCT(K6:$K$98, X6:$X$98)-K6*$AZ$3)/Z6, 0)</f>
        <v>1166.0764745468596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500000</v>
      </c>
      <c r="S7">
        <f t="shared" si="1"/>
        <v>1147.1944501030232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1122.6808109812546</v>
      </c>
      <c r="AC7">
        <f t="shared" si="2"/>
        <v>1090.5743854546981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-1256.1440025923137</v>
      </c>
      <c r="AI7">
        <f t="shared" si="6"/>
        <v>-1279.9101214346067</v>
      </c>
      <c r="AJ7">
        <f t="shared" si="7"/>
        <v>32.10642552655645</v>
      </c>
      <c r="AK7">
        <f>G7*SUM(AB7, AE7:AF7)</f>
        <v>78.587656768687822</v>
      </c>
      <c r="AL7">
        <f t="shared" si="8"/>
        <v>-1169.2160391393625</v>
      </c>
      <c r="AN7">
        <f t="shared" si="9"/>
        <v>0</v>
      </c>
      <c r="AO7">
        <f t="shared" si="9"/>
        <v>0</v>
      </c>
      <c r="AP7">
        <f t="shared" si="9"/>
        <v>-15.10379817779492</v>
      </c>
      <c r="AQ7">
        <f t="shared" si="9"/>
        <v>-798.30222272722051</v>
      </c>
      <c r="AR7">
        <f t="shared" si="9"/>
        <v>-813.40602090501545</v>
      </c>
      <c r="AS7">
        <f t="shared" si="9"/>
        <v>20.404213855084976</v>
      </c>
      <c r="AT7">
        <f t="shared" si="9"/>
        <v>49.943876615974908</v>
      </c>
      <c r="AU7">
        <f t="shared" si="9"/>
        <v>-743.05793043395556</v>
      </c>
      <c r="AW7">
        <v>4</v>
      </c>
      <c r="AX7">
        <f>IF(Z7&gt;0, (R7*SUMPRODUCT(K7:$K$98, X7:$X$98)-K7*$AZ$3)/Z7, 0)</f>
        <v>1147.1944501030232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500000</v>
      </c>
      <c r="S8">
        <f t="shared" si="1"/>
        <v>1133.38725947274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1090.5743854546981</v>
      </c>
      <c r="AC8">
        <f t="shared" si="2"/>
        <v>1063.8339958663437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-1252.9564398789644</v>
      </c>
      <c r="AI8">
        <f t="shared" si="6"/>
        <v>-1276.4222497108406</v>
      </c>
      <c r="AJ8">
        <f t="shared" si="7"/>
        <v>26.740389588354446</v>
      </c>
      <c r="AK8">
        <f t="shared" ref="AK8:AK71" si="22">G8*SUM(AB8:AB8, AE8:AF8)</f>
        <v>76.340206981828871</v>
      </c>
      <c r="AL8">
        <f t="shared" si="8"/>
        <v>-1173.3416531406572</v>
      </c>
      <c r="AN8">
        <f t="shared" si="9"/>
        <v>0</v>
      </c>
      <c r="AO8">
        <f t="shared" si="9"/>
        <v>0</v>
      </c>
      <c r="AP8">
        <f t="shared" si="9"/>
        <v>-13.315130689792079</v>
      </c>
      <c r="AQ8">
        <f t="shared" si="9"/>
        <v>-710.96113303289098</v>
      </c>
      <c r="AR8">
        <f t="shared" si="9"/>
        <v>-724.2762637226831</v>
      </c>
      <c r="AS8">
        <f t="shared" si="9"/>
        <v>15.173215184810333</v>
      </c>
      <c r="AT8">
        <f t="shared" si="9"/>
        <v>43.317483612606217</v>
      </c>
      <c r="AU8">
        <f t="shared" si="9"/>
        <v>-665.7855649252665</v>
      </c>
      <c r="AW8">
        <v>5</v>
      </c>
      <c r="AX8">
        <f>IF(Z8&gt;0, (R8*SUMPRODUCT(K8:$K$98, X8:$X$98)-K8*$AZ$3)/Z8, 0)</f>
        <v>1133.38725947274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500000</v>
      </c>
      <c r="S9">
        <f t="shared" si="1"/>
        <v>1124.1132062983988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1063.8339958663437</v>
      </c>
      <c r="AC9">
        <f t="shared" si="2"/>
        <v>1041.7673567074435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-1250.0617043559705</v>
      </c>
      <c r="AI9">
        <f t="shared" si="6"/>
        <v>-1273.23035300431</v>
      </c>
      <c r="AJ9">
        <f t="shared" si="7"/>
        <v>22.066639158900216</v>
      </c>
      <c r="AK9">
        <f t="shared" si="22"/>
        <v>74.468379710644058</v>
      </c>
      <c r="AL9">
        <f t="shared" si="8"/>
        <v>-1176.6953341347657</v>
      </c>
      <c r="AN9">
        <f t="shared" si="9"/>
        <v>0</v>
      </c>
      <c r="AO9">
        <f t="shared" si="9"/>
        <v>0</v>
      </c>
      <c r="AP9">
        <f t="shared" si="9"/>
        <v>-11.737958440871706</v>
      </c>
      <c r="AQ9">
        <f t="shared" si="9"/>
        <v>-633.3201628186979</v>
      </c>
      <c r="AR9">
        <f t="shared" si="9"/>
        <v>-645.05812125956948</v>
      </c>
      <c r="AS9">
        <f t="shared" si="9"/>
        <v>11.179646137688987</v>
      </c>
      <c r="AT9">
        <f t="shared" si="9"/>
        <v>37.727998705062049</v>
      </c>
      <c r="AU9">
        <f t="shared" si="9"/>
        <v>-596.15047641681849</v>
      </c>
      <c r="AW9">
        <v>6</v>
      </c>
      <c r="AX9">
        <f>IF(Z9&gt;0, (R9*SUMPRODUCT(K9:$K$98, X9:$X$98)-K9*$AZ$3)/Z9, 0)</f>
        <v>1124.1132062983988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25</v>
      </c>
      <c r="R10">
        <f t="shared" si="0"/>
        <v>500000</v>
      </c>
      <c r="S10">
        <f t="shared" si="1"/>
        <v>1118.6391721372418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1041.7673567074435</v>
      </c>
      <c r="AC10">
        <f t="shared" si="2"/>
        <v>1023.5315634190947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-1249.6483288914387</v>
      </c>
      <c r="AI10">
        <f t="shared" si="6"/>
        <v>-1272.5228086368504</v>
      </c>
      <c r="AJ10">
        <f t="shared" si="7"/>
        <v>18.235793288348759</v>
      </c>
      <c r="AK10">
        <f t="shared" si="22"/>
        <v>72.923714969521043</v>
      </c>
      <c r="AL10">
        <f t="shared" si="8"/>
        <v>-1181.3633003789805</v>
      </c>
      <c r="AN10">
        <f t="shared" si="9"/>
        <v>0</v>
      </c>
      <c r="AO10">
        <f t="shared" si="9"/>
        <v>0</v>
      </c>
      <c r="AP10">
        <f t="shared" si="9"/>
        <v>-10.347252964076613</v>
      </c>
      <c r="AQ10">
        <f t="shared" si="9"/>
        <v>-565.27744102110262</v>
      </c>
      <c r="AR10">
        <f t="shared" si="9"/>
        <v>-575.62469398517919</v>
      </c>
      <c r="AS10">
        <f t="shared" si="9"/>
        <v>8.2489467850303502</v>
      </c>
      <c r="AT10">
        <f t="shared" si="9"/>
        <v>32.98698524591412</v>
      </c>
      <c r="AU10">
        <f t="shared" si="9"/>
        <v>-534.38876195423472</v>
      </c>
      <c r="AW10">
        <v>7</v>
      </c>
      <c r="AX10">
        <f>IF(Z10&gt;0, (R10*SUMPRODUCT(K10:$K$98, X10:$X$98)-K10*$AZ$3)/Z10, 0)</f>
        <v>1118.6391721372418</v>
      </c>
    </row>
    <row r="11" spans="1:52" x14ac:dyDescent="0.25">
      <c r="A11" t="s">
        <v>33</v>
      </c>
      <c r="C11" s="12">
        <f>AU91</f>
        <v>497.71595529763692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500000</v>
      </c>
      <c r="S11">
        <f t="shared" si="1"/>
        <v>1115.2447866875127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1023.5315634190947</v>
      </c>
      <c r="AC11">
        <f t="shared" si="2"/>
        <v>1007.4365951929449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-1248.5682502044858</v>
      </c>
      <c r="AI11">
        <f t="shared" si="6"/>
        <v>-1271.1515567399331</v>
      </c>
      <c r="AJ11">
        <f t="shared" si="7"/>
        <v>16.094968226149831</v>
      </c>
      <c r="AK11">
        <f t="shared" si="22"/>
        <v>71.647209439336635</v>
      </c>
      <c r="AL11">
        <f t="shared" si="8"/>
        <v>-1183.4093790744466</v>
      </c>
      <c r="AN11">
        <f t="shared" si="9"/>
        <v>0</v>
      </c>
      <c r="AO11">
        <f t="shared" si="9"/>
        <v>0</v>
      </c>
      <c r="AP11">
        <f t="shared" si="9"/>
        <v>-9.1210187419840345</v>
      </c>
      <c r="AQ11">
        <f t="shared" si="9"/>
        <v>-504.27577524514044</v>
      </c>
      <c r="AR11">
        <f t="shared" si="9"/>
        <v>-513.39679398712451</v>
      </c>
      <c r="AS11">
        <f t="shared" si="9"/>
        <v>6.5004877214027754</v>
      </c>
      <c r="AT11">
        <f t="shared" si="9"/>
        <v>28.937106224073212</v>
      </c>
      <c r="AU11">
        <f t="shared" si="9"/>
        <v>-477.9592000416485</v>
      </c>
      <c r="AW11">
        <v>8</v>
      </c>
      <c r="AX11">
        <f>IF(Z11&gt;0, (R11*SUMPRODUCT(K11:$K$98, X11:$X$98)-K11*$AZ$3)/Z11, 0)</f>
        <v>1115.2447866875127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25</v>
      </c>
      <c r="R12">
        <f t="shared" si="0"/>
        <v>500000</v>
      </c>
      <c r="S12">
        <f t="shared" si="1"/>
        <v>1114.0414920532958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1007.4365951929449</v>
      </c>
      <c r="AC12">
        <f t="shared" si="2"/>
        <v>993.50231351472803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-1249.4196274090982</v>
      </c>
      <c r="AI12">
        <f t="shared" si="6"/>
        <v>-1271.7146298978205</v>
      </c>
      <c r="AJ12">
        <f t="shared" si="7"/>
        <v>13.934281678216848</v>
      </c>
      <c r="AK12">
        <f t="shared" si="22"/>
        <v>70.520561663506143</v>
      </c>
      <c r="AL12">
        <f t="shared" si="8"/>
        <v>-1187.2597865560974</v>
      </c>
      <c r="AN12">
        <f t="shared" si="9"/>
        <v>0</v>
      </c>
      <c r="AO12">
        <f t="shared" si="9"/>
        <v>0</v>
      </c>
      <c r="AP12">
        <f t="shared" si="9"/>
        <v>-8.0398014044225512</v>
      </c>
      <c r="AQ12">
        <f t="shared" si="9"/>
        <v>-450.5532430524708</v>
      </c>
      <c r="AR12">
        <f t="shared" si="9"/>
        <v>-458.59304445689332</v>
      </c>
      <c r="AS12">
        <f t="shared" si="9"/>
        <v>5.0248416640821452</v>
      </c>
      <c r="AT12">
        <f t="shared" si="9"/>
        <v>25.430421503191976</v>
      </c>
      <c r="AU12">
        <f t="shared" si="9"/>
        <v>-428.13778128961917</v>
      </c>
      <c r="AW12">
        <v>9</v>
      </c>
      <c r="AX12">
        <f>IF(Z12&gt;0, (R12*SUMPRODUCT(K12:$K$98, X12:$X$98)-K12*$AZ$3)/Z12, 0)</f>
        <v>1114.0414920532958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500000</v>
      </c>
      <c r="S13">
        <f t="shared" si="1"/>
        <v>1114.0126663427325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993.50231351472803</v>
      </c>
      <c r="AC13">
        <f t="shared" si="2"/>
        <v>980.75397543272527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-1251.2717885756103</v>
      </c>
      <c r="AI13">
        <f t="shared" si="6"/>
        <v>-1273.2812774500167</v>
      </c>
      <c r="AJ13">
        <f t="shared" si="7"/>
        <v>12.748338082002761</v>
      </c>
      <c r="AK13">
        <f t="shared" si="22"/>
        <v>69.545161946030973</v>
      </c>
      <c r="AL13">
        <f t="shared" si="8"/>
        <v>-1190.9877774219831</v>
      </c>
      <c r="AN13">
        <f t="shared" si="9"/>
        <v>0</v>
      </c>
      <c r="AO13">
        <f t="shared" si="9"/>
        <v>0</v>
      </c>
      <c r="AP13">
        <f t="shared" si="9"/>
        <v>-7.0864663685995311</v>
      </c>
      <c r="AQ13">
        <f t="shared" si="9"/>
        <v>-402.87602762231836</v>
      </c>
      <c r="AR13">
        <f t="shared" si="9"/>
        <v>-409.96249399091789</v>
      </c>
      <c r="AS13">
        <f t="shared" si="9"/>
        <v>4.1046236734148547</v>
      </c>
      <c r="AT13">
        <f t="shared" si="9"/>
        <v>22.391680880987703</v>
      </c>
      <c r="AU13">
        <f t="shared" si="9"/>
        <v>-383.46618943651538</v>
      </c>
      <c r="AW13">
        <v>10</v>
      </c>
      <c r="AX13">
        <f>IF(Z13&gt;0, (R13*SUMPRODUCT(K13:$K$98, X13:$X$98)-K13*$AZ$3)/Z13, 0)</f>
        <v>1114.0126663427325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500000</v>
      </c>
      <c r="S14">
        <f t="shared" si="1"/>
        <v>1114.7304460468713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980.75397543272527</v>
      </c>
      <c r="AC14">
        <f t="shared" si="2"/>
        <v>968.77518439118273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-1254.4964066736361</v>
      </c>
      <c r="AI14">
        <f t="shared" si="6"/>
        <v>-1276.2230758389646</v>
      </c>
      <c r="AJ14">
        <f t="shared" si="7"/>
        <v>11.978791041542536</v>
      </c>
      <c r="AK14">
        <f t="shared" si="22"/>
        <v>68.652778280290775</v>
      </c>
      <c r="AL14">
        <f t="shared" si="8"/>
        <v>-1195.5915065171314</v>
      </c>
      <c r="AN14">
        <f t="shared" si="9"/>
        <v>0</v>
      </c>
      <c r="AO14">
        <f t="shared" si="9"/>
        <v>0</v>
      </c>
      <c r="AP14">
        <f t="shared" si="9"/>
        <v>-6.2458982066929725</v>
      </c>
      <c r="AQ14">
        <f t="shared" si="9"/>
        <v>-360.63773959652559</v>
      </c>
      <c r="AR14">
        <f t="shared" si="9"/>
        <v>-366.88363780321851</v>
      </c>
      <c r="AS14">
        <f t="shared" si="9"/>
        <v>3.4436161804366829</v>
      </c>
      <c r="AT14">
        <f t="shared" si="9"/>
        <v>19.736033235579161</v>
      </c>
      <c r="AU14">
        <f t="shared" si="9"/>
        <v>-343.70398838720268</v>
      </c>
      <c r="AW14">
        <v>11</v>
      </c>
      <c r="AX14">
        <f>IF(Z14&gt;0, (R14*SUMPRODUCT(K14:$K$98, X14:$X$98)-K14*$AZ$3)/Z14, 0)</f>
        <v>1114.7304460468713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500000</v>
      </c>
      <c r="S15">
        <f t="shared" si="1"/>
        <v>1115.7462752170809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968.77518439118273</v>
      </c>
      <c r="AC15">
        <f t="shared" si="2"/>
        <v>957.15283459892146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-1258.616385013054</v>
      </c>
      <c r="AI15">
        <f t="shared" si="6"/>
        <v>-1280.0628566674786</v>
      </c>
      <c r="AJ15">
        <f t="shared" si="7"/>
        <v>11.622349792261275</v>
      </c>
      <c r="AK15">
        <f t="shared" si="22"/>
        <v>67.814262907382798</v>
      </c>
      <c r="AL15">
        <f t="shared" si="8"/>
        <v>-1200.6262439678346</v>
      </c>
      <c r="AN15">
        <f t="shared" si="9"/>
        <v>0</v>
      </c>
      <c r="AO15">
        <f t="shared" si="9"/>
        <v>0</v>
      </c>
      <c r="AP15">
        <f t="shared" si="9"/>
        <v>-5.5047751052501042</v>
      </c>
      <c r="AQ15">
        <f t="shared" si="9"/>
        <v>-323.05547760581521</v>
      </c>
      <c r="AR15">
        <f t="shared" si="9"/>
        <v>-328.56025271106529</v>
      </c>
      <c r="AS15">
        <f t="shared" si="9"/>
        <v>2.9831677131724859</v>
      </c>
      <c r="AT15">
        <f t="shared" si="9"/>
        <v>17.406232234775526</v>
      </c>
      <c r="AU15">
        <f t="shared" si="9"/>
        <v>-308.1708527631173</v>
      </c>
      <c r="AW15">
        <v>12</v>
      </c>
      <c r="AX15">
        <f>IF(Z15&gt;0, (R15*SUMPRODUCT(K15:$K$98, X15:$X$98)-K15*$AZ$3)/Z15, 0)</f>
        <v>1115.7462752170809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500000</v>
      </c>
      <c r="S16">
        <f t="shared" si="1"/>
        <v>1116.8814037637433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957.15283459892146</v>
      </c>
      <c r="AC16">
        <f t="shared" si="2"/>
        <v>945.71824074691165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-1265.6257788957605</v>
      </c>
      <c r="AI16">
        <f t="shared" si="6"/>
        <v>-1286.7945045446961</v>
      </c>
      <c r="AJ16">
        <f t="shared" si="7"/>
        <v>11.434593852009812</v>
      </c>
      <c r="AK16">
        <f t="shared" si="22"/>
        <v>67.000698421924511</v>
      </c>
      <c r="AL16">
        <f t="shared" si="8"/>
        <v>-1208.3592122707619</v>
      </c>
      <c r="AN16">
        <f t="shared" si="9"/>
        <v>0</v>
      </c>
      <c r="AO16">
        <f t="shared" si="9"/>
        <v>0</v>
      </c>
      <c r="AP16">
        <f t="shared" si="9"/>
        <v>-4.851325556674996</v>
      </c>
      <c r="AQ16">
        <f t="shared" si="9"/>
        <v>-290.04876288584796</v>
      </c>
      <c r="AR16">
        <f t="shared" si="9"/>
        <v>-294.90008844252293</v>
      </c>
      <c r="AS16">
        <f t="shared" si="9"/>
        <v>2.6205137854976717</v>
      </c>
      <c r="AT16">
        <f t="shared" si="9"/>
        <v>15.354830798976298</v>
      </c>
      <c r="AU16">
        <f t="shared" si="9"/>
        <v>-276.924743858049</v>
      </c>
      <c r="AW16">
        <v>13</v>
      </c>
      <c r="AX16">
        <f>IF(Z16&gt;0, (R16*SUMPRODUCT(K16:$K$98, X16:$X$98)-K16*$AZ$3)/Z16, 0)</f>
        <v>1116.8814037637433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500000</v>
      </c>
      <c r="S17">
        <f t="shared" si="1"/>
        <v>1117.4691303234472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945.71824074691165</v>
      </c>
      <c r="AC17">
        <f t="shared" si="2"/>
        <v>933.90240978410486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-1275.7976041590791</v>
      </c>
      <c r="AI17">
        <f t="shared" si="6"/>
        <v>-1296.6908526713175</v>
      </c>
      <c r="AJ17">
        <f t="shared" si="7"/>
        <v>11.815830962806785</v>
      </c>
      <c r="AK17">
        <f t="shared" si="22"/>
        <v>66.200276852283821</v>
      </c>
      <c r="AL17">
        <f t="shared" si="8"/>
        <v>-1218.6747448562269</v>
      </c>
      <c r="AN17">
        <f t="shared" si="9"/>
        <v>0</v>
      </c>
      <c r="AO17">
        <f t="shared" si="9"/>
        <v>0</v>
      </c>
      <c r="AP17">
        <f t="shared" si="9"/>
        <v>-4.2751725955117053</v>
      </c>
      <c r="AQ17">
        <f t="shared" si="9"/>
        <v>-261.05346669884904</v>
      </c>
      <c r="AR17">
        <f t="shared" si="9"/>
        <v>-265.32863929436076</v>
      </c>
      <c r="AS17">
        <f t="shared" si="9"/>
        <v>2.4177531175107121</v>
      </c>
      <c r="AT17">
        <f t="shared" si="9"/>
        <v>13.545888244635231</v>
      </c>
      <c r="AU17">
        <f t="shared" si="9"/>
        <v>-249.36499793221483</v>
      </c>
      <c r="AW17">
        <v>14</v>
      </c>
      <c r="AX17">
        <f>IF(Z17&gt;0, (R17*SUMPRODUCT(K17:$K$98, X17:$X$98)-K17*$AZ$3)/Z17, 0)</f>
        <v>1117.4691303234472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500000</v>
      </c>
      <c r="S18">
        <f t="shared" si="1"/>
        <v>1116.963912987422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933.90240978410486</v>
      </c>
      <c r="AC18">
        <f t="shared" si="2"/>
        <v>921.27120373082835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-1286.6033183288446</v>
      </c>
      <c r="AI18">
        <f t="shared" si="6"/>
        <v>-1307.223304190044</v>
      </c>
      <c r="AJ18">
        <f t="shared" si="7"/>
        <v>12.631206053276514</v>
      </c>
      <c r="AK18">
        <f t="shared" si="22"/>
        <v>65.373168684887347</v>
      </c>
      <c r="AL18">
        <f t="shared" si="8"/>
        <v>-1229.2189294518803</v>
      </c>
      <c r="AN18">
        <f t="shared" si="9"/>
        <v>0</v>
      </c>
      <c r="AO18">
        <f t="shared" si="9"/>
        <v>0</v>
      </c>
      <c r="AP18">
        <f t="shared" si="9"/>
        <v>-3.7671943241617991</v>
      </c>
      <c r="AQ18">
        <f t="shared" si="9"/>
        <v>-235.05761598879238</v>
      </c>
      <c r="AR18">
        <f t="shared" si="9"/>
        <v>-238.82481031295416</v>
      </c>
      <c r="AS18">
        <f t="shared" si="9"/>
        <v>2.3076741211913419</v>
      </c>
      <c r="AT18">
        <f t="shared" si="9"/>
        <v>11.943433505722751</v>
      </c>
      <c r="AU18">
        <f t="shared" si="9"/>
        <v>-224.57370268604009</v>
      </c>
      <c r="AW18">
        <v>15</v>
      </c>
      <c r="AX18">
        <f>IF(Z18&gt;0, (R18*SUMPRODUCT(K18:$K$98, X18:$X$98)-K18*$AZ$3)/Z18, 0)</f>
        <v>1116.963912987422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500000</v>
      </c>
      <c r="S19">
        <f t="shared" si="1"/>
        <v>1115.5680469856279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921.27120373082835</v>
      </c>
      <c r="AC19">
        <f t="shared" si="2"/>
        <v>908.01917760415245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-1299.5700725052091</v>
      </c>
      <c r="AI19">
        <f t="shared" si="6"/>
        <v>-1319.9188800041713</v>
      </c>
      <c r="AJ19">
        <f t="shared" si="7"/>
        <v>13.252026126675901</v>
      </c>
      <c r="AK19">
        <f t="shared" si="22"/>
        <v>64.488984261157995</v>
      </c>
      <c r="AL19">
        <f t="shared" si="8"/>
        <v>-1242.1778696163374</v>
      </c>
      <c r="AN19">
        <f t="shared" si="9"/>
        <v>0</v>
      </c>
      <c r="AO19">
        <f t="shared" si="9"/>
        <v>0</v>
      </c>
      <c r="AP19">
        <f t="shared" si="9"/>
        <v>-3.3193312957547358</v>
      </c>
      <c r="AQ19">
        <f t="shared" si="9"/>
        <v>-211.98802990852329</v>
      </c>
      <c r="AR19">
        <f t="shared" si="9"/>
        <v>-215.30736120427804</v>
      </c>
      <c r="AS19">
        <f t="shared" si="9"/>
        <v>2.1616925245706922</v>
      </c>
      <c r="AT19">
        <f t="shared" si="9"/>
        <v>10.519550283249426</v>
      </c>
      <c r="AU19">
        <f t="shared" si="9"/>
        <v>-202.62611839645791</v>
      </c>
      <c r="AW19">
        <v>16</v>
      </c>
      <c r="AX19">
        <f>IF(Z19&gt;0, (R19*SUMPRODUCT(K19:$K$98, X19:$X$98)-K19*$AZ$3)/Z19, 0)</f>
        <v>1115.5680469856279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25</v>
      </c>
      <c r="R20">
        <f t="shared" si="0"/>
        <v>500000</v>
      </c>
      <c r="S20">
        <f t="shared" si="1"/>
        <v>1113.1589260740272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908.01917760415245</v>
      </c>
      <c r="AC20">
        <f t="shared" si="2"/>
        <v>894.07185292966381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-1314.202499799178</v>
      </c>
      <c r="AI20">
        <f t="shared" si="6"/>
        <v>-1334.2821090981606</v>
      </c>
      <c r="AJ20">
        <f t="shared" si="7"/>
        <v>13.947324674488641</v>
      </c>
      <c r="AK20">
        <f t="shared" si="22"/>
        <v>63.561342432290679</v>
      </c>
      <c r="AL20">
        <f t="shared" si="8"/>
        <v>-1256.7734419913811</v>
      </c>
      <c r="AN20">
        <f t="shared" si="9"/>
        <v>0</v>
      </c>
      <c r="AO20">
        <f t="shared" si="9"/>
        <v>0</v>
      </c>
      <c r="AP20">
        <f t="shared" si="9"/>
        <v>-2.9244814625079578</v>
      </c>
      <c r="AQ20">
        <f t="shared" si="9"/>
        <v>-191.40615693349363</v>
      </c>
      <c r="AR20">
        <f t="shared" si="9"/>
        <v>-194.3306383960016</v>
      </c>
      <c r="AS20">
        <f t="shared" si="9"/>
        <v>2.0313489099704958</v>
      </c>
      <c r="AT20">
        <f t="shared" si="9"/>
        <v>9.2573498272584605</v>
      </c>
      <c r="AU20">
        <f t="shared" si="9"/>
        <v>-183.04193965877261</v>
      </c>
      <c r="AW20">
        <v>17</v>
      </c>
      <c r="AX20">
        <f>IF(Z20&gt;0, (R20*SUMPRODUCT(K20:$K$98, X20:$X$98)-K20*$AZ$3)/Z20, 0)</f>
        <v>1113.1589260740272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25</v>
      </c>
      <c r="R21">
        <f t="shared" si="0"/>
        <v>500000</v>
      </c>
      <c r="S21">
        <f t="shared" si="1"/>
        <v>1109.7817576649368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894.07185292966381</v>
      </c>
      <c r="AC21">
        <f t="shared" si="2"/>
        <v>879.48775424084272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-1332.7017408218485</v>
      </c>
      <c r="AI21">
        <f t="shared" si="6"/>
        <v>-1352.5139189408003</v>
      </c>
      <c r="AJ21">
        <f t="shared" si="7"/>
        <v>14.584098688821086</v>
      </c>
      <c r="AK21">
        <f t="shared" si="22"/>
        <v>62.585029705076472</v>
      </c>
      <c r="AL21">
        <f t="shared" si="8"/>
        <v>-1275.3447905469027</v>
      </c>
      <c r="AN21">
        <f t="shared" si="9"/>
        <v>0</v>
      </c>
      <c r="AO21">
        <f t="shared" si="9"/>
        <v>0</v>
      </c>
      <c r="AP21">
        <f t="shared" si="9"/>
        <v>-2.5763675219177493</v>
      </c>
      <c r="AQ21">
        <f t="shared" si="9"/>
        <v>-173.30398812497268</v>
      </c>
      <c r="AR21">
        <f t="shared" si="9"/>
        <v>-175.88035564689042</v>
      </c>
      <c r="AS21">
        <f t="shared" si="9"/>
        <v>1.8965102157233131</v>
      </c>
      <c r="AT21">
        <f t="shared" si="9"/>
        <v>8.1385316103218965</v>
      </c>
      <c r="AU21">
        <f t="shared" si="9"/>
        <v>-165.84531382084521</v>
      </c>
      <c r="AW21">
        <v>18</v>
      </c>
      <c r="AX21">
        <f>IF(Z21&gt;0, (R21*SUMPRODUCT(K21:$K$98, X21:$X$98)-K21*$AZ$3)/Z21, 0)</f>
        <v>1109.7817576649368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500000</v>
      </c>
      <c r="S22">
        <f t="shared" si="1"/>
        <v>1105.1474200572513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879.48775424084272</v>
      </c>
      <c r="AC22">
        <f t="shared" si="2"/>
        <v>864.06060383432873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-1355.6320418032158</v>
      </c>
      <c r="AI22">
        <f t="shared" si="6"/>
        <v>-1375.1783165388879</v>
      </c>
      <c r="AJ22">
        <f t="shared" si="7"/>
        <v>15.427150406513988</v>
      </c>
      <c r="AK22">
        <f t="shared" si="22"/>
        <v>61.564142796858995</v>
      </c>
      <c r="AL22">
        <f t="shared" si="8"/>
        <v>-1298.1870233355148</v>
      </c>
      <c r="AN22">
        <f t="shared" si="9"/>
        <v>0</v>
      </c>
      <c r="AO22">
        <f t="shared" si="9"/>
        <v>0</v>
      </c>
      <c r="AP22">
        <f t="shared" si="9"/>
        <v>-2.2694549597725708</v>
      </c>
      <c r="AQ22">
        <f t="shared" si="9"/>
        <v>-157.39806702308397</v>
      </c>
      <c r="AR22">
        <f t="shared" si="9"/>
        <v>-159.66752198285653</v>
      </c>
      <c r="AS22">
        <f t="shared" si="9"/>
        <v>1.7911967103033146</v>
      </c>
      <c r="AT22">
        <f t="shared" si="9"/>
        <v>7.1480141921618436</v>
      </c>
      <c r="AU22">
        <f t="shared" si="9"/>
        <v>-150.72831108039136</v>
      </c>
      <c r="AW22">
        <v>19</v>
      </c>
      <c r="AX22">
        <f>IF(Z22&gt;0, (R22*SUMPRODUCT(K22:$K$98, X22:$X$98)-K22*$AZ$3)/Z22, 0)</f>
        <v>1105.1474200572513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25</v>
      </c>
      <c r="R23">
        <f t="shared" si="0"/>
        <v>500000</v>
      </c>
      <c r="S23">
        <f t="shared" si="1"/>
        <v>1098.9978941104876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864.06060383432873</v>
      </c>
      <c r="AC23">
        <f t="shared" si="2"/>
        <v>847.62399905986865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-1381.2883245105795</v>
      </c>
      <c r="AI23">
        <f t="shared" si="6"/>
        <v>-1400.5700720826694</v>
      </c>
      <c r="AJ23">
        <f t="shared" si="7"/>
        <v>16.436604774460079</v>
      </c>
      <c r="AK23">
        <f t="shared" si="22"/>
        <v>60.484242268403015</v>
      </c>
      <c r="AL23">
        <f t="shared" si="8"/>
        <v>-1323.6492250398062</v>
      </c>
      <c r="AN23">
        <f t="shared" si="9"/>
        <v>0</v>
      </c>
      <c r="AO23">
        <f t="shared" si="9"/>
        <v>0</v>
      </c>
      <c r="AP23">
        <f t="shared" si="9"/>
        <v>-1.9988763959009679</v>
      </c>
      <c r="AQ23">
        <f t="shared" si="9"/>
        <v>-143.19369224573583</v>
      </c>
      <c r="AR23">
        <f t="shared" si="9"/>
        <v>-145.1925686416368</v>
      </c>
      <c r="AS23">
        <f t="shared" si="9"/>
        <v>1.7039296458780731</v>
      </c>
      <c r="AT23">
        <f t="shared" si="9"/>
        <v>6.2702057343219746</v>
      </c>
      <c r="AU23">
        <f t="shared" si="9"/>
        <v>-137.21843326143676</v>
      </c>
      <c r="AW23">
        <v>20</v>
      </c>
      <c r="AX23">
        <f>IF(Z23&gt;0, (R23*SUMPRODUCT(K23:$K$98, X23:$X$98)-K23*$AZ$3)/Z23, 0)</f>
        <v>1098.9978941104876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500000</v>
      </c>
      <c r="S24">
        <f t="shared" si="1"/>
        <v>1091.4324941311113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847.62399905986865</v>
      </c>
      <c r="AC24">
        <f t="shared" si="2"/>
        <v>830.28875525040371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-1412.0837436788916</v>
      </c>
      <c r="AI24">
        <f t="shared" si="6"/>
        <v>-1431.1020695880766</v>
      </c>
      <c r="AJ24">
        <f t="shared" si="7"/>
        <v>17.335243809464941</v>
      </c>
      <c r="AK24">
        <f t="shared" si="22"/>
        <v>59.333679934190812</v>
      </c>
      <c r="AL24">
        <f t="shared" si="8"/>
        <v>-1354.433145844421</v>
      </c>
      <c r="AN24">
        <f t="shared" si="9"/>
        <v>0</v>
      </c>
      <c r="AO24">
        <f t="shared" si="9"/>
        <v>0</v>
      </c>
      <c r="AP24">
        <f t="shared" si="9"/>
        <v>-1.7603288609423631</v>
      </c>
      <c r="AQ24">
        <f t="shared" si="9"/>
        <v>-130.70192297340941</v>
      </c>
      <c r="AR24">
        <f t="shared" si="9"/>
        <v>-132.46225183435178</v>
      </c>
      <c r="AS24">
        <f t="shared" si="9"/>
        <v>1.6045434353680881</v>
      </c>
      <c r="AT24">
        <f t="shared" si="9"/>
        <v>5.4919023742058117</v>
      </c>
      <c r="AU24">
        <f t="shared" si="9"/>
        <v>-125.36580602477791</v>
      </c>
      <c r="AW24">
        <v>21</v>
      </c>
      <c r="AX24">
        <f>IF(Z24&gt;0, (R24*SUMPRODUCT(K24:$K$98, X24:$X$98)-K24*$AZ$3)/Z24, 0)</f>
        <v>1091.4324941311113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500000</v>
      </c>
      <c r="S25">
        <f t="shared" si="1"/>
        <v>1082.2827811260659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830.28875525040371</v>
      </c>
      <c r="AC25">
        <f t="shared" si="2"/>
        <v>811.96044695223657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-1448.113530802626</v>
      </c>
      <c r="AI25">
        <f t="shared" si="6"/>
        <v>-1466.869267776179</v>
      </c>
      <c r="AJ25">
        <f t="shared" si="7"/>
        <v>18.328308298167144</v>
      </c>
      <c r="AK25">
        <f t="shared" si="22"/>
        <v>58.120212867528267</v>
      </c>
      <c r="AL25">
        <f t="shared" si="8"/>
        <v>-1390.4207466104835</v>
      </c>
      <c r="AN25">
        <f t="shared" si="9"/>
        <v>0</v>
      </c>
      <c r="AO25">
        <f t="shared" si="9"/>
        <v>0</v>
      </c>
      <c r="AP25">
        <f t="shared" si="9"/>
        <v>-1.5500211884187642</v>
      </c>
      <c r="AQ25">
        <f t="shared" si="9"/>
        <v>-119.67573757005893</v>
      </c>
      <c r="AR25">
        <f t="shared" si="9"/>
        <v>-121.2257587584777</v>
      </c>
      <c r="AS25">
        <f t="shared" si="9"/>
        <v>1.5146974096560295</v>
      </c>
      <c r="AT25">
        <f t="shared" si="9"/>
        <v>4.8032002979732544</v>
      </c>
      <c r="AU25">
        <f t="shared" si="9"/>
        <v>-114.90786105084841</v>
      </c>
      <c r="AW25">
        <v>22</v>
      </c>
      <c r="AX25">
        <f>IF(Z25&gt;0, (R25*SUMPRODUCT(K25:$K$98, X25:$X$98)-K25*$AZ$3)/Z25, 0)</f>
        <v>1082.2827811260659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500000</v>
      </c>
      <c r="S26">
        <f t="shared" si="1"/>
        <v>1071.4568461547378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811.96044695223657</v>
      </c>
      <c r="AC26">
        <f t="shared" si="2"/>
        <v>792.61829391364336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-1484.8159230188171</v>
      </c>
      <c r="AI26">
        <f t="shared" si="6"/>
        <v>-1503.3098618264837</v>
      </c>
      <c r="AJ26">
        <f t="shared" si="7"/>
        <v>19.34215303859321</v>
      </c>
      <c r="AK26">
        <f t="shared" si="22"/>
        <v>56.837231286656568</v>
      </c>
      <c r="AL26">
        <f t="shared" si="8"/>
        <v>-1427.1304775012338</v>
      </c>
      <c r="AN26">
        <f t="shared" si="9"/>
        <v>0</v>
      </c>
      <c r="AO26">
        <f t="shared" si="9"/>
        <v>0</v>
      </c>
      <c r="AP26">
        <f t="shared" si="9"/>
        <v>-1.3646299381825902</v>
      </c>
      <c r="AQ26">
        <f t="shared" si="9"/>
        <v>-109.56153160849317</v>
      </c>
      <c r="AR26">
        <f t="shared" si="9"/>
        <v>-110.92616154667577</v>
      </c>
      <c r="AS26">
        <f t="shared" si="9"/>
        <v>1.4272179323115233</v>
      </c>
      <c r="AT26">
        <f t="shared" si="9"/>
        <v>4.1939031065154753</v>
      </c>
      <c r="AU26">
        <f t="shared" si="9"/>
        <v>-105.30504050784876</v>
      </c>
      <c r="AW26">
        <v>23</v>
      </c>
      <c r="AX26">
        <f>IF(Z26&gt;0, (R26*SUMPRODUCT(K26:$K$98, X26:$X$98)-K26*$AZ$3)/Z26, 0)</f>
        <v>1071.4568461547378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25</v>
      </c>
      <c r="R27">
        <f t="shared" si="0"/>
        <v>500000</v>
      </c>
      <c r="S27">
        <f t="shared" si="1"/>
        <v>1059.4105139535682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792.61829391364336</v>
      </c>
      <c r="AC27">
        <f t="shared" si="2"/>
        <v>772.64031992253069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-1524.215324590228</v>
      </c>
      <c r="AI27">
        <f t="shared" si="6"/>
        <v>-1542.4481132435883</v>
      </c>
      <c r="AJ27">
        <f t="shared" si="7"/>
        <v>19.977973991112663</v>
      </c>
      <c r="AK27">
        <f t="shared" si="22"/>
        <v>55.483280573955042</v>
      </c>
      <c r="AL27">
        <f t="shared" si="8"/>
        <v>-1466.9868586785208</v>
      </c>
      <c r="AN27">
        <f t="shared" si="9"/>
        <v>0</v>
      </c>
      <c r="AO27">
        <f t="shared" si="9"/>
        <v>0</v>
      </c>
      <c r="AP27">
        <f t="shared" si="9"/>
        <v>-1.2012144662101558</v>
      </c>
      <c r="AQ27">
        <f t="shared" si="9"/>
        <v>-100.41851152481544</v>
      </c>
      <c r="AR27">
        <f t="shared" si="9"/>
        <v>-101.6197259910256</v>
      </c>
      <c r="AS27">
        <f t="shared" si="9"/>
        <v>1.3161909469768311</v>
      </c>
      <c r="AT27">
        <f t="shared" si="9"/>
        <v>3.6553552243336327</v>
      </c>
      <c r="AU27">
        <f t="shared" si="9"/>
        <v>-96.648179819715153</v>
      </c>
      <c r="AW27">
        <v>24</v>
      </c>
      <c r="AX27">
        <f>IF(Z27&gt;0, (R27*SUMPRODUCT(K27:$K$98, X27:$X$98)-K27*$AZ$3)/Z27, 0)</f>
        <v>1059.4105139535682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500000</v>
      </c>
      <c r="S28">
        <f t="shared" si="1"/>
        <v>1046.354840019334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772.64031992253069</v>
      </c>
      <c r="AC28">
        <f t="shared" si="2"/>
        <v>752.20712769894749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-1567.5140466317453</v>
      </c>
      <c r="AI28">
        <f t="shared" si="6"/>
        <v>-1585.4861316962404</v>
      </c>
      <c r="AJ28">
        <f t="shared" si="7"/>
        <v>20.433192223583205</v>
      </c>
      <c r="AK28">
        <f t="shared" si="22"/>
        <v>54.084822394577152</v>
      </c>
      <c r="AL28">
        <f t="shared" si="8"/>
        <v>-1510.96811707808</v>
      </c>
      <c r="AN28">
        <f t="shared" si="9"/>
        <v>0</v>
      </c>
      <c r="AO28">
        <f t="shared" si="9"/>
        <v>0</v>
      </c>
      <c r="AP28">
        <f t="shared" si="9"/>
        <v>-1.0571774691319777</v>
      </c>
      <c r="AQ28">
        <f t="shared" si="9"/>
        <v>-92.206359289982771</v>
      </c>
      <c r="AR28">
        <f t="shared" si="9"/>
        <v>-93.263536759114757</v>
      </c>
      <c r="AS28">
        <f t="shared" si="9"/>
        <v>1.2019479300089604</v>
      </c>
      <c r="AT28">
        <f t="shared" si="9"/>
        <v>3.1814480875404052</v>
      </c>
      <c r="AU28">
        <f t="shared" si="9"/>
        <v>-88.880140741565384</v>
      </c>
      <c r="AW28">
        <v>25</v>
      </c>
      <c r="AX28">
        <f>IF(Z28&gt;0, (R28*SUMPRODUCT(K28:$K$98, X28:$X$98)-K28*$AZ$3)/Z28, 0)</f>
        <v>1046.354840019334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500000</v>
      </c>
      <c r="S29">
        <f t="shared" si="1"/>
        <v>1032.4166895379044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752.20712769894749</v>
      </c>
      <c r="AC29">
        <f t="shared" si="2"/>
        <v>731.41623207077896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-1621.9799581872849</v>
      </c>
      <c r="AI29">
        <f t="shared" si="6"/>
        <v>-1639.6912234032256</v>
      </c>
      <c r="AJ29">
        <f t="shared" si="7"/>
        <v>20.790895628168528</v>
      </c>
      <c r="AK29">
        <f t="shared" si="22"/>
        <v>52.654498938926331</v>
      </c>
      <c r="AL29">
        <f t="shared" si="8"/>
        <v>-1566.2458288361308</v>
      </c>
      <c r="AN29">
        <f t="shared" si="9"/>
        <v>0</v>
      </c>
      <c r="AO29">
        <f t="shared" si="9"/>
        <v>0</v>
      </c>
      <c r="AP29">
        <f t="shared" si="9"/>
        <v>-0.93020998502281649</v>
      </c>
      <c r="AQ29">
        <f t="shared" si="9"/>
        <v>-85.187700269698396</v>
      </c>
      <c r="AR29">
        <f t="shared" si="9"/>
        <v>-86.11791025472121</v>
      </c>
      <c r="AS29">
        <f t="shared" si="9"/>
        <v>1.0919546669925602</v>
      </c>
      <c r="AT29">
        <f t="shared" si="9"/>
        <v>2.7654569039640875</v>
      </c>
      <c r="AU29">
        <f t="shared" si="9"/>
        <v>-82.260498683764567</v>
      </c>
      <c r="AW29">
        <v>26</v>
      </c>
      <c r="AX29">
        <f>IF(Z29&gt;0, (R29*SUMPRODUCT(K29:$K$98, X29:$X$98)-K29*$AZ$3)/Z29, 0)</f>
        <v>1032.4166895379044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500000</v>
      </c>
      <c r="S30">
        <f t="shared" si="1"/>
        <v>1017.1699376067709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731.41623207077896</v>
      </c>
      <c r="AC30">
        <f t="shared" si="2"/>
        <v>709.99233864198675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-1679.2553551165638</v>
      </c>
      <c r="AI30">
        <f t="shared" si="6"/>
        <v>-1696.7055449125894</v>
      </c>
      <c r="AJ30">
        <f t="shared" si="7"/>
        <v>21.423893428792212</v>
      </c>
      <c r="AK30">
        <f t="shared" si="22"/>
        <v>51.199136244954531</v>
      </c>
      <c r="AL30">
        <f t="shared" si="8"/>
        <v>-1624.0825152388427</v>
      </c>
      <c r="AN30">
        <f t="shared" si="9"/>
        <v>0</v>
      </c>
      <c r="AO30">
        <f t="shared" si="9"/>
        <v>0</v>
      </c>
      <c r="AP30">
        <f t="shared" si="9"/>
        <v>-0.81830186843640174</v>
      </c>
      <c r="AQ30">
        <f t="shared" si="9"/>
        <v>-78.746295068188118</v>
      </c>
      <c r="AR30">
        <f t="shared" si="9"/>
        <v>-79.564596936624525</v>
      </c>
      <c r="AS30">
        <f t="shared" si="9"/>
        <v>1.0046430570030744</v>
      </c>
      <c r="AT30">
        <f t="shared" si="9"/>
        <v>2.4009107832808998</v>
      </c>
      <c r="AU30">
        <f t="shared" si="9"/>
        <v>-76.15904309634054</v>
      </c>
      <c r="AW30">
        <v>27</v>
      </c>
      <c r="AX30">
        <f>IF(Z30&gt;0, (R30*SUMPRODUCT(K30:$K$98, X30:$X$98)-K30*$AZ$3)/Z30, 0)</f>
        <v>1017.1699376067709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500000</v>
      </c>
      <c r="S31">
        <f t="shared" si="1"/>
        <v>1000.8979884673448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709.99233864198675</v>
      </c>
      <c r="AC31">
        <f t="shared" si="2"/>
        <v>688.17801396746461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-1733.4617189006524</v>
      </c>
      <c r="AI31">
        <f t="shared" si="6"/>
        <v>-1750.6507337127728</v>
      </c>
      <c r="AJ31">
        <f t="shared" si="7"/>
        <v>21.81432467452214</v>
      </c>
      <c r="AK31">
        <f t="shared" si="22"/>
        <v>49.699463704939078</v>
      </c>
      <c r="AL31">
        <f t="shared" si="8"/>
        <v>-1679.1369453333116</v>
      </c>
      <c r="AN31">
        <f t="shared" si="9"/>
        <v>0</v>
      </c>
      <c r="AO31">
        <f t="shared" si="9"/>
        <v>0</v>
      </c>
      <c r="AP31">
        <f t="shared" si="9"/>
        <v>-0.71969146292520436</v>
      </c>
      <c r="AQ31">
        <f t="shared" si="9"/>
        <v>-72.57877278229887</v>
      </c>
      <c r="AR31">
        <f t="shared" si="9"/>
        <v>-73.298464245224082</v>
      </c>
      <c r="AS31">
        <f t="shared" si="9"/>
        <v>0.91334979981878517</v>
      </c>
      <c r="AT31">
        <f t="shared" si="9"/>
        <v>2.0808801511523969</v>
      </c>
      <c r="AU31">
        <f t="shared" si="9"/>
        <v>-70.304234294252893</v>
      </c>
      <c r="AW31">
        <v>28</v>
      </c>
      <c r="AX31">
        <f>IF(Z31&gt;0, (R31*SUMPRODUCT(K31:$K$98, X31:$X$98)-K31*$AZ$3)/Z31, 0)</f>
        <v>1000.8979884673448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500000</v>
      </c>
      <c r="S32">
        <f t="shared" si="1"/>
        <v>984.24644878656511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688.17801396746461</v>
      </c>
      <c r="AC32">
        <f t="shared" si="2"/>
        <v>666.43135760808173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-1793.4650210049356</v>
      </c>
      <c r="AI32">
        <f t="shared" si="6"/>
        <v>-1810.3924724178844</v>
      </c>
      <c r="AJ32">
        <f t="shared" si="7"/>
        <v>21.746656359382882</v>
      </c>
      <c r="AK32">
        <f t="shared" si="22"/>
        <v>48.17246097772253</v>
      </c>
      <c r="AL32">
        <f t="shared" si="8"/>
        <v>-1740.4733550807791</v>
      </c>
      <c r="AN32">
        <f t="shared" si="9"/>
        <v>0</v>
      </c>
      <c r="AO32">
        <f t="shared" si="9"/>
        <v>0</v>
      </c>
      <c r="AP32">
        <f t="shared" si="9"/>
        <v>-0.63280356691148032</v>
      </c>
      <c r="AQ32">
        <f t="shared" si="9"/>
        <v>-67.045595626683181</v>
      </c>
      <c r="AR32">
        <f t="shared" si="9"/>
        <v>-67.678399193594657</v>
      </c>
      <c r="AS32">
        <f t="shared" si="9"/>
        <v>0.81296122947892746</v>
      </c>
      <c r="AT32">
        <f t="shared" si="9"/>
        <v>1.8008443438973942</v>
      </c>
      <c r="AU32">
        <f t="shared" si="9"/>
        <v>-65.064593620218332</v>
      </c>
      <c r="AW32">
        <v>29</v>
      </c>
      <c r="AX32">
        <f>IF(Z32&gt;0, (R32*SUMPRODUCT(K32:$K$98, X32:$X$98)-K32*$AZ$3)/Z32, 0)</f>
        <v>984.24644878656511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500000</v>
      </c>
      <c r="S33">
        <f t="shared" si="1"/>
        <v>967.23211329290621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666.43135760808173</v>
      </c>
      <c r="AC33">
        <f t="shared" si="2"/>
        <v>644.77158021614468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-1855.9630133088219</v>
      </c>
      <c r="AI33">
        <f t="shared" si="6"/>
        <v>-1872.6283920569758</v>
      </c>
      <c r="AJ33">
        <f t="shared" si="7"/>
        <v>21.659777391937041</v>
      </c>
      <c r="AK33">
        <f t="shared" si="22"/>
        <v>46.650195032565726</v>
      </c>
      <c r="AL33">
        <f t="shared" si="8"/>
        <v>-1804.318419632473</v>
      </c>
      <c r="AN33">
        <f t="shared" si="9"/>
        <v>0</v>
      </c>
      <c r="AO33">
        <f t="shared" si="9"/>
        <v>0</v>
      </c>
      <c r="AP33">
        <f t="shared" si="9"/>
        <v>-0.55625574328586114</v>
      </c>
      <c r="AQ33">
        <f t="shared" si="9"/>
        <v>-61.948192182162423</v>
      </c>
      <c r="AR33">
        <f t="shared" si="9"/>
        <v>-62.504447925448282</v>
      </c>
      <c r="AS33">
        <f t="shared" si="9"/>
        <v>0.72295840104401221</v>
      </c>
      <c r="AT33">
        <f t="shared" si="9"/>
        <v>1.5570866587802406</v>
      </c>
      <c r="AU33">
        <f t="shared" si="9"/>
        <v>-60.224402865624029</v>
      </c>
      <c r="AW33">
        <v>30</v>
      </c>
      <c r="AX33">
        <f>IF(Z33&gt;0, (R33*SUMPRODUCT(K33:$K$98, X33:$X$98)-K33*$AZ$3)/Z33, 0)</f>
        <v>967.23211329290621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500000</v>
      </c>
      <c r="S34">
        <f t="shared" si="1"/>
        <v>950.08207396788202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644.77158021614468</v>
      </c>
      <c r="AC34">
        <f t="shared" si="2"/>
        <v>623.34644002929156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-1925.7668413202027</v>
      </c>
      <c r="AI34">
        <f t="shared" si="6"/>
        <v>-1942.169277938809</v>
      </c>
      <c r="AJ34">
        <f t="shared" si="7"/>
        <v>21.425140186853127</v>
      </c>
      <c r="AK34">
        <f t="shared" si="22"/>
        <v>45.13401061513013</v>
      </c>
      <c r="AL34">
        <f t="shared" si="8"/>
        <v>-1875.6101271368257</v>
      </c>
      <c r="AN34">
        <f t="shared" si="9"/>
        <v>0</v>
      </c>
      <c r="AO34">
        <f t="shared" si="9"/>
        <v>0</v>
      </c>
      <c r="AP34">
        <f t="shared" si="9"/>
        <v>-0.48882078651874994</v>
      </c>
      <c r="AQ34">
        <f t="shared" si="9"/>
        <v>-57.391159857190246</v>
      </c>
      <c r="AR34">
        <f t="shared" si="9"/>
        <v>-57.879980643708997</v>
      </c>
      <c r="AS34">
        <f t="shared" si="9"/>
        <v>0.63850598060118291</v>
      </c>
      <c r="AT34">
        <f t="shared" si="9"/>
        <v>1.3450710452742494</v>
      </c>
      <c r="AU34">
        <f t="shared" ref="AU34:AU89" si="23">AL34*$K34</f>
        <v>-55.896403617833556</v>
      </c>
      <c r="AW34">
        <v>31</v>
      </c>
      <c r="AX34">
        <f>IF(Z34&gt;0, (R34*SUMPRODUCT(K34:$K$98, X34:$X$98)-K34*$AZ$3)/Z34, 0)</f>
        <v>950.08207396788202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500000</v>
      </c>
      <c r="S35">
        <f t="shared" si="1"/>
        <v>932.78952752095449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623.34644002929156</v>
      </c>
      <c r="AC35">
        <f t="shared" si="2"/>
        <v>602.1365765964847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-2007.0224836740845</v>
      </c>
      <c r="AI35">
        <f t="shared" ref="AI35:AI66" si="25">SUM(AE35:AH35)</f>
        <v>-2023.1605448023211</v>
      </c>
      <c r="AJ35">
        <f t="shared" si="7"/>
        <v>21.209863432806856</v>
      </c>
      <c r="AK35">
        <f t="shared" si="22"/>
        <v>43.63425080205041</v>
      </c>
      <c r="AL35">
        <f t="shared" si="8"/>
        <v>-1958.3164305674638</v>
      </c>
      <c r="AN35">
        <f t="shared" ref="AN35:AT66" si="26">AE35*$K35</f>
        <v>0</v>
      </c>
      <c r="AO35">
        <f t="shared" si="26"/>
        <v>0</v>
      </c>
      <c r="AP35">
        <f t="shared" si="26"/>
        <v>-0.42941244890602848</v>
      </c>
      <c r="AQ35">
        <f t="shared" si="26"/>
        <v>-53.404212121615643</v>
      </c>
      <c r="AR35">
        <f t="shared" si="26"/>
        <v>-53.833624570521671</v>
      </c>
      <c r="AS35">
        <f t="shared" si="26"/>
        <v>0.56436639601694272</v>
      </c>
      <c r="AT35">
        <f t="shared" si="26"/>
        <v>1.161049666635863</v>
      </c>
      <c r="AU35">
        <f t="shared" si="23"/>
        <v>-52.108208507868866</v>
      </c>
      <c r="AW35">
        <v>32</v>
      </c>
      <c r="AX35">
        <f>IF(Z35&gt;0, (R35*SUMPRODUCT(K35:$K$98, X35:$X$98)-K35*$AZ$3)/Z35, 0)</f>
        <v>932.78952752095449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500000</v>
      </c>
      <c r="S36">
        <f t="shared" si="1"/>
        <v>915.18876648002436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602.1365765964847</v>
      </c>
      <c r="AC36">
        <f t="shared" si="2"/>
        <v>581.03709342521131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-2092.490699919636</v>
      </c>
      <c r="AI36">
        <f t="shared" si="25"/>
        <v>-2108.362755901594</v>
      </c>
      <c r="AJ36">
        <f t="shared" si="7"/>
        <v>21.099483171273391</v>
      </c>
      <c r="AK36">
        <f t="shared" si="22"/>
        <v>42.149560361753935</v>
      </c>
      <c r="AL36">
        <f t="shared" si="8"/>
        <v>-2045.1137123685669</v>
      </c>
      <c r="AN36">
        <f t="shared" si="26"/>
        <v>0</v>
      </c>
      <c r="AO36">
        <f t="shared" si="26"/>
        <v>0</v>
      </c>
      <c r="AP36">
        <f t="shared" si="26"/>
        <v>-0.3770842892899689</v>
      </c>
      <c r="AQ36">
        <f t="shared" si="26"/>
        <v>-49.712864503626463</v>
      </c>
      <c r="AR36">
        <f t="shared" si="26"/>
        <v>-50.089948792916431</v>
      </c>
      <c r="AS36">
        <f t="shared" si="26"/>
        <v>0.50127618155260878</v>
      </c>
      <c r="AT36">
        <f t="shared" si="26"/>
        <v>1.0013785883166759</v>
      </c>
      <c r="AU36">
        <f t="shared" si="23"/>
        <v>-48.58729402304715</v>
      </c>
      <c r="AW36">
        <v>33</v>
      </c>
      <c r="AX36">
        <f>IF(Z36&gt;0, (R36*SUMPRODUCT(K36:$K$98, X36:$X$98)-K36*$AZ$3)/Z36, 0)</f>
        <v>915.18876648002436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500000</v>
      </c>
      <c r="S37">
        <f t="shared" si="1"/>
        <v>897.45763996906237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581.03709342521131</v>
      </c>
      <c r="AC37">
        <f t="shared" si="2"/>
        <v>560.1677369129618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-2180.8160477453912</v>
      </c>
      <c r="AI37">
        <f t="shared" si="25"/>
        <v>-2196.4203423651425</v>
      </c>
      <c r="AJ37">
        <f t="shared" si="7"/>
        <v>20.86935651224951</v>
      </c>
      <c r="AK37">
        <f t="shared" si="22"/>
        <v>40.672596539764797</v>
      </c>
      <c r="AL37">
        <f t="shared" si="8"/>
        <v>-2134.8783893131281</v>
      </c>
      <c r="AN37">
        <f t="shared" si="26"/>
        <v>0</v>
      </c>
      <c r="AO37">
        <f t="shared" si="26"/>
        <v>0</v>
      </c>
      <c r="AP37">
        <f t="shared" si="26"/>
        <v>-0.33100257375788139</v>
      </c>
      <c r="AQ37">
        <f t="shared" si="26"/>
        <v>-46.260067647179206</v>
      </c>
      <c r="AR37">
        <f t="shared" si="26"/>
        <v>-46.591070220937084</v>
      </c>
      <c r="AS37">
        <f t="shared" si="26"/>
        <v>0.44268650948705512</v>
      </c>
      <c r="AT37">
        <f t="shared" si="26"/>
        <v>0.86275826393570831</v>
      </c>
      <c r="AU37">
        <f t="shared" si="23"/>
        <v>-45.28562544751432</v>
      </c>
      <c r="AW37">
        <v>34</v>
      </c>
      <c r="AX37">
        <f>IF(Z37&gt;0, (R37*SUMPRODUCT(K37:$K$98, X37:$X$98)-K37*$AZ$3)/Z37, 0)</f>
        <v>897.45763996906237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500000</v>
      </c>
      <c r="S38">
        <f t="shared" si="1"/>
        <v>879.8296117861496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560.1677369129618</v>
      </c>
      <c r="AC38">
        <f t="shared" si="2"/>
        <v>539.66080140094061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-2280.1969006365048</v>
      </c>
      <c r="AI38">
        <f t="shared" si="25"/>
        <v>-2295.5311424650267</v>
      </c>
      <c r="AJ38">
        <f t="shared" si="7"/>
        <v>20.506935512021187</v>
      </c>
      <c r="AK38">
        <f t="shared" si="22"/>
        <v>39.211741583907333</v>
      </c>
      <c r="AL38">
        <f t="shared" si="8"/>
        <v>-2235.8124653690979</v>
      </c>
      <c r="AN38">
        <f t="shared" si="26"/>
        <v>0</v>
      </c>
      <c r="AO38">
        <f t="shared" si="26"/>
        <v>0</v>
      </c>
      <c r="AP38">
        <f t="shared" si="26"/>
        <v>-0.29042333923537894</v>
      </c>
      <c r="AQ38">
        <f t="shared" si="26"/>
        <v>-43.185858512108823</v>
      </c>
      <c r="AR38">
        <f t="shared" si="26"/>
        <v>-43.476281851344197</v>
      </c>
      <c r="AS38">
        <f t="shared" si="26"/>
        <v>0.38839172849146214</v>
      </c>
      <c r="AT38">
        <f t="shared" si="26"/>
        <v>0.74265197167108432</v>
      </c>
      <c r="AU38">
        <f t="shared" si="23"/>
        <v>-42.345238151181647</v>
      </c>
      <c r="AW38">
        <v>35</v>
      </c>
      <c r="AX38">
        <f>IF(Z38&gt;0, (R38*SUMPRODUCT(K38:$K$98, X38:$X$98)-K38*$AZ$3)/Z38, 0)</f>
        <v>879.8296117861496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500000</v>
      </c>
      <c r="S39">
        <f t="shared" si="1"/>
        <v>862.25607561457502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539.66080140094061</v>
      </c>
      <c r="AC39">
        <f t="shared" si="2"/>
        <v>519.46881086665132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-2391.4584314335652</v>
      </c>
      <c r="AI39">
        <f t="shared" si="25"/>
        <v>-2406.5197579222304</v>
      </c>
      <c r="AJ39">
        <f t="shared" si="7"/>
        <v>20.191990534289289</v>
      </c>
      <c r="AK39">
        <f t="shared" si="22"/>
        <v>37.776256098065844</v>
      </c>
      <c r="AL39">
        <f t="shared" si="8"/>
        <v>-2348.5515112898752</v>
      </c>
      <c r="AN39">
        <f t="shared" si="26"/>
        <v>0</v>
      </c>
      <c r="AO39">
        <f t="shared" si="26"/>
        <v>0</v>
      </c>
      <c r="AP39">
        <f t="shared" si="26"/>
        <v>-0.25469147398231157</v>
      </c>
      <c r="AQ39">
        <f t="shared" si="26"/>
        <v>-40.440267550645338</v>
      </c>
      <c r="AR39">
        <f t="shared" si="26"/>
        <v>-40.69495902462765</v>
      </c>
      <c r="AS39">
        <f t="shared" si="26"/>
        <v>0.34145251652869524</v>
      </c>
      <c r="AT39">
        <f t="shared" si="26"/>
        <v>0.63880763453275158</v>
      </c>
      <c r="AU39">
        <f t="shared" si="23"/>
        <v>-39.714698873566199</v>
      </c>
      <c r="AW39">
        <v>36</v>
      </c>
      <c r="AX39">
        <f>IF(Z39&gt;0, (R39*SUMPRODUCT(K39:$K$98, X39:$X$98)-K39*$AZ$3)/Z39, 0)</f>
        <v>862.25607561457502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500000</v>
      </c>
      <c r="S40">
        <f t="shared" si="1"/>
        <v>844.71726489217349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519.46881086665132</v>
      </c>
      <c r="AC40">
        <f t="shared" si="2"/>
        <v>499.55878258191649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-2518.4125352860078</v>
      </c>
      <c r="AI40">
        <f t="shared" si="25"/>
        <v>-2533.1973278830219</v>
      </c>
      <c r="AJ40">
        <f t="shared" si="7"/>
        <v>19.910028284734835</v>
      </c>
      <c r="AK40">
        <f t="shared" si="22"/>
        <v>36.362816760665595</v>
      </c>
      <c r="AL40">
        <f t="shared" si="8"/>
        <v>-2476.9244828376213</v>
      </c>
      <c r="AN40">
        <f t="shared" si="26"/>
        <v>0</v>
      </c>
      <c r="AO40">
        <f t="shared" si="26"/>
        <v>0</v>
      </c>
      <c r="AP40">
        <f t="shared" si="26"/>
        <v>-0.22322786097999064</v>
      </c>
      <c r="AQ40">
        <f t="shared" si="26"/>
        <v>-38.024195444623444</v>
      </c>
      <c r="AR40">
        <f t="shared" si="26"/>
        <v>-38.247423305603434</v>
      </c>
      <c r="AS40">
        <f t="shared" si="26"/>
        <v>0.30061111759863485</v>
      </c>
      <c r="AT40">
        <f t="shared" si="26"/>
        <v>0.54902317712119897</v>
      </c>
      <c r="AU40">
        <f t="shared" si="23"/>
        <v>-37.397789010883599</v>
      </c>
      <c r="AW40">
        <v>37</v>
      </c>
      <c r="AX40">
        <f>IF(Z40&gt;0, (R40*SUMPRODUCT(K40:$K$98, X40:$X$98)-K40*$AZ$3)/Z40, 0)</f>
        <v>844.71726489217349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25</v>
      </c>
      <c r="R41">
        <f t="shared" si="0"/>
        <v>500000</v>
      </c>
      <c r="S41">
        <f t="shared" si="1"/>
        <v>827.14055563805539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499.55878258191649</v>
      </c>
      <c r="AC41">
        <f t="shared" si="2"/>
        <v>479.86515791042734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-2664.1566427655002</v>
      </c>
      <c r="AI41">
        <f t="shared" si="25"/>
        <v>-2678.660379604406</v>
      </c>
      <c r="AJ41">
        <f t="shared" si="7"/>
        <v>19.693624671489147</v>
      </c>
      <c r="AK41">
        <f t="shared" si="22"/>
        <v>34.969114780734159</v>
      </c>
      <c r="AL41">
        <f t="shared" si="8"/>
        <v>-2623.9976401521826</v>
      </c>
      <c r="AN41">
        <f t="shared" si="26"/>
        <v>0</v>
      </c>
      <c r="AO41">
        <f t="shared" si="26"/>
        <v>0</v>
      </c>
      <c r="AP41">
        <f t="shared" si="26"/>
        <v>-0.19552173829490663</v>
      </c>
      <c r="AQ41">
        <f t="shared" si="26"/>
        <v>-35.914919283845123</v>
      </c>
      <c r="AR41">
        <f t="shared" si="26"/>
        <v>-36.11044102214003</v>
      </c>
      <c r="AS41">
        <f t="shared" si="26"/>
        <v>0.26548549328115839</v>
      </c>
      <c r="AT41">
        <f t="shared" si="26"/>
        <v>0.47141107043687019</v>
      </c>
      <c r="AU41">
        <f t="shared" si="23"/>
        <v>-35.373544458422003</v>
      </c>
      <c r="AW41">
        <v>38</v>
      </c>
      <c r="AX41">
        <f>IF(Z41&gt;0, (R41*SUMPRODUCT(K41:$K$98, X41:$X$98)-K41*$AZ$3)/Z41, 0)</f>
        <v>827.14055563805539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500000</v>
      </c>
      <c r="S42">
        <f t="shared" si="1"/>
        <v>809.4380104782382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479.86515791042734</v>
      </c>
      <c r="AC42">
        <f t="shared" si="2"/>
        <v>460.31681967402369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-2830.5228846798109</v>
      </c>
      <c r="AI42">
        <f t="shared" si="25"/>
        <v>-2844.7400580060935</v>
      </c>
      <c r="AJ42">
        <f t="shared" si="7"/>
        <v>19.548338236403652</v>
      </c>
      <c r="AK42">
        <f t="shared" si="22"/>
        <v>33.590561053729914</v>
      </c>
      <c r="AL42">
        <f t="shared" si="8"/>
        <v>-2791.6011587159601</v>
      </c>
      <c r="AN42">
        <f t="shared" si="26"/>
        <v>0</v>
      </c>
      <c r="AO42">
        <f t="shared" si="26"/>
        <v>0</v>
      </c>
      <c r="AP42">
        <f t="shared" si="26"/>
        <v>-0.17112378355549465</v>
      </c>
      <c r="AQ42">
        <f t="shared" si="26"/>
        <v>-34.06934517506275</v>
      </c>
      <c r="AR42">
        <f t="shared" si="26"/>
        <v>-34.240468958618237</v>
      </c>
      <c r="AS42">
        <f t="shared" si="26"/>
        <v>0.23529189132496672</v>
      </c>
      <c r="AT42">
        <f t="shared" si="26"/>
        <v>0.40430989813141877</v>
      </c>
      <c r="AU42">
        <f t="shared" si="23"/>
        <v>-33.600867169161859</v>
      </c>
      <c r="AW42">
        <v>39</v>
      </c>
      <c r="AX42">
        <f>IF(Z42&gt;0, (R42*SUMPRODUCT(K42:$K$98, X42:$X$98)-K42*$AZ$3)/Z42, 0)</f>
        <v>809.4380104782382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500000</v>
      </c>
      <c r="S43">
        <f t="shared" si="1"/>
        <v>791.57165918900478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460.31681967402369</v>
      </c>
      <c r="AC43">
        <f t="shared" si="2"/>
        <v>440.86049329131941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-3028.4063457877542</v>
      </c>
      <c r="AI43">
        <f t="shared" si="25"/>
        <v>-3042.3299270634848</v>
      </c>
      <c r="AJ43">
        <f t="shared" si="7"/>
        <v>19.456326382704276</v>
      </c>
      <c r="AK43">
        <f t="shared" si="22"/>
        <v>32.222177377181659</v>
      </c>
      <c r="AL43">
        <f t="shared" si="8"/>
        <v>-2990.6514233035987</v>
      </c>
      <c r="AN43">
        <f t="shared" si="26"/>
        <v>0</v>
      </c>
      <c r="AO43">
        <f t="shared" si="26"/>
        <v>0</v>
      </c>
      <c r="AP43">
        <f t="shared" si="26"/>
        <v>-0.14963391794505237</v>
      </c>
      <c r="AQ43">
        <f t="shared" si="26"/>
        <v>-32.545671812161316</v>
      </c>
      <c r="AR43">
        <f t="shared" si="26"/>
        <v>-32.695305730106369</v>
      </c>
      <c r="AS43">
        <f t="shared" si="26"/>
        <v>0.20909321300377712</v>
      </c>
      <c r="AT43">
        <f t="shared" si="26"/>
        <v>0.3462852372666706</v>
      </c>
      <c r="AU43">
        <f t="shared" si="23"/>
        <v>-32.139927279835923</v>
      </c>
      <c r="AW43">
        <v>40</v>
      </c>
      <c r="AX43">
        <f>IF(Z43&gt;0, (R43*SUMPRODUCT(K43:$K$98, X43:$X$98)-K43*$AZ$3)/Z43, 0)</f>
        <v>791.57165918900478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25</v>
      </c>
      <c r="R44">
        <f t="shared" si="0"/>
        <v>500000</v>
      </c>
      <c r="S44">
        <f t="shared" si="1"/>
        <v>773.32636999566284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440.86049329131941</v>
      </c>
      <c r="AC44">
        <f t="shared" si="2"/>
        <v>421.36215968662088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-3252.0253378263128</v>
      </c>
      <c r="AI44">
        <f t="shared" si="25"/>
        <v>-3265.6470820223949</v>
      </c>
      <c r="AJ44">
        <f t="shared" si="7"/>
        <v>19.49833360469853</v>
      </c>
      <c r="AK44">
        <f t="shared" si="22"/>
        <v>30.860234530392361</v>
      </c>
      <c r="AL44">
        <f t="shared" si="8"/>
        <v>-3215.2885138873039</v>
      </c>
      <c r="AN44">
        <f t="shared" si="26"/>
        <v>0</v>
      </c>
      <c r="AO44">
        <f t="shared" si="26"/>
        <v>0</v>
      </c>
      <c r="AP44">
        <f t="shared" si="26"/>
        <v>-0.13070547836262095</v>
      </c>
      <c r="AQ44">
        <f t="shared" si="26"/>
        <v>-31.204339276185586</v>
      </c>
      <c r="AR44">
        <f t="shared" si="26"/>
        <v>-31.33504475454821</v>
      </c>
      <c r="AS44">
        <f t="shared" si="26"/>
        <v>0.18709344298281091</v>
      </c>
      <c r="AT44">
        <f t="shared" si="26"/>
        <v>0.29611492174679127</v>
      </c>
      <c r="AU44">
        <f t="shared" si="23"/>
        <v>-30.851836389818605</v>
      </c>
      <c r="AW44">
        <v>41</v>
      </c>
      <c r="AX44">
        <f>IF(Z44&gt;0, (R44*SUMPRODUCT(K44:$K$98, X44:$X$98)-K44*$AZ$3)/Z44, 0)</f>
        <v>773.32636999566284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25</v>
      </c>
      <c r="R45">
        <f t="shared" si="0"/>
        <v>500000</v>
      </c>
      <c r="S45">
        <f t="shared" si="1"/>
        <v>754.68916900946886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421.36215968662088</v>
      </c>
      <c r="AC45">
        <f t="shared" si="2"/>
        <v>401.80722952424134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-3503.4355081601202</v>
      </c>
      <c r="AI45">
        <f t="shared" si="25"/>
        <v>-3516.7458631388331</v>
      </c>
      <c r="AJ45">
        <f t="shared" si="7"/>
        <v>19.554930162379549</v>
      </c>
      <c r="AK45">
        <f t="shared" si="22"/>
        <v>29.495351178063466</v>
      </c>
      <c r="AL45">
        <f t="shared" si="8"/>
        <v>-3467.6955817983899</v>
      </c>
      <c r="AN45">
        <f t="shared" si="26"/>
        <v>0</v>
      </c>
      <c r="AO45">
        <f t="shared" si="26"/>
        <v>0</v>
      </c>
      <c r="AP45">
        <f t="shared" si="26"/>
        <v>-0.1140335608186623</v>
      </c>
      <c r="AQ45">
        <f t="shared" si="26"/>
        <v>-30.014918965945146</v>
      </c>
      <c r="AR45">
        <f t="shared" si="26"/>
        <v>-30.128952526763808</v>
      </c>
      <c r="AS45">
        <f t="shared" si="26"/>
        <v>0.16753259560264563</v>
      </c>
      <c r="AT45">
        <f t="shared" si="26"/>
        <v>0.25269498280178077</v>
      </c>
      <c r="AU45">
        <f t="shared" si="23"/>
        <v>-29.708724948359379</v>
      </c>
      <c r="AW45">
        <v>42</v>
      </c>
      <c r="AX45">
        <f>IF(Z45&gt;0, (R45*SUMPRODUCT(K45:$K$98, X45:$X$98)-K45*$AZ$3)/Z45, 0)</f>
        <v>754.68916900946886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500000</v>
      </c>
      <c r="S46">
        <f t="shared" si="1"/>
        <v>735.67083098449007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401.80722952424134</v>
      </c>
      <c r="AC46">
        <f t="shared" si="2"/>
        <v>382.19356869562336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-3786.4839967231751</v>
      </c>
      <c r="AI46">
        <f t="shared" si="25"/>
        <v>-3799.4719239522651</v>
      </c>
      <c r="AJ46">
        <f t="shared" si="7"/>
        <v>19.613660828617981</v>
      </c>
      <c r="AK46">
        <f t="shared" si="22"/>
        <v>28.126506066696898</v>
      </c>
      <c r="AL46">
        <f t="shared" si="8"/>
        <v>-3751.7317570569503</v>
      </c>
      <c r="AN46">
        <f t="shared" si="26"/>
        <v>0</v>
      </c>
      <c r="AO46">
        <f t="shared" si="26"/>
        <v>0</v>
      </c>
      <c r="AP46">
        <f t="shared" si="26"/>
        <v>-9.9349313799253117E-2</v>
      </c>
      <c r="AQ46">
        <f t="shared" si="26"/>
        <v>-28.964174202003424</v>
      </c>
      <c r="AR46">
        <f t="shared" si="26"/>
        <v>-29.063523515802679</v>
      </c>
      <c r="AS46">
        <f t="shared" si="26"/>
        <v>0.15003192657640449</v>
      </c>
      <c r="AT46">
        <f t="shared" si="26"/>
        <v>0.21514973313356747</v>
      </c>
      <c r="AU46">
        <f t="shared" si="23"/>
        <v>-28.698341856092707</v>
      </c>
      <c r="AW46">
        <v>43</v>
      </c>
      <c r="AX46">
        <f>IF(Z46&gt;0, (R46*SUMPRODUCT(K46:$K$98, X46:$X$98)-K46*$AZ$3)/Z46, 0)</f>
        <v>735.67083098449007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500000</v>
      </c>
      <c r="S47">
        <f t="shared" si="1"/>
        <v>716.23740895444462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382.19356869562336</v>
      </c>
      <c r="AC47">
        <f t="shared" si="2"/>
        <v>362.5162321162332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-4091.0778479913261</v>
      </c>
      <c r="AI47">
        <f t="shared" si="25"/>
        <v>-4103.7313420557257</v>
      </c>
      <c r="AJ47">
        <f t="shared" si="7"/>
        <v>19.677336579390158</v>
      </c>
      <c r="AK47">
        <f t="shared" si="22"/>
        <v>26.753549808693638</v>
      </c>
      <c r="AL47">
        <f t="shared" si="8"/>
        <v>-4057.3004556676419</v>
      </c>
      <c r="AN47">
        <f t="shared" si="26"/>
        <v>0</v>
      </c>
      <c r="AO47">
        <f t="shared" si="26"/>
        <v>0</v>
      </c>
      <c r="AP47">
        <f t="shared" si="26"/>
        <v>-8.6420638009158363E-2</v>
      </c>
      <c r="AQ47">
        <f t="shared" si="26"/>
        <v>-27.941180196485757</v>
      </c>
      <c r="AR47">
        <f t="shared" si="26"/>
        <v>-28.027600834494919</v>
      </c>
      <c r="AS47">
        <f t="shared" si="26"/>
        <v>0.13439196895790939</v>
      </c>
      <c r="AT47">
        <f t="shared" si="26"/>
        <v>0.18272098060108852</v>
      </c>
      <c r="AU47">
        <f t="shared" si="23"/>
        <v>-27.710487884935919</v>
      </c>
      <c r="AW47">
        <v>44</v>
      </c>
      <c r="AX47">
        <f>IF(Z47&gt;0, (R47*SUMPRODUCT(K47:$K$98, X47:$X$98)-K47*$AZ$3)/Z47, 0)</f>
        <v>716.23740895444462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500000</v>
      </c>
      <c r="S48">
        <f t="shared" si="1"/>
        <v>696.53337174488468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362.5162321162332</v>
      </c>
      <c r="AC48">
        <f t="shared" si="2"/>
        <v>342.86687122565223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-4415.3891766344677</v>
      </c>
      <c r="AI48">
        <f t="shared" si="25"/>
        <v>-4427.695366299391</v>
      </c>
      <c r="AJ48">
        <f t="shared" si="7"/>
        <v>19.649360890580965</v>
      </c>
      <c r="AK48">
        <f t="shared" si="22"/>
        <v>25.376136248136326</v>
      </c>
      <c r="AL48">
        <f t="shared" si="8"/>
        <v>-4382.6698691606734</v>
      </c>
      <c r="AN48">
        <f t="shared" si="26"/>
        <v>0</v>
      </c>
      <c r="AO48">
        <f t="shared" si="26"/>
        <v>0</v>
      </c>
      <c r="AP48">
        <f t="shared" si="26"/>
        <v>-7.5043414102216002E-2</v>
      </c>
      <c r="AQ48">
        <f t="shared" si="26"/>
        <v>-26.925139903300792</v>
      </c>
      <c r="AR48">
        <f t="shared" si="26"/>
        <v>-27.000183317403007</v>
      </c>
      <c r="AS48">
        <f t="shared" si="26"/>
        <v>0.11982223306363339</v>
      </c>
      <c r="AT48">
        <f t="shared" si="26"/>
        <v>0.15474423461967396</v>
      </c>
      <c r="AU48">
        <f t="shared" si="23"/>
        <v>-26.7256168497197</v>
      </c>
      <c r="AW48">
        <v>45</v>
      </c>
      <c r="AX48">
        <f>IF(Z48&gt;0, (R48*SUMPRODUCT(K48:$K$98, X48:$X$98)-K48*$AZ$3)/Z48, 0)</f>
        <v>696.53337174488468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500000</v>
      </c>
      <c r="S49">
        <f t="shared" si="1"/>
        <v>676.70241871601036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342.86687122565223</v>
      </c>
      <c r="AC49">
        <f t="shared" si="2"/>
        <v>323.34514141690914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-4750.1970866219053</v>
      </c>
      <c r="AI49">
        <f t="shared" si="25"/>
        <v>-4762.1427045358487</v>
      </c>
      <c r="AJ49">
        <f t="shared" si="7"/>
        <v>19.521729808743089</v>
      </c>
      <c r="AK49">
        <f t="shared" si="22"/>
        <v>24.000680985795658</v>
      </c>
      <c r="AL49">
        <f t="shared" si="8"/>
        <v>-4718.62029374131</v>
      </c>
      <c r="AN49">
        <f t="shared" si="26"/>
        <v>0</v>
      </c>
      <c r="AO49">
        <f t="shared" si="26"/>
        <v>0</v>
      </c>
      <c r="AP49">
        <f t="shared" si="26"/>
        <v>-6.5039856846099836E-2</v>
      </c>
      <c r="AQ49">
        <f t="shared" si="26"/>
        <v>-25.863219527893214</v>
      </c>
      <c r="AR49">
        <f t="shared" si="26"/>
        <v>-25.928259384739317</v>
      </c>
      <c r="AS49">
        <f t="shared" si="26"/>
        <v>0.10628922851005208</v>
      </c>
      <c r="AT49">
        <f t="shared" si="26"/>
        <v>0.13067560562966035</v>
      </c>
      <c r="AU49">
        <f t="shared" si="23"/>
        <v>-25.691294550599604</v>
      </c>
      <c r="AW49">
        <v>46</v>
      </c>
      <c r="AX49">
        <f>IF(Z49&gt;0, (R49*SUMPRODUCT(K49:$K$98, X49:$X$98)-K49*$AZ$3)/Z49, 0)</f>
        <v>676.70241871601036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500000</v>
      </c>
      <c r="S50">
        <f t="shared" si="1"/>
        <v>656.99778358540652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323.34514141690914</v>
      </c>
      <c r="AC50">
        <f t="shared" si="2"/>
        <v>304.09210947344258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-5097.7131258723521</v>
      </c>
      <c r="AI50">
        <f t="shared" si="25"/>
        <v>-5109.284401950862</v>
      </c>
      <c r="AJ50">
        <f t="shared" si="7"/>
        <v>19.253031943466567</v>
      </c>
      <c r="AK50">
        <f t="shared" si="22"/>
        <v>22.634159899183643</v>
      </c>
      <c r="AL50">
        <f t="shared" si="8"/>
        <v>-5067.3972101082118</v>
      </c>
      <c r="AN50">
        <f t="shared" si="26"/>
        <v>0</v>
      </c>
      <c r="AO50">
        <f t="shared" si="26"/>
        <v>0</v>
      </c>
      <c r="AP50">
        <f t="shared" si="26"/>
        <v>-5.6251510647694326E-2</v>
      </c>
      <c r="AQ50">
        <f t="shared" si="26"/>
        <v>-24.781542003949681</v>
      </c>
      <c r="AR50">
        <f t="shared" si="26"/>
        <v>-24.837793514597376</v>
      </c>
      <c r="AS50">
        <f t="shared" si="26"/>
        <v>9.3594874413172088E-2</v>
      </c>
      <c r="AT50">
        <f t="shared" si="26"/>
        <v>0.11003157110174706</v>
      </c>
      <c r="AU50">
        <f t="shared" si="23"/>
        <v>-24.634167069082455</v>
      </c>
      <c r="AW50">
        <v>47</v>
      </c>
      <c r="AX50">
        <f>IF(Z50&gt;0, (R50*SUMPRODUCT(K50:$K$98, X50:$X$98)-K50*$AZ$3)/Z50, 0)</f>
        <v>656.99778358540652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500000</v>
      </c>
      <c r="S51">
        <f t="shared" si="1"/>
        <v>637.65101189213817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304.09210947344258</v>
      </c>
      <c r="AC51">
        <f t="shared" si="2"/>
        <v>285.2125206698737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-5468.148606170259</v>
      </c>
      <c r="AI51">
        <f t="shared" si="25"/>
        <v>-5479.3307620576752</v>
      </c>
      <c r="AJ51">
        <f t="shared" si="7"/>
        <v>18.879588803568879</v>
      </c>
      <c r="AK51">
        <f t="shared" si="22"/>
        <v>21.286447663140983</v>
      </c>
      <c r="AL51">
        <f t="shared" si="8"/>
        <v>-5439.1647255909647</v>
      </c>
      <c r="AN51">
        <f t="shared" si="26"/>
        <v>0</v>
      </c>
      <c r="AO51">
        <f t="shared" si="26"/>
        <v>0</v>
      </c>
      <c r="AP51">
        <f t="shared" si="26"/>
        <v>-4.8535605745501295E-2</v>
      </c>
      <c r="AQ51">
        <f t="shared" si="26"/>
        <v>-23.734234040284559</v>
      </c>
      <c r="AR51">
        <f t="shared" si="26"/>
        <v>-23.782769646030058</v>
      </c>
      <c r="AS51">
        <f t="shared" si="26"/>
        <v>8.1945940302831574E-2</v>
      </c>
      <c r="AT51">
        <f t="shared" si="26"/>
        <v>9.2392794547165188E-2</v>
      </c>
      <c r="AU51">
        <f t="shared" si="23"/>
        <v>-23.608430911180058</v>
      </c>
      <c r="AW51">
        <v>48</v>
      </c>
      <c r="AX51">
        <f>IF(Z51&gt;0, (R51*SUMPRODUCT(K51:$K$98, X51:$X$98)-K51*$AZ$3)/Z51, 0)</f>
        <v>637.65101189213817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500000</v>
      </c>
      <c r="S52">
        <f t="shared" si="1"/>
        <v>618.77109130352756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285.2125206698737</v>
      </c>
      <c r="AC52">
        <f t="shared" si="2"/>
        <v>266.74788770135785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-5860.1852472205874</v>
      </c>
      <c r="AI52">
        <f t="shared" si="25"/>
        <v>-5870.9625722867686</v>
      </c>
      <c r="AJ52">
        <f t="shared" si="7"/>
        <v>18.464632968515843</v>
      </c>
      <c r="AK52">
        <f t="shared" si="22"/>
        <v>19.964876446891161</v>
      </c>
      <c r="AL52">
        <f t="shared" si="8"/>
        <v>-5832.5330628713618</v>
      </c>
      <c r="AN52">
        <f t="shared" si="26"/>
        <v>0</v>
      </c>
      <c r="AO52">
        <f t="shared" si="26"/>
        <v>0</v>
      </c>
      <c r="AP52">
        <f t="shared" si="26"/>
        <v>-4.1766479628488257E-2</v>
      </c>
      <c r="AQ52">
        <f t="shared" si="26"/>
        <v>-22.710580431061263</v>
      </c>
      <c r="AR52">
        <f t="shared" si="26"/>
        <v>-22.752346910689752</v>
      </c>
      <c r="AS52">
        <f t="shared" si="26"/>
        <v>7.1557896972692714E-2</v>
      </c>
      <c r="AT52">
        <f t="shared" si="26"/>
        <v>7.7371945291041938E-2</v>
      </c>
      <c r="AU52">
        <f t="shared" si="23"/>
        <v>-22.603417068426019</v>
      </c>
      <c r="AW52">
        <v>49</v>
      </c>
      <c r="AX52">
        <f>IF(Z52&gt;0, (R52*SUMPRODUCT(K52:$K$98, X52:$X$98)-K52*$AZ$3)/Z52, 0)</f>
        <v>618.77109130352756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500000</v>
      </c>
      <c r="S53">
        <f t="shared" si="1"/>
        <v>600.48789194077665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266.74788770135785</v>
      </c>
      <c r="AC53">
        <f t="shared" si="2"/>
        <v>248.74230822723277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-6274.1971820481085</v>
      </c>
      <c r="AI53">
        <f t="shared" si="25"/>
        <v>-6284.5530240045255</v>
      </c>
      <c r="AJ53">
        <f t="shared" si="7"/>
        <v>18.005579474125085</v>
      </c>
      <c r="AK53">
        <f t="shared" si="22"/>
        <v>18.67235213909505</v>
      </c>
      <c r="AL53">
        <f t="shared" si="8"/>
        <v>-6247.8750923913058</v>
      </c>
      <c r="AN53">
        <f t="shared" si="26"/>
        <v>0</v>
      </c>
      <c r="AO53">
        <f t="shared" si="26"/>
        <v>0</v>
      </c>
      <c r="AP53">
        <f t="shared" si="26"/>
        <v>-3.5833091654111082E-2</v>
      </c>
      <c r="AQ53">
        <f t="shared" si="26"/>
        <v>-21.709860349981355</v>
      </c>
      <c r="AR53">
        <f t="shared" si="26"/>
        <v>-21.745693441635463</v>
      </c>
      <c r="AS53">
        <f t="shared" si="26"/>
        <v>6.230257107988179E-2</v>
      </c>
      <c r="AT53">
        <f t="shared" si="26"/>
        <v>6.4609725449065569E-2</v>
      </c>
      <c r="AU53">
        <f t="shared" si="23"/>
        <v>-21.618781145106517</v>
      </c>
      <c r="AW53">
        <v>50</v>
      </c>
      <c r="AX53">
        <f>IF(Z53&gt;0, (R53*SUMPRODUCT(K53:$K$98, X53:$X$98)-K53*$AZ$3)/Z53, 0)</f>
        <v>600.48789194077665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500000</v>
      </c>
      <c r="S54">
        <f t="shared" si="1"/>
        <v>582.84189228054686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248.74230822723277</v>
      </c>
      <c r="AC54">
        <f t="shared" si="2"/>
        <v>231.23334158880178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-6678.5452340957163</v>
      </c>
      <c r="AI54">
        <f t="shared" si="25"/>
        <v>-6688.4635903708649</v>
      </c>
      <c r="AJ54">
        <f t="shared" si="7"/>
        <v>17.508966638430991</v>
      </c>
      <c r="AK54">
        <f t="shared" si="22"/>
        <v>17.411961575906297</v>
      </c>
      <c r="AL54">
        <f t="shared" si="8"/>
        <v>-6653.5426621565275</v>
      </c>
      <c r="AN54">
        <f t="shared" si="26"/>
        <v>0</v>
      </c>
      <c r="AO54">
        <f t="shared" si="26"/>
        <v>0</v>
      </c>
      <c r="AP54">
        <f t="shared" si="26"/>
        <v>-3.06422427140682E-2</v>
      </c>
      <c r="AQ54">
        <f t="shared" si="26"/>
        <v>-20.633016032385409</v>
      </c>
      <c r="AR54">
        <f t="shared" si="26"/>
        <v>-20.663658275099479</v>
      </c>
      <c r="AS54">
        <f t="shared" si="26"/>
        <v>5.4093036237428942E-2</v>
      </c>
      <c r="AT54">
        <f t="shared" si="26"/>
        <v>5.3793344172744499E-2</v>
      </c>
      <c r="AU54">
        <f t="shared" si="23"/>
        <v>-20.555771894689308</v>
      </c>
      <c r="AW54">
        <v>51</v>
      </c>
      <c r="AX54">
        <f>IF(Z54&gt;0, (R54*SUMPRODUCT(K54:$K$98, X54:$X$98)-K54*$AZ$3)/Z54, 0)</f>
        <v>582.84189228054686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500000</v>
      </c>
      <c r="S55">
        <f t="shared" si="1"/>
        <v>566.05755029398597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231.23334158880178</v>
      </c>
      <c r="AC55">
        <f t="shared" si="2"/>
        <v>214.35112351315752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-7046.5896465951882</v>
      </c>
      <c r="AI55">
        <f t="shared" si="25"/>
        <v>-7056.0564898252551</v>
      </c>
      <c r="AJ55">
        <f t="shared" si="7"/>
        <v>16.882218075644261</v>
      </c>
      <c r="AK55">
        <f t="shared" si="22"/>
        <v>16.186333911216128</v>
      </c>
      <c r="AL55">
        <f t="shared" si="8"/>
        <v>-7022.9879378383948</v>
      </c>
      <c r="AN55">
        <f t="shared" si="26"/>
        <v>0</v>
      </c>
      <c r="AO55">
        <f t="shared" si="26"/>
        <v>0</v>
      </c>
      <c r="AP55">
        <f t="shared" si="26"/>
        <v>-2.6113675703232777E-2</v>
      </c>
      <c r="AQ55">
        <f t="shared" si="26"/>
        <v>-19.437562487621534</v>
      </c>
      <c r="AR55">
        <f t="shared" si="26"/>
        <v>-19.463676163324763</v>
      </c>
      <c r="AS55">
        <f t="shared" si="26"/>
        <v>4.656850834694852E-2</v>
      </c>
      <c r="AT55">
        <f t="shared" si="26"/>
        <v>4.464895681796828E-2</v>
      </c>
      <c r="AU55">
        <f t="shared" si="23"/>
        <v>-19.37245869815985</v>
      </c>
      <c r="AW55">
        <v>52</v>
      </c>
      <c r="AX55">
        <f>IF(Z55&gt;0, (R55*SUMPRODUCT(K55:$K$98, X55:$X$98)-K55*$AZ$3)/Z55, 0)</f>
        <v>566.05755029398597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500000</v>
      </c>
      <c r="S56">
        <f t="shared" si="1"/>
        <v>555.8377547581664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214.35112351315752</v>
      </c>
      <c r="AC56">
        <f t="shared" si="2"/>
        <v>198.26248777262643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-9097.8491587302087</v>
      </c>
      <c r="AI56">
        <f t="shared" si="25"/>
        <v>-9106.7664410700381</v>
      </c>
      <c r="AJ56">
        <f t="shared" si="7"/>
        <v>16.088635740531089</v>
      </c>
      <c r="AK56">
        <f t="shared" si="22"/>
        <v>15.004578645921027</v>
      </c>
      <c r="AL56">
        <f t="shared" si="8"/>
        <v>-9075.6732266835861</v>
      </c>
      <c r="AN56">
        <f t="shared" si="26"/>
        <v>0</v>
      </c>
      <c r="AO56">
        <f t="shared" si="26"/>
        <v>0</v>
      </c>
      <c r="AP56">
        <f t="shared" si="26"/>
        <v>-2.1962274532936268E-2</v>
      </c>
      <c r="AQ56">
        <f t="shared" si="26"/>
        <v>-22.406990523425449</v>
      </c>
      <c r="AR56">
        <f t="shared" si="26"/>
        <v>-22.428952797958384</v>
      </c>
      <c r="AS56">
        <f t="shared" si="26"/>
        <v>3.9624520288621595E-2</v>
      </c>
      <c r="AT56">
        <f t="shared" si="26"/>
        <v>3.6954608244358818E-2</v>
      </c>
      <c r="AU56">
        <f t="shared" si="23"/>
        <v>-22.352373669425404</v>
      </c>
      <c r="AW56">
        <v>53</v>
      </c>
      <c r="AX56">
        <f>IF(Z56&gt;0, (R56*SUMPRODUCT(K56:$K$98, X56:$X$98)-K56*$AZ$3)/Z56, 0)</f>
        <v>555.8377547581664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500000</v>
      </c>
      <c r="S57">
        <f t="shared" si="1"/>
        <v>540.06133395616303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198.26248777262643</v>
      </c>
      <c r="AC57">
        <f t="shared" si="2"/>
        <v>178.84561041624605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-10983.209598672471</v>
      </c>
      <c r="AI57">
        <f t="shared" si="25"/>
        <v>-10991.488547708968</v>
      </c>
      <c r="AJ57">
        <f t="shared" si="7"/>
        <v>19.416877356380382</v>
      </c>
      <c r="AK57">
        <f t="shared" si="22"/>
        <v>13.878374144083852</v>
      </c>
      <c r="AL57">
        <f t="shared" si="8"/>
        <v>-10958.193296208505</v>
      </c>
      <c r="AN57">
        <f t="shared" si="26"/>
        <v>0</v>
      </c>
      <c r="AO57">
        <f t="shared" si="26"/>
        <v>0</v>
      </c>
      <c r="AP57">
        <f t="shared" si="26"/>
        <v>-1.8205473757764962E-2</v>
      </c>
      <c r="AQ57">
        <f t="shared" si="26"/>
        <v>-24.152163909109774</v>
      </c>
      <c r="AR57">
        <f t="shared" si="26"/>
        <v>-24.170369382867538</v>
      </c>
      <c r="AS57">
        <f t="shared" si="26"/>
        <v>4.2697865346306756E-2</v>
      </c>
      <c r="AT57">
        <f t="shared" si="26"/>
        <v>3.051865341442438E-2</v>
      </c>
      <c r="AU57">
        <f t="shared" si="23"/>
        <v>-24.097152864106807</v>
      </c>
      <c r="AW57">
        <v>54</v>
      </c>
      <c r="AX57">
        <f>IF(Z57&gt;0, (R57*SUMPRODUCT(K57:$K$98, X57:$X$98)-K57*$AZ$3)/Z57, 0)</f>
        <v>540.06133395616303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500000</v>
      </c>
      <c r="S58">
        <f t="shared" si="1"/>
        <v>520.1843285566365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178.84561041624605</v>
      </c>
      <c r="AC58">
        <f t="shared" si="2"/>
        <v>157.36319040628359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-12666.048245060361</v>
      </c>
      <c r="AI58">
        <f t="shared" si="25"/>
        <v>-12673.611102194242</v>
      </c>
      <c r="AJ58">
        <f t="shared" si="7"/>
        <v>21.482420009962453</v>
      </c>
      <c r="AK58">
        <f t="shared" si="22"/>
        <v>12.519192729137224</v>
      </c>
      <c r="AL58">
        <f t="shared" si="8"/>
        <v>-12639.609489455141</v>
      </c>
      <c r="AN58">
        <f t="shared" si="26"/>
        <v>0</v>
      </c>
      <c r="AO58">
        <f t="shared" si="26"/>
        <v>0</v>
      </c>
      <c r="AP58">
        <f t="shared" si="26"/>
        <v>-1.4848912550630722E-2</v>
      </c>
      <c r="AQ58">
        <f t="shared" si="26"/>
        <v>-24.868517205016062</v>
      </c>
      <c r="AR58">
        <f t="shared" si="26"/>
        <v>-24.883366117566695</v>
      </c>
      <c r="AS58">
        <f t="shared" si="26"/>
        <v>4.2178580192245796E-2</v>
      </c>
      <c r="AT58">
        <f t="shared" si="26"/>
        <v>2.458018110730616E-2</v>
      </c>
      <c r="AU58">
        <f t="shared" si="23"/>
        <v>-24.816607356267141</v>
      </c>
      <c r="AW58">
        <v>55</v>
      </c>
      <c r="AX58">
        <f>IF(Z58&gt;0, (R58*SUMPRODUCT(K58:$K$98, X58:$X$98)-K58*$AZ$3)/Z58, 0)</f>
        <v>520.1843285566365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500000</v>
      </c>
      <c r="S59">
        <f t="shared" si="1"/>
        <v>497.0468369568033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157.36319040628359</v>
      </c>
      <c r="AC59">
        <f t="shared" si="2"/>
        <v>134.87837311122055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-14064.829340561964</v>
      </c>
      <c r="AI59">
        <f t="shared" si="25"/>
        <v>-14071.613327657476</v>
      </c>
      <c r="AJ59">
        <f t="shared" si="7"/>
        <v>22.484817295063039</v>
      </c>
      <c r="AK59">
        <f t="shared" si="22"/>
        <v>11.015423328439853</v>
      </c>
      <c r="AL59">
        <f t="shared" si="8"/>
        <v>-14038.113087033975</v>
      </c>
      <c r="AN59">
        <f t="shared" si="26"/>
        <v>0</v>
      </c>
      <c r="AO59">
        <f t="shared" si="26"/>
        <v>0</v>
      </c>
      <c r="AP59">
        <f t="shared" si="26"/>
        <v>-1.1892570745827101E-2</v>
      </c>
      <c r="AQ59">
        <f t="shared" si="26"/>
        <v>-24.656146246393909</v>
      </c>
      <c r="AR59">
        <f t="shared" si="26"/>
        <v>-24.668038817139735</v>
      </c>
      <c r="AS59">
        <f t="shared" si="26"/>
        <v>3.9416684705281368E-2</v>
      </c>
      <c r="AT59">
        <f t="shared" si="26"/>
        <v>1.9310429012365141E-2</v>
      </c>
      <c r="AU59">
        <f t="shared" si="23"/>
        <v>-24.60931170342209</v>
      </c>
      <c r="AW59">
        <v>56</v>
      </c>
      <c r="AX59">
        <f>IF(Z59&gt;0, (R59*SUMPRODUCT(K59:$K$98, X59:$X$98)-K59*$AZ$3)/Z59, 0)</f>
        <v>497.0468369568033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25</v>
      </c>
      <c r="R60">
        <f t="shared" si="0"/>
        <v>500000</v>
      </c>
      <c r="S60">
        <f t="shared" si="1"/>
        <v>470.14728848016199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134.87837311122055</v>
      </c>
      <c r="AC60">
        <f t="shared" si="2"/>
        <v>112.35053035585607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-14838.547676863625</v>
      </c>
      <c r="AI60">
        <f t="shared" si="25"/>
        <v>-14844.52189670434</v>
      </c>
      <c r="AJ60">
        <f t="shared" si="7"/>
        <v>22.527842755364489</v>
      </c>
      <c r="AK60">
        <f t="shared" si="22"/>
        <v>9.4414861177854394</v>
      </c>
      <c r="AL60">
        <f t="shared" si="8"/>
        <v>-14812.552567831191</v>
      </c>
      <c r="AN60">
        <f t="shared" si="26"/>
        <v>0</v>
      </c>
      <c r="AO60">
        <f t="shared" si="26"/>
        <v>0</v>
      </c>
      <c r="AP60">
        <f t="shared" si="26"/>
        <v>-9.3509106584522671E-3</v>
      </c>
      <c r="AQ60">
        <f t="shared" si="26"/>
        <v>-23.225448230398055</v>
      </c>
      <c r="AR60">
        <f t="shared" si="26"/>
        <v>-23.234799141056506</v>
      </c>
      <c r="AS60">
        <f t="shared" si="26"/>
        <v>3.5260812382135832E-2</v>
      </c>
      <c r="AT60">
        <f t="shared" si="26"/>
        <v>1.4777911681245929E-2</v>
      </c>
      <c r="AU60">
        <f t="shared" si="23"/>
        <v>-23.184760416993125</v>
      </c>
      <c r="AW60">
        <v>57</v>
      </c>
      <c r="AX60">
        <f>IF(Z60&gt;0, (R60*SUMPRODUCT(K60:$K$98, X60:$X$98)-K60*$AZ$3)/Z60, 0)</f>
        <v>470.14728848016199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500000</v>
      </c>
      <c r="S61">
        <f t="shared" si="1"/>
        <v>441.40462382499351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112.35053035585607</v>
      </c>
      <c r="AC61">
        <f t="shared" si="2"/>
        <v>91.025353099591428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-15180.808412516833</v>
      </c>
      <c r="AI61">
        <f t="shared" si="25"/>
        <v>-15185.963849738515</v>
      </c>
      <c r="AJ61">
        <f t="shared" si="7"/>
        <v>21.325177256264638</v>
      </c>
      <c r="AK61">
        <f t="shared" si="22"/>
        <v>7.8645371249099254</v>
      </c>
      <c r="AL61">
        <f t="shared" si="8"/>
        <v>-15156.77413535734</v>
      </c>
      <c r="AN61">
        <f t="shared" si="26"/>
        <v>0</v>
      </c>
      <c r="AO61">
        <f t="shared" si="26"/>
        <v>0</v>
      </c>
      <c r="AP61">
        <f t="shared" si="26"/>
        <v>-7.2047711055843854E-3</v>
      </c>
      <c r="AQ61">
        <f t="shared" si="26"/>
        <v>-21.215319885950542</v>
      </c>
      <c r="AR61">
        <f t="shared" si="26"/>
        <v>-21.222524657056127</v>
      </c>
      <c r="AS61">
        <f t="shared" si="26"/>
        <v>2.9802132061901465E-2</v>
      </c>
      <c r="AT61">
        <f t="shared" si="26"/>
        <v>1.0990763227228946E-2</v>
      </c>
      <c r="AU61">
        <f t="shared" si="23"/>
        <v>-21.181731761766997</v>
      </c>
      <c r="AW61">
        <v>58</v>
      </c>
      <c r="AX61">
        <f>IF(Z61&gt;0, (R61*SUMPRODUCT(K61:$K$98, X61:$X$98)-K61*$AZ$3)/Z61, 0)</f>
        <v>441.40462382499351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25</v>
      </c>
      <c r="R62">
        <f t="shared" si="0"/>
        <v>500000</v>
      </c>
      <c r="S62">
        <f t="shared" si="1"/>
        <v>410.64458682012207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91.025353099591428</v>
      </c>
      <c r="AC62">
        <f t="shared" si="2"/>
        <v>71.506703726260042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-15011.24235568348</v>
      </c>
      <c r="AI62">
        <f t="shared" si="25"/>
        <v>-15015.595676415162</v>
      </c>
      <c r="AJ62">
        <f t="shared" si="7"/>
        <v>19.518649373331385</v>
      </c>
      <c r="AK62">
        <f t="shared" si="22"/>
        <v>6.3717747169714007</v>
      </c>
      <c r="AL62">
        <f t="shared" si="8"/>
        <v>-14989.705252324859</v>
      </c>
      <c r="AN62">
        <f t="shared" si="26"/>
        <v>0</v>
      </c>
      <c r="AO62">
        <f t="shared" si="26"/>
        <v>0</v>
      </c>
      <c r="AP62">
        <f t="shared" si="26"/>
        <v>-5.4319695595650879E-3</v>
      </c>
      <c r="AQ62">
        <f t="shared" si="26"/>
        <v>-18.730669425279345</v>
      </c>
      <c r="AR62">
        <f t="shared" si="26"/>
        <v>-18.736101394838908</v>
      </c>
      <c r="AS62">
        <f t="shared" si="26"/>
        <v>2.4354904169632926E-2</v>
      </c>
      <c r="AT62">
        <f t="shared" si="26"/>
        <v>7.9505481990141454E-3</v>
      </c>
      <c r="AU62">
        <f t="shared" si="23"/>
        <v>-18.703795942470261</v>
      </c>
      <c r="AW62">
        <v>59</v>
      </c>
      <c r="AX62">
        <f>IF(Z62&gt;0, (R62*SUMPRODUCT(K62:$K$98, X62:$X$98)-K62*$AZ$3)/Z62, 0)</f>
        <v>410.64458682012207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500000</v>
      </c>
      <c r="S63">
        <f t="shared" si="1"/>
        <v>377.79281420847724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71.506703726260042</v>
      </c>
      <c r="AC63">
        <f t="shared" si="2"/>
        <v>54.290918687247775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-14342.982719587957</v>
      </c>
      <c r="AI63">
        <f t="shared" si="25"/>
        <v>-14346.575357976342</v>
      </c>
      <c r="AJ63">
        <f t="shared" si="7"/>
        <v>17.215785039012268</v>
      </c>
      <c r="AK63">
        <f t="shared" si="22"/>
        <v>5.0054692608382032</v>
      </c>
      <c r="AL63">
        <f t="shared" si="8"/>
        <v>-14324.354103676493</v>
      </c>
      <c r="AN63">
        <f t="shared" si="26"/>
        <v>0</v>
      </c>
      <c r="AO63">
        <f t="shared" si="26"/>
        <v>0</v>
      </c>
      <c r="AP63">
        <f t="shared" si="26"/>
        <v>-4.0025074221360377E-3</v>
      </c>
      <c r="AQ63">
        <f t="shared" si="26"/>
        <v>-15.979313413876328</v>
      </c>
      <c r="AR63">
        <f t="shared" si="26"/>
        <v>-15.983315921298464</v>
      </c>
      <c r="AS63">
        <f t="shared" si="26"/>
        <v>1.9179861691432272E-2</v>
      </c>
      <c r="AT63">
        <f t="shared" si="26"/>
        <v>5.5765222385177147E-3</v>
      </c>
      <c r="AU63">
        <f t="shared" si="23"/>
        <v>-15.958559537368517</v>
      </c>
      <c r="AW63">
        <v>60</v>
      </c>
      <c r="AX63">
        <f>IF(Z63&gt;0, (R63*SUMPRODUCT(K63:$K$98, X63:$X$98)-K63*$AZ$3)/Z63, 0)</f>
        <v>377.79281420847724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500000</v>
      </c>
      <c r="S64">
        <f t="shared" si="1"/>
        <v>342.99037991193342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54.290918687247775</v>
      </c>
      <c r="AC64">
        <f t="shared" si="2"/>
        <v>39.664180618252772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-13313.113111995854</v>
      </c>
      <c r="AI64">
        <f t="shared" si="25"/>
        <v>-13316.004168344754</v>
      </c>
      <c r="AJ64">
        <f t="shared" si="7"/>
        <v>14.626738068995003</v>
      </c>
      <c r="AK64">
        <f t="shared" si="22"/>
        <v>3.8003643081073446</v>
      </c>
      <c r="AL64">
        <f t="shared" si="8"/>
        <v>-13297.577065967653</v>
      </c>
      <c r="AN64">
        <f t="shared" si="26"/>
        <v>0</v>
      </c>
      <c r="AO64">
        <f t="shared" si="26"/>
        <v>0</v>
      </c>
      <c r="AP64">
        <f t="shared" si="26"/>
        <v>-2.8757900291382288E-3</v>
      </c>
      <c r="AQ64">
        <f t="shared" si="26"/>
        <v>-13.242812772854656</v>
      </c>
      <c r="AR64">
        <f t="shared" si="26"/>
        <v>-13.245688562883794</v>
      </c>
      <c r="AS64">
        <f t="shared" si="26"/>
        <v>1.4549501089324689E-2</v>
      </c>
      <c r="AT64">
        <f t="shared" si="26"/>
        <v>3.7802963572477282E-3</v>
      </c>
      <c r="AU64">
        <f t="shared" si="23"/>
        <v>-13.227358765437222</v>
      </c>
      <c r="AW64">
        <v>61</v>
      </c>
      <c r="AX64">
        <f>IF(Z64&gt;0, (R64*SUMPRODUCT(K64:$K$98, X64:$X$98)-K64*$AZ$3)/Z64, 0)</f>
        <v>342.99037991193342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500000</v>
      </c>
      <c r="S65">
        <f t="shared" si="1"/>
        <v>304.90349055570238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39.664180618252772</v>
      </c>
      <c r="AC65">
        <f t="shared" si="2"/>
        <v>27.62902440332789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-11935.096580006739</v>
      </c>
      <c r="AI65">
        <f t="shared" si="25"/>
        <v>-11937.361970963151</v>
      </c>
      <c r="AJ65">
        <f t="shared" si="7"/>
        <v>12.035156214924882</v>
      </c>
      <c r="AK65">
        <f t="shared" si="22"/>
        <v>2.7764926432776944</v>
      </c>
      <c r="AL65">
        <f t="shared" si="8"/>
        <v>-11922.550322104949</v>
      </c>
      <c r="AN65">
        <f t="shared" si="26"/>
        <v>0</v>
      </c>
      <c r="AO65">
        <f t="shared" si="26"/>
        <v>0</v>
      </c>
      <c r="AP65">
        <f t="shared" si="26"/>
        <v>-2.0119897175748433E-3</v>
      </c>
      <c r="AQ65">
        <f t="shared" si="26"/>
        <v>-10.600065092196814</v>
      </c>
      <c r="AR65">
        <f t="shared" si="26"/>
        <v>-10.602077081914389</v>
      </c>
      <c r="AS65">
        <f t="shared" si="26"/>
        <v>1.0688932294579618E-2</v>
      </c>
      <c r="AT65">
        <f t="shared" si="26"/>
        <v>2.4659207866026783E-3</v>
      </c>
      <c r="AU65">
        <f t="shared" si="23"/>
        <v>-10.588922228833209</v>
      </c>
      <c r="AW65">
        <v>62</v>
      </c>
      <c r="AX65">
        <f>IF(Z65&gt;0, (R65*SUMPRODUCT(K65:$K$98, X65:$X$98)-K65*$AZ$3)/Z65, 0)</f>
        <v>304.90349055570238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500000</v>
      </c>
      <c r="S66">
        <f t="shared" si="1"/>
        <v>262.51075613981959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27.62902440332789</v>
      </c>
      <c r="AC66">
        <f t="shared" si="2"/>
        <v>18.107224094996958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-10366.203474215552</v>
      </c>
      <c r="AI66">
        <f t="shared" si="25"/>
        <v>-10367.927901088689</v>
      </c>
      <c r="AJ66">
        <f t="shared" si="7"/>
        <v>9.5218003083309313</v>
      </c>
      <c r="AK66">
        <f t="shared" si="22"/>
        <v>1.9340317082329526</v>
      </c>
      <c r="AL66">
        <f t="shared" si="8"/>
        <v>-10356.472069072126</v>
      </c>
      <c r="AN66">
        <f t="shared" si="26"/>
        <v>0</v>
      </c>
      <c r="AO66">
        <f t="shared" si="26"/>
        <v>0</v>
      </c>
      <c r="AP66">
        <f t="shared" si="26"/>
        <v>-1.3674433827703437E-3</v>
      </c>
      <c r="AQ66">
        <f t="shared" si="26"/>
        <v>-8.2202362802912514</v>
      </c>
      <c r="AR66">
        <f t="shared" si="26"/>
        <v>-8.2216037236740238</v>
      </c>
      <c r="AS66">
        <f t="shared" si="26"/>
        <v>7.5506378533779879E-3</v>
      </c>
      <c r="AT66">
        <f t="shared" si="26"/>
        <v>1.5336567196268791E-3</v>
      </c>
      <c r="AU66">
        <f t="shared" si="23"/>
        <v>-8.2125194291010182</v>
      </c>
      <c r="AW66">
        <v>63</v>
      </c>
      <c r="AX66">
        <f>IF(Z66&gt;0, (R66*SUMPRODUCT(K66:$K$98, X66:$X$98)-K66*$AZ$3)/Z66, 0)</f>
        <v>262.51075613981959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7">$C$6</f>
        <v>500000</v>
      </c>
      <c r="S67">
        <f t="shared" ref="S67:S89" si="28">AX67</f>
        <v>213.27735416955264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18.107224094996958</v>
      </c>
      <c r="AC67">
        <f t="shared" ref="AC67:AC89" si="29">S67*Z67</f>
        <v>10.849724228871649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-1.2717857776224877</v>
      </c>
      <c r="AH67">
        <f t="shared" ref="AH67:AH89" si="32">-X67*R67</f>
        <v>-8707.9365356557082</v>
      </c>
      <c r="AI67">
        <f t="shared" ref="AI67:AI89" si="33">SUM(AE67:AH67)</f>
        <v>-8709.2083214333306</v>
      </c>
      <c r="AJ67">
        <f t="shared" ref="AJ67:AJ89" si="34">AB67-AC67</f>
        <v>7.2574998661253094</v>
      </c>
      <c r="AK67">
        <f t="shared" si="22"/>
        <v>1.2675056866497871</v>
      </c>
      <c r="AL67">
        <f t="shared" ref="AL67:AL89" si="35">SUM(AI67:AK67)</f>
        <v>-8700.6833158805548</v>
      </c>
      <c r="AN67">
        <f t="shared" ref="AN67:AT89" si="36">AE67*$K67</f>
        <v>0</v>
      </c>
      <c r="AO67">
        <f t="shared" si="36"/>
        <v>0</v>
      </c>
      <c r="AP67">
        <f t="shared" si="36"/>
        <v>-9.0045188812500239E-4</v>
      </c>
      <c r="AQ67">
        <f t="shared" si="36"/>
        <v>-6.165407754332815</v>
      </c>
      <c r="AR67">
        <f t="shared" si="36"/>
        <v>-6.1663082062209398</v>
      </c>
      <c r="AS67">
        <f t="shared" si="36"/>
        <v>5.1384671636572751E-3</v>
      </c>
      <c r="AT67">
        <f t="shared" si="36"/>
        <v>8.9742149097358918E-4</v>
      </c>
      <c r="AU67">
        <f t="shared" si="23"/>
        <v>-6.1602723175663083</v>
      </c>
      <c r="AW67">
        <v>64</v>
      </c>
      <c r="AX67">
        <f>IF(Z67&gt;0, (R67*SUMPRODUCT(K67:$K$98, X67:$X$98)-K67*$AZ$3)/Z67, 0)</f>
        <v>213.27735416955264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25</v>
      </c>
      <c r="R68">
        <f t="shared" si="27"/>
        <v>500000</v>
      </c>
      <c r="S68">
        <f t="shared" si="28"/>
        <v>152.76345411609037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10.849724228871649</v>
      </c>
      <c r="AC68">
        <f t="shared" si="29"/>
        <v>5.543902558615569</v>
      </c>
      <c r="AE68">
        <f t="shared" si="30"/>
        <v>0</v>
      </c>
      <c r="AF68">
        <f t="shared" si="31"/>
        <v>0</v>
      </c>
      <c r="AG68">
        <f t="shared" si="31"/>
        <v>-0.90726911595010151</v>
      </c>
      <c r="AH68">
        <f t="shared" si="32"/>
        <v>-7035.9760779232265</v>
      </c>
      <c r="AI68">
        <f t="shared" si="33"/>
        <v>-7036.8833470391764</v>
      </c>
      <c r="AJ68">
        <f t="shared" si="34"/>
        <v>5.3058216702560799</v>
      </c>
      <c r="AK68">
        <f t="shared" si="22"/>
        <v>0.75948069602101553</v>
      </c>
      <c r="AL68">
        <f t="shared" si="35"/>
        <v>-7030.8180446728993</v>
      </c>
      <c r="AN68">
        <f t="shared" si="36"/>
        <v>0</v>
      </c>
      <c r="AO68">
        <f t="shared" si="36"/>
        <v>0</v>
      </c>
      <c r="AP68">
        <f t="shared" si="36"/>
        <v>-5.7354124389874235E-4</v>
      </c>
      <c r="AQ68">
        <f t="shared" si="36"/>
        <v>-4.447878144235017</v>
      </c>
      <c r="AR68">
        <f t="shared" si="36"/>
        <v>-4.4484516854789149</v>
      </c>
      <c r="AS68">
        <f t="shared" si="36"/>
        <v>3.3541399207409383E-3</v>
      </c>
      <c r="AT68">
        <f t="shared" si="36"/>
        <v>4.8011499064069634E-4</v>
      </c>
      <c r="AU68">
        <f t="shared" si="23"/>
        <v>-4.4446174305675337</v>
      </c>
      <c r="AW68">
        <v>65</v>
      </c>
      <c r="AX68">
        <f>IF(Z68&gt;0, (R68*SUMPRODUCT(K68:$K$98, X68:$X$98)-K68*$AZ$3)/Z68, 0)</f>
        <v>152.76345411609037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7"/>
        <v>500000</v>
      </c>
      <c r="S69">
        <f t="shared" si="28"/>
        <v>74.617999523663741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5.543902558615569</v>
      </c>
      <c r="AC69">
        <f t="shared" si="29"/>
        <v>1.8635119894490693</v>
      </c>
      <c r="AE69">
        <f t="shared" si="30"/>
        <v>0</v>
      </c>
      <c r="AF69">
        <f t="shared" si="31"/>
        <v>0</v>
      </c>
      <c r="AG69">
        <f t="shared" si="31"/>
        <v>-0.62435069331297555</v>
      </c>
      <c r="AH69">
        <f t="shared" si="32"/>
        <v>-5476.9146295525015</v>
      </c>
      <c r="AI69">
        <f t="shared" si="33"/>
        <v>-5477.5389802458149</v>
      </c>
      <c r="AJ69">
        <f t="shared" si="34"/>
        <v>3.6803905691664998</v>
      </c>
      <c r="AK69">
        <f t="shared" si="22"/>
        <v>0.38807317910308986</v>
      </c>
      <c r="AL69">
        <f t="shared" si="35"/>
        <v>-5473.4705164975448</v>
      </c>
      <c r="AN69">
        <f t="shared" si="36"/>
        <v>0</v>
      </c>
      <c r="AO69">
        <f t="shared" si="36"/>
        <v>0</v>
      </c>
      <c r="AP69">
        <f t="shared" si="36"/>
        <v>-3.524025984923229E-4</v>
      </c>
      <c r="AQ69">
        <f t="shared" si="36"/>
        <v>-3.0913378776491669</v>
      </c>
      <c r="AR69">
        <f t="shared" si="36"/>
        <v>-3.0916902802476591</v>
      </c>
      <c r="AS69">
        <f t="shared" si="36"/>
        <v>2.0773248335142986E-3</v>
      </c>
      <c r="AT69">
        <f t="shared" si="36"/>
        <v>2.1904035374002736E-4</v>
      </c>
      <c r="AU69">
        <f t="shared" si="23"/>
        <v>-3.0893939150604046</v>
      </c>
      <c r="AW69">
        <v>66</v>
      </c>
      <c r="AX69">
        <f>IF(Z69&gt;0, (R69*SUMPRODUCT(K69:$K$98, X69:$X$98)-K69*$AZ$3)/Z69, 0)</f>
        <v>74.617999523663741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25</v>
      </c>
      <c r="R70">
        <f t="shared" si="27"/>
        <v>500000</v>
      </c>
      <c r="S70">
        <f t="shared" si="28"/>
        <v>-32.779231254953594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1.8635119894490693</v>
      </c>
      <c r="AC70">
        <f t="shared" si="29"/>
        <v>-0.54256912474606978</v>
      </c>
      <c r="AE70">
        <f t="shared" si="30"/>
        <v>0</v>
      </c>
      <c r="AF70">
        <f t="shared" si="31"/>
        <v>0</v>
      </c>
      <c r="AG70">
        <f t="shared" si="31"/>
        <v>-0.41380555917100464</v>
      </c>
      <c r="AH70">
        <f t="shared" si="32"/>
        <v>-4086.0325441768232</v>
      </c>
      <c r="AI70">
        <f t="shared" si="33"/>
        <v>-4086.4463497359943</v>
      </c>
      <c r="AJ70">
        <f t="shared" si="34"/>
        <v>2.406081114195139</v>
      </c>
      <c r="AK70">
        <f t="shared" si="22"/>
        <v>0.13044583926143485</v>
      </c>
      <c r="AL70">
        <f t="shared" si="35"/>
        <v>-4083.9098227825375</v>
      </c>
      <c r="AN70">
        <f t="shared" si="36"/>
        <v>0</v>
      </c>
      <c r="AO70">
        <f t="shared" si="36"/>
        <v>0</v>
      </c>
      <c r="AP70">
        <f t="shared" si="36"/>
        <v>-2.0853972758688434E-4</v>
      </c>
      <c r="AQ70">
        <f t="shared" si="36"/>
        <v>-2.0591799573230221</v>
      </c>
      <c r="AR70">
        <f t="shared" si="36"/>
        <v>-2.0593884970506089</v>
      </c>
      <c r="AS70">
        <f t="shared" si="36"/>
        <v>1.2125586256294064E-3</v>
      </c>
      <c r="AT70">
        <f t="shared" si="36"/>
        <v>6.573894231609504E-5</v>
      </c>
      <c r="AU70">
        <f t="shared" si="23"/>
        <v>-2.0581101994826634</v>
      </c>
      <c r="AW70">
        <v>67</v>
      </c>
      <c r="AX70">
        <f>IF(Z70&gt;0, (R70*SUMPRODUCT(K70:$K$98, X70:$X$98)-K70*$AZ$3)/Z70, 0)</f>
        <v>-32.779231254953594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25</v>
      </c>
      <c r="R71">
        <f t="shared" si="27"/>
        <v>500000</v>
      </c>
      <c r="S71">
        <f t="shared" si="28"/>
        <v>-188.49042842926576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-0.54256912474606978</v>
      </c>
      <c r="AC71">
        <f t="shared" si="29"/>
        <v>-1.9899126861279903</v>
      </c>
      <c r="AE71">
        <f t="shared" si="30"/>
        <v>0</v>
      </c>
      <c r="AF71">
        <f t="shared" si="31"/>
        <v>0</v>
      </c>
      <c r="AG71">
        <f t="shared" si="31"/>
        <v>-0.263927550951843</v>
      </c>
      <c r="AH71">
        <f t="shared" si="32"/>
        <v>-2914.7990525490322</v>
      </c>
      <c r="AI71">
        <f t="shared" si="33"/>
        <v>-2915.0629800999841</v>
      </c>
      <c r="AJ71">
        <f t="shared" si="34"/>
        <v>1.4473435613819206</v>
      </c>
      <c r="AK71">
        <f t="shared" si="22"/>
        <v>-3.7979838732224887E-2</v>
      </c>
      <c r="AL71">
        <f t="shared" si="35"/>
        <v>-2913.6536163773344</v>
      </c>
      <c r="AN71">
        <f t="shared" si="36"/>
        <v>0</v>
      </c>
      <c r="AO71">
        <f t="shared" si="36"/>
        <v>0</v>
      </c>
      <c r="AP71">
        <f t="shared" si="36"/>
        <v>-1.1875699131071224E-4</v>
      </c>
      <c r="AQ71">
        <f t="shared" si="36"/>
        <v>-1.3115446436253173</v>
      </c>
      <c r="AR71">
        <f t="shared" si="36"/>
        <v>-1.3116634006166279</v>
      </c>
      <c r="AS71">
        <f t="shared" si="36"/>
        <v>6.5124753411594449E-4</v>
      </c>
      <c r="AT71">
        <f t="shared" si="36"/>
        <v>-1.7089429891038767E-5</v>
      </c>
      <c r="AU71">
        <f t="shared" si="23"/>
        <v>-1.311029242512403</v>
      </c>
      <c r="AW71">
        <v>68</v>
      </c>
      <c r="AX71">
        <f>IF(Z71&gt;0, (R71*SUMPRODUCT(K71:$K$98, X71:$X$98)-K71*$AZ$3)/Z71, 0)</f>
        <v>-188.49042842926576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25</v>
      </c>
      <c r="R72">
        <f t="shared" si="27"/>
        <v>500000</v>
      </c>
      <c r="S72">
        <f t="shared" si="28"/>
        <v>-426.27022931014943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-1.9899126861279903</v>
      </c>
      <c r="AC72">
        <f t="shared" si="29"/>
        <v>-2.7551748333773247</v>
      </c>
      <c r="AE72">
        <f t="shared" si="30"/>
        <v>0</v>
      </c>
      <c r="AF72">
        <f t="shared" si="31"/>
        <v>0</v>
      </c>
      <c r="AG72">
        <f t="shared" si="31"/>
        <v>-0.16158616318550659</v>
      </c>
      <c r="AH72">
        <f t="shared" si="32"/>
        <v>-1994.0422451363597</v>
      </c>
      <c r="AI72">
        <f t="shared" si="33"/>
        <v>-1994.2038312995453</v>
      </c>
      <c r="AJ72">
        <f t="shared" si="34"/>
        <v>0.76526214724933439</v>
      </c>
      <c r="AK72">
        <f t="shared" ref="AK72:AK89" si="49">G72*SUM(AB72:AB72, AE72:AF72)</f>
        <v>-0.13929388802895934</v>
      </c>
      <c r="AL72">
        <f t="shared" si="35"/>
        <v>-1993.5778630403249</v>
      </c>
      <c r="AN72">
        <f t="shared" si="36"/>
        <v>0</v>
      </c>
      <c r="AO72">
        <f t="shared" si="36"/>
        <v>0</v>
      </c>
      <c r="AP72">
        <f t="shared" si="36"/>
        <v>-6.4917323320583159E-5</v>
      </c>
      <c r="AQ72">
        <f t="shared" si="36"/>
        <v>-0.80110748711699953</v>
      </c>
      <c r="AR72">
        <f t="shared" si="36"/>
        <v>-0.80117240444032012</v>
      </c>
      <c r="AS72">
        <f t="shared" si="36"/>
        <v>3.0744445723954585E-4</v>
      </c>
      <c r="AT72">
        <f t="shared" si="36"/>
        <v>-5.5961390427816855E-5</v>
      </c>
      <c r="AU72">
        <f t="shared" si="23"/>
        <v>-0.80092092137350834</v>
      </c>
      <c r="AW72">
        <v>69</v>
      </c>
      <c r="AX72">
        <f>IF(Z72&gt;0, (R72*SUMPRODUCT(K72:$K$98, X72:$X$98)-K72*$AZ$3)/Z72, 0)</f>
        <v>-426.27022931014943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25</v>
      </c>
      <c r="R73">
        <f t="shared" si="27"/>
        <v>500000</v>
      </c>
      <c r="S73">
        <f t="shared" si="28"/>
        <v>-809.85147204012549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-2.7551748333773247</v>
      </c>
      <c r="AC73">
        <f t="shared" si="29"/>
        <v>-3.0685300915871965</v>
      </c>
      <c r="AE73">
        <f t="shared" si="30"/>
        <v>0</v>
      </c>
      <c r="AF73">
        <f t="shared" si="31"/>
        <v>0</v>
      </c>
      <c r="AG73">
        <f t="shared" si="31"/>
        <v>-9.4725088412111969E-2</v>
      </c>
      <c r="AH73">
        <f t="shared" si="32"/>
        <v>-1304.9042628307909</v>
      </c>
      <c r="AI73">
        <f t="shared" si="33"/>
        <v>-1304.998987919203</v>
      </c>
      <c r="AJ73">
        <f t="shared" si="34"/>
        <v>0.31335525820987176</v>
      </c>
      <c r="AK73">
        <f t="shared" si="49"/>
        <v>-0.19286223833641275</v>
      </c>
      <c r="AL73">
        <f t="shared" si="35"/>
        <v>-1304.8784948993296</v>
      </c>
      <c r="AN73">
        <f t="shared" si="36"/>
        <v>0</v>
      </c>
      <c r="AO73">
        <f t="shared" si="36"/>
        <v>0</v>
      </c>
      <c r="AP73">
        <f t="shared" si="36"/>
        <v>-3.3978439725464244E-5</v>
      </c>
      <c r="AQ73">
        <f t="shared" si="36"/>
        <v>-0.46807674276531003</v>
      </c>
      <c r="AR73">
        <f t="shared" si="36"/>
        <v>-0.4681107212050355</v>
      </c>
      <c r="AS73">
        <f t="shared" si="36"/>
        <v>1.1240235224082407E-4</v>
      </c>
      <c r="AT73">
        <f t="shared" si="36"/>
        <v>-6.9180805745165235E-5</v>
      </c>
      <c r="AU73">
        <f t="shared" si="23"/>
        <v>-0.46806749965853983</v>
      </c>
      <c r="AW73">
        <v>70</v>
      </c>
      <c r="AX73">
        <f>IF(Z73&gt;0, (R73*SUMPRODUCT(K73:$K$98, X73:$X$98)-K73*$AZ$3)/Z73, 0)</f>
        <v>-809.85147204012549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25</v>
      </c>
      <c r="R74">
        <f t="shared" si="27"/>
        <v>500000</v>
      </c>
      <c r="S74">
        <f t="shared" si="28"/>
        <v>-1461.7173221456308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-3.0685300915871965</v>
      </c>
      <c r="AC74">
        <f t="shared" si="29"/>
        <v>-3.1011137728282856</v>
      </c>
      <c r="AE74">
        <f t="shared" si="30"/>
        <v>0</v>
      </c>
      <c r="AF74">
        <f t="shared" si="31"/>
        <v>0</v>
      </c>
      <c r="AG74">
        <f t="shared" si="31"/>
        <v>-5.3038876358737608E-2</v>
      </c>
      <c r="AH74">
        <f t="shared" si="32"/>
        <v>-814.77922338506482</v>
      </c>
      <c r="AI74">
        <f t="shared" si="33"/>
        <v>-814.83226226142358</v>
      </c>
      <c r="AJ74">
        <f t="shared" si="34"/>
        <v>3.2583681241089124E-2</v>
      </c>
      <c r="AK74">
        <f t="shared" si="49"/>
        <v>-0.21479710641110378</v>
      </c>
      <c r="AL74">
        <f t="shared" si="35"/>
        <v>-815.01447568659353</v>
      </c>
      <c r="AN74">
        <f t="shared" si="36"/>
        <v>0</v>
      </c>
      <c r="AO74">
        <f t="shared" si="36"/>
        <v>0</v>
      </c>
      <c r="AP74">
        <f t="shared" si="36"/>
        <v>-1.6986922495476183E-5</v>
      </c>
      <c r="AQ74">
        <f t="shared" si="36"/>
        <v>-0.2609518238085049</v>
      </c>
      <c r="AR74">
        <f t="shared" si="36"/>
        <v>-0.26096881073100037</v>
      </c>
      <c r="AS74">
        <f t="shared" si="36"/>
        <v>1.0435674845673825E-5</v>
      </c>
      <c r="AT74">
        <f t="shared" si="36"/>
        <v>-6.8793723573234739E-5</v>
      </c>
      <c r="AU74">
        <f t="shared" si="23"/>
        <v>-0.26102716877972792</v>
      </c>
      <c r="AW74">
        <v>71</v>
      </c>
      <c r="AX74">
        <f>IF(Z74&gt;0, (R74*SUMPRODUCT(K74:$K$98, X74:$X$98)-K74*$AZ$3)/Z74, 0)</f>
        <v>-1461.7173221456308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25</v>
      </c>
      <c r="R75">
        <f t="shared" si="27"/>
        <v>500000</v>
      </c>
      <c r="S75">
        <f t="shared" si="28"/>
        <v>-2626.8065742897584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-3.1011137728282856</v>
      </c>
      <c r="AC75">
        <f t="shared" si="29"/>
        <v>-2.9732325059901648</v>
      </c>
      <c r="AE75">
        <f t="shared" si="30"/>
        <v>0</v>
      </c>
      <c r="AF75">
        <f t="shared" si="31"/>
        <v>0</v>
      </c>
      <c r="AG75">
        <f t="shared" si="31"/>
        <v>-2.8297025512756622E-2</v>
      </c>
      <c r="AH75">
        <f t="shared" si="32"/>
        <v>-484.22924164787213</v>
      </c>
      <c r="AI75">
        <f t="shared" si="33"/>
        <v>-484.25753867338489</v>
      </c>
      <c r="AJ75">
        <f t="shared" si="34"/>
        <v>-0.12788126683812084</v>
      </c>
      <c r="AK75">
        <f t="shared" si="49"/>
        <v>-0.21707796409798003</v>
      </c>
      <c r="AL75">
        <f t="shared" si="35"/>
        <v>-484.60249790432101</v>
      </c>
      <c r="AN75">
        <f t="shared" si="36"/>
        <v>0</v>
      </c>
      <c r="AO75">
        <f t="shared" si="36"/>
        <v>0</v>
      </c>
      <c r="AP75">
        <f t="shared" si="36"/>
        <v>-8.0917629980263182E-6</v>
      </c>
      <c r="AQ75">
        <f t="shared" si="36"/>
        <v>-0.13846926272735613</v>
      </c>
      <c r="AR75">
        <f t="shared" si="36"/>
        <v>-0.13847735449035414</v>
      </c>
      <c r="AS75">
        <f t="shared" si="36"/>
        <v>-3.656868113840953E-5</v>
      </c>
      <c r="AT75">
        <f t="shared" si="36"/>
        <v>-6.2075197153957064E-5</v>
      </c>
      <c r="AU75">
        <f t="shared" si="23"/>
        <v>-0.13857599836864654</v>
      </c>
      <c r="AW75">
        <v>72</v>
      </c>
      <c r="AX75">
        <f>IF(Z75&gt;0, (R75*SUMPRODUCT(K75:$K$98, X75:$X$98)-K75*$AZ$3)/Z75, 0)</f>
        <v>-2626.8065742897584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25</v>
      </c>
      <c r="R76">
        <f t="shared" si="27"/>
        <v>500000</v>
      </c>
      <c r="S76">
        <f t="shared" si="28"/>
        <v>-4817.7293874567158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-2.9732325059901648</v>
      </c>
      <c r="AC76">
        <f t="shared" si="29"/>
        <v>-2.7645293663544623</v>
      </c>
      <c r="AE76">
        <f t="shared" si="30"/>
        <v>0</v>
      </c>
      <c r="AF76">
        <f t="shared" si="31"/>
        <v>0</v>
      </c>
      <c r="AG76">
        <f t="shared" si="31"/>
        <v>-1.4345603208599166E-2</v>
      </c>
      <c r="AH76">
        <f t="shared" si="32"/>
        <v>-273.36904098059779</v>
      </c>
      <c r="AI76">
        <f t="shared" si="33"/>
        <v>-273.38338658380638</v>
      </c>
      <c r="AJ76">
        <f t="shared" si="34"/>
        <v>-0.20870313963570242</v>
      </c>
      <c r="AK76">
        <f t="shared" si="49"/>
        <v>-0.20812627541931156</v>
      </c>
      <c r="AL76">
        <f t="shared" si="35"/>
        <v>-273.8002159988614</v>
      </c>
      <c r="AN76">
        <f t="shared" si="36"/>
        <v>0</v>
      </c>
      <c r="AO76">
        <f t="shared" si="36"/>
        <v>0</v>
      </c>
      <c r="AP76">
        <f t="shared" si="36"/>
        <v>-3.6627152729539539E-6</v>
      </c>
      <c r="AQ76">
        <f t="shared" si="36"/>
        <v>-6.9796504684600455E-2</v>
      </c>
      <c r="AR76">
        <f t="shared" si="36"/>
        <v>-6.9800167399873395E-2</v>
      </c>
      <c r="AS76">
        <f t="shared" si="36"/>
        <v>-5.3286025407346662E-5</v>
      </c>
      <c r="AT76">
        <f t="shared" si="36"/>
        <v>-5.3138740602025343E-5</v>
      </c>
      <c r="AU76">
        <f t="shared" si="23"/>
        <v>-6.9906592165882769E-2</v>
      </c>
      <c r="AW76">
        <v>73</v>
      </c>
      <c r="AX76">
        <f>IF(Z76&gt;0, (R76*SUMPRODUCT(K76:$K$98, X76:$X$98)-K76*$AZ$3)/Z76, 0)</f>
        <v>-4817.7293874567158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25</v>
      </c>
      <c r="R77">
        <f t="shared" si="27"/>
        <v>500000</v>
      </c>
      <c r="S77">
        <f t="shared" si="28"/>
        <v>-9160.6156581116957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-2.7645293663544623</v>
      </c>
      <c r="AC77">
        <f t="shared" si="29"/>
        <v>-2.5243505117863321</v>
      </c>
      <c r="AE77">
        <f t="shared" si="30"/>
        <v>0</v>
      </c>
      <c r="AF77">
        <f t="shared" si="31"/>
        <v>0</v>
      </c>
      <c r="AG77">
        <f t="shared" si="31"/>
        <v>-6.889139895174588E-3</v>
      </c>
      <c r="AH77">
        <f t="shared" si="32"/>
        <v>-146.26014562677173</v>
      </c>
      <c r="AI77">
        <f t="shared" si="33"/>
        <v>-146.26703476666691</v>
      </c>
      <c r="AJ77">
        <f t="shared" si="34"/>
        <v>-0.24017885456813026</v>
      </c>
      <c r="AK77">
        <f t="shared" si="49"/>
        <v>-0.19351705564481239</v>
      </c>
      <c r="AL77">
        <f t="shared" si="35"/>
        <v>-146.70073067687986</v>
      </c>
      <c r="AN77">
        <f t="shared" si="36"/>
        <v>0</v>
      </c>
      <c r="AO77">
        <f t="shared" si="36"/>
        <v>0</v>
      </c>
      <c r="AP77">
        <f t="shared" si="36"/>
        <v>-1.5704760810097032E-6</v>
      </c>
      <c r="AQ77">
        <f t="shared" si="36"/>
        <v>-3.3342051955241911E-2</v>
      </c>
      <c r="AR77">
        <f t="shared" si="36"/>
        <v>-3.3343622431322925E-2</v>
      </c>
      <c r="AS77">
        <f t="shared" si="36"/>
        <v>-5.4752139164390942E-5</v>
      </c>
      <c r="AT77">
        <f t="shared" si="36"/>
        <v>-4.4114927520992036E-5</v>
      </c>
      <c r="AU77">
        <f t="shared" si="23"/>
        <v>-3.3442489498008307E-2</v>
      </c>
      <c r="AW77">
        <v>74</v>
      </c>
      <c r="AX77">
        <f>IF(Z77&gt;0, (R77*SUMPRODUCT(K77:$K$98, X77:$X$98)-K77*$AZ$3)/Z77, 0)</f>
        <v>-9160.6156581116957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25</v>
      </c>
      <c r="R78">
        <f t="shared" si="27"/>
        <v>500000</v>
      </c>
      <c r="S78">
        <f t="shared" si="28"/>
        <v>-18253.931462206299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-2.5243505117863321</v>
      </c>
      <c r="AC78">
        <f t="shared" si="29"/>
        <v>-2.2809288501230642</v>
      </c>
      <c r="AE78">
        <f t="shared" si="30"/>
        <v>0</v>
      </c>
      <c r="AF78">
        <f t="shared" si="31"/>
        <v>0</v>
      </c>
      <c r="AG78">
        <f t="shared" si="31"/>
        <v>-3.1238871128194965E-3</v>
      </c>
      <c r="AH78">
        <f t="shared" si="32"/>
        <v>-73.927227668066919</v>
      </c>
      <c r="AI78">
        <f t="shared" si="33"/>
        <v>-73.93035155517974</v>
      </c>
      <c r="AJ78">
        <f t="shared" si="34"/>
        <v>-0.24342166166326784</v>
      </c>
      <c r="AK78">
        <f t="shared" si="49"/>
        <v>-0.17670453582504325</v>
      </c>
      <c r="AL78">
        <f t="shared" si="35"/>
        <v>-74.350477752668041</v>
      </c>
      <c r="AN78">
        <f t="shared" si="36"/>
        <v>0</v>
      </c>
      <c r="AO78">
        <f t="shared" si="36"/>
        <v>0</v>
      </c>
      <c r="AP78">
        <f t="shared" si="36"/>
        <v>-6.3583383011771409E-7</v>
      </c>
      <c r="AQ78">
        <f t="shared" si="36"/>
        <v>-1.5047096972638683E-2</v>
      </c>
      <c r="AR78">
        <f t="shared" si="36"/>
        <v>-1.5047732806468799E-2</v>
      </c>
      <c r="AS78">
        <f t="shared" si="36"/>
        <v>-4.954587726099984E-5</v>
      </c>
      <c r="AT78">
        <f t="shared" si="36"/>
        <v>-3.5966319445968444E-5</v>
      </c>
      <c r="AU78">
        <f t="shared" si="23"/>
        <v>-1.5133245003175767E-2</v>
      </c>
      <c r="AW78">
        <v>75</v>
      </c>
      <c r="AX78">
        <f>IF(Z78&gt;0, (R78*SUMPRODUCT(K78:$K$98, X78:$X$98)-K78*$AZ$3)/Z78, 0)</f>
        <v>-18253.931462206299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25</v>
      </c>
      <c r="R79">
        <f t="shared" si="27"/>
        <v>500000</v>
      </c>
      <c r="S79">
        <f t="shared" si="28"/>
        <v>-38418.452085250356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-2.2809288501230642</v>
      </c>
      <c r="AC79">
        <f t="shared" si="29"/>
        <v>-2.0488654885077477</v>
      </c>
      <c r="AE79">
        <f t="shared" si="30"/>
        <v>0</v>
      </c>
      <c r="AF79">
        <f t="shared" si="31"/>
        <v>0</v>
      </c>
      <c r="AG79">
        <f t="shared" si="31"/>
        <v>-1.3332561421015383E-3</v>
      </c>
      <c r="AH79">
        <f t="shared" si="32"/>
        <v>-35.18784199179526</v>
      </c>
      <c r="AI79">
        <f t="shared" si="33"/>
        <v>-35.189175247937364</v>
      </c>
      <c r="AJ79">
        <f t="shared" si="34"/>
        <v>-0.23206336161531649</v>
      </c>
      <c r="AK79">
        <f t="shared" si="49"/>
        <v>-0.1596650195086145</v>
      </c>
      <c r="AL79">
        <f t="shared" si="35"/>
        <v>-35.580903629061297</v>
      </c>
      <c r="AN79">
        <f t="shared" si="36"/>
        <v>0</v>
      </c>
      <c r="AO79">
        <f t="shared" si="36"/>
        <v>0</v>
      </c>
      <c r="AP79">
        <f t="shared" si="36"/>
        <v>-2.4229467531286162E-7</v>
      </c>
      <c r="AQ79">
        <f t="shared" si="36"/>
        <v>-6.3947402761809283E-3</v>
      </c>
      <c r="AR79">
        <f t="shared" si="36"/>
        <v>-6.3949825708562412E-3</v>
      </c>
      <c r="AS79">
        <f t="shared" si="36"/>
        <v>-4.2173229193578393E-5</v>
      </c>
      <c r="AT79">
        <f t="shared" si="36"/>
        <v>-2.9016167890802194E-5</v>
      </c>
      <c r="AU79">
        <f t="shared" si="23"/>
        <v>-6.4661719679406223E-3</v>
      </c>
      <c r="AW79">
        <v>76</v>
      </c>
      <c r="AX79">
        <f>IF(Z79&gt;0, (R79*SUMPRODUCT(K79:$K$98, X79:$X$98)-K79*$AZ$3)/Z79, 0)</f>
        <v>-38418.452085250356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25</v>
      </c>
      <c r="R80">
        <f t="shared" si="27"/>
        <v>500000</v>
      </c>
      <c r="S80">
        <f t="shared" si="28"/>
        <v>-86905.7166922334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-2.0488654885077477</v>
      </c>
      <c r="AC80">
        <f t="shared" si="29"/>
        <v>-1.8346258907589688</v>
      </c>
      <c r="AE80">
        <f t="shared" si="30"/>
        <v>0</v>
      </c>
      <c r="AF80">
        <f t="shared" si="31"/>
        <v>0</v>
      </c>
      <c r="AG80">
        <f t="shared" si="31"/>
        <v>-5.2776329354031033E-4</v>
      </c>
      <c r="AH80">
        <f t="shared" si="32"/>
        <v>-15.843205742804253</v>
      </c>
      <c r="AI80">
        <f t="shared" si="33"/>
        <v>-15.843733506097793</v>
      </c>
      <c r="AJ80">
        <f t="shared" si="34"/>
        <v>-0.21423959774877899</v>
      </c>
      <c r="AK80">
        <f t="shared" si="49"/>
        <v>-0.14342058419554235</v>
      </c>
      <c r="AL80">
        <f t="shared" si="35"/>
        <v>-16.201393688042113</v>
      </c>
      <c r="AN80">
        <f t="shared" si="36"/>
        <v>0</v>
      </c>
      <c r="AO80">
        <f t="shared" si="36"/>
        <v>0</v>
      </c>
      <c r="AP80">
        <f t="shared" si="36"/>
        <v>-8.563502635469555E-8</v>
      </c>
      <c r="AQ80">
        <f t="shared" si="36"/>
        <v>-2.5707231971870349E-3</v>
      </c>
      <c r="AR80">
        <f t="shared" si="36"/>
        <v>-2.5708088322133893E-3</v>
      </c>
      <c r="AS80">
        <f t="shared" si="36"/>
        <v>-3.476257978527787E-5</v>
      </c>
      <c r="AT80">
        <f t="shared" si="36"/>
        <v>-2.3271465935046165E-5</v>
      </c>
      <c r="AU80">
        <f t="shared" si="23"/>
        <v>-2.6288428779337133E-3</v>
      </c>
      <c r="AW80">
        <v>77</v>
      </c>
      <c r="AX80">
        <f>IF(Z80&gt;0, (R80*SUMPRODUCT(K80:$K$98, X80:$X$98)-K80*$AZ$3)/Z80, 0)</f>
        <v>-86905.7166922334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25</v>
      </c>
      <c r="R81">
        <f t="shared" si="27"/>
        <v>500000</v>
      </c>
      <c r="S81">
        <f t="shared" si="28"/>
        <v>-212827.60611542597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-1.8346258907589688</v>
      </c>
      <c r="AC81">
        <f t="shared" si="29"/>
        <v>-1.6402016692910133</v>
      </c>
      <c r="AE81">
        <f t="shared" si="30"/>
        <v>0</v>
      </c>
      <c r="AF81">
        <f t="shared" si="31"/>
        <v>0</v>
      </c>
      <c r="AG81">
        <f t="shared" si="31"/>
        <v>-1.9266787086838938E-4</v>
      </c>
      <c r="AH81">
        <f t="shared" si="32"/>
        <v>-6.5963557947303553</v>
      </c>
      <c r="AI81">
        <f t="shared" si="33"/>
        <v>-6.5965484626012234</v>
      </c>
      <c r="AJ81">
        <f t="shared" si="34"/>
        <v>-0.19442422146795546</v>
      </c>
      <c r="AK81">
        <f t="shared" si="49"/>
        <v>-0.12842381235312783</v>
      </c>
      <c r="AL81">
        <f t="shared" si="35"/>
        <v>-6.9193964964223067</v>
      </c>
      <c r="AN81">
        <f t="shared" si="36"/>
        <v>0</v>
      </c>
      <c r="AO81">
        <f t="shared" si="36"/>
        <v>0</v>
      </c>
      <c r="AP81">
        <f t="shared" si="36"/>
        <v>-2.7912808100888508E-8</v>
      </c>
      <c r="AQ81">
        <f t="shared" si="36"/>
        <v>-9.5564876818131155E-4</v>
      </c>
      <c r="AR81">
        <f t="shared" si="36"/>
        <v>-9.5567668098941246E-4</v>
      </c>
      <c r="AS81">
        <f t="shared" si="36"/>
        <v>-2.8167259852613409E-5</v>
      </c>
      <c r="AT81">
        <f t="shared" si="36"/>
        <v>-1.860543334828278E-5</v>
      </c>
      <c r="AU81">
        <f t="shared" si="23"/>
        <v>-1.0024493741903086E-3</v>
      </c>
      <c r="AW81">
        <v>78</v>
      </c>
      <c r="AX81">
        <f>IF(Z81&gt;0, (R81*SUMPRODUCT(K81:$K$98, X81:$X$98)-K81*$AZ$3)/Z81, 0)</f>
        <v>-212827.60611542597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25</v>
      </c>
      <c r="R82">
        <f t="shared" si="27"/>
        <v>500000</v>
      </c>
      <c r="S82">
        <f t="shared" si="28"/>
        <v>-568412.93154443055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-1.6402016692910133</v>
      </c>
      <c r="AC82">
        <f t="shared" si="29"/>
        <v>-1.4652689746081742</v>
      </c>
      <c r="AE82">
        <f t="shared" si="30"/>
        <v>0</v>
      </c>
      <c r="AF82">
        <f t="shared" si="31"/>
        <v>0</v>
      </c>
      <c r="AG82">
        <f t="shared" si="31"/>
        <v>-6.4445621013006451E-5</v>
      </c>
      <c r="AH82">
        <f t="shared" si="32"/>
        <v>-2.525911422933981</v>
      </c>
      <c r="AI82">
        <f t="shared" si="33"/>
        <v>-2.525975868554994</v>
      </c>
      <c r="AJ82">
        <f t="shared" si="34"/>
        <v>-0.17493269468283912</v>
      </c>
      <c r="AK82">
        <f t="shared" si="49"/>
        <v>-0.11481411685037095</v>
      </c>
      <c r="AL82">
        <f t="shared" si="35"/>
        <v>-2.8157226800882045</v>
      </c>
      <c r="AN82">
        <f t="shared" si="36"/>
        <v>0</v>
      </c>
      <c r="AO82">
        <f t="shared" si="36"/>
        <v>0</v>
      </c>
      <c r="AP82">
        <f t="shared" si="36"/>
        <v>-8.3362287250873981E-9</v>
      </c>
      <c r="AQ82">
        <f t="shared" si="36"/>
        <v>-3.2673399728181665E-4</v>
      </c>
      <c r="AR82">
        <f t="shared" si="36"/>
        <v>-3.2674233351054176E-4</v>
      </c>
      <c r="AS82">
        <f t="shared" si="36"/>
        <v>-2.2628053410761864E-5</v>
      </c>
      <c r="AT82">
        <f t="shared" si="36"/>
        <v>-1.4851540320178428E-5</v>
      </c>
      <c r="AU82">
        <f t="shared" si="23"/>
        <v>-3.6422192724148213E-4</v>
      </c>
      <c r="AW82">
        <v>79</v>
      </c>
      <c r="AX82">
        <f>IF(Z82&gt;0, (R82*SUMPRODUCT(K82:$K$98, X82:$X$98)-K82*$AZ$3)/Z82, 0)</f>
        <v>-568412.93154443055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25</v>
      </c>
      <c r="R83">
        <f t="shared" si="27"/>
        <v>500000</v>
      </c>
      <c r="S83">
        <f t="shared" si="28"/>
        <v>-1668915.0144666245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-1.4652689746081742</v>
      </c>
      <c r="AC83">
        <f t="shared" si="29"/>
        <v>-1.308552544809902</v>
      </c>
      <c r="AE83">
        <f t="shared" si="30"/>
        <v>0</v>
      </c>
      <c r="AF83">
        <f t="shared" si="31"/>
        <v>0</v>
      </c>
      <c r="AG83">
        <f t="shared" si="31"/>
        <v>-1.9601845112947645E-5</v>
      </c>
      <c r="AH83">
        <f t="shared" si="32"/>
        <v>-0.88398639379857491</v>
      </c>
      <c r="AI83">
        <f t="shared" si="33"/>
        <v>-0.88400599564368787</v>
      </c>
      <c r="AJ83">
        <f t="shared" si="34"/>
        <v>-0.15671642979827216</v>
      </c>
      <c r="AK83">
        <f t="shared" si="49"/>
        <v>-0.1025688282225722</v>
      </c>
      <c r="AL83">
        <f t="shared" si="35"/>
        <v>-1.1432912536645323</v>
      </c>
      <c r="AN83">
        <f t="shared" si="36"/>
        <v>0</v>
      </c>
      <c r="AO83">
        <f t="shared" si="36"/>
        <v>0</v>
      </c>
      <c r="AP83">
        <f t="shared" si="36"/>
        <v>-2.2638890538190774E-9</v>
      </c>
      <c r="AQ83">
        <f t="shared" si="36"/>
        <v>-1.0209483388498496E-4</v>
      </c>
      <c r="AR83">
        <f t="shared" si="36"/>
        <v>-1.0209709777403878E-4</v>
      </c>
      <c r="AS83">
        <f t="shared" si="36"/>
        <v>-1.8099755810210181E-5</v>
      </c>
      <c r="AT83">
        <f t="shared" si="36"/>
        <v>-1.1846050519129547E-5</v>
      </c>
      <c r="AU83">
        <f t="shared" si="23"/>
        <v>-1.3204290410337853E-4</v>
      </c>
      <c r="AW83">
        <v>80</v>
      </c>
      <c r="AX83">
        <f>IF(Z83&gt;0, (R83*SUMPRODUCT(K83:$K$98, X83:$X$98)-K83*$AZ$3)/Z83, 0)</f>
        <v>-1668915.0144666245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25</v>
      </c>
      <c r="R84">
        <f t="shared" si="27"/>
        <v>500000</v>
      </c>
      <c r="S84">
        <f t="shared" si="28"/>
        <v>-5436497.4034510683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-1.308552544809902</v>
      </c>
      <c r="AC84">
        <f t="shared" si="29"/>
        <v>-1.1684375291120428</v>
      </c>
      <c r="AE84">
        <f t="shared" si="30"/>
        <v>0</v>
      </c>
      <c r="AF84">
        <f t="shared" si="31"/>
        <v>0</v>
      </c>
      <c r="AG84">
        <f t="shared" si="31"/>
        <v>-5.3731172959372843E-6</v>
      </c>
      <c r="AH84">
        <f t="shared" si="32"/>
        <v>-0.28065418731761765</v>
      </c>
      <c r="AI84">
        <f t="shared" si="33"/>
        <v>-0.28065956043491358</v>
      </c>
      <c r="AJ84">
        <f t="shared" si="34"/>
        <v>-0.14011501569785922</v>
      </c>
      <c r="AK84">
        <f t="shared" si="49"/>
        <v>-9.1598678136693146E-2</v>
      </c>
      <c r="AL84">
        <f t="shared" si="35"/>
        <v>-0.51237325426946589</v>
      </c>
      <c r="AN84">
        <f t="shared" si="36"/>
        <v>0</v>
      </c>
      <c r="AO84">
        <f t="shared" si="36"/>
        <v>0</v>
      </c>
      <c r="AP84">
        <f t="shared" si="36"/>
        <v>-5.5407235905360425E-10</v>
      </c>
      <c r="AQ84">
        <f t="shared" si="36"/>
        <v>-2.8940877163229456E-5</v>
      </c>
      <c r="AR84">
        <f t="shared" si="36"/>
        <v>-2.8941431235588508E-5</v>
      </c>
      <c r="AS84">
        <f t="shared" si="36"/>
        <v>-1.444856924028926E-5</v>
      </c>
      <c r="AT84">
        <f t="shared" si="36"/>
        <v>-9.4455960825132459E-6</v>
      </c>
      <c r="AU84">
        <f t="shared" si="23"/>
        <v>-5.2835596558391009E-5</v>
      </c>
      <c r="AW84">
        <v>81</v>
      </c>
      <c r="AX84">
        <f>IF(Z84&gt;0, (R84*SUMPRODUCT(K84:$K$98, X84:$X$98)-K84*$AZ$3)/Z84, 0)</f>
        <v>-5436497.4034510683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25</v>
      </c>
      <c r="R85">
        <f t="shared" si="27"/>
        <v>500000</v>
      </c>
      <c r="S85">
        <f t="shared" si="28"/>
        <v>-19876278.444524318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-1.1684375291120428</v>
      </c>
      <c r="AC85">
        <f t="shared" si="29"/>
        <v>-1.0432726213001484</v>
      </c>
      <c r="AE85">
        <f t="shared" si="30"/>
        <v>0</v>
      </c>
      <c r="AF85">
        <f t="shared" si="31"/>
        <v>0</v>
      </c>
      <c r="AG85">
        <f t="shared" si="31"/>
        <v>-1.3122081985971042E-6</v>
      </c>
      <c r="AH85">
        <f t="shared" si="32"/>
        <v>-8.0143558487616146E-2</v>
      </c>
      <c r="AI85">
        <f t="shared" si="33"/>
        <v>-8.0144870695814746E-2</v>
      </c>
      <c r="AJ85">
        <f t="shared" si="34"/>
        <v>-0.12516490781189438</v>
      </c>
      <c r="AK85">
        <f t="shared" si="49"/>
        <v>-8.1790627037842997E-2</v>
      </c>
      <c r="AL85">
        <f t="shared" si="35"/>
        <v>-0.28710040554555211</v>
      </c>
      <c r="AN85">
        <f t="shared" si="36"/>
        <v>0</v>
      </c>
      <c r="AO85">
        <f t="shared" si="36"/>
        <v>0</v>
      </c>
      <c r="AP85">
        <f t="shared" si="36"/>
        <v>-1.2081612101134086E-10</v>
      </c>
      <c r="AQ85">
        <f t="shared" si="36"/>
        <v>-7.3788853558994009E-6</v>
      </c>
      <c r="AR85">
        <f t="shared" si="36"/>
        <v>-7.3790061720204126E-6</v>
      </c>
      <c r="AS85">
        <f t="shared" si="36"/>
        <v>-1.1524039146182884E-5</v>
      </c>
      <c r="AT85">
        <f t="shared" si="36"/>
        <v>-7.5305323532973188E-6</v>
      </c>
      <c r="AU85">
        <f t="shared" si="23"/>
        <v>-2.6433577671500613E-5</v>
      </c>
      <c r="AW85">
        <v>82</v>
      </c>
      <c r="AX85">
        <f>IF(Z85&gt;0, (R85*SUMPRODUCT(K85:$K$98, X85:$X$98)-K85*$AZ$3)/Z85, 0)</f>
        <v>-19876278.444524318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25</v>
      </c>
      <c r="R86">
        <f t="shared" si="27"/>
        <v>500000</v>
      </c>
      <c r="S86">
        <f t="shared" si="28"/>
        <v>-82804062.631698832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-1.0432726213001484</v>
      </c>
      <c r="AC86">
        <f t="shared" si="29"/>
        <v>-0.93149977814170293</v>
      </c>
      <c r="AE86">
        <f t="shared" si="30"/>
        <v>0</v>
      </c>
      <c r="AF86">
        <f t="shared" si="31"/>
        <v>0</v>
      </c>
      <c r="AG86">
        <f t="shared" si="31"/>
        <v>-2.8123613399407913E-7</v>
      </c>
      <c r="AH86">
        <f t="shared" si="32"/>
        <v>-2.0356999652341081E-2</v>
      </c>
      <c r="AI86">
        <f t="shared" si="33"/>
        <v>-2.0357280888475077E-2</v>
      </c>
      <c r="AJ86">
        <f t="shared" si="34"/>
        <v>-0.11177284315844549</v>
      </c>
      <c r="AK86">
        <f t="shared" si="49"/>
        <v>-7.3029083491010394E-2</v>
      </c>
      <c r="AL86">
        <f t="shared" si="35"/>
        <v>-0.20515920753793096</v>
      </c>
      <c r="AN86">
        <f t="shared" si="36"/>
        <v>0</v>
      </c>
      <c r="AO86">
        <f t="shared" si="36"/>
        <v>0</v>
      </c>
      <c r="AP86">
        <f t="shared" si="36"/>
        <v>-2.3119329660243991E-11</v>
      </c>
      <c r="AQ86">
        <f t="shared" si="36"/>
        <v>-1.6734698318170388E-6</v>
      </c>
      <c r="AR86">
        <f t="shared" si="36"/>
        <v>-1.673492951146699E-6</v>
      </c>
      <c r="AS86">
        <f t="shared" si="36"/>
        <v>-9.1884110741518426E-6</v>
      </c>
      <c r="AT86">
        <f t="shared" si="36"/>
        <v>-6.0034371545218899E-6</v>
      </c>
      <c r="AU86">
        <f t="shared" si="23"/>
        <v>-1.6865341179820431E-5</v>
      </c>
      <c r="AW86">
        <v>83</v>
      </c>
      <c r="AX86">
        <f>IF(Z86&gt;0, (R86*SUMPRODUCT(K86:$K$98, X86:$X$98)-K86*$AZ$3)/Z86, 0)</f>
        <v>-82804062.631698832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25</v>
      </c>
      <c r="R87">
        <f t="shared" si="27"/>
        <v>500000</v>
      </c>
      <c r="S87">
        <f t="shared" si="28"/>
        <v>-400875257.79445988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-0.93149977814170293</v>
      </c>
      <c r="AC87">
        <f t="shared" si="29"/>
        <v>-0.83169768192956928</v>
      </c>
      <c r="AE87">
        <f t="shared" si="30"/>
        <v>0</v>
      </c>
      <c r="AF87">
        <f t="shared" si="31"/>
        <v>0</v>
      </c>
      <c r="AG87">
        <f t="shared" si="31"/>
        <v>-5.1867611292937686E-8</v>
      </c>
      <c r="AH87">
        <f t="shared" si="32"/>
        <v>-4.5311232272240137E-3</v>
      </c>
      <c r="AI87">
        <f t="shared" si="33"/>
        <v>-4.5311750948353064E-3</v>
      </c>
      <c r="AJ87">
        <f t="shared" si="34"/>
        <v>-9.9802096212133651E-2</v>
      </c>
      <c r="AK87">
        <f t="shared" si="49"/>
        <v>-6.5204984469919208E-2</v>
      </c>
      <c r="AL87">
        <f t="shared" si="35"/>
        <v>-0.16953825577688816</v>
      </c>
      <c r="AN87">
        <f t="shared" si="36"/>
        <v>0</v>
      </c>
      <c r="AO87">
        <f t="shared" si="36"/>
        <v>0</v>
      </c>
      <c r="AP87">
        <f t="shared" si="36"/>
        <v>-3.8069953223138472E-12</v>
      </c>
      <c r="AQ87">
        <f t="shared" si="36"/>
        <v>-3.3257681433303648E-7</v>
      </c>
      <c r="AR87">
        <f t="shared" si="36"/>
        <v>-3.3258062132835879E-7</v>
      </c>
      <c r="AS87">
        <f t="shared" si="36"/>
        <v>-7.3253057922959125E-6</v>
      </c>
      <c r="AT87">
        <f t="shared" si="36"/>
        <v>-4.7859360529743396E-6</v>
      </c>
      <c r="AU87">
        <f t="shared" si="23"/>
        <v>-1.2443822466598612E-5</v>
      </c>
      <c r="AW87">
        <v>84</v>
      </c>
      <c r="AX87">
        <f>IF(Z87&gt;0, (R87*SUMPRODUCT(K87:$K$98, X87:$X$98)-K87*$AZ$3)/Z87, 0)</f>
        <v>-400875257.79445988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25</v>
      </c>
      <c r="R88">
        <f t="shared" si="27"/>
        <v>500000</v>
      </c>
      <c r="S88">
        <f t="shared" si="28"/>
        <v>-2316187556.278059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-0.83169768192956928</v>
      </c>
      <c r="AC88">
        <f t="shared" si="29"/>
        <v>-0.74258750586177158</v>
      </c>
      <c r="AE88">
        <f t="shared" si="30"/>
        <v>0</v>
      </c>
      <c r="AF88">
        <f t="shared" si="31"/>
        <v>0</v>
      </c>
      <c r="AG88">
        <f t="shared" si="31"/>
        <v>-8.0151918596680325E-9</v>
      </c>
      <c r="AH88">
        <f t="shared" si="32"/>
        <v>-8.6667486640680557E-4</v>
      </c>
      <c r="AI88">
        <f t="shared" si="33"/>
        <v>-8.6668288159866518E-4</v>
      </c>
      <c r="AJ88">
        <f t="shared" si="34"/>
        <v>-8.9110176067797697E-2</v>
      </c>
      <c r="AK88">
        <f t="shared" si="49"/>
        <v>-5.8218837735069855E-2</v>
      </c>
      <c r="AL88">
        <f t="shared" si="35"/>
        <v>-0.14819569668446622</v>
      </c>
      <c r="AN88">
        <f t="shared" si="36"/>
        <v>0</v>
      </c>
      <c r="AO88">
        <f t="shared" si="36"/>
        <v>0</v>
      </c>
      <c r="AP88">
        <f t="shared" si="36"/>
        <v>-5.2526927203576104E-13</v>
      </c>
      <c r="AQ88">
        <f t="shared" si="36"/>
        <v>-5.6796853293047431E-8</v>
      </c>
      <c r="AR88">
        <f t="shared" si="36"/>
        <v>-5.6797378562319462E-8</v>
      </c>
      <c r="AS88">
        <f t="shared" si="36"/>
        <v>-5.8397650528666454E-6</v>
      </c>
      <c r="AT88">
        <f t="shared" si="36"/>
        <v>-3.8153255781371659E-6</v>
      </c>
      <c r="AU88">
        <f t="shared" si="23"/>
        <v>-9.7118880095661307E-6</v>
      </c>
      <c r="AW88">
        <v>85</v>
      </c>
      <c r="AX88">
        <f>IF(Z88&gt;0, (R88*SUMPRODUCT(K88:$K$98, X88:$X$98)-K88*$AZ$3)/Z88, 0)</f>
        <v>-2316187556.278059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500000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-0.74258750586177158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-1.6030383719336066E-4</v>
      </c>
      <c r="AI89">
        <f t="shared" si="33"/>
        <v>-1.6030383719336066E-4</v>
      </c>
      <c r="AJ89">
        <f t="shared" si="34"/>
        <v>-0.74258750586177158</v>
      </c>
      <c r="AK89">
        <f t="shared" si="49"/>
        <v>-5.1981125410324014E-2</v>
      </c>
      <c r="AL89">
        <f t="shared" si="35"/>
        <v>-0.79472893510928899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-9.3798084292100193E-9</v>
      </c>
      <c r="AR89">
        <f t="shared" si="36"/>
        <v>-9.3798084292100193E-9</v>
      </c>
      <c r="AS89">
        <f t="shared" si="36"/>
        <v>-4.3450791128016585E-5</v>
      </c>
      <c r="AT89">
        <f t="shared" si="36"/>
        <v>-3.0415553789611608E-6</v>
      </c>
      <c r="AU89">
        <f t="shared" si="23"/>
        <v>-4.6501726315406955E-5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14046.73382263784</v>
      </c>
      <c r="AO91" s="8">
        <f t="shared" si="50"/>
        <v>-1404.6733822637841</v>
      </c>
      <c r="AP91" s="8">
        <f t="shared" si="50"/>
        <v>-436.611750406959</v>
      </c>
      <c r="AQ91" s="8">
        <f t="shared" si="50"/>
        <v>-11331.296497556928</v>
      </c>
      <c r="AR91" s="8">
        <f t="shared" si="50"/>
        <v>874.15219241016234</v>
      </c>
      <c r="AS91" s="8">
        <f t="shared" si="50"/>
        <v>-903.44696907005869</v>
      </c>
      <c r="AT91" s="8">
        <f t="shared" si="50"/>
        <v>527.01073195753418</v>
      </c>
      <c r="AU91" s="8">
        <f t="shared" si="50"/>
        <v>497.71595529763692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8" priority="1" operator="lessThan">
      <formula>0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68EE40-1347-45D6-986F-94B4D2776BB7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18596.944216432912</v>
      </c>
      <c r="K3">
        <v>1</v>
      </c>
      <c r="L3" s="2">
        <v>0</v>
      </c>
      <c r="O3">
        <f>$C$3</f>
        <v>18596.944216432912</v>
      </c>
      <c r="P3">
        <f>O3*C5</f>
        <v>1859.6944216432912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18596.944216432912</v>
      </c>
      <c r="AF3">
        <f t="shared" ref="AF3:AG34" si="4">-$Z3*P3</f>
        <v>-1859.6944216432912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16464.100052989619</v>
      </c>
      <c r="AJ3">
        <f t="shared" ref="AJ3:AJ66" si="7">AB3-AC3</f>
        <v>0</v>
      </c>
      <c r="AL3">
        <f t="shared" ref="AL3:AL66" si="8">SUM(AI3:AK3)</f>
        <v>16464.100052989619</v>
      </c>
      <c r="AN3">
        <f t="shared" ref="AN3:AU34" si="9">AE3*$K3</f>
        <v>18596.944216432912</v>
      </c>
      <c r="AO3">
        <f t="shared" si="9"/>
        <v>-1859.6944216432912</v>
      </c>
      <c r="AP3">
        <f t="shared" si="9"/>
        <v>-273.14974180000002</v>
      </c>
      <c r="AQ3">
        <f t="shared" si="9"/>
        <v>0</v>
      </c>
      <c r="AR3">
        <f t="shared" si="9"/>
        <v>16464.100052989619</v>
      </c>
      <c r="AS3">
        <f t="shared" si="9"/>
        <v>0</v>
      </c>
      <c r="AT3">
        <f t="shared" si="9"/>
        <v>0</v>
      </c>
      <c r="AU3">
        <f t="shared" si="9"/>
        <v>16464.100052989619</v>
      </c>
      <c r="AW3">
        <v>0</v>
      </c>
      <c r="AX3">
        <f>IF(Z3&gt;0, (R3*SUMPRODUCT(K3:$K$98, X3:$X$98)-K3*$AZ$3)/Z3, 0)</f>
        <v>0</v>
      </c>
      <c r="AZ3">
        <f>C6*ABS(SUMPRODUCT(X4:X79, K4:K79))/1</f>
        <v>14909.589406309606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1618.2503615211481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1597.4560078188879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-1597.4560078188879</v>
      </c>
      <c r="AK4">
        <f>G4*SUM(AB4, AE4:AF4)</f>
        <v>0</v>
      </c>
      <c r="AL4">
        <f t="shared" si="8"/>
        <v>-3022.4055078188876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-1272.2763392857141</v>
      </c>
      <c r="AR4">
        <f t="shared" si="9"/>
        <v>-1272.2763392857141</v>
      </c>
      <c r="AS4">
        <f t="shared" si="9"/>
        <v>-1426.3000069811499</v>
      </c>
      <c r="AT4">
        <f t="shared" si="9"/>
        <v>0</v>
      </c>
      <c r="AU4">
        <f t="shared" si="9"/>
        <v>-2698.5763462668638</v>
      </c>
      <c r="AW4">
        <v>1</v>
      </c>
      <c r="AX4">
        <f>IF(Z4&gt;0, (R4*SUMPRODUCT(K4:$K$98, X4:$X$98)-K4*$AZ$3)/Z4, 0)</f>
        <v>1618.2503615211481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500000</v>
      </c>
      <c r="S5">
        <f t="shared" si="1"/>
        <v>1797.4598830585815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1597.4560078188879</v>
      </c>
      <c r="AC5">
        <f t="shared" si="2"/>
        <v>1751.4796755143234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-1429.629275122139</v>
      </c>
      <c r="AI5">
        <f t="shared" si="6"/>
        <v>-1453.9897586581328</v>
      </c>
      <c r="AJ5">
        <f t="shared" si="7"/>
        <v>-154.02366769543551</v>
      </c>
      <c r="AK5">
        <f>G5*SUM(AB5, AE5:AF5)</f>
        <v>111.82192054732216</v>
      </c>
      <c r="AL5">
        <f t="shared" si="8"/>
        <v>-1496.1915058062461</v>
      </c>
      <c r="AN5">
        <f t="shared" si="9"/>
        <v>0</v>
      </c>
      <c r="AO5">
        <f t="shared" si="9"/>
        <v>0</v>
      </c>
      <c r="AP5">
        <f t="shared" si="9"/>
        <v>-19.420028329076761</v>
      </c>
      <c r="AQ5">
        <f t="shared" si="9"/>
        <v>-1139.6917052950726</v>
      </c>
      <c r="AR5">
        <f t="shared" si="9"/>
        <v>-1159.1117336241491</v>
      </c>
      <c r="AS5">
        <f t="shared" si="9"/>
        <v>-122.78672488475407</v>
      </c>
      <c r="AT5">
        <f t="shared" si="9"/>
        <v>89.143750436321866</v>
      </c>
      <c r="AU5">
        <f t="shared" si="9"/>
        <v>-1192.7547080725813</v>
      </c>
      <c r="AW5">
        <v>2</v>
      </c>
      <c r="AX5">
        <f>IF(Z5&gt;0, (R5*SUMPRODUCT(K5:$K$98, X5:$X$98)-K5*$AZ$3)/Z5, 0)</f>
        <v>1797.4598830585815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500000</v>
      </c>
      <c r="S6">
        <f t="shared" si="1"/>
        <v>1960.1478333808391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1751.4796755143234</v>
      </c>
      <c r="AC6">
        <f t="shared" si="2"/>
        <v>1885.2701193095636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-1437.5910614256563</v>
      </c>
      <c r="AI6">
        <f t="shared" si="6"/>
        <v>-1461.6360605732191</v>
      </c>
      <c r="AJ6">
        <f t="shared" si="7"/>
        <v>-133.79044379524021</v>
      </c>
      <c r="AK6">
        <f>G6*SUM(AB6, AE6:AF6)</f>
        <v>122.60357728600265</v>
      </c>
      <c r="AL6">
        <f t="shared" si="8"/>
        <v>-1472.8229270824565</v>
      </c>
      <c r="AN6">
        <f t="shared" si="9"/>
        <v>0</v>
      </c>
      <c r="AO6">
        <f t="shared" si="9"/>
        <v>0</v>
      </c>
      <c r="AP6">
        <f t="shared" si="9"/>
        <v>-17.114755451925415</v>
      </c>
      <c r="AQ6">
        <f t="shared" si="9"/>
        <v>-1023.2489219558981</v>
      </c>
      <c r="AR6">
        <f t="shared" si="9"/>
        <v>-1040.3636774078236</v>
      </c>
      <c r="AS6">
        <f t="shared" si="9"/>
        <v>-95.229395239642315</v>
      </c>
      <c r="AT6">
        <f t="shared" si="9"/>
        <v>87.266804623441644</v>
      </c>
      <c r="AU6">
        <f t="shared" si="9"/>
        <v>-1048.3262680240243</v>
      </c>
      <c r="AW6">
        <v>3</v>
      </c>
      <c r="AX6">
        <f>IF(Z6&gt;0, (R6*SUMPRODUCT(K6:$K$98, X6:$X$98)-K6*$AZ$3)/Z6, 0)</f>
        <v>1960.1478333808391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500000</v>
      </c>
      <c r="S7">
        <f t="shared" si="1"/>
        <v>2105.860324340726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1885.2701193095636</v>
      </c>
      <c r="AC7">
        <f t="shared" si="2"/>
        <v>1999.0588304700157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-1449.144970425273</v>
      </c>
      <c r="AI7">
        <f t="shared" si="6"/>
        <v>-1472.8770623328387</v>
      </c>
      <c r="AJ7">
        <f t="shared" si="7"/>
        <v>-113.78871116045207</v>
      </c>
      <c r="AK7">
        <f>G7*SUM(AB7, AE7:AF7)</f>
        <v>131.96890835166946</v>
      </c>
      <c r="AL7">
        <f t="shared" si="8"/>
        <v>-1454.6968651416214</v>
      </c>
      <c r="AN7">
        <f t="shared" si="9"/>
        <v>0</v>
      </c>
      <c r="AO7">
        <f t="shared" si="9"/>
        <v>0</v>
      </c>
      <c r="AP7">
        <f t="shared" si="9"/>
        <v>-15.082173445623051</v>
      </c>
      <c r="AQ7">
        <f t="shared" si="9"/>
        <v>-920.95782693469539</v>
      </c>
      <c r="AR7">
        <f t="shared" si="9"/>
        <v>-936.04000038031847</v>
      </c>
      <c r="AS7">
        <f t="shared" si="9"/>
        <v>-72.314783060852875</v>
      </c>
      <c r="AT7">
        <f t="shared" si="9"/>
        <v>83.868627044836259</v>
      </c>
      <c r="AU7">
        <f t="shared" si="9"/>
        <v>-924.4861563963351</v>
      </c>
      <c r="AW7">
        <v>4</v>
      </c>
      <c r="AX7">
        <f>IF(Z7&gt;0, (R7*SUMPRODUCT(K7:$K$98, X7:$X$98)-K7*$AZ$3)/Z7, 0)</f>
        <v>2105.860324340726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500000</v>
      </c>
      <c r="S8">
        <f t="shared" si="1"/>
        <v>2234.3736492879252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1999.0588304700157</v>
      </c>
      <c r="AC8">
        <f t="shared" si="2"/>
        <v>2093.3131759606313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-1461.4188971750336</v>
      </c>
      <c r="AI8">
        <f t="shared" si="6"/>
        <v>-1484.8405972186649</v>
      </c>
      <c r="AJ8">
        <f t="shared" si="7"/>
        <v>-94.254345490615606</v>
      </c>
      <c r="AK8">
        <f t="shared" ref="AK8:AK71" si="22">G8*SUM(AB8:AB8, AE8:AF8)</f>
        <v>139.93411813290112</v>
      </c>
      <c r="AL8">
        <f t="shared" si="8"/>
        <v>-1439.1608245763794</v>
      </c>
      <c r="AN8">
        <f t="shared" si="9"/>
        <v>0</v>
      </c>
      <c r="AO8">
        <f t="shared" si="9"/>
        <v>0</v>
      </c>
      <c r="AP8">
        <f t="shared" si="9"/>
        <v>-13.29010161134193</v>
      </c>
      <c r="AQ8">
        <f t="shared" si="9"/>
        <v>-829.24832971177227</v>
      </c>
      <c r="AR8">
        <f t="shared" si="9"/>
        <v>-842.5384313231142</v>
      </c>
      <c r="AS8">
        <f t="shared" si="9"/>
        <v>-53.482446899554553</v>
      </c>
      <c r="AT8">
        <f t="shared" si="9"/>
        <v>79.402376659907119</v>
      </c>
      <c r="AU8">
        <f t="shared" si="9"/>
        <v>-816.61850156276159</v>
      </c>
      <c r="AW8">
        <v>5</v>
      </c>
      <c r="AX8">
        <f>IF(Z8&gt;0, (R8*SUMPRODUCT(K8:$K$98, X8:$X$98)-K8*$AZ$3)/Z8, 0)</f>
        <v>2234.3736492879252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500000</v>
      </c>
      <c r="S9">
        <f t="shared" si="1"/>
        <v>2347.6407615099165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2093.3131759606313</v>
      </c>
      <c r="AC9">
        <f t="shared" si="2"/>
        <v>2170.504285914315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-1476.1474924758577</v>
      </c>
      <c r="AI9">
        <f t="shared" si="6"/>
        <v>-1499.2611681444289</v>
      </c>
      <c r="AJ9">
        <f t="shared" si="7"/>
        <v>-77.191109953683736</v>
      </c>
      <c r="AK9">
        <f t="shared" si="22"/>
        <v>146.53192231724421</v>
      </c>
      <c r="AL9">
        <f t="shared" si="8"/>
        <v>-1429.9203557808685</v>
      </c>
      <c r="AN9">
        <f t="shared" si="9"/>
        <v>0</v>
      </c>
      <c r="AO9">
        <f t="shared" si="9"/>
        <v>0</v>
      </c>
      <c r="AP9">
        <f t="shared" si="9"/>
        <v>-11.71010741849722</v>
      </c>
      <c r="AQ9">
        <f t="shared" si="9"/>
        <v>-747.86225913613453</v>
      </c>
      <c r="AR9">
        <f t="shared" si="9"/>
        <v>-759.57236655463169</v>
      </c>
      <c r="AS9">
        <f t="shared" si="9"/>
        <v>-39.107418580756637</v>
      </c>
      <c r="AT9">
        <f t="shared" si="9"/>
        <v>74.237632091853513</v>
      </c>
      <c r="AU9">
        <f t="shared" si="9"/>
        <v>-724.44215304353486</v>
      </c>
      <c r="AW9">
        <v>6</v>
      </c>
      <c r="AX9">
        <f>IF(Z9&gt;0, (R9*SUMPRODUCT(K9:$K$98, X9:$X$98)-K9*$AZ$3)/Z9, 0)</f>
        <v>2347.6407615099165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25</v>
      </c>
      <c r="R10">
        <f t="shared" si="0"/>
        <v>500000</v>
      </c>
      <c r="S10">
        <f t="shared" si="1"/>
        <v>2446.480063223592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2170.504285914315</v>
      </c>
      <c r="AC10">
        <f t="shared" si="2"/>
        <v>2231.9629550509098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-1492.7680820968462</v>
      </c>
      <c r="AI10">
        <f t="shared" si="6"/>
        <v>-1515.5759826046269</v>
      </c>
      <c r="AJ10">
        <f t="shared" si="7"/>
        <v>-61.458669136594835</v>
      </c>
      <c r="AK10">
        <f t="shared" si="22"/>
        <v>151.93530001400205</v>
      </c>
      <c r="AL10">
        <f t="shared" si="8"/>
        <v>-1425.0993517272198</v>
      </c>
      <c r="AN10">
        <f t="shared" si="9"/>
        <v>0</v>
      </c>
      <c r="AO10">
        <f t="shared" si="9"/>
        <v>0</v>
      </c>
      <c r="AP10">
        <f t="shared" si="9"/>
        <v>-10.31713589817654</v>
      </c>
      <c r="AQ10">
        <f t="shared" si="9"/>
        <v>-675.25247061646792</v>
      </c>
      <c r="AR10">
        <f t="shared" si="9"/>
        <v>-685.56960651464442</v>
      </c>
      <c r="AS10">
        <f t="shared" si="9"/>
        <v>-27.800780759588431</v>
      </c>
      <c r="AT10">
        <f t="shared" si="9"/>
        <v>68.727813743309341</v>
      </c>
      <c r="AU10">
        <f t="shared" si="9"/>
        <v>-644.64257353092353</v>
      </c>
      <c r="AW10">
        <v>7</v>
      </c>
      <c r="AX10">
        <f>IF(Z10&gt;0, (R10*SUMPRODUCT(K10:$K$98, X10:$X$98)-K10*$AZ$3)/Z10, 0)</f>
        <v>2446.480063223592</v>
      </c>
    </row>
    <row r="11" spans="1:52" x14ac:dyDescent="0.25">
      <c r="A11" t="s">
        <v>33</v>
      </c>
      <c r="C11" s="12">
        <f>AU81</f>
        <v>647.81062982052617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25</v>
      </c>
      <c r="R11">
        <f t="shared" si="0"/>
        <v>500000</v>
      </c>
      <c r="S11">
        <f t="shared" si="1"/>
        <v>2532.111002622049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2231.9629550509098</v>
      </c>
      <c r="AC11">
        <f t="shared" si="2"/>
        <v>2279.31845610652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-1513.7808838118626</v>
      </c>
      <c r="AI11">
        <f t="shared" si="6"/>
        <v>-1536.2850162703749</v>
      </c>
      <c r="AJ11">
        <f t="shared" si="7"/>
        <v>-47.355501055610148</v>
      </c>
      <c r="AK11">
        <f t="shared" si="22"/>
        <v>156.2374068535637</v>
      </c>
      <c r="AL11">
        <f t="shared" si="8"/>
        <v>-1427.4031104724213</v>
      </c>
      <c r="AN11">
        <f t="shared" si="9"/>
        <v>0</v>
      </c>
      <c r="AO11">
        <f t="shared" si="9"/>
        <v>0</v>
      </c>
      <c r="AP11">
        <f t="shared" si="9"/>
        <v>-9.0890416602192499</v>
      </c>
      <c r="AQ11">
        <f t="shared" si="9"/>
        <v>-611.39070980739757</v>
      </c>
      <c r="AR11">
        <f t="shared" si="9"/>
        <v>-620.47975146761678</v>
      </c>
      <c r="AS11">
        <f t="shared" si="9"/>
        <v>-19.126092628920251</v>
      </c>
      <c r="AT11">
        <f t="shared" si="9"/>
        <v>63.101668211143327</v>
      </c>
      <c r="AU11">
        <f t="shared" si="9"/>
        <v>-576.50417588539369</v>
      </c>
      <c r="AW11">
        <v>8</v>
      </c>
      <c r="AX11">
        <f>IF(Z11&gt;0, (R11*SUMPRODUCT(K11:$K$98, X11:$X$98)-K11*$AZ$3)/Z11, 0)</f>
        <v>2532.111002622049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500000</v>
      </c>
      <c r="S12">
        <f t="shared" si="1"/>
        <v>2604.6111142799186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2279.31845610652</v>
      </c>
      <c r="AC12">
        <f t="shared" si="2"/>
        <v>2313.1134352920499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-1539.8268100850887</v>
      </c>
      <c r="AI12">
        <f t="shared" si="6"/>
        <v>-1562.0289098785117</v>
      </c>
      <c r="AJ12">
        <f t="shared" si="7"/>
        <v>-33.794979185529883</v>
      </c>
      <c r="AK12">
        <f t="shared" si="22"/>
        <v>159.55229192745642</v>
      </c>
      <c r="AL12">
        <f t="shared" si="8"/>
        <v>-1436.2715971365851</v>
      </c>
      <c r="AN12">
        <f t="shared" si="9"/>
        <v>0</v>
      </c>
      <c r="AO12">
        <f t="shared" si="9"/>
        <v>0</v>
      </c>
      <c r="AP12">
        <f t="shared" si="9"/>
        <v>-8.0062997611497675</v>
      </c>
      <c r="AQ12">
        <f t="shared" si="9"/>
        <v>-555.27698445208989</v>
      </c>
      <c r="AR12">
        <f t="shared" si="9"/>
        <v>-563.28328421323965</v>
      </c>
      <c r="AS12">
        <f t="shared" si="9"/>
        <v>-12.186808288345894</v>
      </c>
      <c r="AT12">
        <f t="shared" si="9"/>
        <v>57.536155977828344</v>
      </c>
      <c r="AU12">
        <f t="shared" si="9"/>
        <v>-517.93393652375721</v>
      </c>
      <c r="AW12">
        <v>9</v>
      </c>
      <c r="AX12">
        <f>IF(Z12&gt;0, (R12*SUMPRODUCT(K12:$K$98, X12:$X$98)-K12*$AZ$3)/Z12, 0)</f>
        <v>2604.6111142799186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25</v>
      </c>
      <c r="R13">
        <f t="shared" si="0"/>
        <v>500000</v>
      </c>
      <c r="S13">
        <f t="shared" si="1"/>
        <v>2664.0654890553351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2313.1134352920499</v>
      </c>
      <c r="AC13">
        <f t="shared" si="2"/>
        <v>2333.8951017265035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-1568.9691073616943</v>
      </c>
      <c r="AI13">
        <f t="shared" si="6"/>
        <v>-1590.870737701815</v>
      </c>
      <c r="AJ13">
        <f t="shared" si="7"/>
        <v>-20.781666434453655</v>
      </c>
      <c r="AK13">
        <f t="shared" si="22"/>
        <v>161.91794047044351</v>
      </c>
      <c r="AL13">
        <f t="shared" si="8"/>
        <v>-1449.7344636658252</v>
      </c>
      <c r="AN13">
        <f t="shared" si="9"/>
        <v>0</v>
      </c>
      <c r="AO13">
        <f t="shared" si="9"/>
        <v>0</v>
      </c>
      <c r="AP13">
        <f t="shared" si="9"/>
        <v>-7.0517388072216214</v>
      </c>
      <c r="AQ13">
        <f t="shared" si="9"/>
        <v>-505.16606160805998</v>
      </c>
      <c r="AR13">
        <f t="shared" si="9"/>
        <v>-512.21780041528166</v>
      </c>
      <c r="AS13">
        <f t="shared" si="9"/>
        <v>-6.691140403649273</v>
      </c>
      <c r="AT13">
        <f t="shared" si="9"/>
        <v>52.13324335536835</v>
      </c>
      <c r="AU13">
        <f t="shared" si="9"/>
        <v>-466.77569746356255</v>
      </c>
      <c r="AW13">
        <v>10</v>
      </c>
      <c r="AX13">
        <f>IF(Z13&gt;0, (R13*SUMPRODUCT(K13:$K$98, X13:$X$98)-K13*$AZ$3)/Z13, 0)</f>
        <v>2664.0654890553351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500000</v>
      </c>
      <c r="S14">
        <f t="shared" si="1"/>
        <v>2711.5798721595538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2333.8951017265035</v>
      </c>
      <c r="AC14">
        <f t="shared" si="2"/>
        <v>2343.0671212671432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-1603.9488146870679</v>
      </c>
      <c r="AI14">
        <f t="shared" si="6"/>
        <v>-1625.5512312830529</v>
      </c>
      <c r="AJ14">
        <f t="shared" si="7"/>
        <v>-9.172019540639667</v>
      </c>
      <c r="AK14">
        <f t="shared" si="22"/>
        <v>163.37265712085525</v>
      </c>
      <c r="AL14">
        <f t="shared" si="8"/>
        <v>-1471.3505937028372</v>
      </c>
      <c r="AN14">
        <f t="shared" si="9"/>
        <v>0</v>
      </c>
      <c r="AO14">
        <f t="shared" si="9"/>
        <v>0</v>
      </c>
      <c r="AP14">
        <f t="shared" si="9"/>
        <v>-6.2101785621338159</v>
      </c>
      <c r="AQ14">
        <f t="shared" si="9"/>
        <v>-461.09695642018369</v>
      </c>
      <c r="AR14">
        <f t="shared" si="9"/>
        <v>-467.30713498231751</v>
      </c>
      <c r="AS14">
        <f t="shared" si="9"/>
        <v>-2.6367364442614845</v>
      </c>
      <c r="AT14">
        <f t="shared" si="9"/>
        <v>46.965734985378383</v>
      </c>
      <c r="AU14">
        <f t="shared" si="9"/>
        <v>-422.97813644120055</v>
      </c>
      <c r="AW14">
        <v>11</v>
      </c>
      <c r="AX14">
        <f>IF(Z14&gt;0, (R14*SUMPRODUCT(K14:$K$98, X14:$X$98)-K14*$AZ$3)/Z14, 0)</f>
        <v>2711.5798721595538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500000</v>
      </c>
      <c r="S15">
        <f t="shared" si="1"/>
        <v>2747.3529037450421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2343.0671212671432</v>
      </c>
      <c r="AC15">
        <f t="shared" si="2"/>
        <v>2341.2005944440134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-1644.8741030130859</v>
      </c>
      <c r="AI15">
        <f t="shared" si="6"/>
        <v>-1666.1782517379604</v>
      </c>
      <c r="AJ15">
        <f t="shared" si="7"/>
        <v>1.8665268231297887</v>
      </c>
      <c r="AK15">
        <f t="shared" si="22"/>
        <v>164.01469848870005</v>
      </c>
      <c r="AL15">
        <f t="shared" si="8"/>
        <v>-1500.2970264261305</v>
      </c>
      <c r="AN15">
        <f t="shared" si="9"/>
        <v>0</v>
      </c>
      <c r="AO15">
        <f t="shared" si="9"/>
        <v>0</v>
      </c>
      <c r="AP15">
        <f t="shared" si="9"/>
        <v>-5.4682443540795669</v>
      </c>
      <c r="AQ15">
        <f t="shared" si="9"/>
        <v>-422.19821327434727</v>
      </c>
      <c r="AR15">
        <f t="shared" si="9"/>
        <v>-427.66645762842683</v>
      </c>
      <c r="AS15">
        <f t="shared" si="9"/>
        <v>0.47909094581190026</v>
      </c>
      <c r="AT15">
        <f t="shared" si="9"/>
        <v>42.098487978997042</v>
      </c>
      <c r="AU15">
        <f t="shared" si="9"/>
        <v>-385.08887870361787</v>
      </c>
      <c r="AW15">
        <v>12</v>
      </c>
      <c r="AX15">
        <f>IF(Z15&gt;0, (R15*SUMPRODUCT(K15:$K$98, X15:$X$98)-K15*$AZ$3)/Z15, 0)</f>
        <v>2747.3529037450421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500000</v>
      </c>
      <c r="S16">
        <f t="shared" si="1"/>
        <v>2771.7594673560657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2341.2005944440134</v>
      </c>
      <c r="AC16">
        <f t="shared" si="2"/>
        <v>2329.0295504527494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-1686.5633857874698</v>
      </c>
      <c r="AI16">
        <f t="shared" si="6"/>
        <v>-1707.5701648558063</v>
      </c>
      <c r="AJ16">
        <f t="shared" si="7"/>
        <v>12.171043991264014</v>
      </c>
      <c r="AK16">
        <f t="shared" si="22"/>
        <v>163.88404161108096</v>
      </c>
      <c r="AL16">
        <f t="shared" si="8"/>
        <v>-1531.5150792534614</v>
      </c>
      <c r="AN16">
        <f t="shared" si="9"/>
        <v>0</v>
      </c>
      <c r="AO16">
        <f t="shared" si="9"/>
        <v>0</v>
      </c>
      <c r="AP16">
        <f t="shared" si="9"/>
        <v>-4.8142115802218806</v>
      </c>
      <c r="AQ16">
        <f t="shared" si="9"/>
        <v>-386.51679804043647</v>
      </c>
      <c r="AR16">
        <f t="shared" si="9"/>
        <v>-391.33100962065834</v>
      </c>
      <c r="AS16">
        <f t="shared" si="9"/>
        <v>2.7892891497322405</v>
      </c>
      <c r="AT16">
        <f t="shared" si="9"/>
        <v>37.557992511419826</v>
      </c>
      <c r="AU16">
        <f t="shared" si="9"/>
        <v>-350.98372795950633</v>
      </c>
      <c r="AW16">
        <v>13</v>
      </c>
      <c r="AX16">
        <f>IF(Z16&gt;0, (R16*SUMPRODUCT(K16:$K$98, X16:$X$98)-K16*$AZ$3)/Z16, 0)</f>
        <v>2771.7594673560657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25</v>
      </c>
      <c r="R17">
        <f t="shared" si="0"/>
        <v>500000</v>
      </c>
      <c r="S17">
        <f t="shared" si="1"/>
        <v>2786.8085746805195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2329.0295504527494</v>
      </c>
      <c r="AC17">
        <f t="shared" si="2"/>
        <v>2308.6084392722082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-1731.3161306106649</v>
      </c>
      <c r="AI17">
        <f t="shared" si="6"/>
        <v>-1752.0262760817875</v>
      </c>
      <c r="AJ17">
        <f t="shared" si="7"/>
        <v>20.421111180541175</v>
      </c>
      <c r="AK17">
        <f t="shared" si="22"/>
        <v>163.03206853169246</v>
      </c>
      <c r="AL17">
        <f t="shared" si="8"/>
        <v>-1568.5730963695539</v>
      </c>
      <c r="AN17">
        <f t="shared" si="9"/>
        <v>0</v>
      </c>
      <c r="AO17">
        <f t="shared" si="9"/>
        <v>0</v>
      </c>
      <c r="AP17">
        <f t="shared" si="9"/>
        <v>-4.2377060855491901</v>
      </c>
      <c r="AQ17">
        <f t="shared" si="9"/>
        <v>-354.26158222444491</v>
      </c>
      <c r="AR17">
        <f t="shared" si="9"/>
        <v>-358.49928830999409</v>
      </c>
      <c r="AS17">
        <f t="shared" si="9"/>
        <v>4.1785639431708619</v>
      </c>
      <c r="AT17">
        <f t="shared" si="9"/>
        <v>33.359591313338008</v>
      </c>
      <c r="AU17">
        <f t="shared" si="9"/>
        <v>-320.96113305348524</v>
      </c>
      <c r="AW17">
        <v>14</v>
      </c>
      <c r="AX17">
        <f>IF(Z17&gt;0, (R17*SUMPRODUCT(K17:$K$98, X17:$X$98)-K17*$AZ$3)/Z17, 0)</f>
        <v>2786.8085746805195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500000</v>
      </c>
      <c r="S18">
        <f t="shared" si="1"/>
        <v>2793.6904451336109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2308.6084392722082</v>
      </c>
      <c r="AC18">
        <f t="shared" si="2"/>
        <v>2281.2180060298115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-1780.4980110811689</v>
      </c>
      <c r="AI18">
        <f t="shared" si="6"/>
        <v>-1800.9120301970261</v>
      </c>
      <c r="AJ18">
        <f t="shared" si="7"/>
        <v>27.390433242396739</v>
      </c>
      <c r="AK18">
        <f t="shared" si="22"/>
        <v>161.6025907490546</v>
      </c>
      <c r="AL18">
        <f t="shared" si="8"/>
        <v>-1611.9190062055748</v>
      </c>
      <c r="AN18">
        <f t="shared" si="9"/>
        <v>0</v>
      </c>
      <c r="AO18">
        <f t="shared" si="9"/>
        <v>0</v>
      </c>
      <c r="AP18">
        <f t="shared" si="9"/>
        <v>-3.7295649698430151</v>
      </c>
      <c r="AQ18">
        <f t="shared" si="9"/>
        <v>-325.29032981287247</v>
      </c>
      <c r="AR18">
        <f t="shared" si="9"/>
        <v>-329.01989478271543</v>
      </c>
      <c r="AS18">
        <f t="shared" si="9"/>
        <v>5.0041297477925237</v>
      </c>
      <c r="AT18">
        <f t="shared" si="9"/>
        <v>29.524189140460756</v>
      </c>
      <c r="AU18">
        <f t="shared" si="9"/>
        <v>-294.49157589446219</v>
      </c>
      <c r="AW18">
        <v>15</v>
      </c>
      <c r="AX18">
        <f>IF(Z18&gt;0, (R18*SUMPRODUCT(K18:$K$98, X18:$X$98)-K18*$AZ$3)/Z18, 0)</f>
        <v>2793.6904451336109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500000</v>
      </c>
      <c r="S19">
        <f t="shared" si="1"/>
        <v>2793.2742483396696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2281.2180060298115</v>
      </c>
      <c r="AC19">
        <f t="shared" si="2"/>
        <v>2247.7769163794842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-1842.3644086453523</v>
      </c>
      <c r="AI19">
        <f t="shared" si="6"/>
        <v>-1862.4821693496187</v>
      </c>
      <c r="AJ19">
        <f t="shared" si="7"/>
        <v>33.441089650327285</v>
      </c>
      <c r="AK19">
        <f t="shared" si="22"/>
        <v>159.68526042208683</v>
      </c>
      <c r="AL19">
        <f t="shared" si="8"/>
        <v>-1669.3558192772045</v>
      </c>
      <c r="AN19">
        <f t="shared" si="9"/>
        <v>0</v>
      </c>
      <c r="AO19">
        <f t="shared" si="9"/>
        <v>0</v>
      </c>
      <c r="AP19">
        <f t="shared" si="9"/>
        <v>-3.2816425586404452</v>
      </c>
      <c r="AQ19">
        <f t="shared" si="9"/>
        <v>-300.52954405869048</v>
      </c>
      <c r="AR19">
        <f t="shared" si="9"/>
        <v>-303.81118661733092</v>
      </c>
      <c r="AS19">
        <f t="shared" si="9"/>
        <v>5.4549661176033082</v>
      </c>
      <c r="AT19">
        <f t="shared" si="9"/>
        <v>26.048125051888643</v>
      </c>
      <c r="AU19">
        <f t="shared" si="9"/>
        <v>-272.30809544783898</v>
      </c>
      <c r="AW19">
        <v>16</v>
      </c>
      <c r="AX19">
        <f>IF(Z19&gt;0, (R19*SUMPRODUCT(K19:$K$98, X19:$X$98)-K19*$AZ$3)/Z19, 0)</f>
        <v>2793.2742483396696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500000</v>
      </c>
      <c r="S20">
        <f t="shared" si="1"/>
        <v>2784.6771573503092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2247.7769163794842</v>
      </c>
      <c r="AC20">
        <f t="shared" si="2"/>
        <v>2207.8270510373504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-1907.4220268118986</v>
      </c>
      <c r="AI20">
        <f t="shared" si="6"/>
        <v>-1927.2432388077818</v>
      </c>
      <c r="AJ20">
        <f t="shared" si="7"/>
        <v>39.949865342133762</v>
      </c>
      <c r="AK20">
        <f t="shared" si="22"/>
        <v>157.3443841465639</v>
      </c>
      <c r="AL20">
        <f t="shared" si="8"/>
        <v>-1729.9489893190841</v>
      </c>
      <c r="AN20">
        <f t="shared" si="9"/>
        <v>0</v>
      </c>
      <c r="AO20">
        <f t="shared" si="9"/>
        <v>0</v>
      </c>
      <c r="AP20">
        <f t="shared" si="9"/>
        <v>-2.8868473575996094</v>
      </c>
      <c r="AQ20">
        <f t="shared" si="9"/>
        <v>-277.80522397282778</v>
      </c>
      <c r="AR20">
        <f t="shared" si="9"/>
        <v>-280.69207133042738</v>
      </c>
      <c r="AS20">
        <f t="shared" si="9"/>
        <v>5.8184718080485087</v>
      </c>
      <c r="AT20">
        <f t="shared" si="9"/>
        <v>22.916319128264647</v>
      </c>
      <c r="AU20">
        <f t="shared" si="9"/>
        <v>-251.95728039411424</v>
      </c>
      <c r="AW20">
        <v>17</v>
      </c>
      <c r="AX20">
        <f>IF(Z20&gt;0, (R20*SUMPRODUCT(K20:$K$98, X20:$X$98)-K20*$AZ$3)/Z20, 0)</f>
        <v>2784.6771573503092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500000</v>
      </c>
      <c r="S21">
        <f t="shared" si="1"/>
        <v>2769.1831986502661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2207.8270510373504</v>
      </c>
      <c r="AC21">
        <f t="shared" si="2"/>
        <v>2162.6822544900197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-1968.993610883442</v>
      </c>
      <c r="AI21">
        <f t="shared" si="6"/>
        <v>-1988.5181610788222</v>
      </c>
      <c r="AJ21">
        <f t="shared" si="7"/>
        <v>45.14479654733077</v>
      </c>
      <c r="AK21">
        <f t="shared" si="22"/>
        <v>154.54789357261456</v>
      </c>
      <c r="AL21">
        <f t="shared" si="8"/>
        <v>-1788.8254709588768</v>
      </c>
      <c r="AN21">
        <f t="shared" si="9"/>
        <v>0</v>
      </c>
      <c r="AO21">
        <f t="shared" si="9"/>
        <v>0</v>
      </c>
      <c r="AP21">
        <f t="shared" si="9"/>
        <v>-2.5389645046302336</v>
      </c>
      <c r="AQ21">
        <f t="shared" si="9"/>
        <v>-256.04712210269878</v>
      </c>
      <c r="AR21">
        <f t="shared" si="9"/>
        <v>-258.58608660732904</v>
      </c>
      <c r="AS21">
        <f t="shared" si="9"/>
        <v>5.8706108389399763</v>
      </c>
      <c r="AT21">
        <f t="shared" si="9"/>
        <v>20.097344733661831</v>
      </c>
      <c r="AU21">
        <f t="shared" si="9"/>
        <v>-232.61813103472721</v>
      </c>
      <c r="AW21">
        <v>18</v>
      </c>
      <c r="AX21">
        <f>IF(Z21&gt;0, (R21*SUMPRODUCT(K21:$K$98, X21:$X$98)-K21*$AZ$3)/Z21, 0)</f>
        <v>2769.1831986502661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500000</v>
      </c>
      <c r="S22">
        <f t="shared" si="1"/>
        <v>2749.1528573984097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2162.6822544900197</v>
      </c>
      <c r="AC22">
        <f t="shared" si="2"/>
        <v>2114.3676568743722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-2037.1497848485471</v>
      </c>
      <c r="AI22">
        <f t="shared" si="6"/>
        <v>-2056.377232052731</v>
      </c>
      <c r="AJ22">
        <f t="shared" si="7"/>
        <v>48.314597615647472</v>
      </c>
      <c r="AK22">
        <f t="shared" si="22"/>
        <v>151.38775781430138</v>
      </c>
      <c r="AL22">
        <f t="shared" si="8"/>
        <v>-1856.674876622782</v>
      </c>
      <c r="AN22">
        <f t="shared" si="9"/>
        <v>0</v>
      </c>
      <c r="AO22">
        <f t="shared" si="9"/>
        <v>0</v>
      </c>
      <c r="AP22">
        <f t="shared" si="9"/>
        <v>-2.2324369227075693</v>
      </c>
      <c r="AQ22">
        <f t="shared" si="9"/>
        <v>-236.52689556167741</v>
      </c>
      <c r="AR22">
        <f t="shared" si="9"/>
        <v>-238.75933248438494</v>
      </c>
      <c r="AS22">
        <f t="shared" si="9"/>
        <v>5.609652205908028</v>
      </c>
      <c r="AT22">
        <f t="shared" si="9"/>
        <v>17.577144620478599</v>
      </c>
      <c r="AU22">
        <f t="shared" si="9"/>
        <v>-215.57253565799832</v>
      </c>
      <c r="AW22">
        <v>19</v>
      </c>
      <c r="AX22">
        <f>IF(Z22&gt;0, (R22*SUMPRODUCT(K22:$K$98, X22:$X$98)-K22*$AZ$3)/Z22, 0)</f>
        <v>2749.1528573984097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500000</v>
      </c>
      <c r="S23">
        <f t="shared" si="1"/>
        <v>2724.9627077870805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2114.3676568743722</v>
      </c>
      <c r="AC23">
        <f t="shared" si="2"/>
        <v>2063.3162296047049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-2108.139611850575</v>
      </c>
      <c r="AI23">
        <f t="shared" si="6"/>
        <v>-2127.0693776021244</v>
      </c>
      <c r="AJ23">
        <f t="shared" si="7"/>
        <v>51.051427269667329</v>
      </c>
      <c r="AK23">
        <f t="shared" si="22"/>
        <v>148.00573598120607</v>
      </c>
      <c r="AL23">
        <f t="shared" si="8"/>
        <v>-1928.012214351251</v>
      </c>
      <c r="AN23">
        <f t="shared" si="9"/>
        <v>0</v>
      </c>
      <c r="AO23">
        <f t="shared" si="9"/>
        <v>0</v>
      </c>
      <c r="AP23">
        <f t="shared" si="9"/>
        <v>-1.9623875791983474</v>
      </c>
      <c r="AQ23">
        <f t="shared" si="9"/>
        <v>-218.54401389900701</v>
      </c>
      <c r="AR23">
        <f t="shared" si="9"/>
        <v>-220.50640147820536</v>
      </c>
      <c r="AS23">
        <f t="shared" si="9"/>
        <v>5.2923363177984486</v>
      </c>
      <c r="AT23">
        <f t="shared" si="9"/>
        <v>15.34327586255807</v>
      </c>
      <c r="AU23">
        <f t="shared" si="9"/>
        <v>-199.87078929784883</v>
      </c>
      <c r="AW23">
        <v>20</v>
      </c>
      <c r="AX23">
        <f>IF(Z23&gt;0, (R23*SUMPRODUCT(K23:$K$98, X23:$X$98)-K23*$AZ$3)/Z23, 0)</f>
        <v>2724.9627077870805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500000</v>
      </c>
      <c r="S24">
        <f t="shared" si="1"/>
        <v>2697.6073189849162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2063.3162296047049</v>
      </c>
      <c r="AC24">
        <f t="shared" si="2"/>
        <v>2010.3753123949928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-2187.4279456343638</v>
      </c>
      <c r="AI24">
        <f t="shared" si="6"/>
        <v>-2206.059042331116</v>
      </c>
      <c r="AJ24">
        <f t="shared" si="7"/>
        <v>52.940917209712097</v>
      </c>
      <c r="AK24">
        <f t="shared" si="22"/>
        <v>144.43213607232934</v>
      </c>
      <c r="AL24">
        <f t="shared" si="8"/>
        <v>-2008.6859890490746</v>
      </c>
      <c r="AN24">
        <f t="shared" si="9"/>
        <v>0</v>
      </c>
      <c r="AO24">
        <f t="shared" si="9"/>
        <v>0</v>
      </c>
      <c r="AP24">
        <f t="shared" si="9"/>
        <v>-1.724487075408762</v>
      </c>
      <c r="AQ24">
        <f t="shared" si="9"/>
        <v>-202.46748122411631</v>
      </c>
      <c r="AR24">
        <f t="shared" si="9"/>
        <v>-204.19196829952503</v>
      </c>
      <c r="AS24">
        <f t="shared" si="9"/>
        <v>4.9001907388708865</v>
      </c>
      <c r="AT24">
        <f t="shared" si="9"/>
        <v>13.368582428850157</v>
      </c>
      <c r="AU24">
        <f t="shared" si="9"/>
        <v>-185.92319513180399</v>
      </c>
      <c r="AW24">
        <v>21</v>
      </c>
      <c r="AX24">
        <f>IF(Z24&gt;0, (R24*SUMPRODUCT(K24:$K$98, X24:$X$98)-K24*$AZ$3)/Z24, 0)</f>
        <v>2697.6073189849162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500000</v>
      </c>
      <c r="S25">
        <f t="shared" si="1"/>
        <v>2667.3246524991991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2010.3753123949928</v>
      </c>
      <c r="AC25">
        <f t="shared" si="2"/>
        <v>1955.7677389291762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-2279.7240943745205</v>
      </c>
      <c r="AI25">
        <f t="shared" si="6"/>
        <v>-2298.0548938995867</v>
      </c>
      <c r="AJ25">
        <f t="shared" si="7"/>
        <v>54.607573465816586</v>
      </c>
      <c r="AK25">
        <f t="shared" si="22"/>
        <v>140.7262718676495</v>
      </c>
      <c r="AL25">
        <f t="shared" si="8"/>
        <v>-2102.7210485661208</v>
      </c>
      <c r="AN25">
        <f t="shared" si="9"/>
        <v>0</v>
      </c>
      <c r="AO25">
        <f t="shared" si="9"/>
        <v>0</v>
      </c>
      <c r="AP25">
        <f t="shared" si="9"/>
        <v>-1.5149032909010043</v>
      </c>
      <c r="AQ25">
        <f t="shared" si="9"/>
        <v>-188.40212224195497</v>
      </c>
      <c r="AR25">
        <f t="shared" si="9"/>
        <v>-189.917025532856</v>
      </c>
      <c r="AS25">
        <f t="shared" si="9"/>
        <v>4.5129069595880393</v>
      </c>
      <c r="AT25">
        <f t="shared" si="9"/>
        <v>11.629972390293924</v>
      </c>
      <c r="AU25">
        <f t="shared" si="9"/>
        <v>-173.77414618297405</v>
      </c>
      <c r="AW25">
        <v>22</v>
      </c>
      <c r="AX25">
        <f>IF(Z25&gt;0, (R25*SUMPRODUCT(K25:$K$98, X25:$X$98)-K25*$AZ$3)/Z25, 0)</f>
        <v>2667.3246524991991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500000</v>
      </c>
      <c r="S26">
        <f t="shared" si="1"/>
        <v>2633.8401068104458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1955.7677389291762</v>
      </c>
      <c r="AC26">
        <f t="shared" si="2"/>
        <v>1899.3833914714162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-2376.8051950911959</v>
      </c>
      <c r="AI26">
        <f t="shared" si="6"/>
        <v>-2394.8338463612567</v>
      </c>
      <c r="AJ26">
        <f t="shared" si="7"/>
        <v>56.384347457759986</v>
      </c>
      <c r="AK26">
        <f t="shared" si="22"/>
        <v>136.90374172504235</v>
      </c>
      <c r="AL26">
        <f t="shared" si="8"/>
        <v>-2201.5457571784541</v>
      </c>
      <c r="AN26">
        <f t="shared" si="9"/>
        <v>0</v>
      </c>
      <c r="AO26">
        <f t="shared" si="9"/>
        <v>0</v>
      </c>
      <c r="AP26">
        <f t="shared" si="9"/>
        <v>-1.330297321951768</v>
      </c>
      <c r="AQ26">
        <f t="shared" si="9"/>
        <v>-175.3795965359638</v>
      </c>
      <c r="AR26">
        <f t="shared" si="9"/>
        <v>-176.70989385791557</v>
      </c>
      <c r="AS26">
        <f t="shared" si="9"/>
        <v>4.1604857345938795</v>
      </c>
      <c r="AT26">
        <f t="shared" si="9"/>
        <v>10.101847234931038</v>
      </c>
      <c r="AU26">
        <f t="shared" si="9"/>
        <v>-162.44756088839063</v>
      </c>
      <c r="AW26">
        <v>23</v>
      </c>
      <c r="AX26">
        <f>IF(Z26&gt;0, (R26*SUMPRODUCT(K26:$K$98, X26:$X$98)-K26*$AZ$3)/Z26, 0)</f>
        <v>2633.8401068104458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500000</v>
      </c>
      <c r="S27">
        <f t="shared" si="1"/>
        <v>2597.9237193698909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1899.3833914714162</v>
      </c>
      <c r="AC27">
        <f t="shared" si="2"/>
        <v>1841.8768081356275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-2477.1316364840081</v>
      </c>
      <c r="AI27">
        <f t="shared" si="6"/>
        <v>-2494.856144659544</v>
      </c>
      <c r="AJ27">
        <f t="shared" si="7"/>
        <v>57.506583335788719</v>
      </c>
      <c r="AK27">
        <f t="shared" si="22"/>
        <v>132.95683740299916</v>
      </c>
      <c r="AL27">
        <f t="shared" si="8"/>
        <v>-2304.3927239207565</v>
      </c>
      <c r="AN27">
        <f t="shared" si="9"/>
        <v>0</v>
      </c>
      <c r="AO27">
        <f t="shared" si="9"/>
        <v>0</v>
      </c>
      <c r="AP27">
        <f t="shared" si="9"/>
        <v>-1.167727879245182</v>
      </c>
      <c r="AQ27">
        <f t="shared" si="9"/>
        <v>-163.19864245796674</v>
      </c>
      <c r="AR27">
        <f t="shared" si="9"/>
        <v>-164.36637033721189</v>
      </c>
      <c r="AS27">
        <f t="shared" si="9"/>
        <v>3.7886546659738802</v>
      </c>
      <c r="AT27">
        <f t="shared" si="9"/>
        <v>8.7594761013477367</v>
      </c>
      <c r="AU27">
        <f t="shared" si="9"/>
        <v>-151.8182395698903</v>
      </c>
      <c r="AW27">
        <v>24</v>
      </c>
      <c r="AX27">
        <f>IF(Z27&gt;0, (R27*SUMPRODUCT(K27:$K$98, X27:$X$98)-K27*$AZ$3)/Z27, 0)</f>
        <v>2597.9237193698909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500000</v>
      </c>
      <c r="S28">
        <f t="shared" si="1"/>
        <v>2560.4924100184439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1841.8768081356275</v>
      </c>
      <c r="AC28">
        <f t="shared" si="2"/>
        <v>1783.9219274635309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-2590.0157355403448</v>
      </c>
      <c r="AI28">
        <f t="shared" si="6"/>
        <v>-2607.4334978473485</v>
      </c>
      <c r="AJ28">
        <f t="shared" si="7"/>
        <v>57.954880672096579</v>
      </c>
      <c r="AK28">
        <f t="shared" si="22"/>
        <v>128.93137656949395</v>
      </c>
      <c r="AL28">
        <f t="shared" si="8"/>
        <v>-2420.5472406057584</v>
      </c>
      <c r="AN28">
        <f t="shared" si="9"/>
        <v>0</v>
      </c>
      <c r="AO28">
        <f t="shared" si="9"/>
        <v>0</v>
      </c>
      <c r="AP28">
        <f t="shared" si="9"/>
        <v>-1.0245703716391665</v>
      </c>
      <c r="AQ28">
        <f t="shared" si="9"/>
        <v>-152.35328958685042</v>
      </c>
      <c r="AR28">
        <f t="shared" si="9"/>
        <v>-153.37785995848958</v>
      </c>
      <c r="AS28">
        <f t="shared" si="9"/>
        <v>3.4090977119740171</v>
      </c>
      <c r="AT28">
        <f t="shared" si="9"/>
        <v>7.5841698881513961</v>
      </c>
      <c r="AU28">
        <f t="shared" si="9"/>
        <v>-142.38459235836419</v>
      </c>
      <c r="AW28">
        <v>25</v>
      </c>
      <c r="AX28">
        <f>IF(Z28&gt;0, (R28*SUMPRODUCT(K28:$K$98, X28:$X$98)-K28*$AZ$3)/Z28, 0)</f>
        <v>2560.4924100184439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500000</v>
      </c>
      <c r="S29">
        <f t="shared" si="1"/>
        <v>2521.5688430147143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1783.9219274635309</v>
      </c>
      <c r="AC29">
        <f t="shared" si="2"/>
        <v>1725.5362823283501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-2716.3947844041745</v>
      </c>
      <c r="AI29">
        <f t="shared" si="6"/>
        <v>-2733.5025493488879</v>
      </c>
      <c r="AJ29">
        <f t="shared" si="7"/>
        <v>58.385645135180766</v>
      </c>
      <c r="AK29">
        <f t="shared" si="22"/>
        <v>124.87453492244717</v>
      </c>
      <c r="AL29">
        <f t="shared" si="8"/>
        <v>-2550.2423692912598</v>
      </c>
      <c r="AN29">
        <f t="shared" si="9"/>
        <v>0</v>
      </c>
      <c r="AO29">
        <f t="shared" si="9"/>
        <v>0</v>
      </c>
      <c r="AP29">
        <f t="shared" si="9"/>
        <v>-0.89851366229176532</v>
      </c>
      <c r="AQ29">
        <f t="shared" si="9"/>
        <v>-142.66725278566938</v>
      </c>
      <c r="AR29">
        <f t="shared" si="9"/>
        <v>-143.56576644796115</v>
      </c>
      <c r="AS29">
        <f t="shared" si="9"/>
        <v>3.0664613411052097</v>
      </c>
      <c r="AT29">
        <f t="shared" si="9"/>
        <v>6.5585116502796543</v>
      </c>
      <c r="AU29">
        <f t="shared" si="9"/>
        <v>-133.94079345657627</v>
      </c>
      <c r="AW29">
        <v>26</v>
      </c>
      <c r="AX29">
        <f>IF(Z29&gt;0, (R29*SUMPRODUCT(K29:$K$98, X29:$X$98)-K29*$AZ$3)/Z29, 0)</f>
        <v>2521.5688430147143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500000</v>
      </c>
      <c r="S30">
        <f t="shared" si="1"/>
        <v>2481.2473481931565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1725.5362823283501</v>
      </c>
      <c r="AC30">
        <f t="shared" si="2"/>
        <v>1666.768712088814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-2860.5986145986039</v>
      </c>
      <c r="AI30">
        <f t="shared" si="6"/>
        <v>-2877.3922719631405</v>
      </c>
      <c r="AJ30">
        <f t="shared" si="7"/>
        <v>58.767570239536099</v>
      </c>
      <c r="AK30">
        <f t="shared" si="22"/>
        <v>120.78753976298452</v>
      </c>
      <c r="AL30">
        <f t="shared" si="8"/>
        <v>-2697.8371619606201</v>
      </c>
      <c r="AN30">
        <f t="shared" si="9"/>
        <v>0</v>
      </c>
      <c r="AO30">
        <f t="shared" si="9"/>
        <v>0</v>
      </c>
      <c r="AP30">
        <f t="shared" si="9"/>
        <v>-0.78751471244231097</v>
      </c>
      <c r="AQ30">
        <f t="shared" si="9"/>
        <v>-134.14370952605688</v>
      </c>
      <c r="AR30">
        <f t="shared" si="9"/>
        <v>-134.9312242384992</v>
      </c>
      <c r="AS30">
        <f t="shared" si="9"/>
        <v>2.7558217470753585</v>
      </c>
      <c r="AT30">
        <f t="shared" si="9"/>
        <v>5.6641601396449008</v>
      </c>
      <c r="AU30">
        <f t="shared" si="9"/>
        <v>-126.51124235177893</v>
      </c>
      <c r="AW30">
        <v>27</v>
      </c>
      <c r="AX30">
        <f>IF(Z30&gt;0, (R30*SUMPRODUCT(K30:$K$98, X30:$X$98)-K30*$AZ$3)/Z30, 0)</f>
        <v>2481.2473481931565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25</v>
      </c>
      <c r="R31">
        <f t="shared" si="0"/>
        <v>500000</v>
      </c>
      <c r="S31">
        <f t="shared" si="1"/>
        <v>2439.4425815758259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1666.768712088814</v>
      </c>
      <c r="AC31">
        <f t="shared" si="2"/>
        <v>1607.5354334075193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-3026.1455161090817</v>
      </c>
      <c r="AI31">
        <f t="shared" si="6"/>
        <v>-3042.6199296241671</v>
      </c>
      <c r="AJ31">
        <f t="shared" si="7"/>
        <v>59.233278681294678</v>
      </c>
      <c r="AK31">
        <f t="shared" si="22"/>
        <v>116.673809846217</v>
      </c>
      <c r="AL31">
        <f t="shared" si="8"/>
        <v>-2866.7128410966557</v>
      </c>
      <c r="AN31">
        <f t="shared" si="9"/>
        <v>0</v>
      </c>
      <c r="AO31">
        <f t="shared" si="9"/>
        <v>0</v>
      </c>
      <c r="AP31">
        <f t="shared" si="9"/>
        <v>-0.68977162991019314</v>
      </c>
      <c r="AQ31">
        <f t="shared" si="9"/>
        <v>-126.70249675841914</v>
      </c>
      <c r="AR31">
        <f t="shared" si="9"/>
        <v>-127.39226838832933</v>
      </c>
      <c r="AS31">
        <f t="shared" si="9"/>
        <v>2.4800540027423943</v>
      </c>
      <c r="AT31">
        <f t="shared" si="9"/>
        <v>4.8850469797764511</v>
      </c>
      <c r="AU31">
        <f t="shared" si="9"/>
        <v>-120.02716740581049</v>
      </c>
      <c r="AW31">
        <v>28</v>
      </c>
      <c r="AX31">
        <f>IF(Z31&gt;0, (R31*SUMPRODUCT(K31:$K$98, X31:$X$98)-K31*$AZ$3)/Z31, 0)</f>
        <v>2439.4425815758259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500000</v>
      </c>
      <c r="S32">
        <f t="shared" si="1"/>
        <v>2396.0083211126725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1607.5354334075193</v>
      </c>
      <c r="AC32">
        <f t="shared" si="2"/>
        <v>1547.717249903352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-3215.1165581714999</v>
      </c>
      <c r="AI32">
        <f t="shared" si="6"/>
        <v>-3231.2654717235259</v>
      </c>
      <c r="AJ32">
        <f t="shared" si="7"/>
        <v>59.818183504167337</v>
      </c>
      <c r="AK32">
        <f t="shared" si="22"/>
        <v>112.52748033852636</v>
      </c>
      <c r="AL32">
        <f t="shared" si="8"/>
        <v>-3058.9198078808322</v>
      </c>
      <c r="AN32">
        <f t="shared" si="9"/>
        <v>0</v>
      </c>
      <c r="AO32">
        <f t="shared" si="9"/>
        <v>0</v>
      </c>
      <c r="AP32">
        <f t="shared" si="9"/>
        <v>-0.60369927215682673</v>
      </c>
      <c r="AQ32">
        <f t="shared" si="9"/>
        <v>-120.19158563295257</v>
      </c>
      <c r="AR32">
        <f t="shared" si="9"/>
        <v>-120.79528490510938</v>
      </c>
      <c r="AS32">
        <f t="shared" si="9"/>
        <v>2.236199588713415</v>
      </c>
      <c r="AT32">
        <f t="shared" si="9"/>
        <v>4.2066457139147166</v>
      </c>
      <c r="AU32">
        <f t="shared" si="9"/>
        <v>-114.35243960248125</v>
      </c>
      <c r="AW32">
        <v>29</v>
      </c>
      <c r="AX32">
        <f>IF(Z32&gt;0, (R32*SUMPRODUCT(K32:$K$98, X32:$X$98)-K32*$AZ$3)/Z32, 0)</f>
        <v>2396.0083211126725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500000</v>
      </c>
      <c r="S33">
        <f t="shared" si="1"/>
        <v>2350.937969601001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1547.717249903352</v>
      </c>
      <c r="AC33">
        <f t="shared" si="2"/>
        <v>1487.2438011045531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-3439.887181239048</v>
      </c>
      <c r="AI33">
        <f t="shared" si="6"/>
        <v>-3455.7026112964918</v>
      </c>
      <c r="AJ33">
        <f t="shared" si="7"/>
        <v>60.473448798798927</v>
      </c>
      <c r="AK33">
        <f t="shared" si="22"/>
        <v>108.34020749323466</v>
      </c>
      <c r="AL33">
        <f t="shared" si="8"/>
        <v>-3286.8889550044582</v>
      </c>
      <c r="AN33">
        <f t="shared" si="9"/>
        <v>0</v>
      </c>
      <c r="AO33">
        <f t="shared" si="9"/>
        <v>0</v>
      </c>
      <c r="AP33">
        <f t="shared" si="9"/>
        <v>-0.52788622058550727</v>
      </c>
      <c r="AQ33">
        <f t="shared" si="9"/>
        <v>-114.81629249089768</v>
      </c>
      <c r="AR33">
        <f t="shared" si="9"/>
        <v>-115.34417871148318</v>
      </c>
      <c r="AS33">
        <f t="shared" si="9"/>
        <v>2.018478170762342</v>
      </c>
      <c r="AT33">
        <f t="shared" si="9"/>
        <v>3.6161711988435523</v>
      </c>
      <c r="AU33">
        <f t="shared" si="9"/>
        <v>-109.7095293418773</v>
      </c>
      <c r="AW33">
        <v>30</v>
      </c>
      <c r="AX33">
        <f>IF(Z33&gt;0, (R33*SUMPRODUCT(K33:$K$98, X33:$X$98)-K33*$AZ$3)/Z33, 0)</f>
        <v>2350.937969601001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500000</v>
      </c>
      <c r="S34">
        <f t="shared" si="1"/>
        <v>2303.6674529545217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1487.2438011045531</v>
      </c>
      <c r="AC34">
        <f t="shared" si="2"/>
        <v>1425.7472736441487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-3693.8901175573383</v>
      </c>
      <c r="AI34">
        <f t="shared" si="6"/>
        <v>-3709.3626988083297</v>
      </c>
      <c r="AJ34">
        <f t="shared" si="7"/>
        <v>61.496527460404423</v>
      </c>
      <c r="AK34">
        <f t="shared" si="22"/>
        <v>104.10706607731872</v>
      </c>
      <c r="AL34">
        <f t="shared" si="8"/>
        <v>-3543.7591052706061</v>
      </c>
      <c r="AN34">
        <f t="shared" si="9"/>
        <v>0</v>
      </c>
      <c r="AO34">
        <f t="shared" si="9"/>
        <v>0</v>
      </c>
      <c r="AP34">
        <f t="shared" si="9"/>
        <v>-0.46110949930484096</v>
      </c>
      <c r="AQ34">
        <f t="shared" si="9"/>
        <v>-110.08427068268291</v>
      </c>
      <c r="AR34">
        <f t="shared" si="9"/>
        <v>-110.54538018198775</v>
      </c>
      <c r="AS34">
        <f t="shared" si="9"/>
        <v>1.8327021539755153</v>
      </c>
      <c r="AT34">
        <f t="shared" si="9"/>
        <v>3.1025693990090959</v>
      </c>
      <c r="AU34">
        <f t="shared" ref="AU34:AU79" si="23">AL34*$K34</f>
        <v>-105.61010862900312</v>
      </c>
      <c r="AW34">
        <v>31</v>
      </c>
      <c r="AX34">
        <f>IF(Z34&gt;0, (R34*SUMPRODUCT(K34:$K$98, X34:$X$98)-K34*$AZ$3)/Z34, 0)</f>
        <v>2303.6674529545217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500000</v>
      </c>
      <c r="S35">
        <f t="shared" si="1"/>
        <v>2254.2505093010564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1425.7472736441487</v>
      </c>
      <c r="AC35">
        <f t="shared" si="2"/>
        <v>1363.2699360244071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-3979.46032294516</v>
      </c>
      <c r="AI35">
        <f t="shared" ref="AI35:AI66" si="25">SUM(AE35:AH35)</f>
        <v>-3994.5792053674945</v>
      </c>
      <c r="AJ35">
        <f t="shared" si="7"/>
        <v>62.477337619741547</v>
      </c>
      <c r="AK35">
        <f t="shared" si="22"/>
        <v>99.802309155090413</v>
      </c>
      <c r="AL35">
        <f t="shared" si="8"/>
        <v>-3832.2995585926628</v>
      </c>
      <c r="AN35">
        <f t="shared" ref="AN35:AT66" si="26">AE35*$K35</f>
        <v>0</v>
      </c>
      <c r="AO35">
        <f t="shared" si="26"/>
        <v>0</v>
      </c>
      <c r="AP35">
        <f t="shared" si="26"/>
        <v>-0.40229345236135772</v>
      </c>
      <c r="AQ35">
        <f t="shared" si="26"/>
        <v>-105.88817262628484</v>
      </c>
      <c r="AR35">
        <f t="shared" si="26"/>
        <v>-106.2904660786462</v>
      </c>
      <c r="AS35">
        <f t="shared" si="26"/>
        <v>1.6624392692056604</v>
      </c>
      <c r="AT35">
        <f t="shared" si="26"/>
        <v>2.6556073644917944</v>
      </c>
      <c r="AU35">
        <f t="shared" si="23"/>
        <v>-101.97241944494876</v>
      </c>
      <c r="AW35">
        <v>32</v>
      </c>
      <c r="AX35">
        <f>IF(Z35&gt;0, (R35*SUMPRODUCT(K35:$K$98, X35:$X$98)-K35*$AZ$3)/Z35, 0)</f>
        <v>2254.2505093010564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500000</v>
      </c>
      <c r="S36">
        <f t="shared" si="1"/>
        <v>2202.8048778544735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1363.2699360244071</v>
      </c>
      <c r="AC36">
        <f t="shared" si="2"/>
        <v>1299.8879536328914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-4300.967662550167</v>
      </c>
      <c r="AI36">
        <f t="shared" si="25"/>
        <v>-4315.7203077651502</v>
      </c>
      <c r="AJ36">
        <f t="shared" si="7"/>
        <v>63.381982391515749</v>
      </c>
      <c r="AK36">
        <f t="shared" si="22"/>
        <v>95.428895521708512</v>
      </c>
      <c r="AL36">
        <f t="shared" si="8"/>
        <v>-4156.9094298519258</v>
      </c>
      <c r="AN36">
        <f t="shared" si="26"/>
        <v>0</v>
      </c>
      <c r="AO36">
        <f t="shared" si="26"/>
        <v>0</v>
      </c>
      <c r="AP36">
        <f t="shared" si="26"/>
        <v>-0.35048961157663389</v>
      </c>
      <c r="AQ36">
        <f t="shared" si="26"/>
        <v>-102.18130128418119</v>
      </c>
      <c r="AR36">
        <f t="shared" si="26"/>
        <v>-102.53179089575781</v>
      </c>
      <c r="AS36">
        <f t="shared" si="26"/>
        <v>1.5058130976265147</v>
      </c>
      <c r="AT36">
        <f t="shared" si="26"/>
        <v>2.2671755496851769</v>
      </c>
      <c r="AU36">
        <f t="shared" si="23"/>
        <v>-98.758802248446116</v>
      </c>
      <c r="AW36">
        <v>33</v>
      </c>
      <c r="AX36">
        <f>IF(Z36&gt;0, (R36*SUMPRODUCT(K36:$K$98, X36:$X$98)-K36*$AZ$3)/Z36, 0)</f>
        <v>2202.8048778544735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500000</v>
      </c>
      <c r="S37">
        <f t="shared" si="1"/>
        <v>2149.304709439632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1299.8879536328914</v>
      </c>
      <c r="AC37">
        <f t="shared" si="2"/>
        <v>1235.6586079154681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-4646.9478134367528</v>
      </c>
      <c r="AI37">
        <f t="shared" si="25"/>
        <v>-4661.3205848089146</v>
      </c>
      <c r="AJ37">
        <f t="shared" si="7"/>
        <v>64.229345717423257</v>
      </c>
      <c r="AK37">
        <f t="shared" si="22"/>
        <v>90.9921567543024</v>
      </c>
      <c r="AL37">
        <f t="shared" si="8"/>
        <v>-4506.0990823371885</v>
      </c>
      <c r="AN37">
        <f t="shared" si="26"/>
        <v>0</v>
      </c>
      <c r="AO37">
        <f t="shared" si="26"/>
        <v>0</v>
      </c>
      <c r="AP37">
        <f t="shared" si="26"/>
        <v>-0.30487916513684576</v>
      </c>
      <c r="AQ37">
        <f t="shared" si="26"/>
        <v>-98.572330492861937</v>
      </c>
      <c r="AR37">
        <f t="shared" si="26"/>
        <v>-98.877209657998776</v>
      </c>
      <c r="AS37">
        <f t="shared" si="26"/>
        <v>1.3624504831087669</v>
      </c>
      <c r="AT37">
        <f t="shared" si="26"/>
        <v>1.9301505650458222</v>
      </c>
      <c r="AU37">
        <f t="shared" si="23"/>
        <v>-95.584608609844182</v>
      </c>
      <c r="AW37">
        <v>34</v>
      </c>
      <c r="AX37">
        <f>IF(Z37&gt;0, (R37*SUMPRODUCT(K37:$K$98, X37:$X$98)-K37*$AZ$3)/Z37, 0)</f>
        <v>2149.304709439632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500000</v>
      </c>
      <c r="S38">
        <f t="shared" si="1"/>
        <v>2094.2708386847703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1235.6586079154681</v>
      </c>
      <c r="AC38">
        <f t="shared" si="2"/>
        <v>1170.971952035783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-5015.324528695538</v>
      </c>
      <c r="AI38">
        <f t="shared" si="25"/>
        <v>-5029.3028061275436</v>
      </c>
      <c r="AJ38">
        <f t="shared" si="7"/>
        <v>64.686655879685077</v>
      </c>
      <c r="AK38">
        <f t="shared" si="22"/>
        <v>86.496102554082782</v>
      </c>
      <c r="AL38">
        <f t="shared" si="8"/>
        <v>-4878.1200476937765</v>
      </c>
      <c r="AN38">
        <f t="shared" si="26"/>
        <v>0</v>
      </c>
      <c r="AO38">
        <f t="shared" si="26"/>
        <v>0</v>
      </c>
      <c r="AP38">
        <f t="shared" si="26"/>
        <v>-0.26474201032949574</v>
      </c>
      <c r="AQ38">
        <f t="shared" si="26"/>
        <v>-94.987891365036987</v>
      </c>
      <c r="AR38">
        <f t="shared" si="26"/>
        <v>-95.252633375366486</v>
      </c>
      <c r="AS38">
        <f t="shared" si="26"/>
        <v>1.2251348853521149</v>
      </c>
      <c r="AT38">
        <f t="shared" si="26"/>
        <v>1.6381955635966148</v>
      </c>
      <c r="AU38">
        <f t="shared" si="23"/>
        <v>-92.38930292641777</v>
      </c>
      <c r="AW38">
        <v>35</v>
      </c>
      <c r="AX38">
        <f>IF(Z38&gt;0, (R38*SUMPRODUCT(K38:$K$98, X38:$X$98)-K38*$AZ$3)/Z38, 0)</f>
        <v>2094.2708386847703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500000</v>
      </c>
      <c r="S39">
        <f t="shared" si="1"/>
        <v>2038.2166866475093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1170.971952035783</v>
      </c>
      <c r="AC39">
        <f t="shared" si="2"/>
        <v>1106.2391272896541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-5395.6240348516831</v>
      </c>
      <c r="AI39">
        <f t="shared" si="25"/>
        <v>-5409.1927483076261</v>
      </c>
      <c r="AJ39">
        <f t="shared" si="7"/>
        <v>64.732824746128927</v>
      </c>
      <c r="AK39">
        <f t="shared" si="22"/>
        <v>81.968036642504813</v>
      </c>
      <c r="AL39">
        <f t="shared" si="8"/>
        <v>-5262.4918869189923</v>
      </c>
      <c r="AN39">
        <f t="shared" si="26"/>
        <v>0</v>
      </c>
      <c r="AO39">
        <f t="shared" si="26"/>
        <v>0</v>
      </c>
      <c r="AP39">
        <f t="shared" si="26"/>
        <v>-0.22945094728133678</v>
      </c>
      <c r="AQ39">
        <f t="shared" si="26"/>
        <v>-91.241594126849961</v>
      </c>
      <c r="AR39">
        <f t="shared" si="26"/>
        <v>-91.471045074131297</v>
      </c>
      <c r="AS39">
        <f t="shared" si="26"/>
        <v>1.0946511625013844</v>
      </c>
      <c r="AT39">
        <f t="shared" si="26"/>
        <v>1.3861036800196127</v>
      </c>
      <c r="AU39">
        <f t="shared" si="23"/>
        <v>-88.990290231610302</v>
      </c>
      <c r="AW39">
        <v>36</v>
      </c>
      <c r="AX39">
        <f>IF(Z39&gt;0, (R39*SUMPRODUCT(K39:$K$98, X39:$X$98)-K39*$AZ$3)/Z39, 0)</f>
        <v>2038.2166866475093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500000</v>
      </c>
      <c r="S40">
        <f t="shared" si="1"/>
        <v>1981.9879014889652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1106.2391272896541</v>
      </c>
      <c r="AC40">
        <f t="shared" si="2"/>
        <v>1042.0109855011146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-5790.3583710662733</v>
      </c>
      <c r="AI40">
        <f t="shared" si="25"/>
        <v>-5803.5018794691032</v>
      </c>
      <c r="AJ40">
        <f t="shared" si="7"/>
        <v>64.22814178853946</v>
      </c>
      <c r="AK40">
        <f t="shared" si="22"/>
        <v>77.436738910275793</v>
      </c>
      <c r="AL40">
        <f t="shared" si="8"/>
        <v>-5661.8369987702881</v>
      </c>
      <c r="AN40">
        <f t="shared" si="26"/>
        <v>0</v>
      </c>
      <c r="AO40">
        <f t="shared" si="26"/>
        <v>0</v>
      </c>
      <c r="AP40">
        <f t="shared" si="26"/>
        <v>-0.19844696821305569</v>
      </c>
      <c r="AQ40">
        <f t="shared" si="26"/>
        <v>-87.425596605375461</v>
      </c>
      <c r="AR40">
        <f t="shared" si="26"/>
        <v>-87.624043573588509</v>
      </c>
      <c r="AS40">
        <f t="shared" si="26"/>
        <v>0.96974716500728331</v>
      </c>
      <c r="AT40">
        <f t="shared" si="26"/>
        <v>1.1691768737897463</v>
      </c>
      <c r="AU40">
        <f t="shared" si="23"/>
        <v>-85.485119534791494</v>
      </c>
      <c r="AW40">
        <v>37</v>
      </c>
      <c r="AX40">
        <f>IF(Z40&gt;0, (R40*SUMPRODUCT(K40:$K$98, X40:$X$98)-K40*$AZ$3)/Z40, 0)</f>
        <v>1981.9879014889652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500000</v>
      </c>
      <c r="S41">
        <f t="shared" si="1"/>
        <v>1926.3536443495971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1042.0109855011146</v>
      </c>
      <c r="AC41">
        <f t="shared" si="2"/>
        <v>978.70454276923033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-6211.1262980405636</v>
      </c>
      <c r="AI41">
        <f t="shared" si="25"/>
        <v>-6223.827815044463</v>
      </c>
      <c r="AJ41">
        <f t="shared" si="7"/>
        <v>63.306442731884317</v>
      </c>
      <c r="AK41">
        <f t="shared" si="22"/>
        <v>72.940768985078037</v>
      </c>
      <c r="AL41">
        <f t="shared" si="8"/>
        <v>-6087.5806033275012</v>
      </c>
      <c r="AN41">
        <f t="shared" si="26"/>
        <v>0</v>
      </c>
      <c r="AO41">
        <f t="shared" si="26"/>
        <v>0</v>
      </c>
      <c r="AP41">
        <f t="shared" si="26"/>
        <v>-0.17122640262770775</v>
      </c>
      <c r="AQ41">
        <f t="shared" si="26"/>
        <v>-83.730849783793843</v>
      </c>
      <c r="AR41">
        <f t="shared" si="26"/>
        <v>-83.902076186421553</v>
      </c>
      <c r="AS41">
        <f t="shared" si="26"/>
        <v>0.85342045747837658</v>
      </c>
      <c r="AT41">
        <f t="shared" si="26"/>
        <v>0.98329872521360406</v>
      </c>
      <c r="AU41">
        <f t="shared" si="23"/>
        <v>-82.065357003729574</v>
      </c>
      <c r="AW41">
        <v>38</v>
      </c>
      <c r="AX41">
        <f>IF(Z41&gt;0, (R41*SUMPRODUCT(K41:$K$98, X41:$X$98)-K41*$AZ$3)/Z41, 0)</f>
        <v>1926.3536443495971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500000</v>
      </c>
      <c r="S42">
        <f t="shared" si="1"/>
        <v>1871.6969982106762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978.70454276923033</v>
      </c>
      <c r="AC42">
        <f t="shared" si="2"/>
        <v>916.50865180105416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-6656.4304158320128</v>
      </c>
      <c r="AI42">
        <f t="shared" si="25"/>
        <v>-6668.6720961450819</v>
      </c>
      <c r="AJ42">
        <f t="shared" si="7"/>
        <v>62.195890968176172</v>
      </c>
      <c r="AK42">
        <f t="shared" si="22"/>
        <v>68.509317993846125</v>
      </c>
      <c r="AL42">
        <f t="shared" si="8"/>
        <v>-6537.96688718306</v>
      </c>
      <c r="AN42">
        <f t="shared" si="26"/>
        <v>0</v>
      </c>
      <c r="AO42">
        <f t="shared" si="26"/>
        <v>0</v>
      </c>
      <c r="AP42">
        <f t="shared" si="26"/>
        <v>-0.14734593186513079</v>
      </c>
      <c r="AQ42">
        <f t="shared" si="26"/>
        <v>-80.119552008646181</v>
      </c>
      <c r="AR42">
        <f t="shared" si="26"/>
        <v>-80.266897940511299</v>
      </c>
      <c r="AS42">
        <f t="shared" si="26"/>
        <v>0.74861549056334875</v>
      </c>
      <c r="AT42">
        <f t="shared" si="26"/>
        <v>0.82460651177689059</v>
      </c>
      <c r="AU42">
        <f t="shared" si="23"/>
        <v>-78.693675938171069</v>
      </c>
      <c r="AW42">
        <v>39</v>
      </c>
      <c r="AX42">
        <f>IF(Z42&gt;0, (R42*SUMPRODUCT(K42:$K$98, X42:$X$98)-K42*$AZ$3)/Z42, 0)</f>
        <v>1871.6969982106762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500000</v>
      </c>
      <c r="S43">
        <f t="shared" si="1"/>
        <v>1818.4602694865341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916.50865180105416</v>
      </c>
      <c r="AC43">
        <f t="shared" si="2"/>
        <v>855.61674159206655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-7126.6956923111884</v>
      </c>
      <c r="AI43">
        <f t="shared" si="25"/>
        <v>-7138.4586210365114</v>
      </c>
      <c r="AJ43">
        <f t="shared" si="7"/>
        <v>60.891910208987611</v>
      </c>
      <c r="AK43">
        <f t="shared" si="22"/>
        <v>64.155605626073793</v>
      </c>
      <c r="AL43">
        <f t="shared" si="8"/>
        <v>-7013.4111052014505</v>
      </c>
      <c r="AN43">
        <f t="shared" si="26"/>
        <v>0</v>
      </c>
      <c r="AO43">
        <f t="shared" si="26"/>
        <v>0</v>
      </c>
      <c r="AP43">
        <f t="shared" si="26"/>
        <v>-0.12641382104376181</v>
      </c>
      <c r="AQ43">
        <f t="shared" si="26"/>
        <v>-76.589160311896762</v>
      </c>
      <c r="AR43">
        <f t="shared" si="26"/>
        <v>-76.715574132940517</v>
      </c>
      <c r="AS43">
        <f t="shared" si="26"/>
        <v>0.65439306995039503</v>
      </c>
      <c r="AT43">
        <f t="shared" si="26"/>
        <v>0.6894673459263001</v>
      </c>
      <c r="AU43">
        <f t="shared" si="23"/>
        <v>-75.371713717063827</v>
      </c>
      <c r="AW43">
        <v>40</v>
      </c>
      <c r="AX43">
        <f>IF(Z43&gt;0, (R43*SUMPRODUCT(K43:$K$98, X43:$X$98)-K43*$AZ$3)/Z43, 0)</f>
        <v>1818.4602694865341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500000</v>
      </c>
      <c r="S44">
        <f t="shared" si="1"/>
        <v>1766.8096525852886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855.61674159206655</v>
      </c>
      <c r="AC44">
        <f t="shared" si="2"/>
        <v>796.19511860129319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-7585.9840183088463</v>
      </c>
      <c r="AI44">
        <f t="shared" si="25"/>
        <v>-7597.2500185460003</v>
      </c>
      <c r="AJ44">
        <f t="shared" si="7"/>
        <v>59.421622990773358</v>
      </c>
      <c r="AK44">
        <f t="shared" si="22"/>
        <v>59.893171911444661</v>
      </c>
      <c r="AL44">
        <f t="shared" si="8"/>
        <v>-7477.9352236437826</v>
      </c>
      <c r="AN44">
        <f t="shared" si="26"/>
        <v>0</v>
      </c>
      <c r="AO44">
        <f t="shared" si="26"/>
        <v>0</v>
      </c>
      <c r="AP44">
        <f t="shared" si="26"/>
        <v>-0.10810127756283958</v>
      </c>
      <c r="AQ44">
        <f t="shared" si="26"/>
        <v>-72.790213623997786</v>
      </c>
      <c r="AR44">
        <f t="shared" si="26"/>
        <v>-72.898314901560624</v>
      </c>
      <c r="AS44">
        <f t="shared" si="26"/>
        <v>0.57017159816628493</v>
      </c>
      <c r="AT44">
        <f t="shared" si="26"/>
        <v>0.57469627770515397</v>
      </c>
      <c r="AU44">
        <f t="shared" si="23"/>
        <v>-71.753447025689198</v>
      </c>
      <c r="AW44">
        <v>41</v>
      </c>
      <c r="AX44">
        <f>IF(Z44&gt;0, (R44*SUMPRODUCT(K44:$K$98, X44:$X$98)-K44*$AZ$3)/Z44, 0)</f>
        <v>1766.8096525852886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25</v>
      </c>
      <c r="R45">
        <f t="shared" si="0"/>
        <v>500000</v>
      </c>
      <c r="S45">
        <f t="shared" si="1"/>
        <v>1717.4824535186028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796.19511860129319</v>
      </c>
      <c r="AC45">
        <f t="shared" si="2"/>
        <v>738.73306329972729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-8004.0359942084915</v>
      </c>
      <c r="AI45">
        <f t="shared" si="25"/>
        <v>-8014.7891326435638</v>
      </c>
      <c r="AJ45">
        <f t="shared" si="7"/>
        <v>57.462055301565897</v>
      </c>
      <c r="AK45">
        <f t="shared" si="22"/>
        <v>55.733658302090525</v>
      </c>
      <c r="AL45">
        <f t="shared" si="8"/>
        <v>-7901.5934190399075</v>
      </c>
      <c r="AN45">
        <f t="shared" si="26"/>
        <v>0</v>
      </c>
      <c r="AO45">
        <f t="shared" si="26"/>
        <v>0</v>
      </c>
      <c r="AP45">
        <f t="shared" si="26"/>
        <v>-9.2125166285074514E-2</v>
      </c>
      <c r="AQ45">
        <f t="shared" si="26"/>
        <v>-68.572831212994657</v>
      </c>
      <c r="AR45">
        <f t="shared" si="26"/>
        <v>-68.66495637927973</v>
      </c>
      <c r="AS45">
        <f t="shared" si="26"/>
        <v>0.49229361564555252</v>
      </c>
      <c r="AT45">
        <f t="shared" si="26"/>
        <v>0.47748595163706609</v>
      </c>
      <c r="AU45">
        <f t="shared" si="23"/>
        <v>-67.695176811997115</v>
      </c>
      <c r="AW45">
        <v>42</v>
      </c>
      <c r="AX45">
        <f>IF(Z45&gt;0, (R45*SUMPRODUCT(K45:$K$98, X45:$X$98)-K45*$AZ$3)/Z45, 0)</f>
        <v>1717.4824535186028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500000</v>
      </c>
      <c r="S46">
        <f t="shared" si="1"/>
        <v>1687.8576102173438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738.73306329972729</v>
      </c>
      <c r="AC46">
        <f t="shared" si="2"/>
        <v>683.84608773176114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-10334.007766656512</v>
      </c>
      <c r="AI46">
        <f t="shared" si="25"/>
        <v>-10344.136673318901</v>
      </c>
      <c r="AJ46">
        <f t="shared" si="7"/>
        <v>54.886975567966147</v>
      </c>
      <c r="AK46">
        <f t="shared" si="22"/>
        <v>51.711314430980913</v>
      </c>
      <c r="AL46">
        <f t="shared" si="8"/>
        <v>-10237.538383319954</v>
      </c>
      <c r="AN46">
        <f t="shared" si="26"/>
        <v>0</v>
      </c>
      <c r="AO46">
        <f t="shared" si="26"/>
        <v>0</v>
      </c>
      <c r="AP46">
        <f t="shared" si="26"/>
        <v>-7.7479640029945562E-2</v>
      </c>
      <c r="AQ46">
        <f t="shared" si="26"/>
        <v>-79.048531940798838</v>
      </c>
      <c r="AR46">
        <f t="shared" si="26"/>
        <v>-79.126011580828788</v>
      </c>
      <c r="AS46">
        <f t="shared" si="26"/>
        <v>0.41985016261720709</v>
      </c>
      <c r="AT46">
        <f t="shared" si="26"/>
        <v>0.39555839155524763</v>
      </c>
      <c r="AU46">
        <f t="shared" si="23"/>
        <v>-78.310603026656338</v>
      </c>
      <c r="AW46">
        <v>43</v>
      </c>
      <c r="AX46">
        <f>IF(Z46&gt;0, (R46*SUMPRODUCT(K46:$K$98, X46:$X$98)-K46*$AZ$3)/Z46, 0)</f>
        <v>1687.8576102173438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500000</v>
      </c>
      <c r="S47">
        <f t="shared" si="1"/>
        <v>1640.3326403299548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683.84608773176114</v>
      </c>
      <c r="AC47">
        <f t="shared" si="2"/>
        <v>617.01706975973764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-12475.539142851538</v>
      </c>
      <c r="AI47">
        <f t="shared" si="25"/>
        <v>-12484.94298349016</v>
      </c>
      <c r="AJ47">
        <f t="shared" si="7"/>
        <v>66.829017972023507</v>
      </c>
      <c r="AK47">
        <f t="shared" si="22"/>
        <v>47.869226141223287</v>
      </c>
      <c r="AL47">
        <f t="shared" si="8"/>
        <v>-12370.244739376913</v>
      </c>
      <c r="AN47">
        <f t="shared" si="26"/>
        <v>0</v>
      </c>
      <c r="AO47">
        <f t="shared" si="26"/>
        <v>0</v>
      </c>
      <c r="AP47">
        <f t="shared" si="26"/>
        <v>-6.4226205314521403E-2</v>
      </c>
      <c r="AQ47">
        <f t="shared" si="26"/>
        <v>-85.205244238966472</v>
      </c>
      <c r="AR47">
        <f t="shared" si="26"/>
        <v>-85.269470444280998</v>
      </c>
      <c r="AS47">
        <f t="shared" si="26"/>
        <v>0.45642779308814879</v>
      </c>
      <c r="AT47">
        <f t="shared" si="26"/>
        <v>0.32693650015360992</v>
      </c>
      <c r="AU47">
        <f t="shared" si="23"/>
        <v>-84.486106151039223</v>
      </c>
      <c r="AW47">
        <v>44</v>
      </c>
      <c r="AX47">
        <f>IF(Z47&gt;0, (R47*SUMPRODUCT(K47:$K$98, X47:$X$98)-K47*$AZ$3)/Z47, 0)</f>
        <v>1640.3326403299548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500000</v>
      </c>
      <c r="S48">
        <f t="shared" si="1"/>
        <v>1579.4343247725296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617.01706975973764</v>
      </c>
      <c r="AC48">
        <f t="shared" si="2"/>
        <v>542.72210585003495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-14387.031336049142</v>
      </c>
      <c r="AI48">
        <f t="shared" si="25"/>
        <v>-14395.621786714575</v>
      </c>
      <c r="AJ48">
        <f t="shared" si="7"/>
        <v>74.294963909702687</v>
      </c>
      <c r="AK48">
        <f t="shared" si="22"/>
        <v>43.191194883181637</v>
      </c>
      <c r="AL48">
        <f t="shared" si="8"/>
        <v>-14278.135627921691</v>
      </c>
      <c r="AN48">
        <f t="shared" si="26"/>
        <v>0</v>
      </c>
      <c r="AO48">
        <f t="shared" si="26"/>
        <v>0</v>
      </c>
      <c r="AP48">
        <f t="shared" si="26"/>
        <v>-5.2384756302615694E-2</v>
      </c>
      <c r="AQ48">
        <f t="shared" si="26"/>
        <v>-87.732432186546689</v>
      </c>
      <c r="AR48">
        <f t="shared" si="26"/>
        <v>-87.784816942849304</v>
      </c>
      <c r="AS48">
        <f t="shared" si="26"/>
        <v>0.45305231710156757</v>
      </c>
      <c r="AT48">
        <f t="shared" si="26"/>
        <v>0.2633808523548567</v>
      </c>
      <c r="AU48">
        <f t="shared" si="23"/>
        <v>-87.068383773392881</v>
      </c>
      <c r="AW48">
        <v>45</v>
      </c>
      <c r="AX48">
        <f>IF(Z48&gt;0, (R48*SUMPRODUCT(K48:$K$98, X48:$X$98)-K48*$AZ$3)/Z48, 0)</f>
        <v>1579.4343247725296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500000</v>
      </c>
      <c r="S49">
        <f t="shared" si="1"/>
        <v>1507.740437670667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542.72210585003495</v>
      </c>
      <c r="AC49">
        <f t="shared" si="2"/>
        <v>464.73099538604527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-15975.87002226708</v>
      </c>
      <c r="AI49">
        <f t="shared" si="25"/>
        <v>-15983.575774924746</v>
      </c>
      <c r="AJ49">
        <f t="shared" si="7"/>
        <v>77.991110463989685</v>
      </c>
      <c r="AK49">
        <f t="shared" si="22"/>
        <v>37.990547409502447</v>
      </c>
      <c r="AL49">
        <f t="shared" si="8"/>
        <v>-15867.594117051252</v>
      </c>
      <c r="AN49">
        <f t="shared" si="26"/>
        <v>0</v>
      </c>
      <c r="AO49">
        <f t="shared" si="26"/>
        <v>0</v>
      </c>
      <c r="AP49">
        <f t="shared" si="26"/>
        <v>-4.1955221852613522E-2</v>
      </c>
      <c r="AQ49">
        <f t="shared" si="26"/>
        <v>-86.983219011828268</v>
      </c>
      <c r="AR49">
        <f t="shared" si="26"/>
        <v>-87.025174233680886</v>
      </c>
      <c r="AS49">
        <f t="shared" si="26"/>
        <v>0.4246352676260835</v>
      </c>
      <c r="AT49">
        <f t="shared" si="26"/>
        <v>0.20684570549798831</v>
      </c>
      <c r="AU49">
        <f t="shared" si="23"/>
        <v>-86.393693260556802</v>
      </c>
      <c r="AW49">
        <v>46</v>
      </c>
      <c r="AX49">
        <f>IF(Z49&gt;0, (R49*SUMPRODUCT(K49:$K$98, X49:$X$98)-K49*$AZ$3)/Z49, 0)</f>
        <v>1507.740437670667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25</v>
      </c>
      <c r="R50">
        <f t="shared" si="0"/>
        <v>500000</v>
      </c>
      <c r="S50">
        <f t="shared" si="1"/>
        <v>1423.694746713197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464.73099538604527</v>
      </c>
      <c r="AC50">
        <f t="shared" si="2"/>
        <v>386.44538505507154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-16854.71634704632</v>
      </c>
      <c r="AI50">
        <f t="shared" si="25"/>
        <v>-16861.502306360057</v>
      </c>
      <c r="AJ50">
        <f t="shared" si="7"/>
        <v>78.285610330973725</v>
      </c>
      <c r="AK50">
        <f t="shared" si="22"/>
        <v>32.531169677023172</v>
      </c>
      <c r="AL50">
        <f t="shared" si="8"/>
        <v>-16750.685526352059</v>
      </c>
      <c r="AN50">
        <f t="shared" si="26"/>
        <v>0</v>
      </c>
      <c r="AO50">
        <f t="shared" si="26"/>
        <v>0</v>
      </c>
      <c r="AP50">
        <f t="shared" si="26"/>
        <v>-3.2988622862469945E-2</v>
      </c>
      <c r="AQ50">
        <f t="shared" si="26"/>
        <v>-81.935929073589989</v>
      </c>
      <c r="AR50">
        <f t="shared" si="26"/>
        <v>-81.968917696452451</v>
      </c>
      <c r="AS50">
        <f t="shared" si="26"/>
        <v>0.38057028569842705</v>
      </c>
      <c r="AT50">
        <f t="shared" si="26"/>
        <v>0.15814396139657363</v>
      </c>
      <c r="AU50">
        <f t="shared" si="23"/>
        <v>-81.43020344935745</v>
      </c>
      <c r="AW50">
        <v>47</v>
      </c>
      <c r="AX50">
        <f>IF(Z50&gt;0, (R50*SUMPRODUCT(K50:$K$98, X50:$X$98)-K50*$AZ$3)/Z50, 0)</f>
        <v>1423.694746713197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500000</v>
      </c>
      <c r="S51">
        <f t="shared" si="1"/>
        <v>1333.1589079262478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386.44538505507154</v>
      </c>
      <c r="AC51">
        <f t="shared" si="2"/>
        <v>312.27517801795864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-17243.481322014915</v>
      </c>
      <c r="AI51">
        <f t="shared" si="25"/>
        <v>-17249.337247669413</v>
      </c>
      <c r="AJ51">
        <f t="shared" si="7"/>
        <v>74.170207037112903</v>
      </c>
      <c r="AK51">
        <f t="shared" si="22"/>
        <v>27.051176953855009</v>
      </c>
      <c r="AL51">
        <f t="shared" si="8"/>
        <v>-17148.115863678446</v>
      </c>
      <c r="AN51">
        <f t="shared" si="26"/>
        <v>0</v>
      </c>
      <c r="AO51">
        <f t="shared" si="26"/>
        <v>0</v>
      </c>
      <c r="AP51">
        <f t="shared" si="26"/>
        <v>-2.5417361526998406E-2</v>
      </c>
      <c r="AQ51">
        <f t="shared" si="26"/>
        <v>-74.844495064411291</v>
      </c>
      <c r="AR51">
        <f t="shared" si="26"/>
        <v>-74.869912425938281</v>
      </c>
      <c r="AS51">
        <f t="shared" si="26"/>
        <v>0.32193218937919743</v>
      </c>
      <c r="AT51">
        <f t="shared" si="26"/>
        <v>0.11741432267650333</v>
      </c>
      <c r="AU51">
        <f t="shared" si="23"/>
        <v>-74.430565913882575</v>
      </c>
      <c r="AW51">
        <v>48</v>
      </c>
      <c r="AX51">
        <f>IF(Z51&gt;0, (R51*SUMPRODUCT(K51:$K$98, X51:$X$98)-K51*$AZ$3)/Z51, 0)</f>
        <v>1333.1589079262478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25</v>
      </c>
      <c r="R52">
        <f t="shared" si="0"/>
        <v>500000</v>
      </c>
      <c r="S52">
        <f t="shared" si="1"/>
        <v>1235.4556596679683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312.27517801795864</v>
      </c>
      <c r="AC52">
        <f t="shared" si="2"/>
        <v>244.36436334325901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-17050.87569427754</v>
      </c>
      <c r="AI52">
        <f t="shared" si="25"/>
        <v>-17055.820516890781</v>
      </c>
      <c r="AJ52">
        <f t="shared" si="7"/>
        <v>67.910814674699623</v>
      </c>
      <c r="AK52">
        <f t="shared" si="22"/>
        <v>21.859262461257106</v>
      </c>
      <c r="AL52">
        <f t="shared" si="8"/>
        <v>-16966.050439754825</v>
      </c>
      <c r="AN52">
        <f t="shared" si="26"/>
        <v>0</v>
      </c>
      <c r="AO52">
        <f t="shared" si="26"/>
        <v>0</v>
      </c>
      <c r="AP52">
        <f t="shared" si="26"/>
        <v>-1.9163181185881333E-2</v>
      </c>
      <c r="AQ52">
        <f t="shared" si="26"/>
        <v>-66.07901756323804</v>
      </c>
      <c r="AR52">
        <f t="shared" si="26"/>
        <v>-66.098180744423928</v>
      </c>
      <c r="AS52">
        <f t="shared" si="26"/>
        <v>0.26318178585568641</v>
      </c>
      <c r="AT52">
        <f t="shared" si="26"/>
        <v>8.4713454839249552E-2</v>
      </c>
      <c r="AU52">
        <f t="shared" si="23"/>
        <v>-65.750285503728989</v>
      </c>
      <c r="AW52">
        <v>49</v>
      </c>
      <c r="AX52">
        <f>IF(Z52&gt;0, (R52*SUMPRODUCT(K52:$K$98, X52:$X$98)-K52*$AZ$3)/Z52, 0)</f>
        <v>1235.4556596679683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500000</v>
      </c>
      <c r="S53">
        <f t="shared" si="1"/>
        <v>1130.1514186629738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244.36436334325901</v>
      </c>
      <c r="AC53">
        <f t="shared" si="2"/>
        <v>184.47613184226373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-16291.817135593103</v>
      </c>
      <c r="AI53">
        <f t="shared" si="25"/>
        <v>-16295.89791912343</v>
      </c>
      <c r="AJ53">
        <f t="shared" si="7"/>
        <v>59.888231500995289</v>
      </c>
      <c r="AK53">
        <f t="shared" si="22"/>
        <v>17.105505434028132</v>
      </c>
      <c r="AL53">
        <f t="shared" si="8"/>
        <v>-16218.904182188406</v>
      </c>
      <c r="AN53">
        <f t="shared" si="26"/>
        <v>0</v>
      </c>
      <c r="AO53">
        <f t="shared" si="26"/>
        <v>0</v>
      </c>
      <c r="AP53">
        <f t="shared" si="26"/>
        <v>-1.4120251243522943E-2</v>
      </c>
      <c r="AQ53">
        <f t="shared" si="26"/>
        <v>-56.372642522800376</v>
      </c>
      <c r="AR53">
        <f t="shared" si="26"/>
        <v>-56.386762774043895</v>
      </c>
      <c r="AS53">
        <f t="shared" si="26"/>
        <v>0.20722414434376199</v>
      </c>
      <c r="AT53">
        <f t="shared" si="26"/>
        <v>5.9188151633349555E-2</v>
      </c>
      <c r="AU53">
        <f t="shared" si="23"/>
        <v>-56.120350478066783</v>
      </c>
      <c r="AW53">
        <v>50</v>
      </c>
      <c r="AX53">
        <f>IF(Z53&gt;0, (R53*SUMPRODUCT(K53:$K$98, X53:$X$98)-K53*$AZ$3)/Z53, 0)</f>
        <v>1130.1514186629738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500000</v>
      </c>
      <c r="S54">
        <f t="shared" si="1"/>
        <v>1017.3269365453031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184.47613184226373</v>
      </c>
      <c r="AC54">
        <f t="shared" si="2"/>
        <v>133.63097687503708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-15122.015313446194</v>
      </c>
      <c r="AI54">
        <f t="shared" si="25"/>
        <v>-15125.299188375546</v>
      </c>
      <c r="AJ54">
        <f t="shared" si="7"/>
        <v>50.845154967226648</v>
      </c>
      <c r="AK54">
        <f t="shared" si="22"/>
        <v>12.913329228958462</v>
      </c>
      <c r="AL54">
        <f t="shared" si="8"/>
        <v>-15061.540704179361</v>
      </c>
      <c r="AN54">
        <f t="shared" si="26"/>
        <v>0</v>
      </c>
      <c r="AO54">
        <f t="shared" si="26"/>
        <v>0</v>
      </c>
      <c r="AP54">
        <f t="shared" si="26"/>
        <v>-1.0145359758853136E-2</v>
      </c>
      <c r="AQ54">
        <f t="shared" si="26"/>
        <v>-46.718675020932153</v>
      </c>
      <c r="AR54">
        <f t="shared" si="26"/>
        <v>-46.728820380691005</v>
      </c>
      <c r="AS54">
        <f t="shared" si="26"/>
        <v>0.15708344569593324</v>
      </c>
      <c r="AT54">
        <f t="shared" si="26"/>
        <v>3.9895054936862691E-2</v>
      </c>
      <c r="AU54">
        <f t="shared" si="23"/>
        <v>-46.531841880058209</v>
      </c>
      <c r="AW54">
        <v>51</v>
      </c>
      <c r="AX54">
        <f>IF(Z54&gt;0, (R54*SUMPRODUCT(K54:$K$98, X54:$X$98)-K54*$AZ$3)/Z54, 0)</f>
        <v>1017.3269365453031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500000</v>
      </c>
      <c r="S55">
        <f t="shared" si="1"/>
        <v>892.3483222311495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133.63097687503708</v>
      </c>
      <c r="AC55">
        <f t="shared" si="2"/>
        <v>91.847558600152922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-13556.762549226471</v>
      </c>
      <c r="AI55">
        <f t="shared" si="25"/>
        <v>-13559.335747279069</v>
      </c>
      <c r="AJ55">
        <f t="shared" si="7"/>
        <v>41.783418274884156</v>
      </c>
      <c r="AK55">
        <f t="shared" si="22"/>
        <v>9.3541683812525971</v>
      </c>
      <c r="AL55">
        <f t="shared" si="8"/>
        <v>-13508.198160622931</v>
      </c>
      <c r="AN55">
        <f t="shared" si="26"/>
        <v>0</v>
      </c>
      <c r="AO55">
        <f t="shared" si="26"/>
        <v>0</v>
      </c>
      <c r="AP55">
        <f t="shared" si="26"/>
        <v>-7.0980006568932144E-3</v>
      </c>
      <c r="AQ55">
        <f t="shared" si="26"/>
        <v>-37.395454027575084</v>
      </c>
      <c r="AR55">
        <f t="shared" si="26"/>
        <v>-37.402552028231973</v>
      </c>
      <c r="AS55">
        <f t="shared" si="26"/>
        <v>0.1152568610344603</v>
      </c>
      <c r="AT55">
        <f t="shared" si="26"/>
        <v>2.5802869409060143E-2</v>
      </c>
      <c r="AU55">
        <f t="shared" si="23"/>
        <v>-37.26149229778845</v>
      </c>
      <c r="AW55">
        <v>52</v>
      </c>
      <c r="AX55">
        <f>IF(Z55&gt;0, (R55*SUMPRODUCT(K55:$K$98, X55:$X$98)-K55*$AZ$3)/Z55, 0)</f>
        <v>892.3483222311495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500000</v>
      </c>
      <c r="S56">
        <f t="shared" si="1"/>
        <v>751.23356386566491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91.847558600152922</v>
      </c>
      <c r="AC56">
        <f t="shared" si="2"/>
        <v>58.858583810120599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-11774.698101087954</v>
      </c>
      <c r="AI56">
        <f t="shared" si="25"/>
        <v>-11776.65683225497</v>
      </c>
      <c r="AJ56">
        <f t="shared" si="7"/>
        <v>32.988974790032323</v>
      </c>
      <c r="AK56">
        <f t="shared" si="22"/>
        <v>6.4293291020107048</v>
      </c>
      <c r="AL56">
        <f t="shared" si="8"/>
        <v>-11737.238528362926</v>
      </c>
      <c r="AN56">
        <f t="shared" si="26"/>
        <v>0</v>
      </c>
      <c r="AO56">
        <f t="shared" si="26"/>
        <v>0</v>
      </c>
      <c r="AP56">
        <f t="shared" si="26"/>
        <v>-4.8241369945307006E-3</v>
      </c>
      <c r="AQ56">
        <f t="shared" si="26"/>
        <v>-28.999771722319593</v>
      </c>
      <c r="AR56">
        <f t="shared" si="26"/>
        <v>-29.004595859314122</v>
      </c>
      <c r="AS56">
        <f t="shared" si="26"/>
        <v>8.124817554140934E-2</v>
      </c>
      <c r="AT56">
        <f t="shared" si="26"/>
        <v>1.5834722443435641E-2</v>
      </c>
      <c r="AU56">
        <f t="shared" si="23"/>
        <v>-28.907512961329278</v>
      </c>
      <c r="AW56">
        <v>53</v>
      </c>
      <c r="AX56">
        <f>IF(Z56&gt;0, (R56*SUMPRODUCT(K56:$K$98, X56:$X$98)-K56*$AZ$3)/Z56, 0)</f>
        <v>751.23356386566491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500000</v>
      </c>
      <c r="S57">
        <f t="shared" si="1"/>
        <v>584.82362384978842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58.858583810120599</v>
      </c>
      <c r="AC57">
        <f t="shared" si="2"/>
        <v>33.793168549892833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-9891.1162650643182</v>
      </c>
      <c r="AI57">
        <f t="shared" si="25"/>
        <v>-9892.5608531064117</v>
      </c>
      <c r="AJ57">
        <f t="shared" si="7"/>
        <v>25.065415260227766</v>
      </c>
      <c r="AK57">
        <f t="shared" si="22"/>
        <v>4.1201008667084427</v>
      </c>
      <c r="AL57">
        <f t="shared" si="8"/>
        <v>-9863.3753369794758</v>
      </c>
      <c r="AN57">
        <f t="shared" si="26"/>
        <v>0</v>
      </c>
      <c r="AO57">
        <f t="shared" si="26"/>
        <v>0</v>
      </c>
      <c r="AP57">
        <f t="shared" si="26"/>
        <v>-3.1766604160959138E-3</v>
      </c>
      <c r="AQ57">
        <f t="shared" si="26"/>
        <v>-21.750642117106615</v>
      </c>
      <c r="AR57">
        <f t="shared" si="26"/>
        <v>-21.75381877752271</v>
      </c>
      <c r="AS57">
        <f t="shared" si="26"/>
        <v>5.511904442651213E-2</v>
      </c>
      <c r="AT57">
        <f t="shared" si="26"/>
        <v>9.0601340674437408E-3</v>
      </c>
      <c r="AU57">
        <f t="shared" si="23"/>
        <v>-21.689639599028755</v>
      </c>
      <c r="AW57">
        <v>54</v>
      </c>
      <c r="AX57">
        <f>IF(Z57&gt;0, (R57*SUMPRODUCT(K57:$K$98, X57:$X$98)-K57*$AZ$3)/Z57, 0)</f>
        <v>584.82362384978842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500000</v>
      </c>
      <c r="S58">
        <f t="shared" si="1"/>
        <v>377.35791966085469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33.793168549892833</v>
      </c>
      <c r="AC58">
        <f t="shared" si="2"/>
        <v>15.555344702511077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-7991.9803204800774</v>
      </c>
      <c r="AI58">
        <f t="shared" si="25"/>
        <v>-7993.0108636257264</v>
      </c>
      <c r="AJ58">
        <f t="shared" si="7"/>
        <v>18.237823847381755</v>
      </c>
      <c r="AK58">
        <f t="shared" si="22"/>
        <v>2.3655217984924986</v>
      </c>
      <c r="AL58">
        <f t="shared" si="8"/>
        <v>-7972.4075179798519</v>
      </c>
      <c r="AN58">
        <f t="shared" si="26"/>
        <v>0</v>
      </c>
      <c r="AO58">
        <f t="shared" si="26"/>
        <v>0</v>
      </c>
      <c r="AP58">
        <f t="shared" si="26"/>
        <v>-2.0233682560046127E-3</v>
      </c>
      <c r="AQ58">
        <f t="shared" si="26"/>
        <v>-15.691452950174787</v>
      </c>
      <c r="AR58">
        <f t="shared" si="26"/>
        <v>-15.693476318430791</v>
      </c>
      <c r="AS58">
        <f t="shared" si="26"/>
        <v>3.5808140578301104E-2</v>
      </c>
      <c r="AT58">
        <f t="shared" si="26"/>
        <v>4.6444651407034727E-3</v>
      </c>
      <c r="AU58">
        <f t="shared" si="23"/>
        <v>-15.653023712711787</v>
      </c>
      <c r="AW58">
        <v>55</v>
      </c>
      <c r="AX58">
        <f>IF(Z58&gt;0, (R58*SUMPRODUCT(K58:$K$98, X58:$X$98)-K58*$AZ$3)/Z58, 0)</f>
        <v>377.35791966085469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500000</v>
      </c>
      <c r="S59">
        <f t="shared" si="1"/>
        <v>105.76728194139312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15.555344702511077</v>
      </c>
      <c r="AC59">
        <f t="shared" si="2"/>
        <v>3.0003366360191741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-6221.0833936281388</v>
      </c>
      <c r="AI59">
        <f t="shared" si="25"/>
        <v>-6221.7925771726495</v>
      </c>
      <c r="AJ59">
        <f t="shared" si="7"/>
        <v>12.555008066491903</v>
      </c>
      <c r="AK59">
        <f t="shared" si="22"/>
        <v>1.0888741291757755</v>
      </c>
      <c r="AL59">
        <f t="shared" si="8"/>
        <v>-6208.1486949769824</v>
      </c>
      <c r="AN59">
        <f t="shared" si="26"/>
        <v>0</v>
      </c>
      <c r="AO59">
        <f t="shared" si="26"/>
        <v>0</v>
      </c>
      <c r="AP59">
        <f t="shared" si="26"/>
        <v>-1.2432239855601228E-3</v>
      </c>
      <c r="AQ59">
        <f t="shared" si="26"/>
        <v>-10.905780528879085</v>
      </c>
      <c r="AR59">
        <f t="shared" si="26"/>
        <v>-10.907023752864644</v>
      </c>
      <c r="AS59">
        <f t="shared" si="26"/>
        <v>2.2009375835036694E-2</v>
      </c>
      <c r="AT59">
        <f t="shared" si="26"/>
        <v>1.9088350894842809E-3</v>
      </c>
      <c r="AU59">
        <f t="shared" si="23"/>
        <v>-10.883105541940125</v>
      </c>
      <c r="AW59">
        <v>56</v>
      </c>
      <c r="AX59">
        <f>IF(Z59&gt;0, (R59*SUMPRODUCT(K59:$K$98, X59:$X$98)-K59*$AZ$3)/Z59, 0)</f>
        <v>105.76728194139312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25</v>
      </c>
      <c r="R60">
        <f t="shared" si="0"/>
        <v>500000</v>
      </c>
      <c r="S60">
        <f t="shared" si="1"/>
        <v>-271.52720767725958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3.0003366360191741</v>
      </c>
      <c r="AC60">
        <f t="shared" si="2"/>
        <v>-5.105046675285891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-4641.2169854251515</v>
      </c>
      <c r="AI60">
        <f t="shared" si="25"/>
        <v>-4641.6870162849464</v>
      </c>
      <c r="AJ60">
        <f t="shared" si="7"/>
        <v>8.1053833113050651</v>
      </c>
      <c r="AK60">
        <f t="shared" si="22"/>
        <v>0.21002356452134222</v>
      </c>
      <c r="AL60">
        <f t="shared" si="8"/>
        <v>-4633.3716094091205</v>
      </c>
      <c r="AN60">
        <f t="shared" si="26"/>
        <v>0</v>
      </c>
      <c r="AO60">
        <f t="shared" si="26"/>
        <v>0</v>
      </c>
      <c r="AP60">
        <f t="shared" si="26"/>
        <v>-7.3569716110886334E-4</v>
      </c>
      <c r="AQ60">
        <f t="shared" si="26"/>
        <v>-7.2644808082606174</v>
      </c>
      <c r="AR60">
        <f t="shared" si="26"/>
        <v>-7.2652165054217264</v>
      </c>
      <c r="AS60">
        <f t="shared" si="26"/>
        <v>1.2686629755401921E-2</v>
      </c>
      <c r="AT60">
        <f t="shared" si="26"/>
        <v>3.2873105449259996E-4</v>
      </c>
      <c r="AU60">
        <f t="shared" si="23"/>
        <v>-7.2522011446118331</v>
      </c>
      <c r="AW60">
        <v>57</v>
      </c>
      <c r="AX60">
        <f>IF(Z60&gt;0, (R60*SUMPRODUCT(K60:$K$98, X60:$X$98)-K60*$AZ$3)/Z60, 0)</f>
        <v>-271.52720767725958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500000</v>
      </c>
      <c r="S61">
        <f t="shared" si="1"/>
        <v>-823.01165114447201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-5.105046675285891</v>
      </c>
      <c r="AC61">
        <f t="shared" si="2"/>
        <v>-9.8691728249982802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-3310.8436424647011</v>
      </c>
      <c r="AI61">
        <f t="shared" si="25"/>
        <v>-3311.1434308337743</v>
      </c>
      <c r="AJ61">
        <f t="shared" si="7"/>
        <v>4.7641261497123892</v>
      </c>
      <c r="AK61">
        <f t="shared" si="22"/>
        <v>-0.35735326727001238</v>
      </c>
      <c r="AL61">
        <f t="shared" si="8"/>
        <v>-3306.7366579513318</v>
      </c>
      <c r="AN61">
        <f t="shared" si="26"/>
        <v>0</v>
      </c>
      <c r="AO61">
        <f t="shared" si="26"/>
        <v>0</v>
      </c>
      <c r="AP61">
        <f t="shared" si="26"/>
        <v>-4.1895701303589817E-4</v>
      </c>
      <c r="AQ61">
        <f t="shared" si="26"/>
        <v>-4.6269345517422993</v>
      </c>
      <c r="AR61">
        <f t="shared" si="26"/>
        <v>-4.627353508755335</v>
      </c>
      <c r="AS61">
        <f t="shared" si="26"/>
        <v>6.6579102704329169E-3</v>
      </c>
      <c r="AT61">
        <f t="shared" si="26"/>
        <v>-4.9940448962994158E-4</v>
      </c>
      <c r="AU61">
        <f t="shared" si="23"/>
        <v>-4.6211950029745319</v>
      </c>
      <c r="AW61">
        <v>58</v>
      </c>
      <c r="AX61">
        <f>IF(Z61&gt;0, (R61*SUMPRODUCT(K61:$K$98, X61:$X$98)-K61*$AZ$3)/Z61, 0)</f>
        <v>-823.01165114447201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25</v>
      </c>
      <c r="R62">
        <f t="shared" si="0"/>
        <v>500000</v>
      </c>
      <c r="S62">
        <f t="shared" si="1"/>
        <v>-1670.4191486271495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-9.8691728249982802</v>
      </c>
      <c r="AC62">
        <f t="shared" si="2"/>
        <v>-12.263647860179665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-2264.980182542</v>
      </c>
      <c r="AI62">
        <f t="shared" si="25"/>
        <v>-2265.1637240182554</v>
      </c>
      <c r="AJ62">
        <f t="shared" si="7"/>
        <v>2.3944750351813848</v>
      </c>
      <c r="AK62">
        <f t="shared" si="22"/>
        <v>-0.6908420977498797</v>
      </c>
      <c r="AL62">
        <f t="shared" si="8"/>
        <v>-2263.4600910808235</v>
      </c>
      <c r="AN62">
        <f t="shared" si="26"/>
        <v>0</v>
      </c>
      <c r="AO62">
        <f t="shared" si="26"/>
        <v>0</v>
      </c>
      <c r="AP62">
        <f t="shared" si="26"/>
        <v>-2.2901866721697475E-4</v>
      </c>
      <c r="AQ62">
        <f t="shared" si="26"/>
        <v>-2.8261881361165608</v>
      </c>
      <c r="AR62">
        <f t="shared" si="26"/>
        <v>-2.8264171547837775</v>
      </c>
      <c r="AS62">
        <f t="shared" si="26"/>
        <v>2.9877687181624727E-3</v>
      </c>
      <c r="AT62">
        <f t="shared" si="26"/>
        <v>-8.6201625764307664E-4</v>
      </c>
      <c r="AU62">
        <f t="shared" si="23"/>
        <v>-2.8242914023232579</v>
      </c>
      <c r="AW62">
        <v>59</v>
      </c>
      <c r="AX62">
        <f>IF(Z62&gt;0, (R62*SUMPRODUCT(K62:$K$98, X62:$X$98)-K62*$AZ$3)/Z62, 0)</f>
        <v>-1670.4191486271495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500000</v>
      </c>
      <c r="S63">
        <f t="shared" si="1"/>
        <v>-3043.00354936343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-12.263647860179665</v>
      </c>
      <c r="AC63">
        <f t="shared" si="2"/>
        <v>-13.096568570795412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-1482.2064590834207</v>
      </c>
      <c r="AI63">
        <f t="shared" si="25"/>
        <v>-1482.3140548219594</v>
      </c>
      <c r="AJ63">
        <f t="shared" si="7"/>
        <v>0.83292071061574724</v>
      </c>
      <c r="AK63">
        <f t="shared" si="22"/>
        <v>-0.85845535021257668</v>
      </c>
      <c r="AL63">
        <f t="shared" si="8"/>
        <v>-1482.3395894615562</v>
      </c>
      <c r="AN63">
        <f t="shared" si="26"/>
        <v>0</v>
      </c>
      <c r="AO63">
        <f t="shared" si="26"/>
        <v>0</v>
      </c>
      <c r="AP63">
        <f t="shared" si="26"/>
        <v>-1.1987088471916111E-4</v>
      </c>
      <c r="AQ63">
        <f t="shared" si="26"/>
        <v>-1.6513051724882959</v>
      </c>
      <c r="AR63">
        <f t="shared" si="26"/>
        <v>-1.6514250433730151</v>
      </c>
      <c r="AS63">
        <f t="shared" si="26"/>
        <v>9.2794513833312122E-4</v>
      </c>
      <c r="AT63">
        <f t="shared" si="26"/>
        <v>-9.5639291778075865E-4</v>
      </c>
      <c r="AU63">
        <f t="shared" si="23"/>
        <v>-1.6514534911524628</v>
      </c>
      <c r="AW63">
        <v>60</v>
      </c>
      <c r="AX63">
        <f>IF(Z63&gt;0, (R63*SUMPRODUCT(K63:$K$98, X63:$X$98)-K63*$AZ$3)/Z63, 0)</f>
        <v>-3043.00354936343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500000</v>
      </c>
      <c r="S64">
        <f t="shared" si="1"/>
        <v>-5381.3886719247221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-13.096568570795412</v>
      </c>
      <c r="AC64">
        <f t="shared" si="2"/>
        <v>-12.968170684800835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-925.48630733143455</v>
      </c>
      <c r="AI64">
        <f t="shared" si="25"/>
        <v>-925.54655279722135</v>
      </c>
      <c r="AJ64">
        <f t="shared" si="7"/>
        <v>-0.12839788599457691</v>
      </c>
      <c r="AK64">
        <f t="shared" si="22"/>
        <v>-0.91675979995567891</v>
      </c>
      <c r="AL64">
        <f t="shared" si="8"/>
        <v>-926.5917104831716</v>
      </c>
      <c r="AN64">
        <f t="shared" si="26"/>
        <v>0</v>
      </c>
      <c r="AO64">
        <f t="shared" si="26"/>
        <v>0</v>
      </c>
      <c r="AP64">
        <f t="shared" si="26"/>
        <v>-5.9927337589387472E-5</v>
      </c>
      <c r="AQ64">
        <f t="shared" si="26"/>
        <v>-0.92059924592599141</v>
      </c>
      <c r="AR64">
        <f t="shared" si="26"/>
        <v>-0.92065917326358071</v>
      </c>
      <c r="AS64">
        <f t="shared" si="26"/>
        <v>-1.2771987666238712E-4</v>
      </c>
      <c r="AT64">
        <f t="shared" si="26"/>
        <v>-9.1191881916435446E-4</v>
      </c>
      <c r="AU64">
        <f t="shared" si="23"/>
        <v>-0.9216988119594075</v>
      </c>
      <c r="AW64">
        <v>61</v>
      </c>
      <c r="AX64">
        <f>IF(Z64&gt;0, (R64*SUMPRODUCT(K64:$K$98, X64:$X$98)-K64*$AZ$3)/Z64, 0)</f>
        <v>-5381.3886719247221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500000</v>
      </c>
      <c r="S65">
        <f t="shared" si="1"/>
        <v>-9566.7721752665748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-12.968170684800835</v>
      </c>
      <c r="AC65">
        <f t="shared" si="2"/>
        <v>-12.299749342795687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-550.02326997579246</v>
      </c>
      <c r="AI65">
        <f t="shared" si="25"/>
        <v>-550.05541182342267</v>
      </c>
      <c r="AJ65">
        <f t="shared" si="7"/>
        <v>-0.66842134200514813</v>
      </c>
      <c r="AK65">
        <f t="shared" si="22"/>
        <v>-0.90777194793605853</v>
      </c>
      <c r="AL65">
        <f t="shared" si="8"/>
        <v>-551.63160511336389</v>
      </c>
      <c r="AN65">
        <f t="shared" si="26"/>
        <v>0</v>
      </c>
      <c r="AO65">
        <f t="shared" si="26"/>
        <v>0</v>
      </c>
      <c r="AP65">
        <f t="shared" si="26"/>
        <v>-2.8546537079048696E-5</v>
      </c>
      <c r="AQ65">
        <f t="shared" si="26"/>
        <v>-0.48849897651712593</v>
      </c>
      <c r="AR65">
        <f t="shared" si="26"/>
        <v>-0.48852752305420499</v>
      </c>
      <c r="AS65">
        <f t="shared" si="26"/>
        <v>-5.9365332209688061E-4</v>
      </c>
      <c r="AT65">
        <f t="shared" si="26"/>
        <v>-8.0623073910534584E-4</v>
      </c>
      <c r="AU65">
        <f t="shared" si="23"/>
        <v>-0.48992740711540728</v>
      </c>
      <c r="AW65">
        <v>62</v>
      </c>
      <c r="AX65">
        <f>IF(Z65&gt;0, (R65*SUMPRODUCT(K65:$K$98, X65:$X$98)-K65*$AZ$3)/Z65, 0)</f>
        <v>-9566.7721752665748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25</v>
      </c>
      <c r="R66">
        <f t="shared" si="0"/>
        <v>500000</v>
      </c>
      <c r="S66">
        <f t="shared" si="1"/>
        <v>-17443.424200962334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-12.299749342795687</v>
      </c>
      <c r="AC66">
        <f t="shared" si="2"/>
        <v>-11.369479937231445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-310.51270947332631</v>
      </c>
      <c r="AI66">
        <f t="shared" si="25"/>
        <v>-310.52900426700648</v>
      </c>
      <c r="AJ66">
        <f t="shared" si="7"/>
        <v>-0.93026940556424265</v>
      </c>
      <c r="AK66">
        <f t="shared" si="22"/>
        <v>-0.86098245399569817</v>
      </c>
      <c r="AL66">
        <f t="shared" si="8"/>
        <v>-312.32025612656639</v>
      </c>
      <c r="AN66">
        <f t="shared" si="26"/>
        <v>0</v>
      </c>
      <c r="AO66">
        <f t="shared" si="26"/>
        <v>0</v>
      </c>
      <c r="AP66">
        <f t="shared" si="26"/>
        <v>-1.292151504868358E-5</v>
      </c>
      <c r="AQ66">
        <f t="shared" si="26"/>
        <v>-0.24623169381665355</v>
      </c>
      <c r="AR66">
        <f t="shared" si="26"/>
        <v>-0.24624461533170222</v>
      </c>
      <c r="AS66">
        <f t="shared" si="26"/>
        <v>-7.3768900418413246E-4</v>
      </c>
      <c r="AT66">
        <f t="shared" si="26"/>
        <v>-6.8274554157014659E-4</v>
      </c>
      <c r="AU66">
        <f t="shared" si="23"/>
        <v>-0.24766504987745647</v>
      </c>
      <c r="AW66">
        <v>63</v>
      </c>
      <c r="AX66">
        <f>IF(Z66&gt;0, (R66*SUMPRODUCT(K66:$K$98, X66:$X$98)-K66*$AZ$3)/Z66, 0)</f>
        <v>-17443.424200962334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25</v>
      </c>
      <c r="R67">
        <f t="shared" ref="R67:R79" si="27">$C$6</f>
        <v>500000</v>
      </c>
      <c r="S67">
        <f t="shared" ref="S67:S79" si="28">AX67</f>
        <v>-33062.93595819005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-11.369479937231445</v>
      </c>
      <c r="AC67">
        <f t="shared" ref="AC67:AC79" si="29">S67*Z67</f>
        <v>-10.348954147046873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-7.8251929593712646E-3</v>
      </c>
      <c r="AH67">
        <f t="shared" ref="AH67:AH79" si="32">-X67*R67</f>
        <v>-166.13305568041818</v>
      </c>
      <c r="AI67">
        <f t="shared" ref="AI67:AI79" si="33">SUM(AE67:AH67)</f>
        <v>-166.14088087337754</v>
      </c>
      <c r="AJ67">
        <f t="shared" ref="AJ67:AJ79" si="34">AB67-AC67</f>
        <v>-1.0205257901845712</v>
      </c>
      <c r="AK67">
        <f t="shared" si="22"/>
        <v>-0.79586359560620124</v>
      </c>
      <c r="AL67">
        <f t="shared" ref="AL67:AL79" si="35">SUM(AI67:AK67)</f>
        <v>-167.9572702591683</v>
      </c>
      <c r="AN67">
        <f t="shared" ref="AN67:AT79" si="36">AE67*$K67</f>
        <v>0</v>
      </c>
      <c r="AO67">
        <f t="shared" si="36"/>
        <v>0</v>
      </c>
      <c r="AP67">
        <f t="shared" si="36"/>
        <v>-5.5404061746788157E-6</v>
      </c>
      <c r="AQ67">
        <f t="shared" si="36"/>
        <v>-0.11762580325993698</v>
      </c>
      <c r="AR67">
        <f t="shared" si="36"/>
        <v>-0.11763134366611165</v>
      </c>
      <c r="AS67">
        <f t="shared" si="36"/>
        <v>-7.2255437261599127E-4</v>
      </c>
      <c r="AT67">
        <f t="shared" si="36"/>
        <v>-5.6348867078326542E-4</v>
      </c>
      <c r="AU67">
        <f t="shared" si="23"/>
        <v>-0.11891738670951089</v>
      </c>
      <c r="AW67">
        <v>64</v>
      </c>
      <c r="AX67">
        <f>IF(Z67&gt;0, (R67*SUMPRODUCT(K67:$K$98, X67:$X$98)-K67*$AZ$3)/Z67, 0)</f>
        <v>-33062.93595819005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25</v>
      </c>
      <c r="R68">
        <f t="shared" si="27"/>
        <v>500000</v>
      </c>
      <c r="S68">
        <f t="shared" si="28"/>
        <v>-65774.017761002106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-10.348954147046873</v>
      </c>
      <c r="AC68">
        <f t="shared" si="29"/>
        <v>-9.3355464824485743</v>
      </c>
      <c r="AE68">
        <f t="shared" si="30"/>
        <v>0</v>
      </c>
      <c r="AF68">
        <f t="shared" si="31"/>
        <v>0</v>
      </c>
      <c r="AG68">
        <f t="shared" si="31"/>
        <v>-3.5483412752625276E-3</v>
      </c>
      <c r="AH68">
        <f t="shared" si="32"/>
        <v>-83.97199509030051</v>
      </c>
      <c r="AI68">
        <f t="shared" si="33"/>
        <v>-83.975543431575773</v>
      </c>
      <c r="AJ68">
        <f t="shared" si="34"/>
        <v>-1.013407664598299</v>
      </c>
      <c r="AK68">
        <f t="shared" si="22"/>
        <v>-0.72442679029328116</v>
      </c>
      <c r="AL68">
        <f t="shared" si="35"/>
        <v>-85.713377886467356</v>
      </c>
      <c r="AN68">
        <f t="shared" si="36"/>
        <v>0</v>
      </c>
      <c r="AO68">
        <f t="shared" si="36"/>
        <v>0</v>
      </c>
      <c r="AP68">
        <f t="shared" si="36"/>
        <v>-2.2431272408739727E-6</v>
      </c>
      <c r="AQ68">
        <f t="shared" si="36"/>
        <v>-5.3083921484878192E-2</v>
      </c>
      <c r="AR68">
        <f t="shared" si="36"/>
        <v>-5.3086164612119069E-2</v>
      </c>
      <c r="AS68">
        <f t="shared" si="36"/>
        <v>-6.4063802273436443E-4</v>
      </c>
      <c r="AT68">
        <f t="shared" si="36"/>
        <v>-4.579552363394161E-4</v>
      </c>
      <c r="AU68">
        <f t="shared" si="23"/>
        <v>-5.4184757871192847E-2</v>
      </c>
      <c r="AW68">
        <v>65</v>
      </c>
      <c r="AX68">
        <f>IF(Z68&gt;0, (R68*SUMPRODUCT(K68:$K$98, X68:$X$98)-K68*$AZ$3)/Z68, 0)</f>
        <v>-65774.017761002106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7"/>
        <v>500000</v>
      </c>
      <c r="S69">
        <f t="shared" si="28"/>
        <v>-138317.49160024276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-9.3355464824485743</v>
      </c>
      <c r="AC69">
        <f t="shared" si="29"/>
        <v>-8.3787790933457433</v>
      </c>
      <c r="AE69">
        <f t="shared" si="30"/>
        <v>0</v>
      </c>
      <c r="AF69">
        <f t="shared" si="31"/>
        <v>0</v>
      </c>
      <c r="AG69">
        <f t="shared" si="31"/>
        <v>-1.5144106136557205E-3</v>
      </c>
      <c r="AH69">
        <f t="shared" si="32"/>
        <v>-39.968944977083638</v>
      </c>
      <c r="AI69">
        <f t="shared" si="33"/>
        <v>-39.970459387697296</v>
      </c>
      <c r="AJ69">
        <f t="shared" si="34"/>
        <v>-0.95676738910283099</v>
      </c>
      <c r="AK69">
        <f t="shared" si="22"/>
        <v>-0.6534882537714003</v>
      </c>
      <c r="AL69">
        <f t="shared" si="35"/>
        <v>-41.580715030571525</v>
      </c>
      <c r="AN69">
        <f t="shared" si="36"/>
        <v>0</v>
      </c>
      <c r="AO69">
        <f t="shared" si="36"/>
        <v>0</v>
      </c>
      <c r="AP69">
        <f t="shared" si="36"/>
        <v>-8.5477959927419204E-7</v>
      </c>
      <c r="AQ69">
        <f t="shared" si="36"/>
        <v>-2.2559693165681037E-2</v>
      </c>
      <c r="AR69">
        <f t="shared" si="36"/>
        <v>-2.2560547945280313E-2</v>
      </c>
      <c r="AS69">
        <f t="shared" si="36"/>
        <v>-5.4002873334447826E-4</v>
      </c>
      <c r="AT69">
        <f t="shared" si="36"/>
        <v>-3.688487274535809E-4</v>
      </c>
      <c r="AU69">
        <f t="shared" si="23"/>
        <v>-2.3469425406078371E-2</v>
      </c>
      <c r="AW69">
        <v>66</v>
      </c>
      <c r="AX69">
        <f>IF(Z69&gt;0, (R69*SUMPRODUCT(K69:$K$98, X69:$X$98)-K69*$AZ$3)/Z69, 0)</f>
        <v>-138317.49160024276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25</v>
      </c>
      <c r="R70">
        <f t="shared" si="27"/>
        <v>500000</v>
      </c>
      <c r="S70">
        <f t="shared" si="28"/>
        <v>-312761.9026770686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-8.3787790933457433</v>
      </c>
      <c r="AC70">
        <f t="shared" si="29"/>
        <v>-7.4996858306295406</v>
      </c>
      <c r="AE70">
        <f t="shared" si="30"/>
        <v>0</v>
      </c>
      <c r="AF70">
        <f t="shared" si="31"/>
        <v>0</v>
      </c>
      <c r="AG70">
        <f t="shared" si="31"/>
        <v>-5.994724554394561E-4</v>
      </c>
      <c r="AH70">
        <f t="shared" si="32"/>
        <v>-17.995881041594142</v>
      </c>
      <c r="AI70">
        <f t="shared" si="33"/>
        <v>-17.996480514049583</v>
      </c>
      <c r="AJ70">
        <f t="shared" si="34"/>
        <v>-0.87909326271620269</v>
      </c>
      <c r="AK70">
        <f t="shared" si="22"/>
        <v>-0.58651453653420205</v>
      </c>
      <c r="AL70">
        <f t="shared" si="35"/>
        <v>-19.46208831329999</v>
      </c>
      <c r="AN70">
        <f t="shared" si="36"/>
        <v>0</v>
      </c>
      <c r="AO70">
        <f t="shared" si="36"/>
        <v>0</v>
      </c>
      <c r="AP70">
        <f t="shared" si="36"/>
        <v>-3.0210764399499771E-7</v>
      </c>
      <c r="AQ70">
        <f t="shared" si="36"/>
        <v>-9.0691293215545109E-3</v>
      </c>
      <c r="AR70">
        <f t="shared" si="36"/>
        <v>-9.0694314291985077E-3</v>
      </c>
      <c r="AS70">
        <f t="shared" si="36"/>
        <v>-4.4302418241448286E-4</v>
      </c>
      <c r="AT70">
        <f t="shared" si="36"/>
        <v>-2.9557742510666731E-4</v>
      </c>
      <c r="AU70">
        <f t="shared" si="23"/>
        <v>-9.8080330367196593E-3</v>
      </c>
      <c r="AW70">
        <v>67</v>
      </c>
      <c r="AX70">
        <f>IF(Z70&gt;0, (R70*SUMPRODUCT(K70:$K$98, X70:$X$98)-K70*$AZ$3)/Z70, 0)</f>
        <v>-312761.9026770686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25</v>
      </c>
      <c r="R71">
        <f t="shared" si="27"/>
        <v>500000</v>
      </c>
      <c r="S71">
        <f t="shared" si="28"/>
        <v>-765800.64381933899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-7.4996858306295406</v>
      </c>
      <c r="AC71">
        <f t="shared" si="29"/>
        <v>-6.7037076779136981</v>
      </c>
      <c r="AE71">
        <f t="shared" si="30"/>
        <v>0</v>
      </c>
      <c r="AF71">
        <f t="shared" si="31"/>
        <v>0</v>
      </c>
      <c r="AG71">
        <f t="shared" si="31"/>
        <v>-2.1884637118087805E-4</v>
      </c>
      <c r="AH71">
        <f t="shared" si="32"/>
        <v>-7.4926271940836697</v>
      </c>
      <c r="AI71">
        <f t="shared" si="33"/>
        <v>-7.4928460404548503</v>
      </c>
      <c r="AJ71">
        <f t="shared" si="34"/>
        <v>-0.79597815271584249</v>
      </c>
      <c r="AK71">
        <f t="shared" si="22"/>
        <v>-0.52497800814406792</v>
      </c>
      <c r="AL71">
        <f t="shared" si="35"/>
        <v>-8.8138022013147612</v>
      </c>
      <c r="AN71">
        <f t="shared" si="36"/>
        <v>0</v>
      </c>
      <c r="AO71">
        <f t="shared" si="36"/>
        <v>0</v>
      </c>
      <c r="AP71">
        <f t="shared" si="36"/>
        <v>-9.8472237956887518E-8</v>
      </c>
      <c r="AQ71">
        <f t="shared" si="36"/>
        <v>-3.3713868043452441E-3</v>
      </c>
      <c r="AR71">
        <f t="shared" si="36"/>
        <v>-3.3714852765832008E-3</v>
      </c>
      <c r="AS71">
        <f t="shared" si="36"/>
        <v>-3.5815878344144504E-4</v>
      </c>
      <c r="AT71">
        <f t="shared" si="36"/>
        <v>-2.3621940387290492E-4</v>
      </c>
      <c r="AU71">
        <f t="shared" si="23"/>
        <v>-3.9658634638975515E-3</v>
      </c>
      <c r="AW71">
        <v>68</v>
      </c>
      <c r="AX71">
        <f>IF(Z71&gt;0, (R71*SUMPRODUCT(K71:$K$98, X71:$X$98)-K71*$AZ$3)/Z71, 0)</f>
        <v>-765800.64381933899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25</v>
      </c>
      <c r="R72">
        <f t="shared" si="27"/>
        <v>500000</v>
      </c>
      <c r="S72">
        <f t="shared" si="28"/>
        <v>-2045121.6188095498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-6.7037076779136981</v>
      </c>
      <c r="AC72">
        <f t="shared" si="29"/>
        <v>-5.9882868486132237</v>
      </c>
      <c r="AE72">
        <f t="shared" si="30"/>
        <v>0</v>
      </c>
      <c r="AF72">
        <f t="shared" si="31"/>
        <v>0</v>
      </c>
      <c r="AG72">
        <f t="shared" si="31"/>
        <v>-7.3202087268763025E-5</v>
      </c>
      <c r="AH72">
        <f t="shared" si="32"/>
        <v>-2.869116404006125</v>
      </c>
      <c r="AI72">
        <f t="shared" si="33"/>
        <v>-2.8691896060933937</v>
      </c>
      <c r="AJ72">
        <f t="shared" si="34"/>
        <v>-0.71542082930047446</v>
      </c>
      <c r="AK72">
        <f t="shared" ref="AK72:AK79" si="49">G72*SUM(AB72:AB72, AE72:AF72)</f>
        <v>-0.46925953745395893</v>
      </c>
      <c r="AL72">
        <f t="shared" si="35"/>
        <v>-4.0538699728478269</v>
      </c>
      <c r="AN72">
        <f t="shared" si="36"/>
        <v>0</v>
      </c>
      <c r="AO72">
        <f t="shared" si="36"/>
        <v>0</v>
      </c>
      <c r="AP72">
        <f t="shared" si="36"/>
        <v>-2.9408975826180578E-8</v>
      </c>
      <c r="AQ72">
        <f t="shared" si="36"/>
        <v>-1.152668975928507E-3</v>
      </c>
      <c r="AR72">
        <f t="shared" si="36"/>
        <v>-1.1526983849043332E-3</v>
      </c>
      <c r="AS72">
        <f t="shared" si="36"/>
        <v>-2.8742068238021221E-4</v>
      </c>
      <c r="AT72">
        <f t="shared" si="36"/>
        <v>-1.8852525806428906E-4</v>
      </c>
      <c r="AU72">
        <f t="shared" si="23"/>
        <v>-1.6286443253488343E-3</v>
      </c>
      <c r="AW72">
        <v>69</v>
      </c>
      <c r="AX72">
        <f>IF(Z72&gt;0, (R72*SUMPRODUCT(K72:$K$98, X72:$X$98)-K72*$AZ$3)/Z72, 0)</f>
        <v>-2045121.6188095498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25</v>
      </c>
      <c r="R73">
        <f t="shared" si="27"/>
        <v>500000</v>
      </c>
      <c r="S73">
        <f t="shared" si="28"/>
        <v>-6004500.0444436464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-5.9882868486132237</v>
      </c>
      <c r="AC73">
        <f t="shared" si="29"/>
        <v>-5.3476607532098503</v>
      </c>
      <c r="AE73">
        <f t="shared" si="30"/>
        <v>0</v>
      </c>
      <c r="AF73">
        <f t="shared" si="31"/>
        <v>0</v>
      </c>
      <c r="AG73">
        <f t="shared" si="31"/>
        <v>-2.2265220724573016E-5</v>
      </c>
      <c r="AH73">
        <f t="shared" si="32"/>
        <v>-1.0040969134300477</v>
      </c>
      <c r="AI73">
        <f t="shared" si="33"/>
        <v>-1.0041191786507724</v>
      </c>
      <c r="AJ73">
        <f t="shared" si="34"/>
        <v>-0.64062609540337334</v>
      </c>
      <c r="AK73">
        <f t="shared" si="49"/>
        <v>-0.41918007940292568</v>
      </c>
      <c r="AL73">
        <f t="shared" si="35"/>
        <v>-2.0639253534570714</v>
      </c>
      <c r="AN73">
        <f t="shared" si="36"/>
        <v>0</v>
      </c>
      <c r="AO73">
        <f t="shared" si="36"/>
        <v>0</v>
      </c>
      <c r="AP73">
        <f t="shared" si="36"/>
        <v>-7.9866640722747251E-9</v>
      </c>
      <c r="AQ73">
        <f t="shared" si="36"/>
        <v>-3.6017539833876926E-4</v>
      </c>
      <c r="AR73">
        <f t="shared" si="36"/>
        <v>-3.601833850028416E-4</v>
      </c>
      <c r="AS73">
        <f t="shared" si="36"/>
        <v>-2.2979630353598849E-4</v>
      </c>
      <c r="AT73">
        <f t="shared" si="36"/>
        <v>-1.5036233062292335E-4</v>
      </c>
      <c r="AU73">
        <f t="shared" si="23"/>
        <v>-7.4034201916175341E-4</v>
      </c>
      <c r="AW73">
        <v>70</v>
      </c>
      <c r="AX73">
        <f>IF(Z73&gt;0, (R73*SUMPRODUCT(K73:$K$98, X73:$X$98)-K73*$AZ$3)/Z73, 0)</f>
        <v>-6004500.0444436464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25</v>
      </c>
      <c r="R74">
        <f t="shared" si="27"/>
        <v>500000</v>
      </c>
      <c r="S74">
        <f t="shared" si="28"/>
        <v>-19559483.902896777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-5.3476607532098503</v>
      </c>
      <c r="AC74">
        <f t="shared" si="29"/>
        <v>-4.7750041746980969</v>
      </c>
      <c r="AE74">
        <f t="shared" si="30"/>
        <v>0</v>
      </c>
      <c r="AF74">
        <f t="shared" si="31"/>
        <v>0</v>
      </c>
      <c r="AG74">
        <f t="shared" si="31"/>
        <v>-6.1031827301830219E-6</v>
      </c>
      <c r="AH74">
        <f t="shared" si="32"/>
        <v>-0.31878771574288522</v>
      </c>
      <c r="AI74">
        <f t="shared" si="33"/>
        <v>-0.31879381892561542</v>
      </c>
      <c r="AJ74">
        <f t="shared" si="34"/>
        <v>-0.57265657851175344</v>
      </c>
      <c r="AK74">
        <f t="shared" si="49"/>
        <v>-0.37433625272468957</v>
      </c>
      <c r="AL74">
        <f t="shared" si="35"/>
        <v>-1.2657866501620585</v>
      </c>
      <c r="AN74">
        <f t="shared" si="36"/>
        <v>0</v>
      </c>
      <c r="AO74">
        <f t="shared" si="36"/>
        <v>0</v>
      </c>
      <c r="AP74">
        <f t="shared" si="36"/>
        <v>-1.9546849241701261E-9</v>
      </c>
      <c r="AQ74">
        <f t="shared" si="36"/>
        <v>-1.0209911279431133E-4</v>
      </c>
      <c r="AR74">
        <f t="shared" si="36"/>
        <v>-1.021010674792355E-4</v>
      </c>
      <c r="AS74">
        <f t="shared" si="36"/>
        <v>-1.8340646679444961E-4</v>
      </c>
      <c r="AT74">
        <f t="shared" si="36"/>
        <v>-1.1988981194232513E-4</v>
      </c>
      <c r="AU74">
        <f t="shared" si="23"/>
        <v>-4.0539734621601028E-4</v>
      </c>
      <c r="AW74">
        <v>71</v>
      </c>
      <c r="AX74">
        <f>IF(Z74&gt;0, (R74*SUMPRODUCT(K74:$K$98, X74:$X$98)-K74*$AZ$3)/Z74, 0)</f>
        <v>-19559483.902896777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25</v>
      </c>
      <c r="R75">
        <f t="shared" si="27"/>
        <v>500000</v>
      </c>
      <c r="S75">
        <f t="shared" si="28"/>
        <v>-71510837.64945586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-4.7750041746980969</v>
      </c>
      <c r="AC75">
        <f t="shared" si="29"/>
        <v>-4.2634841721054535</v>
      </c>
      <c r="AE75">
        <f t="shared" si="30"/>
        <v>0</v>
      </c>
      <c r="AF75">
        <f t="shared" si="31"/>
        <v>0</v>
      </c>
      <c r="AG75">
        <f t="shared" si="31"/>
        <v>-1.4905028077719262E-6</v>
      </c>
      <c r="AH75">
        <f t="shared" si="32"/>
        <v>-9.1032961902185308E-2</v>
      </c>
      <c r="AI75">
        <f t="shared" si="33"/>
        <v>-9.1034452404993083E-2</v>
      </c>
      <c r="AJ75">
        <f t="shared" si="34"/>
        <v>-0.51152000259264341</v>
      </c>
      <c r="AK75">
        <f t="shared" si="49"/>
        <v>-0.33425029222886682</v>
      </c>
      <c r="AL75">
        <f t="shared" si="35"/>
        <v>-0.93680474722650331</v>
      </c>
      <c r="AN75">
        <f t="shared" si="36"/>
        <v>0</v>
      </c>
      <c r="AO75">
        <f t="shared" si="36"/>
        <v>0</v>
      </c>
      <c r="AP75">
        <f t="shared" si="36"/>
        <v>-4.262213165460116E-10</v>
      </c>
      <c r="AQ75">
        <f t="shared" si="36"/>
        <v>-2.6031610721373069E-5</v>
      </c>
      <c r="AR75">
        <f t="shared" si="36"/>
        <v>-2.6032036942689617E-5</v>
      </c>
      <c r="AS75">
        <f t="shared" si="36"/>
        <v>-1.4627327624465423E-4</v>
      </c>
      <c r="AT75">
        <f t="shared" si="36"/>
        <v>-9.5581570773851487E-5</v>
      </c>
      <c r="AU75">
        <f t="shared" si="23"/>
        <v>-2.6788688396119531E-4</v>
      </c>
      <c r="AW75">
        <v>72</v>
      </c>
      <c r="AX75">
        <f>IF(Z75&gt;0, (R75*SUMPRODUCT(K75:$K$98, X75:$X$98)-K75*$AZ$3)/Z75, 0)</f>
        <v>-71510837.64945586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25</v>
      </c>
      <c r="R76">
        <f t="shared" si="27"/>
        <v>500000</v>
      </c>
      <c r="S76">
        <f t="shared" si="28"/>
        <v>-297912024.24906361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-4.2634841721054535</v>
      </c>
      <c r="AC76">
        <f t="shared" si="29"/>
        <v>-3.806704755764891</v>
      </c>
      <c r="AE76">
        <f t="shared" si="30"/>
        <v>0</v>
      </c>
      <c r="AF76">
        <f t="shared" si="31"/>
        <v>0</v>
      </c>
      <c r="AG76">
        <f t="shared" si="31"/>
        <v>-3.1944873367903818E-7</v>
      </c>
      <c r="AH76">
        <f t="shared" si="32"/>
        <v>-2.3122980920303376E-2</v>
      </c>
      <c r="AI76">
        <f t="shared" si="33"/>
        <v>-2.3123300369037054E-2</v>
      </c>
      <c r="AJ76">
        <f t="shared" si="34"/>
        <v>-0.45677941634056252</v>
      </c>
      <c r="AK76">
        <f t="shared" si="49"/>
        <v>-0.29844389204738175</v>
      </c>
      <c r="AL76">
        <f t="shared" si="35"/>
        <v>-0.77834660875698125</v>
      </c>
      <c r="AN76">
        <f t="shared" si="36"/>
        <v>0</v>
      </c>
      <c r="AO76">
        <f t="shared" si="36"/>
        <v>0</v>
      </c>
      <c r="AP76">
        <f t="shared" si="36"/>
        <v>-8.1561558531791257E-11</v>
      </c>
      <c r="AQ76">
        <f t="shared" si="36"/>
        <v>-5.9037528183025939E-6</v>
      </c>
      <c r="AR76">
        <f t="shared" si="36"/>
        <v>-5.9038343798611246E-6</v>
      </c>
      <c r="AS76">
        <f t="shared" si="36"/>
        <v>-1.1662478881325083E-4</v>
      </c>
      <c r="AT76">
        <f t="shared" si="36"/>
        <v>-7.6198608425647921E-5</v>
      </c>
      <c r="AU76">
        <f t="shared" si="23"/>
        <v>-1.9872723161875987E-4</v>
      </c>
      <c r="AW76">
        <v>73</v>
      </c>
      <c r="AX76">
        <f>IF(Z76&gt;0, (R76*SUMPRODUCT(K76:$K$98, X76:$X$98)-K76*$AZ$3)/Z76, 0)</f>
        <v>-297912024.24906361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25</v>
      </c>
      <c r="R77">
        <f t="shared" si="27"/>
        <v>500000</v>
      </c>
      <c r="S77">
        <f t="shared" si="28"/>
        <v>-1442266565.5200181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-3.806704755764891</v>
      </c>
      <c r="AC77">
        <f t="shared" si="29"/>
        <v>-3.3988486524183479</v>
      </c>
      <c r="AE77">
        <f t="shared" si="30"/>
        <v>0</v>
      </c>
      <c r="AF77">
        <f t="shared" si="31"/>
        <v>0</v>
      </c>
      <c r="AG77">
        <f t="shared" si="31"/>
        <v>-5.8915056579587145E-8</v>
      </c>
      <c r="AH77">
        <f t="shared" si="32"/>
        <v>-5.1467837952532125E-3</v>
      </c>
      <c r="AI77">
        <f t="shared" si="33"/>
        <v>-5.1468427103097923E-3</v>
      </c>
      <c r="AJ77">
        <f t="shared" si="34"/>
        <v>-0.4078561033465431</v>
      </c>
      <c r="AK77">
        <f t="shared" si="49"/>
        <v>-0.26646933290354241</v>
      </c>
      <c r="AL77">
        <f t="shared" si="35"/>
        <v>-0.6794722789603953</v>
      </c>
      <c r="AN77">
        <f t="shared" si="36"/>
        <v>0</v>
      </c>
      <c r="AO77">
        <f t="shared" si="36"/>
        <v>0</v>
      </c>
      <c r="AP77">
        <f t="shared" si="36"/>
        <v>-1.3430513616711819E-11</v>
      </c>
      <c r="AQ77">
        <f t="shared" si="36"/>
        <v>-1.1732815659956447E-6</v>
      </c>
      <c r="AR77">
        <f t="shared" si="36"/>
        <v>-1.1732949965092613E-6</v>
      </c>
      <c r="AS77">
        <f t="shared" si="36"/>
        <v>-9.2976520225437353E-5</v>
      </c>
      <c r="AT77">
        <f t="shared" si="36"/>
        <v>-6.0745422507786043E-5</v>
      </c>
      <c r="AU77">
        <f t="shared" si="23"/>
        <v>-1.5489523772973266E-4</v>
      </c>
      <c r="AW77">
        <v>74</v>
      </c>
      <c r="AX77">
        <f>IF(Z77&gt;0, (R77*SUMPRODUCT(K77:$K$98, X77:$X$98)-K77*$AZ$3)/Z77, 0)</f>
        <v>-1442266565.5200181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25</v>
      </c>
      <c r="R78">
        <f t="shared" si="27"/>
        <v>500000</v>
      </c>
      <c r="S78">
        <f t="shared" si="28"/>
        <v>-8333165064.815876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-3.3988486524183479</v>
      </c>
      <c r="AC78">
        <f t="shared" si="29"/>
        <v>-3.0346873193611987</v>
      </c>
      <c r="AE78">
        <f t="shared" si="30"/>
        <v>0</v>
      </c>
      <c r="AF78">
        <f t="shared" si="31"/>
        <v>0</v>
      </c>
      <c r="AG78">
        <f t="shared" si="31"/>
        <v>-9.1042457930366552E-9</v>
      </c>
      <c r="AH78">
        <f t="shared" si="32"/>
        <v>-9.8443320441509233E-4</v>
      </c>
      <c r="AI78">
        <f t="shared" si="33"/>
        <v>-9.8444230866088535E-4</v>
      </c>
      <c r="AJ78">
        <f t="shared" si="34"/>
        <v>-0.36416133305714915</v>
      </c>
      <c r="AK78">
        <f t="shared" si="49"/>
        <v>-0.23791940566928438</v>
      </c>
      <c r="AL78">
        <f t="shared" si="35"/>
        <v>-0.60306518103509443</v>
      </c>
      <c r="AN78">
        <f t="shared" si="36"/>
        <v>0</v>
      </c>
      <c r="AO78">
        <f t="shared" si="36"/>
        <v>0</v>
      </c>
      <c r="AP78">
        <f t="shared" si="36"/>
        <v>-1.8530719145272995E-12</v>
      </c>
      <c r="AQ78">
        <f t="shared" si="36"/>
        <v>-2.0037085600489508E-7</v>
      </c>
      <c r="AR78">
        <f t="shared" si="36"/>
        <v>-2.003727090768096E-7</v>
      </c>
      <c r="AS78">
        <f t="shared" si="36"/>
        <v>-7.4121146768813741E-5</v>
      </c>
      <c r="AT78">
        <f t="shared" si="36"/>
        <v>-4.8425951867861982E-5</v>
      </c>
      <c r="AU78">
        <f t="shared" si="23"/>
        <v>-1.2274747134575253E-4</v>
      </c>
      <c r="AW78">
        <v>75</v>
      </c>
      <c r="AX78">
        <f>IF(Z78&gt;0, (R78*SUMPRODUCT(K78:$K$98, X78:$X$98)-K78*$AZ$3)/Z78, 0)</f>
        <v>-8333165064.815876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500000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-3.0346873193611987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-1.8208491586073312E-4</v>
      </c>
      <c r="AI79">
        <f t="shared" si="33"/>
        <v>-1.8208491586073312E-4</v>
      </c>
      <c r="AJ79">
        <f t="shared" si="34"/>
        <v>-3.0346873193611987</v>
      </c>
      <c r="AK79">
        <f t="shared" si="49"/>
        <v>-0.21242811235528394</v>
      </c>
      <c r="AL79">
        <f t="shared" si="35"/>
        <v>-3.2472975166323432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-3.3090569902273207E-8</v>
      </c>
      <c r="AR79">
        <f t="shared" si="36"/>
        <v>-3.3090569902273207E-8</v>
      </c>
      <c r="AS79">
        <f t="shared" si="36"/>
        <v>-5.5149836216894152E-4</v>
      </c>
      <c r="AT79">
        <f t="shared" si="36"/>
        <v>-3.8604885351825915E-5</v>
      </c>
      <c r="AU79">
        <f t="shared" si="23"/>
        <v>-5.9013633809066972E-4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18596.944216432912</v>
      </c>
      <c r="AO81" s="8">
        <f t="shared" si="50"/>
        <v>-1859.6944216432912</v>
      </c>
      <c r="AP81" s="8">
        <f t="shared" si="50"/>
        <v>-435.07716435622444</v>
      </c>
      <c r="AQ81" s="8">
        <f t="shared" si="50"/>
        <v>-14909.589406309598</v>
      </c>
      <c r="AR81" s="8">
        <f t="shared" si="50"/>
        <v>1392.5832241237902</v>
      </c>
      <c r="AS81" s="8">
        <f t="shared" si="50"/>
        <v>-1787.4542263278297</v>
      </c>
      <c r="AT81" s="8">
        <f t="shared" si="50"/>
        <v>1042.6816320245666</v>
      </c>
      <c r="AU81" s="8">
        <f t="shared" si="50"/>
        <v>647.81062982052617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7" priority="1" operator="lessThan">
      <formula>0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72A45-C13E-4F28-AF99-171A842C77E0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29378.731897447738</v>
      </c>
      <c r="K3">
        <v>1</v>
      </c>
      <c r="L3" s="2">
        <v>0</v>
      </c>
      <c r="O3">
        <f>$C$3</f>
        <v>29378.731897447738</v>
      </c>
      <c r="P3" s="2">
        <f>O3*C5</f>
        <v>2937.8731897447742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29378.731897447738</v>
      </c>
      <c r="AF3">
        <f t="shared" ref="AF3:AG34" si="4">-$Z3*P3</f>
        <v>-2937.8731897447742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26167.708965902966</v>
      </c>
      <c r="AJ3">
        <f t="shared" ref="AJ3:AJ66" si="7">AB3-AC3</f>
        <v>0</v>
      </c>
      <c r="AL3">
        <f t="shared" ref="AL3:AL66" si="8">SUM(AI3:AK3)</f>
        <v>26167.708965902966</v>
      </c>
      <c r="AN3">
        <f t="shared" ref="AN3:AU34" si="9">AE3*$K3</f>
        <v>29378.731897447738</v>
      </c>
      <c r="AO3">
        <f t="shared" si="9"/>
        <v>-2937.8731897447742</v>
      </c>
      <c r="AP3">
        <f t="shared" si="9"/>
        <v>-273.14974180000002</v>
      </c>
      <c r="AQ3">
        <f t="shared" si="9"/>
        <v>0</v>
      </c>
      <c r="AR3">
        <f t="shared" si="9"/>
        <v>26167.708965902966</v>
      </c>
      <c r="AS3">
        <f t="shared" si="9"/>
        <v>0</v>
      </c>
      <c r="AT3">
        <f t="shared" si="9"/>
        <v>0</v>
      </c>
      <c r="AU3">
        <f t="shared" si="9"/>
        <v>26167.708965902966</v>
      </c>
      <c r="AW3">
        <v>0</v>
      </c>
      <c r="AX3">
        <f>IF(Z3&gt;0, (R3*SUMPRODUCT(K3:$K$98, X3:$X$98)-K3*$AZ$3)/Z3, 0)</f>
        <v>0</v>
      </c>
      <c r="AZ3">
        <f>C6*ABS(SUMPRODUCT(X4:X69, K4:K69))/1</f>
        <v>23502.067996042966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2552.9564673137706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2518.0787138617488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-2518.0787138617488</v>
      </c>
      <c r="AK4">
        <f>G4*SUM(AB4, AE4:AF4)</f>
        <v>0</v>
      </c>
      <c r="AL4">
        <f t="shared" si="8"/>
        <v>-4348.9342138617485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-1634.6924107142854</v>
      </c>
      <c r="AR4">
        <f t="shared" si="9"/>
        <v>-1634.6924107142854</v>
      </c>
      <c r="AS4">
        <f t="shared" si="9"/>
        <v>-2248.2845659479899</v>
      </c>
      <c r="AT4">
        <f t="shared" si="9"/>
        <v>0</v>
      </c>
      <c r="AU4">
        <f t="shared" si="9"/>
        <v>-3882.9769766622753</v>
      </c>
      <c r="AW4">
        <v>1</v>
      </c>
      <c r="AX4">
        <f>IF(Z4&gt;0, (R4*SUMPRODUCT(K4:$K$98, X4:$X$98)-K4*$AZ$3)/Z4, 0)</f>
        <v>2552.9564673137706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500000</v>
      </c>
      <c r="S5">
        <f t="shared" si="1"/>
        <v>3219.4995729526254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2518.0787138617488</v>
      </c>
      <c r="AC5">
        <f t="shared" si="2"/>
        <v>3131.6708690954511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-1877.5703879906084</v>
      </c>
      <c r="AI5">
        <f t="shared" si="6"/>
        <v>-1901.888382123959</v>
      </c>
      <c r="AJ5">
        <f t="shared" si="7"/>
        <v>-613.59215523370221</v>
      </c>
      <c r="AK5">
        <f>G5*SUM(AB5, AE5:AF5)</f>
        <v>176.26550997032243</v>
      </c>
      <c r="AL5">
        <f t="shared" si="8"/>
        <v>-2339.2150273873385</v>
      </c>
      <c r="AN5">
        <f t="shared" si="9"/>
        <v>0</v>
      </c>
      <c r="AO5">
        <f t="shared" si="9"/>
        <v>0</v>
      </c>
      <c r="AP5">
        <f t="shared" si="9"/>
        <v>-19.386156037428623</v>
      </c>
      <c r="AQ5">
        <f t="shared" si="9"/>
        <v>-1496.7876179772068</v>
      </c>
      <c r="AR5">
        <f t="shared" si="9"/>
        <v>-1516.1737740146355</v>
      </c>
      <c r="AS5">
        <f t="shared" si="9"/>
        <v>-489.15190946564269</v>
      </c>
      <c r="AT5">
        <f t="shared" si="9"/>
        <v>140.51778537174937</v>
      </c>
      <c r="AU5">
        <f t="shared" si="9"/>
        <v>-1864.8078981085287</v>
      </c>
      <c r="AW5">
        <v>2</v>
      </c>
      <c r="AX5">
        <f>IF(Z5&gt;0, (R5*SUMPRODUCT(K5:$K$98, X5:$X$98)-K5*$AZ$3)/Z5, 0)</f>
        <v>3219.4995729526254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500000</v>
      </c>
      <c r="S6">
        <f t="shared" si="1"/>
        <v>3797.4348160430181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3131.6708690954511</v>
      </c>
      <c r="AC6">
        <f t="shared" si="2"/>
        <v>3642.2801850003816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-1925.1573508410577</v>
      </c>
      <c r="AI6">
        <f t="shared" si="6"/>
        <v>-1949.1359071655327</v>
      </c>
      <c r="AJ6">
        <f t="shared" si="7"/>
        <v>-510.60931590493055</v>
      </c>
      <c r="AK6">
        <f>G6*SUM(AB6, AE6:AF6)</f>
        <v>219.21696083668161</v>
      </c>
      <c r="AL6">
        <f t="shared" si="8"/>
        <v>-2240.5282622337813</v>
      </c>
      <c r="AN6">
        <f t="shared" si="9"/>
        <v>0</v>
      </c>
      <c r="AO6">
        <f t="shared" si="9"/>
        <v>0</v>
      </c>
      <c r="AP6">
        <f t="shared" si="9"/>
        <v>-17.067462762842585</v>
      </c>
      <c r="AQ6">
        <f t="shared" si="9"/>
        <v>-1370.2889762614577</v>
      </c>
      <c r="AR6">
        <f t="shared" si="9"/>
        <v>-1387.3564390243005</v>
      </c>
      <c r="AS6">
        <f t="shared" si="9"/>
        <v>-363.4416254106477</v>
      </c>
      <c r="AT6">
        <f t="shared" si="9"/>
        <v>156.03430270923604</v>
      </c>
      <c r="AU6">
        <f t="shared" si="9"/>
        <v>-1594.7637617257119</v>
      </c>
      <c r="AW6">
        <v>3</v>
      </c>
      <c r="AX6">
        <f>IF(Z6&gt;0, (R6*SUMPRODUCT(K6:$K$98, X6:$X$98)-K6*$AZ$3)/Z6, 0)</f>
        <v>3797.4348160430181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25</v>
      </c>
      <c r="R7">
        <f t="shared" si="0"/>
        <v>500000</v>
      </c>
      <c r="S7">
        <f t="shared" si="1"/>
        <v>4298.1355749119803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3642.2801850003816</v>
      </c>
      <c r="AC7">
        <f t="shared" si="2"/>
        <v>4064.3098997051097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-1976.2411561653755</v>
      </c>
      <c r="AI7">
        <f t="shared" si="6"/>
        <v>-1999.8811148687973</v>
      </c>
      <c r="AJ7">
        <f t="shared" si="7"/>
        <v>-422.02971470472812</v>
      </c>
      <c r="AK7">
        <f>G7*SUM(AB7, AE7:AF7)</f>
        <v>254.95961295002672</v>
      </c>
      <c r="AL7">
        <f t="shared" si="8"/>
        <v>-2166.9512166234986</v>
      </c>
      <c r="AN7">
        <f t="shared" si="9"/>
        <v>0</v>
      </c>
      <c r="AO7">
        <f t="shared" si="9"/>
        <v>0</v>
      </c>
      <c r="AP7">
        <f t="shared" si="9"/>
        <v>-15.02362112876825</v>
      </c>
      <c r="AQ7">
        <f t="shared" si="9"/>
        <v>-1255.9369820307613</v>
      </c>
      <c r="AR7">
        <f t="shared" si="9"/>
        <v>-1270.9606031595297</v>
      </c>
      <c r="AS7">
        <f t="shared" si="9"/>
        <v>-268.20751331888795</v>
      </c>
      <c r="AT7">
        <f t="shared" si="9"/>
        <v>162.03144329284049</v>
      </c>
      <c r="AU7">
        <f t="shared" si="9"/>
        <v>-1377.1366731855769</v>
      </c>
      <c r="AW7">
        <v>4</v>
      </c>
      <c r="AX7">
        <f>IF(Z7&gt;0, (R7*SUMPRODUCT(K7:$K$98, X7:$X$98)-K7*$AZ$3)/Z7, 0)</f>
        <v>4298.1355749119803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500000</v>
      </c>
      <c r="S8">
        <f t="shared" si="1"/>
        <v>4729.925327628207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4064.3098997051097</v>
      </c>
      <c r="AC8">
        <f t="shared" si="2"/>
        <v>4408.6574631798776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-2032.3806760398497</v>
      </c>
      <c r="AI8">
        <f t="shared" si="6"/>
        <v>-2055.6826161224353</v>
      </c>
      <c r="AJ8">
        <f t="shared" si="7"/>
        <v>-344.34756347476787</v>
      </c>
      <c r="AK8">
        <f t="shared" ref="AK8:AK69" si="22">G8*SUM(AB8:AB8, AE8:AF8)</f>
        <v>284.5016929793577</v>
      </c>
      <c r="AL8">
        <f t="shared" si="8"/>
        <v>-2115.5284866178454</v>
      </c>
      <c r="AN8">
        <f t="shared" si="9"/>
        <v>0</v>
      </c>
      <c r="AO8">
        <f t="shared" si="9"/>
        <v>0</v>
      </c>
      <c r="AP8">
        <f t="shared" si="9"/>
        <v>-13.222146593204792</v>
      </c>
      <c r="AQ8">
        <f t="shared" si="9"/>
        <v>-1153.2273766285332</v>
      </c>
      <c r="AR8">
        <f t="shared" si="9"/>
        <v>-1166.4495232217378</v>
      </c>
      <c r="AS8">
        <f t="shared" si="9"/>
        <v>-195.39205521684832</v>
      </c>
      <c r="AT8">
        <f t="shared" si="9"/>
        <v>161.43390109389523</v>
      </c>
      <c r="AU8">
        <f t="shared" si="9"/>
        <v>-1200.4076773446909</v>
      </c>
      <c r="AW8">
        <v>5</v>
      </c>
      <c r="AX8">
        <f>IF(Z8&gt;0, (R8*SUMPRODUCT(K8:$K$98, X8:$X$98)-K8*$AZ$3)/Z8, 0)</f>
        <v>4729.925327628207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500000</v>
      </c>
      <c r="S9">
        <f t="shared" si="1"/>
        <v>5099.6149869749406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4408.6574631798776</v>
      </c>
      <c r="AC9">
        <f t="shared" si="2"/>
        <v>4684.2555736098475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-2102.9991603757549</v>
      </c>
      <c r="AI9">
        <f t="shared" si="6"/>
        <v>-2125.962931099496</v>
      </c>
      <c r="AJ9">
        <f t="shared" si="7"/>
        <v>-275.59811042996989</v>
      </c>
      <c r="AK9">
        <f t="shared" si="22"/>
        <v>308.60602242259148</v>
      </c>
      <c r="AL9">
        <f t="shared" si="8"/>
        <v>-2092.9550191068743</v>
      </c>
      <c r="AN9">
        <f t="shared" si="9"/>
        <v>0</v>
      </c>
      <c r="AO9">
        <f t="shared" si="9"/>
        <v>0</v>
      </c>
      <c r="AP9">
        <f t="shared" si="9"/>
        <v>-11.634160908227857</v>
      </c>
      <c r="AQ9">
        <f t="shared" si="9"/>
        <v>-1065.4448224561329</v>
      </c>
      <c r="AR9">
        <f t="shared" si="9"/>
        <v>-1077.0789833643607</v>
      </c>
      <c r="AS9">
        <f t="shared" si="9"/>
        <v>-139.6265796814867</v>
      </c>
      <c r="AT9">
        <f t="shared" si="9"/>
        <v>156.34941514203092</v>
      </c>
      <c r="AU9">
        <f t="shared" si="9"/>
        <v>-1060.3561479038165</v>
      </c>
      <c r="AW9">
        <v>6</v>
      </c>
      <c r="AX9">
        <f>IF(Z9&gt;0, (R9*SUMPRODUCT(K9:$K$98, X9:$X$98)-K9*$AZ$3)/Z9, 0)</f>
        <v>5099.6149869749406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500000</v>
      </c>
      <c r="S10">
        <f t="shared" si="1"/>
        <v>5408.27556207627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4684.2555736098475</v>
      </c>
      <c r="AC10">
        <f t="shared" si="2"/>
        <v>4894.5477931702462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-2177.2603194267431</v>
      </c>
      <c r="AI10">
        <f t="shared" si="6"/>
        <v>-2199.8855894272756</v>
      </c>
      <c r="AJ10">
        <f t="shared" si="7"/>
        <v>-210.29221956039873</v>
      </c>
      <c r="AK10">
        <f t="shared" si="22"/>
        <v>327.89789015268934</v>
      </c>
      <c r="AL10">
        <f t="shared" si="8"/>
        <v>-2082.279918834985</v>
      </c>
      <c r="AN10">
        <f t="shared" si="9"/>
        <v>0</v>
      </c>
      <c r="AO10">
        <f t="shared" si="9"/>
        <v>0</v>
      </c>
      <c r="AP10">
        <f t="shared" si="9"/>
        <v>-10.234523131526139</v>
      </c>
      <c r="AQ10">
        <f t="shared" si="9"/>
        <v>-984.88199707684146</v>
      </c>
      <c r="AR10">
        <f t="shared" si="9"/>
        <v>-995.11652020836766</v>
      </c>
      <c r="AS10">
        <f t="shared" si="9"/>
        <v>-95.125520509600108</v>
      </c>
      <c r="AT10">
        <f t="shared" si="9"/>
        <v>148.32435332119192</v>
      </c>
      <c r="AU10">
        <f t="shared" si="9"/>
        <v>-941.91768739677582</v>
      </c>
      <c r="AW10">
        <v>7</v>
      </c>
      <c r="AX10">
        <f>IF(Z10&gt;0, (R10*SUMPRODUCT(K10:$K$98, X10:$X$98)-K10*$AZ$3)/Z10, 0)</f>
        <v>5408.27556207627</v>
      </c>
    </row>
    <row r="11" spans="1:52" x14ac:dyDescent="0.25">
      <c r="A11" t="s">
        <v>33</v>
      </c>
      <c r="C11" s="12">
        <f>AU71</f>
        <v>968.67157644087854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500000</v>
      </c>
      <c r="S11">
        <f t="shared" si="1"/>
        <v>5663.3892370637477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4894.5477931702462</v>
      </c>
      <c r="AC11">
        <f t="shared" si="2"/>
        <v>5048.7167264652999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-2247.542283731877</v>
      </c>
      <c r="AI11">
        <f t="shared" si="6"/>
        <v>-2269.8289239182172</v>
      </c>
      <c r="AJ11">
        <f t="shared" si="7"/>
        <v>-154.16893329505365</v>
      </c>
      <c r="AK11">
        <f t="shared" si="22"/>
        <v>342.61834552191726</v>
      </c>
      <c r="AL11">
        <f t="shared" si="8"/>
        <v>-2081.3795116913534</v>
      </c>
      <c r="AN11">
        <f t="shared" si="9"/>
        <v>0</v>
      </c>
      <c r="AO11">
        <f t="shared" si="9"/>
        <v>0</v>
      </c>
      <c r="AP11">
        <f t="shared" si="9"/>
        <v>-9.0012001792738818</v>
      </c>
      <c r="AQ11">
        <f t="shared" si="9"/>
        <v>-907.74463257375373</v>
      </c>
      <c r="AR11">
        <f t="shared" si="9"/>
        <v>-916.74583275302757</v>
      </c>
      <c r="AS11">
        <f t="shared" si="9"/>
        <v>-62.266246433342317</v>
      </c>
      <c r="AT11">
        <f t="shared" si="9"/>
        <v>138.3778033543428</v>
      </c>
      <c r="AU11">
        <f t="shared" si="9"/>
        <v>-840.63427583202701</v>
      </c>
      <c r="AW11">
        <v>8</v>
      </c>
      <c r="AX11">
        <f>IF(Z11&gt;0, (R11*SUMPRODUCT(K11:$K$98, X11:$X$98)-K11*$AZ$3)/Z11, 0)</f>
        <v>5663.3892370637477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500000</v>
      </c>
      <c r="S12">
        <f t="shared" si="1"/>
        <v>5875.361957785376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5048.7167264652999</v>
      </c>
      <c r="AC12">
        <f t="shared" si="2"/>
        <v>5157.9818531521651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-2325.3403436327562</v>
      </c>
      <c r="AI12">
        <f t="shared" si="6"/>
        <v>-2347.2878504000514</v>
      </c>
      <c r="AJ12">
        <f t="shared" si="7"/>
        <v>-109.26512668686519</v>
      </c>
      <c r="AK12">
        <f t="shared" si="22"/>
        <v>353.41017085257101</v>
      </c>
      <c r="AL12">
        <f t="shared" si="8"/>
        <v>-2103.1428062343457</v>
      </c>
      <c r="AN12">
        <f t="shared" si="9"/>
        <v>0</v>
      </c>
      <c r="AO12">
        <f t="shared" si="9"/>
        <v>0</v>
      </c>
      <c r="AP12">
        <f t="shared" si="9"/>
        <v>-7.9144909636377596</v>
      </c>
      <c r="AQ12">
        <f t="shared" si="9"/>
        <v>-838.54103940808318</v>
      </c>
      <c r="AR12">
        <f t="shared" si="9"/>
        <v>-846.4555303717209</v>
      </c>
      <c r="AS12">
        <f t="shared" si="9"/>
        <v>-39.402100064165914</v>
      </c>
      <c r="AT12">
        <f t="shared" si="9"/>
        <v>127.44325053988996</v>
      </c>
      <c r="AU12">
        <f t="shared" si="9"/>
        <v>-758.41437989599683</v>
      </c>
      <c r="AW12">
        <v>9</v>
      </c>
      <c r="AX12">
        <f>IF(Z12&gt;0, (R12*SUMPRODUCT(K12:$K$98, X12:$X$98)-K12*$AZ$3)/Z12, 0)</f>
        <v>5875.361957785376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500000</v>
      </c>
      <c r="S13">
        <f t="shared" si="1"/>
        <v>6048.1704250249168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5157.9818531521651</v>
      </c>
      <c r="AC13">
        <f t="shared" si="2"/>
        <v>5227.4852416553513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-2406.3729264811491</v>
      </c>
      <c r="AI13">
        <f t="shared" si="6"/>
        <v>-2427.9806395344476</v>
      </c>
      <c r="AJ13">
        <f t="shared" si="7"/>
        <v>-69.503388503186216</v>
      </c>
      <c r="AK13">
        <f t="shared" si="22"/>
        <v>361.05872972065157</v>
      </c>
      <c r="AL13">
        <f t="shared" si="8"/>
        <v>-2136.4252983169822</v>
      </c>
      <c r="AN13">
        <f t="shared" si="9"/>
        <v>0</v>
      </c>
      <c r="AO13">
        <f t="shared" si="9"/>
        <v>0</v>
      </c>
      <c r="AP13">
        <f t="shared" si="9"/>
        <v>-6.9571053070934932</v>
      </c>
      <c r="AQ13">
        <f t="shared" si="9"/>
        <v>-774.78767958336061</v>
      </c>
      <c r="AR13">
        <f t="shared" si="9"/>
        <v>-781.74478489045418</v>
      </c>
      <c r="AS13">
        <f t="shared" si="9"/>
        <v>-22.378230950391441</v>
      </c>
      <c r="AT13">
        <f t="shared" si="9"/>
        <v>116.25124780748352</v>
      </c>
      <c r="AU13">
        <f t="shared" si="9"/>
        <v>-687.87176803336206</v>
      </c>
      <c r="AW13">
        <v>10</v>
      </c>
      <c r="AX13">
        <f>IF(Z13&gt;0, (R13*SUMPRODUCT(K13:$K$98, X13:$X$98)-K13*$AZ$3)/Z13, 0)</f>
        <v>6048.1704250249168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500000</v>
      </c>
      <c r="S14">
        <f t="shared" si="1"/>
        <v>6187.406532387824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5227.4852416553513</v>
      </c>
      <c r="AC14">
        <f t="shared" si="2"/>
        <v>5263.4515155641975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-2496.8779854111049</v>
      </c>
      <c r="AI14">
        <f t="shared" si="6"/>
        <v>-2518.1447774345997</v>
      </c>
      <c r="AJ14">
        <f t="shared" si="7"/>
        <v>-35.966273908846233</v>
      </c>
      <c r="AK14">
        <f t="shared" si="22"/>
        <v>365.92396691587464</v>
      </c>
      <c r="AL14">
        <f t="shared" si="8"/>
        <v>-2188.1870844275713</v>
      </c>
      <c r="AN14">
        <f t="shared" si="9"/>
        <v>0</v>
      </c>
      <c r="AO14">
        <f t="shared" si="9"/>
        <v>0</v>
      </c>
      <c r="AP14">
        <f t="shared" si="9"/>
        <v>-6.1136945175944781</v>
      </c>
      <c r="AQ14">
        <f t="shared" si="9"/>
        <v>-717.79275565613398</v>
      </c>
      <c r="AR14">
        <f t="shared" si="9"/>
        <v>-723.90645017372856</v>
      </c>
      <c r="AS14">
        <f t="shared" si="9"/>
        <v>-10.339444302266719</v>
      </c>
      <c r="AT14">
        <f t="shared" si="9"/>
        <v>105.1943964053669</v>
      </c>
      <c r="AU14">
        <f t="shared" si="9"/>
        <v>-629.05149807062833</v>
      </c>
      <c r="AW14">
        <v>11</v>
      </c>
      <c r="AX14">
        <f>IF(Z14&gt;0, (R14*SUMPRODUCT(K14:$K$98, X14:$X$98)-K14*$AZ$3)/Z14, 0)</f>
        <v>6187.406532387824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500000</v>
      </c>
      <c r="S15">
        <f t="shared" si="1"/>
        <v>6296.0512539233723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5263.4515155641975</v>
      </c>
      <c r="AC15">
        <f t="shared" si="2"/>
        <v>5269.5462183832451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-2602.2310428169312</v>
      </c>
      <c r="AI15">
        <f t="shared" si="6"/>
        <v>-2623.1550553680504</v>
      </c>
      <c r="AJ15">
        <f t="shared" si="7"/>
        <v>-6.0947028190475976</v>
      </c>
      <c r="AK15">
        <f t="shared" si="22"/>
        <v>368.44160608949386</v>
      </c>
      <c r="AL15">
        <f t="shared" si="8"/>
        <v>-2260.8081520976043</v>
      </c>
      <c r="AN15">
        <f t="shared" si="9"/>
        <v>0</v>
      </c>
      <c r="AO15">
        <f t="shared" si="9"/>
        <v>0</v>
      </c>
      <c r="AP15">
        <f t="shared" si="9"/>
        <v>-5.3706728663489551</v>
      </c>
      <c r="AQ15">
        <f t="shared" si="9"/>
        <v>-667.92789478041243</v>
      </c>
      <c r="AR15">
        <f t="shared" si="9"/>
        <v>-673.29856764676151</v>
      </c>
      <c r="AS15">
        <f t="shared" si="9"/>
        <v>-1.5643584125535668</v>
      </c>
      <c r="AT15">
        <f t="shared" si="9"/>
        <v>94.569783487969246</v>
      </c>
      <c r="AU15">
        <f t="shared" si="9"/>
        <v>-580.29314257134581</v>
      </c>
      <c r="AW15">
        <v>12</v>
      </c>
      <c r="AX15">
        <f>IF(Z15&gt;0, (R15*SUMPRODUCT(K15:$K$98, X15:$X$98)-K15*$AZ$3)/Z15, 0)</f>
        <v>6296.0512539233723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500000</v>
      </c>
      <c r="S16">
        <f t="shared" si="1"/>
        <v>6375.3289488105484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5269.5462183832451</v>
      </c>
      <c r="AC16">
        <f t="shared" si="2"/>
        <v>5247.9464115271048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-2713.0459675611828</v>
      </c>
      <c r="AI16">
        <f t="shared" si="6"/>
        <v>-2733.6250876884123</v>
      </c>
      <c r="AJ16">
        <f t="shared" si="7"/>
        <v>21.599806856140276</v>
      </c>
      <c r="AK16">
        <f t="shared" si="22"/>
        <v>368.8682352868272</v>
      </c>
      <c r="AL16">
        <f t="shared" si="8"/>
        <v>-2343.1570455454448</v>
      </c>
      <c r="AN16">
        <f t="shared" si="9"/>
        <v>0</v>
      </c>
      <c r="AO16">
        <f t="shared" si="9"/>
        <v>0</v>
      </c>
      <c r="AP16">
        <f t="shared" si="9"/>
        <v>-4.7162031887419831</v>
      </c>
      <c r="AQ16">
        <f t="shared" si="9"/>
        <v>-621.76011240078526</v>
      </c>
      <c r="AR16">
        <f t="shared" si="9"/>
        <v>-626.47631558952719</v>
      </c>
      <c r="AS16">
        <f t="shared" si="9"/>
        <v>4.9501182432163002</v>
      </c>
      <c r="AT16">
        <f t="shared" si="9"/>
        <v>84.535079086471427</v>
      </c>
      <c r="AU16">
        <f t="shared" si="9"/>
        <v>-536.99111825983948</v>
      </c>
      <c r="AW16">
        <v>13</v>
      </c>
      <c r="AX16">
        <f>IF(Z16&gt;0, (R16*SUMPRODUCT(K16:$K$98, X16:$X$98)-K16*$AZ$3)/Z16, 0)</f>
        <v>6375.3289488105484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500000</v>
      </c>
      <c r="S17">
        <f t="shared" si="1"/>
        <v>6429.5146780592459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5247.9464115271048</v>
      </c>
      <c r="AC17">
        <f t="shared" si="2"/>
        <v>5203.2649490587028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-2827.5653433277316</v>
      </c>
      <c r="AI17">
        <f t="shared" si="6"/>
        <v>-2847.7972939865226</v>
      </c>
      <c r="AJ17">
        <f t="shared" si="7"/>
        <v>44.68146246840206</v>
      </c>
      <c r="AK17">
        <f t="shared" si="22"/>
        <v>367.35624880689738</v>
      </c>
      <c r="AL17">
        <f t="shared" si="8"/>
        <v>-2435.7595827112232</v>
      </c>
      <c r="AN17">
        <f t="shared" si="9"/>
        <v>0</v>
      </c>
      <c r="AO17">
        <f t="shared" si="9"/>
        <v>0</v>
      </c>
      <c r="AP17">
        <f t="shared" si="9"/>
        <v>-4.1398579526560271</v>
      </c>
      <c r="AQ17">
        <f t="shared" si="9"/>
        <v>-578.57589071094253</v>
      </c>
      <c r="AR17">
        <f t="shared" si="9"/>
        <v>-582.71574866359856</v>
      </c>
      <c r="AS17">
        <f t="shared" si="9"/>
        <v>9.1427124776889421</v>
      </c>
      <c r="AT17">
        <f t="shared" si="9"/>
        <v>75.168366794148469</v>
      </c>
      <c r="AU17">
        <f t="shared" si="9"/>
        <v>-498.4046693917611</v>
      </c>
      <c r="AW17">
        <v>14</v>
      </c>
      <c r="AX17">
        <f>IF(Z17&gt;0, (R17*SUMPRODUCT(K17:$K$98, X17:$X$98)-K17*$AZ$3)/Z17, 0)</f>
        <v>6429.5146780592459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500000</v>
      </c>
      <c r="S18">
        <f t="shared" si="1"/>
        <v>6463.1160330397806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5203.2649490587028</v>
      </c>
      <c r="AC18">
        <f t="shared" si="2"/>
        <v>5139.9378529302458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-2956.4188776346609</v>
      </c>
      <c r="AI18">
        <f t="shared" si="6"/>
        <v>-2976.3006878429824</v>
      </c>
      <c r="AJ18">
        <f t="shared" si="7"/>
        <v>63.327096128457015</v>
      </c>
      <c r="AK18">
        <f t="shared" si="22"/>
        <v>364.22854643410921</v>
      </c>
      <c r="AL18">
        <f t="shared" si="8"/>
        <v>-2548.745045280416</v>
      </c>
      <c r="AN18">
        <f t="shared" si="9"/>
        <v>0</v>
      </c>
      <c r="AO18">
        <f t="shared" si="9"/>
        <v>0</v>
      </c>
      <c r="AP18">
        <f t="shared" si="9"/>
        <v>-3.6323323922247144</v>
      </c>
      <c r="AQ18">
        <f t="shared" si="9"/>
        <v>-540.12667567475285</v>
      </c>
      <c r="AR18">
        <f t="shared" si="9"/>
        <v>-543.75900806697757</v>
      </c>
      <c r="AS18">
        <f t="shared" si="9"/>
        <v>11.569623699387646</v>
      </c>
      <c r="AT18">
        <f t="shared" si="9"/>
        <v>66.543193679205558</v>
      </c>
      <c r="AU18">
        <f t="shared" si="9"/>
        <v>-465.64619068838437</v>
      </c>
      <c r="AW18">
        <v>15</v>
      </c>
      <c r="AX18">
        <f>IF(Z18&gt;0, (R18*SUMPRODUCT(K18:$K$98, X18:$X$98)-K18*$AZ$3)/Z18, 0)</f>
        <v>6463.1160330397806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500000</v>
      </c>
      <c r="S19">
        <f t="shared" si="1"/>
        <v>6477.7057980731388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5139.9378529302458</v>
      </c>
      <c r="AC19">
        <f t="shared" si="2"/>
        <v>5059.8547438469977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-3100.6764590352582</v>
      </c>
      <c r="AI19">
        <f t="shared" si="6"/>
        <v>-3120.2044173185445</v>
      </c>
      <c r="AJ19">
        <f t="shared" si="7"/>
        <v>80.083109083248019</v>
      </c>
      <c r="AK19">
        <f t="shared" si="22"/>
        <v>359.79564970511723</v>
      </c>
      <c r="AL19">
        <f t="shared" si="8"/>
        <v>-2680.3256585301792</v>
      </c>
      <c r="AN19">
        <f t="shared" si="9"/>
        <v>0</v>
      </c>
      <c r="AO19">
        <f t="shared" si="9"/>
        <v>0</v>
      </c>
      <c r="AP19">
        <f t="shared" si="9"/>
        <v>-3.1854330075711461</v>
      </c>
      <c r="AQ19">
        <f t="shared" si="9"/>
        <v>-505.78749683540883</v>
      </c>
      <c r="AR19">
        <f t="shared" si="9"/>
        <v>-508.97292984297997</v>
      </c>
      <c r="AS19">
        <f t="shared" si="9"/>
        <v>13.063289839216475</v>
      </c>
      <c r="AT19">
        <f t="shared" si="9"/>
        <v>58.690464303793242</v>
      </c>
      <c r="AU19">
        <f t="shared" si="9"/>
        <v>-437.21917569997021</v>
      </c>
      <c r="AW19">
        <v>16</v>
      </c>
      <c r="AX19">
        <f>IF(Z19&gt;0, (R19*SUMPRODUCT(K19:$K$98, X19:$X$98)-K19*$AZ$3)/Z19, 0)</f>
        <v>6477.7057980731388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500000</v>
      </c>
      <c r="S20">
        <f t="shared" si="1"/>
        <v>6474.9243976312746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5059.8547438469977</v>
      </c>
      <c r="AC20">
        <f t="shared" si="2"/>
        <v>4964.8204314682935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-3265.2804496457984</v>
      </c>
      <c r="AI20">
        <f t="shared" si="6"/>
        <v>-3284.4498643237698</v>
      </c>
      <c r="AJ20">
        <f t="shared" si="7"/>
        <v>95.034312378704271</v>
      </c>
      <c r="AK20">
        <f t="shared" si="22"/>
        <v>354.18983206928988</v>
      </c>
      <c r="AL20">
        <f t="shared" si="8"/>
        <v>-2835.2257198757757</v>
      </c>
      <c r="AN20">
        <f t="shared" si="9"/>
        <v>0</v>
      </c>
      <c r="AO20">
        <f t="shared" si="9"/>
        <v>0</v>
      </c>
      <c r="AP20">
        <f t="shared" si="9"/>
        <v>-2.7919167668115583</v>
      </c>
      <c r="AQ20">
        <f t="shared" si="9"/>
        <v>-475.56961904446018</v>
      </c>
      <c r="AR20">
        <f t="shared" si="9"/>
        <v>-478.36153581127178</v>
      </c>
      <c r="AS20">
        <f t="shared" si="9"/>
        <v>13.841209792253894</v>
      </c>
      <c r="AT20">
        <f t="shared" si="9"/>
        <v>51.585744656292931</v>
      </c>
      <c r="AU20">
        <f t="shared" si="9"/>
        <v>-412.93458136272494</v>
      </c>
      <c r="AW20">
        <v>17</v>
      </c>
      <c r="AX20">
        <f>IF(Z20&gt;0, (R20*SUMPRODUCT(K20:$K$98, X20:$X$98)-K20*$AZ$3)/Z20, 0)</f>
        <v>6474.9243976312746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25</v>
      </c>
      <c r="R21">
        <f t="shared" si="0"/>
        <v>500000</v>
      </c>
      <c r="S21">
        <f t="shared" si="1"/>
        <v>6455.7200381980283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4964.8204314682935</v>
      </c>
      <c r="AC21">
        <f t="shared" si="2"/>
        <v>4855.9947271173114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-3454.2468632638975</v>
      </c>
      <c r="AI21">
        <f t="shared" si="6"/>
        <v>-3473.0518714519258</v>
      </c>
      <c r="AJ21">
        <f t="shared" si="7"/>
        <v>108.82570435098205</v>
      </c>
      <c r="AK21">
        <f t="shared" si="22"/>
        <v>347.53743020278057</v>
      </c>
      <c r="AL21">
        <f t="shared" si="8"/>
        <v>-3016.6887368981634</v>
      </c>
      <c r="AN21">
        <f t="shared" si="9"/>
        <v>0</v>
      </c>
      <c r="AO21">
        <f t="shared" si="9"/>
        <v>0</v>
      </c>
      <c r="AP21">
        <f t="shared" si="9"/>
        <v>-2.4453955569220907</v>
      </c>
      <c r="AQ21">
        <f t="shared" si="9"/>
        <v>-449.18884626251435</v>
      </c>
      <c r="AR21">
        <f t="shared" si="9"/>
        <v>-451.63424181943645</v>
      </c>
      <c r="AS21">
        <f t="shared" si="9"/>
        <v>14.151649988018976</v>
      </c>
      <c r="AT21">
        <f t="shared" si="9"/>
        <v>45.193624973959956</v>
      </c>
      <c r="AU21">
        <f t="shared" si="9"/>
        <v>-392.28896685745752</v>
      </c>
      <c r="AW21">
        <v>18</v>
      </c>
      <c r="AX21">
        <f>IF(Z21&gt;0, (R21*SUMPRODUCT(K21:$K$98, X21:$X$98)-K21*$AZ$3)/Z21, 0)</f>
        <v>6455.7200381980283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500000</v>
      </c>
      <c r="S22">
        <f t="shared" si="1"/>
        <v>6420.7366170985151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4855.9947271173114</v>
      </c>
      <c r="AC22">
        <f t="shared" si="2"/>
        <v>4734.2558046882623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-3669.9511728607163</v>
      </c>
      <c r="AI22">
        <f t="shared" si="6"/>
        <v>-3688.3846334082214</v>
      </c>
      <c r="AJ22">
        <f t="shared" si="7"/>
        <v>121.73892242904913</v>
      </c>
      <c r="AK22">
        <f t="shared" si="22"/>
        <v>339.91963089821184</v>
      </c>
      <c r="AL22">
        <f t="shared" si="8"/>
        <v>-3226.7260800809604</v>
      </c>
      <c r="AN22">
        <f t="shared" si="9"/>
        <v>0</v>
      </c>
      <c r="AO22">
        <f t="shared" si="9"/>
        <v>0</v>
      </c>
      <c r="AP22">
        <f t="shared" si="9"/>
        <v>-2.1402496911066242</v>
      </c>
      <c r="AQ22">
        <f t="shared" si="9"/>
        <v>-426.10620202589428</v>
      </c>
      <c r="AR22">
        <f t="shared" si="9"/>
        <v>-428.24645171700092</v>
      </c>
      <c r="AS22">
        <f t="shared" si="9"/>
        <v>14.13471390534378</v>
      </c>
      <c r="AT22">
        <f t="shared" si="9"/>
        <v>39.466972745355918</v>
      </c>
      <c r="AU22">
        <f t="shared" si="9"/>
        <v>-374.6447650663012</v>
      </c>
      <c r="AW22">
        <v>19</v>
      </c>
      <c r="AX22">
        <f>IF(Z22&gt;0, (R22*SUMPRODUCT(K22:$K$98, X22:$X$98)-K22*$AZ$3)/Z22, 0)</f>
        <v>6420.7366170985151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500000</v>
      </c>
      <c r="S23">
        <f t="shared" si="1"/>
        <v>6370.9169976700941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4734.2558046882623</v>
      </c>
      <c r="AC23">
        <f t="shared" si="2"/>
        <v>4600.5156060851059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-3926.5195419466932</v>
      </c>
      <c r="AI23">
        <f t="shared" si="6"/>
        <v>-3944.5723419116257</v>
      </c>
      <c r="AJ23">
        <f t="shared" si="7"/>
        <v>133.74019860315639</v>
      </c>
      <c r="AK23">
        <f t="shared" si="22"/>
        <v>331.39790632817841</v>
      </c>
      <c r="AL23">
        <f t="shared" si="8"/>
        <v>-3479.4342369802907</v>
      </c>
      <c r="AN23">
        <f t="shared" si="9"/>
        <v>0</v>
      </c>
      <c r="AO23">
        <f t="shared" si="9"/>
        <v>0</v>
      </c>
      <c r="AP23">
        <f t="shared" si="9"/>
        <v>-1.8714753730133336</v>
      </c>
      <c r="AQ23">
        <f t="shared" si="9"/>
        <v>-407.04957893971977</v>
      </c>
      <c r="AR23">
        <f t="shared" si="9"/>
        <v>-408.92105431273308</v>
      </c>
      <c r="AS23">
        <f t="shared" si="9"/>
        <v>13.864413750438015</v>
      </c>
      <c r="AT23">
        <f t="shared" si="9"/>
        <v>34.354948903555226</v>
      </c>
      <c r="AU23">
        <f t="shared" si="9"/>
        <v>-360.70169165873983</v>
      </c>
      <c r="AW23">
        <v>20</v>
      </c>
      <c r="AX23">
        <f>IF(Z23&gt;0, (R23*SUMPRODUCT(K23:$K$98, X23:$X$98)-K23*$AZ$3)/Z23, 0)</f>
        <v>6370.9169976700941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25</v>
      </c>
      <c r="R24">
        <f t="shared" si="0"/>
        <v>500000</v>
      </c>
      <c r="S24">
        <f t="shared" si="1"/>
        <v>6305.4099574425754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4600.5156060851059</v>
      </c>
      <c r="AC24">
        <f t="shared" si="2"/>
        <v>4454.5071016299735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-4216.4556475855907</v>
      </c>
      <c r="AI24">
        <f t="shared" si="6"/>
        <v>-4234.1170967684948</v>
      </c>
      <c r="AJ24">
        <f t="shared" si="7"/>
        <v>146.00850445513242</v>
      </c>
      <c r="AK24">
        <f t="shared" si="22"/>
        <v>322.03609242595746</v>
      </c>
      <c r="AL24">
        <f t="shared" si="8"/>
        <v>-3766.0724998874048</v>
      </c>
      <c r="AN24">
        <f t="shared" si="9"/>
        <v>0</v>
      </c>
      <c r="AO24">
        <f t="shared" si="9"/>
        <v>0</v>
      </c>
      <c r="AP24">
        <f t="shared" si="9"/>
        <v>-1.634736878061277</v>
      </c>
      <c r="AQ24">
        <f t="shared" si="9"/>
        <v>-390.27349740303299</v>
      </c>
      <c r="AR24">
        <f t="shared" si="9"/>
        <v>-391.90823428109428</v>
      </c>
      <c r="AS24">
        <f t="shared" si="9"/>
        <v>13.514490474225756</v>
      </c>
      <c r="AT24">
        <f t="shared" si="9"/>
        <v>29.807535661629075</v>
      </c>
      <c r="AU24">
        <f t="shared" si="9"/>
        <v>-348.58620814523942</v>
      </c>
      <c r="AW24">
        <v>21</v>
      </c>
      <c r="AX24">
        <f>IF(Z24&gt;0, (R24*SUMPRODUCT(K24:$K$98, X24:$X$98)-K24*$AZ$3)/Z24, 0)</f>
        <v>6305.4099574425754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25</v>
      </c>
      <c r="R25">
        <f t="shared" si="0"/>
        <v>500000</v>
      </c>
      <c r="S25">
        <f t="shared" si="1"/>
        <v>6225.1960607636438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4454.5071016299735</v>
      </c>
      <c r="AC25">
        <f t="shared" si="2"/>
        <v>4297.3059921596077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-4542.4247660405499</v>
      </c>
      <c r="AI25">
        <f t="shared" si="6"/>
        <v>-4559.6824794933227</v>
      </c>
      <c r="AJ25">
        <f t="shared" si="7"/>
        <v>157.20110947036574</v>
      </c>
      <c r="AK25">
        <f t="shared" si="22"/>
        <v>311.81549711409815</v>
      </c>
      <c r="AL25">
        <f t="shared" si="8"/>
        <v>-4090.665872908859</v>
      </c>
      <c r="AN25">
        <f t="shared" si="9"/>
        <v>0</v>
      </c>
      <c r="AO25">
        <f t="shared" si="9"/>
        <v>0</v>
      </c>
      <c r="AP25">
        <f t="shared" si="9"/>
        <v>-1.426220763981547</v>
      </c>
      <c r="AQ25">
        <f t="shared" si="9"/>
        <v>-375.39738609520589</v>
      </c>
      <c r="AR25">
        <f t="shared" si="9"/>
        <v>-376.82360685918741</v>
      </c>
      <c r="AS25">
        <f t="shared" si="9"/>
        <v>12.991494328673447</v>
      </c>
      <c r="AT25">
        <f t="shared" si="9"/>
        <v>25.769215471815414</v>
      </c>
      <c r="AU25">
        <f t="shared" si="9"/>
        <v>-338.06289705869858</v>
      </c>
      <c r="AW25">
        <v>22</v>
      </c>
      <c r="AX25">
        <f>IF(Z25&gt;0, (R25*SUMPRODUCT(K25:$K$98, X25:$X$98)-K25*$AZ$3)/Z25, 0)</f>
        <v>6225.1960607636438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500000</v>
      </c>
      <c r="S26">
        <f t="shared" si="1"/>
        <v>6131.370209167867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4297.3059921596077</v>
      </c>
      <c r="AC26">
        <f t="shared" si="2"/>
        <v>4130.0089524328559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-4909.4149565105854</v>
      </c>
      <c r="AI26">
        <f t="shared" si="6"/>
        <v>-4926.2546220810054</v>
      </c>
      <c r="AJ26">
        <f t="shared" si="7"/>
        <v>167.29703972675179</v>
      </c>
      <c r="AK26">
        <f t="shared" si="22"/>
        <v>300.81141945117258</v>
      </c>
      <c r="AL26">
        <f t="shared" si="8"/>
        <v>-4458.1461629030809</v>
      </c>
      <c r="AN26">
        <f t="shared" si="9"/>
        <v>0</v>
      </c>
      <c r="AO26">
        <f t="shared" si="9"/>
        <v>0</v>
      </c>
      <c r="AP26">
        <f t="shared" si="9"/>
        <v>-1.242564497772169</v>
      </c>
      <c r="AQ26">
        <f t="shared" si="9"/>
        <v>-362.25569351610937</v>
      </c>
      <c r="AR26">
        <f t="shared" si="9"/>
        <v>-363.49825801388153</v>
      </c>
      <c r="AS26">
        <f t="shared" si="9"/>
        <v>12.344506562647878</v>
      </c>
      <c r="AT26">
        <f t="shared" si="9"/>
        <v>22.196259704293105</v>
      </c>
      <c r="AU26">
        <f t="shared" si="9"/>
        <v>-328.95749174694055</v>
      </c>
      <c r="AW26">
        <v>23</v>
      </c>
      <c r="AX26">
        <f>IF(Z26&gt;0, (R26*SUMPRODUCT(K26:$K$98, X26:$X$98)-K26*$AZ$3)/Z26, 0)</f>
        <v>6131.370209167867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500000</v>
      </c>
      <c r="S27">
        <f t="shared" si="1"/>
        <v>6024.5407623917499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4130.0089524328559</v>
      </c>
      <c r="AC27">
        <f t="shared" si="2"/>
        <v>3953.5571396028654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-5304.3400665522804</v>
      </c>
      <c r="AI27">
        <f t="shared" si="6"/>
        <v>-5320.7461184636686</v>
      </c>
      <c r="AJ27">
        <f t="shared" si="7"/>
        <v>176.45181282999056</v>
      </c>
      <c r="AK27">
        <f t="shared" si="22"/>
        <v>289.10062667029996</v>
      </c>
      <c r="AL27">
        <f t="shared" si="8"/>
        <v>-4855.1936789633783</v>
      </c>
      <c r="AN27">
        <f t="shared" si="9"/>
        <v>0</v>
      </c>
      <c r="AO27">
        <f t="shared" si="9"/>
        <v>0</v>
      </c>
      <c r="AP27">
        <f t="shared" si="9"/>
        <v>-1.0808652074032501</v>
      </c>
      <c r="AQ27">
        <f t="shared" si="9"/>
        <v>-349.46108040727114</v>
      </c>
      <c r="AR27">
        <f t="shared" si="9"/>
        <v>-350.54194561467438</v>
      </c>
      <c r="AS27">
        <f t="shared" si="9"/>
        <v>11.625016567135349</v>
      </c>
      <c r="AT27">
        <f t="shared" si="9"/>
        <v>19.046557361524776</v>
      </c>
      <c r="AU27">
        <f t="shared" si="9"/>
        <v>-319.87037168601427</v>
      </c>
      <c r="AW27">
        <v>24</v>
      </c>
      <c r="AX27">
        <f>IF(Z27&gt;0, (R27*SUMPRODUCT(K27:$K$98, X27:$X$98)-K27*$AZ$3)/Z27, 0)</f>
        <v>6024.5407623917499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500000</v>
      </c>
      <c r="S28">
        <f t="shared" si="1"/>
        <v>5906.9495451466637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3953.5571396028654</v>
      </c>
      <c r="AC28">
        <f t="shared" si="2"/>
        <v>3769.9923812367701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-5724.8301277236296</v>
      </c>
      <c r="AI28">
        <f t="shared" si="6"/>
        <v>-5740.7858776095172</v>
      </c>
      <c r="AJ28">
        <f t="shared" si="7"/>
        <v>183.56475836609525</v>
      </c>
      <c r="AK28">
        <f t="shared" si="22"/>
        <v>276.74899977220059</v>
      </c>
      <c r="AL28">
        <f t="shared" si="8"/>
        <v>-5280.472119471222</v>
      </c>
      <c r="AN28">
        <f t="shared" si="9"/>
        <v>0</v>
      </c>
      <c r="AO28">
        <f t="shared" si="9"/>
        <v>0</v>
      </c>
      <c r="AP28">
        <f t="shared" si="9"/>
        <v>-0.93856996680866811</v>
      </c>
      <c r="AQ28">
        <f t="shared" si="9"/>
        <v>-336.75343756266449</v>
      </c>
      <c r="AR28">
        <f t="shared" si="9"/>
        <v>-337.69200752947313</v>
      </c>
      <c r="AS28">
        <f t="shared" si="9"/>
        <v>10.797886053559189</v>
      </c>
      <c r="AT28">
        <f t="shared" si="9"/>
        <v>16.279291251629733</v>
      </c>
      <c r="AU28">
        <f t="shared" si="9"/>
        <v>-310.61483022428428</v>
      </c>
      <c r="AW28">
        <v>25</v>
      </c>
      <c r="AX28">
        <f>IF(Z28&gt;0, (R28*SUMPRODUCT(K28:$K$98, X28:$X$98)-K28*$AZ$3)/Z28, 0)</f>
        <v>5906.9495451466637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500000</v>
      </c>
      <c r="S29">
        <f t="shared" si="1"/>
        <v>5780.7718867294689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3769.9923812367701</v>
      </c>
      <c r="AC29">
        <f t="shared" si="2"/>
        <v>3581.3606597822995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-6158.929667632643</v>
      </c>
      <c r="AI29">
        <f t="shared" si="6"/>
        <v>-6174.4179135362901</v>
      </c>
      <c r="AJ29">
        <f t="shared" si="7"/>
        <v>188.63172145447061</v>
      </c>
      <c r="AK29">
        <f t="shared" si="22"/>
        <v>263.89946668657393</v>
      </c>
      <c r="AL29">
        <f t="shared" si="8"/>
        <v>-5721.8867253952458</v>
      </c>
      <c r="AN29">
        <f t="shared" si="9"/>
        <v>0</v>
      </c>
      <c r="AO29">
        <f t="shared" si="9"/>
        <v>0</v>
      </c>
      <c r="AP29">
        <f t="shared" si="9"/>
        <v>-0.81345521138119203</v>
      </c>
      <c r="AQ29">
        <f t="shared" si="9"/>
        <v>-323.47197131511126</v>
      </c>
      <c r="AR29">
        <f t="shared" si="9"/>
        <v>-324.28542652649242</v>
      </c>
      <c r="AS29">
        <f t="shared" si="9"/>
        <v>9.9070906933889695</v>
      </c>
      <c r="AT29">
        <f t="shared" si="9"/>
        <v>13.860213596321952</v>
      </c>
      <c r="AU29">
        <f t="shared" si="9"/>
        <v>-300.51812223678155</v>
      </c>
      <c r="AW29">
        <v>26</v>
      </c>
      <c r="AX29">
        <f>IF(Z29&gt;0, (R29*SUMPRODUCT(K29:$K$98, X29:$X$98)-K29*$AZ$3)/Z29, 0)</f>
        <v>5780.7718867294689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500000</v>
      </c>
      <c r="S30">
        <f t="shared" si="1"/>
        <v>5649.1459996407139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3581.3606597822995</v>
      </c>
      <c r="AC30">
        <f t="shared" si="2"/>
        <v>3390.1402207066481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-6609.5060974287089</v>
      </c>
      <c r="AI30">
        <f t="shared" si="6"/>
        <v>-6624.5089855684482</v>
      </c>
      <c r="AJ30">
        <f t="shared" si="7"/>
        <v>191.22043907565148</v>
      </c>
      <c r="AK30">
        <f t="shared" si="22"/>
        <v>250.695246184761</v>
      </c>
      <c r="AL30">
        <f t="shared" si="8"/>
        <v>-6182.5933003080354</v>
      </c>
      <c r="AN30">
        <f t="shared" si="9"/>
        <v>0</v>
      </c>
      <c r="AO30">
        <f t="shared" si="9"/>
        <v>0</v>
      </c>
      <c r="AP30">
        <f t="shared" si="9"/>
        <v>-0.70353913282291425</v>
      </c>
      <c r="AQ30">
        <f t="shared" si="9"/>
        <v>-309.9434018877858</v>
      </c>
      <c r="AR30">
        <f t="shared" si="9"/>
        <v>-310.64694102060872</v>
      </c>
      <c r="AS30">
        <f t="shared" si="9"/>
        <v>8.967010926979901</v>
      </c>
      <c r="AT30">
        <f t="shared" si="9"/>
        <v>11.755997542664932</v>
      </c>
      <c r="AU30">
        <f t="shared" si="9"/>
        <v>-289.92393255096385</v>
      </c>
      <c r="AW30">
        <v>27</v>
      </c>
      <c r="AX30">
        <f>IF(Z30&gt;0, (R30*SUMPRODUCT(K30:$K$98, X30:$X$98)-K30*$AZ$3)/Z30, 0)</f>
        <v>5649.1459996407139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500000</v>
      </c>
      <c r="S31">
        <f t="shared" si="1"/>
        <v>5514.8935654406978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3390.1402207066481</v>
      </c>
      <c r="AC31">
        <f t="shared" si="2"/>
        <v>3198.2785440326652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-7089.7990259002308</v>
      </c>
      <c r="AI31">
        <f t="shared" si="6"/>
        <v>-7104.297395207278</v>
      </c>
      <c r="AJ31">
        <f t="shared" si="7"/>
        <v>191.86167667398286</v>
      </c>
      <c r="AK31">
        <f t="shared" si="22"/>
        <v>237.30981544946539</v>
      </c>
      <c r="AL31">
        <f t="shared" si="8"/>
        <v>-6675.1259030838301</v>
      </c>
      <c r="AN31">
        <f t="shared" si="9"/>
        <v>0</v>
      </c>
      <c r="AO31">
        <f t="shared" si="9"/>
        <v>0</v>
      </c>
      <c r="AP31">
        <f t="shared" si="9"/>
        <v>-0.60703610594721802</v>
      </c>
      <c r="AQ31">
        <f t="shared" si="9"/>
        <v>-296.84469346073143</v>
      </c>
      <c r="AR31">
        <f t="shared" si="9"/>
        <v>-297.45172956667864</v>
      </c>
      <c r="AS31">
        <f t="shared" si="9"/>
        <v>8.0331079049054921</v>
      </c>
      <c r="AT31">
        <f t="shared" si="9"/>
        <v>9.9359881944431585</v>
      </c>
      <c r="AU31">
        <f t="shared" si="9"/>
        <v>-279.48263346733</v>
      </c>
      <c r="AW31">
        <v>28</v>
      </c>
      <c r="AX31">
        <f>IF(Z31&gt;0, (R31*SUMPRODUCT(K31:$K$98, X31:$X$98)-K31*$AZ$3)/Z31, 0)</f>
        <v>5514.8935654406978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500000</v>
      </c>
      <c r="S32">
        <f t="shared" si="1"/>
        <v>5379.590162679754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3198.2785440326652</v>
      </c>
      <c r="AC32">
        <f t="shared" si="2"/>
        <v>3006.8639623699719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-7598.0992196256675</v>
      </c>
      <c r="AI32">
        <f t="shared" si="6"/>
        <v>-7612.0727002786625</v>
      </c>
      <c r="AJ32">
        <f t="shared" si="7"/>
        <v>191.41458166269331</v>
      </c>
      <c r="AK32">
        <f t="shared" si="22"/>
        <v>223.87949808228657</v>
      </c>
      <c r="AL32">
        <f t="shared" si="8"/>
        <v>-7196.7786205336824</v>
      </c>
      <c r="AN32">
        <f t="shared" si="9"/>
        <v>0</v>
      </c>
      <c r="AO32">
        <f t="shared" si="9"/>
        <v>0</v>
      </c>
      <c r="AP32">
        <f t="shared" si="9"/>
        <v>-0.52237446640194296</v>
      </c>
      <c r="AQ32">
        <f t="shared" si="9"/>
        <v>-284.04183067088519</v>
      </c>
      <c r="AR32">
        <f t="shared" si="9"/>
        <v>-284.56420513728716</v>
      </c>
      <c r="AS32">
        <f t="shared" si="9"/>
        <v>7.1557038965926631</v>
      </c>
      <c r="AT32">
        <f t="shared" si="9"/>
        <v>8.3693487866962251</v>
      </c>
      <c r="AU32">
        <f t="shared" si="9"/>
        <v>-269.03915245399827</v>
      </c>
      <c r="AW32">
        <v>29</v>
      </c>
      <c r="AX32">
        <f>IF(Z32&gt;0, (R32*SUMPRODUCT(K32:$K$98, X32:$X$98)-K32*$AZ$3)/Z32, 0)</f>
        <v>5379.590162679754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500000</v>
      </c>
      <c r="S33">
        <f t="shared" si="1"/>
        <v>5244.9465556824744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3006.8639623699719</v>
      </c>
      <c r="AC33">
        <f t="shared" si="2"/>
        <v>2816.9561600901925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-8134.891765632753</v>
      </c>
      <c r="AI33">
        <f t="shared" si="6"/>
        <v>-8148.3187668909368</v>
      </c>
      <c r="AJ33">
        <f t="shared" si="7"/>
        <v>189.90780227977939</v>
      </c>
      <c r="AK33">
        <f t="shared" si="22"/>
        <v>210.48047736589805</v>
      </c>
      <c r="AL33">
        <f t="shared" si="8"/>
        <v>-7747.9304872452594</v>
      </c>
      <c r="AN33">
        <f t="shared" si="9"/>
        <v>0</v>
      </c>
      <c r="AO33">
        <f t="shared" si="9"/>
        <v>0</v>
      </c>
      <c r="AP33">
        <f t="shared" si="9"/>
        <v>-0.44816542593119923</v>
      </c>
      <c r="AQ33">
        <f t="shared" si="9"/>
        <v>-271.52579812465007</v>
      </c>
      <c r="AR33">
        <f t="shared" si="9"/>
        <v>-271.97396355058123</v>
      </c>
      <c r="AS33">
        <f t="shared" si="9"/>
        <v>6.3387281686967212</v>
      </c>
      <c r="AT33">
        <f t="shared" si="9"/>
        <v>7.0254013517274458</v>
      </c>
      <c r="AU33">
        <f t="shared" si="9"/>
        <v>-258.60983403015712</v>
      </c>
      <c r="AW33">
        <v>30</v>
      </c>
      <c r="AX33">
        <f>IF(Z33&gt;0, (R33*SUMPRODUCT(K33:$K$98, X33:$X$98)-K33*$AZ$3)/Z33, 0)</f>
        <v>5244.9465556824744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500000</v>
      </c>
      <c r="S34">
        <f t="shared" si="1"/>
        <v>5111.8291414182822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2816.9561600901925</v>
      </c>
      <c r="AC34">
        <f t="shared" si="2"/>
        <v>2629.4786016004578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-8659.1544790302905</v>
      </c>
      <c r="AI34">
        <f t="shared" si="6"/>
        <v>-8672.0142525519404</v>
      </c>
      <c r="AJ34">
        <f t="shared" si="7"/>
        <v>187.47755848973475</v>
      </c>
      <c r="AK34">
        <f t="shared" si="22"/>
        <v>197.18693120631349</v>
      </c>
      <c r="AL34">
        <f t="shared" si="8"/>
        <v>-8287.3497628558925</v>
      </c>
      <c r="AN34">
        <f t="shared" si="9"/>
        <v>0</v>
      </c>
      <c r="AO34">
        <f t="shared" si="9"/>
        <v>0</v>
      </c>
      <c r="AP34">
        <f t="shared" si="9"/>
        <v>-0.38324334082018902</v>
      </c>
      <c r="AQ34">
        <f t="shared" si="9"/>
        <v>-258.0576777370639</v>
      </c>
      <c r="AR34">
        <f t="shared" si="9"/>
        <v>-258.44092107788407</v>
      </c>
      <c r="AS34">
        <f t="shared" si="9"/>
        <v>5.5871532825562236</v>
      </c>
      <c r="AT34">
        <f t="shared" si="9"/>
        <v>5.876509267784531</v>
      </c>
      <c r="AU34">
        <f t="shared" ref="AU34:AU69" si="23">AL34*$K34</f>
        <v>-246.97725852754331</v>
      </c>
      <c r="AW34">
        <v>31</v>
      </c>
      <c r="AX34">
        <f>IF(Z34&gt;0, (R34*SUMPRODUCT(K34:$K$98, X34:$X$98)-K34*$AZ$3)/Z34, 0)</f>
        <v>5111.8291414182822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500000</v>
      </c>
      <c r="S35">
        <f t="shared" si="1"/>
        <v>4982.8755001794661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2629.4786016004578</v>
      </c>
      <c r="AC35">
        <f t="shared" si="2"/>
        <v>2446.4639949659972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-9136.3472375230613</v>
      </c>
      <c r="AI35">
        <f t="shared" ref="AI35:AI66" si="25">SUM(AE35:AH35)</f>
        <v>-9148.6215959476194</v>
      </c>
      <c r="AJ35">
        <f t="shared" si="7"/>
        <v>183.01460663446051</v>
      </c>
      <c r="AK35">
        <f t="shared" si="22"/>
        <v>184.06350211203207</v>
      </c>
      <c r="AL35">
        <f t="shared" si="8"/>
        <v>-8781.5434872011265</v>
      </c>
      <c r="AN35">
        <f t="shared" ref="AN35:AT69" si="26">AE35*$K35</f>
        <v>0</v>
      </c>
      <c r="AO35">
        <f t="shared" si="26"/>
        <v>0</v>
      </c>
      <c r="AP35">
        <f t="shared" si="26"/>
        <v>-0.32660443333043604</v>
      </c>
      <c r="AQ35">
        <f t="shared" si="26"/>
        <v>-243.10610860533376</v>
      </c>
      <c r="AR35">
        <f t="shared" si="26"/>
        <v>-243.43271303866419</v>
      </c>
      <c r="AS35">
        <f t="shared" si="26"/>
        <v>4.8697764741373524</v>
      </c>
      <c r="AT35">
        <f t="shared" si="26"/>
        <v>4.8976861946478527</v>
      </c>
      <c r="AU35">
        <f t="shared" si="23"/>
        <v>-233.66525036987898</v>
      </c>
      <c r="AW35">
        <v>32</v>
      </c>
      <c r="AX35">
        <f>IF(Z35&gt;0, (R35*SUMPRODUCT(K35:$K$98, X35:$X$98)-K35*$AZ$3)/Z35, 0)</f>
        <v>4982.8755001794661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500000</v>
      </c>
      <c r="S36">
        <f t="shared" si="1"/>
        <v>4909.1773554379442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2446.4639949659972</v>
      </c>
      <c r="AC36">
        <f t="shared" si="2"/>
        <v>2270.3606284165594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-11795.934373577322</v>
      </c>
      <c r="AI36">
        <f t="shared" si="25"/>
        <v>-11807.496191698956</v>
      </c>
      <c r="AJ36">
        <f t="shared" si="7"/>
        <v>176.10336654943785</v>
      </c>
      <c r="AK36">
        <f t="shared" si="22"/>
        <v>171.25247964761982</v>
      </c>
      <c r="AL36">
        <f t="shared" si="8"/>
        <v>-11460.140345501899</v>
      </c>
      <c r="AN36">
        <f t="shared" si="26"/>
        <v>0</v>
      </c>
      <c r="AO36">
        <f t="shared" si="26"/>
        <v>0</v>
      </c>
      <c r="AP36">
        <f t="shared" si="26"/>
        <v>-0.27468274899305462</v>
      </c>
      <c r="AQ36">
        <f t="shared" si="26"/>
        <v>-280.24482365911632</v>
      </c>
      <c r="AR36">
        <f t="shared" si="26"/>
        <v>-280.51950640810941</v>
      </c>
      <c r="AS36">
        <f t="shared" si="26"/>
        <v>4.1838192161336236</v>
      </c>
      <c r="AT36">
        <f t="shared" si="26"/>
        <v>4.0685730727305689</v>
      </c>
      <c r="AU36">
        <f t="shared" si="23"/>
        <v>-272.26711411924526</v>
      </c>
      <c r="AW36">
        <v>33</v>
      </c>
      <c r="AX36">
        <f>IF(Z36&gt;0, (R36*SUMPRODUCT(K36:$K$98, X36:$X$98)-K36*$AZ$3)/Z36, 0)</f>
        <v>4909.1773554379442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500000</v>
      </c>
      <c r="S37">
        <f t="shared" si="1"/>
        <v>4774.3281549668463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2270.3606284165594</v>
      </c>
      <c r="AC37">
        <f t="shared" si="2"/>
        <v>2049.9396815930636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-14240.422914998882</v>
      </c>
      <c r="AI37">
        <f t="shared" si="25"/>
        <v>-14251.157093793548</v>
      </c>
      <c r="AJ37">
        <f t="shared" si="7"/>
        <v>220.4209468234958</v>
      </c>
      <c r="AK37">
        <f t="shared" si="22"/>
        <v>158.92524398915918</v>
      </c>
      <c r="AL37">
        <f t="shared" si="8"/>
        <v>-13871.810902980893</v>
      </c>
      <c r="AN37">
        <f t="shared" si="26"/>
        <v>0</v>
      </c>
      <c r="AO37">
        <f t="shared" si="26"/>
        <v>0</v>
      </c>
      <c r="AP37">
        <f t="shared" si="26"/>
        <v>-0.22769634224380209</v>
      </c>
      <c r="AQ37">
        <f t="shared" si="26"/>
        <v>-302.07175339403011</v>
      </c>
      <c r="AR37">
        <f t="shared" si="26"/>
        <v>-302.29944973627391</v>
      </c>
      <c r="AS37">
        <f t="shared" si="26"/>
        <v>4.6756295293461001</v>
      </c>
      <c r="AT37">
        <f t="shared" si="26"/>
        <v>3.3711658282153714</v>
      </c>
      <c r="AU37">
        <f t="shared" si="23"/>
        <v>-294.25265437871241</v>
      </c>
      <c r="AW37">
        <v>34</v>
      </c>
      <c r="AX37">
        <f>IF(Z37&gt;0, (R37*SUMPRODUCT(K37:$K$98, X37:$X$98)-K37*$AZ$3)/Z37, 0)</f>
        <v>4774.3281549668463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500000</v>
      </c>
      <c r="S38">
        <f t="shared" si="1"/>
        <v>4592.4266741469601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2049.9396815930636</v>
      </c>
      <c r="AC38">
        <f t="shared" si="2"/>
        <v>1801.2821039451244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-16422.329197217547</v>
      </c>
      <c r="AI38">
        <f t="shared" si="25"/>
        <v>-16432.134917764404</v>
      </c>
      <c r="AJ38">
        <f t="shared" si="7"/>
        <v>248.65757764793921</v>
      </c>
      <c r="AK38">
        <f t="shared" si="22"/>
        <v>143.49577771151448</v>
      </c>
      <c r="AL38">
        <f t="shared" si="8"/>
        <v>-16039.981562404952</v>
      </c>
      <c r="AN38">
        <f t="shared" si="26"/>
        <v>0</v>
      </c>
      <c r="AO38">
        <f t="shared" si="26"/>
        <v>0</v>
      </c>
      <c r="AP38">
        <f t="shared" si="26"/>
        <v>-0.18571574236757371</v>
      </c>
      <c r="AQ38">
        <f t="shared" si="26"/>
        <v>-311.0312030300268</v>
      </c>
      <c r="AR38">
        <f t="shared" si="26"/>
        <v>-311.21691877239437</v>
      </c>
      <c r="AS38">
        <f t="shared" si="26"/>
        <v>4.7094577504556829</v>
      </c>
      <c r="AT38">
        <f t="shared" si="26"/>
        <v>2.717742643893879</v>
      </c>
      <c r="AU38">
        <f t="shared" si="23"/>
        <v>-303.78971837804482</v>
      </c>
      <c r="AW38">
        <v>35</v>
      </c>
      <c r="AX38">
        <f>IF(Z38&gt;0, (R38*SUMPRODUCT(K38:$K$98, X38:$X$98)-K38*$AZ$3)/Z38, 0)</f>
        <v>4592.4266741469601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500000</v>
      </c>
      <c r="S39">
        <f t="shared" si="1"/>
        <v>4371.2070054619853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1801.2821039451244</v>
      </c>
      <c r="AC39">
        <f t="shared" si="2"/>
        <v>1537.9421292598213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-18235.936976118159</v>
      </c>
      <c r="AI39">
        <f t="shared" si="25"/>
        <v>-18244.732842610745</v>
      </c>
      <c r="AJ39">
        <f t="shared" si="7"/>
        <v>263.3399746853031</v>
      </c>
      <c r="AK39">
        <f t="shared" si="22"/>
        <v>126.08974727615872</v>
      </c>
      <c r="AL39">
        <f t="shared" si="8"/>
        <v>-17855.303120649285</v>
      </c>
      <c r="AN39">
        <f t="shared" si="26"/>
        <v>0</v>
      </c>
      <c r="AO39">
        <f t="shared" si="26"/>
        <v>0</v>
      </c>
      <c r="AP39">
        <f t="shared" si="26"/>
        <v>-0.148740697151345</v>
      </c>
      <c r="AQ39">
        <f t="shared" si="26"/>
        <v>-308.37507382842062</v>
      </c>
      <c r="AR39">
        <f t="shared" si="26"/>
        <v>-308.52381452557199</v>
      </c>
      <c r="AS39">
        <f t="shared" si="26"/>
        <v>4.4531566566557199</v>
      </c>
      <c r="AT39">
        <f t="shared" si="26"/>
        <v>2.1322148226446251</v>
      </c>
      <c r="AU39">
        <f t="shared" si="23"/>
        <v>-301.93844304627169</v>
      </c>
      <c r="AW39">
        <v>36</v>
      </c>
      <c r="AX39">
        <f>IF(Z39&gt;0, (R39*SUMPRODUCT(K39:$K$98, X39:$X$98)-K39*$AZ$3)/Z39, 0)</f>
        <v>4371.2070054619853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25</v>
      </c>
      <c r="R40">
        <f t="shared" si="0"/>
        <v>500000</v>
      </c>
      <c r="S40">
        <f t="shared" si="1"/>
        <v>4105.8493133395014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1537.9421292598213</v>
      </c>
      <c r="AC40">
        <f t="shared" si="2"/>
        <v>1272.1485093106182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-19239.111524235381</v>
      </c>
      <c r="AI40">
        <f t="shared" si="25"/>
        <v>-19246.857476486828</v>
      </c>
      <c r="AJ40">
        <f t="shared" si="7"/>
        <v>265.79361994920305</v>
      </c>
      <c r="AK40">
        <f t="shared" si="22"/>
        <v>107.65594904818749</v>
      </c>
      <c r="AL40">
        <f t="shared" si="8"/>
        <v>-18873.407907489436</v>
      </c>
      <c r="AN40">
        <f t="shared" si="26"/>
        <v>0</v>
      </c>
      <c r="AO40">
        <f t="shared" si="26"/>
        <v>0</v>
      </c>
      <c r="AP40">
        <f t="shared" si="26"/>
        <v>-0.11695208715291114</v>
      </c>
      <c r="AQ40">
        <f t="shared" si="26"/>
        <v>-290.48129586734029</v>
      </c>
      <c r="AR40">
        <f t="shared" si="26"/>
        <v>-290.59824795449322</v>
      </c>
      <c r="AS40">
        <f t="shared" si="26"/>
        <v>4.013079037400316</v>
      </c>
      <c r="AT40">
        <f t="shared" si="26"/>
        <v>1.6254409434631469</v>
      </c>
      <c r="AU40">
        <f t="shared" si="23"/>
        <v>-284.9597279736297</v>
      </c>
      <c r="AW40">
        <v>37</v>
      </c>
      <c r="AX40">
        <f>IF(Z40&gt;0, (R40*SUMPRODUCT(K40:$K$98, X40:$X$98)-K40*$AZ$3)/Z40, 0)</f>
        <v>4105.8493133395014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500000</v>
      </c>
      <c r="S41">
        <f t="shared" si="1"/>
        <v>3813.7085795834105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1272.1485093106182</v>
      </c>
      <c r="AC41">
        <f t="shared" si="2"/>
        <v>1019.686368692579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-19682.874121963596</v>
      </c>
      <c r="AI41">
        <f t="shared" si="25"/>
        <v>-19689.558470986431</v>
      </c>
      <c r="AJ41">
        <f t="shared" si="7"/>
        <v>252.46214061803926</v>
      </c>
      <c r="AK41">
        <f t="shared" si="22"/>
        <v>89.050395651743287</v>
      </c>
      <c r="AL41">
        <f t="shared" si="8"/>
        <v>-19348.045934716651</v>
      </c>
      <c r="AN41">
        <f t="shared" si="26"/>
        <v>0</v>
      </c>
      <c r="AO41">
        <f t="shared" si="26"/>
        <v>0</v>
      </c>
      <c r="AP41">
        <f t="shared" si="26"/>
        <v>-9.011026295021278E-2</v>
      </c>
      <c r="AQ41">
        <f t="shared" si="26"/>
        <v>-265.3405674489947</v>
      </c>
      <c r="AR41">
        <f t="shared" si="26"/>
        <v>-265.43067771194495</v>
      </c>
      <c r="AS41">
        <f t="shared" si="26"/>
        <v>3.4033874949303162</v>
      </c>
      <c r="AT41">
        <f t="shared" si="26"/>
        <v>1.2004691168260044</v>
      </c>
      <c r="AU41">
        <f t="shared" si="23"/>
        <v>-260.82682110018862</v>
      </c>
      <c r="AW41">
        <v>38</v>
      </c>
      <c r="AX41">
        <f>IF(Z41&gt;0, (R41*SUMPRODUCT(K41:$K$98, X41:$X$98)-K41*$AZ$3)/Z41, 0)</f>
        <v>3813.7085795834105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25</v>
      </c>
      <c r="R42">
        <f t="shared" si="0"/>
        <v>500000</v>
      </c>
      <c r="S42">
        <f t="shared" si="1"/>
        <v>3491.504114232047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1019.686368692579</v>
      </c>
      <c r="AC42">
        <f t="shared" si="2"/>
        <v>788.29147557331726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-19463.02105081511</v>
      </c>
      <c r="AI42">
        <f t="shared" si="25"/>
        <v>-19468.665405295174</v>
      </c>
      <c r="AJ42">
        <f t="shared" si="7"/>
        <v>231.39489311926172</v>
      </c>
      <c r="AK42">
        <f t="shared" si="22"/>
        <v>71.378045808480536</v>
      </c>
      <c r="AL42">
        <f t="shared" si="8"/>
        <v>-19165.892466367433</v>
      </c>
      <c r="AN42">
        <f t="shared" si="26"/>
        <v>0</v>
      </c>
      <c r="AO42">
        <f t="shared" si="26"/>
        <v>0</v>
      </c>
      <c r="AP42">
        <f t="shared" si="26"/>
        <v>-6.7937787082586257E-2</v>
      </c>
      <c r="AQ42">
        <f t="shared" si="26"/>
        <v>-234.26497836096513</v>
      </c>
      <c r="AR42">
        <f t="shared" si="26"/>
        <v>-234.3329161480477</v>
      </c>
      <c r="AS42">
        <f t="shared" si="26"/>
        <v>2.7851647227782999</v>
      </c>
      <c r="AT42">
        <f t="shared" si="26"/>
        <v>0.85913570730435906</v>
      </c>
      <c r="AU42">
        <f t="shared" si="23"/>
        <v>-230.68861571796504</v>
      </c>
      <c r="AW42">
        <v>39</v>
      </c>
      <c r="AX42">
        <f>IF(Z42&gt;0, (R42*SUMPRODUCT(K42:$K$98, X42:$X$98)-K42*$AZ$3)/Z42, 0)</f>
        <v>3491.504114232047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500000</v>
      </c>
      <c r="S43">
        <f t="shared" si="1"/>
        <v>3136.1359960777136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788.29147557331726</v>
      </c>
      <c r="AC43">
        <f t="shared" si="2"/>
        <v>584.3351350067569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-18596.580348802672</v>
      </c>
      <c r="AI43">
        <f t="shared" si="25"/>
        <v>-18601.238430720496</v>
      </c>
      <c r="AJ43">
        <f t="shared" si="7"/>
        <v>203.95634056656036</v>
      </c>
      <c r="AK43">
        <f t="shared" si="22"/>
        <v>55.180403290132212</v>
      </c>
      <c r="AL43">
        <f t="shared" si="8"/>
        <v>-18342.101686863803</v>
      </c>
      <c r="AN43">
        <f t="shared" si="26"/>
        <v>0</v>
      </c>
      <c r="AO43">
        <f t="shared" si="26"/>
        <v>0</v>
      </c>
      <c r="AP43">
        <f t="shared" si="26"/>
        <v>-5.0059466287458491E-2</v>
      </c>
      <c r="AQ43">
        <f t="shared" si="26"/>
        <v>-199.85369588940836</v>
      </c>
      <c r="AR43">
        <f t="shared" si="26"/>
        <v>-199.90375535569581</v>
      </c>
      <c r="AS43">
        <f t="shared" si="26"/>
        <v>2.1918776300681726</v>
      </c>
      <c r="AT43">
        <f t="shared" si="26"/>
        <v>0.59301265777667678</v>
      </c>
      <c r="AU43">
        <f t="shared" si="23"/>
        <v>-197.11886506785095</v>
      </c>
      <c r="AW43">
        <v>40</v>
      </c>
      <c r="AX43">
        <f>IF(Z43&gt;0, (R43*SUMPRODUCT(K43:$K$98, X43:$X$98)-K43*$AZ$3)/Z43, 0)</f>
        <v>3136.1359960777136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500000</v>
      </c>
      <c r="S44">
        <f t="shared" si="1"/>
        <v>2744.7624465635995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584.3351350067569</v>
      </c>
      <c r="AC44">
        <f t="shared" si="2"/>
        <v>411.54272286235278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-17261.289546268217</v>
      </c>
      <c r="AI44">
        <f t="shared" si="25"/>
        <v>-17265.037982889549</v>
      </c>
      <c r="AJ44">
        <f t="shared" si="7"/>
        <v>172.79241214440412</v>
      </c>
      <c r="AK44">
        <f t="shared" si="22"/>
        <v>40.903459450472987</v>
      </c>
      <c r="AL44">
        <f t="shared" si="8"/>
        <v>-17051.342111294671</v>
      </c>
      <c r="AN44">
        <f t="shared" si="26"/>
        <v>0</v>
      </c>
      <c r="AO44">
        <f t="shared" si="26"/>
        <v>0</v>
      </c>
      <c r="AP44">
        <f t="shared" si="26"/>
        <v>-3.5967582025525968E-2</v>
      </c>
      <c r="AQ44">
        <f t="shared" si="26"/>
        <v>-165.6282099284789</v>
      </c>
      <c r="AR44">
        <f t="shared" si="26"/>
        <v>-165.6641775105044</v>
      </c>
      <c r="AS44">
        <f t="shared" si="26"/>
        <v>1.6580046256676648</v>
      </c>
      <c r="AT44">
        <f t="shared" si="26"/>
        <v>0.39248323542134345</v>
      </c>
      <c r="AU44">
        <f t="shared" si="23"/>
        <v>-163.61368964941539</v>
      </c>
      <c r="AW44">
        <v>41</v>
      </c>
      <c r="AX44">
        <f>IF(Z44&gt;0, (R44*SUMPRODUCT(K44:$K$98, X44:$X$98)-K44*$AZ$3)/Z44, 0)</f>
        <v>2744.7624465635995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500000</v>
      </c>
      <c r="S45">
        <f t="shared" si="1"/>
        <v>2298.7398456503979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411.54272286235278</v>
      </c>
      <c r="AC45">
        <f t="shared" si="2"/>
        <v>270.07637342048474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-15474.604331615024</v>
      </c>
      <c r="AI45">
        <f t="shared" si="25"/>
        <v>-15477.541553653564</v>
      </c>
      <c r="AJ45">
        <f t="shared" si="7"/>
        <v>141.46634944186803</v>
      </c>
      <c r="AK45">
        <f t="shared" si="22"/>
        <v>28.807990600364697</v>
      </c>
      <c r="AL45">
        <f t="shared" si="8"/>
        <v>-15307.267213611332</v>
      </c>
      <c r="AN45">
        <f t="shared" si="26"/>
        <v>0</v>
      </c>
      <c r="AO45">
        <f t="shared" si="26"/>
        <v>0</v>
      </c>
      <c r="AP45">
        <f t="shared" si="26"/>
        <v>-2.5164008661325538E-2</v>
      </c>
      <c r="AQ45">
        <f t="shared" si="26"/>
        <v>-132.57529472475187</v>
      </c>
      <c r="AR45">
        <f t="shared" si="26"/>
        <v>-132.60045873341318</v>
      </c>
      <c r="AS45">
        <f t="shared" si="26"/>
        <v>1.2119820687481841</v>
      </c>
      <c r="AT45">
        <f t="shared" si="26"/>
        <v>0.246806171093399</v>
      </c>
      <c r="AU45">
        <f t="shared" si="23"/>
        <v>-131.14167049357161</v>
      </c>
      <c r="AW45">
        <v>42</v>
      </c>
      <c r="AX45">
        <f>IF(Z45&gt;0, (R45*SUMPRODUCT(K45:$K$98, X45:$X$98)-K45*$AZ$3)/Z45, 0)</f>
        <v>2298.7398456503979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500000</v>
      </c>
      <c r="S46">
        <f t="shared" si="1"/>
        <v>1778.694132188263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270.07637342048474</v>
      </c>
      <c r="AC46">
        <f t="shared" si="2"/>
        <v>159.07416841592121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-13440.435618528369</v>
      </c>
      <c r="AI46">
        <f t="shared" si="25"/>
        <v>-13442.671446565595</v>
      </c>
      <c r="AJ46">
        <f t="shared" si="7"/>
        <v>111.00220500456354</v>
      </c>
      <c r="AK46">
        <f t="shared" si="22"/>
        <v>18.905346139433934</v>
      </c>
      <c r="AL46">
        <f t="shared" si="8"/>
        <v>-13312.763895421598</v>
      </c>
      <c r="AN46">
        <f t="shared" si="26"/>
        <v>0</v>
      </c>
      <c r="AO46">
        <f t="shared" si="26"/>
        <v>0</v>
      </c>
      <c r="AP46">
        <f t="shared" si="26"/>
        <v>-1.7102650588782242E-2</v>
      </c>
      <c r="AQ46">
        <f t="shared" si="26"/>
        <v>-102.81071277278869</v>
      </c>
      <c r="AR46">
        <f t="shared" si="26"/>
        <v>-102.82781542337747</v>
      </c>
      <c r="AS46">
        <f t="shared" si="26"/>
        <v>0.84909567961755883</v>
      </c>
      <c r="AT46">
        <f t="shared" si="26"/>
        <v>0.14461377346520188</v>
      </c>
      <c r="AU46">
        <f t="shared" si="23"/>
        <v>-101.83410597029471</v>
      </c>
      <c r="AW46">
        <v>43</v>
      </c>
      <c r="AX46">
        <f>IF(Z46&gt;0, (R46*SUMPRODUCT(K46:$K$98, X46:$X$98)-K46*$AZ$3)/Z46, 0)</f>
        <v>1778.694132188263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500000</v>
      </c>
      <c r="S47">
        <f t="shared" si="1"/>
        <v>1145.0487701922591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159.07416841592121</v>
      </c>
      <c r="AC47">
        <f t="shared" si="2"/>
        <v>75.525142893300625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-11290.388102918096</v>
      </c>
      <c r="AI47">
        <f t="shared" si="25"/>
        <v>-11292.037053269805</v>
      </c>
      <c r="AJ47">
        <f t="shared" si="7"/>
        <v>83.549025522620582</v>
      </c>
      <c r="AK47">
        <f t="shared" si="22"/>
        <v>11.135191789114485</v>
      </c>
      <c r="AL47">
        <f t="shared" si="8"/>
        <v>-11197.352835958069</v>
      </c>
      <c r="AN47">
        <f t="shared" si="26"/>
        <v>0</v>
      </c>
      <c r="AO47">
        <f t="shared" si="26"/>
        <v>0</v>
      </c>
      <c r="AP47">
        <f t="shared" si="26"/>
        <v>-1.1261975602537644E-2</v>
      </c>
      <c r="AQ47">
        <f t="shared" si="26"/>
        <v>-77.110918000933225</v>
      </c>
      <c r="AR47">
        <f t="shared" si="26"/>
        <v>-77.122179976535762</v>
      </c>
      <c r="AS47">
        <f t="shared" si="26"/>
        <v>0.57062184199563015</v>
      </c>
      <c r="AT47">
        <f t="shared" si="26"/>
        <v>7.6050960617832786E-2</v>
      </c>
      <c r="AU47">
        <f t="shared" si="23"/>
        <v>-76.475507173922296</v>
      </c>
      <c r="AW47">
        <v>44</v>
      </c>
      <c r="AX47">
        <f>IF(Z47&gt;0, (R47*SUMPRODUCT(K47:$K$98, X47:$X$98)-K47*$AZ$3)/Z47, 0)</f>
        <v>1145.0487701922591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500000</v>
      </c>
      <c r="S48">
        <f t="shared" si="1"/>
        <v>331.79761293668491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75.525142893300625</v>
      </c>
      <c r="AC48">
        <f t="shared" si="2"/>
        <v>15.612159937160383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-9122.5860773477689</v>
      </c>
      <c r="AI48">
        <f t="shared" si="25"/>
        <v>-9123.7624088920929</v>
      </c>
      <c r="AJ48">
        <f t="shared" si="7"/>
        <v>59.91298295614024</v>
      </c>
      <c r="AK48">
        <f t="shared" si="22"/>
        <v>5.2867600025310439</v>
      </c>
      <c r="AL48">
        <f t="shared" si="8"/>
        <v>-9058.5626659334212</v>
      </c>
      <c r="AN48">
        <f t="shared" si="26"/>
        <v>0</v>
      </c>
      <c r="AO48">
        <f t="shared" si="26"/>
        <v>0</v>
      </c>
      <c r="AP48">
        <f t="shared" si="26"/>
        <v>-7.1732955208596866E-3</v>
      </c>
      <c r="AQ48">
        <f t="shared" si="26"/>
        <v>-55.629729699096721</v>
      </c>
      <c r="AR48">
        <f t="shared" si="26"/>
        <v>-55.636902994617579</v>
      </c>
      <c r="AS48">
        <f t="shared" si="26"/>
        <v>0.3653506822580363</v>
      </c>
      <c r="AT48">
        <f t="shared" si="26"/>
        <v>3.2238778284052381E-2</v>
      </c>
      <c r="AU48">
        <f t="shared" si="23"/>
        <v>-55.239313534075485</v>
      </c>
      <c r="AW48">
        <v>45</v>
      </c>
      <c r="AX48">
        <f>IF(Z48&gt;0, (R48*SUMPRODUCT(K48:$K$98, X48:$X$98)-K48*$AZ$3)/Z48, 0)</f>
        <v>331.79761293668491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500000</v>
      </c>
      <c r="S49">
        <f t="shared" si="1"/>
        <v>-761.64194521164984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15.612159937160383</v>
      </c>
      <c r="AC49">
        <f t="shared" si="2"/>
        <v>-24.662270614799738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-7101.1647272577802</v>
      </c>
      <c r="AI49">
        <f t="shared" si="25"/>
        <v>-7101.9742372502988</v>
      </c>
      <c r="AJ49">
        <f t="shared" si="7"/>
        <v>40.274430551960123</v>
      </c>
      <c r="AK49">
        <f t="shared" si="22"/>
        <v>1.092851195601227</v>
      </c>
      <c r="AL49">
        <f t="shared" si="8"/>
        <v>-7060.6069555027379</v>
      </c>
      <c r="AN49">
        <f t="shared" si="26"/>
        <v>0</v>
      </c>
      <c r="AO49">
        <f t="shared" si="26"/>
        <v>0</v>
      </c>
      <c r="AP49">
        <f t="shared" si="26"/>
        <v>-4.4075086285348076E-3</v>
      </c>
      <c r="AQ49">
        <f t="shared" si="26"/>
        <v>-38.663444673073279</v>
      </c>
      <c r="AR49">
        <f t="shared" si="26"/>
        <v>-38.667852181701818</v>
      </c>
      <c r="AS49">
        <f t="shared" si="26"/>
        <v>0.21928067819749877</v>
      </c>
      <c r="AT49">
        <f t="shared" si="26"/>
        <v>5.9502058267766446E-3</v>
      </c>
      <c r="AU49">
        <f t="shared" si="23"/>
        <v>-38.442621297677547</v>
      </c>
      <c r="AW49">
        <v>46</v>
      </c>
      <c r="AX49">
        <f>IF(Z49&gt;0, (R49*SUMPRODUCT(K49:$K$98, X49:$X$98)-K49*$AZ$3)/Z49, 0)</f>
        <v>-761.64194521164984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25</v>
      </c>
      <c r="R50">
        <f t="shared" si="0"/>
        <v>500000</v>
      </c>
      <c r="S50">
        <f t="shared" si="1"/>
        <v>-2311.8973867923823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-24.662270614799738</v>
      </c>
      <c r="AC50">
        <f t="shared" si="2"/>
        <v>-49.615626763643931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-5297.7985124275301</v>
      </c>
      <c r="AI50">
        <f t="shared" si="25"/>
        <v>-5298.3350373945023</v>
      </c>
      <c r="AJ50">
        <f t="shared" si="7"/>
        <v>24.953356148844193</v>
      </c>
      <c r="AK50">
        <f t="shared" si="22"/>
        <v>-1.7263589430359818</v>
      </c>
      <c r="AL50">
        <f t="shared" si="8"/>
        <v>-5275.1080401886938</v>
      </c>
      <c r="AN50">
        <f t="shared" si="26"/>
        <v>0</v>
      </c>
      <c r="AO50">
        <f t="shared" si="26"/>
        <v>0</v>
      </c>
      <c r="AP50">
        <f t="shared" si="26"/>
        <v>-2.6082118936234639E-3</v>
      </c>
      <c r="AQ50">
        <f t="shared" si="26"/>
        <v>-25.754218239128203</v>
      </c>
      <c r="AR50">
        <f t="shared" si="26"/>
        <v>-25.75682645102183</v>
      </c>
      <c r="AS50">
        <f t="shared" si="26"/>
        <v>0.12130589310795653</v>
      </c>
      <c r="AT50">
        <f t="shared" si="26"/>
        <v>-8.3923586134359556E-3</v>
      </c>
      <c r="AU50">
        <f t="shared" si="23"/>
        <v>-25.643912916527309</v>
      </c>
      <c r="AW50">
        <v>47</v>
      </c>
      <c r="AX50">
        <f>IF(Z50&gt;0, (R50*SUMPRODUCT(K50:$K$98, X50:$X$98)-K50*$AZ$3)/Z50, 0)</f>
        <v>-2311.8973867923823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500000</v>
      </c>
      <c r="S51">
        <f t="shared" si="1"/>
        <v>-4611.9912384438921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-49.615626763643931</v>
      </c>
      <c r="AC51">
        <f t="shared" si="2"/>
        <v>-63.128694534710476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-3779.2205318155152</v>
      </c>
      <c r="AI51">
        <f t="shared" si="25"/>
        <v>-3779.5627305062267</v>
      </c>
      <c r="AJ51">
        <f t="shared" si="7"/>
        <v>13.513067771066545</v>
      </c>
      <c r="AK51">
        <f t="shared" si="22"/>
        <v>-3.4730938734550754</v>
      </c>
      <c r="AL51">
        <f t="shared" si="8"/>
        <v>-3769.5227566086151</v>
      </c>
      <c r="AN51">
        <f t="shared" si="26"/>
        <v>0</v>
      </c>
      <c r="AO51">
        <f t="shared" si="26"/>
        <v>0</v>
      </c>
      <c r="AP51">
        <f t="shared" si="26"/>
        <v>-1.4852968341894902E-3</v>
      </c>
      <c r="AQ51">
        <f t="shared" si="26"/>
        <v>-16.403523578482144</v>
      </c>
      <c r="AR51">
        <f t="shared" si="26"/>
        <v>-16.405008875316334</v>
      </c>
      <c r="AS51">
        <f t="shared" si="26"/>
        <v>5.8652815821211721E-2</v>
      </c>
      <c r="AT51">
        <f t="shared" si="26"/>
        <v>-1.5074795652672243E-2</v>
      </c>
      <c r="AU51">
        <f t="shared" si="23"/>
        <v>-16.361430855147795</v>
      </c>
      <c r="AW51">
        <v>48</v>
      </c>
      <c r="AX51">
        <f>IF(Z51&gt;0, (R51*SUMPRODUCT(K51:$K$98, X51:$X$98)-K51*$AZ$3)/Z51, 0)</f>
        <v>-4611.9912384438921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25</v>
      </c>
      <c r="R52">
        <f t="shared" si="0"/>
        <v>500000</v>
      </c>
      <c r="S52">
        <f t="shared" si="1"/>
        <v>-8186.2107840141935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-63.128694534710476</v>
      </c>
      <c r="AC52">
        <f t="shared" si="2"/>
        <v>-68.602619480994676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-2585.4013461190625</v>
      </c>
      <c r="AI52">
        <f t="shared" si="25"/>
        <v>-2585.6108527555607</v>
      </c>
      <c r="AJ52">
        <f t="shared" si="7"/>
        <v>5.4739249462841997</v>
      </c>
      <c r="AK52">
        <f t="shared" si="22"/>
        <v>-4.4190086174297338</v>
      </c>
      <c r="AL52">
        <f t="shared" si="8"/>
        <v>-2584.5559364267065</v>
      </c>
      <c r="AN52">
        <f t="shared" si="26"/>
        <v>0</v>
      </c>
      <c r="AO52">
        <f t="shared" si="26"/>
        <v>0</v>
      </c>
      <c r="AP52">
        <f t="shared" si="26"/>
        <v>-8.119226813337111E-4</v>
      </c>
      <c r="AQ52">
        <f t="shared" si="26"/>
        <v>-10.01947254917569</v>
      </c>
      <c r="AR52">
        <f t="shared" si="26"/>
        <v>-10.020284471857023</v>
      </c>
      <c r="AS52">
        <f t="shared" si="26"/>
        <v>2.1213666039847728E-2</v>
      </c>
      <c r="AT52">
        <f t="shared" si="26"/>
        <v>-1.7125439964425948E-2</v>
      </c>
      <c r="AU52">
        <f t="shared" si="23"/>
        <v>-10.016196245781602</v>
      </c>
      <c r="AW52">
        <v>49</v>
      </c>
      <c r="AX52">
        <f>IF(Z52&gt;0, (R52*SUMPRODUCT(K52:$K$98, X52:$X$98)-K52*$AZ$3)/Z52, 0)</f>
        <v>-8186.2107840141935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500000</v>
      </c>
      <c r="S53">
        <f t="shared" si="1"/>
        <v>-14017.501244617775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-68.602619480994676</v>
      </c>
      <c r="AC53">
        <f t="shared" si="2"/>
        <v>-68.863521822850799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-1691.8905534263261</v>
      </c>
      <c r="AI53">
        <f t="shared" si="25"/>
        <v>-1692.013370468788</v>
      </c>
      <c r="AJ53">
        <f t="shared" si="7"/>
        <v>0.2609023418561236</v>
      </c>
      <c r="AK53">
        <f t="shared" si="22"/>
        <v>-4.8021833636696281</v>
      </c>
      <c r="AL53">
        <f t="shared" si="8"/>
        <v>-1696.5546514906016</v>
      </c>
      <c r="AN53">
        <f t="shared" si="26"/>
        <v>0</v>
      </c>
      <c r="AO53">
        <f t="shared" si="26"/>
        <v>0</v>
      </c>
      <c r="AP53">
        <f t="shared" si="26"/>
        <v>-4.2496924516121579E-4</v>
      </c>
      <c r="AQ53">
        <f t="shared" si="26"/>
        <v>-5.8542482132109326</v>
      </c>
      <c r="AR53">
        <f t="shared" si="26"/>
        <v>-5.8546731824560929</v>
      </c>
      <c r="AS53">
        <f t="shared" si="26"/>
        <v>9.0276942887385764E-4</v>
      </c>
      <c r="AT53">
        <f t="shared" si="26"/>
        <v>-1.6616425524299365E-2</v>
      </c>
      <c r="AU53">
        <f t="shared" si="23"/>
        <v>-5.8703868385515188</v>
      </c>
      <c r="AW53">
        <v>50</v>
      </c>
      <c r="AX53">
        <f>IF(Z53&gt;0, (R53*SUMPRODUCT(K53:$K$98, X53:$X$98)-K53*$AZ$3)/Z53, 0)</f>
        <v>-14017.501244617775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500000</v>
      </c>
      <c r="S54">
        <f t="shared" si="1"/>
        <v>-23995.363892204256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-68.863521822850799</v>
      </c>
      <c r="AC54">
        <f t="shared" si="2"/>
        <v>-66.004760922383539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-1056.4125740402947</v>
      </c>
      <c r="AI54">
        <f t="shared" si="25"/>
        <v>-1056.4813422836301</v>
      </c>
      <c r="AJ54">
        <f t="shared" si="7"/>
        <v>-2.8587609004672601</v>
      </c>
      <c r="AK54">
        <f t="shared" si="22"/>
        <v>-4.8204465275995565</v>
      </c>
      <c r="AL54">
        <f t="shared" si="8"/>
        <v>-1064.1605497116971</v>
      </c>
      <c r="AN54">
        <f t="shared" si="26"/>
        <v>0</v>
      </c>
      <c r="AO54">
        <f t="shared" si="26"/>
        <v>0</v>
      </c>
      <c r="AP54">
        <f t="shared" si="26"/>
        <v>-2.1245588934751944E-4</v>
      </c>
      <c r="AQ54">
        <f t="shared" si="26"/>
        <v>-3.263731368578247</v>
      </c>
      <c r="AR54">
        <f t="shared" si="26"/>
        <v>-3.2639438244675945</v>
      </c>
      <c r="AS54">
        <f t="shared" si="26"/>
        <v>-8.8319922115619471E-3</v>
      </c>
      <c r="AT54">
        <f t="shared" si="26"/>
        <v>-1.4892517307429047E-2</v>
      </c>
      <c r="AU54">
        <f t="shared" si="23"/>
        <v>-3.287668333986586</v>
      </c>
      <c r="AW54">
        <v>51</v>
      </c>
      <c r="AX54">
        <f>IF(Z54&gt;0, (R54*SUMPRODUCT(K54:$K$98, X54:$X$98)-K54*$AZ$3)/Z54, 0)</f>
        <v>-23995.363892204256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500000</v>
      </c>
      <c r="S55">
        <f t="shared" si="1"/>
        <v>-41898.953620272718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-66.004760922383539</v>
      </c>
      <c r="AC55">
        <f t="shared" si="2"/>
        <v>-61.489019868034823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-627.83370625180009</v>
      </c>
      <c r="AI55">
        <f t="shared" si="25"/>
        <v>-627.87039512738954</v>
      </c>
      <c r="AJ55">
        <f t="shared" si="7"/>
        <v>-4.515741054348716</v>
      </c>
      <c r="AK55">
        <f t="shared" si="22"/>
        <v>-4.620333264566848</v>
      </c>
      <c r="AL55">
        <f t="shared" si="8"/>
        <v>-637.00646944630512</v>
      </c>
      <c r="AN55">
        <f t="shared" si="26"/>
        <v>0</v>
      </c>
      <c r="AO55">
        <f t="shared" si="26"/>
        <v>0</v>
      </c>
      <c r="AP55">
        <f t="shared" si="26"/>
        <v>-1.0120389403041425E-4</v>
      </c>
      <c r="AQ55">
        <f t="shared" si="26"/>
        <v>-1.7318387346425048</v>
      </c>
      <c r="AR55">
        <f t="shared" si="26"/>
        <v>-1.7319399385365353</v>
      </c>
      <c r="AS55">
        <f t="shared" si="26"/>
        <v>-1.2456380082276074E-2</v>
      </c>
      <c r="AT55">
        <f t="shared" si="26"/>
        <v>-1.2744890939839026E-2</v>
      </c>
      <c r="AU55">
        <f t="shared" si="23"/>
        <v>-1.7571412095586505</v>
      </c>
      <c r="AW55">
        <v>52</v>
      </c>
      <c r="AX55">
        <f>IF(Z55&gt;0, (R55*SUMPRODUCT(K55:$K$98, X55:$X$98)-K55*$AZ$3)/Z55, 0)</f>
        <v>-41898.953620272718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25</v>
      </c>
      <c r="R56">
        <f t="shared" si="0"/>
        <v>500000</v>
      </c>
      <c r="S56">
        <f t="shared" si="1"/>
        <v>-75638.397461112647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-61.489019868034823</v>
      </c>
      <c r="AC56">
        <f t="shared" si="2"/>
        <v>-56.274901082206831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-354.44017711379195</v>
      </c>
      <c r="AI56">
        <f t="shared" si="25"/>
        <v>-354.45877709176978</v>
      </c>
      <c r="AJ56">
        <f t="shared" si="7"/>
        <v>-5.214118785827992</v>
      </c>
      <c r="AK56">
        <f t="shared" si="22"/>
        <v>-4.3042313907624381</v>
      </c>
      <c r="AL56">
        <f t="shared" si="8"/>
        <v>-363.97712726836016</v>
      </c>
      <c r="AN56">
        <f t="shared" si="26"/>
        <v>0</v>
      </c>
      <c r="AO56">
        <f t="shared" si="26"/>
        <v>0</v>
      </c>
      <c r="AP56">
        <f t="shared" si="26"/>
        <v>-4.5809676882284558E-5</v>
      </c>
      <c r="AQ56">
        <f t="shared" si="26"/>
        <v>-0.87294673182056082</v>
      </c>
      <c r="AR56">
        <f t="shared" si="26"/>
        <v>-0.8729925414974431</v>
      </c>
      <c r="AS56">
        <f t="shared" si="26"/>
        <v>-1.284179460262329E-2</v>
      </c>
      <c r="AT56">
        <f t="shared" si="26"/>
        <v>-1.0600843155428304E-2</v>
      </c>
      <c r="AU56">
        <f t="shared" si="23"/>
        <v>-0.89643517925549454</v>
      </c>
      <c r="AW56">
        <v>53</v>
      </c>
      <c r="AX56">
        <f>IF(Z56&gt;0, (R56*SUMPRODUCT(K56:$K$98, X56:$X$98)-K56*$AZ$3)/Z56, 0)</f>
        <v>-75638.397461112647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25</v>
      </c>
      <c r="R57">
        <f t="shared" si="0"/>
        <v>500000</v>
      </c>
      <c r="S57">
        <f t="shared" si="1"/>
        <v>-142591.07166749978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-56.274901082206831</v>
      </c>
      <c r="AC57">
        <f t="shared" si="2"/>
        <v>-50.946100027893024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-189.63548957367604</v>
      </c>
      <c r="AI57">
        <f t="shared" si="25"/>
        <v>-189.64442177739542</v>
      </c>
      <c r="AJ57">
        <f t="shared" si="7"/>
        <v>-5.3288010543138071</v>
      </c>
      <c r="AK57">
        <f t="shared" si="22"/>
        <v>-3.9392430757544785</v>
      </c>
      <c r="AL57">
        <f t="shared" si="8"/>
        <v>-198.91246590746371</v>
      </c>
      <c r="AN57">
        <f t="shared" si="26"/>
        <v>0</v>
      </c>
      <c r="AO57">
        <f t="shared" si="26"/>
        <v>0</v>
      </c>
      <c r="AP57">
        <f t="shared" si="26"/>
        <v>-1.964198592056803E-5</v>
      </c>
      <c r="AQ57">
        <f t="shared" si="26"/>
        <v>-0.41700992647188428</v>
      </c>
      <c r="AR57">
        <f t="shared" si="26"/>
        <v>-0.41702956845780492</v>
      </c>
      <c r="AS57">
        <f t="shared" si="26"/>
        <v>-1.1718075244451323E-2</v>
      </c>
      <c r="AT57">
        <f t="shared" si="26"/>
        <v>-8.6624263689684591E-3</v>
      </c>
      <c r="AU57">
        <f t="shared" si="23"/>
        <v>-0.43741007007122468</v>
      </c>
      <c r="AW57">
        <v>54</v>
      </c>
      <c r="AX57">
        <f>IF(Z57&gt;0, (R57*SUMPRODUCT(K57:$K$98, X57:$X$98)-K57*$AZ$3)/Z57, 0)</f>
        <v>-142591.07166749978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500000</v>
      </c>
      <c r="S58">
        <f t="shared" si="1"/>
        <v>-282853.43024277478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-50.946100027893024</v>
      </c>
      <c r="AC58">
        <f t="shared" si="2"/>
        <v>-45.825835145316361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-95.851306256954629</v>
      </c>
      <c r="AI58">
        <f t="shared" si="25"/>
        <v>-95.855356573323959</v>
      </c>
      <c r="AJ58">
        <f t="shared" si="7"/>
        <v>-5.120264882576663</v>
      </c>
      <c r="AK58">
        <f t="shared" si="22"/>
        <v>-3.566227001952512</v>
      </c>
      <c r="AL58">
        <f t="shared" si="8"/>
        <v>-104.54184845785313</v>
      </c>
      <c r="AN58">
        <f t="shared" si="26"/>
        <v>0</v>
      </c>
      <c r="AO58">
        <f t="shared" si="26"/>
        <v>0</v>
      </c>
      <c r="AP58">
        <f t="shared" si="26"/>
        <v>-7.9523905457785946E-6</v>
      </c>
      <c r="AQ58">
        <f t="shared" si="26"/>
        <v>-0.18819444018018425</v>
      </c>
      <c r="AR58">
        <f t="shared" si="26"/>
        <v>-0.18820239257073004</v>
      </c>
      <c r="AS58">
        <f t="shared" si="26"/>
        <v>-1.005312729455741E-2</v>
      </c>
      <c r="AT58">
        <f t="shared" si="26"/>
        <v>-7.001929555229343E-3</v>
      </c>
      <c r="AU58">
        <f t="shared" si="23"/>
        <v>-0.2052574494205168</v>
      </c>
      <c r="AW58">
        <v>55</v>
      </c>
      <c r="AX58">
        <f>IF(Z58&gt;0, (R58*SUMPRODUCT(K58:$K$98, X58:$X$98)-K58*$AZ$3)/Z58, 0)</f>
        <v>-282853.43024277478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500000</v>
      </c>
      <c r="S59">
        <f t="shared" si="1"/>
        <v>-593960.91089008201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-45.825835145316361</v>
      </c>
      <c r="AC59">
        <f t="shared" si="2"/>
        <v>-41.070034220274621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-45.623253105347899</v>
      </c>
      <c r="AI59">
        <f t="shared" si="25"/>
        <v>-45.624981755898268</v>
      </c>
      <c r="AJ59">
        <f t="shared" si="7"/>
        <v>-4.7558009250417399</v>
      </c>
      <c r="AK59">
        <f t="shared" si="22"/>
        <v>-3.2078084601721457</v>
      </c>
      <c r="AL59">
        <f t="shared" si="8"/>
        <v>-53.588591141112154</v>
      </c>
      <c r="AN59">
        <f t="shared" si="26"/>
        <v>0</v>
      </c>
      <c r="AO59">
        <f t="shared" si="26"/>
        <v>0</v>
      </c>
      <c r="AP59">
        <f t="shared" si="26"/>
        <v>-3.0303859184305678E-6</v>
      </c>
      <c r="AQ59">
        <f t="shared" si="26"/>
        <v>-7.9979185922831639E-2</v>
      </c>
      <c r="AR59">
        <f t="shared" si="26"/>
        <v>-7.9982216308750076E-2</v>
      </c>
      <c r="AS59">
        <f t="shared" si="26"/>
        <v>-8.3370882281803387E-3</v>
      </c>
      <c r="AT59">
        <f t="shared" si="26"/>
        <v>-5.6234023612592183E-3</v>
      </c>
      <c r="AU59">
        <f t="shared" si="23"/>
        <v>-9.3942706898189635E-2</v>
      </c>
      <c r="AW59">
        <v>56</v>
      </c>
      <c r="AX59">
        <f>IF(Z59&gt;0, (R59*SUMPRODUCT(K59:$K$98, X59:$X$98)-K59*$AZ$3)/Z59, 0)</f>
        <v>-593960.91089008201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500000</v>
      </c>
      <c r="S60">
        <f t="shared" si="1"/>
        <v>-1342134.0905930137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-41.070034220274621</v>
      </c>
      <c r="AC60">
        <f t="shared" si="2"/>
        <v>-36.735731830106459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-20.541713975315655</v>
      </c>
      <c r="AI60">
        <f t="shared" si="25"/>
        <v>-20.542398253661755</v>
      </c>
      <c r="AJ60">
        <f t="shared" si="7"/>
        <v>-4.3343023901681619</v>
      </c>
      <c r="AK60">
        <f t="shared" si="22"/>
        <v>-2.8749023954192237</v>
      </c>
      <c r="AL60">
        <f t="shared" si="8"/>
        <v>-27.75160303924914</v>
      </c>
      <c r="AN60">
        <f t="shared" si="26"/>
        <v>0</v>
      </c>
      <c r="AO60">
        <f t="shared" si="26"/>
        <v>0</v>
      </c>
      <c r="AP60">
        <f t="shared" si="26"/>
        <v>-1.0710395416433022E-6</v>
      </c>
      <c r="AQ60">
        <f t="shared" si="26"/>
        <v>-3.2152103082245781E-2</v>
      </c>
      <c r="AR60">
        <f t="shared" si="26"/>
        <v>-3.2153174121787427E-2</v>
      </c>
      <c r="AS60">
        <f t="shared" si="26"/>
        <v>-6.7840949107641135E-3</v>
      </c>
      <c r="AT60">
        <f t="shared" si="26"/>
        <v>-4.4998269511487441E-3</v>
      </c>
      <c r="AU60">
        <f t="shared" si="23"/>
        <v>-4.3437095983700283E-2</v>
      </c>
      <c r="AW60">
        <v>57</v>
      </c>
      <c r="AX60">
        <f>IF(Z60&gt;0, (R60*SUMPRODUCT(K60:$K$98, X60:$X$98)-K60*$AZ$3)/Z60, 0)</f>
        <v>-1342134.0905930137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500000</v>
      </c>
      <c r="S61">
        <f t="shared" si="1"/>
        <v>-3285205.0624054847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-36.735731830106459</v>
      </c>
      <c r="AC61">
        <f t="shared" si="2"/>
        <v>-32.826561097393174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-8.5525906949929791</v>
      </c>
      <c r="AI61">
        <f t="shared" si="25"/>
        <v>-8.5528405010208672</v>
      </c>
      <c r="AJ61">
        <f t="shared" si="7"/>
        <v>-3.9091707327132852</v>
      </c>
      <c r="AK61">
        <f t="shared" si="22"/>
        <v>-2.5715012281074525</v>
      </c>
      <c r="AL61">
        <f t="shared" si="8"/>
        <v>-15.033512461841605</v>
      </c>
      <c r="AN61">
        <f t="shared" si="26"/>
        <v>0</v>
      </c>
      <c r="AO61">
        <f t="shared" si="26"/>
        <v>0</v>
      </c>
      <c r="AP61">
        <f t="shared" si="26"/>
        <v>-3.4910622985653852E-7</v>
      </c>
      <c r="AQ61">
        <f t="shared" si="26"/>
        <v>-1.1952324442634745E-2</v>
      </c>
      <c r="AR61">
        <f t="shared" si="26"/>
        <v>-1.1952673548864604E-2</v>
      </c>
      <c r="AS61">
        <f t="shared" si="26"/>
        <v>-5.4631021833413873E-3</v>
      </c>
      <c r="AT61">
        <f t="shared" si="26"/>
        <v>-3.5936967030314789E-3</v>
      </c>
      <c r="AU61">
        <f t="shared" si="23"/>
        <v>-2.1009472435237469E-2</v>
      </c>
      <c r="AW61">
        <v>58</v>
      </c>
      <c r="AX61">
        <f>IF(Z61&gt;0, (R61*SUMPRODUCT(K61:$K$98, X61:$X$98)-K61*$AZ$3)/Z61, 0)</f>
        <v>-3285205.0624054847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500000</v>
      </c>
      <c r="S62">
        <f t="shared" si="1"/>
        <v>-8772213.0750789251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-32.826561097393174</v>
      </c>
      <c r="AC62">
        <f t="shared" si="2"/>
        <v>-29.319475175589798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-3.2750032297256828</v>
      </c>
      <c r="AI62">
        <f t="shared" si="25"/>
        <v>-3.275086787531805</v>
      </c>
      <c r="AJ62">
        <f t="shared" si="7"/>
        <v>-3.5070859218033767</v>
      </c>
      <c r="AK62">
        <f t="shared" si="22"/>
        <v>-2.2978592768175226</v>
      </c>
      <c r="AL62">
        <f t="shared" si="8"/>
        <v>-9.0800319861527043</v>
      </c>
      <c r="AN62">
        <f t="shared" si="26"/>
        <v>0</v>
      </c>
      <c r="AO62">
        <f t="shared" si="26"/>
        <v>0</v>
      </c>
      <c r="AP62">
        <f t="shared" si="26"/>
        <v>-1.0426143335053432E-7</v>
      </c>
      <c r="AQ62">
        <f t="shared" si="26"/>
        <v>-4.0864707536674054E-3</v>
      </c>
      <c r="AR62">
        <f t="shared" si="26"/>
        <v>-4.086575015100756E-3</v>
      </c>
      <c r="AS62">
        <f t="shared" si="26"/>
        <v>-4.3760579897958209E-3</v>
      </c>
      <c r="AT62">
        <f t="shared" si="26"/>
        <v>-2.8672138841049836E-3</v>
      </c>
      <c r="AU62">
        <f t="shared" si="23"/>
        <v>-1.1329846889001561E-2</v>
      </c>
      <c r="AW62">
        <v>59</v>
      </c>
      <c r="AX62">
        <f>IF(Z62&gt;0, (R62*SUMPRODUCT(K62:$K$98, X62:$X$98)-K62*$AZ$3)/Z62, 0)</f>
        <v>-8772213.0750789251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500000</v>
      </c>
      <c r="S63">
        <f t="shared" si="1"/>
        <v>-25754019.072766162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-29.319475175589798</v>
      </c>
      <c r="AC63">
        <f t="shared" si="2"/>
        <v>-26.181563212195243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-1.1461440288199531</v>
      </c>
      <c r="AI63">
        <f t="shared" si="25"/>
        <v>-1.146169443846573</v>
      </c>
      <c r="AJ63">
        <f t="shared" si="7"/>
        <v>-3.1379119633945542</v>
      </c>
      <c r="AK63">
        <f t="shared" si="22"/>
        <v>-2.0523632622912862</v>
      </c>
      <c r="AL63">
        <f t="shared" si="8"/>
        <v>-6.3364446695324137</v>
      </c>
      <c r="AN63">
        <f t="shared" si="26"/>
        <v>0</v>
      </c>
      <c r="AO63">
        <f t="shared" si="26"/>
        <v>0</v>
      </c>
      <c r="AP63">
        <f t="shared" si="26"/>
        <v>-2.8314520328289971E-8</v>
      </c>
      <c r="AQ63">
        <f t="shared" si="26"/>
        <v>-1.2769027901668611E-3</v>
      </c>
      <c r="AR63">
        <f t="shared" si="26"/>
        <v>-1.2769311046871893E-3</v>
      </c>
      <c r="AS63">
        <f t="shared" si="26"/>
        <v>-3.495903168017905E-3</v>
      </c>
      <c r="AT63">
        <f t="shared" si="26"/>
        <v>-2.2865087721600677E-3</v>
      </c>
      <c r="AU63">
        <f t="shared" si="23"/>
        <v>-7.0593430448651628E-3</v>
      </c>
      <c r="AW63">
        <v>60</v>
      </c>
      <c r="AX63">
        <f>IF(Z63&gt;0, (R63*SUMPRODUCT(K63:$K$98, X63:$X$98)-K63*$AZ$3)/Z63, 0)</f>
        <v>-25754019.072766162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500000</v>
      </c>
      <c r="S64">
        <f t="shared" si="1"/>
        <v>-83891478.199758619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-26.181563212195243</v>
      </c>
      <c r="AC64">
        <f t="shared" si="2"/>
        <v>-23.377484370210219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-0.36388582812361681</v>
      </c>
      <c r="AI64">
        <f t="shared" si="25"/>
        <v>-0.36389279470856439</v>
      </c>
      <c r="AJ64">
        <f t="shared" si="7"/>
        <v>-2.8040788419850244</v>
      </c>
      <c r="AK64">
        <f t="shared" si="22"/>
        <v>-1.8327094248536673</v>
      </c>
      <c r="AL64">
        <f t="shared" si="8"/>
        <v>-5.0006810615472563</v>
      </c>
      <c r="AN64">
        <f t="shared" si="26"/>
        <v>0</v>
      </c>
      <c r="AO64">
        <f t="shared" si="26"/>
        <v>0</v>
      </c>
      <c r="AP64">
        <f t="shared" si="26"/>
        <v>-6.9297976626996906E-9</v>
      </c>
      <c r="AQ64">
        <f t="shared" si="26"/>
        <v>-3.6196431683541814E-4</v>
      </c>
      <c r="AR64">
        <f t="shared" si="26"/>
        <v>-3.6197124663308087E-4</v>
      </c>
      <c r="AS64">
        <f t="shared" si="26"/>
        <v>-2.7892718098572358E-3</v>
      </c>
      <c r="AT64">
        <f t="shared" si="26"/>
        <v>-1.8230317414275128E-3</v>
      </c>
      <c r="AU64">
        <f t="shared" si="23"/>
        <v>-4.9742747979178298E-3</v>
      </c>
      <c r="AW64">
        <v>61</v>
      </c>
      <c r="AX64">
        <f>IF(Z64&gt;0, (R64*SUMPRODUCT(K64:$K$98, X64:$X$98)-K64*$AZ$3)/Z64, 0)</f>
        <v>-83891478.199758619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500000</v>
      </c>
      <c r="S65">
        <f t="shared" si="1"/>
        <v>-306711358.47497457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-23.377484370210219</v>
      </c>
      <c r="AC65">
        <f t="shared" si="2"/>
        <v>-20.873064419549195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-0.10391117063945919</v>
      </c>
      <c r="AI65">
        <f t="shared" si="25"/>
        <v>-0.1039128720000253</v>
      </c>
      <c r="AJ65">
        <f t="shared" si="7"/>
        <v>-2.5044199506610241</v>
      </c>
      <c r="AK65">
        <f t="shared" si="22"/>
        <v>-1.6364239059147154</v>
      </c>
      <c r="AL65">
        <f t="shared" si="8"/>
        <v>-4.2447567285757648</v>
      </c>
      <c r="AN65">
        <f t="shared" si="26"/>
        <v>0</v>
      </c>
      <c r="AO65">
        <f t="shared" si="26"/>
        <v>0</v>
      </c>
      <c r="AP65">
        <f t="shared" si="26"/>
        <v>-1.5110504238668114E-9</v>
      </c>
      <c r="AQ65">
        <f t="shared" si="26"/>
        <v>-9.2287914488247571E-5</v>
      </c>
      <c r="AR65">
        <f t="shared" si="26"/>
        <v>-9.2289425538671436E-5</v>
      </c>
      <c r="AS65">
        <f t="shared" si="26"/>
        <v>-2.2242814976188656E-3</v>
      </c>
      <c r="AT65">
        <f t="shared" si="26"/>
        <v>-1.4533774238727731E-3</v>
      </c>
      <c r="AU65">
        <f t="shared" si="23"/>
        <v>-3.7699483470303103E-3</v>
      </c>
      <c r="AW65">
        <v>62</v>
      </c>
      <c r="AX65">
        <f>IF(Z65&gt;0, (R65*SUMPRODUCT(K65:$K$98, X65:$X$98)-K65*$AZ$3)/Z65, 0)</f>
        <v>-306711358.47497457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500000</v>
      </c>
      <c r="S66">
        <f t="shared" si="1"/>
        <v>-1277748323.9234662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-20.873064419549195</v>
      </c>
      <c r="AC66">
        <f t="shared" si="2"/>
        <v>-18.636744283376313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-2.6394132036309404E-2</v>
      </c>
      <c r="AI66">
        <f t="shared" si="25"/>
        <v>-2.6394496676668041E-2</v>
      </c>
      <c r="AJ66">
        <f t="shared" si="7"/>
        <v>-2.2363201361728819</v>
      </c>
      <c r="AK66">
        <f t="shared" si="22"/>
        <v>-1.4611145093684437</v>
      </c>
      <c r="AL66">
        <f t="shared" si="8"/>
        <v>-3.7238291422179937</v>
      </c>
      <c r="AN66">
        <f t="shared" si="26"/>
        <v>0</v>
      </c>
      <c r="AO66">
        <f t="shared" si="26"/>
        <v>0</v>
      </c>
      <c r="AP66">
        <f t="shared" si="26"/>
        <v>-2.8915406810113516E-10</v>
      </c>
      <c r="AQ66">
        <f t="shared" si="26"/>
        <v>-2.0930131488479855E-5</v>
      </c>
      <c r="AR66">
        <f t="shared" si="26"/>
        <v>-2.0930420642547955E-5</v>
      </c>
      <c r="AS66">
        <f t="shared" si="26"/>
        <v>-1.773366687566907E-3</v>
      </c>
      <c r="AT66">
        <f t="shared" si="26"/>
        <v>-1.1586408205709396E-3</v>
      </c>
      <c r="AU66">
        <f t="shared" si="23"/>
        <v>-2.9529379287803947E-3</v>
      </c>
      <c r="AW66">
        <v>63</v>
      </c>
      <c r="AX66">
        <f>IF(Z66&gt;0, (R66*SUMPRODUCT(K66:$K$98, X66:$X$98)-K66*$AZ$3)/Z66, 0)</f>
        <v>-1277748323.9234662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7">$C$6</f>
        <v>500000</v>
      </c>
      <c r="S67">
        <f t="shared" ref="S67:S69" si="28">AX67</f>
        <v>-6185896408.5600958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-18.636744283376313</v>
      </c>
      <c r="AC67">
        <f t="shared" ref="AC67:AC69" si="29">S67*Z67</f>
        <v>-16.639968406286933</v>
      </c>
      <c r="AE67">
        <f t="shared" ref="AE67:AE69" si="30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1">-X67*R67</f>
        <v>-5.874886612693214E-3</v>
      </c>
      <c r="AI67">
        <f t="shared" ref="AI67:AI69" si="32">SUM(AE67:AH67)</f>
        <v>-5.874953862317631E-3</v>
      </c>
      <c r="AJ67">
        <f t="shared" ref="AJ67:AJ69" si="33">AB67-AC67</f>
        <v>-1.9967758770893802</v>
      </c>
      <c r="AK67">
        <f t="shared" si="22"/>
        <v>-1.3045720998363419</v>
      </c>
      <c r="AL67">
        <f t="shared" ref="AL67:AL69" si="34">SUM(AI67:AK67)</f>
        <v>-3.3072229307880399</v>
      </c>
      <c r="AN67">
        <f t="shared" si="26"/>
        <v>0</v>
      </c>
      <c r="AO67">
        <f t="shared" si="26"/>
        <v>0</v>
      </c>
      <c r="AP67">
        <f t="shared" si="26"/>
        <v>-4.7614191279169793E-11</v>
      </c>
      <c r="AQ67">
        <f t="shared" si="26"/>
        <v>-4.1595470212045288E-6</v>
      </c>
      <c r="AR67">
        <f t="shared" si="26"/>
        <v>-4.1595946353958084E-6</v>
      </c>
      <c r="AS67">
        <f t="shared" si="26"/>
        <v>-1.4137605879260761E-3</v>
      </c>
      <c r="AT67">
        <f t="shared" si="26"/>
        <v>-9.2366531467969306E-4</v>
      </c>
      <c r="AU67">
        <f t="shared" si="23"/>
        <v>-2.3415854972411651E-3</v>
      </c>
      <c r="AW67">
        <v>64</v>
      </c>
      <c r="AX67">
        <f>IF(Z67&gt;0, (R67*SUMPRODUCT(K67:$K$98, X67:$X$98)-K67*$AZ$3)/Z67, 0)</f>
        <v>-6185896408.5600958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25</v>
      </c>
      <c r="R68">
        <f t="shared" si="27"/>
        <v>500000</v>
      </c>
      <c r="S68">
        <f t="shared" si="28"/>
        <v>-35741028938.201889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-16.639968406286933</v>
      </c>
      <c r="AC68">
        <f t="shared" si="29"/>
        <v>-14.857118273672469</v>
      </c>
      <c r="AE68">
        <f t="shared" si="30"/>
        <v>0</v>
      </c>
      <c r="AF68">
        <f t="shared" si="24"/>
        <v>0</v>
      </c>
      <c r="AG68">
        <f t="shared" si="24"/>
        <v>-1.0392201004734086E-8</v>
      </c>
      <c r="AH68">
        <f t="shared" si="31"/>
        <v>-1.1236985433588382E-3</v>
      </c>
      <c r="AI68">
        <f t="shared" si="32"/>
        <v>-1.1237089355598429E-3</v>
      </c>
      <c r="AJ68">
        <f t="shared" si="33"/>
        <v>-1.7828501326144632</v>
      </c>
      <c r="AK68">
        <f t="shared" si="22"/>
        <v>-1.1647977884400853</v>
      </c>
      <c r="AL68">
        <f t="shared" si="34"/>
        <v>-2.9487716299901083</v>
      </c>
      <c r="AN68">
        <f t="shared" si="26"/>
        <v>0</v>
      </c>
      <c r="AO68">
        <f t="shared" si="26"/>
        <v>0</v>
      </c>
      <c r="AP68">
        <f t="shared" si="26"/>
        <v>-6.5695566908603536E-12</v>
      </c>
      <c r="AQ68">
        <f t="shared" si="26"/>
        <v>-7.1035974772525904E-7</v>
      </c>
      <c r="AR68">
        <f t="shared" si="26"/>
        <v>-7.1036631728194985E-7</v>
      </c>
      <c r="AS68">
        <f t="shared" si="26"/>
        <v>-1.1270504691145852E-3</v>
      </c>
      <c r="AT68">
        <f t="shared" si="26"/>
        <v>-7.3634113707577472E-4</v>
      </c>
      <c r="AU68">
        <f t="shared" si="23"/>
        <v>-1.8641019725076419E-3</v>
      </c>
      <c r="AW68">
        <v>65</v>
      </c>
      <c r="AX68">
        <f>IF(Z68&gt;0, (R68*SUMPRODUCT(K68:$K$98, X68:$X$98)-K68*$AZ$3)/Z68, 0)</f>
        <v>-35741028938.201889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500000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-14.857118273672469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-2.0784402009468172E-4</v>
      </c>
      <c r="AI69">
        <f t="shared" si="32"/>
        <v>-2.0784402009468172E-4</v>
      </c>
      <c r="AJ69">
        <f t="shared" si="33"/>
        <v>-14.857118273672469</v>
      </c>
      <c r="AK69">
        <f t="shared" si="22"/>
        <v>-1.039998279157073</v>
      </c>
      <c r="AL69">
        <f t="shared" si="34"/>
        <v>-15.897324396849637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-1.1731351233679203E-7</v>
      </c>
      <c r="AR69">
        <f t="shared" si="26"/>
        <v>-1.1731351233679203E-7</v>
      </c>
      <c r="AS69">
        <f t="shared" si="26"/>
        <v>-8.3858112785427773E-3</v>
      </c>
      <c r="AT69">
        <f t="shared" si="26"/>
        <v>-5.8700678949799448E-4</v>
      </c>
      <c r="AU69">
        <f t="shared" si="23"/>
        <v>-8.9729353815531081E-3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29378.731897447738</v>
      </c>
      <c r="AO71" s="8">
        <f t="shared" si="47"/>
        <v>-2937.8731897447742</v>
      </c>
      <c r="AP71" s="8">
        <f t="shared" si="47"/>
        <v>-431.39390976729584</v>
      </c>
      <c r="AQ71" s="8">
        <f t="shared" si="47"/>
        <v>-23502.067996042981</v>
      </c>
      <c r="AR71" s="8">
        <f t="shared" si="47"/>
        <v>2507.3968018926957</v>
      </c>
      <c r="AS71" s="8">
        <f t="shared" si="47"/>
        <v>-3692.9405410843569</v>
      </c>
      <c r="AT71" s="8">
        <f t="shared" si="47"/>
        <v>2154.2153156325403</v>
      </c>
      <c r="AU71" s="8">
        <f t="shared" si="47"/>
        <v>968.67157644087854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6" priority="1" operator="lessThan">
      <formula>0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54AEC-F3A2-48F1-9571-76E5B9F5E17E}">
  <dimension ref="A1:AZ100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24277.319977276391</v>
      </c>
      <c r="K3">
        <v>1</v>
      </c>
      <c r="L3" s="2">
        <v>0</v>
      </c>
      <c r="O3">
        <f>$C$3</f>
        <v>24277.319977276391</v>
      </c>
      <c r="P3">
        <f>O3*C5</f>
        <v>2427.7319977276393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24277.319977276391</v>
      </c>
      <c r="AF3">
        <f t="shared" ref="AF3:AG34" si="4">-$Z3*P3</f>
        <v>-2427.7319977276393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21576.438237748753</v>
      </c>
      <c r="AJ3">
        <f t="shared" ref="AJ3:AJ66" si="7">AB3-AC3</f>
        <v>0</v>
      </c>
      <c r="AL3">
        <f t="shared" ref="AL3:AL66" si="8">SUM(AI3:AK3)</f>
        <v>21576.438237748753</v>
      </c>
      <c r="AN3">
        <f t="shared" ref="AN3:AU34" si="9">AE3*$K3</f>
        <v>24277.319977276391</v>
      </c>
      <c r="AO3">
        <f t="shared" si="9"/>
        <v>-2427.7319977276393</v>
      </c>
      <c r="AP3">
        <f t="shared" si="9"/>
        <v>-273.14974180000002</v>
      </c>
      <c r="AQ3">
        <f t="shared" si="9"/>
        <v>0</v>
      </c>
      <c r="AR3">
        <f t="shared" si="9"/>
        <v>21576.438237748753</v>
      </c>
      <c r="AS3">
        <f t="shared" si="9"/>
        <v>0</v>
      </c>
      <c r="AT3">
        <f t="shared" si="9"/>
        <v>0</v>
      </c>
      <c r="AU3">
        <f t="shared" si="9"/>
        <v>21576.438237748753</v>
      </c>
      <c r="AW3">
        <v>0</v>
      </c>
      <c r="AX3">
        <f>IF(Z3&gt;0, (R3*SUMPRODUCT(K3:$K$98, X3:$X$98)-K3*$AZ$3)/Z3, 0)</f>
        <v>0</v>
      </c>
      <c r="AZ3">
        <f>C6*SUMPRODUCT(X4:X98, K4:K98)/1</f>
        <v>20014.930876684735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2171.5289114791235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2144.4568796447929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-2144.4568796447929</v>
      </c>
      <c r="AK4">
        <f>G4*SUM(AB4, AE4:AF4)</f>
        <v>0</v>
      </c>
      <c r="AL4">
        <f t="shared" si="8"/>
        <v>-4611.2638796447936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-2202.5062499999999</v>
      </c>
      <c r="AR4">
        <f t="shared" si="9"/>
        <v>-2202.5062499999999</v>
      </c>
      <c r="AS4">
        <f t="shared" si="9"/>
        <v>-1914.6936425399936</v>
      </c>
      <c r="AT4">
        <f t="shared" si="9"/>
        <v>0</v>
      </c>
      <c r="AU4">
        <f t="shared" si="9"/>
        <v>-4117.1998925399939</v>
      </c>
      <c r="AW4">
        <v>1</v>
      </c>
      <c r="AX4">
        <f>IF(Z4&gt;0, (R4*SUMPRODUCT(K4:$K$98, X4:$X$98)-K4*$AZ$3)/Z4, 0)</f>
        <v>2171.5289114791235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1000000</v>
      </c>
      <c r="S5">
        <f t="shared" si="1"/>
        <v>1903.8247570284041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2144.4568796447929</v>
      </c>
      <c r="AC5">
        <f t="shared" si="2"/>
        <v>1856.6442721847907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-2439.8083944245368</v>
      </c>
      <c r="AI5">
        <f t="shared" si="6"/>
        <v>-2464.1888457414261</v>
      </c>
      <c r="AJ5">
        <f t="shared" si="7"/>
        <v>287.81260746000225</v>
      </c>
      <c r="AK5">
        <f>G5*SUM(AB5, AE5:AF5)</f>
        <v>150.11198157513553</v>
      </c>
      <c r="AL5">
        <f t="shared" si="8"/>
        <v>-2026.2642567062883</v>
      </c>
      <c r="AN5">
        <f t="shared" si="9"/>
        <v>0</v>
      </c>
      <c r="AO5">
        <f t="shared" si="9"/>
        <v>0</v>
      </c>
      <c r="AP5">
        <f t="shared" si="9"/>
        <v>-19.435946521754929</v>
      </c>
      <c r="AQ5">
        <f t="shared" si="9"/>
        <v>-1945.0003144328257</v>
      </c>
      <c r="AR5">
        <f t="shared" si="9"/>
        <v>-1964.4362609545806</v>
      </c>
      <c r="AS5">
        <f t="shared" si="9"/>
        <v>229.44244854910892</v>
      </c>
      <c r="AT5">
        <f t="shared" si="9"/>
        <v>119.66835265874961</v>
      </c>
      <c r="AU5">
        <f t="shared" si="9"/>
        <v>-1615.3254597467221</v>
      </c>
      <c r="AW5">
        <v>2</v>
      </c>
      <c r="AX5">
        <f>IF(Z5&gt;0, (R5*SUMPRODUCT(K5:$K$98, X5:$X$98)-K5*$AZ$3)/Z5, 0)</f>
        <v>1903.8247570284041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1000000</v>
      </c>
      <c r="S6">
        <f t="shared" si="1"/>
        <v>1683.38837188915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1856.6442721847907</v>
      </c>
      <c r="AC6">
        <f t="shared" si="2"/>
        <v>1621.1918528769511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-2413.0912521570763</v>
      </c>
      <c r="AI6">
        <f t="shared" si="6"/>
        <v>-2437.167571679493</v>
      </c>
      <c r="AJ6">
        <f t="shared" si="7"/>
        <v>235.45241930783959</v>
      </c>
      <c r="AK6">
        <f>G6*SUM(AB6, AE6:AF6)</f>
        <v>129.96509905293536</v>
      </c>
      <c r="AL6">
        <f t="shared" si="8"/>
        <v>-2071.7500533187181</v>
      </c>
      <c r="AN6">
        <f t="shared" si="9"/>
        <v>0</v>
      </c>
      <c r="AO6">
        <f t="shared" si="9"/>
        <v>0</v>
      </c>
      <c r="AP6">
        <f t="shared" si="9"/>
        <v>-17.137048676100527</v>
      </c>
      <c r="AQ6">
        <f t="shared" si="9"/>
        <v>-1717.5906894567379</v>
      </c>
      <c r="AR6">
        <f t="shared" si="9"/>
        <v>-1734.7277381328386</v>
      </c>
      <c r="AS6">
        <f t="shared" si="9"/>
        <v>167.5903813632012</v>
      </c>
      <c r="AT6">
        <f t="shared" si="9"/>
        <v>92.506590410992828</v>
      </c>
      <c r="AU6">
        <f t="shared" si="9"/>
        <v>-1474.6307663586447</v>
      </c>
      <c r="AW6">
        <v>3</v>
      </c>
      <c r="AX6">
        <f>IF(Z6&gt;0, (R6*SUMPRODUCT(K6:$K$98, X6:$X$98)-K6*$AZ$3)/Z6, 0)</f>
        <v>1683.38837188915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1000000</v>
      </c>
      <c r="S7">
        <f t="shared" si="1"/>
        <v>1503.6078422564738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1621.1918528769511</v>
      </c>
      <c r="AC7">
        <f t="shared" si="2"/>
        <v>1429.9832126389665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-2387.5667475516743</v>
      </c>
      <c r="AI7">
        <f t="shared" si="6"/>
        <v>-2411.3426147101777</v>
      </c>
      <c r="AJ7">
        <f t="shared" si="7"/>
        <v>191.20864023798458</v>
      </c>
      <c r="AK7">
        <f>G7*SUM(AB7, AE7:AF7)</f>
        <v>113.48342970138658</v>
      </c>
      <c r="AL7">
        <f t="shared" si="8"/>
        <v>-2106.6505447708064</v>
      </c>
      <c r="AN7">
        <f t="shared" si="9"/>
        <v>0</v>
      </c>
      <c r="AO7">
        <f t="shared" si="9"/>
        <v>0</v>
      </c>
      <c r="AP7">
        <f t="shared" si="9"/>
        <v>-15.109993408980745</v>
      </c>
      <c r="AQ7">
        <f t="shared" si="9"/>
        <v>-1517.3418314673129</v>
      </c>
      <c r="AR7">
        <f t="shared" si="9"/>
        <v>-1532.4518248762934</v>
      </c>
      <c r="AS7">
        <f t="shared" si="9"/>
        <v>121.51654761844465</v>
      </c>
      <c r="AT7">
        <f t="shared" si="9"/>
        <v>72.120771174614944</v>
      </c>
      <c r="AU7">
        <f t="shared" si="9"/>
        <v>-1338.8145060832337</v>
      </c>
      <c r="AW7">
        <v>4</v>
      </c>
      <c r="AX7">
        <f>IF(Z7&gt;0, (R7*SUMPRODUCT(K7:$K$98, X7:$X$98)-K7*$AZ$3)/Z7, 0)</f>
        <v>1503.6078422564738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1000000</v>
      </c>
      <c r="S8">
        <f t="shared" si="1"/>
        <v>1358.108248985468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1429.9832126389665</v>
      </c>
      <c r="AC8">
        <f t="shared" si="2"/>
        <v>1275.4824965455355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-2363.1956589766614</v>
      </c>
      <c r="AI8">
        <f t="shared" si="6"/>
        <v>-2386.6746875721055</v>
      </c>
      <c r="AJ8">
        <f t="shared" si="7"/>
        <v>154.50071609343104</v>
      </c>
      <c r="AK8">
        <f>G8*SUM(AB8, AE8:AF8)</f>
        <v>100.09882488472766</v>
      </c>
      <c r="AL8">
        <f t="shared" si="8"/>
        <v>-2132.075146593947</v>
      </c>
      <c r="AN8">
        <f t="shared" si="9"/>
        <v>0</v>
      </c>
      <c r="AO8">
        <f t="shared" si="9"/>
        <v>0</v>
      </c>
      <c r="AP8">
        <f t="shared" si="9"/>
        <v>-13.322631371239956</v>
      </c>
      <c r="AQ8">
        <f t="shared" si="9"/>
        <v>-1340.9406822209703</v>
      </c>
      <c r="AR8">
        <f t="shared" si="9"/>
        <v>-1354.2633135922101</v>
      </c>
      <c r="AS8">
        <f t="shared" si="9"/>
        <v>87.667855539167562</v>
      </c>
      <c r="AT8">
        <f t="shared" si="9"/>
        <v>56.798761465467699</v>
      </c>
      <c r="AU8">
        <f t="shared" si="9"/>
        <v>-1209.7966965875751</v>
      </c>
      <c r="AW8">
        <v>5</v>
      </c>
      <c r="AX8">
        <f>IF(Z8&gt;0, (R8*SUMPRODUCT(K8:$K$98, X8:$X$98)-K8*$AZ$3)/Z8, 0)</f>
        <v>1358.108248985468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1000000</v>
      </c>
      <c r="S9">
        <f t="shared" si="1"/>
        <v>1241.460887459479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1275.4824965455355</v>
      </c>
      <c r="AC9">
        <f t="shared" si="2"/>
        <v>1151.3642387655291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-2342.6191389492969</v>
      </c>
      <c r="AI9">
        <f t="shared" si="6"/>
        <v>-2365.8048117803128</v>
      </c>
      <c r="AJ9">
        <f t="shared" si="7"/>
        <v>124.11825778000639</v>
      </c>
      <c r="AK9">
        <f t="shared" ref="AK9:AK72" si="22">G9*SUM(AB9:AB9, AE9:AF9)</f>
        <v>89.283774758187491</v>
      </c>
      <c r="AL9">
        <f t="shared" si="8"/>
        <v>-2152.4027792421189</v>
      </c>
      <c r="AN9">
        <f t="shared" si="9"/>
        <v>0</v>
      </c>
      <c r="AO9">
        <f t="shared" si="9"/>
        <v>0</v>
      </c>
      <c r="AP9">
        <f t="shared" si="9"/>
        <v>-11.74658342162817</v>
      </c>
      <c r="AQ9">
        <f t="shared" si="9"/>
        <v>-1186.8437608573322</v>
      </c>
      <c r="AR9">
        <f t="shared" si="9"/>
        <v>-1198.5903442789602</v>
      </c>
      <c r="AS9">
        <f t="shared" si="9"/>
        <v>62.882172097660352</v>
      </c>
      <c r="AT9">
        <f t="shared" si="9"/>
        <v>45.233938908683903</v>
      </c>
      <c r="AU9">
        <f t="shared" si="9"/>
        <v>-1090.4742332726159</v>
      </c>
      <c r="AW9">
        <v>6</v>
      </c>
      <c r="AX9">
        <f>IF(Z9&gt;0, (R9*SUMPRODUCT(K9:$K$98, X9:$X$98)-K9*$AZ$3)/Z9, 0)</f>
        <v>1241.460887459479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1000000</v>
      </c>
      <c r="S10">
        <f t="shared" si="1"/>
        <v>1147.5596281893102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1151.3642387655291</v>
      </c>
      <c r="AC10">
        <f t="shared" si="2"/>
        <v>1050.9690711590574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-2323.0476825194633</v>
      </c>
      <c r="AI10">
        <f t="shared" si="6"/>
        <v>-2345.9434224301062</v>
      </c>
      <c r="AJ10">
        <f t="shared" si="7"/>
        <v>100.39516760647166</v>
      </c>
      <c r="AK10">
        <f t="shared" si="22"/>
        <v>80.595496713587039</v>
      </c>
      <c r="AL10">
        <f t="shared" si="8"/>
        <v>-2164.9527581100474</v>
      </c>
      <c r="AN10">
        <f t="shared" si="9"/>
        <v>0</v>
      </c>
      <c r="AO10">
        <f t="shared" si="9"/>
        <v>0</v>
      </c>
      <c r="AP10">
        <f t="shared" si="9"/>
        <v>-10.356869983136882</v>
      </c>
      <c r="AQ10">
        <f t="shared" si="9"/>
        <v>-1050.8287963778682</v>
      </c>
      <c r="AR10">
        <f t="shared" si="9"/>
        <v>-1061.1856663610051</v>
      </c>
      <c r="AS10">
        <f t="shared" si="9"/>
        <v>45.413675290403368</v>
      </c>
      <c r="AT10">
        <f t="shared" si="9"/>
        <v>36.457309698078276</v>
      </c>
      <c r="AU10">
        <f t="shared" si="9"/>
        <v>-979.31468137252341</v>
      </c>
      <c r="AW10">
        <v>7</v>
      </c>
      <c r="AX10">
        <f>IF(Z10&gt;0, (R10*SUMPRODUCT(K10:$K$98, X10:$X$98)-K10*$AZ$3)/Z10, 0)</f>
        <v>1147.5596281893102</v>
      </c>
    </row>
    <row r="11" spans="1:52" x14ac:dyDescent="0.25">
      <c r="A11" t="s">
        <v>33</v>
      </c>
      <c r="C11" s="12">
        <f>AU100</f>
        <v>949.6593720471476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1000000</v>
      </c>
      <c r="S11">
        <f t="shared" si="1"/>
        <v>1072.7766680107011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1050.9690711590574</v>
      </c>
      <c r="AC11">
        <f t="shared" si="2"/>
        <v>970.18366161231722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-2304.4452320510436</v>
      </c>
      <c r="AI11">
        <f t="shared" si="6"/>
        <v>-2327.0544034317786</v>
      </c>
      <c r="AJ11">
        <f t="shared" si="7"/>
        <v>80.785409546740198</v>
      </c>
      <c r="AK11">
        <f t="shared" si="22"/>
        <v>73.567834981134027</v>
      </c>
      <c r="AL11">
        <f t="shared" si="8"/>
        <v>-2172.7011589039043</v>
      </c>
      <c r="AN11">
        <f t="shared" si="9"/>
        <v>0</v>
      </c>
      <c r="AO11">
        <f t="shared" si="9"/>
        <v>0</v>
      </c>
      <c r="AP11">
        <f t="shared" si="9"/>
        <v>-9.1314651191900751</v>
      </c>
      <c r="AQ11">
        <f t="shared" si="9"/>
        <v>-930.72677902244197</v>
      </c>
      <c r="AR11">
        <f t="shared" si="9"/>
        <v>-939.8582441416321</v>
      </c>
      <c r="AS11">
        <f t="shared" si="9"/>
        <v>32.627871981372778</v>
      </c>
      <c r="AT11">
        <f t="shared" si="9"/>
        <v>29.712814667633968</v>
      </c>
      <c r="AU11">
        <f t="shared" si="9"/>
        <v>-877.51755749262531</v>
      </c>
      <c r="AW11">
        <v>8</v>
      </c>
      <c r="AX11">
        <f>IF(Z11&gt;0, (R11*SUMPRODUCT(K11:$K$98, X11:$X$98)-K11*$AZ$3)/Z11, 0)</f>
        <v>1072.7766680107011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25</v>
      </c>
      <c r="R12">
        <f t="shared" si="0"/>
        <v>1000000</v>
      </c>
      <c r="S12">
        <f t="shared" si="1"/>
        <v>1014.0324774494256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970.18366161231722</v>
      </c>
      <c r="AC12">
        <f t="shared" si="2"/>
        <v>905.56704940338022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-2287.638465544976</v>
      </c>
      <c r="AI12">
        <f t="shared" si="6"/>
        <v>-2309.9643542502654</v>
      </c>
      <c r="AJ12">
        <f t="shared" si="7"/>
        <v>64.616612208936999</v>
      </c>
      <c r="AK12">
        <f t="shared" si="22"/>
        <v>67.912856312862218</v>
      </c>
      <c r="AL12">
        <f t="shared" si="8"/>
        <v>-2177.4348857284663</v>
      </c>
      <c r="AN12">
        <f t="shared" si="9"/>
        <v>0</v>
      </c>
      <c r="AO12">
        <f t="shared" si="9"/>
        <v>0</v>
      </c>
      <c r="AP12">
        <f t="shared" si="9"/>
        <v>-8.0509392837502869</v>
      </c>
      <c r="AQ12">
        <f t="shared" si="9"/>
        <v>-824.94536420899624</v>
      </c>
      <c r="AR12">
        <f t="shared" si="9"/>
        <v>-832.99630349274662</v>
      </c>
      <c r="AS12">
        <f t="shared" si="9"/>
        <v>23.301398142889813</v>
      </c>
      <c r="AT12">
        <f t="shared" si="9"/>
        <v>24.490056811551671</v>
      </c>
      <c r="AU12">
        <f t="shared" si="9"/>
        <v>-785.20484853830521</v>
      </c>
      <c r="AW12">
        <v>9</v>
      </c>
      <c r="AX12">
        <f>IF(Z12&gt;0, (R12*SUMPRODUCT(K12:$K$98, X12:$X$98)-K12*$AZ$3)/Z12, 0)</f>
        <v>1014.0324774494256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25</v>
      </c>
      <c r="R13">
        <f t="shared" si="0"/>
        <v>1000000</v>
      </c>
      <c r="S13">
        <f t="shared" si="1"/>
        <v>968.36233832200401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905.56704940338022</v>
      </c>
      <c r="AC13">
        <f t="shared" si="2"/>
        <v>853.93433413501225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-2271.7091857538708</v>
      </c>
      <c r="AI13">
        <f t="shared" si="6"/>
        <v>-2293.7550228424634</v>
      </c>
      <c r="AJ13">
        <f t="shared" si="7"/>
        <v>51.632715268367974</v>
      </c>
      <c r="AK13">
        <f t="shared" si="22"/>
        <v>63.389693458236621</v>
      </c>
      <c r="AL13">
        <f t="shared" si="8"/>
        <v>-2178.7326141158587</v>
      </c>
      <c r="AN13">
        <f t="shared" si="9"/>
        <v>0</v>
      </c>
      <c r="AO13">
        <f t="shared" si="9"/>
        <v>0</v>
      </c>
      <c r="AP13">
        <f t="shared" si="9"/>
        <v>-7.0981695207653059</v>
      </c>
      <c r="AQ13">
        <f t="shared" si="9"/>
        <v>-731.42955912998855</v>
      </c>
      <c r="AR13">
        <f t="shared" si="9"/>
        <v>-738.52772865075383</v>
      </c>
      <c r="AS13">
        <f t="shared" si="9"/>
        <v>16.624352448922284</v>
      </c>
      <c r="AT13">
        <f t="shared" si="9"/>
        <v>20.409784769240517</v>
      </c>
      <c r="AU13">
        <f t="shared" si="9"/>
        <v>-701.49359143259107</v>
      </c>
      <c r="AW13">
        <v>10</v>
      </c>
      <c r="AX13">
        <f>IF(Z13&gt;0, (R13*SUMPRODUCT(K13:$K$98, X13:$X$98)-K13*$AZ$3)/Z13, 0)</f>
        <v>968.36233832200401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1000000</v>
      </c>
      <c r="S14">
        <f t="shared" si="1"/>
        <v>933.62655455507752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853.93433413501225</v>
      </c>
      <c r="AC14">
        <f t="shared" si="2"/>
        <v>812.96249727344184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-2257.4637355334221</v>
      </c>
      <c r="AI14">
        <f t="shared" si="6"/>
        <v>-2279.2326776577402</v>
      </c>
      <c r="AJ14">
        <f t="shared" si="7"/>
        <v>40.971836861570409</v>
      </c>
      <c r="AK14">
        <f t="shared" si="22"/>
        <v>59.775403389450865</v>
      </c>
      <c r="AL14">
        <f t="shared" si="8"/>
        <v>-2178.485437406719</v>
      </c>
      <c r="AN14">
        <f t="shared" si="9"/>
        <v>0</v>
      </c>
      <c r="AO14">
        <f t="shared" si="9"/>
        <v>0</v>
      </c>
      <c r="AP14">
        <f t="shared" si="9"/>
        <v>-6.2580506722520148</v>
      </c>
      <c r="AQ14">
        <f t="shared" si="9"/>
        <v>-648.96687983555262</v>
      </c>
      <c r="AR14">
        <f t="shared" si="9"/>
        <v>-655.22493050780463</v>
      </c>
      <c r="AS14">
        <f t="shared" si="9"/>
        <v>11.778424038737329</v>
      </c>
      <c r="AT14">
        <f t="shared" si="9"/>
        <v>17.184000087335676</v>
      </c>
      <c r="AU14">
        <f t="shared" si="9"/>
        <v>-626.26250638173167</v>
      </c>
      <c r="AW14">
        <v>11</v>
      </c>
      <c r="AX14">
        <f>IF(Z14&gt;0, (R14*SUMPRODUCT(K14:$K$98, X14:$X$98)-K14*$AZ$3)/Z14, 0)</f>
        <v>933.62655455507752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1000000</v>
      </c>
      <c r="S15">
        <f t="shared" si="1"/>
        <v>907.73982148129357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812.96249727344184</v>
      </c>
      <c r="AC15">
        <f t="shared" si="2"/>
        <v>780.47572660612059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-2248.9755335938571</v>
      </c>
      <c r="AI15">
        <f t="shared" si="6"/>
        <v>-2270.4705619085921</v>
      </c>
      <c r="AJ15">
        <f t="shared" si="7"/>
        <v>32.486770667321252</v>
      </c>
      <c r="AK15">
        <f t="shared" si="22"/>
        <v>56.907374809140933</v>
      </c>
      <c r="AL15">
        <f t="shared" si="8"/>
        <v>-2181.0764164321299</v>
      </c>
      <c r="AN15">
        <f t="shared" si="9"/>
        <v>0</v>
      </c>
      <c r="AO15">
        <f t="shared" si="9"/>
        <v>0</v>
      </c>
      <c r="AP15">
        <f t="shared" si="9"/>
        <v>-5.5172383905484077</v>
      </c>
      <c r="AQ15">
        <f t="shared" si="9"/>
        <v>-577.25600411710923</v>
      </c>
      <c r="AR15">
        <f t="shared" si="9"/>
        <v>-582.77324250765753</v>
      </c>
      <c r="AS15">
        <f t="shared" si="9"/>
        <v>8.33854488053022</v>
      </c>
      <c r="AT15">
        <f t="shared" si="9"/>
        <v>14.606705718414339</v>
      </c>
      <c r="AU15">
        <f t="shared" si="9"/>
        <v>-559.82799190871299</v>
      </c>
      <c r="AW15">
        <v>12</v>
      </c>
      <c r="AX15">
        <f>IF(Z15&gt;0, (R15*SUMPRODUCT(K15:$K$98, X15:$X$98)-K15*$AZ$3)/Z15, 0)</f>
        <v>907.73982148129357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1000000</v>
      </c>
      <c r="S16">
        <f t="shared" si="1"/>
        <v>887.73179311782144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780.47572660612059</v>
      </c>
      <c r="AC16">
        <f t="shared" si="2"/>
        <v>753.64839138921889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-2243.5624959753954</v>
      </c>
      <c r="AI16">
        <f t="shared" si="6"/>
        <v>-2264.7864849445837</v>
      </c>
      <c r="AJ16">
        <f t="shared" si="7"/>
        <v>26.827335216901702</v>
      </c>
      <c r="AK16">
        <f t="shared" si="22"/>
        <v>54.633300862428449</v>
      </c>
      <c r="AL16">
        <f t="shared" si="8"/>
        <v>-2183.3258488652536</v>
      </c>
      <c r="AN16">
        <f t="shared" si="9"/>
        <v>0</v>
      </c>
      <c r="AO16">
        <f t="shared" si="9"/>
        <v>0</v>
      </c>
      <c r="AP16">
        <f t="shared" si="9"/>
        <v>-4.8639904833378047</v>
      </c>
      <c r="AQ16">
        <f t="shared" si="9"/>
        <v>-514.16661802077999</v>
      </c>
      <c r="AR16">
        <f t="shared" si="9"/>
        <v>-519.03060850411782</v>
      </c>
      <c r="AS16">
        <f t="shared" si="9"/>
        <v>6.1481328216744222</v>
      </c>
      <c r="AT16">
        <f t="shared" si="9"/>
        <v>12.52054247926538</v>
      </c>
      <c r="AU16">
        <f t="shared" si="9"/>
        <v>-500.36193320317801</v>
      </c>
      <c r="AW16">
        <v>13</v>
      </c>
      <c r="AX16">
        <f>IF(Z16&gt;0, (R16*SUMPRODUCT(K16:$K$98, X16:$X$98)-K16*$AZ$3)/Z16, 0)</f>
        <v>887.73179311782144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1000000</v>
      </c>
      <c r="S17">
        <f t="shared" si="1"/>
        <v>871.99708451953359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753.64839138921889</v>
      </c>
      <c r="AC17">
        <f t="shared" si="2"/>
        <v>730.93594202933718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-2237.8692823450465</v>
      </c>
      <c r="AI17">
        <f t="shared" si="6"/>
        <v>-2258.8250846924843</v>
      </c>
      <c r="AJ17">
        <f t="shared" si="7"/>
        <v>22.712449359881703</v>
      </c>
      <c r="AK17">
        <f t="shared" si="22"/>
        <v>52.755387397245329</v>
      </c>
      <c r="AL17">
        <f t="shared" si="8"/>
        <v>-2183.3572479353575</v>
      </c>
      <c r="AN17">
        <f t="shared" si="9"/>
        <v>0</v>
      </c>
      <c r="AO17">
        <f t="shared" si="9"/>
        <v>0</v>
      </c>
      <c r="AP17">
        <f t="shared" si="9"/>
        <v>-4.2879723495486441</v>
      </c>
      <c r="AQ17">
        <f t="shared" si="9"/>
        <v>-457.91239321232922</v>
      </c>
      <c r="AR17">
        <f t="shared" si="9"/>
        <v>-462.2003655618779</v>
      </c>
      <c r="AS17">
        <f t="shared" si="9"/>
        <v>4.6474171320671855</v>
      </c>
      <c r="AT17">
        <f t="shared" si="9"/>
        <v>10.794797483703721</v>
      </c>
      <c r="AU17">
        <f t="shared" si="9"/>
        <v>-446.75815094610704</v>
      </c>
      <c r="AW17">
        <v>14</v>
      </c>
      <c r="AX17">
        <f>IF(Z17&gt;0, (R17*SUMPRODUCT(K17:$K$98, X17:$X$98)-K17*$AZ$3)/Z17, 0)</f>
        <v>871.99708451953359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1000000</v>
      </c>
      <c r="S18">
        <f t="shared" si="1"/>
        <v>860.08606656213794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730.93594202933718</v>
      </c>
      <c r="AC18">
        <f t="shared" si="2"/>
        <v>711.82191369280963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-2232.6990788956373</v>
      </c>
      <c r="AI18">
        <f t="shared" si="6"/>
        <v>-2253.3895057426284</v>
      </c>
      <c r="AJ18">
        <f t="shared" si="7"/>
        <v>19.114028336527554</v>
      </c>
      <c r="AK18">
        <f t="shared" si="22"/>
        <v>51.165515942053609</v>
      </c>
      <c r="AL18">
        <f t="shared" si="8"/>
        <v>-2183.1099614640475</v>
      </c>
      <c r="AN18">
        <f t="shared" si="9"/>
        <v>0</v>
      </c>
      <c r="AO18">
        <f t="shared" si="9"/>
        <v>0</v>
      </c>
      <c r="AP18">
        <f t="shared" si="9"/>
        <v>-3.7800636289056908</v>
      </c>
      <c r="AQ18">
        <f t="shared" si="9"/>
        <v>-407.90577424225449</v>
      </c>
      <c r="AR18">
        <f t="shared" si="9"/>
        <v>-411.68583787116017</v>
      </c>
      <c r="AS18">
        <f t="shared" si="9"/>
        <v>3.4920615147815468</v>
      </c>
      <c r="AT18">
        <f t="shared" si="9"/>
        <v>9.34774846826698</v>
      </c>
      <c r="AU18">
        <f t="shared" si="9"/>
        <v>-398.84602788811168</v>
      </c>
      <c r="AW18">
        <v>15</v>
      </c>
      <c r="AX18">
        <f>IF(Z18&gt;0, (R18*SUMPRODUCT(K18:$K$98, X18:$X$98)-K18*$AZ$3)/Z18, 0)</f>
        <v>860.08606656213794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25</v>
      </c>
      <c r="R19">
        <f t="shared" si="0"/>
        <v>1000000</v>
      </c>
      <c r="S19">
        <f t="shared" si="1"/>
        <v>851.41693808618027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711.82191369280963</v>
      </c>
      <c r="AC19">
        <f t="shared" si="2"/>
        <v>695.70039380394974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-2231.9607609264667</v>
      </c>
      <c r="AI19">
        <f t="shared" si="6"/>
        <v>-2252.3884844859649</v>
      </c>
      <c r="AJ19">
        <f t="shared" si="7"/>
        <v>16.121519888859893</v>
      </c>
      <c r="AK19">
        <f t="shared" si="22"/>
        <v>49.82753395849668</v>
      </c>
      <c r="AL19">
        <f t="shared" si="8"/>
        <v>-2186.4394306386084</v>
      </c>
      <c r="AN19">
        <f t="shared" si="9"/>
        <v>0</v>
      </c>
      <c r="AO19">
        <f t="shared" si="9"/>
        <v>0</v>
      </c>
      <c r="AP19">
        <f t="shared" si="9"/>
        <v>-3.3322042146954391</v>
      </c>
      <c r="AQ19">
        <f t="shared" si="9"/>
        <v>-364.08114849077037</v>
      </c>
      <c r="AR19">
        <f t="shared" si="9"/>
        <v>-367.41335270546585</v>
      </c>
      <c r="AS19">
        <f t="shared" si="9"/>
        <v>2.6297691157063681</v>
      </c>
      <c r="AT19">
        <f t="shared" si="9"/>
        <v>8.1279501448502423</v>
      </c>
      <c r="AU19">
        <f t="shared" si="9"/>
        <v>-356.65563344490926</v>
      </c>
      <c r="AW19">
        <v>16</v>
      </c>
      <c r="AX19">
        <f>IF(Z19&gt;0, (R19*SUMPRODUCT(K19:$K$98, X19:$X$98)-K19*$AZ$3)/Z19, 0)</f>
        <v>851.41693808618027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1000000</v>
      </c>
      <c r="S20">
        <f t="shared" si="1"/>
        <v>844.70064289171512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695.70039380394974</v>
      </c>
      <c r="AC20">
        <f t="shared" si="2"/>
        <v>681.42661527156679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-2230.031663601837</v>
      </c>
      <c r="AI20">
        <f t="shared" si="6"/>
        <v>-2250.1993591341497</v>
      </c>
      <c r="AJ20">
        <f t="shared" si="7"/>
        <v>14.273778532382948</v>
      </c>
      <c r="AK20">
        <f t="shared" si="22"/>
        <v>48.699027566276484</v>
      </c>
      <c r="AL20">
        <f t="shared" si="8"/>
        <v>-2187.2265530354903</v>
      </c>
      <c r="AN20">
        <f t="shared" si="9"/>
        <v>0</v>
      </c>
      <c r="AO20">
        <f t="shared" si="9"/>
        <v>0</v>
      </c>
      <c r="AP20">
        <f t="shared" si="9"/>
        <v>-2.9373107239064749</v>
      </c>
      <c r="AQ20">
        <f t="shared" si="9"/>
        <v>-324.7914919011784</v>
      </c>
      <c r="AR20">
        <f t="shared" si="9"/>
        <v>-327.72880262508482</v>
      </c>
      <c r="AS20">
        <f t="shared" si="9"/>
        <v>2.0788950669479864</v>
      </c>
      <c r="AT20">
        <f t="shared" si="9"/>
        <v>7.0927377738846396</v>
      </c>
      <c r="AU20">
        <f t="shared" si="9"/>
        <v>-318.55716978425221</v>
      </c>
      <c r="AW20">
        <v>17</v>
      </c>
      <c r="AX20">
        <f>IF(Z20&gt;0, (R20*SUMPRODUCT(K20:$K$98, X20:$X$98)-K20*$AZ$3)/Z20, 0)</f>
        <v>844.70064289171512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25</v>
      </c>
      <c r="R21">
        <f t="shared" si="0"/>
        <v>1000000</v>
      </c>
      <c r="S21">
        <f t="shared" si="1"/>
        <v>839.97414895899715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681.42661527156679</v>
      </c>
      <c r="AC21">
        <f t="shared" si="2"/>
        <v>668.96313226180564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-2231.5522838191496</v>
      </c>
      <c r="AI21">
        <f t="shared" si="6"/>
        <v>-2251.4625135890442</v>
      </c>
      <c r="AJ21">
        <f t="shared" si="7"/>
        <v>12.463483009761148</v>
      </c>
      <c r="AK21">
        <f t="shared" si="22"/>
        <v>47.69986306900968</v>
      </c>
      <c r="AL21">
        <f t="shared" si="8"/>
        <v>-2191.2991675102735</v>
      </c>
      <c r="AN21">
        <f t="shared" si="9"/>
        <v>0</v>
      </c>
      <c r="AO21">
        <f t="shared" si="9"/>
        <v>0</v>
      </c>
      <c r="AP21">
        <f t="shared" si="9"/>
        <v>-2.589118118416649</v>
      </c>
      <c r="AQ21">
        <f t="shared" si="9"/>
        <v>-290.19014431297825</v>
      </c>
      <c r="AR21">
        <f t="shared" si="9"/>
        <v>-292.7792624313949</v>
      </c>
      <c r="AS21">
        <f t="shared" si="9"/>
        <v>1.6207462220222184</v>
      </c>
      <c r="AT21">
        <f t="shared" si="9"/>
        <v>6.2028706421413213</v>
      </c>
      <c r="AU21">
        <f t="shared" si="9"/>
        <v>-284.95564556723139</v>
      </c>
      <c r="AW21">
        <v>18</v>
      </c>
      <c r="AX21">
        <f>IF(Z21&gt;0, (R21*SUMPRODUCT(K21:$K$98, X21:$X$98)-K21*$AZ$3)/Z21, 0)</f>
        <v>839.97414895899715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1000000</v>
      </c>
      <c r="S22">
        <f t="shared" si="1"/>
        <v>836.46491661841344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668.96313226180564</v>
      </c>
      <c r="AC22">
        <f t="shared" si="2"/>
        <v>657.63728160187929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-2234.8603753445741</v>
      </c>
      <c r="AI22">
        <f t="shared" si="6"/>
        <v>-2254.5156313073858</v>
      </c>
      <c r="AJ22">
        <f t="shared" si="7"/>
        <v>11.325850659926346</v>
      </c>
      <c r="AK22">
        <f t="shared" si="22"/>
        <v>46.827419258326401</v>
      </c>
      <c r="AL22">
        <f t="shared" si="8"/>
        <v>-2196.3623613891332</v>
      </c>
      <c r="AN22">
        <f t="shared" si="9"/>
        <v>0</v>
      </c>
      <c r="AO22">
        <f t="shared" si="9"/>
        <v>0</v>
      </c>
      <c r="AP22">
        <f t="shared" si="9"/>
        <v>-2.2821084187973275</v>
      </c>
      <c r="AQ22">
        <f t="shared" si="9"/>
        <v>-259.48243498126311</v>
      </c>
      <c r="AR22">
        <f t="shared" si="9"/>
        <v>-261.7645434000604</v>
      </c>
      <c r="AS22">
        <f t="shared" si="9"/>
        <v>1.3150080156657284</v>
      </c>
      <c r="AT22">
        <f t="shared" si="9"/>
        <v>5.4369807201783624</v>
      </c>
      <c r="AU22">
        <f t="shared" si="9"/>
        <v>-255.01255466421631</v>
      </c>
      <c r="AW22">
        <v>19</v>
      </c>
      <c r="AX22">
        <f>IF(Z22&gt;0, (R22*SUMPRODUCT(K22:$K$98, X22:$X$98)-K22*$AZ$3)/Z22, 0)</f>
        <v>836.46491661841344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1000000</v>
      </c>
      <c r="S23">
        <f t="shared" si="1"/>
        <v>833.82883100528306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657.63728160187929</v>
      </c>
      <c r="AC23">
        <f t="shared" si="2"/>
        <v>647.14082309655532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-2240.6197725264606</v>
      </c>
      <c r="AI23">
        <f t="shared" si="6"/>
        <v>-2260.0224604353311</v>
      </c>
      <c r="AJ23">
        <f t="shared" si="7"/>
        <v>10.496458505323972</v>
      </c>
      <c r="AK23">
        <f t="shared" si="22"/>
        <v>46.034609712131555</v>
      </c>
      <c r="AL23">
        <f t="shared" si="8"/>
        <v>-2203.4913922178757</v>
      </c>
      <c r="AN23">
        <f t="shared" si="9"/>
        <v>0</v>
      </c>
      <c r="AO23">
        <f t="shared" si="9"/>
        <v>0</v>
      </c>
      <c r="AP23">
        <f t="shared" si="9"/>
        <v>-2.0114138893827969</v>
      </c>
      <c r="AQ23">
        <f t="shared" si="9"/>
        <v>-232.2778035936459</v>
      </c>
      <c r="AR23">
        <f t="shared" si="9"/>
        <v>-234.28921748302869</v>
      </c>
      <c r="AS23">
        <f t="shared" si="9"/>
        <v>1.088133898050613</v>
      </c>
      <c r="AT23">
        <f t="shared" si="9"/>
        <v>4.7722590706087153</v>
      </c>
      <c r="AU23">
        <f t="shared" si="9"/>
        <v>-228.42882451436938</v>
      </c>
      <c r="AW23">
        <v>20</v>
      </c>
      <c r="AX23">
        <f>IF(Z23&gt;0, (R23*SUMPRODUCT(K23:$K$98, X23:$X$98)-K23*$AZ$3)/Z23, 0)</f>
        <v>833.82883100528306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1000000</v>
      </c>
      <c r="S24">
        <f t="shared" si="1"/>
        <v>831.71022782750163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647.14082309655532</v>
      </c>
      <c r="AC24">
        <f t="shared" si="2"/>
        <v>637.17192707071285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-2247.9783467563839</v>
      </c>
      <c r="AI24">
        <f t="shared" si="6"/>
        <v>-2267.1308083274967</v>
      </c>
      <c r="AJ24">
        <f t="shared" si="7"/>
        <v>9.9688960258424686</v>
      </c>
      <c r="AK24">
        <f t="shared" si="22"/>
        <v>45.299857616758878</v>
      </c>
      <c r="AL24">
        <f t="shared" si="8"/>
        <v>-2211.8620546848956</v>
      </c>
      <c r="AN24">
        <f t="shared" si="9"/>
        <v>0</v>
      </c>
      <c r="AO24">
        <f t="shared" si="9"/>
        <v>0</v>
      </c>
      <c r="AP24">
        <f t="shared" si="9"/>
        <v>-1.7727444057227473</v>
      </c>
      <c r="AQ24">
        <f t="shared" si="9"/>
        <v>-208.07200283898942</v>
      </c>
      <c r="AR24">
        <f t="shared" si="9"/>
        <v>-209.84474724471215</v>
      </c>
      <c r="AS24">
        <f t="shared" si="9"/>
        <v>0.9227171450221594</v>
      </c>
      <c r="AT24">
        <f t="shared" si="9"/>
        <v>4.1929372301296182</v>
      </c>
      <c r="AU24">
        <f t="shared" si="9"/>
        <v>-204.72909286956042</v>
      </c>
      <c r="AW24">
        <v>21</v>
      </c>
      <c r="AX24">
        <f>IF(Z24&gt;0, (R24*SUMPRODUCT(K24:$K$98, X24:$X$98)-K24*$AZ$3)/Z24, 0)</f>
        <v>831.71022782750163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1000000</v>
      </c>
      <c r="S25">
        <f t="shared" si="1"/>
        <v>829.95123678828293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637.17192707071285</v>
      </c>
      <c r="AC25">
        <f t="shared" si="2"/>
        <v>627.59002027440397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-2260.4976225737314</v>
      </c>
      <c r="AI25">
        <f t="shared" si="6"/>
        <v>-2279.4020470885689</v>
      </c>
      <c r="AJ25">
        <f t="shared" si="7"/>
        <v>9.5819067963088855</v>
      </c>
      <c r="AK25">
        <f t="shared" si="22"/>
        <v>44.602034894949902</v>
      </c>
      <c r="AL25">
        <f t="shared" si="8"/>
        <v>-2225.21810539731</v>
      </c>
      <c r="AN25">
        <f t="shared" si="9"/>
        <v>0</v>
      </c>
      <c r="AO25">
        <f t="shared" si="9"/>
        <v>0</v>
      </c>
      <c r="AP25">
        <f t="shared" si="9"/>
        <v>-1.5623091000998579</v>
      </c>
      <c r="AQ25">
        <f t="shared" si="9"/>
        <v>-186.81319834566762</v>
      </c>
      <c r="AR25">
        <f t="shared" si="9"/>
        <v>-188.37550744576748</v>
      </c>
      <c r="AS25">
        <f t="shared" si="9"/>
        <v>0.79187283233259242</v>
      </c>
      <c r="AT25">
        <f t="shared" si="9"/>
        <v>3.6860241339089876</v>
      </c>
      <c r="AU25">
        <f t="shared" si="9"/>
        <v>-183.89761047952587</v>
      </c>
      <c r="AW25">
        <v>22</v>
      </c>
      <c r="AX25">
        <f>IF(Z25&gt;0, (R25*SUMPRODUCT(K25:$K$98, X25:$X$98)-K25*$AZ$3)/Z25, 0)</f>
        <v>829.95123678828293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1000000</v>
      </c>
      <c r="S26">
        <f t="shared" si="1"/>
        <v>828.04483532502718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627.59002027440397</v>
      </c>
      <c r="AC26">
        <f t="shared" si="2"/>
        <v>618.00012196684452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-2278.665225674411</v>
      </c>
      <c r="AI26">
        <f t="shared" si="6"/>
        <v>-2297.3236393134584</v>
      </c>
      <c r="AJ26">
        <f t="shared" si="7"/>
        <v>9.5898983075594515</v>
      </c>
      <c r="AK26">
        <f t="shared" si="22"/>
        <v>43.931301419208282</v>
      </c>
      <c r="AL26">
        <f t="shared" si="8"/>
        <v>-2243.8024395866905</v>
      </c>
      <c r="AN26">
        <f t="shared" si="9"/>
        <v>0</v>
      </c>
      <c r="AO26">
        <f t="shared" si="9"/>
        <v>0</v>
      </c>
      <c r="AP26">
        <f t="shared" si="9"/>
        <v>-1.3767661997607143</v>
      </c>
      <c r="AQ26">
        <f t="shared" si="9"/>
        <v>-168.13804881639683</v>
      </c>
      <c r="AR26">
        <f t="shared" si="9"/>
        <v>-169.51481501615757</v>
      </c>
      <c r="AS26">
        <f t="shared" si="9"/>
        <v>0.70761899186111754</v>
      </c>
      <c r="AT26">
        <f t="shared" si="9"/>
        <v>3.2416009246836661</v>
      </c>
      <c r="AU26">
        <f t="shared" si="9"/>
        <v>-165.56559509961278</v>
      </c>
      <c r="AW26">
        <v>23</v>
      </c>
      <c r="AX26">
        <f>IF(Z26&gt;0, (R26*SUMPRODUCT(K26:$K$98, X26:$X$98)-K26*$AZ$3)/Z26, 0)</f>
        <v>828.04483532502718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1000000</v>
      </c>
      <c r="S27">
        <f t="shared" si="1"/>
        <v>825.57374996928479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618.00012196684452</v>
      </c>
      <c r="AC27">
        <f t="shared" si="2"/>
        <v>608.09716247018764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-2297.964999429239</v>
      </c>
      <c r="AI27">
        <f t="shared" si="6"/>
        <v>-2316.37937980691</v>
      </c>
      <c r="AJ27">
        <f t="shared" si="7"/>
        <v>9.9029594966568766</v>
      </c>
      <c r="AK27">
        <f t="shared" si="22"/>
        <v>43.26000853767912</v>
      </c>
      <c r="AL27">
        <f t="shared" si="8"/>
        <v>-2263.2164117725742</v>
      </c>
      <c r="AN27">
        <f t="shared" si="9"/>
        <v>0</v>
      </c>
      <c r="AO27">
        <f t="shared" si="9"/>
        <v>0</v>
      </c>
      <c r="AP27">
        <f t="shared" si="9"/>
        <v>-1.2131781109566135</v>
      </c>
      <c r="AQ27">
        <f t="shared" si="9"/>
        <v>-151.3947675607086</v>
      </c>
      <c r="AR27">
        <f t="shared" si="9"/>
        <v>-152.60794567166519</v>
      </c>
      <c r="AS27">
        <f t="shared" si="9"/>
        <v>0.65242780091596686</v>
      </c>
      <c r="AT27">
        <f t="shared" si="9"/>
        <v>2.8500603529048103</v>
      </c>
      <c r="AU27">
        <f t="shared" si="9"/>
        <v>-149.10545751784443</v>
      </c>
      <c r="AW27">
        <v>24</v>
      </c>
      <c r="AX27">
        <f>IF(Z27&gt;0, (R27*SUMPRODUCT(K27:$K$98, X27:$X$98)-K27*$AZ$3)/Z27, 0)</f>
        <v>825.57374996928479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1000000</v>
      </c>
      <c r="S28">
        <f t="shared" si="1"/>
        <v>822.66242703253386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608.09716247018764</v>
      </c>
      <c r="AC28">
        <f t="shared" si="2"/>
        <v>597.98372465924626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-2321.1245442780678</v>
      </c>
      <c r="AI28">
        <f t="shared" si="6"/>
        <v>-2339.2967527383553</v>
      </c>
      <c r="AJ28">
        <f t="shared" si="7"/>
        <v>10.113437810941377</v>
      </c>
      <c r="AK28">
        <f t="shared" si="22"/>
        <v>42.56680137291314</v>
      </c>
      <c r="AL28">
        <f t="shared" si="8"/>
        <v>-2286.6165135545007</v>
      </c>
      <c r="AN28">
        <f t="shared" si="9"/>
        <v>0</v>
      </c>
      <c r="AO28">
        <f t="shared" si="9"/>
        <v>0</v>
      </c>
      <c r="AP28">
        <f t="shared" si="9"/>
        <v>-1.0689493889909416</v>
      </c>
      <c r="AQ28">
        <f t="shared" si="9"/>
        <v>-136.53622061402885</v>
      </c>
      <c r="AR28">
        <f t="shared" si="9"/>
        <v>-137.60517000301979</v>
      </c>
      <c r="AS28">
        <f t="shared" si="9"/>
        <v>0.59490585265015772</v>
      </c>
      <c r="AT28">
        <f t="shared" si="9"/>
        <v>2.5039200061077613</v>
      </c>
      <c r="AU28">
        <f t="shared" si="9"/>
        <v>-134.50634414426185</v>
      </c>
      <c r="AW28">
        <v>25</v>
      </c>
      <c r="AX28">
        <f>IF(Z28&gt;0, (R28*SUMPRODUCT(K28:$K$98, X28:$X$98)-K28*$AZ$3)/Z28, 0)</f>
        <v>822.66242703253386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25</v>
      </c>
      <c r="R29">
        <f t="shared" si="0"/>
        <v>1000000</v>
      </c>
      <c r="S29">
        <f t="shared" si="1"/>
        <v>819.20301916168012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597.98372465924626</v>
      </c>
      <c r="AC29">
        <f t="shared" si="2"/>
        <v>587.59154846465231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-2347.2590997383386</v>
      </c>
      <c r="AI29">
        <f t="shared" si="6"/>
        <v>-2365.1909046365295</v>
      </c>
      <c r="AJ29">
        <f t="shared" si="7"/>
        <v>10.392176194593958</v>
      </c>
      <c r="AK29">
        <f t="shared" si="22"/>
        <v>41.858860726147242</v>
      </c>
      <c r="AL29">
        <f t="shared" si="8"/>
        <v>-2312.9398677157883</v>
      </c>
      <c r="AN29">
        <f t="shared" si="9"/>
        <v>0</v>
      </c>
      <c r="AO29">
        <f t="shared" si="9"/>
        <v>0</v>
      </c>
      <c r="AP29">
        <f t="shared" si="9"/>
        <v>-0.94179290764419232</v>
      </c>
      <c r="AQ29">
        <f t="shared" si="9"/>
        <v>-123.27994784060286</v>
      </c>
      <c r="AR29">
        <f t="shared" si="9"/>
        <v>-124.22174074824704</v>
      </c>
      <c r="AS29">
        <f t="shared" si="9"/>
        <v>0.54580550539252959</v>
      </c>
      <c r="AT29">
        <f t="shared" si="9"/>
        <v>2.19846124680558</v>
      </c>
      <c r="AU29">
        <f t="shared" si="9"/>
        <v>-121.47747399604893</v>
      </c>
      <c r="AW29">
        <v>26</v>
      </c>
      <c r="AX29">
        <f>IF(Z29&gt;0, (R29*SUMPRODUCT(K29:$K$98, X29:$X$98)-K29*$AZ$3)/Z29, 0)</f>
        <v>819.20301916168012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25</v>
      </c>
      <c r="R30">
        <f t="shared" si="0"/>
        <v>1000000</v>
      </c>
      <c r="S30">
        <f t="shared" si="1"/>
        <v>815.21065555738562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587.59154846465231</v>
      </c>
      <c r="AC30">
        <f t="shared" si="2"/>
        <v>576.94021171283077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-2380.3000594346959</v>
      </c>
      <c r="AI30">
        <f t="shared" si="6"/>
        <v>-2397.9930387824193</v>
      </c>
      <c r="AJ30">
        <f t="shared" si="7"/>
        <v>10.651336751821532</v>
      </c>
      <c r="AK30">
        <f t="shared" si="22"/>
        <v>41.131408392525664</v>
      </c>
      <c r="AL30">
        <f t="shared" si="8"/>
        <v>-2346.210293638072</v>
      </c>
      <c r="AN30">
        <f t="shared" si="9"/>
        <v>0</v>
      </c>
      <c r="AO30">
        <f t="shared" si="9"/>
        <v>0</v>
      </c>
      <c r="AP30">
        <f t="shared" si="9"/>
        <v>-0.82968713966343932</v>
      </c>
      <c r="AQ30">
        <f t="shared" si="9"/>
        <v>-111.62079088207483</v>
      </c>
      <c r="AR30">
        <f t="shared" si="9"/>
        <v>-112.45047802173828</v>
      </c>
      <c r="AS30">
        <f t="shared" si="9"/>
        <v>0.49947931038240073</v>
      </c>
      <c r="AT30">
        <f t="shared" si="9"/>
        <v>1.9287989834179489</v>
      </c>
      <c r="AU30">
        <f t="shared" si="9"/>
        <v>-110.02219972793792</v>
      </c>
      <c r="AW30">
        <v>27</v>
      </c>
      <c r="AX30">
        <f>IF(Z30&gt;0, (R30*SUMPRODUCT(K30:$K$98, X30:$X$98)-K30*$AZ$3)/Z30, 0)</f>
        <v>815.21065555738562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1000000</v>
      </c>
      <c r="S31">
        <f t="shared" si="1"/>
        <v>810.46101738221762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576.94021171283077</v>
      </c>
      <c r="AC31">
        <f t="shared" si="2"/>
        <v>565.88068073145359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-2421.2552072497992</v>
      </c>
      <c r="AI31">
        <f t="shared" si="6"/>
        <v>-2438.710725423864</v>
      </c>
      <c r="AJ31">
        <f t="shared" si="7"/>
        <v>11.059530981377179</v>
      </c>
      <c r="AK31">
        <f t="shared" si="22"/>
        <v>40.385814819898158</v>
      </c>
      <c r="AL31">
        <f t="shared" si="8"/>
        <v>-2387.2653796225886</v>
      </c>
      <c r="AN31">
        <f t="shared" si="9"/>
        <v>0</v>
      </c>
      <c r="AO31">
        <f t="shared" si="9"/>
        <v>0</v>
      </c>
      <c r="AP31">
        <f t="shared" si="9"/>
        <v>-0.73084976353339659</v>
      </c>
      <c r="AQ31">
        <f t="shared" si="9"/>
        <v>-101.37618247860057</v>
      </c>
      <c r="AR31">
        <f t="shared" si="9"/>
        <v>-102.10703224213397</v>
      </c>
      <c r="AS31">
        <f t="shared" si="9"/>
        <v>0.46305446346125656</v>
      </c>
      <c r="AT31">
        <f t="shared" si="9"/>
        <v>1.6909244925814113</v>
      </c>
      <c r="AU31">
        <f t="shared" si="9"/>
        <v>-99.95305328609129</v>
      </c>
      <c r="AW31">
        <v>28</v>
      </c>
      <c r="AX31">
        <f>IF(Z31&gt;0, (R31*SUMPRODUCT(K31:$K$98, X31:$X$98)-K31*$AZ$3)/Z31, 0)</f>
        <v>810.46101738221762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25</v>
      </c>
      <c r="R32">
        <f t="shared" si="0"/>
        <v>1000000</v>
      </c>
      <c r="S32">
        <f t="shared" si="1"/>
        <v>804.75365966792913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565.88068073145359</v>
      </c>
      <c r="AC32">
        <f t="shared" si="2"/>
        <v>554.2913374499044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-2467.0791522350823</v>
      </c>
      <c r="AI32">
        <f t="shared" si="6"/>
        <v>-2484.2984382486006</v>
      </c>
      <c r="AJ32">
        <f t="shared" si="7"/>
        <v>11.589343281549191</v>
      </c>
      <c r="AK32">
        <f t="shared" si="22"/>
        <v>39.611647651201757</v>
      </c>
      <c r="AL32">
        <f t="shared" si="8"/>
        <v>-2433.0974473158499</v>
      </c>
      <c r="AN32">
        <f t="shared" si="9"/>
        <v>0</v>
      </c>
      <c r="AO32">
        <f t="shared" si="9"/>
        <v>0</v>
      </c>
      <c r="AP32">
        <f t="shared" si="9"/>
        <v>-0.64371329996481141</v>
      </c>
      <c r="AQ32">
        <f t="shared" si="9"/>
        <v>-92.227497766915448</v>
      </c>
      <c r="AR32">
        <f t="shared" si="9"/>
        <v>-92.871211066880264</v>
      </c>
      <c r="AS32">
        <f t="shared" si="9"/>
        <v>0.43324760401414381</v>
      </c>
      <c r="AT32">
        <f t="shared" si="9"/>
        <v>1.4808131072670743</v>
      </c>
      <c r="AU32">
        <f t="shared" si="9"/>
        <v>-90.957150355599055</v>
      </c>
      <c r="AW32">
        <v>29</v>
      </c>
      <c r="AX32">
        <f>IF(Z32&gt;0, (R32*SUMPRODUCT(K32:$K$98, X32:$X$98)-K32*$AZ$3)/Z32, 0)</f>
        <v>804.75365966792913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1000000</v>
      </c>
      <c r="S33">
        <f t="shared" si="1"/>
        <v>798.14729760480657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554.2913374499044</v>
      </c>
      <c r="AC33">
        <f t="shared" si="2"/>
        <v>542.23066039464197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-2522.0819603138393</v>
      </c>
      <c r="AI33">
        <f t="shared" si="6"/>
        <v>-2539.0660014182145</v>
      </c>
      <c r="AJ33">
        <f t="shared" si="7"/>
        <v>12.060677055262431</v>
      </c>
      <c r="AK33">
        <f t="shared" si="22"/>
        <v>38.800393621493313</v>
      </c>
      <c r="AL33">
        <f t="shared" si="8"/>
        <v>-2488.2049307414586</v>
      </c>
      <c r="AN33">
        <f t="shared" si="9"/>
        <v>0</v>
      </c>
      <c r="AO33">
        <f t="shared" si="9"/>
        <v>0</v>
      </c>
      <c r="AP33">
        <f t="shared" si="9"/>
        <v>-0.5668920311552107</v>
      </c>
      <c r="AQ33">
        <f t="shared" si="9"/>
        <v>-84.181859690266066</v>
      </c>
      <c r="AR33">
        <f t="shared" si="9"/>
        <v>-84.748751721421272</v>
      </c>
      <c r="AS33">
        <f t="shared" si="9"/>
        <v>0.40256036069080564</v>
      </c>
      <c r="AT33">
        <f t="shared" si="9"/>
        <v>1.2950765848090038</v>
      </c>
      <c r="AU33">
        <f t="shared" si="9"/>
        <v>-83.051114775921462</v>
      </c>
      <c r="AW33">
        <v>30</v>
      </c>
      <c r="AX33">
        <f>IF(Z33&gt;0, (R33*SUMPRODUCT(K33:$K$98, X33:$X$98)-K33*$AZ$3)/Z33, 0)</f>
        <v>798.14729760480657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1000000</v>
      </c>
      <c r="S34">
        <f t="shared" si="1"/>
        <v>790.50876013735694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542.23066039464197</v>
      </c>
      <c r="AC34">
        <f t="shared" si="2"/>
        <v>529.62631919692319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-2586.4337217058196</v>
      </c>
      <c r="AI34">
        <f t="shared" si="6"/>
        <v>-2603.1832615561084</v>
      </c>
      <c r="AJ34">
        <f t="shared" si="7"/>
        <v>12.604341197718782</v>
      </c>
      <c r="AK34">
        <f t="shared" si="22"/>
        <v>37.956146227624942</v>
      </c>
      <c r="AL34">
        <f t="shared" si="8"/>
        <v>-2552.6227741307644</v>
      </c>
      <c r="AN34">
        <f t="shared" si="9"/>
        <v>0</v>
      </c>
      <c r="AO34">
        <f t="shared" si="9"/>
        <v>0</v>
      </c>
      <c r="AP34">
        <f t="shared" si="9"/>
        <v>-0.49916505905943731</v>
      </c>
      <c r="AQ34">
        <f t="shared" si="9"/>
        <v>-77.080167753166194</v>
      </c>
      <c r="AR34">
        <f t="shared" si="9"/>
        <v>-77.57933281222563</v>
      </c>
      <c r="AS34">
        <f t="shared" si="9"/>
        <v>0.37563101879817301</v>
      </c>
      <c r="AT34">
        <f t="shared" si="9"/>
        <v>1.1311583567505781</v>
      </c>
      <c r="AU34">
        <f t="shared" ref="AU34:AU97" si="23">AL34*$K34</f>
        <v>-76.072543436676867</v>
      </c>
      <c r="AW34">
        <v>31</v>
      </c>
      <c r="AX34">
        <f>IF(Z34&gt;0, (R34*SUMPRODUCT(K34:$K$98, X34:$X$98)-K34*$AZ$3)/Z34, 0)</f>
        <v>790.50876013735694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1000000</v>
      </c>
      <c r="S35">
        <f t="shared" si="1"/>
        <v>781.76106637074406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529.62631919692319</v>
      </c>
      <c r="AC35">
        <f t="shared" si="2"/>
        <v>516.45465009781708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-2651.9868036127441</v>
      </c>
      <c r="AI35">
        <f t="shared" ref="AI35:AI66" si="25">SUM(AE35:AH35)</f>
        <v>-2668.5025483944396</v>
      </c>
      <c r="AJ35">
        <f t="shared" si="7"/>
        <v>13.171669099106111</v>
      </c>
      <c r="AK35">
        <f t="shared" si="22"/>
        <v>37.073842343784627</v>
      </c>
      <c r="AL35">
        <f t="shared" si="8"/>
        <v>-2618.2570369515488</v>
      </c>
      <c r="AN35">
        <f t="shared" ref="AN35:AT66" si="26">AE35*$K35</f>
        <v>0</v>
      </c>
      <c r="AO35">
        <f t="shared" si="26"/>
        <v>0</v>
      </c>
      <c r="AP35">
        <f t="shared" si="26"/>
        <v>-0.43946211108383759</v>
      </c>
      <c r="AQ35">
        <f t="shared" si="26"/>
        <v>-70.565859105173303</v>
      </c>
      <c r="AR35">
        <f t="shared" si="26"/>
        <v>-71.00532121625713</v>
      </c>
      <c r="AS35">
        <f t="shared" si="26"/>
        <v>0.35048068284551409</v>
      </c>
      <c r="AT35">
        <f t="shared" si="26"/>
        <v>0.98648587985241587</v>
      </c>
      <c r="AU35">
        <f t="shared" si="23"/>
        <v>-69.668354653559206</v>
      </c>
      <c r="AW35">
        <v>32</v>
      </c>
      <c r="AX35">
        <f>IF(Z35&gt;0, (R35*SUMPRODUCT(K35:$K$98, X35:$X$98)-K35*$AZ$3)/Z35, 0)</f>
        <v>781.76106637074406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25</v>
      </c>
      <c r="R36">
        <f t="shared" si="0"/>
        <v>1000000</v>
      </c>
      <c r="S36">
        <f t="shared" si="1"/>
        <v>772.22335780096716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516.45465009781708</v>
      </c>
      <c r="AC36">
        <f t="shared" si="2"/>
        <v>502.9499505051981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-2722.3569359758085</v>
      </c>
      <c r="AI36">
        <f t="shared" si="25"/>
        <v>-2738.6394643862877</v>
      </c>
      <c r="AJ36">
        <f t="shared" si="7"/>
        <v>13.504699592618977</v>
      </c>
      <c r="AK36">
        <f t="shared" si="22"/>
        <v>36.151825506847196</v>
      </c>
      <c r="AL36">
        <f t="shared" si="8"/>
        <v>-2688.9829392868214</v>
      </c>
      <c r="AN36">
        <f t="shared" si="26"/>
        <v>0</v>
      </c>
      <c r="AO36">
        <f t="shared" si="26"/>
        <v>0</v>
      </c>
      <c r="AP36">
        <f t="shared" si="26"/>
        <v>-0.38683618936881886</v>
      </c>
      <c r="AQ36">
        <f t="shared" si="26"/>
        <v>-64.677067140069383</v>
      </c>
      <c r="AR36">
        <f t="shared" si="26"/>
        <v>-65.063903329438205</v>
      </c>
      <c r="AS36">
        <f t="shared" si="26"/>
        <v>0.32084123529716563</v>
      </c>
      <c r="AT36">
        <f t="shared" si="26"/>
        <v>0.85888592147609799</v>
      </c>
      <c r="AU36">
        <f t="shared" si="23"/>
        <v>-63.884176172664937</v>
      </c>
      <c r="AW36">
        <v>33</v>
      </c>
      <c r="AX36">
        <f>IF(Z36&gt;0, (R36*SUMPRODUCT(K36:$K$98, X36:$X$98)-K36*$AZ$3)/Z36, 0)</f>
        <v>772.22335780096716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1000000</v>
      </c>
      <c r="S37">
        <f t="shared" si="1"/>
        <v>762.03919209403489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502.9499505051981</v>
      </c>
      <c r="AC37">
        <f t="shared" si="2"/>
        <v>489.22034721562244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-2799.6915319262221</v>
      </c>
      <c r="AI37">
        <f t="shared" si="25"/>
        <v>-2815.7412427642985</v>
      </c>
      <c r="AJ37">
        <f t="shared" si="7"/>
        <v>13.729603289575664</v>
      </c>
      <c r="AK37">
        <f t="shared" si="22"/>
        <v>35.206496535363868</v>
      </c>
      <c r="AL37">
        <f t="shared" si="8"/>
        <v>-2766.805142939359</v>
      </c>
      <c r="AN37">
        <f t="shared" si="26"/>
        <v>0</v>
      </c>
      <c r="AO37">
        <f t="shared" si="26"/>
        <v>0</v>
      </c>
      <c r="AP37">
        <f t="shared" si="26"/>
        <v>-0.34045086464521379</v>
      </c>
      <c r="AQ37">
        <f t="shared" si="26"/>
        <v>-59.387824017545235</v>
      </c>
      <c r="AR37">
        <f t="shared" si="26"/>
        <v>-59.728274882190448</v>
      </c>
      <c r="AS37">
        <f t="shared" si="26"/>
        <v>0.2912361075118316</v>
      </c>
      <c r="AT37">
        <f t="shared" si="26"/>
        <v>0.74680985268330036</v>
      </c>
      <c r="AU37">
        <f t="shared" si="23"/>
        <v>-58.69022892199532</v>
      </c>
      <c r="AW37">
        <v>34</v>
      </c>
      <c r="AX37">
        <f>IF(Z37&gt;0, (R37*SUMPRODUCT(K37:$K$98, X37:$X$98)-K37*$AZ$3)/Z37, 0)</f>
        <v>762.03919209403489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1000000</v>
      </c>
      <c r="S38">
        <f t="shared" si="1"/>
        <v>751.29237188324328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489.22034721562244</v>
      </c>
      <c r="AC38">
        <f t="shared" si="2"/>
        <v>475.32133020744703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-2896.9715222959103</v>
      </c>
      <c r="AI38">
        <f t="shared" si="25"/>
        <v>-2912.7883117375486</v>
      </c>
      <c r="AJ38">
        <f t="shared" si="7"/>
        <v>13.899017008175406</v>
      </c>
      <c r="AK38">
        <f t="shared" si="22"/>
        <v>34.245424305093572</v>
      </c>
      <c r="AL38">
        <f t="shared" si="8"/>
        <v>-2864.6438704242801</v>
      </c>
      <c r="AN38">
        <f t="shared" si="26"/>
        <v>0</v>
      </c>
      <c r="AO38">
        <f t="shared" si="26"/>
        <v>0</v>
      </c>
      <c r="AP38">
        <f t="shared" si="26"/>
        <v>-0.29956256442227841</v>
      </c>
      <c r="AQ38">
        <f t="shared" si="26"/>
        <v>-54.867280207492783</v>
      </c>
      <c r="AR38">
        <f t="shared" si="26"/>
        <v>-55.166842771915064</v>
      </c>
      <c r="AS38">
        <f t="shared" si="26"/>
        <v>0.26324085512303919</v>
      </c>
      <c r="AT38">
        <f t="shared" si="26"/>
        <v>0.64859225460488579</v>
      </c>
      <c r="AU38">
        <f t="shared" si="23"/>
        <v>-54.255009662187142</v>
      </c>
      <c r="AW38">
        <v>35</v>
      </c>
      <c r="AX38">
        <f>IF(Z38&gt;0, (R38*SUMPRODUCT(K38:$K$98, X38:$X$98)-K38*$AZ$3)/Z38, 0)</f>
        <v>751.29237188324328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1000000</v>
      </c>
      <c r="S39">
        <f t="shared" si="1"/>
        <v>739.66843088886787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475.32133020744703</v>
      </c>
      <c r="AC39">
        <f t="shared" si="2"/>
        <v>461.06905625832013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-2999.2694532874571</v>
      </c>
      <c r="AI39">
        <f t="shared" si="25"/>
        <v>-3014.8530930983466</v>
      </c>
      <c r="AJ39">
        <f t="shared" si="7"/>
        <v>14.252273949126902</v>
      </c>
      <c r="AK39">
        <f t="shared" si="22"/>
        <v>33.272493114521296</v>
      </c>
      <c r="AL39">
        <f t="shared" si="8"/>
        <v>-2967.3283260346984</v>
      </c>
      <c r="AN39">
        <f t="shared" si="26"/>
        <v>0</v>
      </c>
      <c r="AO39">
        <f t="shared" si="26"/>
        <v>0</v>
      </c>
      <c r="AP39">
        <f t="shared" si="26"/>
        <v>-0.26352394634243537</v>
      </c>
      <c r="AQ39">
        <f t="shared" si="26"/>
        <v>-50.718531233141363</v>
      </c>
      <c r="AR39">
        <f t="shared" si="26"/>
        <v>-50.982055179483801</v>
      </c>
      <c r="AS39">
        <f t="shared" si="26"/>
        <v>0.24101015686995689</v>
      </c>
      <c r="AT39">
        <f t="shared" si="26"/>
        <v>0.56264767388060088</v>
      </c>
      <c r="AU39">
        <f t="shared" si="23"/>
        <v>-50.178397348733242</v>
      </c>
      <c r="AW39">
        <v>36</v>
      </c>
      <c r="AX39">
        <f>IF(Z39&gt;0, (R39*SUMPRODUCT(K39:$K$98, X39:$X$98)-K39*$AZ$3)/Z39, 0)</f>
        <v>739.66843088886787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1000000</v>
      </c>
      <c r="S40">
        <f t="shared" si="1"/>
        <v>727.3652260487969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461.06905625832013</v>
      </c>
      <c r="AC40">
        <f t="shared" si="2"/>
        <v>446.61392347014834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-3096.0858728844155</v>
      </c>
      <c r="AI40">
        <f t="shared" si="25"/>
        <v>-3111.4362741503742</v>
      </c>
      <c r="AJ40">
        <f t="shared" si="7"/>
        <v>14.455132788171795</v>
      </c>
      <c r="AK40">
        <f t="shared" si="22"/>
        <v>32.274833938082409</v>
      </c>
      <c r="AL40">
        <f t="shared" si="8"/>
        <v>-3064.70630742412</v>
      </c>
      <c r="AN40">
        <f t="shared" si="26"/>
        <v>0</v>
      </c>
      <c r="AO40">
        <f t="shared" si="26"/>
        <v>0</v>
      </c>
      <c r="AP40">
        <f t="shared" si="26"/>
        <v>-0.2317676908417696</v>
      </c>
      <c r="AQ40">
        <f t="shared" si="26"/>
        <v>-46.746183436751686</v>
      </c>
      <c r="AR40">
        <f t="shared" si="26"/>
        <v>-46.977951127593457</v>
      </c>
      <c r="AS40">
        <f t="shared" si="26"/>
        <v>0.21825049971529292</v>
      </c>
      <c r="AT40">
        <f t="shared" si="26"/>
        <v>0.48730085973187848</v>
      </c>
      <c r="AU40">
        <f t="shared" si="23"/>
        <v>-46.272399768146286</v>
      </c>
      <c r="AW40">
        <v>37</v>
      </c>
      <c r="AX40">
        <f>IF(Z40&gt;0, (R40*SUMPRODUCT(K40:$K$98, X40:$X$98)-K40*$AZ$3)/Z40, 0)</f>
        <v>727.3652260487969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1000000</v>
      </c>
      <c r="S41">
        <f t="shared" si="1"/>
        <v>714.84262721073787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446.61392347014834</v>
      </c>
      <c r="AC41">
        <f t="shared" si="2"/>
        <v>432.24577435926255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-3203.2560364628202</v>
      </c>
      <c r="AI41">
        <f t="shared" si="25"/>
        <v>-3218.3728523152076</v>
      </c>
      <c r="AJ41">
        <f t="shared" si="7"/>
        <v>14.368149110885781</v>
      </c>
      <c r="AK41">
        <f t="shared" si="22"/>
        <v>31.262974642910386</v>
      </c>
      <c r="AL41">
        <f t="shared" si="8"/>
        <v>-3172.7417285614115</v>
      </c>
      <c r="AN41">
        <f t="shared" si="26"/>
        <v>0</v>
      </c>
      <c r="AO41">
        <f t="shared" si="26"/>
        <v>0</v>
      </c>
      <c r="AP41">
        <f t="shared" si="26"/>
        <v>-0.20378652382979762</v>
      </c>
      <c r="AQ41">
        <f t="shared" si="26"/>
        <v>-43.182401570663991</v>
      </c>
      <c r="AR41">
        <f t="shared" si="26"/>
        <v>-43.386188094493789</v>
      </c>
      <c r="AS41">
        <f t="shared" si="26"/>
        <v>0.19369390946924703</v>
      </c>
      <c r="AT41">
        <f t="shared" si="26"/>
        <v>0.42144939709982854</v>
      </c>
      <c r="AU41">
        <f t="shared" si="23"/>
        <v>-42.771044787924716</v>
      </c>
      <c r="AW41">
        <v>38</v>
      </c>
      <c r="AX41">
        <f>IF(Z41&gt;0, (R41*SUMPRODUCT(K41:$K$98, X41:$X$98)-K41*$AZ$3)/Z41, 0)</f>
        <v>714.84262721073787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1000000</v>
      </c>
      <c r="S42">
        <f t="shared" si="1"/>
        <v>702.10749314444365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432.24577435926255</v>
      </c>
      <c r="AC42">
        <f t="shared" si="2"/>
        <v>417.9723320081215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-3314.8818941012673</v>
      </c>
      <c r="AI42">
        <f t="shared" si="25"/>
        <v>-3329.7646697477785</v>
      </c>
      <c r="AJ42">
        <f t="shared" si="7"/>
        <v>14.273442351141057</v>
      </c>
      <c r="AK42">
        <f t="shared" si="22"/>
        <v>30.257204205148383</v>
      </c>
      <c r="AL42">
        <f t="shared" si="8"/>
        <v>-3285.2340231914891</v>
      </c>
      <c r="AN42">
        <f t="shared" si="26"/>
        <v>0</v>
      </c>
      <c r="AO42">
        <f t="shared" si="26"/>
        <v>0</v>
      </c>
      <c r="AP42">
        <f t="shared" si="26"/>
        <v>-0.17913524861727417</v>
      </c>
      <c r="AQ42">
        <f t="shared" si="26"/>
        <v>-39.899290719734701</v>
      </c>
      <c r="AR42">
        <f t="shared" si="26"/>
        <v>-40.078425968351979</v>
      </c>
      <c r="AS42">
        <f t="shared" si="26"/>
        <v>0.1718010608320493</v>
      </c>
      <c r="AT42">
        <f t="shared" si="26"/>
        <v>0.36418823521159038</v>
      </c>
      <c r="AU42">
        <f t="shared" si="23"/>
        <v>-39.542436672308341</v>
      </c>
      <c r="AW42">
        <v>39</v>
      </c>
      <c r="AX42">
        <f>IF(Z42&gt;0, (R42*SUMPRODUCT(K42:$K$98, X42:$X$98)-K42*$AZ$3)/Z42, 0)</f>
        <v>702.10749314444365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1000000</v>
      </c>
      <c r="S43">
        <f t="shared" si="1"/>
        <v>689.31892257976699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417.9723320081215</v>
      </c>
      <c r="AC43">
        <f t="shared" si="2"/>
        <v>403.88461202010376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-3439.5564937320869</v>
      </c>
      <c r="AI43">
        <f t="shared" si="25"/>
        <v>-3454.2044527097896</v>
      </c>
      <c r="AJ43">
        <f t="shared" si="7"/>
        <v>14.087719988017739</v>
      </c>
      <c r="AK43">
        <f t="shared" si="22"/>
        <v>29.258063240568507</v>
      </c>
      <c r="AL43">
        <f t="shared" si="8"/>
        <v>-3410.8586694812034</v>
      </c>
      <c r="AN43">
        <f t="shared" si="26"/>
        <v>0</v>
      </c>
      <c r="AO43">
        <f t="shared" si="26"/>
        <v>0</v>
      </c>
      <c r="AP43">
        <f t="shared" si="26"/>
        <v>-0.15741865891590062</v>
      </c>
      <c r="AQ43">
        <f t="shared" si="26"/>
        <v>-36.964219474739636</v>
      </c>
      <c r="AR43">
        <f t="shared" si="26"/>
        <v>-37.121638133655537</v>
      </c>
      <c r="AS43">
        <f t="shared" si="26"/>
        <v>0.15139788355990458</v>
      </c>
      <c r="AT43">
        <f t="shared" si="26"/>
        <v>0.31443050085120261</v>
      </c>
      <c r="AU43">
        <f t="shared" si="23"/>
        <v>-36.655809749244433</v>
      </c>
      <c r="AW43">
        <v>40</v>
      </c>
      <c r="AX43">
        <f>IF(Z43&gt;0, (R43*SUMPRODUCT(K43:$K$98, X43:$X$98)-K43*$AZ$3)/Z43, 0)</f>
        <v>689.31892257976699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1000000</v>
      </c>
      <c r="S44">
        <f t="shared" si="1"/>
        <v>676.46781280632399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403.88461202010376</v>
      </c>
      <c r="AC44">
        <f t="shared" si="2"/>
        <v>389.96643784154008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-3584.6848479616492</v>
      </c>
      <c r="AI44">
        <f t="shared" si="25"/>
        <v>-3599.0967102283757</v>
      </c>
      <c r="AJ44">
        <f t="shared" si="7"/>
        <v>13.918174178563675</v>
      </c>
      <c r="AK44">
        <f t="shared" si="22"/>
        <v>28.271922841407267</v>
      </c>
      <c r="AL44">
        <f t="shared" si="8"/>
        <v>-3556.9066132084049</v>
      </c>
      <c r="AN44">
        <f t="shared" si="26"/>
        <v>0</v>
      </c>
      <c r="AO44">
        <f t="shared" si="26"/>
        <v>0</v>
      </c>
      <c r="AP44">
        <f t="shared" si="26"/>
        <v>-0.13828694215315832</v>
      </c>
      <c r="AQ44">
        <f t="shared" si="26"/>
        <v>-34.396325543011883</v>
      </c>
      <c r="AR44">
        <f t="shared" si="26"/>
        <v>-34.534612485165042</v>
      </c>
      <c r="AS44">
        <f t="shared" si="26"/>
        <v>0.13354982943129284</v>
      </c>
      <c r="AT44">
        <f t="shared" si="26"/>
        <v>0.27127915089465116</v>
      </c>
      <c r="AU44">
        <f t="shared" si="23"/>
        <v>-34.129783504839097</v>
      </c>
      <c r="AW44">
        <v>41</v>
      </c>
      <c r="AX44">
        <f>IF(Z44&gt;0, (R44*SUMPRODUCT(K44:$K$98, X44:$X$98)-K44*$AZ$3)/Z44, 0)</f>
        <v>676.46781280632399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1000000</v>
      </c>
      <c r="S45">
        <f t="shared" si="1"/>
        <v>663.43076443908285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389.96643784154008</v>
      </c>
      <c r="AC45">
        <f t="shared" si="2"/>
        <v>376.14693845582786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-3737.3371586606713</v>
      </c>
      <c r="AI45">
        <f t="shared" si="25"/>
        <v>-3751.511468875764</v>
      </c>
      <c r="AJ45">
        <f t="shared" si="7"/>
        <v>13.81949938571222</v>
      </c>
      <c r="AK45">
        <f t="shared" si="22"/>
        <v>27.297650648907808</v>
      </c>
      <c r="AL45">
        <f t="shared" si="8"/>
        <v>-3710.394318841144</v>
      </c>
      <c r="AN45">
        <f t="shared" si="26"/>
        <v>0</v>
      </c>
      <c r="AO45">
        <f t="shared" si="26"/>
        <v>0</v>
      </c>
      <c r="AP45">
        <f t="shared" si="26"/>
        <v>-0.12143530871718669</v>
      </c>
      <c r="AQ45">
        <f t="shared" si="26"/>
        <v>-32.018820299200115</v>
      </c>
      <c r="AR45">
        <f t="shared" si="26"/>
        <v>-32.140255607917304</v>
      </c>
      <c r="AS45">
        <f t="shared" si="26"/>
        <v>0.11839554438663397</v>
      </c>
      <c r="AT45">
        <f t="shared" si="26"/>
        <v>0.23386666324505412</v>
      </c>
      <c r="AU45">
        <f t="shared" si="23"/>
        <v>-31.787993400285615</v>
      </c>
      <c r="AW45">
        <v>42</v>
      </c>
      <c r="AX45">
        <f>IF(Z45&gt;0, (R45*SUMPRODUCT(K45:$K$98, X45:$X$98)-K45*$AZ$3)/Z45, 0)</f>
        <v>663.43076443908285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1000000</v>
      </c>
      <c r="S46">
        <f t="shared" si="1"/>
        <v>650.33252070090771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376.14693845582786</v>
      </c>
      <c r="AC46">
        <f t="shared" si="2"/>
        <v>362.50028436850278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-3895.0925094937725</v>
      </c>
      <c r="AI46">
        <f t="shared" si="25"/>
        <v>-3909.0276992939771</v>
      </c>
      <c r="AJ46">
        <f t="shared" si="7"/>
        <v>13.646654087325089</v>
      </c>
      <c r="AK46">
        <f t="shared" si="22"/>
        <v>26.330285691907953</v>
      </c>
      <c r="AL46">
        <f t="shared" si="8"/>
        <v>-3869.0507595147437</v>
      </c>
      <c r="AN46">
        <f t="shared" si="26"/>
        <v>0</v>
      </c>
      <c r="AO46">
        <f t="shared" si="26"/>
        <v>0</v>
      </c>
      <c r="AP46">
        <f t="shared" si="26"/>
        <v>-0.10659526496359113</v>
      </c>
      <c r="AQ46">
        <f t="shared" si="26"/>
        <v>-29.794959671169657</v>
      </c>
      <c r="AR46">
        <f t="shared" si="26"/>
        <v>-29.901554936133248</v>
      </c>
      <c r="AS46">
        <f t="shared" si="26"/>
        <v>0.104388151805693</v>
      </c>
      <c r="AT46">
        <f t="shared" si="26"/>
        <v>0.20140979923034796</v>
      </c>
      <c r="AU46">
        <f t="shared" si="23"/>
        <v>-29.595756985097207</v>
      </c>
      <c r="AW46">
        <v>43</v>
      </c>
      <c r="AX46">
        <f>IF(Z46&gt;0, (R46*SUMPRODUCT(K46:$K$98, X46:$X$98)-K46*$AZ$3)/Z46, 0)</f>
        <v>650.33252070090771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1000000</v>
      </c>
      <c r="S47">
        <f t="shared" si="1"/>
        <v>637.33835385206487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362.50028436850278</v>
      </c>
      <c r="AC47">
        <f t="shared" si="2"/>
        <v>349.10904452936427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-4072.5937783804688</v>
      </c>
      <c r="AI47">
        <f t="shared" si="25"/>
        <v>-4086.2878014382118</v>
      </c>
      <c r="AJ47">
        <f t="shared" si="7"/>
        <v>13.391239839138507</v>
      </c>
      <c r="AK47">
        <f t="shared" si="22"/>
        <v>25.375019905795195</v>
      </c>
      <c r="AL47">
        <f t="shared" si="8"/>
        <v>-4047.5215416932779</v>
      </c>
      <c r="AN47">
        <f t="shared" si="26"/>
        <v>0</v>
      </c>
      <c r="AO47">
        <f t="shared" si="26"/>
        <v>0</v>
      </c>
      <c r="AP47">
        <f t="shared" si="26"/>
        <v>-9.3527226830721913E-2</v>
      </c>
      <c r="AQ47">
        <f t="shared" si="26"/>
        <v>-27.814937983809475</v>
      </c>
      <c r="AR47">
        <f t="shared" si="26"/>
        <v>-27.908465210640198</v>
      </c>
      <c r="AS47">
        <f t="shared" si="26"/>
        <v>9.1459282688409332E-2</v>
      </c>
      <c r="AT47">
        <f t="shared" si="26"/>
        <v>0.1733059183963834</v>
      </c>
      <c r="AU47">
        <f t="shared" si="23"/>
        <v>-27.643700009555403</v>
      </c>
      <c r="AW47">
        <v>44</v>
      </c>
      <c r="AX47">
        <f>IF(Z47&gt;0, (R47*SUMPRODUCT(K47:$K$98, X47:$X$98)-K47*$AZ$3)/Z47, 0)</f>
        <v>637.33835385206487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1000000</v>
      </c>
      <c r="S48">
        <f t="shared" si="1"/>
        <v>624.41039609906272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349.10904452936427</v>
      </c>
      <c r="AC48">
        <f t="shared" si="2"/>
        <v>335.94028496701122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-4271.3147826808927</v>
      </c>
      <c r="AI48">
        <f t="shared" si="25"/>
        <v>-4284.7650826384915</v>
      </c>
      <c r="AJ48">
        <f t="shared" si="7"/>
        <v>13.168759562353046</v>
      </c>
      <c r="AK48">
        <f t="shared" si="22"/>
        <v>24.437633117055501</v>
      </c>
      <c r="AL48">
        <f t="shared" si="8"/>
        <v>-4247.1586899590829</v>
      </c>
      <c r="AN48">
        <f t="shared" si="26"/>
        <v>0</v>
      </c>
      <c r="AO48">
        <f t="shared" si="26"/>
        <v>0</v>
      </c>
      <c r="AP48">
        <f t="shared" si="26"/>
        <v>-8.202022372481825E-2</v>
      </c>
      <c r="AQ48">
        <f t="shared" si="26"/>
        <v>-26.046571093509005</v>
      </c>
      <c r="AR48">
        <f t="shared" si="26"/>
        <v>-26.128591317233827</v>
      </c>
      <c r="AS48">
        <f t="shared" si="26"/>
        <v>8.0303384228420274E-2</v>
      </c>
      <c r="AT48">
        <f t="shared" si="26"/>
        <v>0.14902122197160245</v>
      </c>
      <c r="AU48">
        <f t="shared" si="23"/>
        <v>-25.899266711033803</v>
      </c>
      <c r="AW48">
        <v>45</v>
      </c>
      <c r="AX48">
        <f>IF(Z48&gt;0, (R48*SUMPRODUCT(K48:$K$98, X48:$X$98)-K48*$AZ$3)/Z48, 0)</f>
        <v>624.41039609906272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1000000</v>
      </c>
      <c r="S49">
        <f t="shared" si="1"/>
        <v>611.53186945427979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335.94028496701122</v>
      </c>
      <c r="AC49">
        <f t="shared" si="2"/>
        <v>322.97065889265969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-4498.0638381440413</v>
      </c>
      <c r="AI49">
        <f t="shared" si="25"/>
        <v>-4511.2671835061101</v>
      </c>
      <c r="AJ49">
        <f t="shared" si="7"/>
        <v>12.969626074351538</v>
      </c>
      <c r="AK49">
        <f t="shared" si="22"/>
        <v>23.515819947690787</v>
      </c>
      <c r="AL49">
        <f t="shared" si="8"/>
        <v>-4474.7817374840679</v>
      </c>
      <c r="AN49">
        <f t="shared" si="26"/>
        <v>0</v>
      </c>
      <c r="AO49">
        <f t="shared" si="26"/>
        <v>0</v>
      </c>
      <c r="AP49">
        <f t="shared" si="26"/>
        <v>-7.1887758207654182E-2</v>
      </c>
      <c r="AQ49">
        <f t="shared" si="26"/>
        <v>-24.490439107049408</v>
      </c>
      <c r="AR49">
        <f t="shared" si="26"/>
        <v>-24.562326865257063</v>
      </c>
      <c r="AS49">
        <f t="shared" si="26"/>
        <v>7.0615235586822075E-2</v>
      </c>
      <c r="AT49">
        <f t="shared" si="26"/>
        <v>0.12803570096036876</v>
      </c>
      <c r="AU49">
        <f t="shared" si="23"/>
        <v>-24.363675928709871</v>
      </c>
      <c r="AW49">
        <v>46</v>
      </c>
      <c r="AX49">
        <f>IF(Z49&gt;0, (R49*SUMPRODUCT(K49:$K$98, X49:$X$98)-K49*$AZ$3)/Z49, 0)</f>
        <v>611.53186945427979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25</v>
      </c>
      <c r="R50">
        <f t="shared" si="0"/>
        <v>1000000</v>
      </c>
      <c r="S50">
        <f t="shared" si="1"/>
        <v>598.64812523405453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322.97065889265969</v>
      </c>
      <c r="AC50">
        <f t="shared" si="2"/>
        <v>310.15606355271512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-4758.373175987148</v>
      </c>
      <c r="AI50">
        <f t="shared" si="25"/>
        <v>-4771.3255285661962</v>
      </c>
      <c r="AJ50">
        <f t="shared" si="7"/>
        <v>12.81459533994456</v>
      </c>
      <c r="AK50">
        <f t="shared" si="22"/>
        <v>22.60794612248618</v>
      </c>
      <c r="AL50">
        <f t="shared" si="8"/>
        <v>-4735.9029871037656</v>
      </c>
      <c r="AN50">
        <f t="shared" si="26"/>
        <v>0</v>
      </c>
      <c r="AO50">
        <f t="shared" si="26"/>
        <v>0</v>
      </c>
      <c r="AP50">
        <f t="shared" si="26"/>
        <v>-6.2965345746624254E-2</v>
      </c>
      <c r="AQ50">
        <f t="shared" si="26"/>
        <v>-23.131906762802348</v>
      </c>
      <c r="AR50">
        <f t="shared" si="26"/>
        <v>-23.194872108548971</v>
      </c>
      <c r="AS50">
        <f t="shared" si="26"/>
        <v>6.2295665691487929E-2</v>
      </c>
      <c r="AT50">
        <f t="shared" si="26"/>
        <v>0.10990413791901001</v>
      </c>
      <c r="AU50">
        <f t="shared" si="23"/>
        <v>-23.022672304938474</v>
      </c>
      <c r="AW50">
        <v>47</v>
      </c>
      <c r="AX50">
        <f>IF(Z50&gt;0, (R50*SUMPRODUCT(K50:$K$98, X50:$X$98)-K50*$AZ$3)/Z50, 0)</f>
        <v>598.64812523405453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1000000</v>
      </c>
      <c r="S51">
        <f t="shared" si="1"/>
        <v>585.69368610014931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310.15606355271512</v>
      </c>
      <c r="AC51">
        <f t="shared" si="2"/>
        <v>297.44901729625639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-5055.5151120908376</v>
      </c>
      <c r="AI51">
        <f t="shared" si="25"/>
        <v>-5068.2115532662938</v>
      </c>
      <c r="AJ51">
        <f t="shared" si="7"/>
        <v>12.707046256458739</v>
      </c>
      <c r="AK51">
        <f t="shared" si="22"/>
        <v>21.710924448690061</v>
      </c>
      <c r="AL51">
        <f t="shared" si="8"/>
        <v>-5033.7935825611448</v>
      </c>
      <c r="AN51">
        <f t="shared" si="26"/>
        <v>0</v>
      </c>
      <c r="AO51">
        <f t="shared" si="26"/>
        <v>0</v>
      </c>
      <c r="AP51">
        <f t="shared" si="26"/>
        <v>-5.5108287656436543E-2</v>
      </c>
      <c r="AQ51">
        <f t="shared" si="26"/>
        <v>-21.943218355324877</v>
      </c>
      <c r="AR51">
        <f t="shared" si="26"/>
        <v>-21.998326642981315</v>
      </c>
      <c r="AS51">
        <f t="shared" si="26"/>
        <v>5.5154318496610906E-2</v>
      </c>
      <c r="AT51">
        <f t="shared" si="26"/>
        <v>9.423521546482666E-2</v>
      </c>
      <c r="AU51">
        <f t="shared" si="23"/>
        <v>-21.848937109019875</v>
      </c>
      <c r="AW51">
        <v>48</v>
      </c>
      <c r="AX51">
        <f>IF(Z51&gt;0, (R51*SUMPRODUCT(K51:$K$98, X51:$X$98)-K51*$AZ$3)/Z51, 0)</f>
        <v>585.69368610014931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1000000</v>
      </c>
      <c r="S52">
        <f t="shared" si="1"/>
        <v>572.63936411205509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297.44901729625639</v>
      </c>
      <c r="AC52">
        <f t="shared" si="2"/>
        <v>284.81371010730982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-5408.9490424359074</v>
      </c>
      <c r="AI52">
        <f t="shared" si="25"/>
        <v>-5421.3832954735481</v>
      </c>
      <c r="AJ52">
        <f t="shared" si="7"/>
        <v>12.63530718894657</v>
      </c>
      <c r="AK52">
        <f t="shared" si="22"/>
        <v>20.821431210737948</v>
      </c>
      <c r="AL52">
        <f t="shared" si="8"/>
        <v>-5387.9265570738644</v>
      </c>
      <c r="AN52">
        <f t="shared" si="26"/>
        <v>0</v>
      </c>
      <c r="AO52">
        <f t="shared" si="26"/>
        <v>0</v>
      </c>
      <c r="AP52">
        <f t="shared" si="26"/>
        <v>-4.8187743526611572E-2</v>
      </c>
      <c r="AQ52">
        <f t="shared" si="26"/>
        <v>-20.961858216685922</v>
      </c>
      <c r="AR52">
        <f t="shared" si="26"/>
        <v>-21.010045960212533</v>
      </c>
      <c r="AS52">
        <f t="shared" si="26"/>
        <v>4.8966909420113794E-2</v>
      </c>
      <c r="AT52">
        <f t="shared" si="26"/>
        <v>8.0691440330414185E-2</v>
      </c>
      <c r="AU52">
        <f t="shared" si="23"/>
        <v>-20.880387610462009</v>
      </c>
      <c r="AW52">
        <v>49</v>
      </c>
      <c r="AX52">
        <f>IF(Z52&gt;0, (R52*SUMPRODUCT(K52:$K$98, X52:$X$98)-K52*$AZ$3)/Z52, 0)</f>
        <v>572.63936411205509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1000000</v>
      </c>
      <c r="S53">
        <f t="shared" si="1"/>
        <v>559.32831611989377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284.81371010730982</v>
      </c>
      <c r="AC53">
        <f t="shared" si="2"/>
        <v>272.16248686060453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-5808.3484607272512</v>
      </c>
      <c r="AI53">
        <f t="shared" si="25"/>
        <v>-5820.5131625229969</v>
      </c>
      <c r="AJ53">
        <f t="shared" si="7"/>
        <v>12.651223246705285</v>
      </c>
      <c r="AK53">
        <f t="shared" si="22"/>
        <v>19.93695970751169</v>
      </c>
      <c r="AL53">
        <f t="shared" si="8"/>
        <v>-5787.9249795687801</v>
      </c>
      <c r="AN53">
        <f t="shared" si="26"/>
        <v>0</v>
      </c>
      <c r="AO53">
        <f t="shared" si="26"/>
        <v>0</v>
      </c>
      <c r="AP53">
        <f t="shared" si="26"/>
        <v>-4.2092074814039926E-2</v>
      </c>
      <c r="AQ53">
        <f t="shared" si="26"/>
        <v>-20.097939272169164</v>
      </c>
      <c r="AR53">
        <f t="shared" si="26"/>
        <v>-20.140031346983204</v>
      </c>
      <c r="AS53">
        <f t="shared" si="26"/>
        <v>4.3775527286305724E-2</v>
      </c>
      <c r="AT53">
        <f t="shared" si="26"/>
        <v>6.8985497027684126E-2</v>
      </c>
      <c r="AU53">
        <f t="shared" si="23"/>
        <v>-20.027270322669214</v>
      </c>
      <c r="AW53">
        <v>50</v>
      </c>
      <c r="AX53">
        <f>IF(Z53&gt;0, (R53*SUMPRODUCT(K53:$K$98, X53:$X$98)-K53*$AZ$3)/Z53, 0)</f>
        <v>559.32831611989377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1000000</v>
      </c>
      <c r="S54">
        <f t="shared" si="1"/>
        <v>545.74966220999238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272.16248686060453</v>
      </c>
      <c r="AC54">
        <f t="shared" si="2"/>
        <v>259.48475738306081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-6257.3848993072816</v>
      </c>
      <c r="AI54">
        <f t="shared" si="25"/>
        <v>-6269.2715194625871</v>
      </c>
      <c r="AJ54">
        <f t="shared" si="7"/>
        <v>12.677729477543721</v>
      </c>
      <c r="AK54">
        <f t="shared" si="22"/>
        <v>19.051374080242319</v>
      </c>
      <c r="AL54">
        <f t="shared" si="8"/>
        <v>-6237.5424159048007</v>
      </c>
      <c r="AN54">
        <f t="shared" si="26"/>
        <v>0</v>
      </c>
      <c r="AO54">
        <f t="shared" si="26"/>
        <v>0</v>
      </c>
      <c r="AP54">
        <f t="shared" si="26"/>
        <v>-3.6723090978435839E-2</v>
      </c>
      <c r="AQ54">
        <f t="shared" si="26"/>
        <v>-19.331863216120748</v>
      </c>
      <c r="AR54">
        <f t="shared" si="26"/>
        <v>-19.368586307099186</v>
      </c>
      <c r="AS54">
        <f t="shared" si="26"/>
        <v>3.9167181833099161E-2</v>
      </c>
      <c r="AT54">
        <f t="shared" si="26"/>
        <v>5.8858223319323846E-2</v>
      </c>
      <c r="AU54">
        <f t="shared" si="23"/>
        <v>-19.270560901946759</v>
      </c>
      <c r="AW54">
        <v>51</v>
      </c>
      <c r="AX54">
        <f>IF(Z54&gt;0, (R54*SUMPRODUCT(K54:$K$98, X54:$X$98)-K54*$AZ$3)/Z54, 0)</f>
        <v>545.74966220999238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1000000</v>
      </c>
      <c r="S55">
        <f t="shared" si="1"/>
        <v>531.90980850849508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259.48475738306081</v>
      </c>
      <c r="AC55">
        <f t="shared" si="2"/>
        <v>246.77808148357008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-6762.929623616008</v>
      </c>
      <c r="AI55">
        <f t="shared" si="25"/>
        <v>-6774.5283043291702</v>
      </c>
      <c r="AJ55">
        <f t="shared" si="7"/>
        <v>12.706675899490733</v>
      </c>
      <c r="AK55">
        <f t="shared" si="22"/>
        <v>18.163933016814259</v>
      </c>
      <c r="AL55">
        <f t="shared" si="8"/>
        <v>-6743.657695412865</v>
      </c>
      <c r="AN55">
        <f t="shared" si="26"/>
        <v>0</v>
      </c>
      <c r="AO55">
        <f t="shared" si="26"/>
        <v>0</v>
      </c>
      <c r="AP55">
        <f t="shared" si="26"/>
        <v>-3.1994211731201656E-2</v>
      </c>
      <c r="AQ55">
        <f t="shared" si="26"/>
        <v>-18.655104632343683</v>
      </c>
      <c r="AR55">
        <f t="shared" si="26"/>
        <v>-18.687098844074885</v>
      </c>
      <c r="AS55">
        <f t="shared" si="26"/>
        <v>3.5050544900914755E-2</v>
      </c>
      <c r="AT55">
        <f t="shared" si="26"/>
        <v>5.0104036241970448E-2</v>
      </c>
      <c r="AU55">
        <f t="shared" si="23"/>
        <v>-18.601944262931998</v>
      </c>
      <c r="AW55">
        <v>52</v>
      </c>
      <c r="AX55">
        <f>IF(Z55&gt;0, (R55*SUMPRODUCT(K55:$K$98, X55:$X$98)-K55*$AZ$3)/Z55, 0)</f>
        <v>531.90980850849508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1000000</v>
      </c>
      <c r="S56">
        <f t="shared" si="1"/>
        <v>517.78298288781878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246.77808148357008</v>
      </c>
      <c r="AC56">
        <f t="shared" si="2"/>
        <v>234.03832266964591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-7306.9558975142581</v>
      </c>
      <c r="AI56">
        <f t="shared" si="25"/>
        <v>-7318.2559175228507</v>
      </c>
      <c r="AJ56">
        <f t="shared" si="7"/>
        <v>12.739758813924169</v>
      </c>
      <c r="AK56">
        <f t="shared" si="22"/>
        <v>17.274465703849906</v>
      </c>
      <c r="AL56">
        <f t="shared" si="8"/>
        <v>-7288.2416930050767</v>
      </c>
      <c r="AN56">
        <f t="shared" si="26"/>
        <v>0</v>
      </c>
      <c r="AO56">
        <f t="shared" si="26"/>
        <v>0</v>
      </c>
      <c r="AP56">
        <f t="shared" si="26"/>
        <v>-2.7830692378987859E-2</v>
      </c>
      <c r="AQ56">
        <f t="shared" si="26"/>
        <v>-17.996219622258621</v>
      </c>
      <c r="AR56">
        <f t="shared" si="26"/>
        <v>-18.024050314637609</v>
      </c>
      <c r="AS56">
        <f t="shared" si="26"/>
        <v>3.1376608914250939E-2</v>
      </c>
      <c r="AT56">
        <f t="shared" si="26"/>
        <v>4.2545087588309299E-2</v>
      </c>
      <c r="AU56">
        <f t="shared" si="23"/>
        <v>-17.95012861813505</v>
      </c>
      <c r="AW56">
        <v>53</v>
      </c>
      <c r="AX56">
        <f>IF(Z56&gt;0, (R56*SUMPRODUCT(K56:$K$98, X56:$X$98)-K56*$AZ$3)/Z56, 0)</f>
        <v>517.78298288781878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1000000</v>
      </c>
      <c r="S57">
        <f t="shared" si="1"/>
        <v>503.47221089773058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234.03832266964591</v>
      </c>
      <c r="AC57">
        <f t="shared" si="2"/>
        <v>221.32366181383341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-7886.1989878463592</v>
      </c>
      <c r="AI57">
        <f t="shared" si="25"/>
        <v>-7897.1888526801695</v>
      </c>
      <c r="AJ57">
        <f t="shared" si="7"/>
        <v>12.714660855812497</v>
      </c>
      <c r="AK57">
        <f t="shared" si="22"/>
        <v>16.382682586875216</v>
      </c>
      <c r="AL57">
        <f t="shared" si="8"/>
        <v>-7868.0915092374817</v>
      </c>
      <c r="AN57">
        <f t="shared" si="26"/>
        <v>0</v>
      </c>
      <c r="AO57">
        <f t="shared" si="26"/>
        <v>0</v>
      </c>
      <c r="AP57">
        <f t="shared" si="26"/>
        <v>-2.4166798823290852E-2</v>
      </c>
      <c r="AQ57">
        <f t="shared" si="26"/>
        <v>-17.341813325436547</v>
      </c>
      <c r="AR57">
        <f t="shared" si="26"/>
        <v>-17.365980124259838</v>
      </c>
      <c r="AS57">
        <f t="shared" si="26"/>
        <v>2.7959638781312395E-2</v>
      </c>
      <c r="AT57">
        <f t="shared" si="26"/>
        <v>3.6025647289564047E-2</v>
      </c>
      <c r="AU57">
        <f t="shared" si="23"/>
        <v>-17.301994838188961</v>
      </c>
      <c r="AW57">
        <v>54</v>
      </c>
      <c r="AX57">
        <f>IF(Z57&gt;0, (R57*SUMPRODUCT(K57:$K$98, X57:$X$98)-K57*$AZ$3)/Z57, 0)</f>
        <v>503.47221089773058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1000000</v>
      </c>
      <c r="S58">
        <f t="shared" si="1"/>
        <v>489.0800444944818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221.32366181383341</v>
      </c>
      <c r="AC58">
        <f t="shared" si="2"/>
        <v>208.69752595843798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-8484.1897187287577</v>
      </c>
      <c r="AI58">
        <f t="shared" si="25"/>
        <v>-8494.8575801712614</v>
      </c>
      <c r="AJ58">
        <f t="shared" si="7"/>
        <v>12.626135855395432</v>
      </c>
      <c r="AK58">
        <f t="shared" si="22"/>
        <v>15.492656326968341</v>
      </c>
      <c r="AL58">
        <f t="shared" si="8"/>
        <v>-8466.7387879888975</v>
      </c>
      <c r="AN58">
        <f t="shared" si="26"/>
        <v>0</v>
      </c>
      <c r="AO58">
        <f t="shared" si="26"/>
        <v>0</v>
      </c>
      <c r="AP58">
        <f t="shared" si="26"/>
        <v>-2.0945277539670414E-2</v>
      </c>
      <c r="AQ58">
        <f t="shared" si="26"/>
        <v>-16.657856808109845</v>
      </c>
      <c r="AR58">
        <f t="shared" si="26"/>
        <v>-16.678802085649515</v>
      </c>
      <c r="AS58">
        <f t="shared" si="26"/>
        <v>2.479015322519602E-2</v>
      </c>
      <c r="AT58">
        <f t="shared" si="26"/>
        <v>3.0418279084707296E-2</v>
      </c>
      <c r="AU58">
        <f t="shared" si="23"/>
        <v>-16.623593653339611</v>
      </c>
      <c r="AW58">
        <v>55</v>
      </c>
      <c r="AX58">
        <f>IF(Z58&gt;0, (R58*SUMPRODUCT(K58:$K$98, X58:$X$98)-K58*$AZ$3)/Z58, 0)</f>
        <v>489.0800444944818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1000000</v>
      </c>
      <c r="S59">
        <f t="shared" si="1"/>
        <v>474.78816308458602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208.69752595843798</v>
      </c>
      <c r="AC59">
        <f t="shared" si="2"/>
        <v>196.25009546286489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-9104.8780719774277</v>
      </c>
      <c r="AI59">
        <f t="shared" si="25"/>
        <v>-9115.2116328537068</v>
      </c>
      <c r="AJ59">
        <f t="shared" si="7"/>
        <v>12.447430495573087</v>
      </c>
      <c r="AK59">
        <f t="shared" si="22"/>
        <v>14.608826817090661</v>
      </c>
      <c r="AL59">
        <f t="shared" si="8"/>
        <v>-9088.1553755410423</v>
      </c>
      <c r="AN59">
        <f t="shared" si="26"/>
        <v>0</v>
      </c>
      <c r="AO59">
        <f t="shared" si="26"/>
        <v>0</v>
      </c>
      <c r="AP59">
        <f t="shared" si="26"/>
        <v>-1.8115099873752798E-2</v>
      </c>
      <c r="AQ59">
        <f t="shared" si="26"/>
        <v>-15.961175202520508</v>
      </c>
      <c r="AR59">
        <f t="shared" si="26"/>
        <v>-15.979290302394258</v>
      </c>
      <c r="AS59">
        <f t="shared" si="26"/>
        <v>2.1820788525714948E-2</v>
      </c>
      <c r="AT59">
        <f t="shared" si="26"/>
        <v>2.5609793177628189E-2</v>
      </c>
      <c r="AU59">
        <f t="shared" si="23"/>
        <v>-15.931859720690914</v>
      </c>
      <c r="AW59">
        <v>56</v>
      </c>
      <c r="AX59">
        <f>IF(Z59&gt;0, (R59*SUMPRODUCT(K59:$K$98, X59:$X$98)-K59*$AZ$3)/Z59, 0)</f>
        <v>474.78816308458602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1000000</v>
      </c>
      <c r="S60">
        <f t="shared" si="1"/>
        <v>460.76275193628265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196.25009546286489</v>
      </c>
      <c r="AC60">
        <f t="shared" si="2"/>
        <v>184.04822946796648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-9766.5021764271423</v>
      </c>
      <c r="AI60">
        <f t="shared" si="25"/>
        <v>-9776.488239140248</v>
      </c>
      <c r="AJ60">
        <f t="shared" si="7"/>
        <v>12.201865994898412</v>
      </c>
      <c r="AK60">
        <f t="shared" si="22"/>
        <v>13.737506682400543</v>
      </c>
      <c r="AL60">
        <f t="shared" si="8"/>
        <v>-9750.5488664629484</v>
      </c>
      <c r="AN60">
        <f t="shared" si="26"/>
        <v>0</v>
      </c>
      <c r="AO60">
        <f t="shared" si="26"/>
        <v>0</v>
      </c>
      <c r="AP60">
        <f t="shared" si="26"/>
        <v>-1.5630288598282905E-2</v>
      </c>
      <c r="AQ60">
        <f t="shared" si="26"/>
        <v>-15.286630176372025</v>
      </c>
      <c r="AR60">
        <f t="shared" si="26"/>
        <v>-15.302260464970306</v>
      </c>
      <c r="AS60">
        <f t="shared" si="26"/>
        <v>1.9098486802764211E-2</v>
      </c>
      <c r="AT60">
        <f t="shared" si="26"/>
        <v>2.1502087482882268E-2</v>
      </c>
      <c r="AU60">
        <f t="shared" si="23"/>
        <v>-15.26165989068466</v>
      </c>
      <c r="AW60">
        <v>57</v>
      </c>
      <c r="AX60">
        <f>IF(Z60&gt;0, (R60*SUMPRODUCT(K60:$K$98, X60:$X$98)-K60*$AZ$3)/Z60, 0)</f>
        <v>460.76275193628265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1000000</v>
      </c>
      <c r="S61">
        <f t="shared" si="1"/>
        <v>447.0816930960101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184.04822946796648</v>
      </c>
      <c r="AC61">
        <f t="shared" si="2"/>
        <v>172.11812536982842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-10466.707489745944</v>
      </c>
      <c r="AI61">
        <f t="shared" si="25"/>
        <v>-10476.332024144676</v>
      </c>
      <c r="AJ61">
        <f t="shared" si="7"/>
        <v>11.930104098138059</v>
      </c>
      <c r="AK61">
        <f t="shared" si="22"/>
        <v>12.883376062757655</v>
      </c>
      <c r="AL61">
        <f t="shared" si="8"/>
        <v>-10451.518543983781</v>
      </c>
      <c r="AN61">
        <f t="shared" si="26"/>
        <v>0</v>
      </c>
      <c r="AO61">
        <f t="shared" si="26"/>
        <v>0</v>
      </c>
      <c r="AP61">
        <f t="shared" si="26"/>
        <v>-1.3450375663398092E-2</v>
      </c>
      <c r="AQ61">
        <f t="shared" si="26"/>
        <v>-14.627320331936136</v>
      </c>
      <c r="AR61">
        <f t="shared" si="26"/>
        <v>-14.640770707599534</v>
      </c>
      <c r="AS61">
        <f t="shared" si="26"/>
        <v>1.6672430600336303E-2</v>
      </c>
      <c r="AT61">
        <f t="shared" si="26"/>
        <v>1.8004636970257833E-2</v>
      </c>
      <c r="AU61">
        <f t="shared" si="23"/>
        <v>-14.606093640028941</v>
      </c>
      <c r="AW61">
        <v>58</v>
      </c>
      <c r="AX61">
        <f>IF(Z61&gt;0, (R61*SUMPRODUCT(K61:$K$98, X61:$X$98)-K61*$AZ$3)/Z61, 0)</f>
        <v>447.0816930960101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1000000</v>
      </c>
      <c r="S62">
        <f t="shared" si="1"/>
        <v>433.83802070328539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172.11812536982842</v>
      </c>
      <c r="AC62">
        <f t="shared" si="2"/>
        <v>160.48770332202977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-11206.1622401156</v>
      </c>
      <c r="AI62">
        <f t="shared" si="25"/>
        <v>-11215.410375114341</v>
      </c>
      <c r="AJ62">
        <f t="shared" si="7"/>
        <v>11.630422047798646</v>
      </c>
      <c r="AK62">
        <f t="shared" si="22"/>
        <v>12.048268775887991</v>
      </c>
      <c r="AL62">
        <f t="shared" si="8"/>
        <v>-11191.731684290655</v>
      </c>
      <c r="AN62">
        <f t="shared" si="26"/>
        <v>0</v>
      </c>
      <c r="AO62">
        <f t="shared" si="26"/>
        <v>0</v>
      </c>
      <c r="AP62">
        <f t="shared" si="26"/>
        <v>-1.1539601810252305E-2</v>
      </c>
      <c r="AQ62">
        <f t="shared" si="26"/>
        <v>-13.982781402911817</v>
      </c>
      <c r="AR62">
        <f t="shared" si="26"/>
        <v>-13.994321004722069</v>
      </c>
      <c r="AS62">
        <f t="shared" si="26"/>
        <v>1.4512162650636127E-2</v>
      </c>
      <c r="AT62">
        <f t="shared" si="26"/>
        <v>1.5033541810923473E-2</v>
      </c>
      <c r="AU62">
        <f t="shared" si="23"/>
        <v>-13.964775300260509</v>
      </c>
      <c r="AW62">
        <v>59</v>
      </c>
      <c r="AX62">
        <f>IF(Z62&gt;0, (R62*SUMPRODUCT(K62:$K$98, X62:$X$98)-K62*$AZ$3)/Z62, 0)</f>
        <v>433.83802070328539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1000000</v>
      </c>
      <c r="S63">
        <f t="shared" si="1"/>
        <v>421.06027315564842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160.48770332202977</v>
      </c>
      <c r="AC63">
        <f t="shared" si="2"/>
        <v>149.18072395852641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-11928.356608772829</v>
      </c>
      <c r="AI63">
        <f t="shared" si="25"/>
        <v>-11937.214053506363</v>
      </c>
      <c r="AJ63">
        <f t="shared" si="7"/>
        <v>11.306979363503359</v>
      </c>
      <c r="AK63">
        <f t="shared" si="22"/>
        <v>11.234139232542086</v>
      </c>
      <c r="AL63">
        <f t="shared" si="8"/>
        <v>-11914.672934910317</v>
      </c>
      <c r="AN63">
        <f t="shared" si="26"/>
        <v>0</v>
      </c>
      <c r="AO63">
        <f t="shared" si="26"/>
        <v>0</v>
      </c>
      <c r="AP63">
        <f t="shared" si="26"/>
        <v>-9.8679534243561115E-3</v>
      </c>
      <c r="AQ63">
        <f t="shared" si="26"/>
        <v>-13.289212745390502</v>
      </c>
      <c r="AR63">
        <f t="shared" si="26"/>
        <v>-13.299080698814858</v>
      </c>
      <c r="AS63">
        <f t="shared" si="26"/>
        <v>1.2596945178418407E-2</v>
      </c>
      <c r="AT63">
        <f t="shared" si="26"/>
        <v>1.2515795022659771E-2</v>
      </c>
      <c r="AU63">
        <f t="shared" si="23"/>
        <v>-13.273967958613779</v>
      </c>
      <c r="AW63">
        <v>60</v>
      </c>
      <c r="AX63">
        <f>IF(Z63&gt;0, (R63*SUMPRODUCT(K63:$K$98, X63:$X$98)-K63*$AZ$3)/Z63, 0)</f>
        <v>421.06027315564842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25</v>
      </c>
      <c r="R64">
        <f t="shared" si="0"/>
        <v>1000000</v>
      </c>
      <c r="S64">
        <f t="shared" si="1"/>
        <v>408.90968342203769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149.18072395852641</v>
      </c>
      <c r="AC64">
        <f t="shared" si="2"/>
        <v>138.28062017689345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-12585.710096138169</v>
      </c>
      <c r="AI64">
        <f t="shared" si="25"/>
        <v>-12594.164323671965</v>
      </c>
      <c r="AJ64">
        <f t="shared" si="7"/>
        <v>10.900103781632964</v>
      </c>
      <c r="AK64">
        <f t="shared" si="22"/>
        <v>10.44265067709685</v>
      </c>
      <c r="AL64">
        <f t="shared" si="8"/>
        <v>-12572.821569213236</v>
      </c>
      <c r="AN64">
        <f t="shared" si="26"/>
        <v>0</v>
      </c>
      <c r="AO64">
        <f t="shared" si="26"/>
        <v>0</v>
      </c>
      <c r="AP64">
        <f t="shared" si="26"/>
        <v>-8.4095847024908896E-3</v>
      </c>
      <c r="AQ64">
        <f t="shared" si="26"/>
        <v>-12.519250832955461</v>
      </c>
      <c r="AR64">
        <f t="shared" si="26"/>
        <v>-12.52766041765795</v>
      </c>
      <c r="AS64">
        <f t="shared" si="26"/>
        <v>1.0842545418981287E-2</v>
      </c>
      <c r="AT64">
        <f t="shared" si="26"/>
        <v>1.0387507910866503E-2</v>
      </c>
      <c r="AU64">
        <f t="shared" si="23"/>
        <v>-12.506430364328104</v>
      </c>
      <c r="AW64">
        <v>61</v>
      </c>
      <c r="AX64">
        <f>IF(Z64&gt;0, (R64*SUMPRODUCT(K64:$K$98, X64:$X$98)-K64*$AZ$3)/Z64, 0)</f>
        <v>408.90968342203769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1000000</v>
      </c>
      <c r="S65">
        <f t="shared" si="1"/>
        <v>401.50468821107495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138.28062017689345</v>
      </c>
      <c r="AC65">
        <f t="shared" si="2"/>
        <v>127.89450234729296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-16249.405422025548</v>
      </c>
      <c r="AI65">
        <f t="shared" si="25"/>
        <v>-16257.368872148454</v>
      </c>
      <c r="AJ65">
        <f t="shared" si="7"/>
        <v>10.386117829600494</v>
      </c>
      <c r="AK65">
        <f t="shared" si="22"/>
        <v>9.6796434123825428</v>
      </c>
      <c r="AL65">
        <f t="shared" si="8"/>
        <v>-16237.30311090647</v>
      </c>
      <c r="AN65">
        <f t="shared" si="26"/>
        <v>0</v>
      </c>
      <c r="AO65">
        <f t="shared" si="26"/>
        <v>0</v>
      </c>
      <c r="AP65">
        <f t="shared" si="26"/>
        <v>-7.0726775519090066E-3</v>
      </c>
      <c r="AQ65">
        <f t="shared" si="26"/>
        <v>-14.431785618853317</v>
      </c>
      <c r="AR65">
        <f t="shared" si="26"/>
        <v>-14.438858296405225</v>
      </c>
      <c r="AS65">
        <f t="shared" si="26"/>
        <v>9.2243514169308028E-3</v>
      </c>
      <c r="AT65">
        <f t="shared" si="26"/>
        <v>8.5969015460159032E-3</v>
      </c>
      <c r="AU65">
        <f t="shared" si="23"/>
        <v>-14.421037043442277</v>
      </c>
      <c r="AW65">
        <v>62</v>
      </c>
      <c r="AX65">
        <f>IF(Z65&gt;0, (R65*SUMPRODUCT(K65:$K$98, X65:$X$98)-K65*$AZ$3)/Z65, 0)</f>
        <v>401.50468821107495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1000000</v>
      </c>
      <c r="S66">
        <f t="shared" si="1"/>
        <v>390.10254226130417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127.89450234729296</v>
      </c>
      <c r="AC66">
        <f t="shared" si="2"/>
        <v>115.36729976714946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-19616.793210146025</v>
      </c>
      <c r="AI66">
        <f t="shared" si="25"/>
        <v>-19624.186605937448</v>
      </c>
      <c r="AJ66">
        <f t="shared" si="7"/>
        <v>12.527202580143495</v>
      </c>
      <c r="AK66">
        <f t="shared" si="22"/>
        <v>8.9526151643105081</v>
      </c>
      <c r="AL66">
        <f t="shared" si="8"/>
        <v>-19602.706788192994</v>
      </c>
      <c r="AN66">
        <f t="shared" si="26"/>
        <v>0</v>
      </c>
      <c r="AO66">
        <f t="shared" si="26"/>
        <v>0</v>
      </c>
      <c r="AP66">
        <f t="shared" si="26"/>
        <v>-5.8628465542269982E-3</v>
      </c>
      <c r="AQ66">
        <f t="shared" si="26"/>
        <v>-15.55580841627423</v>
      </c>
      <c r="AR66">
        <f t="shared" si="26"/>
        <v>-15.561671262828456</v>
      </c>
      <c r="AS66">
        <f t="shared" si="26"/>
        <v>9.9338745757782208E-3</v>
      </c>
      <c r="AT66">
        <f t="shared" si="26"/>
        <v>7.0992829882417377E-3</v>
      </c>
      <c r="AU66">
        <f t="shared" si="23"/>
        <v>-15.544638105264436</v>
      </c>
      <c r="AW66">
        <v>63</v>
      </c>
      <c r="AX66">
        <f>IF(Z66&gt;0, (R66*SUMPRODUCT(K66:$K$98, X66:$X$98)-K66*$AZ$3)/Z66, 0)</f>
        <v>390.10254226130417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7">$C$6</f>
        <v>1000000</v>
      </c>
      <c r="S67">
        <f t="shared" ref="S67:S98" si="28">AX67</f>
        <v>375.75329777652735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115.36729976714946</v>
      </c>
      <c r="AC67">
        <f t="shared" ref="AC67:AC98" si="29">S67*Z67</f>
        <v>101.51201192115177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-22622.462676403262</v>
      </c>
      <c r="AI67">
        <f t="shared" ref="AI67:AI98" si="33">SUM(AE67:AH67)</f>
        <v>-22629.216576669864</v>
      </c>
      <c r="AJ67">
        <f t="shared" ref="AJ67:AJ98" si="34">AB67-AC67</f>
        <v>13.855287845997694</v>
      </c>
      <c r="AK67">
        <f t="shared" si="22"/>
        <v>8.0757109837004624</v>
      </c>
      <c r="AL67">
        <f t="shared" ref="AL67:AL98" si="35">SUM(AI67:AK67)</f>
        <v>-22607.285577840168</v>
      </c>
      <c r="AN67">
        <f t="shared" ref="AN67:AU98" si="36">AE67*$K67</f>
        <v>0</v>
      </c>
      <c r="AO67">
        <f t="shared" si="36"/>
        <v>0</v>
      </c>
      <c r="AP67">
        <f t="shared" si="36"/>
        <v>-4.7819077349938255E-3</v>
      </c>
      <c r="AQ67">
        <f t="shared" si="36"/>
        <v>-16.017193767558705</v>
      </c>
      <c r="AR67">
        <f t="shared" si="36"/>
        <v>-16.021975675293699</v>
      </c>
      <c r="AS67">
        <f t="shared" si="36"/>
        <v>9.8098440169436755E-3</v>
      </c>
      <c r="AT67">
        <f t="shared" si="36"/>
        <v>5.7177783642296974E-3</v>
      </c>
      <c r="AU67">
        <f t="shared" si="23"/>
        <v>-16.006448052912528</v>
      </c>
      <c r="AW67">
        <v>64</v>
      </c>
      <c r="AX67">
        <f>IF(Z67&gt;0, (R67*SUMPRODUCT(K67:$K$98, X67:$X$98)-K67*$AZ$3)/Z67, 0)</f>
        <v>375.75329777652735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25</v>
      </c>
      <c r="R68">
        <f t="shared" si="27"/>
        <v>1000000</v>
      </c>
      <c r="S68">
        <f t="shared" si="28"/>
        <v>359.06335980651767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101.51201192115177</v>
      </c>
      <c r="AC68">
        <f t="shared" si="29"/>
        <v>87.013140091340034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-25120.785161301766</v>
      </c>
      <c r="AI68">
        <f t="shared" si="33"/>
        <v>-25126.843502936666</v>
      </c>
      <c r="AJ68">
        <f t="shared" si="34"/>
        <v>14.498871829811733</v>
      </c>
      <c r="AK68">
        <f t="shared" si="22"/>
        <v>7.1058408344806248</v>
      </c>
      <c r="AL68">
        <f t="shared" si="35"/>
        <v>-25105.238790272375</v>
      </c>
      <c r="AN68">
        <f t="shared" si="36"/>
        <v>0</v>
      </c>
      <c r="AO68">
        <f t="shared" si="36"/>
        <v>0</v>
      </c>
      <c r="AP68">
        <f t="shared" si="36"/>
        <v>-3.829854600094358E-3</v>
      </c>
      <c r="AQ68">
        <f t="shared" si="36"/>
        <v>-15.880410912078807</v>
      </c>
      <c r="AR68">
        <f t="shared" si="36"/>
        <v>-15.8842407666789</v>
      </c>
      <c r="AS68">
        <f t="shared" si="36"/>
        <v>9.1656387704659916E-3</v>
      </c>
      <c r="AT68">
        <f t="shared" si="36"/>
        <v>4.4920440027175369E-3</v>
      </c>
      <c r="AU68">
        <f t="shared" si="23"/>
        <v>-15.870583083905716</v>
      </c>
      <c r="AW68">
        <v>65</v>
      </c>
      <c r="AX68">
        <f>IF(Z68&gt;0, (R68*SUMPRODUCT(K68:$K$98, X68:$X$98)-K68*$AZ$3)/Z68, 0)</f>
        <v>359.06335980651767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7"/>
        <v>1000000</v>
      </c>
      <c r="S69">
        <f t="shared" si="28"/>
        <v>339.67096009520338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87.013140091340034</v>
      </c>
      <c r="AC69">
        <f t="shared" si="29"/>
        <v>72.488373766535275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-26502.701118542758</v>
      </c>
      <c r="AI69">
        <f t="shared" si="33"/>
        <v>-26508.036309233346</v>
      </c>
      <c r="AJ69">
        <f t="shared" si="34"/>
        <v>14.524766324804759</v>
      </c>
      <c r="AK69">
        <f t="shared" si="22"/>
        <v>6.0909198063938028</v>
      </c>
      <c r="AL69">
        <f t="shared" si="35"/>
        <v>-26487.420623102149</v>
      </c>
      <c r="AN69">
        <f t="shared" si="36"/>
        <v>0</v>
      </c>
      <c r="AO69">
        <f t="shared" si="36"/>
        <v>0</v>
      </c>
      <c r="AP69">
        <f t="shared" si="36"/>
        <v>-3.0113445583589077E-3</v>
      </c>
      <c r="AQ69">
        <f t="shared" si="36"/>
        <v>-14.958933883265635</v>
      </c>
      <c r="AR69">
        <f t="shared" si="36"/>
        <v>-14.961945227823993</v>
      </c>
      <c r="AS69">
        <f t="shared" si="36"/>
        <v>8.1982216888308018E-3</v>
      </c>
      <c r="AT69">
        <f t="shared" si="36"/>
        <v>3.4379011507008183E-3</v>
      </c>
      <c r="AU69">
        <f t="shared" si="23"/>
        <v>-14.950309104984463</v>
      </c>
      <c r="AW69">
        <v>66</v>
      </c>
      <c r="AX69">
        <f>IF(Z69&gt;0, (R69*SUMPRODUCT(K69:$K$98, X69:$X$98)-K69*$AZ$3)/Z69, 0)</f>
        <v>339.67096009520338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25</v>
      </c>
      <c r="R70">
        <f t="shared" si="27"/>
        <v>1000000</v>
      </c>
      <c r="S70">
        <f t="shared" si="28"/>
        <v>318.96166885453465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72.488373766535275</v>
      </c>
      <c r="AC70">
        <f t="shared" si="29"/>
        <v>58.739836836192922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-27114.003125933479</v>
      </c>
      <c r="AI70">
        <f t="shared" si="33"/>
        <v>-27118.607114639013</v>
      </c>
      <c r="AJ70">
        <f t="shared" si="34"/>
        <v>13.748536930342354</v>
      </c>
      <c r="AK70">
        <f t="shared" si="22"/>
        <v>5.0741861636574699</v>
      </c>
      <c r="AL70">
        <f t="shared" si="35"/>
        <v>-27099.784391545014</v>
      </c>
      <c r="AN70">
        <f t="shared" si="36"/>
        <v>0</v>
      </c>
      <c r="AO70">
        <f t="shared" si="36"/>
        <v>0</v>
      </c>
      <c r="AP70">
        <f t="shared" si="36"/>
        <v>-2.3202069889751357E-3</v>
      </c>
      <c r="AQ70">
        <f t="shared" si="36"/>
        <v>-13.664260182970249</v>
      </c>
      <c r="AR70">
        <f t="shared" si="36"/>
        <v>-13.666580389959224</v>
      </c>
      <c r="AS70">
        <f t="shared" si="36"/>
        <v>6.9286554581713122E-3</v>
      </c>
      <c r="AT70">
        <f t="shared" si="36"/>
        <v>2.5571657432880914E-3</v>
      </c>
      <c r="AU70">
        <f t="shared" si="23"/>
        <v>-13.657094568757763</v>
      </c>
      <c r="AW70">
        <v>67</v>
      </c>
      <c r="AX70">
        <f>IF(Z70&gt;0, (R70*SUMPRODUCT(K70:$K$98, X70:$X$98)-K70*$AZ$3)/Z70, 0)</f>
        <v>318.96166885453465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25</v>
      </c>
      <c r="R71">
        <f t="shared" si="27"/>
        <v>1000000</v>
      </c>
      <c r="S71">
        <f t="shared" si="28"/>
        <v>296.8120123726668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58.739836836192922</v>
      </c>
      <c r="AC71">
        <f t="shared" si="29"/>
        <v>46.156288218332797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-26811.146092888983</v>
      </c>
      <c r="AI71">
        <f t="shared" si="33"/>
        <v>-26815.03376305514</v>
      </c>
      <c r="AJ71">
        <f t="shared" si="34"/>
        <v>12.583548617860124</v>
      </c>
      <c r="AK71">
        <f t="shared" si="22"/>
        <v>4.1117885785335053</v>
      </c>
      <c r="AL71">
        <f t="shared" si="35"/>
        <v>-26798.338425858747</v>
      </c>
      <c r="AN71">
        <f t="shared" si="36"/>
        <v>0</v>
      </c>
      <c r="AO71">
        <f t="shared" si="36"/>
        <v>0</v>
      </c>
      <c r="AP71">
        <f t="shared" si="36"/>
        <v>-1.7492982846095343E-3</v>
      </c>
      <c r="AQ71">
        <f t="shared" si="36"/>
        <v>-12.063958582953765</v>
      </c>
      <c r="AR71">
        <f t="shared" si="36"/>
        <v>-12.065707881238374</v>
      </c>
      <c r="AS71">
        <f t="shared" si="36"/>
        <v>5.6621007108947465E-3</v>
      </c>
      <c r="AT71">
        <f t="shared" si="36"/>
        <v>1.8501427332286602E-3</v>
      </c>
      <c r="AU71">
        <f t="shared" si="23"/>
        <v>-12.058195637794251</v>
      </c>
      <c r="AW71">
        <v>68</v>
      </c>
      <c r="AX71">
        <f>IF(Z71&gt;0, (R71*SUMPRODUCT(K71:$K$98, X71:$X$98)-K71*$AZ$3)/Z71, 0)</f>
        <v>296.8120123726668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25</v>
      </c>
      <c r="R72">
        <f t="shared" si="27"/>
        <v>1000000</v>
      </c>
      <c r="S72">
        <f t="shared" si="28"/>
        <v>273.17163988784557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46.156288218332797</v>
      </c>
      <c r="AC72">
        <f t="shared" si="29"/>
        <v>35.057250675655894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-25617.586871952528</v>
      </c>
      <c r="AI72">
        <f t="shared" si="33"/>
        <v>-25620.795225745223</v>
      </c>
      <c r="AJ72">
        <f t="shared" si="34"/>
        <v>11.099037542676903</v>
      </c>
      <c r="AK72">
        <f t="shared" si="22"/>
        <v>3.2309401752832962</v>
      </c>
      <c r="AL72">
        <f t="shared" si="35"/>
        <v>-25606.465248027263</v>
      </c>
      <c r="AN72">
        <f t="shared" si="36"/>
        <v>0</v>
      </c>
      <c r="AO72">
        <f t="shared" si="36"/>
        <v>0</v>
      </c>
      <c r="AP72">
        <f t="shared" si="36"/>
        <v>-1.2889577695350861E-3</v>
      </c>
      <c r="AQ72">
        <f t="shared" si="36"/>
        <v>-10.291878567290798</v>
      </c>
      <c r="AR72">
        <f t="shared" si="36"/>
        <v>-10.293167525060333</v>
      </c>
      <c r="AS72">
        <f t="shared" si="36"/>
        <v>4.4590439831043282E-3</v>
      </c>
      <c r="AT72">
        <f t="shared" si="36"/>
        <v>1.2980318602375247E-3</v>
      </c>
      <c r="AU72">
        <f t="shared" si="23"/>
        <v>-10.287410449216992</v>
      </c>
      <c r="AW72">
        <v>69</v>
      </c>
      <c r="AX72">
        <f>IF(Z72&gt;0, (R72*SUMPRODUCT(K72:$K$98, X72:$X$98)-K72*$AZ$3)/Z72, 0)</f>
        <v>273.17163988784557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25</v>
      </c>
      <c r="R73">
        <f t="shared" si="27"/>
        <v>1000000</v>
      </c>
      <c r="S73">
        <f t="shared" si="28"/>
        <v>248.14808495000773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35.057250675655894</v>
      </c>
      <c r="AC73">
        <f t="shared" si="29"/>
        <v>25.626908751469436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-23778.166532747633</v>
      </c>
      <c r="AI73">
        <f t="shared" si="33"/>
        <v>-23780.748348839083</v>
      </c>
      <c r="AJ73">
        <f t="shared" si="34"/>
        <v>9.4303419241864574</v>
      </c>
      <c r="AK73">
        <f t="shared" ref="AK73:AK98" si="49">G73*SUM(AB73:AB73, AE73:AF73)</f>
        <v>2.4540075472959129</v>
      </c>
      <c r="AL73">
        <f t="shared" si="35"/>
        <v>-23768.863999367601</v>
      </c>
      <c r="AN73">
        <f t="shared" si="36"/>
        <v>0</v>
      </c>
      <c r="AO73">
        <f t="shared" si="36"/>
        <v>0</v>
      </c>
      <c r="AP73">
        <f t="shared" si="36"/>
        <v>-9.2611243669625488E-4</v>
      </c>
      <c r="AQ73">
        <f t="shared" si="36"/>
        <v>-8.5293665264260561</v>
      </c>
      <c r="AR73">
        <f t="shared" si="36"/>
        <v>-8.5302926388627522</v>
      </c>
      <c r="AS73">
        <f t="shared" si="36"/>
        <v>3.3827184543489606E-3</v>
      </c>
      <c r="AT73">
        <f t="shared" si="36"/>
        <v>8.8026676912519787E-4</v>
      </c>
      <c r="AU73">
        <f t="shared" si="23"/>
        <v>-8.526029653639279</v>
      </c>
      <c r="AW73">
        <v>70</v>
      </c>
      <c r="AX73">
        <f>IF(Z73&gt;0, (R73*SUMPRODUCT(K73:$K$98, X73:$X$98)-K73*$AZ$3)/Z73, 0)</f>
        <v>248.14808495000773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25</v>
      </c>
      <c r="R74">
        <f t="shared" si="27"/>
        <v>1000000</v>
      </c>
      <c r="S74">
        <f t="shared" si="28"/>
        <v>220.78734624803744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25.626908751469436</v>
      </c>
      <c r="AC74">
        <f t="shared" si="29"/>
        <v>17.866771370672229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-21316.931034568632</v>
      </c>
      <c r="AI74">
        <f t="shared" si="33"/>
        <v>-21318.954109223305</v>
      </c>
      <c r="AJ74">
        <f t="shared" si="34"/>
        <v>7.7601373807972074</v>
      </c>
      <c r="AK74">
        <f t="shared" si="49"/>
        <v>1.7938836126028608</v>
      </c>
      <c r="AL74">
        <f t="shared" si="35"/>
        <v>-21309.400088229908</v>
      </c>
      <c r="AN74">
        <f t="shared" si="36"/>
        <v>0</v>
      </c>
      <c r="AO74">
        <f t="shared" si="36"/>
        <v>0</v>
      </c>
      <c r="AP74">
        <f t="shared" si="36"/>
        <v>-6.4793628222899863E-4</v>
      </c>
      <c r="AQ74">
        <f t="shared" si="36"/>
        <v>-6.8272384368862014</v>
      </c>
      <c r="AR74">
        <f t="shared" si="36"/>
        <v>-6.8278863731684307</v>
      </c>
      <c r="AS74">
        <f t="shared" si="36"/>
        <v>2.4853628374450578E-3</v>
      </c>
      <c r="AT74">
        <f t="shared" si="36"/>
        <v>5.7453256903640219E-4</v>
      </c>
      <c r="AU74">
        <f t="shared" si="23"/>
        <v>-6.8248264777619498</v>
      </c>
      <c r="AW74">
        <v>71</v>
      </c>
      <c r="AX74">
        <f>IF(Z74&gt;0, (R74*SUMPRODUCT(K74:$K$98, X74:$X$98)-K74*$AZ$3)/Z74, 0)</f>
        <v>220.78734624803744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25</v>
      </c>
      <c r="R75">
        <f t="shared" si="27"/>
        <v>1000000</v>
      </c>
      <c r="S75">
        <f t="shared" si="28"/>
        <v>190.36589057426167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17.866771370672229</v>
      </c>
      <c r="AC75">
        <f t="shared" si="29"/>
        <v>11.726344670954656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-18514.776404937467</v>
      </c>
      <c r="AI75">
        <f t="shared" si="33"/>
        <v>-18516.31637943547</v>
      </c>
      <c r="AJ75">
        <f t="shared" si="34"/>
        <v>6.1404266997175725</v>
      </c>
      <c r="AK75">
        <f t="shared" si="49"/>
        <v>1.2506739959470561</v>
      </c>
      <c r="AL75">
        <f t="shared" si="35"/>
        <v>-18508.925278739807</v>
      </c>
      <c r="AN75">
        <f t="shared" si="36"/>
        <v>0</v>
      </c>
      <c r="AO75">
        <f t="shared" si="36"/>
        <v>0</v>
      </c>
      <c r="AP75">
        <f t="shared" si="36"/>
        <v>-4.40368145946006E-4</v>
      </c>
      <c r="AQ75">
        <f t="shared" si="36"/>
        <v>-5.2944498552564978</v>
      </c>
      <c r="AR75">
        <f t="shared" si="36"/>
        <v>-5.2948902234024438</v>
      </c>
      <c r="AS75">
        <f t="shared" si="36"/>
        <v>1.7559046104852292E-3</v>
      </c>
      <c r="AT75">
        <f t="shared" si="36"/>
        <v>3.5764033072790009E-4</v>
      </c>
      <c r="AU75">
        <f t="shared" si="23"/>
        <v>-5.2927766784612311</v>
      </c>
      <c r="AW75">
        <v>72</v>
      </c>
      <c r="AX75">
        <f>IF(Z75&gt;0, (R75*SUMPRODUCT(K75:$K$98, X75:$X$98)-K75*$AZ$3)/Z75, 0)</f>
        <v>190.36589057426167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25</v>
      </c>
      <c r="R76">
        <f t="shared" si="27"/>
        <v>1000000</v>
      </c>
      <c r="S76">
        <f t="shared" si="28"/>
        <v>155.07638443141002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11.726344670954656</v>
      </c>
      <c r="AC76">
        <f t="shared" si="29"/>
        <v>7.0451195810272917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-15552.993755821655</v>
      </c>
      <c r="AI76">
        <f t="shared" si="33"/>
        <v>-15554.129505730782</v>
      </c>
      <c r="AJ76">
        <f t="shared" si="34"/>
        <v>4.6812250899273646</v>
      </c>
      <c r="AK76">
        <f t="shared" si="49"/>
        <v>0.82084412696682607</v>
      </c>
      <c r="AL76">
        <f t="shared" si="35"/>
        <v>-15548.627436513887</v>
      </c>
      <c r="AN76">
        <f t="shared" si="36"/>
        <v>0</v>
      </c>
      <c r="AO76">
        <f t="shared" si="36"/>
        <v>0</v>
      </c>
      <c r="AP76">
        <f t="shared" si="36"/>
        <v>-2.899793391693082E-4</v>
      </c>
      <c r="AQ76">
        <f t="shared" si="36"/>
        <v>-3.9709858791757386</v>
      </c>
      <c r="AR76">
        <f t="shared" si="36"/>
        <v>-3.9712758585149079</v>
      </c>
      <c r="AS76">
        <f t="shared" si="36"/>
        <v>1.1952090395707031E-3</v>
      </c>
      <c r="AT76">
        <f t="shared" si="36"/>
        <v>2.0957768570886969E-4</v>
      </c>
      <c r="AU76">
        <f t="shared" si="23"/>
        <v>-3.9698710717896284</v>
      </c>
      <c r="AW76">
        <v>73</v>
      </c>
      <c r="AX76">
        <f>IF(Z76&gt;0, (R76*SUMPRODUCT(K76:$K$98, X76:$X$98)-K76*$AZ$3)/Z76, 0)</f>
        <v>155.07638443141002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25</v>
      </c>
      <c r="R77">
        <f t="shared" si="27"/>
        <v>1000000</v>
      </c>
      <c r="S77">
        <f t="shared" si="28"/>
        <v>111.74865609322431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7.0451195810272917</v>
      </c>
      <c r="AC77">
        <f t="shared" si="29"/>
        <v>3.6216558137525663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-12566.753507903277</v>
      </c>
      <c r="AI77">
        <f t="shared" si="33"/>
        <v>-12567.563731475615</v>
      </c>
      <c r="AJ77">
        <f t="shared" si="34"/>
        <v>3.4234637672747255</v>
      </c>
      <c r="AK77">
        <f t="shared" si="49"/>
        <v>0.49315837067191048</v>
      </c>
      <c r="AL77">
        <f t="shared" si="35"/>
        <v>-12563.647109337669</v>
      </c>
      <c r="AN77">
        <f t="shared" si="36"/>
        <v>0</v>
      </c>
      <c r="AO77">
        <f t="shared" si="36"/>
        <v>0</v>
      </c>
      <c r="AP77">
        <f t="shared" si="36"/>
        <v>-1.847018292542157E-4</v>
      </c>
      <c r="AQ77">
        <f t="shared" si="36"/>
        <v>-2.8647677504604836</v>
      </c>
      <c r="AR77">
        <f t="shared" si="36"/>
        <v>-2.8649524522897378</v>
      </c>
      <c r="AS77">
        <f t="shared" si="36"/>
        <v>7.8042659062188666E-4</v>
      </c>
      <c r="AT77">
        <f t="shared" si="36"/>
        <v>1.1242236869546469E-4</v>
      </c>
      <c r="AU77">
        <f t="shared" si="23"/>
        <v>-2.8640596033304209</v>
      </c>
      <c r="AW77">
        <v>74</v>
      </c>
      <c r="AX77">
        <f>IF(Z77&gt;0, (R77*SUMPRODUCT(K77:$K$98, X77:$X$98)-K77*$AZ$3)/Z77, 0)</f>
        <v>111.74865609322431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25</v>
      </c>
      <c r="R78">
        <f t="shared" si="27"/>
        <v>1000000</v>
      </c>
      <c r="S78">
        <f t="shared" si="28"/>
        <v>55.856349067637836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3.6216558137525663</v>
      </c>
      <c r="AC78">
        <f t="shared" si="29"/>
        <v>1.2457470917751277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-9782.1589174207384</v>
      </c>
      <c r="AI78">
        <f t="shared" si="33"/>
        <v>-9782.7164847844178</v>
      </c>
      <c r="AJ78">
        <f t="shared" si="34"/>
        <v>2.3759087219774386</v>
      </c>
      <c r="AK78">
        <f t="shared" si="49"/>
        <v>0.25351590696267967</v>
      </c>
      <c r="AL78">
        <f t="shared" si="35"/>
        <v>-9780.087060155478</v>
      </c>
      <c r="AN78">
        <f t="shared" si="36"/>
        <v>0</v>
      </c>
      <c r="AO78">
        <f t="shared" si="36"/>
        <v>0</v>
      </c>
      <c r="AP78">
        <f t="shared" si="36"/>
        <v>-1.1348687695590095E-4</v>
      </c>
      <c r="AQ78">
        <f t="shared" si="36"/>
        <v>-1.9910538846808747</v>
      </c>
      <c r="AR78">
        <f t="shared" si="36"/>
        <v>-1.9911673715578306</v>
      </c>
      <c r="AS78">
        <f t="shared" si="36"/>
        <v>4.8359082391473342E-4</v>
      </c>
      <c r="AT78">
        <f t="shared" si="36"/>
        <v>5.1600452992796974E-5</v>
      </c>
      <c r="AU78">
        <f t="shared" si="23"/>
        <v>-1.9906321802809233</v>
      </c>
      <c r="AW78">
        <v>75</v>
      </c>
      <c r="AX78">
        <f>IF(Z78&gt;0, (R78*SUMPRODUCT(K78:$K$98, X78:$X$98)-K78*$AZ$3)/Z78, 0)</f>
        <v>55.856349067637836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25</v>
      </c>
      <c r="R79">
        <f t="shared" si="27"/>
        <v>1000000</v>
      </c>
      <c r="S79">
        <f t="shared" si="28"/>
        <v>-20.892389742826726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1.2457470917751277</v>
      </c>
      <c r="AC79">
        <f t="shared" si="29"/>
        <v>-0.30882551747445186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-7297.9446261985058</v>
      </c>
      <c r="AI79">
        <f t="shared" si="33"/>
        <v>-7298.3141692728932</v>
      </c>
      <c r="AJ79">
        <f t="shared" si="34"/>
        <v>1.5545726092495795</v>
      </c>
      <c r="AK79">
        <f t="shared" si="49"/>
        <v>8.7202296424258946E-2</v>
      </c>
      <c r="AL79">
        <f t="shared" si="35"/>
        <v>-7296.6723943672196</v>
      </c>
      <c r="AN79">
        <f t="shared" si="36"/>
        <v>0</v>
      </c>
      <c r="AO79">
        <f t="shared" si="36"/>
        <v>0</v>
      </c>
      <c r="AP79">
        <f t="shared" si="36"/>
        <v>-6.7157627402073255E-5</v>
      </c>
      <c r="AQ79">
        <f t="shared" si="36"/>
        <v>-1.3262666248578536</v>
      </c>
      <c r="AR79">
        <f t="shared" si="36"/>
        <v>-1.3263337824852557</v>
      </c>
      <c r="AS79">
        <f t="shared" si="36"/>
        <v>2.8251485495853717E-4</v>
      </c>
      <c r="AT79">
        <f t="shared" si="36"/>
        <v>1.5847406534612173E-5</v>
      </c>
      <c r="AU79">
        <f t="shared" si="23"/>
        <v>-1.3260354202237625</v>
      </c>
      <c r="AW79">
        <v>76</v>
      </c>
      <c r="AX79">
        <f>IF(Z79&gt;0, (R79*SUMPRODUCT(K79:$K$98, X79:$X$98)-K79*$AZ$3)/Z79, 0)</f>
        <v>-20.892389742826726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25</v>
      </c>
      <c r="R80">
        <f t="shared" si="27"/>
        <v>1000000</v>
      </c>
      <c r="S80">
        <f t="shared" si="28"/>
        <v>-132.09527289647147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-0.30882551747445186</v>
      </c>
      <c r="AC80">
        <f t="shared" si="29"/>
        <v>-1.2453767178400805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-5206.0383396393609</v>
      </c>
      <c r="AI80">
        <f t="shared" si="33"/>
        <v>-5206.274036324513</v>
      </c>
      <c r="AJ80">
        <f t="shared" si="34"/>
        <v>0.93655120036562867</v>
      </c>
      <c r="AK80">
        <f t="shared" si="49"/>
        <v>-2.1617786223211633E-2</v>
      </c>
      <c r="AL80">
        <f t="shared" si="35"/>
        <v>-5205.35910291037</v>
      </c>
      <c r="AN80">
        <f t="shared" si="36"/>
        <v>0</v>
      </c>
      <c r="AO80">
        <f t="shared" si="36"/>
        <v>0</v>
      </c>
      <c r="AP80">
        <f t="shared" si="36"/>
        <v>-3.8244213062536203E-5</v>
      </c>
      <c r="AQ80">
        <f t="shared" si="36"/>
        <v>-0.84473330350042741</v>
      </c>
      <c r="AR80">
        <f t="shared" si="36"/>
        <v>-0.84477154771348995</v>
      </c>
      <c r="AS80">
        <f t="shared" si="36"/>
        <v>1.5196507166655878E-4</v>
      </c>
      <c r="AT80">
        <f t="shared" si="36"/>
        <v>-3.5077083147191358E-6</v>
      </c>
      <c r="AU80">
        <f t="shared" si="23"/>
        <v>-0.84462309035013794</v>
      </c>
      <c r="AW80">
        <v>77</v>
      </c>
      <c r="AX80">
        <f>IF(Z80&gt;0, (R80*SUMPRODUCT(K80:$K$98, X80:$X$98)-K80*$AZ$3)/Z80, 0)</f>
        <v>-132.09527289647147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25</v>
      </c>
      <c r="R81">
        <f t="shared" si="27"/>
        <v>1000000</v>
      </c>
      <c r="S81">
        <f t="shared" si="28"/>
        <v>-301.82318216626805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-1.2453767178400805</v>
      </c>
      <c r="AC81">
        <f t="shared" si="29"/>
        <v>-1.7421498209010209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-3561.5012190847447</v>
      </c>
      <c r="AI81">
        <f t="shared" si="33"/>
        <v>-3561.6455212725687</v>
      </c>
      <c r="AJ81">
        <f t="shared" si="34"/>
        <v>0.49677310306094036</v>
      </c>
      <c r="AK81">
        <f t="shared" si="49"/>
        <v>-8.7176370248805646E-2</v>
      </c>
      <c r="AL81">
        <f t="shared" si="35"/>
        <v>-3561.2359245397565</v>
      </c>
      <c r="AN81">
        <f t="shared" si="36"/>
        <v>0</v>
      </c>
      <c r="AO81">
        <f t="shared" si="36"/>
        <v>0</v>
      </c>
      <c r="AP81">
        <f t="shared" si="36"/>
        <v>-2.0905817140704067E-5</v>
      </c>
      <c r="AQ81">
        <f t="shared" si="36"/>
        <v>-0.51597341908293859</v>
      </c>
      <c r="AR81">
        <f t="shared" si="36"/>
        <v>-0.51599432490007924</v>
      </c>
      <c r="AS81">
        <f t="shared" si="36"/>
        <v>7.1970133021789456E-5</v>
      </c>
      <c r="AT81">
        <f t="shared" si="36"/>
        <v>-1.2629699403016295E-5</v>
      </c>
      <c r="AU81">
        <f t="shared" si="23"/>
        <v>-0.51593498446646047</v>
      </c>
      <c r="AW81">
        <v>78</v>
      </c>
      <c r="AX81">
        <f>IF(Z81&gt;0, (R81*SUMPRODUCT(K81:$K$98, X81:$X$98)-K81*$AZ$3)/Z81, 0)</f>
        <v>-301.82318216626805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25</v>
      </c>
      <c r="R82">
        <f t="shared" si="27"/>
        <v>1000000</v>
      </c>
      <c r="S82">
        <f t="shared" si="28"/>
        <v>-575.5344571581935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-1.7421498209010209</v>
      </c>
      <c r="AC82">
        <f t="shared" si="29"/>
        <v>-1.9474444895915601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-2330.6517874414112</v>
      </c>
      <c r="AI82">
        <f t="shared" si="33"/>
        <v>-2330.7363803126709</v>
      </c>
      <c r="AJ82">
        <f t="shared" si="34"/>
        <v>0.20529466869053925</v>
      </c>
      <c r="AK82">
        <f t="shared" si="49"/>
        <v>-0.12195048746307148</v>
      </c>
      <c r="AL82">
        <f t="shared" si="35"/>
        <v>-2330.6530361314435</v>
      </c>
      <c r="AN82">
        <f t="shared" si="36"/>
        <v>0</v>
      </c>
      <c r="AO82">
        <f t="shared" si="36"/>
        <v>0</v>
      </c>
      <c r="AP82">
        <f t="shared" si="36"/>
        <v>-1.0942334207451259E-5</v>
      </c>
      <c r="AQ82">
        <f t="shared" si="36"/>
        <v>-0.3014765948911291</v>
      </c>
      <c r="AR82">
        <f t="shared" si="36"/>
        <v>-0.30148753722533655</v>
      </c>
      <c r="AS82">
        <f t="shared" si="36"/>
        <v>2.6555463153966374E-5</v>
      </c>
      <c r="AT82">
        <f t="shared" si="36"/>
        <v>-1.5774650637983532E-5</v>
      </c>
      <c r="AU82">
        <f t="shared" si="23"/>
        <v>-0.30147675641282062</v>
      </c>
      <c r="AW82">
        <v>79</v>
      </c>
      <c r="AX82">
        <f>IF(Z82&gt;0, (R82*SUMPRODUCT(K82:$K$98, X82:$X$98)-K82*$AZ$3)/Z82, 0)</f>
        <v>-575.5344571581935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25</v>
      </c>
      <c r="R83">
        <f t="shared" si="27"/>
        <v>1000000</v>
      </c>
      <c r="S83">
        <f t="shared" si="28"/>
        <v>-1040.5913040002056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-1.9474444895915601</v>
      </c>
      <c r="AC83">
        <f t="shared" si="29"/>
        <v>-1.9715293430609047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-1455.2536208541517</v>
      </c>
      <c r="AI83">
        <f t="shared" si="33"/>
        <v>-1455.3009864561773</v>
      </c>
      <c r="AJ83">
        <f t="shared" si="34"/>
        <v>2.4084853469344525E-2</v>
      </c>
      <c r="AK83">
        <f t="shared" si="49"/>
        <v>-0.13632111427140922</v>
      </c>
      <c r="AL83">
        <f t="shared" si="35"/>
        <v>-1455.4132227169794</v>
      </c>
      <c r="AN83">
        <f t="shared" si="36"/>
        <v>0</v>
      </c>
      <c r="AO83">
        <f t="shared" si="36"/>
        <v>0</v>
      </c>
      <c r="AP83">
        <f t="shared" si="36"/>
        <v>-5.4704272651540273E-6</v>
      </c>
      <c r="AQ83">
        <f t="shared" si="36"/>
        <v>-0.16807258315729409</v>
      </c>
      <c r="AR83">
        <f t="shared" si="36"/>
        <v>-0.16807805358455924</v>
      </c>
      <c r="AS83">
        <f t="shared" si="36"/>
        <v>2.7816481467894929E-6</v>
      </c>
      <c r="AT83">
        <f t="shared" si="36"/>
        <v>-1.5744225945322477E-5</v>
      </c>
      <c r="AU83">
        <f t="shared" si="23"/>
        <v>-0.16809101616235778</v>
      </c>
      <c r="AW83">
        <v>80</v>
      </c>
      <c r="AX83">
        <f>IF(Z83&gt;0, (R83*SUMPRODUCT(K83:$K$98, X83:$X$98)-K83*$AZ$3)/Z83, 0)</f>
        <v>-1040.5913040002056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25</v>
      </c>
      <c r="R84">
        <f t="shared" si="27"/>
        <v>1000000</v>
      </c>
      <c r="S84">
        <f t="shared" si="28"/>
        <v>-1871.697699482429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-1.9715293430609047</v>
      </c>
      <c r="AC84">
        <f t="shared" si="29"/>
        <v>-1.8919307285201765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-864.86785255015718</v>
      </c>
      <c r="AI84">
        <f t="shared" si="33"/>
        <v>-864.8931227998487</v>
      </c>
      <c r="AJ84">
        <f t="shared" si="34"/>
        <v>-7.9598614540728141E-2</v>
      </c>
      <c r="AK84">
        <f t="shared" si="49"/>
        <v>-0.13800705401426333</v>
      </c>
      <c r="AL84">
        <f t="shared" si="35"/>
        <v>-865.11072846840364</v>
      </c>
      <c r="AN84">
        <f t="shared" si="36"/>
        <v>0</v>
      </c>
      <c r="AO84">
        <f t="shared" si="36"/>
        <v>0</v>
      </c>
      <c r="AP84">
        <f t="shared" si="36"/>
        <v>-2.6058517038242843E-6</v>
      </c>
      <c r="AQ84">
        <f t="shared" si="36"/>
        <v>-8.9184610150688889E-2</v>
      </c>
      <c r="AR84">
        <f t="shared" si="36"/>
        <v>-8.9187216002392711E-2</v>
      </c>
      <c r="AS84">
        <f t="shared" si="36"/>
        <v>-8.2081573334211733E-6</v>
      </c>
      <c r="AT84">
        <f t="shared" si="36"/>
        <v>-1.4231197603212269E-5</v>
      </c>
      <c r="AU84">
        <f t="shared" si="23"/>
        <v>-8.9209655357329332E-2</v>
      </c>
      <c r="AW84">
        <v>81</v>
      </c>
      <c r="AX84">
        <f>IF(Z84&gt;0, (R84*SUMPRODUCT(K84:$K$98, X84:$X$98)-K84*$AZ$3)/Z84, 0)</f>
        <v>-1871.697699482429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25</v>
      </c>
      <c r="R85">
        <f t="shared" si="27"/>
        <v>1000000</v>
      </c>
      <c r="S85">
        <f t="shared" si="28"/>
        <v>-3434.4742474223644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-1.8919307285201765</v>
      </c>
      <c r="AC85">
        <f t="shared" si="29"/>
        <v>-1.7599803407262031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-488.25654275235678</v>
      </c>
      <c r="AI85">
        <f t="shared" si="33"/>
        <v>-488.26935388598258</v>
      </c>
      <c r="AJ85">
        <f t="shared" si="34"/>
        <v>-0.13195038779397339</v>
      </c>
      <c r="AK85">
        <f t="shared" si="49"/>
        <v>-0.13243515099641237</v>
      </c>
      <c r="AL85">
        <f t="shared" si="35"/>
        <v>-488.53373942477293</v>
      </c>
      <c r="AN85">
        <f t="shared" si="36"/>
        <v>0</v>
      </c>
      <c r="AO85">
        <f t="shared" si="36"/>
        <v>0</v>
      </c>
      <c r="AP85">
        <f t="shared" si="36"/>
        <v>-1.1795319310486864E-6</v>
      </c>
      <c r="AQ85">
        <f t="shared" si="36"/>
        <v>-4.4954193714696875E-2</v>
      </c>
      <c r="AR85">
        <f t="shared" si="36"/>
        <v>-4.4955373246627926E-2</v>
      </c>
      <c r="AS85">
        <f t="shared" si="36"/>
        <v>-1.2148784039189452E-5</v>
      </c>
      <c r="AT85">
        <f t="shared" si="36"/>
        <v>-1.2193416598100704E-5</v>
      </c>
      <c r="AU85">
        <f t="shared" si="23"/>
        <v>-4.4979715447265214E-2</v>
      </c>
      <c r="AW85">
        <v>82</v>
      </c>
      <c r="AX85">
        <f>IF(Z85&gt;0, (R85*SUMPRODUCT(K85:$K$98, X85:$X$98)-K85*$AZ$3)/Z85, 0)</f>
        <v>-3434.4742474223644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25</v>
      </c>
      <c r="R86">
        <f t="shared" si="27"/>
        <v>1000000</v>
      </c>
      <c r="S86">
        <f t="shared" si="28"/>
        <v>-6532.1362188463554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-1.7599803407262031</v>
      </c>
      <c r="AC86">
        <f t="shared" si="29"/>
        <v>-1.6074925719903082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-261.23101866261533</v>
      </c>
      <c r="AI86">
        <f t="shared" si="33"/>
        <v>-261.2371709094383</v>
      </c>
      <c r="AJ86">
        <f t="shared" si="34"/>
        <v>-0.15248776873589498</v>
      </c>
      <c r="AK86">
        <f t="shared" si="49"/>
        <v>-0.12319862385083423</v>
      </c>
      <c r="AL86">
        <f t="shared" si="35"/>
        <v>-261.51285730202505</v>
      </c>
      <c r="AN86">
        <f t="shared" si="36"/>
        <v>0</v>
      </c>
      <c r="AO86">
        <f t="shared" si="36"/>
        <v>0</v>
      </c>
      <c r="AP86">
        <f t="shared" si="36"/>
        <v>-5.0575230299164897E-7</v>
      </c>
      <c r="AQ86">
        <f t="shared" si="36"/>
        <v>-2.1474786870984024E-2</v>
      </c>
      <c r="AR86">
        <f t="shared" si="36"/>
        <v>-2.1475292623287012E-2</v>
      </c>
      <c r="AS86">
        <f t="shared" si="36"/>
        <v>-1.2535426883070523E-5</v>
      </c>
      <c r="AT86">
        <f t="shared" si="36"/>
        <v>-1.0127680102997716E-5</v>
      </c>
      <c r="AU86">
        <f t="shared" si="23"/>
        <v>-2.1497955730273084E-2</v>
      </c>
      <c r="AW86">
        <v>83</v>
      </c>
      <c r="AX86">
        <f>IF(Z86&gt;0, (R86*SUMPRODUCT(K86:$K$98, X86:$X$98)-K86*$AZ$3)/Z86, 0)</f>
        <v>-6532.1362188463554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25</v>
      </c>
      <c r="R87">
        <f t="shared" si="27"/>
        <v>1000000</v>
      </c>
      <c r="S87">
        <f t="shared" si="28"/>
        <v>-13018.047611868602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-1.6074925719903082</v>
      </c>
      <c r="AC87">
        <f t="shared" si="29"/>
        <v>-1.4526798923875497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-132.0392845766269</v>
      </c>
      <c r="AI87">
        <f t="shared" si="33"/>
        <v>-132.04207431886724</v>
      </c>
      <c r="AJ87">
        <f t="shared" si="34"/>
        <v>-0.15481267960275846</v>
      </c>
      <c r="AK87">
        <f t="shared" si="49"/>
        <v>-0.11252448003932158</v>
      </c>
      <c r="AL87">
        <f t="shared" si="35"/>
        <v>-132.30941147850933</v>
      </c>
      <c r="AN87">
        <f t="shared" si="36"/>
        <v>0</v>
      </c>
      <c r="AO87">
        <f t="shared" si="36"/>
        <v>0</v>
      </c>
      <c r="AP87">
        <f t="shared" si="36"/>
        <v>-2.0476238243328456E-7</v>
      </c>
      <c r="AQ87">
        <f t="shared" si="36"/>
        <v>-9.6914611298733484E-3</v>
      </c>
      <c r="AR87">
        <f t="shared" si="36"/>
        <v>-9.69166589225578E-3</v>
      </c>
      <c r="AS87">
        <f t="shared" si="36"/>
        <v>-1.1362989973722248E-5</v>
      </c>
      <c r="AT87">
        <f t="shared" si="36"/>
        <v>-8.2591073403417661E-6</v>
      </c>
      <c r="AU87">
        <f t="shared" si="23"/>
        <v>-9.7112879895698469E-3</v>
      </c>
      <c r="AW87">
        <v>84</v>
      </c>
      <c r="AX87">
        <f>IF(Z87&gt;0, (R87*SUMPRODUCT(K87:$K$98, X87:$X$98)-K87*$AZ$3)/Z87, 0)</f>
        <v>-13018.047611868602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25</v>
      </c>
      <c r="R88">
        <f t="shared" si="27"/>
        <v>1000000</v>
      </c>
      <c r="S88">
        <f t="shared" si="28"/>
        <v>-27400.520046941605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-1.4526798923875497</v>
      </c>
      <c r="AC88">
        <f t="shared" si="29"/>
        <v>-1.3049718298801531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-62.847987527049746</v>
      </c>
      <c r="AI88">
        <f t="shared" si="33"/>
        <v>-62.849178172179514</v>
      </c>
      <c r="AJ88">
        <f t="shared" si="34"/>
        <v>-0.14770806250739654</v>
      </c>
      <c r="AK88">
        <f t="shared" si="49"/>
        <v>-0.10168759246712848</v>
      </c>
      <c r="AL88">
        <f t="shared" si="35"/>
        <v>-63.098573827154041</v>
      </c>
      <c r="AN88">
        <f t="shared" si="36"/>
        <v>0</v>
      </c>
      <c r="AO88">
        <f t="shared" si="36"/>
        <v>0</v>
      </c>
      <c r="AP88">
        <f t="shared" si="36"/>
        <v>-7.8027988788793581E-8</v>
      </c>
      <c r="AQ88">
        <f t="shared" si="36"/>
        <v>-4.1186932559108182E-3</v>
      </c>
      <c r="AR88">
        <f t="shared" si="36"/>
        <v>-4.1187712838996063E-3</v>
      </c>
      <c r="AS88">
        <f t="shared" si="36"/>
        <v>-9.6799312886674055E-6</v>
      </c>
      <c r="AT88">
        <f t="shared" si="36"/>
        <v>-6.664016109090364E-6</v>
      </c>
      <c r="AU88">
        <f t="shared" si="23"/>
        <v>-4.1351152312973649E-3</v>
      </c>
      <c r="AW88">
        <v>85</v>
      </c>
      <c r="AX88">
        <f>IF(Z88&gt;0, (R88*SUMPRODUCT(K88:$K$98, X88:$X$98)-K88*$AZ$3)/Z88, 0)</f>
        <v>-27400.520046941605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25</v>
      </c>
      <c r="R89">
        <f t="shared" si="27"/>
        <v>1000000</v>
      </c>
      <c r="S89">
        <f t="shared" si="28"/>
        <v>-61984.246422569733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-1.3049718298801531</v>
      </c>
      <c r="AC89">
        <f t="shared" si="29"/>
        <v>-1.1685552341742158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-28.29709185190768</v>
      </c>
      <c r="AI89">
        <f t="shared" si="33"/>
        <v>-28.297563163289855</v>
      </c>
      <c r="AJ89">
        <f t="shared" si="34"/>
        <v>-0.13641659570593734</v>
      </c>
      <c r="AK89">
        <f t="shared" si="49"/>
        <v>-9.1348028091610731E-2</v>
      </c>
      <c r="AL89">
        <f t="shared" si="35"/>
        <v>-28.525327787087402</v>
      </c>
      <c r="AN89">
        <f t="shared" si="36"/>
        <v>0</v>
      </c>
      <c r="AO89">
        <f t="shared" si="36"/>
        <v>0</v>
      </c>
      <c r="AP89">
        <f t="shared" si="36"/>
        <v>-2.7577695909760405E-8</v>
      </c>
      <c r="AQ89">
        <f t="shared" si="36"/>
        <v>-1.6557389100704998E-3</v>
      </c>
      <c r="AR89">
        <f t="shared" si="36"/>
        <v>-1.6557664877664096E-3</v>
      </c>
      <c r="AS89">
        <f t="shared" si="36"/>
        <v>-7.9821017181470338E-6</v>
      </c>
      <c r="AT89">
        <f t="shared" si="36"/>
        <v>-5.3450186775746834E-6</v>
      </c>
      <c r="AU89">
        <f t="shared" si="23"/>
        <v>-1.6690936081621313E-3</v>
      </c>
      <c r="AW89">
        <v>86</v>
      </c>
      <c r="AX89">
        <f>IF(Z89&gt;0, (R89*SUMPRODUCT(K89:$K$98, X89:$X$98)-K89*$AZ$3)/Z89, 0)</f>
        <v>-61984.246422569733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25</v>
      </c>
      <c r="R90">
        <f t="shared" si="27"/>
        <v>1000000</v>
      </c>
      <c r="S90">
        <f t="shared" si="28"/>
        <v>-151798.43423939953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-1.1685552341742158</v>
      </c>
      <c r="AC90">
        <f t="shared" si="29"/>
        <v>-1.0447330365112073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-11.78156042669114</v>
      </c>
      <c r="AI90">
        <f t="shared" si="33"/>
        <v>-11.781732485948824</v>
      </c>
      <c r="AJ90">
        <f t="shared" si="34"/>
        <v>-0.1238221976630085</v>
      </c>
      <c r="AK90">
        <f t="shared" si="49"/>
        <v>-8.1798866392195108E-2</v>
      </c>
      <c r="AL90">
        <f t="shared" si="35"/>
        <v>-11.987353550004027</v>
      </c>
      <c r="AN90">
        <f t="shared" si="36"/>
        <v>0</v>
      </c>
      <c r="AO90">
        <f t="shared" si="36"/>
        <v>0</v>
      </c>
      <c r="AP90">
        <f t="shared" si="36"/>
        <v>-8.9889729303690725E-9</v>
      </c>
      <c r="AQ90">
        <f t="shared" si="36"/>
        <v>-6.1550961673747997E-4</v>
      </c>
      <c r="AR90">
        <f t="shared" si="36"/>
        <v>-6.1551860571041033E-4</v>
      </c>
      <c r="AS90">
        <f t="shared" si="36"/>
        <v>-6.468901458459484E-6</v>
      </c>
      <c r="AT90">
        <f t="shared" si="36"/>
        <v>-4.2734567475932057E-6</v>
      </c>
      <c r="AU90">
        <f t="shared" si="23"/>
        <v>-6.2626096391646304E-4</v>
      </c>
      <c r="AW90">
        <v>87</v>
      </c>
      <c r="AX90">
        <f>IF(Z90&gt;0, (R90*SUMPRODUCT(K90:$K$98, X90:$X$98)-K90*$AZ$3)/Z90, 0)</f>
        <v>-151798.43423939953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25</v>
      </c>
      <c r="R91">
        <f t="shared" si="27"/>
        <v>1000000</v>
      </c>
      <c r="S91">
        <f t="shared" si="28"/>
        <v>-405420.72228227765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-1.0447330365112073</v>
      </c>
      <c r="AC91">
        <f t="shared" si="29"/>
        <v>-0.93331467418769598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-4.5114573846274144</v>
      </c>
      <c r="AI91">
        <f t="shared" si="33"/>
        <v>-4.5115149368579059</v>
      </c>
      <c r="AJ91">
        <f t="shared" si="34"/>
        <v>-0.11141836232351132</v>
      </c>
      <c r="AK91">
        <f t="shared" si="49"/>
        <v>-7.313131255578452E-2</v>
      </c>
      <c r="AL91">
        <f t="shared" si="35"/>
        <v>-4.696064611737202</v>
      </c>
      <c r="AN91">
        <f t="shared" si="36"/>
        <v>0</v>
      </c>
      <c r="AO91">
        <f t="shared" si="36"/>
        <v>0</v>
      </c>
      <c r="AP91">
        <f t="shared" si="36"/>
        <v>-2.6845788528453527E-9</v>
      </c>
      <c r="AQ91">
        <f t="shared" si="36"/>
        <v>-2.1044124592423523E-4</v>
      </c>
      <c r="AR91">
        <f t="shared" si="36"/>
        <v>-2.1044393050308809E-4</v>
      </c>
      <c r="AS91">
        <f t="shared" si="36"/>
        <v>-5.1972161071702105E-6</v>
      </c>
      <c r="AT91">
        <f t="shared" si="36"/>
        <v>-3.4112800406259305E-6</v>
      </c>
      <c r="AU91">
        <f t="shared" si="23"/>
        <v>-2.1905242665088423E-4</v>
      </c>
      <c r="AW91">
        <v>88</v>
      </c>
      <c r="AX91">
        <f>IF(Z91&gt;0, (R91*SUMPRODUCT(K91:$K$98, X91:$X$98)-K91*$AZ$3)/Z91, 0)</f>
        <v>-405420.72228227765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25</v>
      </c>
      <c r="R92">
        <f t="shared" si="27"/>
        <v>1000000</v>
      </c>
      <c r="S92">
        <f t="shared" si="28"/>
        <v>-1190357.0301879896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-0.93331467418769598</v>
      </c>
      <c r="AC92">
        <f t="shared" si="29"/>
        <v>-0.83349487262982658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-1.5788625475949538</v>
      </c>
      <c r="AI92">
        <f t="shared" si="33"/>
        <v>-1.5788800527394502</v>
      </c>
      <c r="AJ92">
        <f t="shared" si="34"/>
        <v>-9.9819801557869403E-2</v>
      </c>
      <c r="AK92">
        <f t="shared" si="49"/>
        <v>-6.5332027193138728E-2</v>
      </c>
      <c r="AL92">
        <f t="shared" si="35"/>
        <v>-1.7440318814904583</v>
      </c>
      <c r="AN92">
        <f t="shared" si="36"/>
        <v>0</v>
      </c>
      <c r="AO92">
        <f t="shared" si="36"/>
        <v>0</v>
      </c>
      <c r="AP92">
        <f t="shared" si="36"/>
        <v>-7.2905733269777229E-10</v>
      </c>
      <c r="AQ92">
        <f t="shared" si="36"/>
        <v>-6.5756744703406917E-5</v>
      </c>
      <c r="AR92">
        <f t="shared" si="36"/>
        <v>-6.5757473760739624E-5</v>
      </c>
      <c r="AS92">
        <f t="shared" si="36"/>
        <v>-4.157312628248791E-6</v>
      </c>
      <c r="AT92">
        <f t="shared" si="36"/>
        <v>-2.7209597438607283E-6</v>
      </c>
      <c r="AU92">
        <f t="shared" si="23"/>
        <v>-7.2635746132849134E-5</v>
      </c>
      <c r="AW92">
        <v>89</v>
      </c>
      <c r="AX92">
        <f>IF(Z92&gt;0, (R92*SUMPRODUCT(K92:$K$98, X92:$X$98)-K92*$AZ$3)/Z92, 0)</f>
        <v>-1190357.0301879896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25</v>
      </c>
      <c r="R93">
        <f t="shared" si="27"/>
        <v>1000000</v>
      </c>
      <c r="S93">
        <f t="shared" si="28"/>
        <v>-3877596.0628634305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-0.83349487262982658</v>
      </c>
      <c r="AC93">
        <f t="shared" si="29"/>
        <v>-0.74424791258542855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-0.50126833205812138</v>
      </c>
      <c r="AI93">
        <f t="shared" si="33"/>
        <v>-0.50127313044287136</v>
      </c>
      <c r="AJ93">
        <f t="shared" si="34"/>
        <v>-8.9246960044398027E-2</v>
      </c>
      <c r="AK93">
        <f t="shared" si="49"/>
        <v>-5.8344641084087864E-2</v>
      </c>
      <c r="AL93">
        <f t="shared" si="35"/>
        <v>-0.64886473157135727</v>
      </c>
      <c r="AN93">
        <f t="shared" si="36"/>
        <v>0</v>
      </c>
      <c r="AO93">
        <f t="shared" si="36"/>
        <v>0</v>
      </c>
      <c r="AP93">
        <f t="shared" si="36"/>
        <v>-1.7843211686179456E-10</v>
      </c>
      <c r="AQ93">
        <f t="shared" si="36"/>
        <v>-1.8640099588770879E-5</v>
      </c>
      <c r="AR93">
        <f t="shared" si="36"/>
        <v>-1.8640278020887743E-5</v>
      </c>
      <c r="AS93">
        <f t="shared" si="36"/>
        <v>-3.3187259534076169E-6</v>
      </c>
      <c r="AT93">
        <f t="shared" si="36"/>
        <v>-2.169596303467243E-6</v>
      </c>
      <c r="AU93">
        <f t="shared" si="23"/>
        <v>-2.4128600277762603E-5</v>
      </c>
      <c r="AW93">
        <v>90</v>
      </c>
      <c r="AX93">
        <f>IF(Z93&gt;0, (R93*SUMPRODUCT(K93:$K$98, X93:$X$98)-K93*$AZ$3)/Z93, 0)</f>
        <v>-3877596.0628634305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25</v>
      </c>
      <c r="R94">
        <f t="shared" si="27"/>
        <v>1000000</v>
      </c>
      <c r="S94">
        <f t="shared" si="28"/>
        <v>-14176811.614084458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-0.74424791258542855</v>
      </c>
      <c r="AC94">
        <f t="shared" si="29"/>
        <v>-0.66452305555189095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-0.14314209337922823</v>
      </c>
      <c r="AI94">
        <f t="shared" si="33"/>
        <v>-0.14314326522779625</v>
      </c>
      <c r="AJ94">
        <f t="shared" si="34"/>
        <v>-7.9724857033537599E-2</v>
      </c>
      <c r="AK94">
        <f t="shared" si="49"/>
        <v>-5.2097353880980003E-2</v>
      </c>
      <c r="AL94">
        <f t="shared" si="35"/>
        <v>-0.27496547614231387</v>
      </c>
      <c r="AN94">
        <f t="shared" si="36"/>
        <v>0</v>
      </c>
      <c r="AO94">
        <f t="shared" si="36"/>
        <v>0</v>
      </c>
      <c r="AP94">
        <f t="shared" si="36"/>
        <v>-3.8907330190421366E-11</v>
      </c>
      <c r="AQ94">
        <f t="shared" si="36"/>
        <v>-4.7525566385680242E-6</v>
      </c>
      <c r="AR94">
        <f t="shared" si="36"/>
        <v>-4.7525955458982144E-6</v>
      </c>
      <c r="AS94">
        <f t="shared" si="36"/>
        <v>-2.6469984447538378E-6</v>
      </c>
      <c r="AT94">
        <f t="shared" si="36"/>
        <v>-1.7297191845792052E-6</v>
      </c>
      <c r="AU94">
        <f t="shared" si="23"/>
        <v>-9.1293131752312587E-6</v>
      </c>
      <c r="AW94">
        <v>91</v>
      </c>
      <c r="AX94">
        <f>IF(Z94&gt;0, (R94*SUMPRODUCT(K94:$K$98, X94:$X$98)-K94*$AZ$3)/Z94, 0)</f>
        <v>-14176811.614084458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25</v>
      </c>
      <c r="R95">
        <f t="shared" si="27"/>
        <v>1000000</v>
      </c>
      <c r="S95">
        <f t="shared" si="28"/>
        <v>-59060235.531769983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-0.66452305555189095</v>
      </c>
      <c r="AC95">
        <f t="shared" si="29"/>
        <v>-0.59332825709680959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-3.6359048688942221E-2</v>
      </c>
      <c r="AI95">
        <f t="shared" si="33"/>
        <v>-3.6359299842807322E-2</v>
      </c>
      <c r="AJ95">
        <f t="shared" si="34"/>
        <v>-7.1194798455081365E-2</v>
      </c>
      <c r="AK95">
        <f t="shared" si="49"/>
        <v>-4.6516613888632374E-2</v>
      </c>
      <c r="AL95">
        <f t="shared" si="35"/>
        <v>-0.15407071218652107</v>
      </c>
      <c r="AN95">
        <f t="shared" si="36"/>
        <v>0</v>
      </c>
      <c r="AO95">
        <f t="shared" si="36"/>
        <v>0</v>
      </c>
      <c r="AP95">
        <f t="shared" si="36"/>
        <v>-7.4452927750252743E-12</v>
      </c>
      <c r="AQ95">
        <f t="shared" si="36"/>
        <v>-1.0778403207317444E-6</v>
      </c>
      <c r="AR95">
        <f t="shared" si="36"/>
        <v>-1.0778477660245196E-6</v>
      </c>
      <c r="AS95">
        <f t="shared" si="36"/>
        <v>-2.11052343689604E-6</v>
      </c>
      <c r="AT95">
        <f t="shared" si="36"/>
        <v>-1.3789547262914612E-6</v>
      </c>
      <c r="AU95">
        <f t="shared" si="23"/>
        <v>-4.5673259292120215E-6</v>
      </c>
      <c r="AW95">
        <v>92</v>
      </c>
      <c r="AX95">
        <f>IF(Z95&gt;0, (R95*SUMPRODUCT(K95:$K$98, X95:$X$98)-K95*$AZ$3)/Z95, 0)</f>
        <v>-59060235.531769983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25</v>
      </c>
      <c r="R96">
        <f t="shared" si="27"/>
        <v>1000000</v>
      </c>
      <c r="S96">
        <f t="shared" si="28"/>
        <v>-285925434.7342515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-0.59332825709680959</v>
      </c>
      <c r="AC96">
        <f t="shared" si="29"/>
        <v>-0.5297583072480947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-8.0929082304763283E-3</v>
      </c>
      <c r="AI96">
        <f t="shared" si="33"/>
        <v>-8.0929545500970142E-3</v>
      </c>
      <c r="AJ96">
        <f t="shared" si="34"/>
        <v>-6.3569949848714891E-2</v>
      </c>
      <c r="AK96">
        <f t="shared" si="49"/>
        <v>-4.1532977996776674E-2</v>
      </c>
      <c r="AL96">
        <f t="shared" si="35"/>
        <v>-0.11319588239558857</v>
      </c>
      <c r="AN96">
        <f t="shared" si="36"/>
        <v>0</v>
      </c>
      <c r="AO96">
        <f t="shared" si="36"/>
        <v>0</v>
      </c>
      <c r="AP96">
        <f t="shared" si="36"/>
        <v>-1.2259955277388072E-12</v>
      </c>
      <c r="AQ96">
        <f t="shared" si="36"/>
        <v>-2.1420445915026981E-7</v>
      </c>
      <c r="AR96">
        <f t="shared" si="36"/>
        <v>-2.1420568514579759E-7</v>
      </c>
      <c r="AS96">
        <f t="shared" si="36"/>
        <v>-1.6825801476748353E-6</v>
      </c>
      <c r="AT96">
        <f t="shared" si="36"/>
        <v>-1.0993018622399447E-6</v>
      </c>
      <c r="AU96">
        <f t="shared" si="23"/>
        <v>-2.9960876950605776E-6</v>
      </c>
      <c r="AW96">
        <v>93</v>
      </c>
      <c r="AX96">
        <f>IF(Z96&gt;0, (R96*SUMPRODUCT(K96:$K$98, X96:$X$98)-K96*$AZ$3)/Z96, 0)</f>
        <v>-285925434.7342515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25</v>
      </c>
      <c r="R97">
        <f t="shared" si="27"/>
        <v>1000000</v>
      </c>
      <c r="S97">
        <f t="shared" si="28"/>
        <v>-1652027467.3122721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-0.5297583072480947</v>
      </c>
      <c r="AC97">
        <f t="shared" si="29"/>
        <v>-0.47299867530162915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-1.5479429288855772E-3</v>
      </c>
      <c r="AI97">
        <f t="shared" si="33"/>
        <v>-1.5479500867368336E-3</v>
      </c>
      <c r="AJ97">
        <f t="shared" si="34"/>
        <v>-5.675963194646555E-2</v>
      </c>
      <c r="AK97">
        <f t="shared" si="49"/>
        <v>-3.7083081507366632E-2</v>
      </c>
      <c r="AL97">
        <f t="shared" si="35"/>
        <v>-9.5390663540569021E-2</v>
      </c>
      <c r="AN97">
        <f t="shared" si="36"/>
        <v>0</v>
      </c>
      <c r="AO97">
        <f t="shared" si="36"/>
        <v>0</v>
      </c>
      <c r="AP97">
        <f t="shared" si="36"/>
        <v>-1.6915644067118524E-13</v>
      </c>
      <c r="AQ97">
        <f t="shared" si="36"/>
        <v>-3.6581441389631847E-8</v>
      </c>
      <c r="AR97">
        <f t="shared" si="36"/>
        <v>-3.6581610546072517E-8</v>
      </c>
      <c r="AS97">
        <f t="shared" si="36"/>
        <v>-1.3413602727857332E-6</v>
      </c>
      <c r="AT97">
        <f t="shared" si="36"/>
        <v>-8.7635826062741634E-7</v>
      </c>
      <c r="AU97">
        <f t="shared" si="23"/>
        <v>-2.2543001439592224E-6</v>
      </c>
      <c r="AW97">
        <v>94</v>
      </c>
      <c r="AX97">
        <f>IF(Z97&gt;0, (R97*SUMPRODUCT(K97:$K$98, X97:$X$98)-K97*$AZ$3)/Z97, 0)</f>
        <v>-1652027467.3122721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1000000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-0.47299867530162915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-2.863140502567814E-4</v>
      </c>
      <c r="AI98">
        <f t="shared" si="33"/>
        <v>-2.863140502567814E-4</v>
      </c>
      <c r="AJ98">
        <f t="shared" si="34"/>
        <v>-0.47299867530162915</v>
      </c>
      <c r="AK98">
        <f t="shared" si="49"/>
        <v>-3.3109907271114042E-2</v>
      </c>
      <c r="AL98">
        <f t="shared" si="35"/>
        <v>-0.50639489662299997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-6.04130145254233E-9</v>
      </c>
      <c r="AR98">
        <f t="shared" si="36"/>
        <v>-6.04130145254233E-9</v>
      </c>
      <c r="AS98">
        <f t="shared" si="36"/>
        <v>-9.9803959379134549E-6</v>
      </c>
      <c r="AT98">
        <f t="shared" si="36"/>
        <v>-6.9862771565394186E-7</v>
      </c>
      <c r="AU98">
        <f t="shared" si="36"/>
        <v>-1.068506495501994E-5</v>
      </c>
      <c r="AW98">
        <v>95</v>
      </c>
    </row>
    <row r="100" spans="5:50" x14ac:dyDescent="0.25">
      <c r="AN100" s="8">
        <f t="shared" ref="AN100:AU100" si="50">SUM(AN3:AN98)</f>
        <v>24277.319977276391</v>
      </c>
      <c r="AO100" s="8">
        <f t="shared" si="50"/>
        <v>-2427.7319977276393</v>
      </c>
      <c r="AP100" s="8">
        <f t="shared" si="50"/>
        <v>-437.18029736632673</v>
      </c>
      <c r="AQ100" s="8">
        <f t="shared" si="50"/>
        <v>-20014.930876684735</v>
      </c>
      <c r="AR100" s="8">
        <f t="shared" si="50"/>
        <v>1397.4768054976894</v>
      </c>
      <c r="AS100" s="8">
        <f t="shared" si="50"/>
        <v>-1074.7618402812973</v>
      </c>
      <c r="AT100" s="8">
        <f t="shared" si="50"/>
        <v>626.94440683075698</v>
      </c>
      <c r="AU100" s="8">
        <f t="shared" si="50"/>
        <v>949.6593720471476</v>
      </c>
    </row>
  </sheetData>
  <conditionalFormatting sqref="AN100:AU100">
    <cfRule type="cellIs" dxfId="55" priority="1" operator="lessThan">
      <formula>0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F9375-8F43-4AB8-A3F6-C8A51D085B94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27689.884165312393</v>
      </c>
      <c r="K3">
        <v>1</v>
      </c>
      <c r="L3" s="2">
        <v>0</v>
      </c>
      <c r="O3">
        <f>$C$3</f>
        <v>27689.884165312393</v>
      </c>
      <c r="P3">
        <f>O3*C5</f>
        <v>2768.9884165312396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27689.884165312393</v>
      </c>
      <c r="AF3">
        <f t="shared" ref="AF3:AG34" si="4">-$Z3*P3</f>
        <v>-2768.9884165312396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24647.746006981153</v>
      </c>
      <c r="AJ3">
        <f t="shared" ref="AJ3:AJ66" si="7">AB3-AC3</f>
        <v>0</v>
      </c>
      <c r="AL3">
        <f t="shared" ref="AL3:AL66" si="8">SUM(AI3:AK3)</f>
        <v>24647.746006981153</v>
      </c>
      <c r="AN3">
        <f t="shared" ref="AN3:AU34" si="9">AE3*$K3</f>
        <v>27689.884165312393</v>
      </c>
      <c r="AO3">
        <f t="shared" si="9"/>
        <v>-2768.9884165312396</v>
      </c>
      <c r="AP3">
        <f t="shared" si="9"/>
        <v>-273.14974180000002</v>
      </c>
      <c r="AQ3">
        <f t="shared" si="9"/>
        <v>0</v>
      </c>
      <c r="AR3">
        <f t="shared" si="9"/>
        <v>24647.746006981153</v>
      </c>
      <c r="AS3">
        <f t="shared" si="9"/>
        <v>0</v>
      </c>
      <c r="AT3">
        <f t="shared" si="9"/>
        <v>0</v>
      </c>
      <c r="AU3">
        <f t="shared" si="9"/>
        <v>24647.746006981153</v>
      </c>
      <c r="AW3">
        <v>0</v>
      </c>
      <c r="AX3">
        <f>IF(Z3&gt;0, (R3*SUMPRODUCT(K3:$K$98, X3:$X$98)-K3*$AZ$3)/Z3, 0)</f>
        <v>0</v>
      </c>
      <c r="AZ3">
        <f>C6*SUMPRODUCT(X4:X89, K4:K89)/1</f>
        <v>22662.592995113864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2458.9799309742348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2428.1349637622006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-2428.1349637622006</v>
      </c>
      <c r="AK4">
        <f>G4*SUM(AB4, AE4:AF4)</f>
        <v>0</v>
      </c>
      <c r="AL4">
        <f t="shared" si="8"/>
        <v>-4971.9409637622011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-2271.2553571428571</v>
      </c>
      <c r="AR4">
        <f t="shared" si="9"/>
        <v>-2271.2553571428571</v>
      </c>
      <c r="AS4">
        <f t="shared" si="9"/>
        <v>-2167.9776462162504</v>
      </c>
      <c r="AT4">
        <f t="shared" si="9"/>
        <v>0</v>
      </c>
      <c r="AU4">
        <f t="shared" si="9"/>
        <v>-4439.2330033591079</v>
      </c>
      <c r="AW4">
        <v>1</v>
      </c>
      <c r="AX4">
        <f>IF(Z4&gt;0, (R4*SUMPRODUCT(K4:$K$98, X4:$X$98)-K4*$AZ$3)/Z4, 0)</f>
        <v>2458.9799309742348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1000000</v>
      </c>
      <c r="S5">
        <f t="shared" si="1"/>
        <v>2384.3374650947858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2428.1349637622006</v>
      </c>
      <c r="AC5">
        <f t="shared" si="2"/>
        <v>2324.857252835598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-2527.8542831294039</v>
      </c>
      <c r="AI5">
        <f t="shared" si="6"/>
        <v>-2552.2306275738256</v>
      </c>
      <c r="AJ5">
        <f t="shared" si="7"/>
        <v>103.27771092660259</v>
      </c>
      <c r="AK5">
        <f>G5*SUM(AB5, AE5:AF5)</f>
        <v>169.96944746335407</v>
      </c>
      <c r="AL5">
        <f t="shared" si="8"/>
        <v>-2278.9834691838687</v>
      </c>
      <c r="AN5">
        <f t="shared" si="9"/>
        <v>0</v>
      </c>
      <c r="AO5">
        <f t="shared" si="9"/>
        <v>0</v>
      </c>
      <c r="AP5">
        <f t="shared" si="9"/>
        <v>-19.432672548167858</v>
      </c>
      <c r="AQ5">
        <f t="shared" si="9"/>
        <v>-2015.1899578518844</v>
      </c>
      <c r="AR5">
        <f t="shared" si="9"/>
        <v>-2034.622630400052</v>
      </c>
      <c r="AS5">
        <f t="shared" si="9"/>
        <v>82.3323588381717</v>
      </c>
      <c r="AT5">
        <f t="shared" si="9"/>
        <v>135.49860288851568</v>
      </c>
      <c r="AU5">
        <f t="shared" si="9"/>
        <v>-1816.7916686733645</v>
      </c>
      <c r="AW5">
        <v>2</v>
      </c>
      <c r="AX5">
        <f>IF(Z5&gt;0, (R5*SUMPRODUCT(K5:$K$98, X5:$X$98)-K5*$AZ$3)/Z5, 0)</f>
        <v>2384.3374650947858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1000000</v>
      </c>
      <c r="S6">
        <f t="shared" si="1"/>
        <v>2332.1529490937191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2324.857252835598</v>
      </c>
      <c r="AC6">
        <f t="shared" si="2"/>
        <v>2245.3616219625092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-2518.3493961665454</v>
      </c>
      <c r="AI6">
        <f t="shared" si="6"/>
        <v>-2542.419018431619</v>
      </c>
      <c r="AJ6">
        <f t="shared" si="7"/>
        <v>79.495630873088885</v>
      </c>
      <c r="AK6">
        <f>G6*SUM(AB6, AE6:AF6)</f>
        <v>162.74000769849187</v>
      </c>
      <c r="AL6">
        <f t="shared" si="8"/>
        <v>-2300.1833798600383</v>
      </c>
      <c r="AN6">
        <f t="shared" si="9"/>
        <v>0</v>
      </c>
      <c r="AO6">
        <f t="shared" si="9"/>
        <v>0</v>
      </c>
      <c r="AP6">
        <f t="shared" si="9"/>
        <v>-17.132281700609127</v>
      </c>
      <c r="AQ6">
        <f t="shared" si="9"/>
        <v>-1792.5113572841776</v>
      </c>
      <c r="AR6">
        <f t="shared" si="9"/>
        <v>-1809.6436389847868</v>
      </c>
      <c r="AS6">
        <f t="shared" si="9"/>
        <v>56.583419842930653</v>
      </c>
      <c r="AT6">
        <f t="shared" si="9"/>
        <v>115.83512300878895</v>
      </c>
      <c r="AU6">
        <f t="shared" si="9"/>
        <v>-1637.2250961330674</v>
      </c>
      <c r="AW6">
        <v>3</v>
      </c>
      <c r="AX6">
        <f>IF(Z6&gt;0, (R6*SUMPRODUCT(K6:$K$98, X6:$X$98)-K6*$AZ$3)/Z6, 0)</f>
        <v>2332.1529490937191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1000000</v>
      </c>
      <c r="S7">
        <f t="shared" si="1"/>
        <v>2294.3889002060464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2245.3616219625092</v>
      </c>
      <c r="AC7">
        <f t="shared" si="2"/>
        <v>2181.1487709093963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-2512.2880051846273</v>
      </c>
      <c r="AI7">
        <f t="shared" si="6"/>
        <v>-2536.0541240269204</v>
      </c>
      <c r="AJ7">
        <f t="shared" si="7"/>
        <v>64.2128510531129</v>
      </c>
      <c r="AK7">
        <f>G7*SUM(AB7, AE7:AF7)</f>
        <v>157.17531353737564</v>
      </c>
      <c r="AL7">
        <f t="shared" si="8"/>
        <v>-2314.6659594364319</v>
      </c>
      <c r="AN7">
        <f t="shared" si="9"/>
        <v>0</v>
      </c>
      <c r="AO7">
        <f t="shared" si="9"/>
        <v>0</v>
      </c>
      <c r="AP7">
        <f t="shared" si="9"/>
        <v>-15.10379817779492</v>
      </c>
      <c r="AQ7">
        <f t="shared" si="9"/>
        <v>-1596.604445454441</v>
      </c>
      <c r="AR7">
        <f t="shared" si="9"/>
        <v>-1611.708243632236</v>
      </c>
      <c r="AS7">
        <f t="shared" si="9"/>
        <v>40.808427710169951</v>
      </c>
      <c r="AT7">
        <f t="shared" si="9"/>
        <v>99.887753231949816</v>
      </c>
      <c r="AU7">
        <f t="shared" si="9"/>
        <v>-1471.0120626901162</v>
      </c>
      <c r="AW7">
        <v>4</v>
      </c>
      <c r="AX7">
        <f>IF(Z7&gt;0, (R7*SUMPRODUCT(K7:$K$98, X7:$X$98)-K7*$AZ$3)/Z7, 0)</f>
        <v>2294.3889002060464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1000000</v>
      </c>
      <c r="S8">
        <f t="shared" si="1"/>
        <v>2266.7745189454799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2181.1487709093963</v>
      </c>
      <c r="AC8">
        <f t="shared" si="2"/>
        <v>2127.6679917326874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-2505.9128797579287</v>
      </c>
      <c r="AI8">
        <f t="shared" si="6"/>
        <v>-2529.3786895898047</v>
      </c>
      <c r="AJ8">
        <f t="shared" si="7"/>
        <v>53.480779176708893</v>
      </c>
      <c r="AK8">
        <f t="shared" ref="AK8:AK71" si="22">G8*SUM(AB8:AB8, AE8:AF8)</f>
        <v>152.68041396365774</v>
      </c>
      <c r="AL8">
        <f t="shared" si="8"/>
        <v>-2323.2174964494379</v>
      </c>
      <c r="AN8">
        <f t="shared" si="9"/>
        <v>0</v>
      </c>
      <c r="AO8">
        <f t="shared" si="9"/>
        <v>0</v>
      </c>
      <c r="AP8">
        <f t="shared" si="9"/>
        <v>-13.315130689792079</v>
      </c>
      <c r="AQ8">
        <f t="shared" si="9"/>
        <v>-1421.922266065782</v>
      </c>
      <c r="AR8">
        <f t="shared" si="9"/>
        <v>-1435.2373967555739</v>
      </c>
      <c r="AS8">
        <f t="shared" si="9"/>
        <v>30.346430369620666</v>
      </c>
      <c r="AT8">
        <f t="shared" si="9"/>
        <v>86.634967225212435</v>
      </c>
      <c r="AU8">
        <f t="shared" si="9"/>
        <v>-1318.2559991607407</v>
      </c>
      <c r="AW8">
        <v>5</v>
      </c>
      <c r="AX8">
        <f>IF(Z8&gt;0, (R8*SUMPRODUCT(K8:$K$98, X8:$X$98)-K8*$AZ$3)/Z8, 0)</f>
        <v>2266.7745189454799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1000000</v>
      </c>
      <c r="S9">
        <f t="shared" si="1"/>
        <v>2248.2264125967977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2127.6679917326874</v>
      </c>
      <c r="AC9">
        <f t="shared" si="2"/>
        <v>2083.5347134148869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-2500.123408711941</v>
      </c>
      <c r="AI9">
        <f t="shared" si="6"/>
        <v>-2523.2920573602805</v>
      </c>
      <c r="AJ9">
        <f t="shared" si="7"/>
        <v>44.133278317800432</v>
      </c>
      <c r="AK9">
        <f t="shared" si="22"/>
        <v>148.93675942128812</v>
      </c>
      <c r="AL9">
        <f t="shared" si="8"/>
        <v>-2330.222019621192</v>
      </c>
      <c r="AN9">
        <f t="shared" si="9"/>
        <v>0</v>
      </c>
      <c r="AO9">
        <f t="shared" si="9"/>
        <v>0</v>
      </c>
      <c r="AP9">
        <f t="shared" si="9"/>
        <v>-11.737958440871706</v>
      </c>
      <c r="AQ9">
        <f t="shared" si="9"/>
        <v>-1266.6403256373958</v>
      </c>
      <c r="AR9">
        <f t="shared" si="9"/>
        <v>-1278.3782840782674</v>
      </c>
      <c r="AS9">
        <f t="shared" si="9"/>
        <v>22.359292275377975</v>
      </c>
      <c r="AT9">
        <f t="shared" si="9"/>
        <v>75.455997410124098</v>
      </c>
      <c r="AU9">
        <f t="shared" si="9"/>
        <v>-1180.5629943927652</v>
      </c>
      <c r="AW9">
        <v>6</v>
      </c>
      <c r="AX9">
        <f>IF(Z9&gt;0, (R9*SUMPRODUCT(K9:$K$98, X9:$X$98)-K9*$AZ$3)/Z9, 0)</f>
        <v>2248.2264125967977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25</v>
      </c>
      <c r="R10">
        <f t="shared" si="0"/>
        <v>1000000</v>
      </c>
      <c r="S10">
        <f t="shared" si="1"/>
        <v>2237.2783442744835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2083.5347134148869</v>
      </c>
      <c r="AC10">
        <f t="shared" si="2"/>
        <v>2047.0631268381894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-2499.2966577828774</v>
      </c>
      <c r="AI10">
        <f t="shared" si="6"/>
        <v>-2522.1711375282889</v>
      </c>
      <c r="AJ10">
        <f t="shared" si="7"/>
        <v>36.471586576697518</v>
      </c>
      <c r="AK10">
        <f t="shared" si="22"/>
        <v>145.84742993904209</v>
      </c>
      <c r="AL10">
        <f t="shared" si="8"/>
        <v>-2339.8521210125491</v>
      </c>
      <c r="AN10">
        <f t="shared" si="9"/>
        <v>0</v>
      </c>
      <c r="AO10">
        <f t="shared" si="9"/>
        <v>0</v>
      </c>
      <c r="AP10">
        <f t="shared" si="9"/>
        <v>-10.347252964076613</v>
      </c>
      <c r="AQ10">
        <f t="shared" si="9"/>
        <v>-1130.5548820422052</v>
      </c>
      <c r="AR10">
        <f t="shared" si="9"/>
        <v>-1140.9021350062817</v>
      </c>
      <c r="AS10">
        <f t="shared" si="9"/>
        <v>16.4978935700607</v>
      </c>
      <c r="AT10">
        <f t="shared" si="9"/>
        <v>65.97397049182824</v>
      </c>
      <c r="AU10">
        <f t="shared" si="9"/>
        <v>-1058.4302709443928</v>
      </c>
      <c r="AW10">
        <v>7</v>
      </c>
      <c r="AX10">
        <f>IF(Z10&gt;0, (R10*SUMPRODUCT(K10:$K$98, X10:$X$98)-K10*$AZ$3)/Z10, 0)</f>
        <v>2237.2783442744835</v>
      </c>
    </row>
    <row r="11" spans="1:52" x14ac:dyDescent="0.25">
      <c r="A11" t="s">
        <v>33</v>
      </c>
      <c r="C11" s="12">
        <f>AU91</f>
        <v>1068.8185290352699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1000000</v>
      </c>
      <c r="S11">
        <f t="shared" si="1"/>
        <v>2230.4895733750254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2047.0631268381894</v>
      </c>
      <c r="AC11">
        <f t="shared" si="2"/>
        <v>2014.8731903858898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-2497.1365004089716</v>
      </c>
      <c r="AI11">
        <f t="shared" si="6"/>
        <v>-2519.7198069444189</v>
      </c>
      <c r="AJ11">
        <f t="shared" si="7"/>
        <v>32.189936452299662</v>
      </c>
      <c r="AK11">
        <f t="shared" si="22"/>
        <v>143.29441887867327</v>
      </c>
      <c r="AL11">
        <f t="shared" si="8"/>
        <v>-2344.235451613446</v>
      </c>
      <c r="AN11">
        <f t="shared" si="9"/>
        <v>0</v>
      </c>
      <c r="AO11">
        <f t="shared" si="9"/>
        <v>0</v>
      </c>
      <c r="AP11">
        <f t="shared" si="9"/>
        <v>-9.1210187419840345</v>
      </c>
      <c r="AQ11">
        <f t="shared" si="9"/>
        <v>-1008.5515504902809</v>
      </c>
      <c r="AR11">
        <f t="shared" si="9"/>
        <v>-1017.6725692322649</v>
      </c>
      <c r="AS11">
        <f t="shared" si="9"/>
        <v>13.000975442805551</v>
      </c>
      <c r="AT11">
        <f t="shared" si="9"/>
        <v>57.874212448146423</v>
      </c>
      <c r="AU11">
        <f t="shared" si="9"/>
        <v>-946.79738134131298</v>
      </c>
      <c r="AW11">
        <v>8</v>
      </c>
      <c r="AX11">
        <f>IF(Z11&gt;0, (R11*SUMPRODUCT(K11:$K$98, X11:$X$98)-K11*$AZ$3)/Z11, 0)</f>
        <v>2230.4895733750254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25</v>
      </c>
      <c r="R12">
        <f t="shared" si="0"/>
        <v>1000000</v>
      </c>
      <c r="S12">
        <f t="shared" si="1"/>
        <v>2228.0829841065915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2014.8731903858898</v>
      </c>
      <c r="AC12">
        <f t="shared" si="2"/>
        <v>1987.0046270294561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-2498.8392548181964</v>
      </c>
      <c r="AI12">
        <f t="shared" si="6"/>
        <v>-2521.1342573069187</v>
      </c>
      <c r="AJ12">
        <f t="shared" si="7"/>
        <v>27.868563356433697</v>
      </c>
      <c r="AK12">
        <f t="shared" si="22"/>
        <v>141.04112332701229</v>
      </c>
      <c r="AL12">
        <f t="shared" si="8"/>
        <v>-2352.2245706234726</v>
      </c>
      <c r="AN12">
        <f t="shared" si="9"/>
        <v>0</v>
      </c>
      <c r="AO12">
        <f t="shared" si="9"/>
        <v>0</v>
      </c>
      <c r="AP12">
        <f t="shared" si="9"/>
        <v>-8.0398014044225512</v>
      </c>
      <c r="AQ12">
        <f t="shared" si="9"/>
        <v>-901.10648610494161</v>
      </c>
      <c r="AR12">
        <f t="shared" si="9"/>
        <v>-909.14628750936413</v>
      </c>
      <c r="AS12">
        <f t="shared" si="9"/>
        <v>10.04968332816429</v>
      </c>
      <c r="AT12">
        <f t="shared" si="9"/>
        <v>50.860843006383952</v>
      </c>
      <c r="AU12">
        <f t="shared" si="9"/>
        <v>-848.23576117481582</v>
      </c>
      <c r="AW12">
        <v>9</v>
      </c>
      <c r="AX12">
        <f>IF(Z12&gt;0, (R12*SUMPRODUCT(K12:$K$98, X12:$X$98)-K12*$AZ$3)/Z12, 0)</f>
        <v>2228.0829841065915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1000000</v>
      </c>
      <c r="S13">
        <f t="shared" si="1"/>
        <v>2228.0253326854649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1987.0046270294561</v>
      </c>
      <c r="AC13">
        <f t="shared" si="2"/>
        <v>1961.5079508654505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-2502.5435771512207</v>
      </c>
      <c r="AI13">
        <f t="shared" si="6"/>
        <v>-2524.5530660256272</v>
      </c>
      <c r="AJ13">
        <f t="shared" si="7"/>
        <v>25.496676164005521</v>
      </c>
      <c r="AK13">
        <f t="shared" si="22"/>
        <v>139.09032389206195</v>
      </c>
      <c r="AL13">
        <f t="shared" si="8"/>
        <v>-2359.9660659695601</v>
      </c>
      <c r="AN13">
        <f t="shared" si="9"/>
        <v>0</v>
      </c>
      <c r="AO13">
        <f t="shared" si="9"/>
        <v>0</v>
      </c>
      <c r="AP13">
        <f t="shared" si="9"/>
        <v>-7.0864663685995311</v>
      </c>
      <c r="AQ13">
        <f t="shared" si="9"/>
        <v>-805.75205524463672</v>
      </c>
      <c r="AR13">
        <f t="shared" si="9"/>
        <v>-812.83852161323637</v>
      </c>
      <c r="AS13">
        <f t="shared" si="9"/>
        <v>8.2092473468297094</v>
      </c>
      <c r="AT13">
        <f t="shared" si="9"/>
        <v>44.783361761975407</v>
      </c>
      <c r="AU13">
        <f t="shared" si="9"/>
        <v>-759.84591250443134</v>
      </c>
      <c r="AW13">
        <v>10</v>
      </c>
      <c r="AX13">
        <f>IF(Z13&gt;0, (R13*SUMPRODUCT(K13:$K$98, X13:$X$98)-K13*$AZ$3)/Z13, 0)</f>
        <v>2228.0253326854649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1000000</v>
      </c>
      <c r="S14">
        <f t="shared" si="1"/>
        <v>2229.4608920937426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1961.5079508654505</v>
      </c>
      <c r="AC14">
        <f t="shared" si="2"/>
        <v>1937.5503687823655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-2508.9928133472722</v>
      </c>
      <c r="AI14">
        <f t="shared" si="6"/>
        <v>-2530.7194825126007</v>
      </c>
      <c r="AJ14">
        <f t="shared" si="7"/>
        <v>23.957582083085072</v>
      </c>
      <c r="AK14">
        <f t="shared" si="22"/>
        <v>137.30555656058155</v>
      </c>
      <c r="AL14">
        <f t="shared" si="8"/>
        <v>-2369.4563438689343</v>
      </c>
      <c r="AN14">
        <f t="shared" si="9"/>
        <v>0</v>
      </c>
      <c r="AO14">
        <f t="shared" si="9"/>
        <v>0</v>
      </c>
      <c r="AP14">
        <f t="shared" si="9"/>
        <v>-6.2458982066929725</v>
      </c>
      <c r="AQ14">
        <f t="shared" si="9"/>
        <v>-721.27547919305118</v>
      </c>
      <c r="AR14">
        <f t="shared" si="9"/>
        <v>-727.5213773997441</v>
      </c>
      <c r="AS14">
        <f t="shared" si="9"/>
        <v>6.8872323608733659</v>
      </c>
      <c r="AT14">
        <f t="shared" si="9"/>
        <v>39.472066471158321</v>
      </c>
      <c r="AU14">
        <f t="shared" si="9"/>
        <v>-681.16207856771246</v>
      </c>
      <c r="AW14">
        <v>11</v>
      </c>
      <c r="AX14">
        <f>IF(Z14&gt;0, (R14*SUMPRODUCT(K14:$K$98, X14:$X$98)-K14*$AZ$3)/Z14, 0)</f>
        <v>2229.4608920937426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1000000</v>
      </c>
      <c r="S15">
        <f t="shared" si="1"/>
        <v>2231.4925504341618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1937.5503687823655</v>
      </c>
      <c r="AC15">
        <f t="shared" si="2"/>
        <v>1914.3056691978429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-2517.232770026108</v>
      </c>
      <c r="AI15">
        <f t="shared" si="6"/>
        <v>-2538.6792416805329</v>
      </c>
      <c r="AJ15">
        <f t="shared" si="7"/>
        <v>23.24469958452255</v>
      </c>
      <c r="AK15">
        <f t="shared" si="22"/>
        <v>135.6285258147656</v>
      </c>
      <c r="AL15">
        <f t="shared" si="8"/>
        <v>-2379.8060162812449</v>
      </c>
      <c r="AN15">
        <f t="shared" si="9"/>
        <v>0</v>
      </c>
      <c r="AO15">
        <f t="shared" si="9"/>
        <v>0</v>
      </c>
      <c r="AP15">
        <f t="shared" si="9"/>
        <v>-5.5047751052501042</v>
      </c>
      <c r="AQ15">
        <f t="shared" si="9"/>
        <v>-646.11095521163043</v>
      </c>
      <c r="AR15">
        <f t="shared" si="9"/>
        <v>-651.61573031688056</v>
      </c>
      <c r="AS15">
        <f t="shared" si="9"/>
        <v>5.9663354263449717</v>
      </c>
      <c r="AT15">
        <f t="shared" si="9"/>
        <v>34.812464469551053</v>
      </c>
      <c r="AU15">
        <f t="shared" si="9"/>
        <v>-610.83693042098457</v>
      </c>
      <c r="AW15">
        <v>12</v>
      </c>
      <c r="AX15">
        <f>IF(Z15&gt;0, (R15*SUMPRODUCT(K15:$K$98, X15:$X$98)-K15*$AZ$3)/Z15, 0)</f>
        <v>2231.4925504341618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1000000</v>
      </c>
      <c r="S16">
        <f t="shared" si="1"/>
        <v>2233.7628075274865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1914.3056691978429</v>
      </c>
      <c r="AC16">
        <f t="shared" si="2"/>
        <v>1891.4364814938233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-2531.251557791521</v>
      </c>
      <c r="AI16">
        <f t="shared" si="6"/>
        <v>-2552.4202834404568</v>
      </c>
      <c r="AJ16">
        <f t="shared" si="7"/>
        <v>22.869187704019623</v>
      </c>
      <c r="AK16">
        <f t="shared" si="22"/>
        <v>134.00139684384902</v>
      </c>
      <c r="AL16">
        <f t="shared" si="8"/>
        <v>-2395.5496988925884</v>
      </c>
      <c r="AN16">
        <f t="shared" si="9"/>
        <v>0</v>
      </c>
      <c r="AO16">
        <f t="shared" si="9"/>
        <v>0</v>
      </c>
      <c r="AP16">
        <f t="shared" si="9"/>
        <v>-4.851325556674996</v>
      </c>
      <c r="AQ16">
        <f t="shared" si="9"/>
        <v>-580.09752577169593</v>
      </c>
      <c r="AR16">
        <f t="shared" si="9"/>
        <v>-584.94885132837101</v>
      </c>
      <c r="AS16">
        <f t="shared" si="9"/>
        <v>5.2410275709953433</v>
      </c>
      <c r="AT16">
        <f t="shared" si="9"/>
        <v>30.709661597952596</v>
      </c>
      <c r="AU16">
        <f t="shared" si="9"/>
        <v>-548.99816215942303</v>
      </c>
      <c r="AW16">
        <v>13</v>
      </c>
      <c r="AX16">
        <f>IF(Z16&gt;0, (R16*SUMPRODUCT(K16:$K$98, X16:$X$98)-K16*$AZ$3)/Z16, 0)</f>
        <v>2233.7628075274865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1000000</v>
      </c>
      <c r="S17">
        <f t="shared" si="1"/>
        <v>2234.9382606468944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1891.4364814938233</v>
      </c>
      <c r="AC17">
        <f t="shared" si="2"/>
        <v>1867.8048195682097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-2551.5952083181583</v>
      </c>
      <c r="AI17">
        <f t="shared" si="6"/>
        <v>-2572.4884568303964</v>
      </c>
      <c r="AJ17">
        <f t="shared" si="7"/>
        <v>23.631661925613571</v>
      </c>
      <c r="AK17">
        <f t="shared" si="22"/>
        <v>132.40055370456764</v>
      </c>
      <c r="AL17">
        <f t="shared" si="8"/>
        <v>-2416.4562412002151</v>
      </c>
      <c r="AN17">
        <f t="shared" si="9"/>
        <v>0</v>
      </c>
      <c r="AO17">
        <f t="shared" si="9"/>
        <v>0</v>
      </c>
      <c r="AP17">
        <f t="shared" si="9"/>
        <v>-4.2751725955117053</v>
      </c>
      <c r="AQ17">
        <f t="shared" si="9"/>
        <v>-522.10693339769807</v>
      </c>
      <c r="AR17">
        <f t="shared" si="9"/>
        <v>-526.38210599320973</v>
      </c>
      <c r="AS17">
        <f t="shared" si="9"/>
        <v>4.8355062350214242</v>
      </c>
      <c r="AT17">
        <f t="shared" si="9"/>
        <v>27.091776489270462</v>
      </c>
      <c r="AU17">
        <f t="shared" si="9"/>
        <v>-494.45482326891789</v>
      </c>
      <c r="AW17">
        <v>14</v>
      </c>
      <c r="AX17">
        <f>IF(Z17&gt;0, (R17*SUMPRODUCT(K17:$K$98, X17:$X$98)-K17*$AZ$3)/Z17, 0)</f>
        <v>2234.9382606468944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1000000</v>
      </c>
      <c r="S18">
        <f t="shared" si="1"/>
        <v>2233.9278259748439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1867.8048195682097</v>
      </c>
      <c r="AC18">
        <f t="shared" si="2"/>
        <v>1842.5424074616567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-2573.2066366576892</v>
      </c>
      <c r="AI18">
        <f t="shared" si="6"/>
        <v>-2593.8266225188886</v>
      </c>
      <c r="AJ18">
        <f t="shared" si="7"/>
        <v>25.262412106553029</v>
      </c>
      <c r="AK18">
        <f t="shared" si="22"/>
        <v>130.74633736977469</v>
      </c>
      <c r="AL18">
        <f t="shared" si="8"/>
        <v>-2437.8178730425607</v>
      </c>
      <c r="AN18">
        <f t="shared" si="9"/>
        <v>0</v>
      </c>
      <c r="AO18">
        <f t="shared" si="9"/>
        <v>0</v>
      </c>
      <c r="AP18">
        <f t="shared" si="9"/>
        <v>-3.7671943241617991</v>
      </c>
      <c r="AQ18">
        <f t="shared" si="9"/>
        <v>-470.11523197758476</v>
      </c>
      <c r="AR18">
        <f t="shared" si="9"/>
        <v>-473.88242630174653</v>
      </c>
      <c r="AS18">
        <f t="shared" si="9"/>
        <v>4.6153482423826837</v>
      </c>
      <c r="AT18">
        <f t="shared" si="9"/>
        <v>23.886867011445503</v>
      </c>
      <c r="AU18">
        <f t="shared" si="9"/>
        <v>-445.38021104791829</v>
      </c>
      <c r="AW18">
        <v>15</v>
      </c>
      <c r="AX18">
        <f>IF(Z18&gt;0, (R18*SUMPRODUCT(K18:$K$98, X18:$X$98)-K18*$AZ$3)/Z18, 0)</f>
        <v>2233.9278259748439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1000000</v>
      </c>
      <c r="S19">
        <f t="shared" si="1"/>
        <v>2231.1360939712558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1842.5424074616567</v>
      </c>
      <c r="AC19">
        <f t="shared" si="2"/>
        <v>1816.0383552083049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-2599.1401450104181</v>
      </c>
      <c r="AI19">
        <f t="shared" si="6"/>
        <v>-2619.4889525093804</v>
      </c>
      <c r="AJ19">
        <f t="shared" si="7"/>
        <v>26.504052253351801</v>
      </c>
      <c r="AK19">
        <f t="shared" si="22"/>
        <v>128.97796852231599</v>
      </c>
      <c r="AL19">
        <f t="shared" si="8"/>
        <v>-2464.0069317337125</v>
      </c>
      <c r="AN19">
        <f t="shared" si="9"/>
        <v>0</v>
      </c>
      <c r="AO19">
        <f t="shared" si="9"/>
        <v>0</v>
      </c>
      <c r="AP19">
        <f t="shared" si="9"/>
        <v>-3.3193312957547358</v>
      </c>
      <c r="AQ19">
        <f t="shared" si="9"/>
        <v>-423.97605981704658</v>
      </c>
      <c r="AR19">
        <f t="shared" si="9"/>
        <v>-427.29539111280133</v>
      </c>
      <c r="AS19">
        <f t="shared" si="9"/>
        <v>4.3233850491413843</v>
      </c>
      <c r="AT19">
        <f t="shared" si="9"/>
        <v>21.039100566498853</v>
      </c>
      <c r="AU19">
        <f t="shared" si="9"/>
        <v>-401.93290549716107</v>
      </c>
      <c r="AW19">
        <v>16</v>
      </c>
      <c r="AX19">
        <f>IF(Z19&gt;0, (R19*SUMPRODUCT(K19:$K$98, X19:$X$98)-K19*$AZ$3)/Z19, 0)</f>
        <v>2231.1360939712558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25</v>
      </c>
      <c r="R20">
        <f t="shared" si="0"/>
        <v>1000000</v>
      </c>
      <c r="S20">
        <f t="shared" si="1"/>
        <v>2226.3178521480545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1816.0383552083049</v>
      </c>
      <c r="AC20">
        <f t="shared" si="2"/>
        <v>1788.1437058593276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-2628.404999598356</v>
      </c>
      <c r="AI20">
        <f t="shared" si="6"/>
        <v>-2648.4846088973386</v>
      </c>
      <c r="AJ20">
        <f t="shared" si="7"/>
        <v>27.894649348977282</v>
      </c>
      <c r="AK20">
        <f t="shared" si="22"/>
        <v>127.12268486458136</v>
      </c>
      <c r="AL20">
        <f t="shared" si="8"/>
        <v>-2493.46727468378</v>
      </c>
      <c r="AN20">
        <f t="shared" si="9"/>
        <v>0</v>
      </c>
      <c r="AO20">
        <f t="shared" si="9"/>
        <v>0</v>
      </c>
      <c r="AP20">
        <f t="shared" si="9"/>
        <v>-2.9244814625079578</v>
      </c>
      <c r="AQ20">
        <f t="shared" si="9"/>
        <v>-382.81231386698727</v>
      </c>
      <c r="AR20">
        <f t="shared" si="9"/>
        <v>-385.73679532949524</v>
      </c>
      <c r="AS20">
        <f t="shared" si="9"/>
        <v>4.0626978199409916</v>
      </c>
      <c r="AT20">
        <f t="shared" si="9"/>
        <v>18.514699654516921</v>
      </c>
      <c r="AU20">
        <f t="shared" si="9"/>
        <v>-363.15939785503735</v>
      </c>
      <c r="AW20">
        <v>17</v>
      </c>
      <c r="AX20">
        <f>IF(Z20&gt;0, (R20*SUMPRODUCT(K20:$K$98, X20:$X$98)-K20*$AZ$3)/Z20, 0)</f>
        <v>2226.3178521480545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25</v>
      </c>
      <c r="R21">
        <f t="shared" si="0"/>
        <v>1000000</v>
      </c>
      <c r="S21">
        <f t="shared" si="1"/>
        <v>2219.5635153298736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1788.1437058593276</v>
      </c>
      <c r="AC21">
        <f t="shared" si="2"/>
        <v>1758.9755084816854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-2665.403481643697</v>
      </c>
      <c r="AI21">
        <f t="shared" si="6"/>
        <v>-2685.2156597626486</v>
      </c>
      <c r="AJ21">
        <f t="shared" si="7"/>
        <v>29.168197377642173</v>
      </c>
      <c r="AK21">
        <f t="shared" si="22"/>
        <v>125.17005941015294</v>
      </c>
      <c r="AL21">
        <f t="shared" si="8"/>
        <v>-2530.8774029748533</v>
      </c>
      <c r="AN21">
        <f t="shared" si="9"/>
        <v>0</v>
      </c>
      <c r="AO21">
        <f t="shared" si="9"/>
        <v>0</v>
      </c>
      <c r="AP21">
        <f t="shared" si="9"/>
        <v>-2.5763675219177493</v>
      </c>
      <c r="AQ21">
        <f t="shared" si="9"/>
        <v>-346.60797624994535</v>
      </c>
      <c r="AR21">
        <f t="shared" si="9"/>
        <v>-349.18434377186304</v>
      </c>
      <c r="AS21">
        <f t="shared" si="9"/>
        <v>3.7930204314466263</v>
      </c>
      <c r="AT21">
        <f t="shared" si="9"/>
        <v>16.277063220643793</v>
      </c>
      <c r="AU21">
        <f t="shared" si="9"/>
        <v>-329.11426011977261</v>
      </c>
      <c r="AW21">
        <v>18</v>
      </c>
      <c r="AX21">
        <f>IF(Z21&gt;0, (R21*SUMPRODUCT(K21:$K$98, X21:$X$98)-K21*$AZ$3)/Z21, 0)</f>
        <v>2219.5635153298736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1000000</v>
      </c>
      <c r="S22">
        <f t="shared" si="1"/>
        <v>2210.2948401145027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1758.9755084816854</v>
      </c>
      <c r="AC22">
        <f t="shared" si="2"/>
        <v>1728.1212076686575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-2711.2640836064315</v>
      </c>
      <c r="AI22">
        <f t="shared" si="6"/>
        <v>-2730.8103583421034</v>
      </c>
      <c r="AJ22">
        <f t="shared" si="7"/>
        <v>30.854300813027976</v>
      </c>
      <c r="AK22">
        <f t="shared" si="22"/>
        <v>123.12828559371799</v>
      </c>
      <c r="AL22">
        <f t="shared" si="8"/>
        <v>-2576.8277719353573</v>
      </c>
      <c r="AN22">
        <f t="shared" si="9"/>
        <v>0</v>
      </c>
      <c r="AO22">
        <f t="shared" si="9"/>
        <v>0</v>
      </c>
      <c r="AP22">
        <f t="shared" si="9"/>
        <v>-2.2694549597725708</v>
      </c>
      <c r="AQ22">
        <f t="shared" si="9"/>
        <v>-314.79613404616794</v>
      </c>
      <c r="AR22">
        <f t="shared" si="9"/>
        <v>-317.06558900594047</v>
      </c>
      <c r="AS22">
        <f t="shared" si="9"/>
        <v>3.5823934206066292</v>
      </c>
      <c r="AT22">
        <f t="shared" si="9"/>
        <v>14.296028384323687</v>
      </c>
      <c r="AU22">
        <f t="shared" si="9"/>
        <v>-299.18716720101014</v>
      </c>
      <c r="AW22">
        <v>19</v>
      </c>
      <c r="AX22">
        <f>IF(Z22&gt;0, (R22*SUMPRODUCT(K22:$K$98, X22:$X$98)-K22*$AZ$3)/Z22, 0)</f>
        <v>2210.2948401145027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25</v>
      </c>
      <c r="R23">
        <f t="shared" si="0"/>
        <v>1000000</v>
      </c>
      <c r="S23">
        <f t="shared" si="1"/>
        <v>2197.9957882209751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1728.1212076686575</v>
      </c>
      <c r="AC23">
        <f t="shared" si="2"/>
        <v>1695.2479981197373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-2762.576649021159</v>
      </c>
      <c r="AI23">
        <f t="shared" si="6"/>
        <v>-2781.8583965932489</v>
      </c>
      <c r="AJ23">
        <f t="shared" si="7"/>
        <v>32.873209548920158</v>
      </c>
      <c r="AK23">
        <f t="shared" si="22"/>
        <v>120.96848453680603</v>
      </c>
      <c r="AL23">
        <f t="shared" si="8"/>
        <v>-2628.016702507523</v>
      </c>
      <c r="AN23">
        <f t="shared" si="9"/>
        <v>0</v>
      </c>
      <c r="AO23">
        <f t="shared" si="9"/>
        <v>0</v>
      </c>
      <c r="AP23">
        <f t="shared" si="9"/>
        <v>-1.9988763959009679</v>
      </c>
      <c r="AQ23">
        <f t="shared" si="9"/>
        <v>-286.38738449147166</v>
      </c>
      <c r="AR23">
        <f t="shared" si="9"/>
        <v>-288.38626088737266</v>
      </c>
      <c r="AS23">
        <f t="shared" si="9"/>
        <v>3.4078592917561461</v>
      </c>
      <c r="AT23">
        <f t="shared" si="9"/>
        <v>12.540411468643949</v>
      </c>
      <c r="AU23">
        <f t="shared" si="9"/>
        <v>-272.43799012697258</v>
      </c>
      <c r="AW23">
        <v>20</v>
      </c>
      <c r="AX23">
        <f>IF(Z23&gt;0, (R23*SUMPRODUCT(K23:$K$98, X23:$X$98)-K23*$AZ$3)/Z23, 0)</f>
        <v>2197.9957882209751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1000000</v>
      </c>
      <c r="S24">
        <f t="shared" si="1"/>
        <v>2182.8649882622226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1695.2479981197373</v>
      </c>
      <c r="AC24">
        <f t="shared" si="2"/>
        <v>1660.5775105008074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-2824.1674873577831</v>
      </c>
      <c r="AI24">
        <f t="shared" si="6"/>
        <v>-2843.1858132669681</v>
      </c>
      <c r="AJ24">
        <f t="shared" si="7"/>
        <v>34.670487618929883</v>
      </c>
      <c r="AK24">
        <f t="shared" si="22"/>
        <v>118.66735986838162</v>
      </c>
      <c r="AL24">
        <f t="shared" si="8"/>
        <v>-2689.8479657796565</v>
      </c>
      <c r="AN24">
        <f t="shared" si="9"/>
        <v>0</v>
      </c>
      <c r="AO24">
        <f t="shared" si="9"/>
        <v>0</v>
      </c>
      <c r="AP24">
        <f t="shared" si="9"/>
        <v>-1.7603288609423631</v>
      </c>
      <c r="AQ24">
        <f t="shared" si="9"/>
        <v>-261.40384594681882</v>
      </c>
      <c r="AR24">
        <f t="shared" si="9"/>
        <v>-263.16417480776119</v>
      </c>
      <c r="AS24">
        <f t="shared" si="9"/>
        <v>3.2090868707361762</v>
      </c>
      <c r="AT24">
        <f t="shared" si="9"/>
        <v>10.983804748411623</v>
      </c>
      <c r="AU24">
        <f t="shared" si="9"/>
        <v>-248.9712831886134</v>
      </c>
      <c r="AW24">
        <v>21</v>
      </c>
      <c r="AX24">
        <f>IF(Z24&gt;0, (R24*SUMPRODUCT(K24:$K$98, X24:$X$98)-K24*$AZ$3)/Z24, 0)</f>
        <v>2182.8649882622226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1000000</v>
      </c>
      <c r="S25">
        <f t="shared" si="1"/>
        <v>2164.5655622521317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1660.5775105008074</v>
      </c>
      <c r="AC25">
        <f t="shared" si="2"/>
        <v>1623.9208939044731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-2896.2270616052519</v>
      </c>
      <c r="AI25">
        <f t="shared" si="6"/>
        <v>-2914.9827985788052</v>
      </c>
      <c r="AJ25">
        <f t="shared" si="7"/>
        <v>36.656616596334288</v>
      </c>
      <c r="AK25">
        <f t="shared" si="22"/>
        <v>116.24042573505653</v>
      </c>
      <c r="AL25">
        <f t="shared" si="8"/>
        <v>-2762.0857562474148</v>
      </c>
      <c r="AN25">
        <f t="shared" si="9"/>
        <v>0</v>
      </c>
      <c r="AO25">
        <f t="shared" si="9"/>
        <v>0</v>
      </c>
      <c r="AP25">
        <f t="shared" si="9"/>
        <v>-1.5500211884187642</v>
      </c>
      <c r="AQ25">
        <f t="shared" si="9"/>
        <v>-239.35147514011786</v>
      </c>
      <c r="AR25">
        <f t="shared" si="9"/>
        <v>-240.90149632853664</v>
      </c>
      <c r="AS25">
        <f t="shared" si="9"/>
        <v>3.029394819312059</v>
      </c>
      <c r="AT25">
        <f t="shared" si="9"/>
        <v>9.6064005959465089</v>
      </c>
      <c r="AU25">
        <f t="shared" si="9"/>
        <v>-228.26570091327812</v>
      </c>
      <c r="AW25">
        <v>22</v>
      </c>
      <c r="AX25">
        <f>IF(Z25&gt;0, (R25*SUMPRODUCT(K25:$K$98, X25:$X$98)-K25*$AZ$3)/Z25, 0)</f>
        <v>2164.5655622521317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1000000</v>
      </c>
      <c r="S26">
        <f t="shared" si="1"/>
        <v>2142.9136923094757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1623.9208939044731</v>
      </c>
      <c r="AC26">
        <f t="shared" si="2"/>
        <v>1585.2365878272867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-2969.6318460376342</v>
      </c>
      <c r="AI26">
        <f t="shared" si="6"/>
        <v>-2988.1257848453006</v>
      </c>
      <c r="AJ26">
        <f t="shared" si="7"/>
        <v>38.68430607718642</v>
      </c>
      <c r="AK26">
        <f t="shared" si="22"/>
        <v>113.67446257331314</v>
      </c>
      <c r="AL26">
        <f t="shared" si="8"/>
        <v>-2835.7670161948013</v>
      </c>
      <c r="AN26">
        <f t="shared" si="9"/>
        <v>0</v>
      </c>
      <c r="AO26">
        <f t="shared" si="9"/>
        <v>0</v>
      </c>
      <c r="AP26">
        <f t="shared" si="9"/>
        <v>-1.3646299381825902</v>
      </c>
      <c r="AQ26">
        <f t="shared" si="9"/>
        <v>-219.12306321698634</v>
      </c>
      <c r="AR26">
        <f t="shared" si="9"/>
        <v>-220.48769315516893</v>
      </c>
      <c r="AS26">
        <f t="shared" si="9"/>
        <v>2.8544358646230465</v>
      </c>
      <c r="AT26">
        <f t="shared" si="9"/>
        <v>8.3878062130309505</v>
      </c>
      <c r="AU26">
        <f t="shared" si="9"/>
        <v>-209.24545107751493</v>
      </c>
      <c r="AW26">
        <v>23</v>
      </c>
      <c r="AX26">
        <f>IF(Z26&gt;0, (R26*SUMPRODUCT(K26:$K$98, X26:$X$98)-K26*$AZ$3)/Z26, 0)</f>
        <v>2142.9136923094757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25</v>
      </c>
      <c r="R27">
        <f t="shared" si="0"/>
        <v>1000000</v>
      </c>
      <c r="S27">
        <f t="shared" si="1"/>
        <v>2118.8210279071363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1585.2365878272867</v>
      </c>
      <c r="AC27">
        <f t="shared" si="2"/>
        <v>1545.2806398450614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-3048.4306491804559</v>
      </c>
      <c r="AI27">
        <f t="shared" si="6"/>
        <v>-3066.6634378338163</v>
      </c>
      <c r="AJ27">
        <f t="shared" si="7"/>
        <v>39.955947982225325</v>
      </c>
      <c r="AK27">
        <f t="shared" si="22"/>
        <v>110.96656114791008</v>
      </c>
      <c r="AL27">
        <f t="shared" si="8"/>
        <v>-2915.7409287036812</v>
      </c>
      <c r="AN27">
        <f t="shared" si="9"/>
        <v>0</v>
      </c>
      <c r="AO27">
        <f t="shared" si="9"/>
        <v>0</v>
      </c>
      <c r="AP27">
        <f t="shared" si="9"/>
        <v>-1.2012144662101558</v>
      </c>
      <c r="AQ27">
        <f t="shared" si="9"/>
        <v>-200.83702304963089</v>
      </c>
      <c r="AR27">
        <f t="shared" si="9"/>
        <v>-202.03823751584105</v>
      </c>
      <c r="AS27">
        <f t="shared" si="9"/>
        <v>2.6323818939536623</v>
      </c>
      <c r="AT27">
        <f t="shared" si="9"/>
        <v>7.3107104486672654</v>
      </c>
      <c r="AU27">
        <f t="shared" si="9"/>
        <v>-192.09514517322015</v>
      </c>
      <c r="AW27">
        <v>24</v>
      </c>
      <c r="AX27">
        <f>IF(Z27&gt;0, (R27*SUMPRODUCT(K27:$K$98, X27:$X$98)-K27*$AZ$3)/Z27, 0)</f>
        <v>2118.8210279071363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1000000</v>
      </c>
      <c r="S28">
        <f t="shared" si="1"/>
        <v>2092.709680038668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1545.2806398450614</v>
      </c>
      <c r="AC28">
        <f t="shared" si="2"/>
        <v>1504.414255397895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-3135.0280932634905</v>
      </c>
      <c r="AI28">
        <f t="shared" si="6"/>
        <v>-3153.0001783279859</v>
      </c>
      <c r="AJ28">
        <f t="shared" si="7"/>
        <v>40.866384447166411</v>
      </c>
      <c r="AK28">
        <f t="shared" si="22"/>
        <v>108.1696447891543</v>
      </c>
      <c r="AL28">
        <f t="shared" si="8"/>
        <v>-3003.9641490916647</v>
      </c>
      <c r="AN28">
        <f t="shared" si="9"/>
        <v>0</v>
      </c>
      <c r="AO28">
        <f t="shared" si="9"/>
        <v>0</v>
      </c>
      <c r="AP28">
        <f t="shared" si="9"/>
        <v>-1.0571774691319777</v>
      </c>
      <c r="AQ28">
        <f t="shared" si="9"/>
        <v>-184.41271857996554</v>
      </c>
      <c r="AR28">
        <f t="shared" si="9"/>
        <v>-185.46989604909754</v>
      </c>
      <c r="AS28">
        <f t="shared" si="9"/>
        <v>2.4038958600179208</v>
      </c>
      <c r="AT28">
        <f t="shared" si="9"/>
        <v>6.3628961750808104</v>
      </c>
      <c r="AU28">
        <f t="shared" si="9"/>
        <v>-176.7031040139988</v>
      </c>
      <c r="AW28">
        <v>25</v>
      </c>
      <c r="AX28">
        <f>IF(Z28&gt;0, (R28*SUMPRODUCT(K28:$K$98, X28:$X$98)-K28*$AZ$3)/Z28, 0)</f>
        <v>2092.709680038668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1000000</v>
      </c>
      <c r="S29">
        <f t="shared" si="1"/>
        <v>2064.8333790758088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1504.414255397895</v>
      </c>
      <c r="AC29">
        <f t="shared" si="2"/>
        <v>1462.8324641415579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-3243.9599163745697</v>
      </c>
      <c r="AI29">
        <f t="shared" si="6"/>
        <v>-3261.6711815905105</v>
      </c>
      <c r="AJ29">
        <f t="shared" si="7"/>
        <v>41.581791256337056</v>
      </c>
      <c r="AK29">
        <f t="shared" si="22"/>
        <v>105.30899787785266</v>
      </c>
      <c r="AL29">
        <f t="shared" si="8"/>
        <v>-3114.7803924563209</v>
      </c>
      <c r="AN29">
        <f t="shared" si="9"/>
        <v>0</v>
      </c>
      <c r="AO29">
        <f t="shared" si="9"/>
        <v>0</v>
      </c>
      <c r="AP29">
        <f t="shared" si="9"/>
        <v>-0.93020998502281649</v>
      </c>
      <c r="AQ29">
        <f t="shared" si="9"/>
        <v>-170.37540053939679</v>
      </c>
      <c r="AR29">
        <f t="shared" si="9"/>
        <v>-171.30561052441962</v>
      </c>
      <c r="AS29">
        <f t="shared" si="9"/>
        <v>2.1839093339851203</v>
      </c>
      <c r="AT29">
        <f t="shared" si="9"/>
        <v>5.530913807928175</v>
      </c>
      <c r="AU29">
        <f t="shared" si="9"/>
        <v>-163.59078738250631</v>
      </c>
      <c r="AW29">
        <v>26</v>
      </c>
      <c r="AX29">
        <f>IF(Z29&gt;0, (R29*SUMPRODUCT(K29:$K$98, X29:$X$98)-K29*$AZ$3)/Z29, 0)</f>
        <v>2064.8333790758088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1000000</v>
      </c>
      <c r="S30">
        <f t="shared" si="1"/>
        <v>2034.3398752135417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1462.8324641415579</v>
      </c>
      <c r="AC30">
        <f t="shared" si="2"/>
        <v>1419.9846772839735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-3358.5107102331276</v>
      </c>
      <c r="AI30">
        <f t="shared" si="6"/>
        <v>-3375.9609000291534</v>
      </c>
      <c r="AJ30">
        <f t="shared" si="7"/>
        <v>42.847786857584424</v>
      </c>
      <c r="AK30">
        <f t="shared" si="22"/>
        <v>102.39827248990906</v>
      </c>
      <c r="AL30">
        <f t="shared" si="8"/>
        <v>-3230.71484068166</v>
      </c>
      <c r="AN30">
        <f t="shared" si="9"/>
        <v>0</v>
      </c>
      <c r="AO30">
        <f t="shared" si="9"/>
        <v>0</v>
      </c>
      <c r="AP30">
        <f t="shared" si="9"/>
        <v>-0.81830186843640174</v>
      </c>
      <c r="AQ30">
        <f t="shared" si="9"/>
        <v>-157.49259013637624</v>
      </c>
      <c r="AR30">
        <f t="shared" si="9"/>
        <v>-158.31089200481264</v>
      </c>
      <c r="AS30">
        <f t="shared" si="9"/>
        <v>2.0092861140061489</v>
      </c>
      <c r="AT30">
        <f t="shared" si="9"/>
        <v>4.8018215665617996</v>
      </c>
      <c r="AU30">
        <f t="shared" si="9"/>
        <v>-151.4997843242447</v>
      </c>
      <c r="AW30">
        <v>27</v>
      </c>
      <c r="AX30">
        <f>IF(Z30&gt;0, (R30*SUMPRODUCT(K30:$K$98, X30:$X$98)-K30*$AZ$3)/Z30, 0)</f>
        <v>2034.3398752135417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1000000</v>
      </c>
      <c r="S31">
        <f t="shared" si="1"/>
        <v>2001.7959769346896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1419.9846772839735</v>
      </c>
      <c r="AC31">
        <f t="shared" si="2"/>
        <v>1376.3560279349292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-3466.9234378013048</v>
      </c>
      <c r="AI31">
        <f t="shared" si="6"/>
        <v>-3484.1124526134249</v>
      </c>
      <c r="AJ31">
        <f t="shared" si="7"/>
        <v>43.628649349044281</v>
      </c>
      <c r="AK31">
        <f t="shared" si="22"/>
        <v>99.398927409878155</v>
      </c>
      <c r="AL31">
        <f t="shared" si="8"/>
        <v>-3341.0848758545026</v>
      </c>
      <c r="AN31">
        <f t="shared" si="9"/>
        <v>0</v>
      </c>
      <c r="AO31">
        <f t="shared" si="9"/>
        <v>0</v>
      </c>
      <c r="AP31">
        <f t="shared" si="9"/>
        <v>-0.71969146292520436</v>
      </c>
      <c r="AQ31">
        <f t="shared" si="9"/>
        <v>-145.15754556459774</v>
      </c>
      <c r="AR31">
        <f t="shared" si="9"/>
        <v>-145.87723702752294</v>
      </c>
      <c r="AS31">
        <f t="shared" si="9"/>
        <v>1.8266995996375703</v>
      </c>
      <c r="AT31">
        <f t="shared" si="9"/>
        <v>4.1617603023047938</v>
      </c>
      <c r="AU31">
        <f t="shared" si="9"/>
        <v>-139.88877712558059</v>
      </c>
      <c r="AW31">
        <v>28</v>
      </c>
      <c r="AX31">
        <f>IF(Z31&gt;0, (R31*SUMPRODUCT(K31:$K$98, X31:$X$98)-K31*$AZ$3)/Z31, 0)</f>
        <v>2001.7959769346896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1000000</v>
      </c>
      <c r="S32">
        <f t="shared" si="1"/>
        <v>1968.4928975731302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1376.3560279349292</v>
      </c>
      <c r="AC32">
        <f t="shared" si="2"/>
        <v>1332.8627152161635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-3586.9300420098712</v>
      </c>
      <c r="AI32">
        <f t="shared" si="6"/>
        <v>-3603.85749342282</v>
      </c>
      <c r="AJ32">
        <f t="shared" si="7"/>
        <v>43.493312718765765</v>
      </c>
      <c r="AK32">
        <f t="shared" si="22"/>
        <v>96.344921955445059</v>
      </c>
      <c r="AL32">
        <f t="shared" si="8"/>
        <v>-3464.019258748609</v>
      </c>
      <c r="AN32">
        <f t="shared" si="9"/>
        <v>0</v>
      </c>
      <c r="AO32">
        <f t="shared" si="9"/>
        <v>0</v>
      </c>
      <c r="AP32">
        <f t="shared" si="9"/>
        <v>-0.63280356691148032</v>
      </c>
      <c r="AQ32">
        <f t="shared" si="9"/>
        <v>-134.09119125336636</v>
      </c>
      <c r="AR32">
        <f t="shared" si="9"/>
        <v>-134.72399482027782</v>
      </c>
      <c r="AS32">
        <f t="shared" si="9"/>
        <v>1.6259224589578549</v>
      </c>
      <c r="AT32">
        <f t="shared" si="9"/>
        <v>3.6016886877947885</v>
      </c>
      <c r="AU32">
        <f t="shared" si="9"/>
        <v>-129.49638367352517</v>
      </c>
      <c r="AW32">
        <v>29</v>
      </c>
      <c r="AX32">
        <f>IF(Z32&gt;0, (R32*SUMPRODUCT(K32:$K$98, X32:$X$98)-K32*$AZ$3)/Z32, 0)</f>
        <v>1968.4928975731302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1000000</v>
      </c>
      <c r="S33">
        <f t="shared" si="1"/>
        <v>1934.4642265858124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1332.8627152161635</v>
      </c>
      <c r="AC33">
        <f t="shared" si="2"/>
        <v>1289.5431604322894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-3711.9260266176439</v>
      </c>
      <c r="AI33">
        <f t="shared" si="6"/>
        <v>-3728.591405365798</v>
      </c>
      <c r="AJ33">
        <f t="shared" si="7"/>
        <v>43.319554783874082</v>
      </c>
      <c r="AK33">
        <f t="shared" si="22"/>
        <v>93.300390065131452</v>
      </c>
      <c r="AL33">
        <f t="shared" si="8"/>
        <v>-3591.9714605167924</v>
      </c>
      <c r="AN33">
        <f t="shared" si="9"/>
        <v>0</v>
      </c>
      <c r="AO33">
        <f t="shared" si="9"/>
        <v>0</v>
      </c>
      <c r="AP33">
        <f t="shared" si="9"/>
        <v>-0.55625574328586114</v>
      </c>
      <c r="AQ33">
        <f t="shared" si="9"/>
        <v>-123.89638436432485</v>
      </c>
      <c r="AR33">
        <f t="shared" si="9"/>
        <v>-124.45264010761072</v>
      </c>
      <c r="AS33">
        <f t="shared" si="9"/>
        <v>1.4459168020880244</v>
      </c>
      <c r="AT33">
        <f t="shared" si="9"/>
        <v>3.1141733175604811</v>
      </c>
      <c r="AU33">
        <f t="shared" si="9"/>
        <v>-119.89254998796221</v>
      </c>
      <c r="AW33">
        <v>30</v>
      </c>
      <c r="AX33">
        <f>IF(Z33&gt;0, (R33*SUMPRODUCT(K33:$K$98, X33:$X$98)-K33*$AZ$3)/Z33, 0)</f>
        <v>1934.4642265858124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1000000</v>
      </c>
      <c r="S34">
        <f t="shared" si="1"/>
        <v>1900.164147935764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1289.5431604322894</v>
      </c>
      <c r="AC34">
        <f t="shared" si="2"/>
        <v>1246.6928800585831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-3851.5336826404055</v>
      </c>
      <c r="AI34">
        <f t="shared" si="6"/>
        <v>-3867.9361192590118</v>
      </c>
      <c r="AJ34">
        <f t="shared" si="7"/>
        <v>42.850280373706255</v>
      </c>
      <c r="AK34">
        <f t="shared" si="22"/>
        <v>90.26802123026026</v>
      </c>
      <c r="AL34">
        <f t="shared" si="8"/>
        <v>-3734.8178176550455</v>
      </c>
      <c r="AN34">
        <f t="shared" si="9"/>
        <v>0</v>
      </c>
      <c r="AO34">
        <f t="shared" si="9"/>
        <v>0</v>
      </c>
      <c r="AP34">
        <f t="shared" si="9"/>
        <v>-0.48882078651874994</v>
      </c>
      <c r="AQ34">
        <f t="shared" si="9"/>
        <v>-114.78231971438049</v>
      </c>
      <c r="AR34">
        <f t="shared" si="9"/>
        <v>-115.27114050089924</v>
      </c>
      <c r="AS34">
        <f t="shared" si="9"/>
        <v>1.2770119612023658</v>
      </c>
      <c r="AT34">
        <f t="shared" si="9"/>
        <v>2.6901420905484987</v>
      </c>
      <c r="AU34">
        <f t="shared" ref="AU34:AU89" si="23">AL34*$K34</f>
        <v>-111.30398644914838</v>
      </c>
      <c r="AW34">
        <v>31</v>
      </c>
      <c r="AX34">
        <f>IF(Z34&gt;0, (R34*SUMPRODUCT(K34:$K$98, X34:$X$98)-K34*$AZ$3)/Z34, 0)</f>
        <v>1900.164147935764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1000000</v>
      </c>
      <c r="S35">
        <f t="shared" si="1"/>
        <v>1865.579055041909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1246.6928800585831</v>
      </c>
      <c r="AC35">
        <f t="shared" si="2"/>
        <v>1204.2731531929694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-4014.0449673481689</v>
      </c>
      <c r="AI35">
        <f t="shared" ref="AI35:AI66" si="25">SUM(AE35:AH35)</f>
        <v>-4030.1830284764055</v>
      </c>
      <c r="AJ35">
        <f t="shared" si="7"/>
        <v>42.419726865613711</v>
      </c>
      <c r="AK35">
        <f t="shared" si="22"/>
        <v>87.26850160410082</v>
      </c>
      <c r="AL35">
        <f t="shared" si="8"/>
        <v>-3900.4948000066911</v>
      </c>
      <c r="AN35">
        <f t="shared" ref="AN35:AT66" si="26">AE35*$K35</f>
        <v>0</v>
      </c>
      <c r="AO35">
        <f t="shared" si="26"/>
        <v>0</v>
      </c>
      <c r="AP35">
        <f t="shared" si="26"/>
        <v>-0.42941244890602848</v>
      </c>
      <c r="AQ35">
        <f t="shared" si="26"/>
        <v>-106.80842424323129</v>
      </c>
      <c r="AR35">
        <f t="shared" si="26"/>
        <v>-107.23783669213731</v>
      </c>
      <c r="AS35">
        <f t="shared" si="26"/>
        <v>1.1287327920338854</v>
      </c>
      <c r="AT35">
        <f t="shared" si="26"/>
        <v>2.3220993332717259</v>
      </c>
      <c r="AU35">
        <f t="shared" si="23"/>
        <v>-103.7870045668317</v>
      </c>
      <c r="AW35">
        <v>32</v>
      </c>
      <c r="AX35">
        <f>IF(Z35&gt;0, (R35*SUMPRODUCT(K35:$K$98, X35:$X$98)-K35*$AZ$3)/Z35, 0)</f>
        <v>1865.579055041909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1000000</v>
      </c>
      <c r="S36">
        <f t="shared" si="1"/>
        <v>1830.3775329600487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1204.2731531929694</v>
      </c>
      <c r="AC36">
        <f t="shared" si="2"/>
        <v>1162.0741868504226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-4184.9813998392719</v>
      </c>
      <c r="AI36">
        <f t="shared" si="25"/>
        <v>-4200.8534558212305</v>
      </c>
      <c r="AJ36">
        <f t="shared" si="7"/>
        <v>42.198966342546782</v>
      </c>
      <c r="AK36">
        <f t="shared" si="22"/>
        <v>84.299120723507869</v>
      </c>
      <c r="AL36">
        <f t="shared" si="8"/>
        <v>-4074.3553687551762</v>
      </c>
      <c r="AN36">
        <f t="shared" si="26"/>
        <v>0</v>
      </c>
      <c r="AO36">
        <f t="shared" si="26"/>
        <v>0</v>
      </c>
      <c r="AP36">
        <f t="shared" si="26"/>
        <v>-0.3770842892899689</v>
      </c>
      <c r="AQ36">
        <f t="shared" si="26"/>
        <v>-99.425729007252926</v>
      </c>
      <c r="AR36">
        <f t="shared" si="26"/>
        <v>-99.802813296542908</v>
      </c>
      <c r="AS36">
        <f t="shared" si="26"/>
        <v>1.0025523631052176</v>
      </c>
      <c r="AT36">
        <f t="shared" si="26"/>
        <v>2.0027571766333518</v>
      </c>
      <c r="AU36">
        <f t="shared" si="23"/>
        <v>-96.797503756804346</v>
      </c>
      <c r="AW36">
        <v>33</v>
      </c>
      <c r="AX36">
        <f>IF(Z36&gt;0, (R36*SUMPRODUCT(K36:$K$98, X36:$X$98)-K36*$AZ$3)/Z36, 0)</f>
        <v>1830.3775329600487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1000000</v>
      </c>
      <c r="S37">
        <f t="shared" si="1"/>
        <v>1794.9152799381247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1162.0741868504226</v>
      </c>
      <c r="AC37">
        <f t="shared" si="2"/>
        <v>1120.3354738259236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-4361.6320954907824</v>
      </c>
      <c r="AI37">
        <f t="shared" si="25"/>
        <v>-4377.2363901105336</v>
      </c>
      <c r="AJ37">
        <f t="shared" si="7"/>
        <v>41.73871302449902</v>
      </c>
      <c r="AK37">
        <f t="shared" si="22"/>
        <v>81.345193079529594</v>
      </c>
      <c r="AL37">
        <f t="shared" si="8"/>
        <v>-4254.1524840065049</v>
      </c>
      <c r="AN37">
        <f t="shared" si="26"/>
        <v>0</v>
      </c>
      <c r="AO37">
        <f t="shared" si="26"/>
        <v>0</v>
      </c>
      <c r="AP37">
        <f t="shared" si="26"/>
        <v>-0.33100257375788139</v>
      </c>
      <c r="AQ37">
        <f t="shared" si="26"/>
        <v>-92.520135294358411</v>
      </c>
      <c r="AR37">
        <f t="shared" si="26"/>
        <v>-92.851137868116282</v>
      </c>
      <c r="AS37">
        <f t="shared" si="26"/>
        <v>0.88537301897411025</v>
      </c>
      <c r="AT37">
        <f t="shared" si="26"/>
        <v>1.7255165278714166</v>
      </c>
      <c r="AU37">
        <f t="shared" si="23"/>
        <v>-90.240248321270755</v>
      </c>
      <c r="AW37">
        <v>34</v>
      </c>
      <c r="AX37">
        <f>IF(Z37&gt;0, (R37*SUMPRODUCT(K37:$K$98, X37:$X$98)-K37*$AZ$3)/Z37, 0)</f>
        <v>1794.9152799381247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1000000</v>
      </c>
      <c r="S38">
        <f t="shared" si="1"/>
        <v>1759.6592235722992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1120.3354738259236</v>
      </c>
      <c r="AC38">
        <f t="shared" si="2"/>
        <v>1079.3216028018812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-4560.3938012730096</v>
      </c>
      <c r="AI38">
        <f t="shared" si="25"/>
        <v>-4575.7280431015315</v>
      </c>
      <c r="AJ38">
        <f t="shared" si="7"/>
        <v>41.013871024042373</v>
      </c>
      <c r="AK38">
        <f t="shared" si="22"/>
        <v>78.423483167814666</v>
      </c>
      <c r="AL38">
        <f t="shared" si="8"/>
        <v>-4456.2906889096739</v>
      </c>
      <c r="AN38">
        <f t="shared" si="26"/>
        <v>0</v>
      </c>
      <c r="AO38">
        <f t="shared" si="26"/>
        <v>0</v>
      </c>
      <c r="AP38">
        <f t="shared" si="26"/>
        <v>-0.29042333923537894</v>
      </c>
      <c r="AQ38">
        <f t="shared" si="26"/>
        <v>-86.371717024217645</v>
      </c>
      <c r="AR38">
        <f t="shared" si="26"/>
        <v>-86.66214036345302</v>
      </c>
      <c r="AS38">
        <f t="shared" si="26"/>
        <v>0.77678345698292428</v>
      </c>
      <c r="AT38">
        <f t="shared" si="26"/>
        <v>1.4853039433421686</v>
      </c>
      <c r="AU38">
        <f t="shared" si="23"/>
        <v>-84.400052963127905</v>
      </c>
      <c r="AW38">
        <v>35</v>
      </c>
      <c r="AX38">
        <f>IF(Z38&gt;0, (R38*SUMPRODUCT(K38:$K$98, X38:$X$98)-K38*$AZ$3)/Z38, 0)</f>
        <v>1759.6592235722992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1000000</v>
      </c>
      <c r="S39">
        <f t="shared" si="1"/>
        <v>1724.51215122915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1079.3216028018812</v>
      </c>
      <c r="AC39">
        <f t="shared" si="2"/>
        <v>1038.9376217333026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-4782.9168628671305</v>
      </c>
      <c r="AI39">
        <f t="shared" si="25"/>
        <v>-4797.9781893557956</v>
      </c>
      <c r="AJ39">
        <f t="shared" si="7"/>
        <v>40.383981068578578</v>
      </c>
      <c r="AK39">
        <f t="shared" si="22"/>
        <v>75.552512196131687</v>
      </c>
      <c r="AL39">
        <f t="shared" si="8"/>
        <v>-4682.0416960910852</v>
      </c>
      <c r="AN39">
        <f t="shared" si="26"/>
        <v>0</v>
      </c>
      <c r="AO39">
        <f t="shared" si="26"/>
        <v>0</v>
      </c>
      <c r="AP39">
        <f t="shared" si="26"/>
        <v>-0.25469147398231157</v>
      </c>
      <c r="AQ39">
        <f t="shared" si="26"/>
        <v>-80.880535101290675</v>
      </c>
      <c r="AR39">
        <f t="shared" si="26"/>
        <v>-81.135226575272995</v>
      </c>
      <c r="AS39">
        <f t="shared" si="26"/>
        <v>0.68290503305739048</v>
      </c>
      <c r="AT39">
        <f t="shared" si="26"/>
        <v>1.2776152690655032</v>
      </c>
      <c r="AU39">
        <f t="shared" si="23"/>
        <v>-79.174706273150093</v>
      </c>
      <c r="AW39">
        <v>36</v>
      </c>
      <c r="AX39">
        <f>IF(Z39&gt;0, (R39*SUMPRODUCT(K39:$K$98, X39:$X$98)-K39*$AZ$3)/Z39, 0)</f>
        <v>1724.51215122915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1000000</v>
      </c>
      <c r="S40">
        <f t="shared" si="1"/>
        <v>1689.434529784347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1038.9376217333026</v>
      </c>
      <c r="AC40">
        <f t="shared" si="2"/>
        <v>999.11756516383298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-5036.8250705720156</v>
      </c>
      <c r="AI40">
        <f t="shared" si="25"/>
        <v>-5051.6098631690302</v>
      </c>
      <c r="AJ40">
        <f t="shared" si="7"/>
        <v>39.820056569469671</v>
      </c>
      <c r="AK40">
        <f t="shared" si="22"/>
        <v>72.72563352133119</v>
      </c>
      <c r="AL40">
        <f t="shared" si="8"/>
        <v>-4939.064173078229</v>
      </c>
      <c r="AN40">
        <f t="shared" si="26"/>
        <v>0</v>
      </c>
      <c r="AO40">
        <f t="shared" si="26"/>
        <v>0</v>
      </c>
      <c r="AP40">
        <f t="shared" si="26"/>
        <v>-0.22322786097999064</v>
      </c>
      <c r="AQ40">
        <f t="shared" si="26"/>
        <v>-76.048390889246889</v>
      </c>
      <c r="AR40">
        <f t="shared" si="26"/>
        <v>-76.271618750226878</v>
      </c>
      <c r="AS40">
        <f t="shared" si="26"/>
        <v>0.60122223519726969</v>
      </c>
      <c r="AT40">
        <f t="shared" si="26"/>
        <v>1.0980463542423979</v>
      </c>
      <c r="AU40">
        <f t="shared" si="23"/>
        <v>-74.572350160787209</v>
      </c>
      <c r="AW40">
        <v>37</v>
      </c>
      <c r="AX40">
        <f>IF(Z40&gt;0, (R40*SUMPRODUCT(K40:$K$98, X40:$X$98)-K40*$AZ$3)/Z40, 0)</f>
        <v>1689.434529784347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25</v>
      </c>
      <c r="R41">
        <f t="shared" si="0"/>
        <v>1000000</v>
      </c>
      <c r="S41">
        <f t="shared" si="1"/>
        <v>1654.2811112761108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999.11756516383298</v>
      </c>
      <c r="AC41">
        <f t="shared" si="2"/>
        <v>959.73031582085468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-5328.3132855310005</v>
      </c>
      <c r="AI41">
        <f t="shared" si="25"/>
        <v>-5342.8170223699062</v>
      </c>
      <c r="AJ41">
        <f t="shared" si="7"/>
        <v>39.387249342978293</v>
      </c>
      <c r="AK41">
        <f t="shared" si="22"/>
        <v>69.938229561468319</v>
      </c>
      <c r="AL41">
        <f t="shared" si="8"/>
        <v>-5233.4915434654595</v>
      </c>
      <c r="AN41">
        <f t="shared" si="26"/>
        <v>0</v>
      </c>
      <c r="AO41">
        <f t="shared" si="26"/>
        <v>0</v>
      </c>
      <c r="AP41">
        <f t="shared" si="26"/>
        <v>-0.19552173829490663</v>
      </c>
      <c r="AQ41">
        <f t="shared" si="26"/>
        <v>-71.829838567690246</v>
      </c>
      <c r="AR41">
        <f t="shared" si="26"/>
        <v>-72.02536030598516</v>
      </c>
      <c r="AS41">
        <f t="shared" si="26"/>
        <v>0.53097098656231678</v>
      </c>
      <c r="AT41">
        <f t="shared" si="26"/>
        <v>0.94282214087374039</v>
      </c>
      <c r="AU41">
        <f t="shared" si="23"/>
        <v>-70.551567178549092</v>
      </c>
      <c r="AW41">
        <v>38</v>
      </c>
      <c r="AX41">
        <f>IF(Z41&gt;0, (R41*SUMPRODUCT(K41:$K$98, X41:$X$98)-K41*$AZ$3)/Z41, 0)</f>
        <v>1654.2811112761108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1000000</v>
      </c>
      <c r="S42">
        <f t="shared" si="1"/>
        <v>1618.8760209564764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959.73031582085468</v>
      </c>
      <c r="AC42">
        <f t="shared" si="2"/>
        <v>920.63363934804738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-5661.0457693596218</v>
      </c>
      <c r="AI42">
        <f t="shared" si="25"/>
        <v>-5675.2629426859048</v>
      </c>
      <c r="AJ42">
        <f t="shared" si="7"/>
        <v>39.096676472807303</v>
      </c>
      <c r="AK42">
        <f t="shared" si="22"/>
        <v>67.181122107459828</v>
      </c>
      <c r="AL42">
        <f t="shared" si="8"/>
        <v>-5568.985144105638</v>
      </c>
      <c r="AN42">
        <f t="shared" si="26"/>
        <v>0</v>
      </c>
      <c r="AO42">
        <f t="shared" si="26"/>
        <v>0</v>
      </c>
      <c r="AP42">
        <f t="shared" si="26"/>
        <v>-0.17112378355549465</v>
      </c>
      <c r="AQ42">
        <f t="shared" si="26"/>
        <v>-68.138690350125501</v>
      </c>
      <c r="AR42">
        <f t="shared" si="26"/>
        <v>-68.309814133680987</v>
      </c>
      <c r="AS42">
        <f t="shared" si="26"/>
        <v>0.47058378264993345</v>
      </c>
      <c r="AT42">
        <f t="shared" si="26"/>
        <v>0.80861979626283753</v>
      </c>
      <c r="AU42">
        <f t="shared" si="23"/>
        <v>-67.030610554768231</v>
      </c>
      <c r="AW42">
        <v>39</v>
      </c>
      <c r="AX42">
        <f>IF(Z42&gt;0, (R42*SUMPRODUCT(K42:$K$98, X42:$X$98)-K42*$AZ$3)/Z42, 0)</f>
        <v>1618.8760209564764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1000000</v>
      </c>
      <c r="S43">
        <f t="shared" si="1"/>
        <v>1583.1433183780096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920.63363934804738</v>
      </c>
      <c r="AC43">
        <f t="shared" si="2"/>
        <v>881.72098658263883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-6056.8126915755083</v>
      </c>
      <c r="AI43">
        <f t="shared" si="25"/>
        <v>-6070.7362728512389</v>
      </c>
      <c r="AJ43">
        <f t="shared" si="7"/>
        <v>38.912652765408552</v>
      </c>
      <c r="AK43">
        <f t="shared" si="22"/>
        <v>64.444354754363317</v>
      </c>
      <c r="AL43">
        <f t="shared" si="8"/>
        <v>-5967.3792653314667</v>
      </c>
      <c r="AN43">
        <f t="shared" si="26"/>
        <v>0</v>
      </c>
      <c r="AO43">
        <f t="shared" si="26"/>
        <v>0</v>
      </c>
      <c r="AP43">
        <f t="shared" si="26"/>
        <v>-0.14963391794505237</v>
      </c>
      <c r="AQ43">
        <f t="shared" si="26"/>
        <v>-65.091343624322633</v>
      </c>
      <c r="AR43">
        <f t="shared" si="26"/>
        <v>-65.240977542267686</v>
      </c>
      <c r="AS43">
        <f t="shared" si="26"/>
        <v>0.41818642600755423</v>
      </c>
      <c r="AT43">
        <f t="shared" si="26"/>
        <v>0.6925704745333412</v>
      </c>
      <c r="AU43">
        <f t="shared" si="23"/>
        <v>-64.130220641726794</v>
      </c>
      <c r="AW43">
        <v>40</v>
      </c>
      <c r="AX43">
        <f>IF(Z43&gt;0, (R43*SUMPRODUCT(K43:$K$98, X43:$X$98)-K43*$AZ$3)/Z43, 0)</f>
        <v>1583.1433183780096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25</v>
      </c>
      <c r="R44">
        <f t="shared" si="0"/>
        <v>1000000</v>
      </c>
      <c r="S44">
        <f t="shared" si="1"/>
        <v>1546.6527399913257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881.72098658263883</v>
      </c>
      <c r="AC44">
        <f t="shared" si="2"/>
        <v>842.72431937324177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-6504.0506756526256</v>
      </c>
      <c r="AI44">
        <f t="shared" si="25"/>
        <v>-6517.6724198487072</v>
      </c>
      <c r="AJ44">
        <f t="shared" si="7"/>
        <v>38.99666720939706</v>
      </c>
      <c r="AK44">
        <f t="shared" si="22"/>
        <v>61.720469060784723</v>
      </c>
      <c r="AL44">
        <f t="shared" si="8"/>
        <v>-6416.9552835785253</v>
      </c>
      <c r="AN44">
        <f t="shared" si="26"/>
        <v>0</v>
      </c>
      <c r="AO44">
        <f t="shared" si="26"/>
        <v>0</v>
      </c>
      <c r="AP44">
        <f t="shared" si="26"/>
        <v>-0.13070547836262095</v>
      </c>
      <c r="AQ44">
        <f t="shared" si="26"/>
        <v>-62.408678552371171</v>
      </c>
      <c r="AR44">
        <f t="shared" si="26"/>
        <v>-62.539384030733792</v>
      </c>
      <c r="AS44">
        <f t="shared" si="26"/>
        <v>0.37418688596562183</v>
      </c>
      <c r="AT44">
        <f t="shared" si="26"/>
        <v>0.59222984349358254</v>
      </c>
      <c r="AU44">
        <f t="shared" si="23"/>
        <v>-61.572967301274588</v>
      </c>
      <c r="AW44">
        <v>41</v>
      </c>
      <c r="AX44">
        <f>IF(Z44&gt;0, (R44*SUMPRODUCT(K44:$K$98, X44:$X$98)-K44*$AZ$3)/Z44, 0)</f>
        <v>1546.6527399913257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25</v>
      </c>
      <c r="R45">
        <f t="shared" si="0"/>
        <v>1000000</v>
      </c>
      <c r="S45">
        <f t="shared" si="1"/>
        <v>1509.3783380189377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842.72431937324177</v>
      </c>
      <c r="AC45">
        <f t="shared" si="2"/>
        <v>803.61445904848267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-7006.8710163202404</v>
      </c>
      <c r="AI45">
        <f t="shared" si="25"/>
        <v>-7020.1813712989533</v>
      </c>
      <c r="AJ45">
        <f t="shared" si="7"/>
        <v>39.109860324759097</v>
      </c>
      <c r="AK45">
        <f t="shared" si="22"/>
        <v>58.990702356126931</v>
      </c>
      <c r="AL45">
        <f t="shared" si="8"/>
        <v>-6922.0808086180668</v>
      </c>
      <c r="AN45">
        <f t="shared" si="26"/>
        <v>0</v>
      </c>
      <c r="AO45">
        <f t="shared" si="26"/>
        <v>0</v>
      </c>
      <c r="AP45">
        <f t="shared" si="26"/>
        <v>-0.1140335608186623</v>
      </c>
      <c r="AQ45">
        <f t="shared" si="26"/>
        <v>-60.029837931890292</v>
      </c>
      <c r="AR45">
        <f t="shared" si="26"/>
        <v>-60.143871492708953</v>
      </c>
      <c r="AS45">
        <f t="shared" si="26"/>
        <v>0.33506519120529127</v>
      </c>
      <c r="AT45">
        <f t="shared" si="26"/>
        <v>0.50538996560356153</v>
      </c>
      <c r="AU45">
        <f t="shared" si="23"/>
        <v>-59.303416335900096</v>
      </c>
      <c r="AW45">
        <v>42</v>
      </c>
      <c r="AX45">
        <f>IF(Z45&gt;0, (R45*SUMPRODUCT(K45:$K$98, X45:$X$98)-K45*$AZ$3)/Z45, 0)</f>
        <v>1509.3783380189377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1000000</v>
      </c>
      <c r="S46">
        <f t="shared" si="1"/>
        <v>1471.3416619689801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803.61445904848267</v>
      </c>
      <c r="AC46">
        <f t="shared" si="2"/>
        <v>764.38713739124671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-7572.9679934463502</v>
      </c>
      <c r="AI46">
        <f t="shared" si="25"/>
        <v>-7585.9559206754402</v>
      </c>
      <c r="AJ46">
        <f t="shared" si="7"/>
        <v>39.227321657235962</v>
      </c>
      <c r="AK46">
        <f t="shared" si="22"/>
        <v>56.253012133393796</v>
      </c>
      <c r="AL46">
        <f t="shared" si="8"/>
        <v>-7490.4755868848106</v>
      </c>
      <c r="AN46">
        <f t="shared" si="26"/>
        <v>0</v>
      </c>
      <c r="AO46">
        <f t="shared" si="26"/>
        <v>0</v>
      </c>
      <c r="AP46">
        <f t="shared" si="26"/>
        <v>-9.9349313799253117E-2</v>
      </c>
      <c r="AQ46">
        <f t="shared" si="26"/>
        <v>-57.928348404006847</v>
      </c>
      <c r="AR46">
        <f t="shared" si="26"/>
        <v>-58.027697717806106</v>
      </c>
      <c r="AS46">
        <f t="shared" si="26"/>
        <v>0.30006385315280898</v>
      </c>
      <c r="AT46">
        <f t="shared" si="26"/>
        <v>0.43029946626713494</v>
      </c>
      <c r="AU46">
        <f t="shared" si="23"/>
        <v>-57.297334398386162</v>
      </c>
      <c r="AW46">
        <v>43</v>
      </c>
      <c r="AX46">
        <f>IF(Z46&gt;0, (R46*SUMPRODUCT(K46:$K$98, X46:$X$98)-K46*$AZ$3)/Z46, 0)</f>
        <v>1471.3416619689801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1000000</v>
      </c>
      <c r="S47">
        <f t="shared" si="1"/>
        <v>1432.4748179088892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764.38713739124671</v>
      </c>
      <c r="AC47">
        <f t="shared" si="2"/>
        <v>725.0324642324664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-8182.1556959826521</v>
      </c>
      <c r="AI47">
        <f t="shared" si="25"/>
        <v>-8194.8091900470517</v>
      </c>
      <c r="AJ47">
        <f t="shared" si="7"/>
        <v>39.354673158780315</v>
      </c>
      <c r="AK47">
        <f t="shared" si="22"/>
        <v>53.507099617387276</v>
      </c>
      <c r="AL47">
        <f t="shared" si="8"/>
        <v>-8101.9474172708842</v>
      </c>
      <c r="AN47">
        <f t="shared" si="26"/>
        <v>0</v>
      </c>
      <c r="AO47">
        <f t="shared" si="26"/>
        <v>0</v>
      </c>
      <c r="AP47">
        <f t="shared" si="26"/>
        <v>-8.6420638009158363E-2</v>
      </c>
      <c r="AQ47">
        <f t="shared" si="26"/>
        <v>-55.882360392971513</v>
      </c>
      <c r="AR47">
        <f t="shared" si="26"/>
        <v>-55.968781030980672</v>
      </c>
      <c r="AS47">
        <f t="shared" si="26"/>
        <v>0.26878393791581878</v>
      </c>
      <c r="AT47">
        <f t="shared" si="26"/>
        <v>0.36544196120217703</v>
      </c>
      <c r="AU47">
        <f t="shared" si="23"/>
        <v>-55.334555131862679</v>
      </c>
      <c r="AW47">
        <v>44</v>
      </c>
      <c r="AX47">
        <f>IF(Z47&gt;0, (R47*SUMPRODUCT(K47:$K$98, X47:$X$98)-K47*$AZ$3)/Z47, 0)</f>
        <v>1432.4748179088892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1000000</v>
      </c>
      <c r="S48">
        <f t="shared" si="1"/>
        <v>1393.0667434897694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725.0324642324664</v>
      </c>
      <c r="AC48">
        <f t="shared" si="2"/>
        <v>685.73374245130447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-8830.7783532689355</v>
      </c>
      <c r="AI48">
        <f t="shared" si="25"/>
        <v>-8843.0845429338588</v>
      </c>
      <c r="AJ48">
        <f t="shared" si="7"/>
        <v>39.29872178116193</v>
      </c>
      <c r="AK48">
        <f t="shared" si="22"/>
        <v>50.752272496272653</v>
      </c>
      <c r="AL48">
        <f t="shared" si="8"/>
        <v>-8753.0335486564236</v>
      </c>
      <c r="AN48">
        <f t="shared" si="26"/>
        <v>0</v>
      </c>
      <c r="AO48">
        <f t="shared" si="26"/>
        <v>0</v>
      </c>
      <c r="AP48">
        <f t="shared" si="26"/>
        <v>-7.5043414102216002E-2</v>
      </c>
      <c r="AQ48">
        <f t="shared" si="26"/>
        <v>-53.850279806601584</v>
      </c>
      <c r="AR48">
        <f t="shared" si="26"/>
        <v>-53.925323220703802</v>
      </c>
      <c r="AS48">
        <f t="shared" si="26"/>
        <v>0.23964446612726678</v>
      </c>
      <c r="AT48">
        <f t="shared" si="26"/>
        <v>0.30948846923934792</v>
      </c>
      <c r="AU48">
        <f t="shared" si="23"/>
        <v>-53.376190285337181</v>
      </c>
      <c r="AW48">
        <v>45</v>
      </c>
      <c r="AX48">
        <f>IF(Z48&gt;0, (R48*SUMPRODUCT(K48:$K$98, X48:$X$98)-K48*$AZ$3)/Z48, 0)</f>
        <v>1393.0667434897694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1000000</v>
      </c>
      <c r="S49">
        <f t="shared" si="1"/>
        <v>1353.4048374320207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685.73374245130447</v>
      </c>
      <c r="AC49">
        <f t="shared" si="2"/>
        <v>646.69028283381829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-9500.3941732438107</v>
      </c>
      <c r="AI49">
        <f t="shared" si="25"/>
        <v>-9512.339791157754</v>
      </c>
      <c r="AJ49">
        <f t="shared" si="7"/>
        <v>39.043459617486178</v>
      </c>
      <c r="AK49">
        <f t="shared" si="22"/>
        <v>48.001361971591315</v>
      </c>
      <c r="AL49">
        <f t="shared" si="8"/>
        <v>-9425.2949695686766</v>
      </c>
      <c r="AN49">
        <f t="shared" si="26"/>
        <v>0</v>
      </c>
      <c r="AO49">
        <f t="shared" si="26"/>
        <v>0</v>
      </c>
      <c r="AP49">
        <f t="shared" si="26"/>
        <v>-6.5039856846099836E-2</v>
      </c>
      <c r="AQ49">
        <f t="shared" si="26"/>
        <v>-51.726439055786429</v>
      </c>
      <c r="AR49">
        <f t="shared" si="26"/>
        <v>-51.791478912632535</v>
      </c>
      <c r="AS49">
        <f t="shared" si="26"/>
        <v>0.21257845702010417</v>
      </c>
      <c r="AT49">
        <f t="shared" si="26"/>
        <v>0.2613512112593207</v>
      </c>
      <c r="AU49">
        <f t="shared" si="23"/>
        <v>-51.31754924435311</v>
      </c>
      <c r="AW49">
        <v>46</v>
      </c>
      <c r="AX49">
        <f>IF(Z49&gt;0, (R49*SUMPRODUCT(K49:$K$98, X49:$X$98)-K49*$AZ$3)/Z49, 0)</f>
        <v>1353.4048374320207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1000000</v>
      </c>
      <c r="S50">
        <f t="shared" si="1"/>
        <v>1313.995567170813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646.69028283381829</v>
      </c>
      <c r="AC50">
        <f t="shared" si="2"/>
        <v>608.18421894688515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-10195.426251744704</v>
      </c>
      <c r="AI50">
        <f t="shared" si="25"/>
        <v>-10206.997527823214</v>
      </c>
      <c r="AJ50">
        <f t="shared" si="7"/>
        <v>38.506063886933134</v>
      </c>
      <c r="AK50">
        <f t="shared" si="22"/>
        <v>45.268319798367287</v>
      </c>
      <c r="AL50">
        <f t="shared" si="8"/>
        <v>-10123.223144137914</v>
      </c>
      <c r="AN50">
        <f t="shared" si="26"/>
        <v>0</v>
      </c>
      <c r="AO50">
        <f t="shared" si="26"/>
        <v>0</v>
      </c>
      <c r="AP50">
        <f t="shared" si="26"/>
        <v>-5.6251510647694326E-2</v>
      </c>
      <c r="AQ50">
        <f t="shared" si="26"/>
        <v>-49.563084007899363</v>
      </c>
      <c r="AR50">
        <f t="shared" si="26"/>
        <v>-49.619335518547061</v>
      </c>
      <c r="AS50">
        <f t="shared" si="26"/>
        <v>0.18718974882634418</v>
      </c>
      <c r="AT50">
        <f t="shared" si="26"/>
        <v>0.22006314220349413</v>
      </c>
      <c r="AU50">
        <f t="shared" si="23"/>
        <v>-49.212082627517219</v>
      </c>
      <c r="AW50">
        <v>47</v>
      </c>
      <c r="AX50">
        <f>IF(Z50&gt;0, (R50*SUMPRODUCT(K50:$K$98, X50:$X$98)-K50*$AZ$3)/Z50, 0)</f>
        <v>1313.995567170813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1000000</v>
      </c>
      <c r="S51">
        <f t="shared" si="1"/>
        <v>1275.3020237842763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608.18421894688515</v>
      </c>
      <c r="AC51">
        <f t="shared" si="2"/>
        <v>570.42504133974739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-10936.297212340518</v>
      </c>
      <c r="AI51">
        <f t="shared" si="25"/>
        <v>-10947.479368227934</v>
      </c>
      <c r="AJ51">
        <f t="shared" si="7"/>
        <v>37.759177607137758</v>
      </c>
      <c r="AK51">
        <f t="shared" si="22"/>
        <v>42.572895326281966</v>
      </c>
      <c r="AL51">
        <f t="shared" si="8"/>
        <v>-10867.147295294513</v>
      </c>
      <c r="AN51">
        <f t="shared" si="26"/>
        <v>0</v>
      </c>
      <c r="AO51">
        <f t="shared" si="26"/>
        <v>0</v>
      </c>
      <c r="AP51">
        <f t="shared" si="26"/>
        <v>-4.8535605745501295E-2</v>
      </c>
      <c r="AQ51">
        <f t="shared" si="26"/>
        <v>-47.468468080569117</v>
      </c>
      <c r="AR51">
        <f t="shared" si="26"/>
        <v>-47.517003686314617</v>
      </c>
      <c r="AS51">
        <f t="shared" si="26"/>
        <v>0.16389188060566315</v>
      </c>
      <c r="AT51">
        <f t="shared" si="26"/>
        <v>0.18478558909433038</v>
      </c>
      <c r="AU51">
        <f t="shared" si="23"/>
        <v>-47.168326216614616</v>
      </c>
      <c r="AW51">
        <v>48</v>
      </c>
      <c r="AX51">
        <f>IF(Z51&gt;0, (R51*SUMPRODUCT(K51:$K$98, X51:$X$98)-K51*$AZ$3)/Z51, 0)</f>
        <v>1275.3020237842763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1000000</v>
      </c>
      <c r="S52">
        <f t="shared" si="1"/>
        <v>1237.5421826070551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570.42504133974739</v>
      </c>
      <c r="AC52">
        <f t="shared" si="2"/>
        <v>533.49577540271571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-11720.370494441175</v>
      </c>
      <c r="AI52">
        <f t="shared" si="25"/>
        <v>-11731.147819507356</v>
      </c>
      <c r="AJ52">
        <f t="shared" si="7"/>
        <v>36.929265937031687</v>
      </c>
      <c r="AK52">
        <f t="shared" si="22"/>
        <v>39.929752893782322</v>
      </c>
      <c r="AL52">
        <f t="shared" si="8"/>
        <v>-11654.288800676542</v>
      </c>
      <c r="AN52">
        <f t="shared" si="26"/>
        <v>0</v>
      </c>
      <c r="AO52">
        <f t="shared" si="26"/>
        <v>0</v>
      </c>
      <c r="AP52">
        <f t="shared" si="26"/>
        <v>-4.1766479628488257E-2</v>
      </c>
      <c r="AQ52">
        <f t="shared" si="26"/>
        <v>-45.421160862122527</v>
      </c>
      <c r="AR52">
        <f t="shared" si="26"/>
        <v>-45.462927341751019</v>
      </c>
      <c r="AS52">
        <f t="shared" si="26"/>
        <v>0.14311579394538543</v>
      </c>
      <c r="AT52">
        <f t="shared" si="26"/>
        <v>0.15474389058208388</v>
      </c>
      <c r="AU52">
        <f t="shared" si="23"/>
        <v>-45.165067657223553</v>
      </c>
      <c r="AW52">
        <v>49</v>
      </c>
      <c r="AX52">
        <f>IF(Z52&gt;0, (R52*SUMPRODUCT(K52:$K$98, X52:$X$98)-K52*$AZ$3)/Z52, 0)</f>
        <v>1237.5421826070551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1000000</v>
      </c>
      <c r="S53">
        <f t="shared" si="1"/>
        <v>1200.9757838815533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533.49577540271571</v>
      </c>
      <c r="AC53">
        <f t="shared" si="2"/>
        <v>497.48461645446554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-12548.394364096217</v>
      </c>
      <c r="AI53">
        <f t="shared" si="25"/>
        <v>-12558.750206052635</v>
      </c>
      <c r="AJ53">
        <f t="shared" si="7"/>
        <v>36.01115894825017</v>
      </c>
      <c r="AK53">
        <f t="shared" si="22"/>
        <v>37.3447042781901</v>
      </c>
      <c r="AL53">
        <f t="shared" si="8"/>
        <v>-12485.394342826195</v>
      </c>
      <c r="AN53">
        <f t="shared" si="26"/>
        <v>0</v>
      </c>
      <c r="AO53">
        <f t="shared" si="26"/>
        <v>0</v>
      </c>
      <c r="AP53">
        <f t="shared" si="26"/>
        <v>-3.5833091654111082E-2</v>
      </c>
      <c r="AQ53">
        <f t="shared" si="26"/>
        <v>-43.41972069996271</v>
      </c>
      <c r="AR53">
        <f t="shared" si="26"/>
        <v>-43.455553791616822</v>
      </c>
      <c r="AS53">
        <f t="shared" si="26"/>
        <v>0.12460514215976358</v>
      </c>
      <c r="AT53">
        <f t="shared" si="26"/>
        <v>0.12921945089813114</v>
      </c>
      <c r="AU53">
        <f t="shared" si="23"/>
        <v>-43.20172919855893</v>
      </c>
      <c r="AW53">
        <v>50</v>
      </c>
      <c r="AX53">
        <f>IF(Z53&gt;0, (R53*SUMPRODUCT(K53:$K$98, X53:$X$98)-K53*$AZ$3)/Z53, 0)</f>
        <v>1200.9757838815533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1000000</v>
      </c>
      <c r="S54">
        <f t="shared" si="1"/>
        <v>1165.6837845610937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497.48461645446554</v>
      </c>
      <c r="AC54">
        <f t="shared" si="2"/>
        <v>462.46668317760356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-13357.090468191433</v>
      </c>
      <c r="AI54">
        <f t="shared" si="25"/>
        <v>-13367.00882446658</v>
      </c>
      <c r="AJ54">
        <f t="shared" si="7"/>
        <v>35.017933276861982</v>
      </c>
      <c r="AK54">
        <f t="shared" si="22"/>
        <v>34.823923151812593</v>
      </c>
      <c r="AL54">
        <f t="shared" si="8"/>
        <v>-13297.166968037905</v>
      </c>
      <c r="AN54">
        <f t="shared" si="26"/>
        <v>0</v>
      </c>
      <c r="AO54">
        <f t="shared" si="26"/>
        <v>0</v>
      </c>
      <c r="AP54">
        <f t="shared" si="26"/>
        <v>-3.06422427140682E-2</v>
      </c>
      <c r="AQ54">
        <f t="shared" si="26"/>
        <v>-41.266032064770819</v>
      </c>
      <c r="AR54">
        <f t="shared" si="26"/>
        <v>-41.296674307484885</v>
      </c>
      <c r="AS54">
        <f t="shared" si="26"/>
        <v>0.10818607247485788</v>
      </c>
      <c r="AT54">
        <f t="shared" si="26"/>
        <v>0.107586688345489</v>
      </c>
      <c r="AU54">
        <f t="shared" si="23"/>
        <v>-41.080901546664542</v>
      </c>
      <c r="AW54">
        <v>51</v>
      </c>
      <c r="AX54">
        <f>IF(Z54&gt;0, (R54*SUMPRODUCT(K54:$K$98, X54:$X$98)-K54*$AZ$3)/Z54, 0)</f>
        <v>1165.6837845610937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1000000</v>
      </c>
      <c r="S55">
        <f t="shared" si="1"/>
        <v>1132.1151005879719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462.46668317760356</v>
      </c>
      <c r="AC55">
        <f t="shared" si="2"/>
        <v>428.70224702631504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-14093.179293190376</v>
      </c>
      <c r="AI55">
        <f t="shared" si="25"/>
        <v>-14102.646136420444</v>
      </c>
      <c r="AJ55">
        <f t="shared" si="7"/>
        <v>33.764436151288521</v>
      </c>
      <c r="AK55">
        <f t="shared" si="22"/>
        <v>32.372667822432255</v>
      </c>
      <c r="AL55">
        <f t="shared" si="8"/>
        <v>-14036.509032446724</v>
      </c>
      <c r="AN55">
        <f t="shared" si="26"/>
        <v>0</v>
      </c>
      <c r="AO55">
        <f t="shared" si="26"/>
        <v>0</v>
      </c>
      <c r="AP55">
        <f t="shared" si="26"/>
        <v>-2.6113675703232777E-2</v>
      </c>
      <c r="AQ55">
        <f t="shared" si="26"/>
        <v>-38.875124975243068</v>
      </c>
      <c r="AR55">
        <f t="shared" si="26"/>
        <v>-38.901238650946297</v>
      </c>
      <c r="AS55">
        <f t="shared" si="26"/>
        <v>9.313701669389704E-2</v>
      </c>
      <c r="AT55">
        <f t="shared" si="26"/>
        <v>8.929791363593656E-2</v>
      </c>
      <c r="AU55">
        <f t="shared" si="23"/>
        <v>-38.718803720616464</v>
      </c>
      <c r="AW55">
        <v>52</v>
      </c>
      <c r="AX55">
        <f>IF(Z55&gt;0, (R55*SUMPRODUCT(K55:$K$98, X55:$X$98)-K55*$AZ$3)/Z55, 0)</f>
        <v>1132.1151005879719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1000000</v>
      </c>
      <c r="S56">
        <f t="shared" si="1"/>
        <v>1111.6755095163328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428.70224702631504</v>
      </c>
      <c r="AC56">
        <f t="shared" si="2"/>
        <v>396.52497554525286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-18195.698317460417</v>
      </c>
      <c r="AI56">
        <f t="shared" si="25"/>
        <v>-18204.615599800247</v>
      </c>
      <c r="AJ56">
        <f t="shared" si="7"/>
        <v>32.177271481062178</v>
      </c>
      <c r="AK56">
        <f t="shared" si="22"/>
        <v>30.009157291842055</v>
      </c>
      <c r="AL56">
        <f t="shared" si="8"/>
        <v>-18142.429171027343</v>
      </c>
      <c r="AN56">
        <f t="shared" si="26"/>
        <v>0</v>
      </c>
      <c r="AO56">
        <f t="shared" si="26"/>
        <v>0</v>
      </c>
      <c r="AP56">
        <f t="shared" si="26"/>
        <v>-2.1962274532936268E-2</v>
      </c>
      <c r="AQ56">
        <f t="shared" si="26"/>
        <v>-44.813981046850898</v>
      </c>
      <c r="AR56">
        <f t="shared" si="26"/>
        <v>-44.835943321383837</v>
      </c>
      <c r="AS56">
        <f t="shared" si="26"/>
        <v>7.9249040577243191E-2</v>
      </c>
      <c r="AT56">
        <f t="shared" si="26"/>
        <v>7.3909216488717636E-2</v>
      </c>
      <c r="AU56">
        <f t="shared" si="23"/>
        <v>-44.682785064317876</v>
      </c>
      <c r="AW56">
        <v>53</v>
      </c>
      <c r="AX56">
        <f>IF(Z56&gt;0, (R56*SUMPRODUCT(K56:$K$98, X56:$X$98)-K56*$AZ$3)/Z56, 0)</f>
        <v>1111.6755095163328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1000000</v>
      </c>
      <c r="S57">
        <f t="shared" si="1"/>
        <v>1080.1226679123261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396.52497554525286</v>
      </c>
      <c r="AC57">
        <f t="shared" si="2"/>
        <v>357.69122083249209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-21966.419197344941</v>
      </c>
      <c r="AI57">
        <f t="shared" si="25"/>
        <v>-21974.698146381441</v>
      </c>
      <c r="AJ57">
        <f t="shared" si="7"/>
        <v>38.833754712760765</v>
      </c>
      <c r="AK57">
        <f t="shared" si="22"/>
        <v>27.756748288167703</v>
      </c>
      <c r="AL57">
        <f t="shared" si="8"/>
        <v>-21908.107643380514</v>
      </c>
      <c r="AN57">
        <f t="shared" si="26"/>
        <v>0</v>
      </c>
      <c r="AO57">
        <f t="shared" si="26"/>
        <v>0</v>
      </c>
      <c r="AP57">
        <f t="shared" si="26"/>
        <v>-1.8205473757764962E-2</v>
      </c>
      <c r="AQ57">
        <f t="shared" si="26"/>
        <v>-48.304327818219548</v>
      </c>
      <c r="AR57">
        <f t="shared" si="26"/>
        <v>-48.322533291977315</v>
      </c>
      <c r="AS57">
        <f t="shared" si="26"/>
        <v>8.5395730692613511E-2</v>
      </c>
      <c r="AT57">
        <f t="shared" si="26"/>
        <v>6.103730682884876E-2</v>
      </c>
      <c r="AU57">
        <f t="shared" si="23"/>
        <v>-48.176100254455854</v>
      </c>
      <c r="AW57">
        <v>54</v>
      </c>
      <c r="AX57">
        <f>IF(Z57&gt;0, (R57*SUMPRODUCT(K57:$K$98, X57:$X$98)-K57*$AZ$3)/Z57, 0)</f>
        <v>1080.1226679123261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1000000</v>
      </c>
      <c r="S58">
        <f t="shared" si="1"/>
        <v>1040.368657113273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357.69122083249209</v>
      </c>
      <c r="AC58">
        <f t="shared" si="2"/>
        <v>314.72638081256719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-25332.096490120723</v>
      </c>
      <c r="AI58">
        <f t="shared" si="25"/>
        <v>-25339.659347254601</v>
      </c>
      <c r="AJ58">
        <f t="shared" si="7"/>
        <v>42.964840019924907</v>
      </c>
      <c r="AK58">
        <f t="shared" si="22"/>
        <v>25.038385458274448</v>
      </c>
      <c r="AL58">
        <f t="shared" si="8"/>
        <v>-25271.656121776399</v>
      </c>
      <c r="AN58">
        <f t="shared" si="26"/>
        <v>0</v>
      </c>
      <c r="AO58">
        <f t="shared" si="26"/>
        <v>0</v>
      </c>
      <c r="AP58">
        <f t="shared" si="26"/>
        <v>-1.4848912550630722E-2</v>
      </c>
      <c r="AQ58">
        <f t="shared" si="26"/>
        <v>-49.737034410032123</v>
      </c>
      <c r="AR58">
        <f t="shared" si="26"/>
        <v>-49.751883322582756</v>
      </c>
      <c r="AS58">
        <f t="shared" si="26"/>
        <v>8.4357160384491592E-2</v>
      </c>
      <c r="AT58">
        <f t="shared" si="26"/>
        <v>4.916036221461232E-2</v>
      </c>
      <c r="AU58">
        <f t="shared" si="23"/>
        <v>-49.618365799983643</v>
      </c>
      <c r="AW58">
        <v>55</v>
      </c>
      <c r="AX58">
        <f>IF(Z58&gt;0, (R58*SUMPRODUCT(K58:$K$98, X58:$X$98)-K58*$AZ$3)/Z58, 0)</f>
        <v>1040.368657113273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1000000</v>
      </c>
      <c r="S59">
        <f t="shared" si="1"/>
        <v>994.09367391360661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314.72638081256719</v>
      </c>
      <c r="AC59">
        <f t="shared" si="2"/>
        <v>269.75674622244111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-28129.658681123929</v>
      </c>
      <c r="AI59">
        <f t="shared" si="25"/>
        <v>-28136.442668219443</v>
      </c>
      <c r="AJ59">
        <f t="shared" si="7"/>
        <v>44.969634590126077</v>
      </c>
      <c r="AK59">
        <f t="shared" si="22"/>
        <v>22.030846656879707</v>
      </c>
      <c r="AL59">
        <f t="shared" si="8"/>
        <v>-28069.442186972439</v>
      </c>
      <c r="AN59">
        <f t="shared" si="26"/>
        <v>0</v>
      </c>
      <c r="AO59">
        <f t="shared" si="26"/>
        <v>0</v>
      </c>
      <c r="AP59">
        <f t="shared" si="26"/>
        <v>-1.1892570745827101E-2</v>
      </c>
      <c r="AQ59">
        <f t="shared" si="26"/>
        <v>-49.312292492787819</v>
      </c>
      <c r="AR59">
        <f t="shared" si="26"/>
        <v>-49.324185063533648</v>
      </c>
      <c r="AS59">
        <f t="shared" si="26"/>
        <v>7.8833369410562737E-2</v>
      </c>
      <c r="AT59">
        <f t="shared" si="26"/>
        <v>3.8620858024730281E-2</v>
      </c>
      <c r="AU59">
        <f t="shared" si="23"/>
        <v>-49.206730836098359</v>
      </c>
      <c r="AW59">
        <v>56</v>
      </c>
      <c r="AX59">
        <f>IF(Z59&gt;0, (R59*SUMPRODUCT(K59:$K$98, X59:$X$98)-K59*$AZ$3)/Z59, 0)</f>
        <v>994.09367391360661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25</v>
      </c>
      <c r="R60">
        <f t="shared" si="0"/>
        <v>1000000</v>
      </c>
      <c r="S60">
        <f t="shared" si="1"/>
        <v>940.29457696032398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269.75674622244111</v>
      </c>
      <c r="AC60">
        <f t="shared" si="2"/>
        <v>224.70106071171213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-29677.095353727251</v>
      </c>
      <c r="AI60">
        <f t="shared" si="25"/>
        <v>-29683.069573567966</v>
      </c>
      <c r="AJ60">
        <f t="shared" si="7"/>
        <v>45.055685510728978</v>
      </c>
      <c r="AK60">
        <f t="shared" si="22"/>
        <v>18.882972235570879</v>
      </c>
      <c r="AL60">
        <f t="shared" si="8"/>
        <v>-29619.130915821668</v>
      </c>
      <c r="AN60">
        <f t="shared" si="26"/>
        <v>0</v>
      </c>
      <c r="AO60">
        <f t="shared" si="26"/>
        <v>0</v>
      </c>
      <c r="AP60">
        <f t="shared" si="26"/>
        <v>-9.3509106584522671E-3</v>
      </c>
      <c r="AQ60">
        <f t="shared" si="26"/>
        <v>-46.450896460796109</v>
      </c>
      <c r="AR60">
        <f t="shared" si="26"/>
        <v>-46.460247371454557</v>
      </c>
      <c r="AS60">
        <f t="shared" si="26"/>
        <v>7.0521624764271665E-2</v>
      </c>
      <c r="AT60">
        <f t="shared" si="26"/>
        <v>2.9555823362491858E-2</v>
      </c>
      <c r="AU60">
        <f t="shared" si="23"/>
        <v>-46.360169923327796</v>
      </c>
      <c r="AW60">
        <v>57</v>
      </c>
      <c r="AX60">
        <f>IF(Z60&gt;0, (R60*SUMPRODUCT(K60:$K$98, X60:$X$98)-K60*$AZ$3)/Z60, 0)</f>
        <v>940.29457696032398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1000000</v>
      </c>
      <c r="S61">
        <f t="shared" si="1"/>
        <v>882.80924764998701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224.70106071171213</v>
      </c>
      <c r="AC61">
        <f t="shared" si="2"/>
        <v>182.05070619918286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-30361.616825033667</v>
      </c>
      <c r="AI61">
        <f t="shared" si="25"/>
        <v>-30366.772262255348</v>
      </c>
      <c r="AJ61">
        <f t="shared" si="7"/>
        <v>42.650354512529276</v>
      </c>
      <c r="AK61">
        <f t="shared" si="22"/>
        <v>15.729074249819851</v>
      </c>
      <c r="AL61">
        <f t="shared" si="8"/>
        <v>-30308.392833492999</v>
      </c>
      <c r="AN61">
        <f t="shared" si="26"/>
        <v>0</v>
      </c>
      <c r="AO61">
        <f t="shared" si="26"/>
        <v>0</v>
      </c>
      <c r="AP61">
        <f t="shared" si="26"/>
        <v>-7.2047711055843854E-3</v>
      </c>
      <c r="AQ61">
        <f t="shared" si="26"/>
        <v>-42.430639771901085</v>
      </c>
      <c r="AR61">
        <f t="shared" si="26"/>
        <v>-42.437844543006669</v>
      </c>
      <c r="AS61">
        <f t="shared" si="26"/>
        <v>5.960426412380293E-2</v>
      </c>
      <c r="AT61">
        <f t="shared" si="26"/>
        <v>2.1981526454457893E-2</v>
      </c>
      <c r="AU61">
        <f t="shared" si="23"/>
        <v>-42.35625875242841</v>
      </c>
      <c r="AW61">
        <v>58</v>
      </c>
      <c r="AX61">
        <f>IF(Z61&gt;0, (R61*SUMPRODUCT(K61:$K$98, X61:$X$98)-K61*$AZ$3)/Z61, 0)</f>
        <v>882.80924764998701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25</v>
      </c>
      <c r="R62">
        <f t="shared" si="0"/>
        <v>1000000</v>
      </c>
      <c r="S62">
        <f t="shared" si="1"/>
        <v>821.28917364024414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182.05070619918286</v>
      </c>
      <c r="AC62">
        <f t="shared" si="2"/>
        <v>143.01340745252008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-30022.48471136696</v>
      </c>
      <c r="AI62">
        <f t="shared" si="25"/>
        <v>-30026.83803209864</v>
      </c>
      <c r="AJ62">
        <f t="shared" si="7"/>
        <v>39.037298746662771</v>
      </c>
      <c r="AK62">
        <f t="shared" si="22"/>
        <v>12.743549433942801</v>
      </c>
      <c r="AL62">
        <f t="shared" si="8"/>
        <v>-29975.057183918034</v>
      </c>
      <c r="AN62">
        <f t="shared" si="26"/>
        <v>0</v>
      </c>
      <c r="AO62">
        <f t="shared" si="26"/>
        <v>0</v>
      </c>
      <c r="AP62">
        <f t="shared" si="26"/>
        <v>-5.4319695595650879E-3</v>
      </c>
      <c r="AQ62">
        <f t="shared" si="26"/>
        <v>-37.46133885055869</v>
      </c>
      <c r="AR62">
        <f t="shared" si="26"/>
        <v>-37.466770820118249</v>
      </c>
      <c r="AS62">
        <f t="shared" si="26"/>
        <v>4.8709808339265852E-2</v>
      </c>
      <c r="AT62">
        <f t="shared" si="26"/>
        <v>1.5901096398028291E-2</v>
      </c>
      <c r="AU62">
        <f t="shared" si="23"/>
        <v>-37.402159915380956</v>
      </c>
      <c r="AW62">
        <v>59</v>
      </c>
      <c r="AX62">
        <f>IF(Z62&gt;0, (R62*SUMPRODUCT(K62:$K$98, X62:$X$98)-K62*$AZ$3)/Z62, 0)</f>
        <v>821.28917364024414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1000000</v>
      </c>
      <c r="S63">
        <f t="shared" si="1"/>
        <v>755.58562841695448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143.01340745252008</v>
      </c>
      <c r="AC63">
        <f t="shared" si="2"/>
        <v>108.58183737449555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-28685.965439175914</v>
      </c>
      <c r="AI63">
        <f t="shared" si="25"/>
        <v>-28689.558077564299</v>
      </c>
      <c r="AJ63">
        <f t="shared" si="7"/>
        <v>34.431570078024535</v>
      </c>
      <c r="AK63">
        <f t="shared" si="22"/>
        <v>10.010938521676406</v>
      </c>
      <c r="AL63">
        <f t="shared" si="8"/>
        <v>-28645.1155689646</v>
      </c>
      <c r="AN63">
        <f t="shared" si="26"/>
        <v>0</v>
      </c>
      <c r="AO63">
        <f t="shared" si="26"/>
        <v>0</v>
      </c>
      <c r="AP63">
        <f t="shared" si="26"/>
        <v>-4.0025074221360377E-3</v>
      </c>
      <c r="AQ63">
        <f t="shared" si="26"/>
        <v>-31.958626827752656</v>
      </c>
      <c r="AR63">
        <f t="shared" si="26"/>
        <v>-31.962629335174793</v>
      </c>
      <c r="AS63">
        <f t="shared" si="26"/>
        <v>3.8359723382864544E-2</v>
      </c>
      <c r="AT63">
        <f t="shared" si="26"/>
        <v>1.1153044477035429E-2</v>
      </c>
      <c r="AU63">
        <f t="shared" si="23"/>
        <v>-31.913116567314894</v>
      </c>
      <c r="AW63">
        <v>60</v>
      </c>
      <c r="AX63">
        <f>IF(Z63&gt;0, (R63*SUMPRODUCT(K63:$K$98, X63:$X$98)-K63*$AZ$3)/Z63, 0)</f>
        <v>755.58562841695448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1000000</v>
      </c>
      <c r="S64">
        <f t="shared" si="1"/>
        <v>685.98075982386683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108.58183737449555</v>
      </c>
      <c r="AC64">
        <f t="shared" si="2"/>
        <v>79.328361236505543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-26626.226223991707</v>
      </c>
      <c r="AI64">
        <f t="shared" si="25"/>
        <v>-26629.117280340608</v>
      </c>
      <c r="AJ64">
        <f t="shared" si="7"/>
        <v>29.253476137990006</v>
      </c>
      <c r="AK64">
        <f t="shared" si="22"/>
        <v>7.6007286162146892</v>
      </c>
      <c r="AL64">
        <f t="shared" si="8"/>
        <v>-26592.263075586405</v>
      </c>
      <c r="AN64">
        <f t="shared" si="26"/>
        <v>0</v>
      </c>
      <c r="AO64">
        <f t="shared" si="26"/>
        <v>0</v>
      </c>
      <c r="AP64">
        <f t="shared" si="26"/>
        <v>-2.8757900291382288E-3</v>
      </c>
      <c r="AQ64">
        <f t="shared" si="26"/>
        <v>-26.485625545709311</v>
      </c>
      <c r="AR64">
        <f t="shared" si="26"/>
        <v>-26.488501335738448</v>
      </c>
      <c r="AS64">
        <f t="shared" si="26"/>
        <v>2.9099002178649379E-2</v>
      </c>
      <c r="AT64">
        <f t="shared" si="26"/>
        <v>7.5605927144954564E-3</v>
      </c>
      <c r="AU64">
        <f t="shared" si="23"/>
        <v>-26.451841740845307</v>
      </c>
      <c r="AW64">
        <v>61</v>
      </c>
      <c r="AX64">
        <f>IF(Z64&gt;0, (R64*SUMPRODUCT(K64:$K$98, X64:$X$98)-K64*$AZ$3)/Z64, 0)</f>
        <v>685.98075982386683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1000000</v>
      </c>
      <c r="S65">
        <f t="shared" si="1"/>
        <v>609.80698111140475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79.328361236505543</v>
      </c>
      <c r="AC65">
        <f t="shared" si="2"/>
        <v>55.258048806655779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-23870.193160013478</v>
      </c>
      <c r="AI65">
        <f t="shared" si="25"/>
        <v>-23872.458550969888</v>
      </c>
      <c r="AJ65">
        <f t="shared" si="7"/>
        <v>24.070312429849764</v>
      </c>
      <c r="AK65">
        <f t="shared" si="22"/>
        <v>5.5529852865553888</v>
      </c>
      <c r="AL65">
        <f t="shared" si="8"/>
        <v>-23842.835253253485</v>
      </c>
      <c r="AN65">
        <f t="shared" si="26"/>
        <v>0</v>
      </c>
      <c r="AO65">
        <f t="shared" si="26"/>
        <v>0</v>
      </c>
      <c r="AP65">
        <f t="shared" si="26"/>
        <v>-2.0119897175748433E-3</v>
      </c>
      <c r="AQ65">
        <f t="shared" si="26"/>
        <v>-21.200130184393629</v>
      </c>
      <c r="AR65">
        <f t="shared" si="26"/>
        <v>-21.202142174111202</v>
      </c>
      <c r="AS65">
        <f t="shared" si="26"/>
        <v>2.1377864589159235E-2</v>
      </c>
      <c r="AT65">
        <f t="shared" si="26"/>
        <v>4.9318415732053566E-3</v>
      </c>
      <c r="AU65">
        <f t="shared" si="23"/>
        <v>-21.17583246794884</v>
      </c>
      <c r="AW65">
        <v>62</v>
      </c>
      <c r="AX65">
        <f>IF(Z65&gt;0, (R65*SUMPRODUCT(K65:$K$98, X65:$X$98)-K65*$AZ$3)/Z65, 0)</f>
        <v>609.80698111140475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1000000</v>
      </c>
      <c r="S66">
        <f t="shared" si="1"/>
        <v>525.02151227963918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55.258048806655779</v>
      </c>
      <c r="AC66">
        <f t="shared" si="2"/>
        <v>36.214448189993917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-20732.406948431104</v>
      </c>
      <c r="AI66">
        <f t="shared" si="25"/>
        <v>-20734.131375304241</v>
      </c>
      <c r="AJ66">
        <f t="shared" si="7"/>
        <v>19.043600616661863</v>
      </c>
      <c r="AK66">
        <f t="shared" si="22"/>
        <v>3.8680634164659051</v>
      </c>
      <c r="AL66">
        <f t="shared" si="8"/>
        <v>-20711.219711271115</v>
      </c>
      <c r="AN66">
        <f t="shared" si="26"/>
        <v>0</v>
      </c>
      <c r="AO66">
        <f t="shared" si="26"/>
        <v>0</v>
      </c>
      <c r="AP66">
        <f t="shared" si="26"/>
        <v>-1.3674433827703437E-3</v>
      </c>
      <c r="AQ66">
        <f t="shared" si="26"/>
        <v>-16.440472560582503</v>
      </c>
      <c r="AR66">
        <f t="shared" si="26"/>
        <v>-16.441840003965275</v>
      </c>
      <c r="AS66">
        <f t="shared" si="26"/>
        <v>1.5101275706755976E-2</v>
      </c>
      <c r="AT66">
        <f t="shared" si="26"/>
        <v>3.0673134392537583E-3</v>
      </c>
      <c r="AU66">
        <f t="shared" si="23"/>
        <v>-16.423671414819268</v>
      </c>
      <c r="AW66">
        <v>63</v>
      </c>
      <c r="AX66">
        <f>IF(Z66&gt;0, (R66*SUMPRODUCT(K66:$K$98, X66:$X$98)-K66*$AZ$3)/Z66, 0)</f>
        <v>525.02151227963918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7">$C$6</f>
        <v>1000000</v>
      </c>
      <c r="S67">
        <f t="shared" ref="S67:S89" si="28">AX67</f>
        <v>426.55470833910528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36.214448189993917</v>
      </c>
      <c r="AC67">
        <f t="shared" ref="AC67:AC89" si="29">S67*Z67</f>
        <v>21.699448457743298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-1.2717857776224877</v>
      </c>
      <c r="AH67">
        <f t="shared" ref="AH67:AH89" si="32">-X67*R67</f>
        <v>-17415.873071311416</v>
      </c>
      <c r="AI67">
        <f t="shared" ref="AI67:AI89" si="33">SUM(AE67:AH67)</f>
        <v>-17417.144857089039</v>
      </c>
      <c r="AJ67">
        <f t="shared" ref="AJ67:AJ89" si="34">AB67-AC67</f>
        <v>14.514999732250619</v>
      </c>
      <c r="AK67">
        <f t="shared" si="22"/>
        <v>2.5350113732995743</v>
      </c>
      <c r="AL67">
        <f t="shared" ref="AL67:AL89" si="35">SUM(AI67:AK67)</f>
        <v>-17400.094845983487</v>
      </c>
      <c r="AN67">
        <f t="shared" ref="AN67:AT89" si="36">AE67*$K67</f>
        <v>0</v>
      </c>
      <c r="AO67">
        <f t="shared" si="36"/>
        <v>0</v>
      </c>
      <c r="AP67">
        <f t="shared" si="36"/>
        <v>-9.0045188812500239E-4</v>
      </c>
      <c r="AQ67">
        <f t="shared" si="36"/>
        <v>-12.33081550866563</v>
      </c>
      <c r="AR67">
        <f t="shared" si="36"/>
        <v>-12.331715960553755</v>
      </c>
      <c r="AS67">
        <f t="shared" si="36"/>
        <v>1.027693432731455E-2</v>
      </c>
      <c r="AT67">
        <f t="shared" si="36"/>
        <v>1.7948429819471784E-3</v>
      </c>
      <c r="AU67">
        <f t="shared" si="23"/>
        <v>-12.319644183244492</v>
      </c>
      <c r="AW67">
        <v>64</v>
      </c>
      <c r="AX67">
        <f>IF(Z67&gt;0, (R67*SUMPRODUCT(K67:$K$98, X67:$X$98)-K67*$AZ$3)/Z67, 0)</f>
        <v>426.55470833910528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25</v>
      </c>
      <c r="R68">
        <f t="shared" si="27"/>
        <v>1000000</v>
      </c>
      <c r="S68">
        <f t="shared" si="28"/>
        <v>305.52690823218074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21.699448457743298</v>
      </c>
      <c r="AC68">
        <f t="shared" si="29"/>
        <v>11.087805117231138</v>
      </c>
      <c r="AE68">
        <f t="shared" si="30"/>
        <v>0</v>
      </c>
      <c r="AF68">
        <f t="shared" si="31"/>
        <v>0</v>
      </c>
      <c r="AG68">
        <f t="shared" si="31"/>
        <v>-0.90726911595010151</v>
      </c>
      <c r="AH68">
        <f t="shared" si="32"/>
        <v>-14071.952155846453</v>
      </c>
      <c r="AI68">
        <f t="shared" si="33"/>
        <v>-14072.859424962404</v>
      </c>
      <c r="AJ68">
        <f t="shared" si="34"/>
        <v>10.61164334051216</v>
      </c>
      <c r="AK68">
        <f t="shared" si="22"/>
        <v>1.5189613920420311</v>
      </c>
      <c r="AL68">
        <f t="shared" si="35"/>
        <v>-14060.72882022985</v>
      </c>
      <c r="AN68">
        <f t="shared" si="36"/>
        <v>0</v>
      </c>
      <c r="AO68">
        <f t="shared" si="36"/>
        <v>0</v>
      </c>
      <c r="AP68">
        <f t="shared" si="36"/>
        <v>-5.7354124389874235E-4</v>
      </c>
      <c r="AQ68">
        <f t="shared" si="36"/>
        <v>-8.8957562884700341</v>
      </c>
      <c r="AR68">
        <f t="shared" si="36"/>
        <v>-8.8963298297139328</v>
      </c>
      <c r="AS68">
        <f t="shared" si="36"/>
        <v>6.7082798414818765E-3</v>
      </c>
      <c r="AT68">
        <f t="shared" si="36"/>
        <v>9.6022998128139267E-4</v>
      </c>
      <c r="AU68">
        <f t="shared" si="23"/>
        <v>-8.8886613198911686</v>
      </c>
      <c r="AW68">
        <v>65</v>
      </c>
      <c r="AX68">
        <f>IF(Z68&gt;0, (R68*SUMPRODUCT(K68:$K$98, X68:$X$98)-K68*$AZ$3)/Z68, 0)</f>
        <v>305.52690823218074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7"/>
        <v>1000000</v>
      </c>
      <c r="S69">
        <f t="shared" si="28"/>
        <v>149.23599904732748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11.087805117231138</v>
      </c>
      <c r="AC69">
        <f t="shared" si="29"/>
        <v>3.7270239788981385</v>
      </c>
      <c r="AE69">
        <f t="shared" si="30"/>
        <v>0</v>
      </c>
      <c r="AF69">
        <f t="shared" si="31"/>
        <v>0</v>
      </c>
      <c r="AG69">
        <f t="shared" si="31"/>
        <v>-0.62435069331297555</v>
      </c>
      <c r="AH69">
        <f t="shared" si="32"/>
        <v>-10953.829259105003</v>
      </c>
      <c r="AI69">
        <f t="shared" si="33"/>
        <v>-10954.453609798316</v>
      </c>
      <c r="AJ69">
        <f t="shared" si="34"/>
        <v>7.3607811383329995</v>
      </c>
      <c r="AK69">
        <f t="shared" si="22"/>
        <v>0.77614635820617972</v>
      </c>
      <c r="AL69">
        <f t="shared" si="35"/>
        <v>-10946.316682301776</v>
      </c>
      <c r="AN69">
        <f t="shared" si="36"/>
        <v>0</v>
      </c>
      <c r="AO69">
        <f t="shared" si="36"/>
        <v>0</v>
      </c>
      <c r="AP69">
        <f t="shared" si="36"/>
        <v>-3.524025984923229E-4</v>
      </c>
      <c r="AQ69">
        <f t="shared" si="36"/>
        <v>-6.1826757552983338</v>
      </c>
      <c r="AR69">
        <f t="shared" si="36"/>
        <v>-6.1830281578968256</v>
      </c>
      <c r="AS69">
        <f t="shared" si="36"/>
        <v>4.1546496670285971E-3</v>
      </c>
      <c r="AT69">
        <f t="shared" si="36"/>
        <v>4.3808070748005472E-4</v>
      </c>
      <c r="AU69">
        <f t="shared" si="23"/>
        <v>-6.1784354275223166</v>
      </c>
      <c r="AW69">
        <v>66</v>
      </c>
      <c r="AX69">
        <f>IF(Z69&gt;0, (R69*SUMPRODUCT(K69:$K$98, X69:$X$98)-K69*$AZ$3)/Z69, 0)</f>
        <v>149.23599904732748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25</v>
      </c>
      <c r="R70">
        <f t="shared" si="27"/>
        <v>1000000</v>
      </c>
      <c r="S70">
        <f t="shared" si="28"/>
        <v>-65.558462509907187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3.7270239788981385</v>
      </c>
      <c r="AC70">
        <f t="shared" si="29"/>
        <v>-1.0851382494921396</v>
      </c>
      <c r="AE70">
        <f t="shared" si="30"/>
        <v>0</v>
      </c>
      <c r="AF70">
        <f t="shared" si="31"/>
        <v>0</v>
      </c>
      <c r="AG70">
        <f t="shared" si="31"/>
        <v>-0.41380555917100464</v>
      </c>
      <c r="AH70">
        <f t="shared" si="32"/>
        <v>-8172.0650883536464</v>
      </c>
      <c r="AI70">
        <f t="shared" si="33"/>
        <v>-8172.4788939128175</v>
      </c>
      <c r="AJ70">
        <f t="shared" si="34"/>
        <v>4.8121622283902781</v>
      </c>
      <c r="AK70">
        <f t="shared" si="22"/>
        <v>0.26089167852286971</v>
      </c>
      <c r="AL70">
        <f t="shared" si="35"/>
        <v>-8167.4058400059039</v>
      </c>
      <c r="AN70">
        <f t="shared" si="36"/>
        <v>0</v>
      </c>
      <c r="AO70">
        <f t="shared" si="36"/>
        <v>0</v>
      </c>
      <c r="AP70">
        <f t="shared" si="36"/>
        <v>-2.0853972758688434E-4</v>
      </c>
      <c r="AQ70">
        <f t="shared" si="36"/>
        <v>-4.1183599146460441</v>
      </c>
      <c r="AR70">
        <f t="shared" si="36"/>
        <v>-4.1185684543736309</v>
      </c>
      <c r="AS70">
        <f t="shared" si="36"/>
        <v>2.4251172512588129E-3</v>
      </c>
      <c r="AT70">
        <f t="shared" si="36"/>
        <v>1.3147788463219008E-4</v>
      </c>
      <c r="AU70">
        <f t="shared" si="23"/>
        <v>-4.1160118592377399</v>
      </c>
      <c r="AW70">
        <v>67</v>
      </c>
      <c r="AX70">
        <f>IF(Z70&gt;0, (R70*SUMPRODUCT(K70:$K$98, X70:$X$98)-K70*$AZ$3)/Z70, 0)</f>
        <v>-65.558462509907187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25</v>
      </c>
      <c r="R71">
        <f t="shared" si="27"/>
        <v>1000000</v>
      </c>
      <c r="S71">
        <f t="shared" si="28"/>
        <v>-376.98085685853152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-1.0851382494921396</v>
      </c>
      <c r="AC71">
        <f t="shared" si="29"/>
        <v>-3.9798253722559807</v>
      </c>
      <c r="AE71">
        <f t="shared" si="30"/>
        <v>0</v>
      </c>
      <c r="AF71">
        <f t="shared" si="31"/>
        <v>0</v>
      </c>
      <c r="AG71">
        <f t="shared" si="31"/>
        <v>-0.263927550951843</v>
      </c>
      <c r="AH71">
        <f t="shared" si="32"/>
        <v>-5829.5981050980645</v>
      </c>
      <c r="AI71">
        <f t="shared" si="33"/>
        <v>-5829.8620326490163</v>
      </c>
      <c r="AJ71">
        <f t="shared" si="34"/>
        <v>2.8946871227638411</v>
      </c>
      <c r="AK71">
        <f t="shared" si="22"/>
        <v>-7.5959677464449774E-2</v>
      </c>
      <c r="AL71">
        <f t="shared" si="35"/>
        <v>-5827.043305203717</v>
      </c>
      <c r="AN71">
        <f t="shared" si="36"/>
        <v>0</v>
      </c>
      <c r="AO71">
        <f t="shared" si="36"/>
        <v>0</v>
      </c>
      <c r="AP71">
        <f t="shared" si="36"/>
        <v>-1.1875699131071224E-4</v>
      </c>
      <c r="AQ71">
        <f t="shared" si="36"/>
        <v>-2.6230892872506346</v>
      </c>
      <c r="AR71">
        <f t="shared" si="36"/>
        <v>-2.6232080442419452</v>
      </c>
      <c r="AS71">
        <f t="shared" si="36"/>
        <v>1.302495068231889E-3</v>
      </c>
      <c r="AT71">
        <f t="shared" si="36"/>
        <v>-3.4178859782077535E-5</v>
      </c>
      <c r="AU71">
        <f t="shared" si="23"/>
        <v>-2.6219397280334955</v>
      </c>
      <c r="AW71">
        <v>68</v>
      </c>
      <c r="AX71">
        <f>IF(Z71&gt;0, (R71*SUMPRODUCT(K71:$K$98, X71:$X$98)-K71*$AZ$3)/Z71, 0)</f>
        <v>-376.98085685853152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25</v>
      </c>
      <c r="R72">
        <f t="shared" si="27"/>
        <v>1000000</v>
      </c>
      <c r="S72">
        <f t="shared" si="28"/>
        <v>-852.54045862029886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-3.9798253722559807</v>
      </c>
      <c r="AC72">
        <f t="shared" si="29"/>
        <v>-5.5103496667546494</v>
      </c>
      <c r="AE72">
        <f t="shared" si="30"/>
        <v>0</v>
      </c>
      <c r="AF72">
        <f t="shared" si="31"/>
        <v>0</v>
      </c>
      <c r="AG72">
        <f t="shared" si="31"/>
        <v>-0.16158616318550659</v>
      </c>
      <c r="AH72">
        <f t="shared" si="32"/>
        <v>-3988.0844902727194</v>
      </c>
      <c r="AI72">
        <f t="shared" si="33"/>
        <v>-3988.2460764359048</v>
      </c>
      <c r="AJ72">
        <f t="shared" si="34"/>
        <v>1.5305242944986688</v>
      </c>
      <c r="AK72">
        <f t="shared" ref="AK72:AK89" si="49">G72*SUM(AB72:AB72, AE72:AF72)</f>
        <v>-0.27858777605791868</v>
      </c>
      <c r="AL72">
        <f t="shared" si="35"/>
        <v>-3986.9941399174641</v>
      </c>
      <c r="AN72">
        <f t="shared" si="36"/>
        <v>0</v>
      </c>
      <c r="AO72">
        <f t="shared" si="36"/>
        <v>0</v>
      </c>
      <c r="AP72">
        <f t="shared" si="36"/>
        <v>-6.4917323320583159E-5</v>
      </c>
      <c r="AQ72">
        <f t="shared" si="36"/>
        <v>-1.6022149742339991</v>
      </c>
      <c r="AR72">
        <f t="shared" si="36"/>
        <v>-1.6022798915573195</v>
      </c>
      <c r="AS72">
        <f t="shared" si="36"/>
        <v>6.1488891447909169E-4</v>
      </c>
      <c r="AT72">
        <f t="shared" si="36"/>
        <v>-1.1192278085563371E-4</v>
      </c>
      <c r="AU72">
        <f t="shared" si="23"/>
        <v>-1.601776925423696</v>
      </c>
      <c r="AW72">
        <v>69</v>
      </c>
      <c r="AX72">
        <f>IF(Z72&gt;0, (R72*SUMPRODUCT(K72:$K$98, X72:$X$98)-K72*$AZ$3)/Z72, 0)</f>
        <v>-852.54045862029886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25</v>
      </c>
      <c r="R73">
        <f t="shared" si="27"/>
        <v>1000000</v>
      </c>
      <c r="S73">
        <f t="shared" si="28"/>
        <v>-1619.702944080251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-5.5103496667546494</v>
      </c>
      <c r="AC73">
        <f t="shared" si="29"/>
        <v>-6.1370601831743929</v>
      </c>
      <c r="AE73">
        <f t="shared" si="30"/>
        <v>0</v>
      </c>
      <c r="AF73">
        <f t="shared" si="31"/>
        <v>0</v>
      </c>
      <c r="AG73">
        <f t="shared" si="31"/>
        <v>-9.4725088412111969E-2</v>
      </c>
      <c r="AH73">
        <f t="shared" si="32"/>
        <v>-2609.8085256615818</v>
      </c>
      <c r="AI73">
        <f t="shared" si="33"/>
        <v>-2609.9032507499937</v>
      </c>
      <c r="AJ73">
        <f t="shared" si="34"/>
        <v>0.62671051641974351</v>
      </c>
      <c r="AK73">
        <f t="shared" si="49"/>
        <v>-0.3857244766728255</v>
      </c>
      <c r="AL73">
        <f t="shared" si="35"/>
        <v>-2609.6622647102467</v>
      </c>
      <c r="AN73">
        <f t="shared" si="36"/>
        <v>0</v>
      </c>
      <c r="AO73">
        <f t="shared" si="36"/>
        <v>0</v>
      </c>
      <c r="AP73">
        <f t="shared" si="36"/>
        <v>-3.3978439725464244E-5</v>
      </c>
      <c r="AQ73">
        <f t="shared" si="36"/>
        <v>-0.93615348553062006</v>
      </c>
      <c r="AR73">
        <f t="shared" si="36"/>
        <v>-0.93618746397034536</v>
      </c>
      <c r="AS73">
        <f t="shared" si="36"/>
        <v>2.2480470448164815E-4</v>
      </c>
      <c r="AT73">
        <f t="shared" si="36"/>
        <v>-1.3836161149033047E-4</v>
      </c>
      <c r="AU73">
        <f t="shared" si="23"/>
        <v>-0.93610102087735403</v>
      </c>
      <c r="AW73">
        <v>70</v>
      </c>
      <c r="AX73">
        <f>IF(Z73&gt;0, (R73*SUMPRODUCT(K73:$K$98, X73:$X$98)-K73*$AZ$3)/Z73, 0)</f>
        <v>-1619.702944080251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25</v>
      </c>
      <c r="R74">
        <f t="shared" si="27"/>
        <v>1000000</v>
      </c>
      <c r="S74">
        <f t="shared" si="28"/>
        <v>-2923.4346442912615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-6.1370601831743929</v>
      </c>
      <c r="AC74">
        <f t="shared" si="29"/>
        <v>-6.2022275456565712</v>
      </c>
      <c r="AE74">
        <f t="shared" si="30"/>
        <v>0</v>
      </c>
      <c r="AF74">
        <f t="shared" si="31"/>
        <v>0</v>
      </c>
      <c r="AG74">
        <f t="shared" si="31"/>
        <v>-5.3038876358737608E-2</v>
      </c>
      <c r="AH74">
        <f t="shared" si="32"/>
        <v>-1629.5584467701296</v>
      </c>
      <c r="AI74">
        <f t="shared" si="33"/>
        <v>-1629.6114856464883</v>
      </c>
      <c r="AJ74">
        <f t="shared" si="34"/>
        <v>6.5167362482178248E-2</v>
      </c>
      <c r="AK74">
        <f t="shared" si="49"/>
        <v>-0.42959421282220756</v>
      </c>
      <c r="AL74">
        <f t="shared" si="35"/>
        <v>-1629.9759124968282</v>
      </c>
      <c r="AN74">
        <f t="shared" si="36"/>
        <v>0</v>
      </c>
      <c r="AO74">
        <f t="shared" si="36"/>
        <v>0</v>
      </c>
      <c r="AP74">
        <f t="shared" si="36"/>
        <v>-1.6986922495476183E-5</v>
      </c>
      <c r="AQ74">
        <f t="shared" si="36"/>
        <v>-0.5219036476170098</v>
      </c>
      <c r="AR74">
        <f t="shared" si="36"/>
        <v>-0.52192063453950521</v>
      </c>
      <c r="AS74">
        <f t="shared" si="36"/>
        <v>2.087134969134765E-5</v>
      </c>
      <c r="AT74">
        <f t="shared" si="36"/>
        <v>-1.3758744714646948E-4</v>
      </c>
      <c r="AU74">
        <f t="shared" si="23"/>
        <v>-0.52203735063696033</v>
      </c>
      <c r="AW74">
        <v>71</v>
      </c>
      <c r="AX74">
        <f>IF(Z74&gt;0, (R74*SUMPRODUCT(K74:$K$98, X74:$X$98)-K74*$AZ$3)/Z74, 0)</f>
        <v>-2923.4346442912615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25</v>
      </c>
      <c r="R75">
        <f t="shared" si="27"/>
        <v>1000000</v>
      </c>
      <c r="S75">
        <f t="shared" si="28"/>
        <v>-5253.6131485795167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-6.2022275456565712</v>
      </c>
      <c r="AC75">
        <f t="shared" si="29"/>
        <v>-5.9464650119803295</v>
      </c>
      <c r="AE75">
        <f t="shared" si="30"/>
        <v>0</v>
      </c>
      <c r="AF75">
        <f t="shared" si="31"/>
        <v>0</v>
      </c>
      <c r="AG75">
        <f t="shared" si="31"/>
        <v>-2.8297025512756622E-2</v>
      </c>
      <c r="AH75">
        <f t="shared" si="32"/>
        <v>-968.45848329574426</v>
      </c>
      <c r="AI75">
        <f t="shared" si="33"/>
        <v>-968.48678032125702</v>
      </c>
      <c r="AJ75">
        <f t="shared" si="34"/>
        <v>-0.25576253367624169</v>
      </c>
      <c r="AK75">
        <f t="shared" si="49"/>
        <v>-0.43415592819596005</v>
      </c>
      <c r="AL75">
        <f t="shared" si="35"/>
        <v>-969.17669878312927</v>
      </c>
      <c r="AN75">
        <f t="shared" si="36"/>
        <v>0</v>
      </c>
      <c r="AO75">
        <f t="shared" si="36"/>
        <v>0</v>
      </c>
      <c r="AP75">
        <f t="shared" si="36"/>
        <v>-8.0917629980263182E-6</v>
      </c>
      <c r="AQ75">
        <f t="shared" si="36"/>
        <v>-0.27693852545471226</v>
      </c>
      <c r="AR75">
        <f t="shared" si="36"/>
        <v>-0.2769466172177103</v>
      </c>
      <c r="AS75">
        <f t="shared" si="36"/>
        <v>-7.3137362276819059E-5</v>
      </c>
      <c r="AT75">
        <f t="shared" si="36"/>
        <v>-1.2415039430791413E-4</v>
      </c>
      <c r="AU75">
        <f t="shared" si="23"/>
        <v>-0.27714390497429503</v>
      </c>
      <c r="AW75">
        <v>72</v>
      </c>
      <c r="AX75">
        <f>IF(Z75&gt;0, (R75*SUMPRODUCT(K75:$K$98, X75:$X$98)-K75*$AZ$3)/Z75, 0)</f>
        <v>-5253.6131485795167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25</v>
      </c>
      <c r="R76">
        <f t="shared" si="27"/>
        <v>1000000</v>
      </c>
      <c r="S76">
        <f t="shared" si="28"/>
        <v>-9635.4587749134316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-5.9464650119803295</v>
      </c>
      <c r="AC76">
        <f t="shared" si="29"/>
        <v>-5.5290587327089247</v>
      </c>
      <c r="AE76">
        <f t="shared" si="30"/>
        <v>0</v>
      </c>
      <c r="AF76">
        <f t="shared" si="31"/>
        <v>0</v>
      </c>
      <c r="AG76">
        <f t="shared" si="31"/>
        <v>-1.4345603208599166E-2</v>
      </c>
      <c r="AH76">
        <f t="shared" si="32"/>
        <v>-546.73808196119558</v>
      </c>
      <c r="AI76">
        <f t="shared" si="33"/>
        <v>-546.75242756440423</v>
      </c>
      <c r="AJ76">
        <f t="shared" si="34"/>
        <v>-0.41740627927140483</v>
      </c>
      <c r="AK76">
        <f t="shared" si="49"/>
        <v>-0.41625255083862311</v>
      </c>
      <c r="AL76">
        <f t="shared" si="35"/>
        <v>-547.58608639451427</v>
      </c>
      <c r="AN76">
        <f t="shared" si="36"/>
        <v>0</v>
      </c>
      <c r="AO76">
        <f t="shared" si="36"/>
        <v>0</v>
      </c>
      <c r="AP76">
        <f t="shared" si="36"/>
        <v>-3.6627152729539539E-6</v>
      </c>
      <c r="AQ76">
        <f t="shared" si="36"/>
        <v>-0.13959300936920091</v>
      </c>
      <c r="AR76">
        <f t="shared" si="36"/>
        <v>-0.13959667208447388</v>
      </c>
      <c r="AS76">
        <f t="shared" si="36"/>
        <v>-1.0657205081469332E-4</v>
      </c>
      <c r="AT76">
        <f t="shared" si="36"/>
        <v>-1.0627748120405069E-4</v>
      </c>
      <c r="AU76">
        <f t="shared" si="23"/>
        <v>-0.1398095216164926</v>
      </c>
      <c r="AW76">
        <v>73</v>
      </c>
      <c r="AX76">
        <f>IF(Z76&gt;0, (R76*SUMPRODUCT(K76:$K$98, X76:$X$98)-K76*$AZ$3)/Z76, 0)</f>
        <v>-9635.4587749134316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25</v>
      </c>
      <c r="R77">
        <f t="shared" si="27"/>
        <v>1000000</v>
      </c>
      <c r="S77">
        <f t="shared" si="28"/>
        <v>-18321.231316223391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-5.5290587327089247</v>
      </c>
      <c r="AC77">
        <f t="shared" si="29"/>
        <v>-5.0487010235726641</v>
      </c>
      <c r="AE77">
        <f t="shared" si="30"/>
        <v>0</v>
      </c>
      <c r="AF77">
        <f t="shared" si="31"/>
        <v>0</v>
      </c>
      <c r="AG77">
        <f t="shared" si="31"/>
        <v>-6.889139895174588E-3</v>
      </c>
      <c r="AH77">
        <f t="shared" si="32"/>
        <v>-292.52029125354346</v>
      </c>
      <c r="AI77">
        <f t="shared" si="33"/>
        <v>-292.52718039343864</v>
      </c>
      <c r="AJ77">
        <f t="shared" si="34"/>
        <v>-0.48035770913626052</v>
      </c>
      <c r="AK77">
        <f t="shared" si="49"/>
        <v>-0.38703411128962478</v>
      </c>
      <c r="AL77">
        <f t="shared" si="35"/>
        <v>-293.39457221386454</v>
      </c>
      <c r="AN77">
        <f t="shared" si="36"/>
        <v>0</v>
      </c>
      <c r="AO77">
        <f t="shared" si="36"/>
        <v>0</v>
      </c>
      <c r="AP77">
        <f t="shared" si="36"/>
        <v>-1.5704760810097032E-6</v>
      </c>
      <c r="AQ77">
        <f t="shared" si="36"/>
        <v>-6.6684103910483822E-2</v>
      </c>
      <c r="AR77">
        <f t="shared" si="36"/>
        <v>-6.6685674386564836E-2</v>
      </c>
      <c r="AS77">
        <f t="shared" si="36"/>
        <v>-1.0950427832878188E-4</v>
      </c>
      <c r="AT77">
        <f t="shared" si="36"/>
        <v>-8.8229855041984073E-5</v>
      </c>
      <c r="AU77">
        <f t="shared" si="23"/>
        <v>-6.68834085199356E-2</v>
      </c>
      <c r="AW77">
        <v>74</v>
      </c>
      <c r="AX77">
        <f>IF(Z77&gt;0, (R77*SUMPRODUCT(K77:$K$98, X77:$X$98)-K77*$AZ$3)/Z77, 0)</f>
        <v>-18321.231316223391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25</v>
      </c>
      <c r="R78">
        <f t="shared" si="27"/>
        <v>1000000</v>
      </c>
      <c r="S78">
        <f t="shared" si="28"/>
        <v>-36507.862924412599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-5.0487010235726641</v>
      </c>
      <c r="AC78">
        <f t="shared" si="29"/>
        <v>-4.5618577002461285</v>
      </c>
      <c r="AE78">
        <f t="shared" si="30"/>
        <v>0</v>
      </c>
      <c r="AF78">
        <f t="shared" si="31"/>
        <v>0</v>
      </c>
      <c r="AG78">
        <f t="shared" si="31"/>
        <v>-3.1238871128194965E-3</v>
      </c>
      <c r="AH78">
        <f t="shared" si="32"/>
        <v>-147.85445533613384</v>
      </c>
      <c r="AI78">
        <f t="shared" si="33"/>
        <v>-147.85757922324666</v>
      </c>
      <c r="AJ78">
        <f t="shared" si="34"/>
        <v>-0.48684332332653568</v>
      </c>
      <c r="AK78">
        <f t="shared" si="49"/>
        <v>-0.3534090716500865</v>
      </c>
      <c r="AL78">
        <f t="shared" si="35"/>
        <v>-148.69783161822326</v>
      </c>
      <c r="AN78">
        <f t="shared" si="36"/>
        <v>0</v>
      </c>
      <c r="AO78">
        <f t="shared" si="36"/>
        <v>0</v>
      </c>
      <c r="AP78">
        <f t="shared" si="36"/>
        <v>-6.3583383011771409E-7</v>
      </c>
      <c r="AQ78">
        <f t="shared" si="36"/>
        <v>-3.0094193945277365E-2</v>
      </c>
      <c r="AR78">
        <f t="shared" si="36"/>
        <v>-3.0094829779107483E-2</v>
      </c>
      <c r="AS78">
        <f t="shared" si="36"/>
        <v>-9.9091754521999679E-5</v>
      </c>
      <c r="AT78">
        <f t="shared" si="36"/>
        <v>-7.1932638891936888E-5</v>
      </c>
      <c r="AU78">
        <f t="shared" si="23"/>
        <v>-3.0265854172521416E-2</v>
      </c>
      <c r="AW78">
        <v>75</v>
      </c>
      <c r="AX78">
        <f>IF(Z78&gt;0, (R78*SUMPRODUCT(K78:$K$98, X78:$X$98)-K78*$AZ$3)/Z78, 0)</f>
        <v>-36507.862924412599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25</v>
      </c>
      <c r="R79">
        <f t="shared" si="27"/>
        <v>1000000</v>
      </c>
      <c r="S79">
        <f t="shared" si="28"/>
        <v>-76836.904170500711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-4.5618577002461285</v>
      </c>
      <c r="AC79">
        <f t="shared" si="29"/>
        <v>-4.0977309770154955</v>
      </c>
      <c r="AE79">
        <f t="shared" si="30"/>
        <v>0</v>
      </c>
      <c r="AF79">
        <f t="shared" si="31"/>
        <v>0</v>
      </c>
      <c r="AG79">
        <f t="shared" si="31"/>
        <v>-1.3332561421015383E-3</v>
      </c>
      <c r="AH79">
        <f t="shared" si="32"/>
        <v>-70.37568398359052</v>
      </c>
      <c r="AI79">
        <f t="shared" si="33"/>
        <v>-70.377017239732623</v>
      </c>
      <c r="AJ79">
        <f t="shared" si="34"/>
        <v>-0.46412672323063298</v>
      </c>
      <c r="AK79">
        <f t="shared" si="49"/>
        <v>-0.31933003901722901</v>
      </c>
      <c r="AL79">
        <f t="shared" si="35"/>
        <v>-71.160474001980489</v>
      </c>
      <c r="AN79">
        <f t="shared" si="36"/>
        <v>0</v>
      </c>
      <c r="AO79">
        <f t="shared" si="36"/>
        <v>0</v>
      </c>
      <c r="AP79">
        <f t="shared" si="36"/>
        <v>-2.4229467531286162E-7</v>
      </c>
      <c r="AQ79">
        <f t="shared" si="36"/>
        <v>-1.2789480552361857E-2</v>
      </c>
      <c r="AR79">
        <f t="shared" si="36"/>
        <v>-1.2789722847037169E-2</v>
      </c>
      <c r="AS79">
        <f t="shared" si="36"/>
        <v>-8.4346458387156786E-5</v>
      </c>
      <c r="AT79">
        <f t="shared" si="36"/>
        <v>-5.8032335781604388E-5</v>
      </c>
      <c r="AU79">
        <f t="shared" si="23"/>
        <v>-1.2932101641205932E-2</v>
      </c>
      <c r="AW79">
        <v>76</v>
      </c>
      <c r="AX79">
        <f>IF(Z79&gt;0, (R79*SUMPRODUCT(K79:$K$98, X79:$X$98)-K79*$AZ$3)/Z79, 0)</f>
        <v>-76836.904170500711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25</v>
      </c>
      <c r="R80">
        <f t="shared" si="27"/>
        <v>1000000</v>
      </c>
      <c r="S80">
        <f t="shared" si="28"/>
        <v>-173811.4333844668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-4.0977309770154955</v>
      </c>
      <c r="AC80">
        <f t="shared" si="29"/>
        <v>-3.6692517815179375</v>
      </c>
      <c r="AE80">
        <f t="shared" si="30"/>
        <v>0</v>
      </c>
      <c r="AF80">
        <f t="shared" si="31"/>
        <v>0</v>
      </c>
      <c r="AG80">
        <f t="shared" si="31"/>
        <v>-5.2776329354031033E-4</v>
      </c>
      <c r="AH80">
        <f t="shared" si="32"/>
        <v>-31.686411485608506</v>
      </c>
      <c r="AI80">
        <f t="shared" si="33"/>
        <v>-31.686939248902046</v>
      </c>
      <c r="AJ80">
        <f t="shared" si="34"/>
        <v>-0.42847919549755797</v>
      </c>
      <c r="AK80">
        <f t="shared" si="49"/>
        <v>-0.2868411683910847</v>
      </c>
      <c r="AL80">
        <f t="shared" si="35"/>
        <v>-32.402259612790687</v>
      </c>
      <c r="AN80">
        <f t="shared" si="36"/>
        <v>0</v>
      </c>
      <c r="AO80">
        <f t="shared" si="36"/>
        <v>0</v>
      </c>
      <c r="AP80">
        <f t="shared" si="36"/>
        <v>-8.563502635469555E-8</v>
      </c>
      <c r="AQ80">
        <f t="shared" si="36"/>
        <v>-5.1414463943740699E-3</v>
      </c>
      <c r="AR80">
        <f t="shared" si="36"/>
        <v>-5.1415320294004238E-3</v>
      </c>
      <c r="AS80">
        <f t="shared" si="36"/>
        <v>-6.9525159570555739E-5</v>
      </c>
      <c r="AT80">
        <f t="shared" si="36"/>
        <v>-4.6542931870092331E-5</v>
      </c>
      <c r="AU80">
        <f t="shared" si="23"/>
        <v>-5.2576001208410718E-3</v>
      </c>
      <c r="AW80">
        <v>77</v>
      </c>
      <c r="AX80">
        <f>IF(Z80&gt;0, (R80*SUMPRODUCT(K80:$K$98, X80:$X$98)-K80*$AZ$3)/Z80, 0)</f>
        <v>-173811.4333844668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25</v>
      </c>
      <c r="R81">
        <f t="shared" si="27"/>
        <v>1000000</v>
      </c>
      <c r="S81">
        <f t="shared" si="28"/>
        <v>-425655.21223085193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-3.6692517815179375</v>
      </c>
      <c r="AC81">
        <f t="shared" si="29"/>
        <v>-3.2804033385820266</v>
      </c>
      <c r="AE81">
        <f t="shared" si="30"/>
        <v>0</v>
      </c>
      <c r="AF81">
        <f t="shared" si="31"/>
        <v>0</v>
      </c>
      <c r="AG81">
        <f t="shared" si="31"/>
        <v>-1.9266787086838938E-4</v>
      </c>
      <c r="AH81">
        <f t="shared" si="32"/>
        <v>-13.192711589460711</v>
      </c>
      <c r="AI81">
        <f t="shared" si="33"/>
        <v>-13.192904257331579</v>
      </c>
      <c r="AJ81">
        <f t="shared" si="34"/>
        <v>-0.38884844293591092</v>
      </c>
      <c r="AK81">
        <f t="shared" si="49"/>
        <v>-0.25684762470625566</v>
      </c>
      <c r="AL81">
        <f t="shared" si="35"/>
        <v>-13.838600324973745</v>
      </c>
      <c r="AN81">
        <f t="shared" si="36"/>
        <v>0</v>
      </c>
      <c r="AO81">
        <f t="shared" si="36"/>
        <v>0</v>
      </c>
      <c r="AP81">
        <f t="shared" si="36"/>
        <v>-2.7912808100888508E-8</v>
      </c>
      <c r="AQ81">
        <f t="shared" si="36"/>
        <v>-1.9112975363626231E-3</v>
      </c>
      <c r="AR81">
        <f t="shared" si="36"/>
        <v>-1.911325449170724E-3</v>
      </c>
      <c r="AS81">
        <f t="shared" si="36"/>
        <v>-5.6334519705226817E-5</v>
      </c>
      <c r="AT81">
        <f t="shared" si="36"/>
        <v>-3.7210866696565561E-5</v>
      </c>
      <c r="AU81">
        <f t="shared" si="23"/>
        <v>-2.0048708355725163E-3</v>
      </c>
      <c r="AW81">
        <v>78</v>
      </c>
      <c r="AX81">
        <f>IF(Z81&gt;0, (R81*SUMPRODUCT(K81:$K$98, X81:$X$98)-K81*$AZ$3)/Z81, 0)</f>
        <v>-425655.21223085193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25</v>
      </c>
      <c r="R82">
        <f t="shared" si="27"/>
        <v>1000000</v>
      </c>
      <c r="S82">
        <f t="shared" si="28"/>
        <v>-1136825.8630888611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-3.2804033385820266</v>
      </c>
      <c r="AC82">
        <f t="shared" si="29"/>
        <v>-2.9305379492163484</v>
      </c>
      <c r="AE82">
        <f t="shared" si="30"/>
        <v>0</v>
      </c>
      <c r="AF82">
        <f t="shared" si="31"/>
        <v>0</v>
      </c>
      <c r="AG82">
        <f t="shared" si="31"/>
        <v>-6.4445621013006451E-5</v>
      </c>
      <c r="AH82">
        <f t="shared" si="32"/>
        <v>-5.0518228458679619</v>
      </c>
      <c r="AI82">
        <f t="shared" si="33"/>
        <v>-5.051887291488975</v>
      </c>
      <c r="AJ82">
        <f t="shared" si="34"/>
        <v>-0.34986538936567824</v>
      </c>
      <c r="AK82">
        <f t="shared" si="49"/>
        <v>-0.2296282337007419</v>
      </c>
      <c r="AL82">
        <f t="shared" si="35"/>
        <v>-5.631380914555395</v>
      </c>
      <c r="AN82">
        <f t="shared" si="36"/>
        <v>0</v>
      </c>
      <c r="AO82">
        <f t="shared" si="36"/>
        <v>0</v>
      </c>
      <c r="AP82">
        <f t="shared" si="36"/>
        <v>-8.3362287250873981E-9</v>
      </c>
      <c r="AQ82">
        <f t="shared" si="36"/>
        <v>-6.534679945636333E-4</v>
      </c>
      <c r="AR82">
        <f t="shared" si="36"/>
        <v>-6.5347633079235841E-4</v>
      </c>
      <c r="AS82">
        <f t="shared" si="36"/>
        <v>-4.5256106821523728E-5</v>
      </c>
      <c r="AT82">
        <f t="shared" si="36"/>
        <v>-2.9703080640356856E-5</v>
      </c>
      <c r="AU82">
        <f t="shared" si="23"/>
        <v>-7.2843551825423904E-4</v>
      </c>
      <c r="AW82">
        <v>79</v>
      </c>
      <c r="AX82">
        <f>IF(Z82&gt;0, (R82*SUMPRODUCT(K82:$K$98, X82:$X$98)-K82*$AZ$3)/Z82, 0)</f>
        <v>-1136825.8630888611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25</v>
      </c>
      <c r="R83">
        <f t="shared" si="27"/>
        <v>1000000</v>
      </c>
      <c r="S83">
        <f t="shared" si="28"/>
        <v>-3337830.0289332489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-2.9305379492163484</v>
      </c>
      <c r="AC83">
        <f t="shared" si="29"/>
        <v>-2.617105089619804</v>
      </c>
      <c r="AE83">
        <f t="shared" si="30"/>
        <v>0</v>
      </c>
      <c r="AF83">
        <f t="shared" si="31"/>
        <v>0</v>
      </c>
      <c r="AG83">
        <f t="shared" si="31"/>
        <v>-1.9601845112947645E-5</v>
      </c>
      <c r="AH83">
        <f t="shared" si="32"/>
        <v>-1.7679727875971498</v>
      </c>
      <c r="AI83">
        <f t="shared" si="33"/>
        <v>-1.7679923894422627</v>
      </c>
      <c r="AJ83">
        <f t="shared" si="34"/>
        <v>-0.31343285959654432</v>
      </c>
      <c r="AK83">
        <f t="shared" si="49"/>
        <v>-0.2051376564451444</v>
      </c>
      <c r="AL83">
        <f t="shared" si="35"/>
        <v>-2.2865629054839514</v>
      </c>
      <c r="AN83">
        <f t="shared" si="36"/>
        <v>0</v>
      </c>
      <c r="AO83">
        <f t="shared" si="36"/>
        <v>0</v>
      </c>
      <c r="AP83">
        <f t="shared" si="36"/>
        <v>-2.2638890538190774E-9</v>
      </c>
      <c r="AQ83">
        <f t="shared" si="36"/>
        <v>-2.0418966776996993E-4</v>
      </c>
      <c r="AR83">
        <f t="shared" si="36"/>
        <v>-2.0419193165902372E-4</v>
      </c>
      <c r="AS83">
        <f t="shared" si="36"/>
        <v>-3.6199511620420363E-5</v>
      </c>
      <c r="AT83">
        <f t="shared" si="36"/>
        <v>-2.3692101038259095E-5</v>
      </c>
      <c r="AU83">
        <f t="shared" si="23"/>
        <v>-2.6408354431770319E-4</v>
      </c>
      <c r="AW83">
        <v>80</v>
      </c>
      <c r="AX83">
        <f>IF(Z83&gt;0, (R83*SUMPRODUCT(K83:$K$98, X83:$X$98)-K83*$AZ$3)/Z83, 0)</f>
        <v>-3337830.0289332489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25</v>
      </c>
      <c r="R84">
        <f t="shared" si="27"/>
        <v>1000000</v>
      </c>
      <c r="S84">
        <f t="shared" si="28"/>
        <v>-10872994.806902137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-2.617105089619804</v>
      </c>
      <c r="AC84">
        <f t="shared" si="29"/>
        <v>-2.3368750582240856</v>
      </c>
      <c r="AE84">
        <f t="shared" si="30"/>
        <v>0</v>
      </c>
      <c r="AF84">
        <f t="shared" si="31"/>
        <v>0</v>
      </c>
      <c r="AG84">
        <f t="shared" si="31"/>
        <v>-5.3731172959372843E-6</v>
      </c>
      <c r="AH84">
        <f t="shared" si="32"/>
        <v>-0.56130837463523531</v>
      </c>
      <c r="AI84">
        <f t="shared" si="33"/>
        <v>-0.56131374775253129</v>
      </c>
      <c r="AJ84">
        <f t="shared" si="34"/>
        <v>-0.28023003139571845</v>
      </c>
      <c r="AK84">
        <f t="shared" si="49"/>
        <v>-0.18319735627338629</v>
      </c>
      <c r="AL84">
        <f t="shared" si="35"/>
        <v>-1.024741135421636</v>
      </c>
      <c r="AN84">
        <f t="shared" si="36"/>
        <v>0</v>
      </c>
      <c r="AO84">
        <f t="shared" si="36"/>
        <v>0</v>
      </c>
      <c r="AP84">
        <f t="shared" si="36"/>
        <v>-5.5407235905360425E-10</v>
      </c>
      <c r="AQ84">
        <f t="shared" si="36"/>
        <v>-5.7881754326458911E-5</v>
      </c>
      <c r="AR84">
        <f t="shared" si="36"/>
        <v>-5.788230839881797E-5</v>
      </c>
      <c r="AS84">
        <f t="shared" si="36"/>
        <v>-2.8897138480578521E-5</v>
      </c>
      <c r="AT84">
        <f t="shared" si="36"/>
        <v>-1.8891192165026492E-5</v>
      </c>
      <c r="AU84">
        <f t="shared" si="23"/>
        <v>-1.0567063904442298E-4</v>
      </c>
      <c r="AW84">
        <v>81</v>
      </c>
      <c r="AX84">
        <f>IF(Z84&gt;0, (R84*SUMPRODUCT(K84:$K$98, X84:$X$98)-K84*$AZ$3)/Z84, 0)</f>
        <v>-10872994.806902137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25</v>
      </c>
      <c r="R85">
        <f t="shared" si="27"/>
        <v>1000000</v>
      </c>
      <c r="S85">
        <f t="shared" si="28"/>
        <v>-39752556.889048636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-2.3368750582240856</v>
      </c>
      <c r="AC85">
        <f t="shared" si="29"/>
        <v>-2.0865452426002968</v>
      </c>
      <c r="AE85">
        <f t="shared" si="30"/>
        <v>0</v>
      </c>
      <c r="AF85">
        <f t="shared" si="31"/>
        <v>0</v>
      </c>
      <c r="AG85">
        <f t="shared" si="31"/>
        <v>-1.3122081985971042E-6</v>
      </c>
      <c r="AH85">
        <f t="shared" si="32"/>
        <v>-0.16028711697523229</v>
      </c>
      <c r="AI85">
        <f t="shared" si="33"/>
        <v>-0.16028842918343089</v>
      </c>
      <c r="AJ85">
        <f t="shared" si="34"/>
        <v>-0.25032981562378875</v>
      </c>
      <c r="AK85">
        <f t="shared" si="49"/>
        <v>-0.16358125407568599</v>
      </c>
      <c r="AL85">
        <f t="shared" si="35"/>
        <v>-0.57419949888290567</v>
      </c>
      <c r="AN85">
        <f t="shared" si="36"/>
        <v>0</v>
      </c>
      <c r="AO85">
        <f t="shared" si="36"/>
        <v>0</v>
      </c>
      <c r="AP85">
        <f t="shared" si="36"/>
        <v>-1.2081612101134086E-10</v>
      </c>
      <c r="AQ85">
        <f t="shared" si="36"/>
        <v>-1.4757770711798802E-5</v>
      </c>
      <c r="AR85">
        <f t="shared" si="36"/>
        <v>-1.4757891527919813E-5</v>
      </c>
      <c r="AS85">
        <f t="shared" si="36"/>
        <v>-2.3048078292365768E-5</v>
      </c>
      <c r="AT85">
        <f t="shared" si="36"/>
        <v>-1.5061064706594638E-5</v>
      </c>
      <c r="AU85">
        <f t="shared" si="23"/>
        <v>-5.2867034526880223E-5</v>
      </c>
      <c r="AW85">
        <v>82</v>
      </c>
      <c r="AX85">
        <f>IF(Z85&gt;0, (R85*SUMPRODUCT(K85:$K$98, X85:$X$98)-K85*$AZ$3)/Z85, 0)</f>
        <v>-39752556.889048636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25</v>
      </c>
      <c r="R86">
        <f t="shared" si="27"/>
        <v>1000000</v>
      </c>
      <c r="S86">
        <f t="shared" si="28"/>
        <v>-165608125.26339766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-2.0865452426002968</v>
      </c>
      <c r="AC86">
        <f t="shared" si="29"/>
        <v>-1.8629995562834059</v>
      </c>
      <c r="AE86">
        <f t="shared" si="30"/>
        <v>0</v>
      </c>
      <c r="AF86">
        <f t="shared" si="31"/>
        <v>0</v>
      </c>
      <c r="AG86">
        <f t="shared" si="31"/>
        <v>-2.8123613399407913E-7</v>
      </c>
      <c r="AH86">
        <f t="shared" si="32"/>
        <v>-4.0713999304682162E-2</v>
      </c>
      <c r="AI86">
        <f t="shared" si="33"/>
        <v>-4.0714280540816154E-2</v>
      </c>
      <c r="AJ86">
        <f t="shared" si="34"/>
        <v>-0.22354568631689098</v>
      </c>
      <c r="AK86">
        <f t="shared" si="49"/>
        <v>-0.14605816698202079</v>
      </c>
      <c r="AL86">
        <f t="shared" si="35"/>
        <v>-0.41031813383972793</v>
      </c>
      <c r="AN86">
        <f t="shared" si="36"/>
        <v>0</v>
      </c>
      <c r="AO86">
        <f t="shared" si="36"/>
        <v>0</v>
      </c>
      <c r="AP86">
        <f t="shared" si="36"/>
        <v>-2.3119329660243991E-11</v>
      </c>
      <c r="AQ86">
        <f t="shared" si="36"/>
        <v>-3.3469396636340775E-6</v>
      </c>
      <c r="AR86">
        <f t="shared" si="36"/>
        <v>-3.3469627829637373E-6</v>
      </c>
      <c r="AS86">
        <f t="shared" si="36"/>
        <v>-1.8376822148303685E-5</v>
      </c>
      <c r="AT86">
        <f t="shared" si="36"/>
        <v>-1.200687430904378E-5</v>
      </c>
      <c r="AU86">
        <f t="shared" si="23"/>
        <v>-3.3730659240311202E-5</v>
      </c>
      <c r="AW86">
        <v>83</v>
      </c>
      <c r="AX86">
        <f>IF(Z86&gt;0, (R86*SUMPRODUCT(K86:$K$98, X86:$X$98)-K86*$AZ$3)/Z86, 0)</f>
        <v>-165608125.26339766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25</v>
      </c>
      <c r="R87">
        <f t="shared" si="27"/>
        <v>1000000</v>
      </c>
      <c r="S87">
        <f t="shared" si="28"/>
        <v>-801750515.58891976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-1.8629995562834059</v>
      </c>
      <c r="AC87">
        <f t="shared" si="29"/>
        <v>-1.6633953638591386</v>
      </c>
      <c r="AE87">
        <f t="shared" si="30"/>
        <v>0</v>
      </c>
      <c r="AF87">
        <f t="shared" si="31"/>
        <v>0</v>
      </c>
      <c r="AG87">
        <f t="shared" si="31"/>
        <v>-5.1867611292937686E-8</v>
      </c>
      <c r="AH87">
        <f t="shared" si="32"/>
        <v>-9.0622464544480273E-3</v>
      </c>
      <c r="AI87">
        <f t="shared" si="33"/>
        <v>-9.0622983220593201E-3</v>
      </c>
      <c r="AJ87">
        <f t="shared" si="34"/>
        <v>-0.1996041924242673</v>
      </c>
      <c r="AK87">
        <f t="shared" si="49"/>
        <v>-0.13040996893983842</v>
      </c>
      <c r="AL87">
        <f t="shared" si="35"/>
        <v>-0.33907645968616507</v>
      </c>
      <c r="AN87">
        <f t="shared" si="36"/>
        <v>0</v>
      </c>
      <c r="AO87">
        <f t="shared" si="36"/>
        <v>0</v>
      </c>
      <c r="AP87">
        <f t="shared" si="36"/>
        <v>-3.8069953223138472E-12</v>
      </c>
      <c r="AQ87">
        <f t="shared" si="36"/>
        <v>-6.6515362866607296E-7</v>
      </c>
      <c r="AR87">
        <f t="shared" si="36"/>
        <v>-6.6515743566139527E-7</v>
      </c>
      <c r="AS87">
        <f t="shared" si="36"/>
        <v>-1.4650611584591825E-5</v>
      </c>
      <c r="AT87">
        <f t="shared" si="36"/>
        <v>-9.5718721059486792E-6</v>
      </c>
      <c r="AU87">
        <f t="shared" si="23"/>
        <v>-2.4887641126201903E-5</v>
      </c>
      <c r="AW87">
        <v>84</v>
      </c>
      <c r="AX87">
        <f>IF(Z87&gt;0, (R87*SUMPRODUCT(K87:$K$98, X87:$X$98)-K87*$AZ$3)/Z87, 0)</f>
        <v>-801750515.58891976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25</v>
      </c>
      <c r="R88">
        <f t="shared" si="27"/>
        <v>1000000</v>
      </c>
      <c r="S88">
        <f t="shared" si="28"/>
        <v>-4632375112.556118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-1.6633953638591386</v>
      </c>
      <c r="AC88">
        <f t="shared" si="29"/>
        <v>-1.4851750117235432</v>
      </c>
      <c r="AE88">
        <f t="shared" si="30"/>
        <v>0</v>
      </c>
      <c r="AF88">
        <f t="shared" si="31"/>
        <v>0</v>
      </c>
      <c r="AG88">
        <f t="shared" si="31"/>
        <v>-8.0151918596680325E-9</v>
      </c>
      <c r="AH88">
        <f t="shared" si="32"/>
        <v>-1.7333497328136111E-3</v>
      </c>
      <c r="AI88">
        <f t="shared" si="33"/>
        <v>-1.7333577480054708E-3</v>
      </c>
      <c r="AJ88">
        <f t="shared" si="34"/>
        <v>-0.17822035213559539</v>
      </c>
      <c r="AK88">
        <f t="shared" si="49"/>
        <v>-0.11643767547013971</v>
      </c>
      <c r="AL88">
        <f t="shared" si="35"/>
        <v>-0.2963913853537406</v>
      </c>
      <c r="AN88">
        <f t="shared" si="36"/>
        <v>0</v>
      </c>
      <c r="AO88">
        <f t="shared" si="36"/>
        <v>0</v>
      </c>
      <c r="AP88">
        <f t="shared" si="36"/>
        <v>-5.2526927203576104E-13</v>
      </c>
      <c r="AQ88">
        <f t="shared" si="36"/>
        <v>-1.1359370658609486E-7</v>
      </c>
      <c r="AR88">
        <f t="shared" si="36"/>
        <v>-1.1359423185536689E-7</v>
      </c>
      <c r="AS88">
        <f t="shared" si="36"/>
        <v>-1.1679530105733291E-5</v>
      </c>
      <c r="AT88">
        <f t="shared" si="36"/>
        <v>-7.6306511562743319E-6</v>
      </c>
      <c r="AU88">
        <f t="shared" si="23"/>
        <v>-1.942377549386299E-5</v>
      </c>
      <c r="AW88">
        <v>85</v>
      </c>
      <c r="AX88">
        <f>IF(Z88&gt;0, (R88*SUMPRODUCT(K88:$K$98, X88:$X$98)-K88*$AZ$3)/Z88, 0)</f>
        <v>-4632375112.556118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1000000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-1.4851750117235432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-3.2060767438672131E-4</v>
      </c>
      <c r="AI89">
        <f t="shared" si="33"/>
        <v>-3.2060767438672131E-4</v>
      </c>
      <c r="AJ89">
        <f t="shared" si="34"/>
        <v>-1.4851750117235432</v>
      </c>
      <c r="AK89">
        <f t="shared" si="49"/>
        <v>-0.10396225082064803</v>
      </c>
      <c r="AL89">
        <f t="shared" si="35"/>
        <v>-1.589457870218578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-1.8759616858420039E-8</v>
      </c>
      <c r="AR89">
        <f t="shared" si="36"/>
        <v>-1.8759616858420039E-8</v>
      </c>
      <c r="AS89">
        <f t="shared" si="36"/>
        <v>-8.690158225603317E-5</v>
      </c>
      <c r="AT89">
        <f t="shared" si="36"/>
        <v>-6.0831107579223217E-6</v>
      </c>
      <c r="AU89">
        <f t="shared" si="23"/>
        <v>-9.300345263081391E-5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27689.884165312393</v>
      </c>
      <c r="AO91" s="8">
        <f t="shared" si="50"/>
        <v>-2768.9884165312396</v>
      </c>
      <c r="AP91" s="8">
        <f t="shared" si="50"/>
        <v>-436.611750406959</v>
      </c>
      <c r="AQ91" s="8">
        <f t="shared" si="50"/>
        <v>-22662.592995113857</v>
      </c>
      <c r="AR91" s="8">
        <f t="shared" si="50"/>
        <v>1821.6910032603305</v>
      </c>
      <c r="AS91" s="8">
        <f t="shared" si="50"/>
        <v>-1806.8939381401174</v>
      </c>
      <c r="AT91" s="8">
        <f t="shared" si="50"/>
        <v>1054.0214639150684</v>
      </c>
      <c r="AU91" s="8">
        <f t="shared" si="50"/>
        <v>1068.8185290352699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4" priority="1" operator="lessThan">
      <formula>0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7342A-8E83-4B21-9C94-A9EEA16215A5}">
  <dimension ref="A1:AZ164"/>
  <sheetViews>
    <sheetView workbookViewId="0">
      <selection activeCell="C11" sqref="C11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36792.076409022331</v>
      </c>
      <c r="K3">
        <v>1</v>
      </c>
      <c r="L3" s="2">
        <v>0</v>
      </c>
      <c r="O3">
        <f>$C$3</f>
        <v>36792.076409022331</v>
      </c>
      <c r="P3">
        <f>O3*C5</f>
        <v>3679.2076409022334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36792.076409022331</v>
      </c>
      <c r="AF3">
        <f t="shared" ref="AF3:AG34" si="4">-$Z3*P3</f>
        <v>-3679.2076409022334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32839.719026320097</v>
      </c>
      <c r="AJ3">
        <f t="shared" ref="AJ3:AJ66" si="7">AB3-AC3</f>
        <v>0</v>
      </c>
      <c r="AL3">
        <f t="shared" ref="AL3:AL66" si="8">SUM(AI3:AK3)</f>
        <v>32839.719026320097</v>
      </c>
      <c r="AN3">
        <f t="shared" ref="AN3:AU34" si="9">AE3*$K3</f>
        <v>36792.076409022331</v>
      </c>
      <c r="AO3">
        <f t="shared" si="9"/>
        <v>-3679.2076409022334</v>
      </c>
      <c r="AP3">
        <f t="shared" si="9"/>
        <v>-273.14974180000002</v>
      </c>
      <c r="AQ3">
        <f t="shared" si="9"/>
        <v>0</v>
      </c>
      <c r="AR3">
        <f t="shared" si="9"/>
        <v>32839.719026320097</v>
      </c>
      <c r="AS3">
        <f t="shared" si="9"/>
        <v>0</v>
      </c>
      <c r="AT3">
        <f t="shared" si="9"/>
        <v>0</v>
      </c>
      <c r="AU3">
        <f t="shared" si="9"/>
        <v>32839.719026320097</v>
      </c>
      <c r="AW3">
        <v>0</v>
      </c>
      <c r="AX3">
        <f>IF(Z3&gt;0, (R3*SUMPRODUCT(K3:$K$98, X3:$X$98)-K3*$AZ$3)/Z3, 0)</f>
        <v>0</v>
      </c>
      <c r="AZ3">
        <f>C6*ABS(SUMPRODUCT(X4:X79, K4:K79))/1</f>
        <v>29819.178812619211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3236.5007230422962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3194.9120156377758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-3194.9120156377758</v>
      </c>
      <c r="AK4">
        <f>G4*SUM(AB4, AE4:AF4)</f>
        <v>0</v>
      </c>
      <c r="AL4">
        <f t="shared" si="8"/>
        <v>-6044.8110156377752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-2544.5526785714283</v>
      </c>
      <c r="AR4">
        <f t="shared" si="9"/>
        <v>-2544.5526785714283</v>
      </c>
      <c r="AS4">
        <f t="shared" si="9"/>
        <v>-2852.6000139622997</v>
      </c>
      <c r="AT4">
        <f t="shared" si="9"/>
        <v>0</v>
      </c>
      <c r="AU4">
        <f t="shared" si="9"/>
        <v>-5397.1526925337275</v>
      </c>
      <c r="AW4">
        <v>1</v>
      </c>
      <c r="AX4">
        <f>IF(Z4&gt;0, (R4*SUMPRODUCT(K4:$K$98, X4:$X$98)-K4*$AZ$3)/Z4, 0)</f>
        <v>3236.5007230422962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1000000</v>
      </c>
      <c r="S5">
        <f t="shared" si="1"/>
        <v>3594.9197661171629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3194.9120156377758</v>
      </c>
      <c r="AC5">
        <f t="shared" si="2"/>
        <v>3502.9593510286468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-2859.258550244278</v>
      </c>
      <c r="AI5">
        <f t="shared" si="6"/>
        <v>-2883.6190337802718</v>
      </c>
      <c r="AJ5">
        <f t="shared" si="7"/>
        <v>-308.04733539087101</v>
      </c>
      <c r="AK5">
        <f>G5*SUM(AB5, AE5:AF5)</f>
        <v>223.64384109464433</v>
      </c>
      <c r="AL5">
        <f t="shared" si="8"/>
        <v>-2968.0225280764985</v>
      </c>
      <c r="AN5">
        <f t="shared" si="9"/>
        <v>0</v>
      </c>
      <c r="AO5">
        <f t="shared" si="9"/>
        <v>0</v>
      </c>
      <c r="AP5">
        <f t="shared" si="9"/>
        <v>-19.420028329076761</v>
      </c>
      <c r="AQ5">
        <f t="shared" si="9"/>
        <v>-2279.3834105901451</v>
      </c>
      <c r="AR5">
        <f t="shared" si="9"/>
        <v>-2298.8034389192217</v>
      </c>
      <c r="AS5">
        <f t="shared" si="9"/>
        <v>-245.57344976950813</v>
      </c>
      <c r="AT5">
        <f t="shared" si="9"/>
        <v>178.28750087264373</v>
      </c>
      <c r="AU5">
        <f t="shared" si="9"/>
        <v>-2366.0893878160859</v>
      </c>
      <c r="AW5">
        <v>2</v>
      </c>
      <c r="AX5">
        <f>IF(Z5&gt;0, (R5*SUMPRODUCT(K5:$K$98, X5:$X$98)-K5*$AZ$3)/Z5, 0)</f>
        <v>3594.9197661171629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1000000</v>
      </c>
      <c r="S6">
        <f t="shared" si="1"/>
        <v>3920.2956667616781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3502.9593510286468</v>
      </c>
      <c r="AC6">
        <f t="shared" si="2"/>
        <v>3770.5402386191272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-2875.1821228513127</v>
      </c>
      <c r="AI6">
        <f t="shared" si="6"/>
        <v>-2899.2271219988752</v>
      </c>
      <c r="AJ6">
        <f t="shared" si="7"/>
        <v>-267.58088759048042</v>
      </c>
      <c r="AK6">
        <f>G6*SUM(AB6, AE6:AF6)</f>
        <v>245.20715457200529</v>
      </c>
      <c r="AL6">
        <f t="shared" si="8"/>
        <v>-2921.6008550173501</v>
      </c>
      <c r="AN6">
        <f t="shared" si="9"/>
        <v>0</v>
      </c>
      <c r="AO6">
        <f t="shared" si="9"/>
        <v>0</v>
      </c>
      <c r="AP6">
        <f t="shared" si="9"/>
        <v>-17.114755451925415</v>
      </c>
      <c r="AQ6">
        <f t="shared" si="9"/>
        <v>-2046.4978439117963</v>
      </c>
      <c r="AR6">
        <f t="shared" si="9"/>
        <v>-2063.6125993637215</v>
      </c>
      <c r="AS6">
        <f t="shared" si="9"/>
        <v>-190.45879047928463</v>
      </c>
      <c r="AT6">
        <f t="shared" si="9"/>
        <v>174.53360924688329</v>
      </c>
      <c r="AU6">
        <f t="shared" si="9"/>
        <v>-2079.537780596123</v>
      </c>
      <c r="AW6">
        <v>3</v>
      </c>
      <c r="AX6">
        <f>IF(Z6&gt;0, (R6*SUMPRODUCT(K6:$K$98, X6:$X$98)-K6*$AZ$3)/Z6, 0)</f>
        <v>3920.2956667616781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1000000</v>
      </c>
      <c r="S7">
        <f t="shared" si="1"/>
        <v>4211.7206486814521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3770.5402386191272</v>
      </c>
      <c r="AC7">
        <f t="shared" si="2"/>
        <v>3998.1176609400313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-2898.2899408505459</v>
      </c>
      <c r="AI7">
        <f t="shared" si="6"/>
        <v>-2922.0220327581119</v>
      </c>
      <c r="AJ7">
        <f t="shared" si="7"/>
        <v>-227.57742232090413</v>
      </c>
      <c r="AK7">
        <f>G7*SUM(AB7, AE7:AF7)</f>
        <v>263.93781670333891</v>
      </c>
      <c r="AL7">
        <f t="shared" si="8"/>
        <v>-2885.6616383756773</v>
      </c>
      <c r="AN7">
        <f t="shared" si="9"/>
        <v>0</v>
      </c>
      <c r="AO7">
        <f t="shared" si="9"/>
        <v>0</v>
      </c>
      <c r="AP7">
        <f t="shared" si="9"/>
        <v>-15.082173445623051</v>
      </c>
      <c r="AQ7">
        <f t="shared" si="9"/>
        <v>-1841.9156538693908</v>
      </c>
      <c r="AR7">
        <f t="shared" si="9"/>
        <v>-1856.9978273150141</v>
      </c>
      <c r="AS7">
        <f t="shared" si="9"/>
        <v>-144.62956612170575</v>
      </c>
      <c r="AT7">
        <f t="shared" si="9"/>
        <v>167.73725408967252</v>
      </c>
      <c r="AU7">
        <f t="shared" si="9"/>
        <v>-1833.8901393470474</v>
      </c>
      <c r="AW7">
        <v>4</v>
      </c>
      <c r="AX7">
        <f>IF(Z7&gt;0, (R7*SUMPRODUCT(K7:$K$98, X7:$X$98)-K7*$AZ$3)/Z7, 0)</f>
        <v>4211.7206486814521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1000000</v>
      </c>
      <c r="S8">
        <f t="shared" si="1"/>
        <v>4468.7472985758504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3998.1176609400313</v>
      </c>
      <c r="AC8">
        <f t="shared" si="2"/>
        <v>4186.6263519212625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-2922.8377943500673</v>
      </c>
      <c r="AI8">
        <f t="shared" si="6"/>
        <v>-2946.2594943936988</v>
      </c>
      <c r="AJ8">
        <f t="shared" si="7"/>
        <v>-188.50869098123121</v>
      </c>
      <c r="AK8">
        <f t="shared" ref="AK8:AK71" si="22">G8*SUM(AB8:AB8, AE8:AF8)</f>
        <v>279.86823626580224</v>
      </c>
      <c r="AL8">
        <f t="shared" si="8"/>
        <v>-2854.8999491091276</v>
      </c>
      <c r="AN8">
        <f t="shared" si="9"/>
        <v>0</v>
      </c>
      <c r="AO8">
        <f t="shared" si="9"/>
        <v>0</v>
      </c>
      <c r="AP8">
        <f t="shared" si="9"/>
        <v>-13.29010161134193</v>
      </c>
      <c r="AQ8">
        <f t="shared" si="9"/>
        <v>-1658.4966594235445</v>
      </c>
      <c r="AR8">
        <f t="shared" si="9"/>
        <v>-1671.7867610348867</v>
      </c>
      <c r="AS8">
        <f t="shared" si="9"/>
        <v>-106.96489379910911</v>
      </c>
      <c r="AT8">
        <f t="shared" si="9"/>
        <v>158.80475331981424</v>
      </c>
      <c r="AU8">
        <f t="shared" si="9"/>
        <v>-1619.9469015141815</v>
      </c>
      <c r="AW8">
        <v>5</v>
      </c>
      <c r="AX8">
        <f>IF(Z8&gt;0, (R8*SUMPRODUCT(K8:$K$98, X8:$X$98)-K8*$AZ$3)/Z8, 0)</f>
        <v>4468.7472985758504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1000000</v>
      </c>
      <c r="S9">
        <f t="shared" si="1"/>
        <v>4695.281523019833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4186.6263519212625</v>
      </c>
      <c r="AC9">
        <f t="shared" si="2"/>
        <v>4341.00857182863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-2952.2949849517154</v>
      </c>
      <c r="AI9">
        <f t="shared" si="6"/>
        <v>-2975.4086606202868</v>
      </c>
      <c r="AJ9">
        <f t="shared" si="7"/>
        <v>-154.38221990736747</v>
      </c>
      <c r="AK9">
        <f t="shared" si="22"/>
        <v>293.06384463448842</v>
      </c>
      <c r="AL9">
        <f t="shared" si="8"/>
        <v>-2836.727035893166</v>
      </c>
      <c r="AN9">
        <f t="shared" si="9"/>
        <v>0</v>
      </c>
      <c r="AO9">
        <f t="shared" si="9"/>
        <v>0</v>
      </c>
      <c r="AP9">
        <f t="shared" si="9"/>
        <v>-11.71010741849722</v>
      </c>
      <c r="AQ9">
        <f t="shared" si="9"/>
        <v>-1495.7245182722691</v>
      </c>
      <c r="AR9">
        <f t="shared" si="9"/>
        <v>-1507.4346256907663</v>
      </c>
      <c r="AS9">
        <f t="shared" si="9"/>
        <v>-78.214837161513273</v>
      </c>
      <c r="AT9">
        <f t="shared" si="9"/>
        <v>148.47526418370703</v>
      </c>
      <c r="AU9">
        <f t="shared" si="9"/>
        <v>-1437.1741986685727</v>
      </c>
      <c r="AW9">
        <v>6</v>
      </c>
      <c r="AX9">
        <f>IF(Z9&gt;0, (R9*SUMPRODUCT(K9:$K$98, X9:$X$98)-K9*$AZ$3)/Z9, 0)</f>
        <v>4695.281523019833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25</v>
      </c>
      <c r="R10">
        <f t="shared" si="0"/>
        <v>1000000</v>
      </c>
      <c r="S10">
        <f t="shared" si="1"/>
        <v>4892.9601264471839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4341.00857182863</v>
      </c>
      <c r="AC10">
        <f t="shared" si="2"/>
        <v>4463.9259101018197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-2985.5361641936925</v>
      </c>
      <c r="AI10">
        <f t="shared" si="6"/>
        <v>-3008.3440647014731</v>
      </c>
      <c r="AJ10">
        <f t="shared" si="7"/>
        <v>-122.91733827318967</v>
      </c>
      <c r="AK10">
        <f t="shared" si="22"/>
        <v>303.87060002800411</v>
      </c>
      <c r="AL10">
        <f t="shared" si="8"/>
        <v>-2827.3908029466588</v>
      </c>
      <c r="AN10">
        <f t="shared" si="9"/>
        <v>0</v>
      </c>
      <c r="AO10">
        <f t="shared" si="9"/>
        <v>0</v>
      </c>
      <c r="AP10">
        <f t="shared" si="9"/>
        <v>-10.31713589817654</v>
      </c>
      <c r="AQ10">
        <f t="shared" si="9"/>
        <v>-1350.5049412329358</v>
      </c>
      <c r="AR10">
        <f t="shared" si="9"/>
        <v>-1360.8220771311123</v>
      </c>
      <c r="AS10">
        <f t="shared" si="9"/>
        <v>-55.601561519176862</v>
      </c>
      <c r="AT10">
        <f t="shared" si="9"/>
        <v>137.45562748661868</v>
      </c>
      <c r="AU10">
        <f t="shared" si="9"/>
        <v>-1278.9680111636706</v>
      </c>
      <c r="AW10">
        <v>7</v>
      </c>
      <c r="AX10">
        <f>IF(Z10&gt;0, (R10*SUMPRODUCT(K10:$K$98, X10:$X$98)-K10*$AZ$3)/Z10, 0)</f>
        <v>4892.9601264471839</v>
      </c>
    </row>
    <row r="11" spans="1:52" x14ac:dyDescent="0.25">
      <c r="A11" t="s">
        <v>33</v>
      </c>
      <c r="C11" s="12">
        <f>AU81</f>
        <v>1369.067602538141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25</v>
      </c>
      <c r="R11">
        <f t="shared" si="0"/>
        <v>1000000</v>
      </c>
      <c r="S11">
        <f t="shared" si="1"/>
        <v>5064.222005244098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4463.9259101018197</v>
      </c>
      <c r="AC11">
        <f t="shared" si="2"/>
        <v>4558.63691221304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-3027.5617676237252</v>
      </c>
      <c r="AI11">
        <f t="shared" si="6"/>
        <v>-3050.0659000822375</v>
      </c>
      <c r="AJ11">
        <f t="shared" si="7"/>
        <v>-94.711002111220296</v>
      </c>
      <c r="AK11">
        <f t="shared" si="22"/>
        <v>312.4748137071274</v>
      </c>
      <c r="AL11">
        <f t="shared" si="8"/>
        <v>-2832.3020884863304</v>
      </c>
      <c r="AN11">
        <f t="shared" si="9"/>
        <v>0</v>
      </c>
      <c r="AO11">
        <f t="shared" si="9"/>
        <v>0</v>
      </c>
      <c r="AP11">
        <f t="shared" si="9"/>
        <v>-9.0890416602192499</v>
      </c>
      <c r="AQ11">
        <f t="shared" si="9"/>
        <v>-1222.7814196147951</v>
      </c>
      <c r="AR11">
        <f t="shared" si="9"/>
        <v>-1231.8704612750143</v>
      </c>
      <c r="AS11">
        <f t="shared" si="9"/>
        <v>-38.252185257840502</v>
      </c>
      <c r="AT11">
        <f t="shared" si="9"/>
        <v>126.20333642228665</v>
      </c>
      <c r="AU11">
        <f t="shared" si="9"/>
        <v>-1143.9193101105682</v>
      </c>
      <c r="AW11">
        <v>8</v>
      </c>
      <c r="AX11">
        <f>IF(Z11&gt;0, (R11*SUMPRODUCT(K11:$K$98, X11:$X$98)-K11*$AZ$3)/Z11, 0)</f>
        <v>5064.222005244098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1000000</v>
      </c>
      <c r="S12">
        <f t="shared" si="1"/>
        <v>5209.2222285598373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4558.63691221304</v>
      </c>
      <c r="AC12">
        <f t="shared" si="2"/>
        <v>4626.2268705840997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-3079.6536201701774</v>
      </c>
      <c r="AI12">
        <f t="shared" si="6"/>
        <v>-3101.8557199636002</v>
      </c>
      <c r="AJ12">
        <f t="shared" si="7"/>
        <v>-67.589958371059765</v>
      </c>
      <c r="AK12">
        <f t="shared" si="22"/>
        <v>319.10458385491285</v>
      </c>
      <c r="AL12">
        <f t="shared" si="8"/>
        <v>-2850.341094479747</v>
      </c>
      <c r="AN12">
        <f t="shared" si="9"/>
        <v>0</v>
      </c>
      <c r="AO12">
        <f t="shared" si="9"/>
        <v>0</v>
      </c>
      <c r="AP12">
        <f t="shared" si="9"/>
        <v>-8.0062997611497675</v>
      </c>
      <c r="AQ12">
        <f t="shared" si="9"/>
        <v>-1110.5539689041798</v>
      </c>
      <c r="AR12">
        <f t="shared" si="9"/>
        <v>-1118.5602686653294</v>
      </c>
      <c r="AS12">
        <f t="shared" si="9"/>
        <v>-24.373616576691788</v>
      </c>
      <c r="AT12">
        <f t="shared" si="9"/>
        <v>115.07231195565669</v>
      </c>
      <c r="AU12">
        <f t="shared" si="9"/>
        <v>-1027.8615732863645</v>
      </c>
      <c r="AW12">
        <v>9</v>
      </c>
      <c r="AX12">
        <f>IF(Z12&gt;0, (R12*SUMPRODUCT(K12:$K$98, X12:$X$98)-K12*$AZ$3)/Z12, 0)</f>
        <v>5209.2222285598373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25</v>
      </c>
      <c r="R13">
        <f t="shared" si="0"/>
        <v>1000000</v>
      </c>
      <c r="S13">
        <f t="shared" si="1"/>
        <v>5328.1309781106702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4626.2268705840997</v>
      </c>
      <c r="AC13">
        <f t="shared" si="2"/>
        <v>4667.7902034530071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-3137.9382147233887</v>
      </c>
      <c r="AI13">
        <f t="shared" si="6"/>
        <v>-3159.8398450635091</v>
      </c>
      <c r="AJ13">
        <f t="shared" si="7"/>
        <v>-41.56333286890731</v>
      </c>
      <c r="AK13">
        <f t="shared" si="22"/>
        <v>323.83588094088702</v>
      </c>
      <c r="AL13">
        <f t="shared" si="8"/>
        <v>-2877.5672969915295</v>
      </c>
      <c r="AN13">
        <f t="shared" si="9"/>
        <v>0</v>
      </c>
      <c r="AO13">
        <f t="shared" si="9"/>
        <v>0</v>
      </c>
      <c r="AP13">
        <f t="shared" si="9"/>
        <v>-7.0517388072216214</v>
      </c>
      <c r="AQ13">
        <f t="shared" si="9"/>
        <v>-1010.33212321612</v>
      </c>
      <c r="AR13">
        <f t="shared" si="9"/>
        <v>-1017.3838620233415</v>
      </c>
      <c r="AS13">
        <f t="shared" si="9"/>
        <v>-13.382280807298546</v>
      </c>
      <c r="AT13">
        <f t="shared" si="9"/>
        <v>104.2664867107367</v>
      </c>
      <c r="AU13">
        <f t="shared" si="9"/>
        <v>-926.49965611990342</v>
      </c>
      <c r="AW13">
        <v>10</v>
      </c>
      <c r="AX13">
        <f>IF(Z13&gt;0, (R13*SUMPRODUCT(K13:$K$98, X13:$X$98)-K13*$AZ$3)/Z13, 0)</f>
        <v>5328.1309781106702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1000000</v>
      </c>
      <c r="S14">
        <f t="shared" si="1"/>
        <v>5423.1597443191076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4667.7902034530071</v>
      </c>
      <c r="AC14">
        <f t="shared" si="2"/>
        <v>4686.1342425342864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-3207.8976293741357</v>
      </c>
      <c r="AI14">
        <f t="shared" si="6"/>
        <v>-3229.5000459701209</v>
      </c>
      <c r="AJ14">
        <f t="shared" si="7"/>
        <v>-18.344039081279334</v>
      </c>
      <c r="AK14">
        <f t="shared" si="22"/>
        <v>326.7453142417105</v>
      </c>
      <c r="AL14">
        <f t="shared" si="8"/>
        <v>-2921.09877080969</v>
      </c>
      <c r="AN14">
        <f t="shared" si="9"/>
        <v>0</v>
      </c>
      <c r="AO14">
        <f t="shared" si="9"/>
        <v>0</v>
      </c>
      <c r="AP14">
        <f t="shared" si="9"/>
        <v>-6.2101785621338159</v>
      </c>
      <c r="AQ14">
        <f t="shared" si="9"/>
        <v>-922.19391284036737</v>
      </c>
      <c r="AR14">
        <f t="shared" si="9"/>
        <v>-928.40409140250131</v>
      </c>
      <c r="AS14">
        <f t="shared" si="9"/>
        <v>-5.2734728885229689</v>
      </c>
      <c r="AT14">
        <f t="shared" si="9"/>
        <v>93.931469970756766</v>
      </c>
      <c r="AU14">
        <f t="shared" si="9"/>
        <v>-839.7460943202675</v>
      </c>
      <c r="AW14">
        <v>11</v>
      </c>
      <c r="AX14">
        <f>IF(Z14&gt;0, (R14*SUMPRODUCT(K14:$K$98, X14:$X$98)-K14*$AZ$3)/Z14, 0)</f>
        <v>5423.1597443191076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1000000</v>
      </c>
      <c r="S15">
        <f t="shared" si="1"/>
        <v>5494.7058074900842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4686.1342425342864</v>
      </c>
      <c r="AC15">
        <f t="shared" si="2"/>
        <v>4682.4011888880268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-3289.7482060261718</v>
      </c>
      <c r="AI15">
        <f t="shared" si="6"/>
        <v>-3311.0523547510466</v>
      </c>
      <c r="AJ15">
        <f t="shared" si="7"/>
        <v>3.7330536462595774</v>
      </c>
      <c r="AK15">
        <f t="shared" si="22"/>
        <v>328.0293969774001</v>
      </c>
      <c r="AL15">
        <f t="shared" si="8"/>
        <v>-2979.2899041273868</v>
      </c>
      <c r="AN15">
        <f t="shared" si="9"/>
        <v>0</v>
      </c>
      <c r="AO15">
        <f t="shared" si="9"/>
        <v>0</v>
      </c>
      <c r="AP15">
        <f t="shared" si="9"/>
        <v>-5.4682443540795669</v>
      </c>
      <c r="AQ15">
        <f t="shared" si="9"/>
        <v>-844.39642654869454</v>
      </c>
      <c r="AR15">
        <f t="shared" si="9"/>
        <v>-849.86467090277415</v>
      </c>
      <c r="AS15">
        <f t="shared" si="9"/>
        <v>0.95818189162380052</v>
      </c>
      <c r="AT15">
        <f t="shared" si="9"/>
        <v>84.196975957994084</v>
      </c>
      <c r="AU15">
        <f t="shared" si="9"/>
        <v>-764.70951305315623</v>
      </c>
      <c r="AW15">
        <v>12</v>
      </c>
      <c r="AX15">
        <f>IF(Z15&gt;0, (R15*SUMPRODUCT(K15:$K$98, X15:$X$98)-K15*$AZ$3)/Z15, 0)</f>
        <v>5494.7058074900842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1000000</v>
      </c>
      <c r="S16">
        <f t="shared" si="1"/>
        <v>5543.5189347121313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4682.4011888880268</v>
      </c>
      <c r="AC16">
        <f t="shared" si="2"/>
        <v>4658.0591009054988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-3373.1267715749395</v>
      </c>
      <c r="AI16">
        <f t="shared" si="6"/>
        <v>-3394.1335506432761</v>
      </c>
      <c r="AJ16">
        <f t="shared" si="7"/>
        <v>24.342087982528028</v>
      </c>
      <c r="AK16">
        <f t="shared" si="22"/>
        <v>327.76808322216192</v>
      </c>
      <c r="AL16">
        <f t="shared" si="8"/>
        <v>-3042.0233794385863</v>
      </c>
      <c r="AN16">
        <f t="shared" si="9"/>
        <v>0</v>
      </c>
      <c r="AO16">
        <f t="shared" si="9"/>
        <v>0</v>
      </c>
      <c r="AP16">
        <f t="shared" si="9"/>
        <v>-4.8142115802218806</v>
      </c>
      <c r="AQ16">
        <f t="shared" si="9"/>
        <v>-773.03359608087294</v>
      </c>
      <c r="AR16">
        <f t="shared" si="9"/>
        <v>-777.84780766109475</v>
      </c>
      <c r="AS16">
        <f t="shared" si="9"/>
        <v>5.578578299464481</v>
      </c>
      <c r="AT16">
        <f t="shared" si="9"/>
        <v>75.115985022839652</v>
      </c>
      <c r="AU16">
        <f t="shared" si="9"/>
        <v>-697.15324433879073</v>
      </c>
      <c r="AW16">
        <v>13</v>
      </c>
      <c r="AX16">
        <f>IF(Z16&gt;0, (R16*SUMPRODUCT(K16:$K$98, X16:$X$98)-K16*$AZ$3)/Z16, 0)</f>
        <v>5543.5189347121313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25</v>
      </c>
      <c r="R17">
        <f t="shared" si="0"/>
        <v>1000000</v>
      </c>
      <c r="S17">
        <f t="shared" si="1"/>
        <v>5573.6171493610391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4658.0591009054988</v>
      </c>
      <c r="AC17">
        <f t="shared" si="2"/>
        <v>4617.2168785444164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-3462.6322612213298</v>
      </c>
      <c r="AI17">
        <f t="shared" si="6"/>
        <v>-3483.3424066924522</v>
      </c>
      <c r="AJ17">
        <f t="shared" si="7"/>
        <v>40.842222361082349</v>
      </c>
      <c r="AK17">
        <f t="shared" si="22"/>
        <v>326.06413706338492</v>
      </c>
      <c r="AL17">
        <f t="shared" si="8"/>
        <v>-3116.436047267985</v>
      </c>
      <c r="AN17">
        <f t="shared" si="9"/>
        <v>0</v>
      </c>
      <c r="AO17">
        <f t="shared" si="9"/>
        <v>0</v>
      </c>
      <c r="AP17">
        <f t="shared" si="9"/>
        <v>-4.2377060855491901</v>
      </c>
      <c r="AQ17">
        <f t="shared" si="9"/>
        <v>-708.52316444888982</v>
      </c>
      <c r="AR17">
        <f t="shared" si="9"/>
        <v>-712.76087053443894</v>
      </c>
      <c r="AS17">
        <f t="shared" si="9"/>
        <v>8.3571278863417238</v>
      </c>
      <c r="AT17">
        <f t="shared" si="9"/>
        <v>66.719182626676016</v>
      </c>
      <c r="AU17">
        <f t="shared" si="9"/>
        <v>-637.68456002142125</v>
      </c>
      <c r="AW17">
        <v>14</v>
      </c>
      <c r="AX17">
        <f>IF(Z17&gt;0, (R17*SUMPRODUCT(K17:$K$98, X17:$X$98)-K17*$AZ$3)/Z17, 0)</f>
        <v>5573.6171493610391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1000000</v>
      </c>
      <c r="S18">
        <f t="shared" si="1"/>
        <v>5587.3808902672217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4617.2168785444164</v>
      </c>
      <c r="AC18">
        <f t="shared" si="2"/>
        <v>4562.436012059623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-3560.9960221623378</v>
      </c>
      <c r="AI18">
        <f t="shared" si="6"/>
        <v>-3581.410041278195</v>
      </c>
      <c r="AJ18">
        <f t="shared" si="7"/>
        <v>54.780866484793478</v>
      </c>
      <c r="AK18">
        <f t="shared" si="22"/>
        <v>323.2051814981092</v>
      </c>
      <c r="AL18">
        <f t="shared" si="8"/>
        <v>-3203.4239932952923</v>
      </c>
      <c r="AN18">
        <f t="shared" si="9"/>
        <v>0</v>
      </c>
      <c r="AO18">
        <f t="shared" si="9"/>
        <v>0</v>
      </c>
      <c r="AP18">
        <f t="shared" si="9"/>
        <v>-3.7295649698430151</v>
      </c>
      <c r="AQ18">
        <f t="shared" si="9"/>
        <v>-650.58065962574494</v>
      </c>
      <c r="AR18">
        <f t="shared" si="9"/>
        <v>-654.3102245955879</v>
      </c>
      <c r="AS18">
        <f t="shared" si="9"/>
        <v>10.008259495585047</v>
      </c>
      <c r="AT18">
        <f t="shared" si="9"/>
        <v>59.048378280921511</v>
      </c>
      <c r="AU18">
        <f t="shared" si="9"/>
        <v>-585.25358681908131</v>
      </c>
      <c r="AW18">
        <v>15</v>
      </c>
      <c r="AX18">
        <f>IF(Z18&gt;0, (R18*SUMPRODUCT(K18:$K$98, X18:$X$98)-K18*$AZ$3)/Z18, 0)</f>
        <v>5587.3808902672217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1000000</v>
      </c>
      <c r="S19">
        <f t="shared" si="1"/>
        <v>5586.5484966793392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4562.436012059623</v>
      </c>
      <c r="AC19">
        <f t="shared" si="2"/>
        <v>4495.5538327589684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-3684.7288172907047</v>
      </c>
      <c r="AI19">
        <f t="shared" si="6"/>
        <v>-3704.8465779949711</v>
      </c>
      <c r="AJ19">
        <f t="shared" si="7"/>
        <v>66.88217930065457</v>
      </c>
      <c r="AK19">
        <f t="shared" si="22"/>
        <v>319.37052084417365</v>
      </c>
      <c r="AL19">
        <f t="shared" si="8"/>
        <v>-3318.5938778501427</v>
      </c>
      <c r="AN19">
        <f t="shared" si="9"/>
        <v>0</v>
      </c>
      <c r="AO19">
        <f t="shared" si="9"/>
        <v>0</v>
      </c>
      <c r="AP19">
        <f t="shared" si="9"/>
        <v>-3.2816425586404452</v>
      </c>
      <c r="AQ19">
        <f t="shared" si="9"/>
        <v>-601.05908811738095</v>
      </c>
      <c r="AR19">
        <f t="shared" si="9"/>
        <v>-604.34073067602139</v>
      </c>
      <c r="AS19">
        <f t="shared" si="9"/>
        <v>10.909932235206616</v>
      </c>
      <c r="AT19">
        <f t="shared" si="9"/>
        <v>52.096250103777287</v>
      </c>
      <c r="AU19">
        <f t="shared" si="9"/>
        <v>-541.33454833703752</v>
      </c>
      <c r="AW19">
        <v>16</v>
      </c>
      <c r="AX19">
        <f>IF(Z19&gt;0, (R19*SUMPRODUCT(K19:$K$98, X19:$X$98)-K19*$AZ$3)/Z19, 0)</f>
        <v>5586.5484966793392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1000000</v>
      </c>
      <c r="S20">
        <f t="shared" si="1"/>
        <v>5569.3543147006185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4495.5538327589684</v>
      </c>
      <c r="AC20">
        <f t="shared" si="2"/>
        <v>4415.6541020747009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-3814.8440536237972</v>
      </c>
      <c r="AI20">
        <f t="shared" si="6"/>
        <v>-3834.6652656196802</v>
      </c>
      <c r="AJ20">
        <f t="shared" si="7"/>
        <v>79.899730684267524</v>
      </c>
      <c r="AK20">
        <f t="shared" si="22"/>
        <v>314.68876829312779</v>
      </c>
      <c r="AL20">
        <f t="shared" si="8"/>
        <v>-3440.0767666422848</v>
      </c>
      <c r="AN20">
        <f t="shared" si="9"/>
        <v>0</v>
      </c>
      <c r="AO20">
        <f t="shared" si="9"/>
        <v>0</v>
      </c>
      <c r="AP20">
        <f t="shared" si="9"/>
        <v>-2.8868473575996094</v>
      </c>
      <c r="AQ20">
        <f t="shared" si="9"/>
        <v>-555.61044794565555</v>
      </c>
      <c r="AR20">
        <f t="shared" si="9"/>
        <v>-558.4972953032551</v>
      </c>
      <c r="AS20">
        <f t="shared" si="9"/>
        <v>11.636943616097017</v>
      </c>
      <c r="AT20">
        <f t="shared" si="9"/>
        <v>45.832638256529293</v>
      </c>
      <c r="AU20">
        <f t="shared" si="9"/>
        <v>-501.02771343062881</v>
      </c>
      <c r="AW20">
        <v>17</v>
      </c>
      <c r="AX20">
        <f>IF(Z20&gt;0, (R20*SUMPRODUCT(K20:$K$98, X20:$X$98)-K20*$AZ$3)/Z20, 0)</f>
        <v>5569.3543147006185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1000000</v>
      </c>
      <c r="S21">
        <f t="shared" si="1"/>
        <v>5538.3663973005323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4415.6541020747009</v>
      </c>
      <c r="AC21">
        <f t="shared" si="2"/>
        <v>4325.3645089800393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-3937.987221766884</v>
      </c>
      <c r="AI21">
        <f t="shared" si="6"/>
        <v>-3957.511771962264</v>
      </c>
      <c r="AJ21">
        <f t="shared" si="7"/>
        <v>90.289593094661541</v>
      </c>
      <c r="AK21">
        <f t="shared" si="22"/>
        <v>309.09578714522911</v>
      </c>
      <c r="AL21">
        <f t="shared" si="8"/>
        <v>-3558.1263917223732</v>
      </c>
      <c r="AN21">
        <f t="shared" si="9"/>
        <v>0</v>
      </c>
      <c r="AO21">
        <f t="shared" si="9"/>
        <v>0</v>
      </c>
      <c r="AP21">
        <f t="shared" si="9"/>
        <v>-2.5389645046302336</v>
      </c>
      <c r="AQ21">
        <f t="shared" si="9"/>
        <v>-512.09424420539756</v>
      </c>
      <c r="AR21">
        <f t="shared" si="9"/>
        <v>-514.63320871002782</v>
      </c>
      <c r="AS21">
        <f t="shared" si="9"/>
        <v>11.741221677879953</v>
      </c>
      <c r="AT21">
        <f t="shared" si="9"/>
        <v>40.194689467323663</v>
      </c>
      <c r="AU21">
        <f t="shared" si="9"/>
        <v>-462.69729756482417</v>
      </c>
      <c r="AW21">
        <v>18</v>
      </c>
      <c r="AX21">
        <f>IF(Z21&gt;0, (R21*SUMPRODUCT(K21:$K$98, X21:$X$98)-K21*$AZ$3)/Z21, 0)</f>
        <v>5538.3663973005323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1000000</v>
      </c>
      <c r="S22">
        <f t="shared" si="1"/>
        <v>5498.3057147968193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4325.3645089800393</v>
      </c>
      <c r="AC22">
        <f t="shared" si="2"/>
        <v>4228.7353137487444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-4074.2995696970943</v>
      </c>
      <c r="AI22">
        <f t="shared" si="6"/>
        <v>-4093.5270169012783</v>
      </c>
      <c r="AJ22">
        <f t="shared" si="7"/>
        <v>96.629195231294943</v>
      </c>
      <c r="AK22">
        <f t="shared" si="22"/>
        <v>302.77551562860276</v>
      </c>
      <c r="AL22">
        <f t="shared" si="8"/>
        <v>-3694.1223060413804</v>
      </c>
      <c r="AN22">
        <f t="shared" si="9"/>
        <v>0</v>
      </c>
      <c r="AO22">
        <f t="shared" si="9"/>
        <v>0</v>
      </c>
      <c r="AP22">
        <f t="shared" si="9"/>
        <v>-2.2324369227075693</v>
      </c>
      <c r="AQ22">
        <f t="shared" si="9"/>
        <v>-473.05379112335481</v>
      </c>
      <c r="AR22">
        <f t="shared" si="9"/>
        <v>-475.28622804606238</v>
      </c>
      <c r="AS22">
        <f t="shared" si="9"/>
        <v>11.219304411816056</v>
      </c>
      <c r="AT22">
        <f t="shared" si="9"/>
        <v>35.154289240957198</v>
      </c>
      <c r="AU22">
        <f t="shared" si="9"/>
        <v>-428.91263439328907</v>
      </c>
      <c r="AW22">
        <v>19</v>
      </c>
      <c r="AX22">
        <f>IF(Z22&gt;0, (R22*SUMPRODUCT(K22:$K$98, X22:$X$98)-K22*$AZ$3)/Z22, 0)</f>
        <v>5498.3057147968193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1000000</v>
      </c>
      <c r="S23">
        <f t="shared" si="1"/>
        <v>5449.925415574161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4228.7353137487444</v>
      </c>
      <c r="AC23">
        <f t="shared" si="2"/>
        <v>4126.6324592094097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-4216.2792237011499</v>
      </c>
      <c r="AI23">
        <f t="shared" si="6"/>
        <v>-4235.2089894526998</v>
      </c>
      <c r="AJ23">
        <f t="shared" si="7"/>
        <v>102.10285453933466</v>
      </c>
      <c r="AK23">
        <f t="shared" si="22"/>
        <v>296.01147196241214</v>
      </c>
      <c r="AL23">
        <f t="shared" si="8"/>
        <v>-3837.0946629509531</v>
      </c>
      <c r="AN23">
        <f t="shared" si="9"/>
        <v>0</v>
      </c>
      <c r="AO23">
        <f t="shared" si="9"/>
        <v>0</v>
      </c>
      <c r="AP23">
        <f t="shared" si="9"/>
        <v>-1.9623875791983474</v>
      </c>
      <c r="AQ23">
        <f t="shared" si="9"/>
        <v>-437.08802779801402</v>
      </c>
      <c r="AR23">
        <f t="shared" si="9"/>
        <v>-439.0504153772124</v>
      </c>
      <c r="AS23">
        <f t="shared" si="9"/>
        <v>10.584672635596897</v>
      </c>
      <c r="AT23">
        <f t="shared" si="9"/>
        <v>30.686551725116139</v>
      </c>
      <c r="AU23">
        <f t="shared" si="9"/>
        <v>-397.7791910164994</v>
      </c>
      <c r="AW23">
        <v>20</v>
      </c>
      <c r="AX23">
        <f>IF(Z23&gt;0, (R23*SUMPRODUCT(K23:$K$98, X23:$X$98)-K23*$AZ$3)/Z23, 0)</f>
        <v>5449.925415574161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1000000</v>
      </c>
      <c r="S24">
        <f t="shared" si="1"/>
        <v>5395.2146379698324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4126.6324592094097</v>
      </c>
      <c r="AC24">
        <f t="shared" si="2"/>
        <v>4020.7506247899855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-4374.8558912687276</v>
      </c>
      <c r="AI24">
        <f t="shared" si="6"/>
        <v>-4393.4869879654798</v>
      </c>
      <c r="AJ24">
        <f t="shared" si="7"/>
        <v>105.88183441942419</v>
      </c>
      <c r="AK24">
        <f t="shared" si="22"/>
        <v>288.86427214465868</v>
      </c>
      <c r="AL24">
        <f t="shared" si="8"/>
        <v>-3998.740881401397</v>
      </c>
      <c r="AN24">
        <f t="shared" si="9"/>
        <v>0</v>
      </c>
      <c r="AO24">
        <f t="shared" si="9"/>
        <v>0</v>
      </c>
      <c r="AP24">
        <f t="shared" si="9"/>
        <v>-1.724487075408762</v>
      </c>
      <c r="AQ24">
        <f t="shared" si="9"/>
        <v>-404.93496244823262</v>
      </c>
      <c r="AR24">
        <f t="shared" si="9"/>
        <v>-406.65944952364134</v>
      </c>
      <c r="AS24">
        <f t="shared" si="9"/>
        <v>9.800381477741773</v>
      </c>
      <c r="AT24">
        <f t="shared" si="9"/>
        <v>26.737164857700314</v>
      </c>
      <c r="AU24">
        <f t="shared" si="9"/>
        <v>-370.12190318819927</v>
      </c>
      <c r="AW24">
        <v>21</v>
      </c>
      <c r="AX24">
        <f>IF(Z24&gt;0, (R24*SUMPRODUCT(K24:$K$98, X24:$X$98)-K24*$AZ$3)/Z24, 0)</f>
        <v>5395.2146379698324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1000000</v>
      </c>
      <c r="S25">
        <f t="shared" si="1"/>
        <v>5334.6493049983983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4020.7506247899855</v>
      </c>
      <c r="AC25">
        <f t="shared" si="2"/>
        <v>3911.5354778583524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-4559.448188749041</v>
      </c>
      <c r="AI25">
        <f t="shared" si="6"/>
        <v>-4577.7789882741072</v>
      </c>
      <c r="AJ25">
        <f t="shared" si="7"/>
        <v>109.21514693163317</v>
      </c>
      <c r="AK25">
        <f t="shared" si="22"/>
        <v>281.452543735299</v>
      </c>
      <c r="AL25">
        <f t="shared" si="8"/>
        <v>-4187.1112976071754</v>
      </c>
      <c r="AN25">
        <f t="shared" si="9"/>
        <v>0</v>
      </c>
      <c r="AO25">
        <f t="shared" si="9"/>
        <v>0</v>
      </c>
      <c r="AP25">
        <f t="shared" si="9"/>
        <v>-1.5149032909010043</v>
      </c>
      <c r="AQ25">
        <f t="shared" si="9"/>
        <v>-376.80424448390994</v>
      </c>
      <c r="AR25">
        <f t="shared" si="9"/>
        <v>-378.31914777481097</v>
      </c>
      <c r="AS25">
        <f t="shared" si="9"/>
        <v>9.0258139191760787</v>
      </c>
      <c r="AT25">
        <f t="shared" si="9"/>
        <v>23.259944780587848</v>
      </c>
      <c r="AU25">
        <f t="shared" si="9"/>
        <v>-346.03338907504707</v>
      </c>
      <c r="AW25">
        <v>22</v>
      </c>
      <c r="AX25">
        <f>IF(Z25&gt;0, (R25*SUMPRODUCT(K25:$K$98, X25:$X$98)-K25*$AZ$3)/Z25, 0)</f>
        <v>5334.6493049983983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1000000</v>
      </c>
      <c r="S26">
        <f t="shared" si="1"/>
        <v>5267.6802136208917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3911.5354778583524</v>
      </c>
      <c r="AC26">
        <f t="shared" si="2"/>
        <v>3798.7667829428324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-4753.6103901823917</v>
      </c>
      <c r="AI26">
        <f t="shared" si="6"/>
        <v>-4771.6390414524521</v>
      </c>
      <c r="AJ26">
        <f t="shared" si="7"/>
        <v>112.76869491551997</v>
      </c>
      <c r="AK26">
        <f t="shared" si="22"/>
        <v>273.8074834500847</v>
      </c>
      <c r="AL26">
        <f t="shared" si="8"/>
        <v>-4385.0628630868478</v>
      </c>
      <c r="AN26">
        <f t="shared" si="9"/>
        <v>0</v>
      </c>
      <c r="AO26">
        <f t="shared" si="9"/>
        <v>0</v>
      </c>
      <c r="AP26">
        <f t="shared" si="9"/>
        <v>-1.330297321951768</v>
      </c>
      <c r="AQ26">
        <f t="shared" si="9"/>
        <v>-350.7591930719276</v>
      </c>
      <c r="AR26">
        <f t="shared" si="9"/>
        <v>-352.08949039387932</v>
      </c>
      <c r="AS26">
        <f t="shared" si="9"/>
        <v>8.320971469187759</v>
      </c>
      <c r="AT26">
        <f t="shared" si="9"/>
        <v>20.203694469862075</v>
      </c>
      <c r="AU26">
        <f t="shared" si="9"/>
        <v>-323.56482445482953</v>
      </c>
      <c r="AW26">
        <v>23</v>
      </c>
      <c r="AX26">
        <f>IF(Z26&gt;0, (R26*SUMPRODUCT(K26:$K$98, X26:$X$98)-K26*$AZ$3)/Z26, 0)</f>
        <v>5267.6802136208917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1000000</v>
      </c>
      <c r="S27">
        <f t="shared" si="1"/>
        <v>5195.8474387397819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3798.7667829428324</v>
      </c>
      <c r="AC27">
        <f t="shared" si="2"/>
        <v>3683.7536162712549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-4954.2632729680163</v>
      </c>
      <c r="AI27">
        <f t="shared" si="6"/>
        <v>-4971.9877811435526</v>
      </c>
      <c r="AJ27">
        <f t="shared" si="7"/>
        <v>115.01316667157744</v>
      </c>
      <c r="AK27">
        <f t="shared" si="22"/>
        <v>265.91367480599831</v>
      </c>
      <c r="AL27">
        <f t="shared" si="8"/>
        <v>-4591.0609396659775</v>
      </c>
      <c r="AN27">
        <f t="shared" si="9"/>
        <v>0</v>
      </c>
      <c r="AO27">
        <f t="shared" si="9"/>
        <v>0</v>
      </c>
      <c r="AP27">
        <f t="shared" si="9"/>
        <v>-1.167727879245182</v>
      </c>
      <c r="AQ27">
        <f t="shared" si="9"/>
        <v>-326.39728491593348</v>
      </c>
      <c r="AR27">
        <f t="shared" si="9"/>
        <v>-327.56501279517863</v>
      </c>
      <c r="AS27">
        <f t="shared" si="9"/>
        <v>7.5773093319477605</v>
      </c>
      <c r="AT27">
        <f t="shared" si="9"/>
        <v>17.518952202695473</v>
      </c>
      <c r="AU27">
        <f t="shared" si="9"/>
        <v>-302.46875126053544</v>
      </c>
      <c r="AW27">
        <v>24</v>
      </c>
      <c r="AX27">
        <f>IF(Z27&gt;0, (R27*SUMPRODUCT(K27:$K$98, X27:$X$98)-K27*$AZ$3)/Z27, 0)</f>
        <v>5195.8474387397819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1000000</v>
      </c>
      <c r="S28">
        <f t="shared" si="1"/>
        <v>5120.9848200368879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3683.7536162712549</v>
      </c>
      <c r="AC28">
        <f t="shared" si="2"/>
        <v>3567.8438549270618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-5180.0314710806897</v>
      </c>
      <c r="AI28">
        <f t="shared" si="6"/>
        <v>-5197.4492333876933</v>
      </c>
      <c r="AJ28">
        <f t="shared" si="7"/>
        <v>115.90976134419316</v>
      </c>
      <c r="AK28">
        <f t="shared" si="22"/>
        <v>257.8627531389879</v>
      </c>
      <c r="AL28">
        <f t="shared" si="8"/>
        <v>-4823.6767189045122</v>
      </c>
      <c r="AN28">
        <f t="shared" si="9"/>
        <v>0</v>
      </c>
      <c r="AO28">
        <f t="shared" si="9"/>
        <v>0</v>
      </c>
      <c r="AP28">
        <f t="shared" si="9"/>
        <v>-1.0245703716391665</v>
      </c>
      <c r="AQ28">
        <f t="shared" si="9"/>
        <v>-304.70657917370085</v>
      </c>
      <c r="AR28">
        <f t="shared" si="9"/>
        <v>-305.73114954534003</v>
      </c>
      <c r="AS28">
        <f t="shared" si="9"/>
        <v>6.8181954239480342</v>
      </c>
      <c r="AT28">
        <f t="shared" si="9"/>
        <v>15.168339776302792</v>
      </c>
      <c r="AU28">
        <f t="shared" si="9"/>
        <v>-283.74461434508919</v>
      </c>
      <c r="AW28">
        <v>25</v>
      </c>
      <c r="AX28">
        <f>IF(Z28&gt;0, (R28*SUMPRODUCT(K28:$K$98, X28:$X$98)-K28*$AZ$3)/Z28, 0)</f>
        <v>5120.9848200368879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1000000</v>
      </c>
      <c r="S29">
        <f t="shared" si="1"/>
        <v>5043.1376860294286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3567.8438549270618</v>
      </c>
      <c r="AC29">
        <f t="shared" si="2"/>
        <v>3451.0725646567003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-5432.789568808349</v>
      </c>
      <c r="AI29">
        <f t="shared" si="6"/>
        <v>-5449.8973337530624</v>
      </c>
      <c r="AJ29">
        <f t="shared" si="7"/>
        <v>116.77129027036153</v>
      </c>
      <c r="AK29">
        <f t="shared" si="22"/>
        <v>249.74906984489434</v>
      </c>
      <c r="AL29">
        <f t="shared" si="8"/>
        <v>-5083.3769736378063</v>
      </c>
      <c r="AN29">
        <f t="shared" si="9"/>
        <v>0</v>
      </c>
      <c r="AO29">
        <f t="shared" si="9"/>
        <v>0</v>
      </c>
      <c r="AP29">
        <f t="shared" si="9"/>
        <v>-0.89851366229176532</v>
      </c>
      <c r="AQ29">
        <f t="shared" si="9"/>
        <v>-285.33450557133875</v>
      </c>
      <c r="AR29">
        <f t="shared" si="9"/>
        <v>-286.2330192336305</v>
      </c>
      <c r="AS29">
        <f t="shared" si="9"/>
        <v>6.1329226822104195</v>
      </c>
      <c r="AT29">
        <f t="shared" si="9"/>
        <v>13.117023300559309</v>
      </c>
      <c r="AU29">
        <f t="shared" si="9"/>
        <v>-266.9830732508608</v>
      </c>
      <c r="AW29">
        <v>26</v>
      </c>
      <c r="AX29">
        <f>IF(Z29&gt;0, (R29*SUMPRODUCT(K29:$K$98, X29:$X$98)-K29*$AZ$3)/Z29, 0)</f>
        <v>5043.1376860294286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1000000</v>
      </c>
      <c r="S30">
        <f t="shared" si="1"/>
        <v>4962.4946963863131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3451.0725646567003</v>
      </c>
      <c r="AC30">
        <f t="shared" si="2"/>
        <v>3333.5374241776281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-5721.1972291972079</v>
      </c>
      <c r="AI30">
        <f t="shared" si="6"/>
        <v>-5737.9908865617444</v>
      </c>
      <c r="AJ30">
        <f t="shared" si="7"/>
        <v>117.5351404790722</v>
      </c>
      <c r="AK30">
        <f t="shared" si="22"/>
        <v>241.57507952596904</v>
      </c>
      <c r="AL30">
        <f t="shared" si="8"/>
        <v>-5378.8806665567035</v>
      </c>
      <c r="AN30">
        <f t="shared" si="9"/>
        <v>0</v>
      </c>
      <c r="AO30">
        <f t="shared" si="9"/>
        <v>0</v>
      </c>
      <c r="AP30">
        <f t="shared" si="9"/>
        <v>-0.78751471244231097</v>
      </c>
      <c r="AQ30">
        <f t="shared" si="9"/>
        <v>-268.28741905211376</v>
      </c>
      <c r="AR30">
        <f t="shared" si="9"/>
        <v>-269.07493376455608</v>
      </c>
      <c r="AS30">
        <f t="shared" si="9"/>
        <v>5.5116434941507171</v>
      </c>
      <c r="AT30">
        <f t="shared" si="9"/>
        <v>11.328320279289802</v>
      </c>
      <c r="AU30">
        <f t="shared" si="9"/>
        <v>-252.23496999111555</v>
      </c>
      <c r="AW30">
        <v>27</v>
      </c>
      <c r="AX30">
        <f>IF(Z30&gt;0, (R30*SUMPRODUCT(K30:$K$98, X30:$X$98)-K30*$AZ$3)/Z30, 0)</f>
        <v>4962.4946963863131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25</v>
      </c>
      <c r="R31">
        <f t="shared" si="0"/>
        <v>1000000</v>
      </c>
      <c r="S31">
        <f t="shared" si="1"/>
        <v>4878.8851631516518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3333.5374241776281</v>
      </c>
      <c r="AC31">
        <f t="shared" si="2"/>
        <v>3215.0708668150387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-6052.2910322181633</v>
      </c>
      <c r="AI31">
        <f t="shared" si="6"/>
        <v>-6068.7654457332492</v>
      </c>
      <c r="AJ31">
        <f t="shared" si="7"/>
        <v>118.46655736258936</v>
      </c>
      <c r="AK31">
        <f t="shared" si="22"/>
        <v>233.34761969243399</v>
      </c>
      <c r="AL31">
        <f t="shared" si="8"/>
        <v>-5716.9512686782264</v>
      </c>
      <c r="AN31">
        <f t="shared" si="9"/>
        <v>0</v>
      </c>
      <c r="AO31">
        <f t="shared" si="9"/>
        <v>0</v>
      </c>
      <c r="AP31">
        <f t="shared" si="9"/>
        <v>-0.68977162991019314</v>
      </c>
      <c r="AQ31">
        <f t="shared" si="9"/>
        <v>-253.40499351683829</v>
      </c>
      <c r="AR31">
        <f t="shared" si="9"/>
        <v>-254.0947651467485</v>
      </c>
      <c r="AS31">
        <f t="shared" si="9"/>
        <v>4.9601080054847886</v>
      </c>
      <c r="AT31">
        <f t="shared" si="9"/>
        <v>9.7700939595529022</v>
      </c>
      <c r="AU31">
        <f t="shared" si="9"/>
        <v>-239.36456318171082</v>
      </c>
      <c r="AW31">
        <v>28</v>
      </c>
      <c r="AX31">
        <f>IF(Z31&gt;0, (R31*SUMPRODUCT(K31:$K$98, X31:$X$98)-K31*$AZ$3)/Z31, 0)</f>
        <v>4878.8851631516518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1000000</v>
      </c>
      <c r="S32">
        <f t="shared" si="1"/>
        <v>4792.0166422253451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3215.0708668150387</v>
      </c>
      <c r="AC32">
        <f t="shared" si="2"/>
        <v>3095.434499806704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-6430.2331163429999</v>
      </c>
      <c r="AI32">
        <f t="shared" si="6"/>
        <v>-6446.3820298950259</v>
      </c>
      <c r="AJ32">
        <f t="shared" si="7"/>
        <v>119.63636700833467</v>
      </c>
      <c r="AK32">
        <f t="shared" si="22"/>
        <v>225.05496067705272</v>
      </c>
      <c r="AL32">
        <f t="shared" si="8"/>
        <v>-6101.6907022096384</v>
      </c>
      <c r="AN32">
        <f t="shared" si="9"/>
        <v>0</v>
      </c>
      <c r="AO32">
        <f t="shared" si="9"/>
        <v>0</v>
      </c>
      <c r="AP32">
        <f t="shared" si="9"/>
        <v>-0.60369927215682673</v>
      </c>
      <c r="AQ32">
        <f t="shared" si="9"/>
        <v>-240.38317126590513</v>
      </c>
      <c r="AR32">
        <f t="shared" si="9"/>
        <v>-240.98687053806194</v>
      </c>
      <c r="AS32">
        <f t="shared" si="9"/>
        <v>4.4723991774268299</v>
      </c>
      <c r="AT32">
        <f t="shared" si="9"/>
        <v>8.4132914278294333</v>
      </c>
      <c r="AU32">
        <f t="shared" si="9"/>
        <v>-228.10117993280568</v>
      </c>
      <c r="AW32">
        <v>29</v>
      </c>
      <c r="AX32">
        <f>IF(Z32&gt;0, (R32*SUMPRODUCT(K32:$K$98, X32:$X$98)-K32*$AZ$3)/Z32, 0)</f>
        <v>4792.0166422253451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1000000</v>
      </c>
      <c r="S33">
        <f t="shared" si="1"/>
        <v>4701.875939202002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3095.434499806704</v>
      </c>
      <c r="AC33">
        <f t="shared" si="2"/>
        <v>2974.4876022091062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-6879.774362478096</v>
      </c>
      <c r="AI33">
        <f t="shared" si="6"/>
        <v>-6895.5897925355403</v>
      </c>
      <c r="AJ33">
        <f t="shared" si="7"/>
        <v>120.94689759759785</v>
      </c>
      <c r="AK33">
        <f t="shared" si="22"/>
        <v>216.68041498646932</v>
      </c>
      <c r="AL33">
        <f t="shared" si="8"/>
        <v>-6557.9624799514731</v>
      </c>
      <c r="AN33">
        <f t="shared" si="9"/>
        <v>0</v>
      </c>
      <c r="AO33">
        <f t="shared" si="9"/>
        <v>0</v>
      </c>
      <c r="AP33">
        <f t="shared" si="9"/>
        <v>-0.52788622058550727</v>
      </c>
      <c r="AQ33">
        <f t="shared" si="9"/>
        <v>-229.63258498179536</v>
      </c>
      <c r="AR33">
        <f t="shared" si="9"/>
        <v>-230.16047120238088</v>
      </c>
      <c r="AS33">
        <f t="shared" si="9"/>
        <v>4.0369563415246841</v>
      </c>
      <c r="AT33">
        <f t="shared" si="9"/>
        <v>7.2323423976871046</v>
      </c>
      <c r="AU33">
        <f t="shared" si="9"/>
        <v>-218.89117246316911</v>
      </c>
      <c r="AW33">
        <v>30</v>
      </c>
      <c r="AX33">
        <f>IF(Z33&gt;0, (R33*SUMPRODUCT(K33:$K$98, X33:$X$98)-K33*$AZ$3)/Z33, 0)</f>
        <v>4701.875939202002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1000000</v>
      </c>
      <c r="S34">
        <f t="shared" si="1"/>
        <v>4607.3349059090433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2974.4876022091062</v>
      </c>
      <c r="AC34">
        <f t="shared" si="2"/>
        <v>2851.4945472882973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-7387.7802351146765</v>
      </c>
      <c r="AI34">
        <f t="shared" si="6"/>
        <v>-7403.252816365668</v>
      </c>
      <c r="AJ34">
        <f t="shared" si="7"/>
        <v>122.99305492080885</v>
      </c>
      <c r="AK34">
        <f t="shared" si="22"/>
        <v>208.21413215463744</v>
      </c>
      <c r="AL34">
        <f t="shared" si="8"/>
        <v>-7072.0456292902209</v>
      </c>
      <c r="AN34">
        <f t="shared" si="9"/>
        <v>0</v>
      </c>
      <c r="AO34">
        <f t="shared" si="9"/>
        <v>0</v>
      </c>
      <c r="AP34">
        <f t="shared" si="9"/>
        <v>-0.46110949930484096</v>
      </c>
      <c r="AQ34">
        <f t="shared" si="9"/>
        <v>-220.16854136536583</v>
      </c>
      <c r="AR34">
        <f t="shared" si="9"/>
        <v>-220.62965086467065</v>
      </c>
      <c r="AS34">
        <f t="shared" si="9"/>
        <v>3.6654043079510306</v>
      </c>
      <c r="AT34">
        <f t="shared" si="9"/>
        <v>6.2051387980181918</v>
      </c>
      <c r="AU34">
        <f t="shared" ref="AU34:AU79" si="23">AL34*$K34</f>
        <v>-210.75910775870142</v>
      </c>
      <c r="AW34">
        <v>31</v>
      </c>
      <c r="AX34">
        <f>IF(Z34&gt;0, (R34*SUMPRODUCT(K34:$K$98, X34:$X$98)-K34*$AZ$3)/Z34, 0)</f>
        <v>4607.3349059090433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1000000</v>
      </c>
      <c r="S35">
        <f t="shared" si="1"/>
        <v>4508.5010186021127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2851.4945472882973</v>
      </c>
      <c r="AC35">
        <f t="shared" si="2"/>
        <v>2726.5398720488142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-7958.92064589032</v>
      </c>
      <c r="AI35">
        <f t="shared" ref="AI35:AI66" si="25">SUM(AE35:AH35)</f>
        <v>-7974.0395283126545</v>
      </c>
      <c r="AJ35">
        <f t="shared" si="7"/>
        <v>124.95467523948309</v>
      </c>
      <c r="AK35">
        <f t="shared" si="22"/>
        <v>199.60461831018083</v>
      </c>
      <c r="AL35">
        <f t="shared" si="8"/>
        <v>-7649.4802347629902</v>
      </c>
      <c r="AN35">
        <f t="shared" ref="AN35:AT66" si="26">AE35*$K35</f>
        <v>0</v>
      </c>
      <c r="AO35">
        <f t="shared" si="26"/>
        <v>0</v>
      </c>
      <c r="AP35">
        <f t="shared" si="26"/>
        <v>-0.40229345236135772</v>
      </c>
      <c r="AQ35">
        <f t="shared" si="26"/>
        <v>-211.77634525256968</v>
      </c>
      <c r="AR35">
        <f t="shared" si="26"/>
        <v>-212.17863870493105</v>
      </c>
      <c r="AS35">
        <f t="shared" si="26"/>
        <v>3.3248785384113209</v>
      </c>
      <c r="AT35">
        <f t="shared" si="26"/>
        <v>5.3112147289835887</v>
      </c>
      <c r="AU35">
        <f t="shared" si="23"/>
        <v>-203.54254543753612</v>
      </c>
      <c r="AW35">
        <v>32</v>
      </c>
      <c r="AX35">
        <f>IF(Z35&gt;0, (R35*SUMPRODUCT(K35:$K$98, X35:$X$98)-K35*$AZ$3)/Z35, 0)</f>
        <v>4508.5010186021127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1000000</v>
      </c>
      <c r="S36">
        <f t="shared" si="1"/>
        <v>4405.609755708947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2726.5398720488142</v>
      </c>
      <c r="AC36">
        <f t="shared" si="2"/>
        <v>2599.7759072657827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-8601.935325100334</v>
      </c>
      <c r="AI36">
        <f t="shared" si="25"/>
        <v>-8616.6879703153172</v>
      </c>
      <c r="AJ36">
        <f t="shared" si="7"/>
        <v>126.7639647830315</v>
      </c>
      <c r="AK36">
        <f t="shared" si="22"/>
        <v>190.85779104341702</v>
      </c>
      <c r="AL36">
        <f t="shared" si="8"/>
        <v>-8299.0662144888684</v>
      </c>
      <c r="AN36">
        <f t="shared" si="26"/>
        <v>0</v>
      </c>
      <c r="AO36">
        <f t="shared" si="26"/>
        <v>0</v>
      </c>
      <c r="AP36">
        <f t="shared" si="26"/>
        <v>-0.35048961157663389</v>
      </c>
      <c r="AQ36">
        <f t="shared" si="26"/>
        <v>-204.36260256836238</v>
      </c>
      <c r="AR36">
        <f t="shared" si="26"/>
        <v>-204.713092179939</v>
      </c>
      <c r="AS36">
        <f t="shared" si="26"/>
        <v>3.0116261952530294</v>
      </c>
      <c r="AT36">
        <f t="shared" si="26"/>
        <v>4.5343510993703537</v>
      </c>
      <c r="AU36">
        <f t="shared" si="23"/>
        <v>-197.16711488531561</v>
      </c>
      <c r="AW36">
        <v>33</v>
      </c>
      <c r="AX36">
        <f>IF(Z36&gt;0, (R36*SUMPRODUCT(K36:$K$98, X36:$X$98)-K36*$AZ$3)/Z36, 0)</f>
        <v>4405.609755708947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1000000</v>
      </c>
      <c r="S37">
        <f t="shared" si="1"/>
        <v>4298.609418879264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2599.7759072657827</v>
      </c>
      <c r="AC37">
        <f t="shared" si="2"/>
        <v>2471.3172158309362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-9293.8956268735055</v>
      </c>
      <c r="AI37">
        <f t="shared" si="25"/>
        <v>-9308.2683982456674</v>
      </c>
      <c r="AJ37">
        <f t="shared" si="7"/>
        <v>128.45869143484651</v>
      </c>
      <c r="AK37">
        <f t="shared" si="22"/>
        <v>181.9843135086048</v>
      </c>
      <c r="AL37">
        <f t="shared" si="8"/>
        <v>-8997.825393302217</v>
      </c>
      <c r="AN37">
        <f t="shared" si="26"/>
        <v>0</v>
      </c>
      <c r="AO37">
        <f t="shared" si="26"/>
        <v>0</v>
      </c>
      <c r="AP37">
        <f t="shared" si="26"/>
        <v>-0.30487916513684576</v>
      </c>
      <c r="AQ37">
        <f t="shared" si="26"/>
        <v>-197.14466098572387</v>
      </c>
      <c r="AR37">
        <f t="shared" si="26"/>
        <v>-197.44954015086071</v>
      </c>
      <c r="AS37">
        <f t="shared" si="26"/>
        <v>2.7249009662175339</v>
      </c>
      <c r="AT37">
        <f t="shared" si="26"/>
        <v>3.8603011300916443</v>
      </c>
      <c r="AU37">
        <f t="shared" si="23"/>
        <v>-190.86433805455155</v>
      </c>
      <c r="AW37">
        <v>34</v>
      </c>
      <c r="AX37">
        <f>IF(Z37&gt;0, (R37*SUMPRODUCT(K37:$K$98, X37:$X$98)-K37*$AZ$3)/Z37, 0)</f>
        <v>4298.609418879264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1000000</v>
      </c>
      <c r="S38">
        <f t="shared" si="1"/>
        <v>4188.5416773695406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2471.3172158309362</v>
      </c>
      <c r="AC38">
        <f t="shared" si="2"/>
        <v>2341.9439040715661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-10030.649057391076</v>
      </c>
      <c r="AI38">
        <f t="shared" si="25"/>
        <v>-10044.627334823081</v>
      </c>
      <c r="AJ38">
        <f t="shared" si="7"/>
        <v>129.37331175937015</v>
      </c>
      <c r="AK38">
        <f t="shared" si="22"/>
        <v>172.99220510816556</v>
      </c>
      <c r="AL38">
        <f t="shared" si="8"/>
        <v>-9742.2618179555448</v>
      </c>
      <c r="AN38">
        <f t="shared" si="26"/>
        <v>0</v>
      </c>
      <c r="AO38">
        <f t="shared" si="26"/>
        <v>0</v>
      </c>
      <c r="AP38">
        <f t="shared" si="26"/>
        <v>-0.26474201032949574</v>
      </c>
      <c r="AQ38">
        <f t="shared" si="26"/>
        <v>-189.97578273007397</v>
      </c>
      <c r="AR38">
        <f t="shared" si="26"/>
        <v>-190.24052474040346</v>
      </c>
      <c r="AS38">
        <f t="shared" si="26"/>
        <v>2.4502697707042298</v>
      </c>
      <c r="AT38">
        <f t="shared" si="26"/>
        <v>3.2763911271932296</v>
      </c>
      <c r="AU38">
        <f t="shared" si="23"/>
        <v>-184.513863842506</v>
      </c>
      <c r="AW38">
        <v>35</v>
      </c>
      <c r="AX38">
        <f>IF(Z38&gt;0, (R38*SUMPRODUCT(K38:$K$98, X38:$X$98)-K38*$AZ$3)/Z38, 0)</f>
        <v>4188.5416773695406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1000000</v>
      </c>
      <c r="S39">
        <f t="shared" si="1"/>
        <v>4076.4333732950186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2341.9439040715661</v>
      </c>
      <c r="AC39">
        <f t="shared" si="2"/>
        <v>2212.4782545793082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-10791.248069703366</v>
      </c>
      <c r="AI39">
        <f t="shared" si="25"/>
        <v>-10804.816783159309</v>
      </c>
      <c r="AJ39">
        <f t="shared" si="7"/>
        <v>129.46564949225785</v>
      </c>
      <c r="AK39">
        <f t="shared" si="22"/>
        <v>163.93607328500963</v>
      </c>
      <c r="AL39">
        <f t="shared" si="8"/>
        <v>-10511.415060382042</v>
      </c>
      <c r="AN39">
        <f t="shared" si="26"/>
        <v>0</v>
      </c>
      <c r="AO39">
        <f t="shared" si="26"/>
        <v>0</v>
      </c>
      <c r="AP39">
        <f t="shared" si="26"/>
        <v>-0.22945094728133678</v>
      </c>
      <c r="AQ39">
        <f t="shared" si="26"/>
        <v>-182.48318825369992</v>
      </c>
      <c r="AR39">
        <f t="shared" si="26"/>
        <v>-182.71263920098124</v>
      </c>
      <c r="AS39">
        <f t="shared" si="26"/>
        <v>2.1893023250027688</v>
      </c>
      <c r="AT39">
        <f t="shared" si="26"/>
        <v>2.7722073600392254</v>
      </c>
      <c r="AU39">
        <f t="shared" si="23"/>
        <v>-177.75112951593925</v>
      </c>
      <c r="AW39">
        <v>36</v>
      </c>
      <c r="AX39">
        <f>IF(Z39&gt;0, (R39*SUMPRODUCT(K39:$K$98, X39:$X$98)-K39*$AZ$3)/Z39, 0)</f>
        <v>4076.4333732950186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1000000</v>
      </c>
      <c r="S40">
        <f t="shared" si="1"/>
        <v>3963.9758029779305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2212.4782545793082</v>
      </c>
      <c r="AC40">
        <f t="shared" si="2"/>
        <v>2084.0219710022293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-11580.716742132547</v>
      </c>
      <c r="AI40">
        <f t="shared" si="25"/>
        <v>-11593.860250535377</v>
      </c>
      <c r="AJ40">
        <f t="shared" si="7"/>
        <v>128.45628357707892</v>
      </c>
      <c r="AK40">
        <f t="shared" si="22"/>
        <v>154.87347782055159</v>
      </c>
      <c r="AL40">
        <f t="shared" si="8"/>
        <v>-11310.530489137747</v>
      </c>
      <c r="AN40">
        <f t="shared" si="26"/>
        <v>0</v>
      </c>
      <c r="AO40">
        <f t="shared" si="26"/>
        <v>0</v>
      </c>
      <c r="AP40">
        <f t="shared" si="26"/>
        <v>-0.19844696821305569</v>
      </c>
      <c r="AQ40">
        <f t="shared" si="26"/>
        <v>-174.85119321075092</v>
      </c>
      <c r="AR40">
        <f t="shared" si="26"/>
        <v>-175.04964017896398</v>
      </c>
      <c r="AS40">
        <f t="shared" si="26"/>
        <v>1.9394943300145666</v>
      </c>
      <c r="AT40">
        <f t="shared" si="26"/>
        <v>2.3383537475794927</v>
      </c>
      <c r="AU40">
        <f t="shared" si="23"/>
        <v>-170.77179210136993</v>
      </c>
      <c r="AW40">
        <v>37</v>
      </c>
      <c r="AX40">
        <f>IF(Z40&gt;0, (R40*SUMPRODUCT(K40:$K$98, X40:$X$98)-K40*$AZ$3)/Z40, 0)</f>
        <v>3963.9758029779305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1000000</v>
      </c>
      <c r="S41">
        <f t="shared" si="1"/>
        <v>3852.7072886991941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2084.0219710022293</v>
      </c>
      <c r="AC41">
        <f t="shared" si="2"/>
        <v>1957.4090855384607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-12422.252596081127</v>
      </c>
      <c r="AI41">
        <f t="shared" si="25"/>
        <v>-12434.954113085027</v>
      </c>
      <c r="AJ41">
        <f t="shared" si="7"/>
        <v>126.61288546376863</v>
      </c>
      <c r="AK41">
        <f t="shared" si="22"/>
        <v>145.88153797015607</v>
      </c>
      <c r="AL41">
        <f t="shared" si="8"/>
        <v>-12162.459689651103</v>
      </c>
      <c r="AN41">
        <f t="shared" si="26"/>
        <v>0</v>
      </c>
      <c r="AO41">
        <f t="shared" si="26"/>
        <v>0</v>
      </c>
      <c r="AP41">
        <f t="shared" si="26"/>
        <v>-0.17122640262770775</v>
      </c>
      <c r="AQ41">
        <f t="shared" si="26"/>
        <v>-167.46169956758769</v>
      </c>
      <c r="AR41">
        <f t="shared" si="26"/>
        <v>-167.63292597021538</v>
      </c>
      <c r="AS41">
        <f t="shared" si="26"/>
        <v>1.7068409149567532</v>
      </c>
      <c r="AT41">
        <f t="shared" si="26"/>
        <v>1.9665974504272081</v>
      </c>
      <c r="AU41">
        <f t="shared" si="23"/>
        <v>-163.95948760483145</v>
      </c>
      <c r="AW41">
        <v>38</v>
      </c>
      <c r="AX41">
        <f>IF(Z41&gt;0, (R41*SUMPRODUCT(K41:$K$98, X41:$X$98)-K41*$AZ$3)/Z41, 0)</f>
        <v>3852.7072886991941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1000000</v>
      </c>
      <c r="S42">
        <f t="shared" si="1"/>
        <v>3743.3939964213523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1957.4090855384607</v>
      </c>
      <c r="AC42">
        <f t="shared" si="2"/>
        <v>1833.0173036021083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-13312.860831664026</v>
      </c>
      <c r="AI42">
        <f t="shared" si="25"/>
        <v>-13325.102511977095</v>
      </c>
      <c r="AJ42">
        <f t="shared" si="7"/>
        <v>124.39178193635234</v>
      </c>
      <c r="AK42">
        <f t="shared" si="22"/>
        <v>137.01863598769225</v>
      </c>
      <c r="AL42">
        <f t="shared" si="8"/>
        <v>-13063.692094053051</v>
      </c>
      <c r="AN42">
        <f t="shared" si="26"/>
        <v>0</v>
      </c>
      <c r="AO42">
        <f t="shared" si="26"/>
        <v>0</v>
      </c>
      <c r="AP42">
        <f t="shared" si="26"/>
        <v>-0.14734593186513079</v>
      </c>
      <c r="AQ42">
        <f t="shared" si="26"/>
        <v>-160.23910401729236</v>
      </c>
      <c r="AR42">
        <f t="shared" si="26"/>
        <v>-160.38644994915748</v>
      </c>
      <c r="AS42">
        <f t="shared" si="26"/>
        <v>1.4972309811266975</v>
      </c>
      <c r="AT42">
        <f t="shared" si="26"/>
        <v>1.6492130235537812</v>
      </c>
      <c r="AU42">
        <f t="shared" si="23"/>
        <v>-157.24000594447702</v>
      </c>
      <c r="AW42">
        <v>39</v>
      </c>
      <c r="AX42">
        <f>IF(Z42&gt;0, (R42*SUMPRODUCT(K42:$K$98, X42:$X$98)-K42*$AZ$3)/Z42, 0)</f>
        <v>3743.3939964213523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1000000</v>
      </c>
      <c r="S43">
        <f t="shared" si="1"/>
        <v>3636.9205389730682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1833.0173036021083</v>
      </c>
      <c r="AC43">
        <f t="shared" si="2"/>
        <v>1711.2334831841331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-14253.391384622377</v>
      </c>
      <c r="AI43">
        <f t="shared" si="25"/>
        <v>-14265.154313347699</v>
      </c>
      <c r="AJ43">
        <f t="shared" si="7"/>
        <v>121.78382041797522</v>
      </c>
      <c r="AK43">
        <f t="shared" si="22"/>
        <v>128.31121125214759</v>
      </c>
      <c r="AL43">
        <f t="shared" si="8"/>
        <v>-14015.059281677575</v>
      </c>
      <c r="AN43">
        <f t="shared" si="26"/>
        <v>0</v>
      </c>
      <c r="AO43">
        <f t="shared" si="26"/>
        <v>0</v>
      </c>
      <c r="AP43">
        <f t="shared" si="26"/>
        <v>-0.12641382104376181</v>
      </c>
      <c r="AQ43">
        <f t="shared" si="26"/>
        <v>-153.17832062379352</v>
      </c>
      <c r="AR43">
        <f t="shared" si="26"/>
        <v>-153.30473444483727</v>
      </c>
      <c r="AS43">
        <f t="shared" si="26"/>
        <v>1.3087861399007901</v>
      </c>
      <c r="AT43">
        <f t="shared" si="26"/>
        <v>1.3789346918526002</v>
      </c>
      <c r="AU43">
        <f t="shared" si="23"/>
        <v>-150.61701361308386</v>
      </c>
      <c r="AW43">
        <v>40</v>
      </c>
      <c r="AX43">
        <f>IF(Z43&gt;0, (R43*SUMPRODUCT(K43:$K$98, X43:$X$98)-K43*$AZ$3)/Z43, 0)</f>
        <v>3636.9205389730682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1000000</v>
      </c>
      <c r="S44">
        <f t="shared" si="1"/>
        <v>3533.6193051705773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1711.2334831841331</v>
      </c>
      <c r="AC44">
        <f t="shared" si="2"/>
        <v>1592.3902372025864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-15171.968036617693</v>
      </c>
      <c r="AI44">
        <f t="shared" si="25"/>
        <v>-15183.234036854847</v>
      </c>
      <c r="AJ44">
        <f t="shared" si="7"/>
        <v>118.84324598154672</v>
      </c>
      <c r="AK44">
        <f t="shared" si="22"/>
        <v>119.78634382288932</v>
      </c>
      <c r="AL44">
        <f t="shared" si="8"/>
        <v>-14944.604447050411</v>
      </c>
      <c r="AN44">
        <f t="shared" si="26"/>
        <v>0</v>
      </c>
      <c r="AO44">
        <f t="shared" si="26"/>
        <v>0</v>
      </c>
      <c r="AP44">
        <f t="shared" si="26"/>
        <v>-0.10810127756283958</v>
      </c>
      <c r="AQ44">
        <f t="shared" si="26"/>
        <v>-145.58042724799557</v>
      </c>
      <c r="AR44">
        <f t="shared" si="26"/>
        <v>-145.68852852555841</v>
      </c>
      <c r="AS44">
        <f t="shared" si="26"/>
        <v>1.1403431963325699</v>
      </c>
      <c r="AT44">
        <f t="shared" si="26"/>
        <v>1.1493925554103079</v>
      </c>
      <c r="AU44">
        <f t="shared" si="23"/>
        <v>-143.39879277381556</v>
      </c>
      <c r="AW44">
        <v>41</v>
      </c>
      <c r="AX44">
        <f>IF(Z44&gt;0, (R44*SUMPRODUCT(K44:$K$98, X44:$X$98)-K44*$AZ$3)/Z44, 0)</f>
        <v>3533.6193051705773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25</v>
      </c>
      <c r="R45">
        <f t="shared" si="0"/>
        <v>1000000</v>
      </c>
      <c r="S45">
        <f t="shared" si="1"/>
        <v>3434.9649070372056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1592.3902372025864</v>
      </c>
      <c r="AC45">
        <f t="shared" si="2"/>
        <v>1477.4661265994546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-16008.071988416983</v>
      </c>
      <c r="AI45">
        <f t="shared" si="25"/>
        <v>-16018.825126852056</v>
      </c>
      <c r="AJ45">
        <f t="shared" si="7"/>
        <v>114.92411060313179</v>
      </c>
      <c r="AK45">
        <f t="shared" si="22"/>
        <v>111.46731660418105</v>
      </c>
      <c r="AL45">
        <f t="shared" si="8"/>
        <v>-15792.433699644744</v>
      </c>
      <c r="AN45">
        <f t="shared" si="26"/>
        <v>0</v>
      </c>
      <c r="AO45">
        <f t="shared" si="26"/>
        <v>0</v>
      </c>
      <c r="AP45">
        <f t="shared" si="26"/>
        <v>-9.2125166285074514E-2</v>
      </c>
      <c r="AQ45">
        <f t="shared" si="26"/>
        <v>-137.14566242598931</v>
      </c>
      <c r="AR45">
        <f t="shared" si="26"/>
        <v>-137.2377875922744</v>
      </c>
      <c r="AS45">
        <f t="shared" si="26"/>
        <v>0.98458723129110504</v>
      </c>
      <c r="AT45">
        <f t="shared" si="26"/>
        <v>0.95497190327413217</v>
      </c>
      <c r="AU45">
        <f t="shared" si="23"/>
        <v>-135.29822845770914</v>
      </c>
      <c r="AW45">
        <v>42</v>
      </c>
      <c r="AX45">
        <f>IF(Z45&gt;0, (R45*SUMPRODUCT(K45:$K$98, X45:$X$98)-K45*$AZ$3)/Z45, 0)</f>
        <v>3434.9649070372056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1000000</v>
      </c>
      <c r="S46">
        <f t="shared" si="1"/>
        <v>3375.7152204346876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1477.4661265994546</v>
      </c>
      <c r="AC46">
        <f t="shared" si="2"/>
        <v>1367.6921754635223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-20668.015533313024</v>
      </c>
      <c r="AI46">
        <f t="shared" si="25"/>
        <v>-20678.144439975415</v>
      </c>
      <c r="AJ46">
        <f t="shared" si="7"/>
        <v>109.77395113593229</v>
      </c>
      <c r="AK46">
        <f t="shared" si="22"/>
        <v>103.42262886196183</v>
      </c>
      <c r="AL46">
        <f t="shared" si="8"/>
        <v>-20464.947859977521</v>
      </c>
      <c r="AN46">
        <f t="shared" si="26"/>
        <v>0</v>
      </c>
      <c r="AO46">
        <f t="shared" si="26"/>
        <v>0</v>
      </c>
      <c r="AP46">
        <f t="shared" si="26"/>
        <v>-7.7479640029945562E-2</v>
      </c>
      <c r="AQ46">
        <f t="shared" si="26"/>
        <v>-158.09706388159768</v>
      </c>
      <c r="AR46">
        <f t="shared" si="26"/>
        <v>-158.17454352162764</v>
      </c>
      <c r="AS46">
        <f t="shared" si="26"/>
        <v>0.83970032523441418</v>
      </c>
      <c r="AT46">
        <f t="shared" si="26"/>
        <v>0.79111678311049527</v>
      </c>
      <c r="AU46">
        <f t="shared" si="23"/>
        <v>-156.54372641328274</v>
      </c>
      <c r="AW46">
        <v>43</v>
      </c>
      <c r="AX46">
        <f>IF(Z46&gt;0, (R46*SUMPRODUCT(K46:$K$98, X46:$X$98)-K46*$AZ$3)/Z46, 0)</f>
        <v>3375.7152204346876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1000000</v>
      </c>
      <c r="S47">
        <f t="shared" si="1"/>
        <v>3280.6652806599095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1367.6921754635223</v>
      </c>
      <c r="AC47">
        <f t="shared" si="2"/>
        <v>1234.0341395194753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-24951.078285703075</v>
      </c>
      <c r="AI47">
        <f t="shared" si="25"/>
        <v>-24960.482126341696</v>
      </c>
      <c r="AJ47">
        <f t="shared" si="7"/>
        <v>133.65803594404701</v>
      </c>
      <c r="AK47">
        <f t="shared" si="22"/>
        <v>95.738452282446573</v>
      </c>
      <c r="AL47">
        <f t="shared" si="8"/>
        <v>-24731.085638115201</v>
      </c>
      <c r="AN47">
        <f t="shared" si="26"/>
        <v>0</v>
      </c>
      <c r="AO47">
        <f t="shared" si="26"/>
        <v>0</v>
      </c>
      <c r="AP47">
        <f t="shared" si="26"/>
        <v>-6.4226205314521403E-2</v>
      </c>
      <c r="AQ47">
        <f t="shared" si="26"/>
        <v>-170.41048847793294</v>
      </c>
      <c r="AR47">
        <f t="shared" si="26"/>
        <v>-170.47471468324744</v>
      </c>
      <c r="AS47">
        <f t="shared" si="26"/>
        <v>0.91285558617629758</v>
      </c>
      <c r="AT47">
        <f t="shared" si="26"/>
        <v>0.65387300030721984</v>
      </c>
      <c r="AU47">
        <f t="shared" si="23"/>
        <v>-168.90798609676392</v>
      </c>
      <c r="AW47">
        <v>44</v>
      </c>
      <c r="AX47">
        <f>IF(Z47&gt;0, (R47*SUMPRODUCT(K47:$K$98, X47:$X$98)-K47*$AZ$3)/Z47, 0)</f>
        <v>3280.6652806599095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1000000</v>
      </c>
      <c r="S48">
        <f t="shared" si="1"/>
        <v>3158.8686495450593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1234.0341395194753</v>
      </c>
      <c r="AC48">
        <f t="shared" si="2"/>
        <v>1085.4442117000699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-28774.062672098284</v>
      </c>
      <c r="AI48">
        <f t="shared" si="25"/>
        <v>-28782.653122763717</v>
      </c>
      <c r="AJ48">
        <f t="shared" si="7"/>
        <v>148.58992781940537</v>
      </c>
      <c r="AK48">
        <f t="shared" si="22"/>
        <v>86.382389766363275</v>
      </c>
      <c r="AL48">
        <f t="shared" si="8"/>
        <v>-28547.680805177948</v>
      </c>
      <c r="AN48">
        <f t="shared" si="26"/>
        <v>0</v>
      </c>
      <c r="AO48">
        <f t="shared" si="26"/>
        <v>0</v>
      </c>
      <c r="AP48">
        <f t="shared" si="26"/>
        <v>-5.2384756302615694E-2</v>
      </c>
      <c r="AQ48">
        <f t="shared" si="26"/>
        <v>-175.46486437309338</v>
      </c>
      <c r="AR48">
        <f t="shared" si="26"/>
        <v>-175.51724912939599</v>
      </c>
      <c r="AS48">
        <f t="shared" si="26"/>
        <v>0.90610463420313514</v>
      </c>
      <c r="AT48">
        <f t="shared" si="26"/>
        <v>0.5267617047097134</v>
      </c>
      <c r="AU48">
        <f t="shared" si="23"/>
        <v>-174.08438279048315</v>
      </c>
      <c r="AW48">
        <v>45</v>
      </c>
      <c r="AX48">
        <f>IF(Z48&gt;0, (R48*SUMPRODUCT(K48:$K$98, X48:$X$98)-K48*$AZ$3)/Z48, 0)</f>
        <v>3158.8686495450593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1000000</v>
      </c>
      <c r="S49">
        <f t="shared" si="1"/>
        <v>3015.480875341334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1085.4442117000699</v>
      </c>
      <c r="AC49">
        <f t="shared" si="2"/>
        <v>929.46199077209053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-31951.740044534159</v>
      </c>
      <c r="AI49">
        <f t="shared" si="25"/>
        <v>-31959.445797191824</v>
      </c>
      <c r="AJ49">
        <f t="shared" si="7"/>
        <v>155.98222092797937</v>
      </c>
      <c r="AK49">
        <f t="shared" si="22"/>
        <v>75.981094819004895</v>
      </c>
      <c r="AL49">
        <f t="shared" si="8"/>
        <v>-31727.482481444837</v>
      </c>
      <c r="AN49">
        <f t="shared" si="26"/>
        <v>0</v>
      </c>
      <c r="AO49">
        <f t="shared" si="26"/>
        <v>0</v>
      </c>
      <c r="AP49">
        <f t="shared" si="26"/>
        <v>-4.1955221852613522E-2</v>
      </c>
      <c r="AQ49">
        <f t="shared" si="26"/>
        <v>-173.96643802365654</v>
      </c>
      <c r="AR49">
        <f t="shared" si="26"/>
        <v>-174.00839324550913</v>
      </c>
      <c r="AS49">
        <f t="shared" si="26"/>
        <v>0.849270535252167</v>
      </c>
      <c r="AT49">
        <f t="shared" si="26"/>
        <v>0.41369141099597662</v>
      </c>
      <c r="AU49">
        <f t="shared" si="23"/>
        <v>-172.74543129926099</v>
      </c>
      <c r="AW49">
        <v>46</v>
      </c>
      <c r="AX49">
        <f>IF(Z49&gt;0, (R49*SUMPRODUCT(K49:$K$98, X49:$X$98)-K49*$AZ$3)/Z49, 0)</f>
        <v>3015.480875341334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25</v>
      </c>
      <c r="R50">
        <f t="shared" si="0"/>
        <v>1000000</v>
      </c>
      <c r="S50">
        <f t="shared" si="1"/>
        <v>2847.389493426394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929.46199077209053</v>
      </c>
      <c r="AC50">
        <f t="shared" si="2"/>
        <v>772.89077011014308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-33709.43269409264</v>
      </c>
      <c r="AI50">
        <f t="shared" si="25"/>
        <v>-33716.21865340638</v>
      </c>
      <c r="AJ50">
        <f t="shared" si="7"/>
        <v>156.57122066194745</v>
      </c>
      <c r="AK50">
        <f t="shared" si="22"/>
        <v>65.062339354046344</v>
      </c>
      <c r="AL50">
        <f t="shared" si="8"/>
        <v>-33494.585093390386</v>
      </c>
      <c r="AN50">
        <f t="shared" si="26"/>
        <v>0</v>
      </c>
      <c r="AO50">
        <f t="shared" si="26"/>
        <v>0</v>
      </c>
      <c r="AP50">
        <f t="shared" si="26"/>
        <v>-3.2988622862469945E-2</v>
      </c>
      <c r="AQ50">
        <f t="shared" si="26"/>
        <v>-163.87185814717998</v>
      </c>
      <c r="AR50">
        <f t="shared" si="26"/>
        <v>-163.90484677004247</v>
      </c>
      <c r="AS50">
        <f t="shared" si="26"/>
        <v>0.76114057139685409</v>
      </c>
      <c r="AT50">
        <f t="shared" si="26"/>
        <v>0.31628792279314727</v>
      </c>
      <c r="AU50">
        <f t="shared" si="23"/>
        <v>-162.82741827585244</v>
      </c>
      <c r="AW50">
        <v>47</v>
      </c>
      <c r="AX50">
        <f>IF(Z50&gt;0, (R50*SUMPRODUCT(K50:$K$98, X50:$X$98)-K50*$AZ$3)/Z50, 0)</f>
        <v>2847.389493426394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1000000</v>
      </c>
      <c r="S51">
        <f t="shared" si="1"/>
        <v>2666.3178158524956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772.89077011014308</v>
      </c>
      <c r="AC51">
        <f t="shared" si="2"/>
        <v>624.55035603591728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-34486.962644029831</v>
      </c>
      <c r="AI51">
        <f t="shared" si="25"/>
        <v>-34492.818569684328</v>
      </c>
      <c r="AJ51">
        <f t="shared" si="7"/>
        <v>148.34041407422581</v>
      </c>
      <c r="AK51">
        <f t="shared" si="22"/>
        <v>54.102353907710018</v>
      </c>
      <c r="AL51">
        <f t="shared" si="8"/>
        <v>-34290.375801702394</v>
      </c>
      <c r="AN51">
        <f t="shared" si="26"/>
        <v>0</v>
      </c>
      <c r="AO51">
        <f t="shared" si="26"/>
        <v>0</v>
      </c>
      <c r="AP51">
        <f t="shared" si="26"/>
        <v>-2.5417361526998406E-2</v>
      </c>
      <c r="AQ51">
        <f t="shared" si="26"/>
        <v>-149.68899012882258</v>
      </c>
      <c r="AR51">
        <f t="shared" si="26"/>
        <v>-149.71440749034957</v>
      </c>
      <c r="AS51">
        <f t="shared" si="26"/>
        <v>0.64386437875839486</v>
      </c>
      <c r="AT51">
        <f t="shared" si="26"/>
        <v>0.23482864535300665</v>
      </c>
      <c r="AU51">
        <f t="shared" si="23"/>
        <v>-148.83571446623816</v>
      </c>
      <c r="AW51">
        <v>48</v>
      </c>
      <c r="AX51">
        <f>IF(Z51&gt;0, (R51*SUMPRODUCT(K51:$K$98, X51:$X$98)-K51*$AZ$3)/Z51, 0)</f>
        <v>2666.3178158524956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25</v>
      </c>
      <c r="R52">
        <f t="shared" si="0"/>
        <v>1000000</v>
      </c>
      <c r="S52">
        <f t="shared" si="1"/>
        <v>2470.9113193359367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624.55035603591728</v>
      </c>
      <c r="AC52">
        <f t="shared" si="2"/>
        <v>488.72872668651803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-34101.75138855508</v>
      </c>
      <c r="AI52">
        <f t="shared" si="25"/>
        <v>-34106.696211168317</v>
      </c>
      <c r="AJ52">
        <f t="shared" si="7"/>
        <v>135.82162934939925</v>
      </c>
      <c r="AK52">
        <f t="shared" si="22"/>
        <v>43.718524922514213</v>
      </c>
      <c r="AL52">
        <f t="shared" si="8"/>
        <v>-33927.156056896405</v>
      </c>
      <c r="AN52">
        <f t="shared" si="26"/>
        <v>0</v>
      </c>
      <c r="AO52">
        <f t="shared" si="26"/>
        <v>0</v>
      </c>
      <c r="AP52">
        <f t="shared" si="26"/>
        <v>-1.9163181185881333E-2</v>
      </c>
      <c r="AQ52">
        <f t="shared" si="26"/>
        <v>-132.15803512647608</v>
      </c>
      <c r="AR52">
        <f t="shared" si="26"/>
        <v>-132.17719830766194</v>
      </c>
      <c r="AS52">
        <f t="shared" si="26"/>
        <v>0.52636357171137282</v>
      </c>
      <c r="AT52">
        <f t="shared" si="26"/>
        <v>0.1694269096784991</v>
      </c>
      <c r="AU52">
        <f t="shared" si="23"/>
        <v>-131.48140782627209</v>
      </c>
      <c r="AW52">
        <v>49</v>
      </c>
      <c r="AX52">
        <f>IF(Z52&gt;0, (R52*SUMPRODUCT(K52:$K$98, X52:$X$98)-K52*$AZ$3)/Z52, 0)</f>
        <v>2470.9113193359367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1000000</v>
      </c>
      <c r="S53">
        <f t="shared" si="1"/>
        <v>2260.3028373259476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488.72872668651803</v>
      </c>
      <c r="AC53">
        <f t="shared" si="2"/>
        <v>368.95226368452745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-32583.634271186205</v>
      </c>
      <c r="AI53">
        <f t="shared" si="25"/>
        <v>-32587.715054716533</v>
      </c>
      <c r="AJ53">
        <f t="shared" si="7"/>
        <v>119.77646300199058</v>
      </c>
      <c r="AK53">
        <f t="shared" si="22"/>
        <v>34.211010868056263</v>
      </c>
      <c r="AL53">
        <f t="shared" si="8"/>
        <v>-32433.727580846484</v>
      </c>
      <c r="AN53">
        <f t="shared" si="26"/>
        <v>0</v>
      </c>
      <c r="AO53">
        <f t="shared" si="26"/>
        <v>0</v>
      </c>
      <c r="AP53">
        <f t="shared" si="26"/>
        <v>-1.4120251243522943E-2</v>
      </c>
      <c r="AQ53">
        <f t="shared" si="26"/>
        <v>-112.74528504560075</v>
      </c>
      <c r="AR53">
        <f t="shared" si="26"/>
        <v>-112.75940529684428</v>
      </c>
      <c r="AS53">
        <f t="shared" si="26"/>
        <v>0.41444828868752398</v>
      </c>
      <c r="AT53">
        <f t="shared" si="26"/>
        <v>0.11837630326669911</v>
      </c>
      <c r="AU53">
        <f t="shared" si="23"/>
        <v>-112.22658070489004</v>
      </c>
      <c r="AW53">
        <v>50</v>
      </c>
      <c r="AX53">
        <f>IF(Z53&gt;0, (R53*SUMPRODUCT(K53:$K$98, X53:$X$98)-K53*$AZ$3)/Z53, 0)</f>
        <v>2260.3028373259476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1000000</v>
      </c>
      <c r="S54">
        <f t="shared" si="1"/>
        <v>2034.6538730906061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368.95226368452745</v>
      </c>
      <c r="AC54">
        <f t="shared" si="2"/>
        <v>267.26195375007416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-30244.030626892389</v>
      </c>
      <c r="AI54">
        <f t="shared" si="25"/>
        <v>-30247.31450182174</v>
      </c>
      <c r="AJ54">
        <f t="shared" si="7"/>
        <v>101.6903099344533</v>
      </c>
      <c r="AK54">
        <f t="shared" si="22"/>
        <v>25.826658457916924</v>
      </c>
      <c r="AL54">
        <f t="shared" si="8"/>
        <v>-30119.79753342937</v>
      </c>
      <c r="AN54">
        <f t="shared" si="26"/>
        <v>0</v>
      </c>
      <c r="AO54">
        <f t="shared" si="26"/>
        <v>0</v>
      </c>
      <c r="AP54">
        <f t="shared" si="26"/>
        <v>-1.0145359758853136E-2</v>
      </c>
      <c r="AQ54">
        <f t="shared" si="26"/>
        <v>-93.437350041864306</v>
      </c>
      <c r="AR54">
        <f t="shared" si="26"/>
        <v>-93.447495401623158</v>
      </c>
      <c r="AS54">
        <f t="shared" si="26"/>
        <v>0.31416689139186649</v>
      </c>
      <c r="AT54">
        <f t="shared" si="26"/>
        <v>7.9790109873725382E-2</v>
      </c>
      <c r="AU54">
        <f t="shared" si="23"/>
        <v>-93.053538400357567</v>
      </c>
      <c r="AW54">
        <v>51</v>
      </c>
      <c r="AX54">
        <f>IF(Z54&gt;0, (R54*SUMPRODUCT(K54:$K$98, X54:$X$98)-K54*$AZ$3)/Z54, 0)</f>
        <v>2034.6538730906061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1000000</v>
      </c>
      <c r="S55">
        <f t="shared" si="1"/>
        <v>1784.696644462299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267.26195375007416</v>
      </c>
      <c r="AC55">
        <f t="shared" si="2"/>
        <v>183.69511720030584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-27113.525098452941</v>
      </c>
      <c r="AI55">
        <f t="shared" si="25"/>
        <v>-27116.098296505537</v>
      </c>
      <c r="AJ55">
        <f t="shared" si="7"/>
        <v>83.566836549768311</v>
      </c>
      <c r="AK55">
        <f t="shared" si="22"/>
        <v>18.708336762505194</v>
      </c>
      <c r="AL55">
        <f t="shared" si="8"/>
        <v>-27013.823123193262</v>
      </c>
      <c r="AN55">
        <f t="shared" si="26"/>
        <v>0</v>
      </c>
      <c r="AO55">
        <f t="shared" si="26"/>
        <v>0</v>
      </c>
      <c r="AP55">
        <f t="shared" si="26"/>
        <v>-7.0980006568932144E-3</v>
      </c>
      <c r="AQ55">
        <f t="shared" si="26"/>
        <v>-74.790908055150169</v>
      </c>
      <c r="AR55">
        <f t="shared" si="26"/>
        <v>-74.798006055807051</v>
      </c>
      <c r="AS55">
        <f t="shared" si="26"/>
        <v>0.2305137220689206</v>
      </c>
      <c r="AT55">
        <f t="shared" si="26"/>
        <v>5.1605738818120285E-2</v>
      </c>
      <c r="AU55">
        <f t="shared" si="23"/>
        <v>-74.515886594920005</v>
      </c>
      <c r="AW55">
        <v>52</v>
      </c>
      <c r="AX55">
        <f>IF(Z55&gt;0, (R55*SUMPRODUCT(K55:$K$98, X55:$X$98)-K55*$AZ$3)/Z55, 0)</f>
        <v>1784.696644462299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1000000</v>
      </c>
      <c r="S56">
        <f t="shared" si="1"/>
        <v>1502.4671277313298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183.69511720030584</v>
      </c>
      <c r="AC56">
        <f t="shared" si="2"/>
        <v>117.7171676202412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-23549.396202175907</v>
      </c>
      <c r="AI56">
        <f t="shared" si="25"/>
        <v>-23551.354933342926</v>
      </c>
      <c r="AJ56">
        <f t="shared" si="7"/>
        <v>65.977949580064646</v>
      </c>
      <c r="AK56">
        <f t="shared" si="22"/>
        <v>12.85865820402141</v>
      </c>
      <c r="AL56">
        <f t="shared" si="8"/>
        <v>-23472.518325558838</v>
      </c>
      <c r="AN56">
        <f t="shared" si="26"/>
        <v>0</v>
      </c>
      <c r="AO56">
        <f t="shared" si="26"/>
        <v>0</v>
      </c>
      <c r="AP56">
        <f t="shared" si="26"/>
        <v>-4.8241369945307006E-3</v>
      </c>
      <c r="AQ56">
        <f t="shared" si="26"/>
        <v>-57.999543444639187</v>
      </c>
      <c r="AR56">
        <f t="shared" si="26"/>
        <v>-58.004367581633723</v>
      </c>
      <c r="AS56">
        <f t="shared" si="26"/>
        <v>0.16249635108281868</v>
      </c>
      <c r="AT56">
        <f t="shared" si="26"/>
        <v>3.1669444886871283E-2</v>
      </c>
      <c r="AU56">
        <f t="shared" si="23"/>
        <v>-57.810201785664027</v>
      </c>
      <c r="AW56">
        <v>53</v>
      </c>
      <c r="AX56">
        <f>IF(Z56&gt;0, (R56*SUMPRODUCT(K56:$K$98, X56:$X$98)-K56*$AZ$3)/Z56, 0)</f>
        <v>1502.4671277313298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1000000</v>
      </c>
      <c r="S57">
        <f t="shared" si="1"/>
        <v>1169.6472476995768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117.7171676202412</v>
      </c>
      <c r="AC57">
        <f t="shared" si="2"/>
        <v>67.586337099785666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-19782.232530128636</v>
      </c>
      <c r="AI57">
        <f t="shared" si="25"/>
        <v>-19783.67711817073</v>
      </c>
      <c r="AJ57">
        <f t="shared" si="7"/>
        <v>50.130830520455532</v>
      </c>
      <c r="AK57">
        <f t="shared" si="22"/>
        <v>8.2402017334168853</v>
      </c>
      <c r="AL57">
        <f t="shared" si="8"/>
        <v>-19725.306085916858</v>
      </c>
      <c r="AN57">
        <f t="shared" si="26"/>
        <v>0</v>
      </c>
      <c r="AO57">
        <f t="shared" si="26"/>
        <v>0</v>
      </c>
      <c r="AP57">
        <f t="shared" si="26"/>
        <v>-3.1766604160959138E-3</v>
      </c>
      <c r="AQ57">
        <f t="shared" si="26"/>
        <v>-43.50128423421323</v>
      </c>
      <c r="AR57">
        <f t="shared" si="26"/>
        <v>-43.504460894629325</v>
      </c>
      <c r="AS57">
        <f t="shared" si="26"/>
        <v>0.11023808885302426</v>
      </c>
      <c r="AT57">
        <f t="shared" si="26"/>
        <v>1.8120268134887482E-2</v>
      </c>
      <c r="AU57">
        <f t="shared" si="23"/>
        <v>-43.376102537641415</v>
      </c>
      <c r="AW57">
        <v>54</v>
      </c>
      <c r="AX57">
        <f>IF(Z57&gt;0, (R57*SUMPRODUCT(K57:$K$98, X57:$X$98)-K57*$AZ$3)/Z57, 0)</f>
        <v>1169.6472476995768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1000000</v>
      </c>
      <c r="S58">
        <f t="shared" si="1"/>
        <v>754.71583932170938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67.586337099785666</v>
      </c>
      <c r="AC58">
        <f t="shared" si="2"/>
        <v>31.110689405022153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-15983.960640960155</v>
      </c>
      <c r="AI58">
        <f t="shared" si="25"/>
        <v>-15984.991184105804</v>
      </c>
      <c r="AJ58">
        <f t="shared" si="7"/>
        <v>36.475647694763509</v>
      </c>
      <c r="AK58">
        <f t="shared" si="22"/>
        <v>4.7310435969849971</v>
      </c>
      <c r="AL58">
        <f t="shared" si="8"/>
        <v>-15943.784492814055</v>
      </c>
      <c r="AN58">
        <f t="shared" si="26"/>
        <v>0</v>
      </c>
      <c r="AO58">
        <f t="shared" si="26"/>
        <v>0</v>
      </c>
      <c r="AP58">
        <f t="shared" si="26"/>
        <v>-2.0233682560046127E-3</v>
      </c>
      <c r="AQ58">
        <f t="shared" si="26"/>
        <v>-31.382905900349574</v>
      </c>
      <c r="AR58">
        <f t="shared" si="26"/>
        <v>-31.384929268605578</v>
      </c>
      <c r="AS58">
        <f t="shared" si="26"/>
        <v>7.1616281156602207E-2</v>
      </c>
      <c r="AT58">
        <f t="shared" si="26"/>
        <v>9.2889302814069454E-3</v>
      </c>
      <c r="AU58">
        <f t="shared" si="23"/>
        <v>-31.30402405716757</v>
      </c>
      <c r="AW58">
        <v>55</v>
      </c>
      <c r="AX58">
        <f>IF(Z58&gt;0, (R58*SUMPRODUCT(K58:$K$98, X58:$X$98)-K58*$AZ$3)/Z58, 0)</f>
        <v>754.71583932170938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1000000</v>
      </c>
      <c r="S59">
        <f t="shared" si="1"/>
        <v>211.53456388278624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31.110689405022153</v>
      </c>
      <c r="AC59">
        <f t="shared" si="2"/>
        <v>6.0006732720383482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-12442.166787256278</v>
      </c>
      <c r="AI59">
        <f t="shared" si="25"/>
        <v>-12442.875970800789</v>
      </c>
      <c r="AJ59">
        <f t="shared" si="7"/>
        <v>25.110016132983805</v>
      </c>
      <c r="AK59">
        <f t="shared" si="22"/>
        <v>2.1777482583515511</v>
      </c>
      <c r="AL59">
        <f t="shared" si="8"/>
        <v>-12415.588206409455</v>
      </c>
      <c r="AN59">
        <f t="shared" si="26"/>
        <v>0</v>
      </c>
      <c r="AO59">
        <f t="shared" si="26"/>
        <v>0</v>
      </c>
      <c r="AP59">
        <f t="shared" si="26"/>
        <v>-1.2432239855601228E-3</v>
      </c>
      <c r="AQ59">
        <f t="shared" si="26"/>
        <v>-21.811561057758169</v>
      </c>
      <c r="AR59">
        <f t="shared" si="26"/>
        <v>-21.81280428174373</v>
      </c>
      <c r="AS59">
        <f t="shared" si="26"/>
        <v>4.4018751670073387E-2</v>
      </c>
      <c r="AT59">
        <f t="shared" si="26"/>
        <v>3.8176701789685618E-3</v>
      </c>
      <c r="AU59">
        <f t="shared" si="23"/>
        <v>-21.764967859894689</v>
      </c>
      <c r="AW59">
        <v>56</v>
      </c>
      <c r="AX59">
        <f>IF(Z59&gt;0, (R59*SUMPRODUCT(K59:$K$98, X59:$X$98)-K59*$AZ$3)/Z59, 0)</f>
        <v>211.53456388278624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25</v>
      </c>
      <c r="R60">
        <f t="shared" si="0"/>
        <v>1000000</v>
      </c>
      <c r="S60">
        <f t="shared" si="1"/>
        <v>-543.05441535451916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6.0006732720383482</v>
      </c>
      <c r="AC60">
        <f t="shared" si="2"/>
        <v>-10.210093350571782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-9282.433970850303</v>
      </c>
      <c r="AI60">
        <f t="shared" si="25"/>
        <v>-9282.9040017100979</v>
      </c>
      <c r="AJ60">
        <f t="shared" si="7"/>
        <v>16.21076662261013</v>
      </c>
      <c r="AK60">
        <f t="shared" si="22"/>
        <v>0.42004712904268443</v>
      </c>
      <c r="AL60">
        <f t="shared" si="8"/>
        <v>-9266.2731879584462</v>
      </c>
      <c r="AN60">
        <f t="shared" si="26"/>
        <v>0</v>
      </c>
      <c r="AO60">
        <f t="shared" si="26"/>
        <v>0</v>
      </c>
      <c r="AP60">
        <f t="shared" si="26"/>
        <v>-7.3569716110886334E-4</v>
      </c>
      <c r="AQ60">
        <f t="shared" si="26"/>
        <v>-14.528961616521235</v>
      </c>
      <c r="AR60">
        <f t="shared" si="26"/>
        <v>-14.529697313682343</v>
      </c>
      <c r="AS60">
        <f t="shared" si="26"/>
        <v>2.5373259510803842E-2</v>
      </c>
      <c r="AT60">
        <f t="shared" si="26"/>
        <v>6.5746210898519992E-4</v>
      </c>
      <c r="AU60">
        <f t="shared" si="23"/>
        <v>-14.503666592062556</v>
      </c>
      <c r="AW60">
        <v>57</v>
      </c>
      <c r="AX60">
        <f>IF(Z60&gt;0, (R60*SUMPRODUCT(K60:$K$98, X60:$X$98)-K60*$AZ$3)/Z60, 0)</f>
        <v>-543.05441535451916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1000000</v>
      </c>
      <c r="S61">
        <f t="shared" si="1"/>
        <v>-1646.023302288944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-10.210093350571782</v>
      </c>
      <c r="AC61">
        <f t="shared" si="2"/>
        <v>-19.73834564999656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-6621.6872849294023</v>
      </c>
      <c r="AI61">
        <f t="shared" si="25"/>
        <v>-6621.9870732984755</v>
      </c>
      <c r="AJ61">
        <f t="shared" si="7"/>
        <v>9.5282522994247785</v>
      </c>
      <c r="AK61">
        <f t="shared" si="22"/>
        <v>-0.71470653454002475</v>
      </c>
      <c r="AL61">
        <f t="shared" si="8"/>
        <v>-6613.1735275335905</v>
      </c>
      <c r="AN61">
        <f t="shared" si="26"/>
        <v>0</v>
      </c>
      <c r="AO61">
        <f t="shared" si="26"/>
        <v>0</v>
      </c>
      <c r="AP61">
        <f t="shared" si="26"/>
        <v>-4.1895701303589817E-4</v>
      </c>
      <c r="AQ61">
        <f t="shared" si="26"/>
        <v>-9.2538691034845986</v>
      </c>
      <c r="AR61">
        <f t="shared" si="26"/>
        <v>-9.2542880604976343</v>
      </c>
      <c r="AS61">
        <f t="shared" si="26"/>
        <v>1.3315820540865834E-2</v>
      </c>
      <c r="AT61">
        <f t="shared" si="26"/>
        <v>-9.9880897925988315E-4</v>
      </c>
      <c r="AU61">
        <f t="shared" si="23"/>
        <v>-9.2419710489360281</v>
      </c>
      <c r="AW61">
        <v>58</v>
      </c>
      <c r="AX61">
        <f>IF(Z61&gt;0, (R61*SUMPRODUCT(K61:$K$98, X61:$X$98)-K61*$AZ$3)/Z61, 0)</f>
        <v>-1646.023302288944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25</v>
      </c>
      <c r="R62">
        <f t="shared" si="0"/>
        <v>1000000</v>
      </c>
      <c r="S62">
        <f t="shared" si="1"/>
        <v>-3340.8382972542991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-19.73834564999656</v>
      </c>
      <c r="AC62">
        <f t="shared" si="2"/>
        <v>-24.52729572035933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-4529.9603650839999</v>
      </c>
      <c r="AI62">
        <f t="shared" si="25"/>
        <v>-4530.1439065602553</v>
      </c>
      <c r="AJ62">
        <f t="shared" si="7"/>
        <v>4.7889500703627697</v>
      </c>
      <c r="AK62">
        <f t="shared" si="22"/>
        <v>-1.3816841954997594</v>
      </c>
      <c r="AL62">
        <f t="shared" si="8"/>
        <v>-4526.7366406853916</v>
      </c>
      <c r="AN62">
        <f t="shared" si="26"/>
        <v>0</v>
      </c>
      <c r="AO62">
        <f t="shared" si="26"/>
        <v>0</v>
      </c>
      <c r="AP62">
        <f t="shared" si="26"/>
        <v>-2.2901866721697475E-4</v>
      </c>
      <c r="AQ62">
        <f t="shared" si="26"/>
        <v>-5.6523762722331217</v>
      </c>
      <c r="AR62">
        <f t="shared" si="26"/>
        <v>-5.6526052909003379</v>
      </c>
      <c r="AS62">
        <f t="shared" si="26"/>
        <v>5.9755374363249453E-3</v>
      </c>
      <c r="AT62">
        <f t="shared" si="26"/>
        <v>-1.7240325152861533E-3</v>
      </c>
      <c r="AU62">
        <f t="shared" si="23"/>
        <v>-5.6483537859792987</v>
      </c>
      <c r="AW62">
        <v>59</v>
      </c>
      <c r="AX62">
        <f>IF(Z62&gt;0, (R62*SUMPRODUCT(K62:$K$98, X62:$X$98)-K62*$AZ$3)/Z62, 0)</f>
        <v>-3340.8382972542991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1000000</v>
      </c>
      <c r="S63">
        <f t="shared" si="1"/>
        <v>-6086.00709872686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-24.52729572035933</v>
      </c>
      <c r="AC63">
        <f t="shared" si="2"/>
        <v>-26.193137141590825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-2964.4129181668413</v>
      </c>
      <c r="AI63">
        <f t="shared" si="25"/>
        <v>-2964.5205139053801</v>
      </c>
      <c r="AJ63">
        <f t="shared" si="7"/>
        <v>1.6658414212314945</v>
      </c>
      <c r="AK63">
        <f t="shared" si="22"/>
        <v>-1.7169107004251534</v>
      </c>
      <c r="AL63">
        <f t="shared" si="8"/>
        <v>-2964.5715831845737</v>
      </c>
      <c r="AN63">
        <f t="shared" si="26"/>
        <v>0</v>
      </c>
      <c r="AO63">
        <f t="shared" si="26"/>
        <v>0</v>
      </c>
      <c r="AP63">
        <f t="shared" si="26"/>
        <v>-1.1987088471916111E-4</v>
      </c>
      <c r="AQ63">
        <f t="shared" si="26"/>
        <v>-3.3026103449765918</v>
      </c>
      <c r="AR63">
        <f t="shared" si="26"/>
        <v>-3.302730215861311</v>
      </c>
      <c r="AS63">
        <f t="shared" si="26"/>
        <v>1.8558902766662424E-3</v>
      </c>
      <c r="AT63">
        <f t="shared" si="26"/>
        <v>-1.9127858355615173E-3</v>
      </c>
      <c r="AU63">
        <f t="shared" si="23"/>
        <v>-3.3027871114202063</v>
      </c>
      <c r="AW63">
        <v>60</v>
      </c>
      <c r="AX63">
        <f>IF(Z63&gt;0, (R63*SUMPRODUCT(K63:$K$98, X63:$X$98)-K63*$AZ$3)/Z63, 0)</f>
        <v>-6086.00709872686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1000000</v>
      </c>
      <c r="S64">
        <f t="shared" si="1"/>
        <v>-10762.777343849444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-26.193137141590825</v>
      </c>
      <c r="AC64">
        <f t="shared" si="2"/>
        <v>-25.936341369601671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-1850.9726146628691</v>
      </c>
      <c r="AI64">
        <f t="shared" si="25"/>
        <v>-1851.032860128656</v>
      </c>
      <c r="AJ64">
        <f t="shared" si="7"/>
        <v>-0.25679577198915382</v>
      </c>
      <c r="AK64">
        <f t="shared" si="22"/>
        <v>-1.8335195999113578</v>
      </c>
      <c r="AL64">
        <f t="shared" si="8"/>
        <v>-1853.1231755005565</v>
      </c>
      <c r="AN64">
        <f t="shared" si="26"/>
        <v>0</v>
      </c>
      <c r="AO64">
        <f t="shared" si="26"/>
        <v>0</v>
      </c>
      <c r="AP64">
        <f t="shared" si="26"/>
        <v>-5.9927337589387472E-5</v>
      </c>
      <c r="AQ64">
        <f t="shared" si="26"/>
        <v>-1.8411984918519828</v>
      </c>
      <c r="AR64">
        <f t="shared" si="26"/>
        <v>-1.8412584191895722</v>
      </c>
      <c r="AS64">
        <f t="shared" si="26"/>
        <v>-2.5543975332477424E-4</v>
      </c>
      <c r="AT64">
        <f t="shared" si="26"/>
        <v>-1.8238376383287089E-3</v>
      </c>
      <c r="AU64">
        <f t="shared" si="23"/>
        <v>-1.8433376965812256</v>
      </c>
      <c r="AW64">
        <v>61</v>
      </c>
      <c r="AX64">
        <f>IF(Z64&gt;0, (R64*SUMPRODUCT(K64:$K$98, X64:$X$98)-K64*$AZ$3)/Z64, 0)</f>
        <v>-10762.777343849444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1000000</v>
      </c>
      <c r="S65">
        <f t="shared" si="1"/>
        <v>-19133.54435053315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-25.936341369601671</v>
      </c>
      <c r="AC65">
        <f t="shared" si="2"/>
        <v>-24.599498685591374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-1100.0465399515849</v>
      </c>
      <c r="AI65">
        <f t="shared" si="25"/>
        <v>-1100.078681799215</v>
      </c>
      <c r="AJ65">
        <f t="shared" si="7"/>
        <v>-1.3368426840102963</v>
      </c>
      <c r="AK65">
        <f t="shared" si="22"/>
        <v>-1.8155438958721171</v>
      </c>
      <c r="AL65">
        <f t="shared" si="8"/>
        <v>-1103.2310683790975</v>
      </c>
      <c r="AN65">
        <f t="shared" si="26"/>
        <v>0</v>
      </c>
      <c r="AO65">
        <f t="shared" si="26"/>
        <v>0</v>
      </c>
      <c r="AP65">
        <f t="shared" si="26"/>
        <v>-2.8546537079048696E-5</v>
      </c>
      <c r="AQ65">
        <f t="shared" si="26"/>
        <v>-0.97699795303425185</v>
      </c>
      <c r="AR65">
        <f t="shared" si="26"/>
        <v>-0.97702649957133081</v>
      </c>
      <c r="AS65">
        <f t="shared" si="26"/>
        <v>-1.1873066441937612E-3</v>
      </c>
      <c r="AT65">
        <f t="shared" si="26"/>
        <v>-1.6124614782106917E-3</v>
      </c>
      <c r="AU65">
        <f t="shared" si="23"/>
        <v>-0.97982626769373526</v>
      </c>
      <c r="AW65">
        <v>62</v>
      </c>
      <c r="AX65">
        <f>IF(Z65&gt;0, (R65*SUMPRODUCT(K65:$K$98, X65:$X$98)-K65*$AZ$3)/Z65, 0)</f>
        <v>-19133.54435053315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25</v>
      </c>
      <c r="R66">
        <f t="shared" si="0"/>
        <v>1000000</v>
      </c>
      <c r="S66">
        <f t="shared" si="1"/>
        <v>-34886.848401924668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-24.599498685591374</v>
      </c>
      <c r="AC66">
        <f t="shared" si="2"/>
        <v>-22.738959874462889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-621.02541894665262</v>
      </c>
      <c r="AI66">
        <f t="shared" si="25"/>
        <v>-621.04171374033285</v>
      </c>
      <c r="AJ66">
        <f t="shared" si="7"/>
        <v>-1.8605388111284853</v>
      </c>
      <c r="AK66">
        <f t="shared" si="22"/>
        <v>-1.7219649079913963</v>
      </c>
      <c r="AL66">
        <f t="shared" si="8"/>
        <v>-624.62421745945267</v>
      </c>
      <c r="AN66">
        <f t="shared" si="26"/>
        <v>0</v>
      </c>
      <c r="AO66">
        <f t="shared" si="26"/>
        <v>0</v>
      </c>
      <c r="AP66">
        <f t="shared" si="26"/>
        <v>-1.292151504868358E-5</v>
      </c>
      <c r="AQ66">
        <f t="shared" si="26"/>
        <v>-0.4924633876333071</v>
      </c>
      <c r="AR66">
        <f t="shared" si="26"/>
        <v>-0.49247630914835583</v>
      </c>
      <c r="AS66">
        <f t="shared" si="26"/>
        <v>-1.4753780083682649E-3</v>
      </c>
      <c r="AT66">
        <f t="shared" si="26"/>
        <v>-1.3654910831402932E-3</v>
      </c>
      <c r="AU66">
        <f t="shared" si="23"/>
        <v>-0.49531717823986432</v>
      </c>
      <c r="AW66">
        <v>63</v>
      </c>
      <c r="AX66">
        <f>IF(Z66&gt;0, (R66*SUMPRODUCT(K66:$K$98, X66:$X$98)-K66*$AZ$3)/Z66, 0)</f>
        <v>-34886.848401924668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25</v>
      </c>
      <c r="R67">
        <f t="shared" ref="R67:R79" si="27">$C$6</f>
        <v>1000000</v>
      </c>
      <c r="S67">
        <f t="shared" ref="S67:S79" si="28">AX67</f>
        <v>-66125.8719163801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-22.738959874462889</v>
      </c>
      <c r="AC67">
        <f t="shared" ref="AC67:AC79" si="29">S67*Z67</f>
        <v>-20.697908294093747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-7.8251929593712646E-3</v>
      </c>
      <c r="AH67">
        <f t="shared" ref="AH67:AH79" si="32">-X67*R67</f>
        <v>-332.26611136083636</v>
      </c>
      <c r="AI67">
        <f t="shared" ref="AI67:AI79" si="33">SUM(AE67:AH67)</f>
        <v>-332.27393655379575</v>
      </c>
      <c r="AJ67">
        <f t="shared" ref="AJ67:AJ79" si="34">AB67-AC67</f>
        <v>-2.0410515803691425</v>
      </c>
      <c r="AK67">
        <f t="shared" si="22"/>
        <v>-1.5917271912124025</v>
      </c>
      <c r="AL67">
        <f t="shared" ref="AL67:AL79" si="35">SUM(AI67:AK67)</f>
        <v>-335.90671532537726</v>
      </c>
      <c r="AN67">
        <f t="shared" ref="AN67:AT79" si="36">AE67*$K67</f>
        <v>0</v>
      </c>
      <c r="AO67">
        <f t="shared" si="36"/>
        <v>0</v>
      </c>
      <c r="AP67">
        <f t="shared" si="36"/>
        <v>-5.5404061746788157E-6</v>
      </c>
      <c r="AQ67">
        <f t="shared" si="36"/>
        <v>-0.23525160651987395</v>
      </c>
      <c r="AR67">
        <f t="shared" si="36"/>
        <v>-0.23525714692604865</v>
      </c>
      <c r="AS67">
        <f t="shared" si="36"/>
        <v>-1.4451087452319825E-3</v>
      </c>
      <c r="AT67">
        <f t="shared" si="36"/>
        <v>-1.1269773415665308E-3</v>
      </c>
      <c r="AU67">
        <f t="shared" si="23"/>
        <v>-0.23782923301284714</v>
      </c>
      <c r="AW67">
        <v>64</v>
      </c>
      <c r="AX67">
        <f>IF(Z67&gt;0, (R67*SUMPRODUCT(K67:$K$98, X67:$X$98)-K67*$AZ$3)/Z67, 0)</f>
        <v>-66125.8719163801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25</v>
      </c>
      <c r="R68">
        <f t="shared" si="27"/>
        <v>1000000</v>
      </c>
      <c r="S68">
        <f t="shared" si="28"/>
        <v>-131548.03552200421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-20.697908294093747</v>
      </c>
      <c r="AC68">
        <f t="shared" si="29"/>
        <v>-18.671092964897149</v>
      </c>
      <c r="AE68">
        <f t="shared" si="30"/>
        <v>0</v>
      </c>
      <c r="AF68">
        <f t="shared" si="31"/>
        <v>0</v>
      </c>
      <c r="AG68">
        <f t="shared" si="31"/>
        <v>-3.5483412752625276E-3</v>
      </c>
      <c r="AH68">
        <f t="shared" si="32"/>
        <v>-167.94399018060102</v>
      </c>
      <c r="AI68">
        <f t="shared" si="33"/>
        <v>-167.94753852187628</v>
      </c>
      <c r="AJ68">
        <f t="shared" si="34"/>
        <v>-2.026815329196598</v>
      </c>
      <c r="AK68">
        <f t="shared" si="22"/>
        <v>-1.4488535805865623</v>
      </c>
      <c r="AL68">
        <f t="shared" si="35"/>
        <v>-171.42320743165945</v>
      </c>
      <c r="AN68">
        <f t="shared" si="36"/>
        <v>0</v>
      </c>
      <c r="AO68">
        <f t="shared" si="36"/>
        <v>0</v>
      </c>
      <c r="AP68">
        <f t="shared" si="36"/>
        <v>-2.2431272408739727E-6</v>
      </c>
      <c r="AQ68">
        <f t="shared" si="36"/>
        <v>-0.10616784296975638</v>
      </c>
      <c r="AR68">
        <f t="shared" si="36"/>
        <v>-0.10617008609699725</v>
      </c>
      <c r="AS68">
        <f t="shared" si="36"/>
        <v>-1.2812760454687289E-3</v>
      </c>
      <c r="AT68">
        <f t="shared" si="36"/>
        <v>-9.159104726788322E-4</v>
      </c>
      <c r="AU68">
        <f t="shared" si="23"/>
        <v>-0.10836727261514482</v>
      </c>
      <c r="AW68">
        <v>65</v>
      </c>
      <c r="AX68">
        <f>IF(Z68&gt;0, (R68*SUMPRODUCT(K68:$K$98, X68:$X$98)-K68*$AZ$3)/Z68, 0)</f>
        <v>-131548.03552200421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7"/>
        <v>1000000</v>
      </c>
      <c r="S69">
        <f t="shared" si="28"/>
        <v>-276634.98320048553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-18.671092964897149</v>
      </c>
      <c r="AC69">
        <f t="shared" si="29"/>
        <v>-16.757558186691487</v>
      </c>
      <c r="AE69">
        <f t="shared" si="30"/>
        <v>0</v>
      </c>
      <c r="AF69">
        <f t="shared" si="31"/>
        <v>0</v>
      </c>
      <c r="AG69">
        <f t="shared" si="31"/>
        <v>-1.5144106136557205E-3</v>
      </c>
      <c r="AH69">
        <f t="shared" si="32"/>
        <v>-79.937889954167275</v>
      </c>
      <c r="AI69">
        <f t="shared" si="33"/>
        <v>-79.939404364780927</v>
      </c>
      <c r="AJ69">
        <f t="shared" si="34"/>
        <v>-1.913534778205662</v>
      </c>
      <c r="AK69">
        <f t="shared" si="22"/>
        <v>-1.3069765075428006</v>
      </c>
      <c r="AL69">
        <f t="shared" si="35"/>
        <v>-83.159915650529385</v>
      </c>
      <c r="AN69">
        <f t="shared" si="36"/>
        <v>0</v>
      </c>
      <c r="AO69">
        <f t="shared" si="36"/>
        <v>0</v>
      </c>
      <c r="AP69">
        <f t="shared" si="36"/>
        <v>-8.5477959927419204E-7</v>
      </c>
      <c r="AQ69">
        <f t="shared" si="36"/>
        <v>-4.5119386331362074E-2</v>
      </c>
      <c r="AR69">
        <f t="shared" si="36"/>
        <v>-4.5120241110961343E-2</v>
      </c>
      <c r="AS69">
        <f t="shared" si="36"/>
        <v>-1.0800574666889565E-3</v>
      </c>
      <c r="AT69">
        <f t="shared" si="36"/>
        <v>-7.3769745490716179E-4</v>
      </c>
      <c r="AU69">
        <f t="shared" si="23"/>
        <v>-4.6937996032557459E-2</v>
      </c>
      <c r="AW69">
        <v>66</v>
      </c>
      <c r="AX69">
        <f>IF(Z69&gt;0, (R69*SUMPRODUCT(K69:$K$98, X69:$X$98)-K69*$AZ$3)/Z69, 0)</f>
        <v>-276634.98320048553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25</v>
      </c>
      <c r="R70">
        <f t="shared" si="27"/>
        <v>1000000</v>
      </c>
      <c r="S70">
        <f t="shared" si="28"/>
        <v>-625523.80535413721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-16.757558186691487</v>
      </c>
      <c r="AC70">
        <f t="shared" si="29"/>
        <v>-14.999371661259081</v>
      </c>
      <c r="AE70">
        <f t="shared" si="30"/>
        <v>0</v>
      </c>
      <c r="AF70">
        <f t="shared" si="31"/>
        <v>0</v>
      </c>
      <c r="AG70">
        <f t="shared" si="31"/>
        <v>-5.994724554394561E-4</v>
      </c>
      <c r="AH70">
        <f t="shared" si="32"/>
        <v>-35.991762083188284</v>
      </c>
      <c r="AI70">
        <f t="shared" si="33"/>
        <v>-35.992361555643726</v>
      </c>
      <c r="AJ70">
        <f t="shared" si="34"/>
        <v>-1.7581865254324054</v>
      </c>
      <c r="AK70">
        <f t="shared" si="22"/>
        <v>-1.1730290730684041</v>
      </c>
      <c r="AL70">
        <f t="shared" si="35"/>
        <v>-38.923577154144539</v>
      </c>
      <c r="AN70">
        <f t="shared" si="36"/>
        <v>0</v>
      </c>
      <c r="AO70">
        <f t="shared" si="36"/>
        <v>0</v>
      </c>
      <c r="AP70">
        <f t="shared" si="36"/>
        <v>-3.0210764399499771E-7</v>
      </c>
      <c r="AQ70">
        <f t="shared" si="36"/>
        <v>-1.8138258643109022E-2</v>
      </c>
      <c r="AR70">
        <f t="shared" si="36"/>
        <v>-1.813856075075302E-2</v>
      </c>
      <c r="AS70">
        <f t="shared" si="36"/>
        <v>-8.8604836482896571E-4</v>
      </c>
      <c r="AT70">
        <f t="shared" si="36"/>
        <v>-5.9115485021333462E-4</v>
      </c>
      <c r="AU70">
        <f t="shared" si="23"/>
        <v>-1.961576396579532E-2</v>
      </c>
      <c r="AW70">
        <v>67</v>
      </c>
      <c r="AX70">
        <f>IF(Z70&gt;0, (R70*SUMPRODUCT(K70:$K$98, X70:$X$98)-K70*$AZ$3)/Z70, 0)</f>
        <v>-625523.80535413721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25</v>
      </c>
      <c r="R71">
        <f t="shared" si="27"/>
        <v>1000000</v>
      </c>
      <c r="S71">
        <f t="shared" si="28"/>
        <v>-1531601.287638678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-14.999371661259081</v>
      </c>
      <c r="AC71">
        <f t="shared" si="29"/>
        <v>-13.407415355827396</v>
      </c>
      <c r="AE71">
        <f t="shared" si="30"/>
        <v>0</v>
      </c>
      <c r="AF71">
        <f t="shared" si="31"/>
        <v>0</v>
      </c>
      <c r="AG71">
        <f t="shared" si="31"/>
        <v>-2.1884637118087805E-4</v>
      </c>
      <c r="AH71">
        <f t="shared" si="32"/>
        <v>-14.985254388167339</v>
      </c>
      <c r="AI71">
        <f t="shared" si="33"/>
        <v>-14.985473234538521</v>
      </c>
      <c r="AJ71">
        <f t="shared" si="34"/>
        <v>-1.591956305431685</v>
      </c>
      <c r="AK71">
        <f t="shared" si="22"/>
        <v>-1.0499560162881358</v>
      </c>
      <c r="AL71">
        <f t="shared" si="35"/>
        <v>-17.627385556258339</v>
      </c>
      <c r="AN71">
        <f t="shared" si="36"/>
        <v>0</v>
      </c>
      <c r="AO71">
        <f t="shared" si="36"/>
        <v>0</v>
      </c>
      <c r="AP71">
        <f t="shared" si="36"/>
        <v>-9.8472237956887518E-8</v>
      </c>
      <c r="AQ71">
        <f t="shared" si="36"/>
        <v>-6.7427736086904883E-3</v>
      </c>
      <c r="AR71">
        <f t="shared" si="36"/>
        <v>-6.7428720809284458E-3</v>
      </c>
      <c r="AS71">
        <f t="shared" si="36"/>
        <v>-7.1631756688289008E-4</v>
      </c>
      <c r="AT71">
        <f t="shared" si="36"/>
        <v>-4.7243880774580985E-4</v>
      </c>
      <c r="AU71">
        <f t="shared" si="23"/>
        <v>-7.9316284555571437E-3</v>
      </c>
      <c r="AW71">
        <v>68</v>
      </c>
      <c r="AX71">
        <f>IF(Z71&gt;0, (R71*SUMPRODUCT(K71:$K$98, X71:$X$98)-K71*$AZ$3)/Z71, 0)</f>
        <v>-1531601.287638678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25</v>
      </c>
      <c r="R72">
        <f t="shared" si="27"/>
        <v>1000000</v>
      </c>
      <c r="S72">
        <f t="shared" si="28"/>
        <v>-4090243.2376190997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-13.407415355827396</v>
      </c>
      <c r="AC72">
        <f t="shared" si="29"/>
        <v>-11.976573697226447</v>
      </c>
      <c r="AE72">
        <f t="shared" si="30"/>
        <v>0</v>
      </c>
      <c r="AF72">
        <f t="shared" si="31"/>
        <v>0</v>
      </c>
      <c r="AG72">
        <f t="shared" si="31"/>
        <v>-7.3202087268763025E-5</v>
      </c>
      <c r="AH72">
        <f t="shared" si="32"/>
        <v>-5.73823280801225</v>
      </c>
      <c r="AI72">
        <f t="shared" si="33"/>
        <v>-5.7383060100995191</v>
      </c>
      <c r="AJ72">
        <f t="shared" si="34"/>
        <v>-1.4308416586009489</v>
      </c>
      <c r="AK72">
        <f t="shared" ref="AK72:AK79" si="49">G72*SUM(AB72:AB72, AE72:AF72)</f>
        <v>-0.93851907490791786</v>
      </c>
      <c r="AL72">
        <f t="shared" si="35"/>
        <v>-8.1076667436083856</v>
      </c>
      <c r="AN72">
        <f t="shared" si="36"/>
        <v>0</v>
      </c>
      <c r="AO72">
        <f t="shared" si="36"/>
        <v>0</v>
      </c>
      <c r="AP72">
        <f t="shared" si="36"/>
        <v>-2.9408975826180578E-8</v>
      </c>
      <c r="AQ72">
        <f t="shared" si="36"/>
        <v>-2.305337951857014E-3</v>
      </c>
      <c r="AR72">
        <f t="shared" si="36"/>
        <v>-2.3053673608328402E-3</v>
      </c>
      <c r="AS72">
        <f t="shared" si="36"/>
        <v>-5.7484136476042443E-4</v>
      </c>
      <c r="AT72">
        <f t="shared" si="36"/>
        <v>-3.7705051612857811E-4</v>
      </c>
      <c r="AU72">
        <f t="shared" si="23"/>
        <v>-3.2572592417218428E-3</v>
      </c>
      <c r="AW72">
        <v>69</v>
      </c>
      <c r="AX72">
        <f>IF(Z72&gt;0, (R72*SUMPRODUCT(K72:$K$98, X72:$X$98)-K72*$AZ$3)/Z72, 0)</f>
        <v>-4090243.2376190997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25</v>
      </c>
      <c r="R73">
        <f t="shared" si="27"/>
        <v>1000000</v>
      </c>
      <c r="S73">
        <f t="shared" si="28"/>
        <v>-12009000.088887293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-11.976573697226447</v>
      </c>
      <c r="AC73">
        <f t="shared" si="29"/>
        <v>-10.695321506419701</v>
      </c>
      <c r="AE73">
        <f t="shared" si="30"/>
        <v>0</v>
      </c>
      <c r="AF73">
        <f t="shared" si="31"/>
        <v>0</v>
      </c>
      <c r="AG73">
        <f t="shared" si="31"/>
        <v>-2.2265220724573016E-5</v>
      </c>
      <c r="AH73">
        <f t="shared" si="32"/>
        <v>-2.0081938268600954</v>
      </c>
      <c r="AI73">
        <f t="shared" si="33"/>
        <v>-2.0082160920808199</v>
      </c>
      <c r="AJ73">
        <f t="shared" si="34"/>
        <v>-1.2812521908067467</v>
      </c>
      <c r="AK73">
        <f t="shared" si="49"/>
        <v>-0.83836015880585135</v>
      </c>
      <c r="AL73">
        <f t="shared" si="35"/>
        <v>-4.1278284416934179</v>
      </c>
      <c r="AN73">
        <f t="shared" si="36"/>
        <v>0</v>
      </c>
      <c r="AO73">
        <f t="shared" si="36"/>
        <v>0</v>
      </c>
      <c r="AP73">
        <f t="shared" si="36"/>
        <v>-7.9866640722747251E-9</v>
      </c>
      <c r="AQ73">
        <f t="shared" si="36"/>
        <v>-7.2035079667753853E-4</v>
      </c>
      <c r="AR73">
        <f t="shared" si="36"/>
        <v>-7.2035878334161081E-4</v>
      </c>
      <c r="AS73">
        <f t="shared" si="36"/>
        <v>-4.5959260707197698E-4</v>
      </c>
      <c r="AT73">
        <f t="shared" si="36"/>
        <v>-3.007246612458467E-4</v>
      </c>
      <c r="AU73">
        <f t="shared" si="23"/>
        <v>-1.4806760516594345E-3</v>
      </c>
      <c r="AW73">
        <v>70</v>
      </c>
      <c r="AX73">
        <f>IF(Z73&gt;0, (R73*SUMPRODUCT(K73:$K$98, X73:$X$98)-K73*$AZ$3)/Z73, 0)</f>
        <v>-12009000.088887293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25</v>
      </c>
      <c r="R74">
        <f t="shared" si="27"/>
        <v>1000000</v>
      </c>
      <c r="S74">
        <f t="shared" si="28"/>
        <v>-39118967.805793554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-10.695321506419701</v>
      </c>
      <c r="AC74">
        <f t="shared" si="29"/>
        <v>-9.5500083493961938</v>
      </c>
      <c r="AE74">
        <f t="shared" si="30"/>
        <v>0</v>
      </c>
      <c r="AF74">
        <f t="shared" si="31"/>
        <v>0</v>
      </c>
      <c r="AG74">
        <f t="shared" si="31"/>
        <v>-6.1031827301830219E-6</v>
      </c>
      <c r="AH74">
        <f t="shared" si="32"/>
        <v>-0.63757543148577045</v>
      </c>
      <c r="AI74">
        <f t="shared" si="33"/>
        <v>-0.63758153466850065</v>
      </c>
      <c r="AJ74">
        <f t="shared" si="34"/>
        <v>-1.1453131570235069</v>
      </c>
      <c r="AK74">
        <f t="shared" si="49"/>
        <v>-0.74867250544937913</v>
      </c>
      <c r="AL74">
        <f t="shared" si="35"/>
        <v>-2.5315671971413867</v>
      </c>
      <c r="AN74">
        <f t="shared" si="36"/>
        <v>0</v>
      </c>
      <c r="AO74">
        <f t="shared" si="36"/>
        <v>0</v>
      </c>
      <c r="AP74">
        <f t="shared" si="36"/>
        <v>-1.9546849241701261E-9</v>
      </c>
      <c r="AQ74">
        <f t="shared" si="36"/>
        <v>-2.0419822558862265E-4</v>
      </c>
      <c r="AR74">
        <f t="shared" si="36"/>
        <v>-2.0420018027354683E-4</v>
      </c>
      <c r="AS74">
        <f t="shared" si="36"/>
        <v>-3.6681293358889922E-4</v>
      </c>
      <c r="AT74">
        <f t="shared" si="36"/>
        <v>-2.3977962388465026E-4</v>
      </c>
      <c r="AU74">
        <f t="shared" si="23"/>
        <v>-8.1079273774709634E-4</v>
      </c>
      <c r="AW74">
        <v>71</v>
      </c>
      <c r="AX74">
        <f>IF(Z74&gt;0, (R74*SUMPRODUCT(K74:$K$98, X74:$X$98)-K74*$AZ$3)/Z74, 0)</f>
        <v>-39118967.805793554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25</v>
      </c>
      <c r="R75">
        <f t="shared" si="27"/>
        <v>1000000</v>
      </c>
      <c r="S75">
        <f t="shared" si="28"/>
        <v>-143021675.29891172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-9.5500083493961938</v>
      </c>
      <c r="AC75">
        <f t="shared" si="29"/>
        <v>-8.526968344210907</v>
      </c>
      <c r="AE75">
        <f t="shared" si="30"/>
        <v>0</v>
      </c>
      <c r="AF75">
        <f t="shared" si="31"/>
        <v>0</v>
      </c>
      <c r="AG75">
        <f t="shared" si="31"/>
        <v>-1.4905028077719262E-6</v>
      </c>
      <c r="AH75">
        <f t="shared" si="32"/>
        <v>-0.18206592380437062</v>
      </c>
      <c r="AI75">
        <f t="shared" si="33"/>
        <v>-0.18206741430717838</v>
      </c>
      <c r="AJ75">
        <f t="shared" si="34"/>
        <v>-1.0230400051852868</v>
      </c>
      <c r="AK75">
        <f t="shared" si="49"/>
        <v>-0.66850058445773364</v>
      </c>
      <c r="AL75">
        <f t="shared" si="35"/>
        <v>-1.8736080039501988</v>
      </c>
      <c r="AN75">
        <f t="shared" si="36"/>
        <v>0</v>
      </c>
      <c r="AO75">
        <f t="shared" si="36"/>
        <v>0</v>
      </c>
      <c r="AP75">
        <f t="shared" si="36"/>
        <v>-4.262213165460116E-10</v>
      </c>
      <c r="AQ75">
        <f t="shared" si="36"/>
        <v>-5.2063221442746138E-5</v>
      </c>
      <c r="AR75">
        <f t="shared" si="36"/>
        <v>-5.206364766406268E-5</v>
      </c>
      <c r="AS75">
        <f t="shared" si="36"/>
        <v>-2.9254655248930845E-4</v>
      </c>
      <c r="AT75">
        <f t="shared" si="36"/>
        <v>-1.9116314154770297E-4</v>
      </c>
      <c r="AU75">
        <f t="shared" si="23"/>
        <v>-5.3577334170107414E-4</v>
      </c>
      <c r="AW75">
        <v>72</v>
      </c>
      <c r="AX75">
        <f>IF(Z75&gt;0, (R75*SUMPRODUCT(K75:$K$98, X75:$X$98)-K75*$AZ$3)/Z75, 0)</f>
        <v>-143021675.29891172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25</v>
      </c>
      <c r="R76">
        <f t="shared" si="27"/>
        <v>1000000</v>
      </c>
      <c r="S76">
        <f t="shared" si="28"/>
        <v>-595824048.49812722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-8.526968344210907</v>
      </c>
      <c r="AC76">
        <f t="shared" si="29"/>
        <v>-7.613409511529782</v>
      </c>
      <c r="AE76">
        <f t="shared" si="30"/>
        <v>0</v>
      </c>
      <c r="AF76">
        <f t="shared" si="31"/>
        <v>0</v>
      </c>
      <c r="AG76">
        <f t="shared" si="31"/>
        <v>-3.1944873367903818E-7</v>
      </c>
      <c r="AH76">
        <f t="shared" si="32"/>
        <v>-4.6245961840606753E-2</v>
      </c>
      <c r="AI76">
        <f t="shared" si="33"/>
        <v>-4.6246281289340434E-2</v>
      </c>
      <c r="AJ76">
        <f t="shared" si="34"/>
        <v>-0.91355883268112503</v>
      </c>
      <c r="AK76">
        <f t="shared" si="49"/>
        <v>-0.59688778409476351</v>
      </c>
      <c r="AL76">
        <f t="shared" si="35"/>
        <v>-1.5566928980652288</v>
      </c>
      <c r="AN76">
        <f t="shared" si="36"/>
        <v>0</v>
      </c>
      <c r="AO76">
        <f t="shared" si="36"/>
        <v>0</v>
      </c>
      <c r="AP76">
        <f t="shared" si="36"/>
        <v>-8.1561558531791257E-11</v>
      </c>
      <c r="AQ76">
        <f t="shared" si="36"/>
        <v>-1.1807505636605188E-5</v>
      </c>
      <c r="AR76">
        <f t="shared" si="36"/>
        <v>-1.180758719816372E-5</v>
      </c>
      <c r="AS76">
        <f t="shared" si="36"/>
        <v>-2.3324957762650166E-4</v>
      </c>
      <c r="AT76">
        <f t="shared" si="36"/>
        <v>-1.5239721685129584E-4</v>
      </c>
      <c r="AU76">
        <f t="shared" si="23"/>
        <v>-3.9745438167596117E-4</v>
      </c>
      <c r="AW76">
        <v>73</v>
      </c>
      <c r="AX76">
        <f>IF(Z76&gt;0, (R76*SUMPRODUCT(K76:$K$98, X76:$X$98)-K76*$AZ$3)/Z76, 0)</f>
        <v>-595824048.49812722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25</v>
      </c>
      <c r="R77">
        <f t="shared" si="27"/>
        <v>1000000</v>
      </c>
      <c r="S77">
        <f t="shared" si="28"/>
        <v>-2884533131.0400362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-7.613409511529782</v>
      </c>
      <c r="AC77">
        <f t="shared" si="29"/>
        <v>-6.7976973048366958</v>
      </c>
      <c r="AE77">
        <f t="shared" si="30"/>
        <v>0</v>
      </c>
      <c r="AF77">
        <f t="shared" si="31"/>
        <v>0</v>
      </c>
      <c r="AG77">
        <f t="shared" si="31"/>
        <v>-5.8915056579587145E-8</v>
      </c>
      <c r="AH77">
        <f t="shared" si="32"/>
        <v>-1.0293567590506425E-2</v>
      </c>
      <c r="AI77">
        <f t="shared" si="33"/>
        <v>-1.0293626505563005E-2</v>
      </c>
      <c r="AJ77">
        <f t="shared" si="34"/>
        <v>-0.81571220669308619</v>
      </c>
      <c r="AK77">
        <f t="shared" si="49"/>
        <v>-0.53293866580708482</v>
      </c>
      <c r="AL77">
        <f t="shared" si="35"/>
        <v>-1.358944499005734</v>
      </c>
      <c r="AN77">
        <f t="shared" si="36"/>
        <v>0</v>
      </c>
      <c r="AO77">
        <f t="shared" si="36"/>
        <v>0</v>
      </c>
      <c r="AP77">
        <f t="shared" si="36"/>
        <v>-1.3430513616711819E-11</v>
      </c>
      <c r="AQ77">
        <f t="shared" si="36"/>
        <v>-2.3465631319912893E-6</v>
      </c>
      <c r="AR77">
        <f t="shared" si="36"/>
        <v>-2.3465765625049058E-6</v>
      </c>
      <c r="AS77">
        <f t="shared" si="36"/>
        <v>-1.8595304045087471E-4</v>
      </c>
      <c r="AT77">
        <f t="shared" si="36"/>
        <v>-1.2149084501557209E-4</v>
      </c>
      <c r="AU77">
        <f t="shared" si="23"/>
        <v>-3.0979046202895172E-4</v>
      </c>
      <c r="AW77">
        <v>74</v>
      </c>
      <c r="AX77">
        <f>IF(Z77&gt;0, (R77*SUMPRODUCT(K77:$K$98, X77:$X$98)-K77*$AZ$3)/Z77, 0)</f>
        <v>-2884533131.0400362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25</v>
      </c>
      <c r="R78">
        <f t="shared" si="27"/>
        <v>1000000</v>
      </c>
      <c r="S78">
        <f t="shared" si="28"/>
        <v>-16666330129.631752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-6.7976973048366958</v>
      </c>
      <c r="AC78">
        <f t="shared" si="29"/>
        <v>-6.0693746387223975</v>
      </c>
      <c r="AE78">
        <f t="shared" si="30"/>
        <v>0</v>
      </c>
      <c r="AF78">
        <f t="shared" si="31"/>
        <v>0</v>
      </c>
      <c r="AG78">
        <f t="shared" si="31"/>
        <v>-9.1042457930366552E-9</v>
      </c>
      <c r="AH78">
        <f t="shared" si="32"/>
        <v>-1.9688664088301847E-3</v>
      </c>
      <c r="AI78">
        <f t="shared" si="33"/>
        <v>-1.9688755130759777E-3</v>
      </c>
      <c r="AJ78">
        <f t="shared" si="34"/>
        <v>-0.7283226661142983</v>
      </c>
      <c r="AK78">
        <f t="shared" si="49"/>
        <v>-0.47583881133856876</v>
      </c>
      <c r="AL78">
        <f t="shared" si="35"/>
        <v>-1.2061303529659431</v>
      </c>
      <c r="AN78">
        <f t="shared" si="36"/>
        <v>0</v>
      </c>
      <c r="AO78">
        <f t="shared" si="36"/>
        <v>0</v>
      </c>
      <c r="AP78">
        <f t="shared" si="36"/>
        <v>-1.8530719145272995E-12</v>
      </c>
      <c r="AQ78">
        <f t="shared" si="36"/>
        <v>-4.0074171200979016E-7</v>
      </c>
      <c r="AR78">
        <f t="shared" si="36"/>
        <v>-4.0074356508170468E-7</v>
      </c>
      <c r="AS78">
        <f t="shared" si="36"/>
        <v>-1.4824229353762748E-4</v>
      </c>
      <c r="AT78">
        <f t="shared" si="36"/>
        <v>-9.6851903735723963E-5</v>
      </c>
      <c r="AU78">
        <f t="shared" si="23"/>
        <v>-2.4549494083843317E-4</v>
      </c>
      <c r="AW78">
        <v>75</v>
      </c>
      <c r="AX78">
        <f>IF(Z78&gt;0, (R78*SUMPRODUCT(K78:$K$98, X78:$X$98)-K78*$AZ$3)/Z78, 0)</f>
        <v>-16666330129.631752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1000000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-6.0693746387223975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-3.6416983172146624E-4</v>
      </c>
      <c r="AI79">
        <f t="shared" si="33"/>
        <v>-3.6416983172146624E-4</v>
      </c>
      <c r="AJ79">
        <f t="shared" si="34"/>
        <v>-6.0693746387223975</v>
      </c>
      <c r="AK79">
        <f t="shared" si="49"/>
        <v>-0.42485622471056789</v>
      </c>
      <c r="AL79">
        <f t="shared" si="35"/>
        <v>-6.4945950332646865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-6.6181139804546413E-8</v>
      </c>
      <c r="AR79">
        <f t="shared" si="36"/>
        <v>-6.6181139804546413E-8</v>
      </c>
      <c r="AS79">
        <f t="shared" si="36"/>
        <v>-1.102996724337883E-3</v>
      </c>
      <c r="AT79">
        <f t="shared" si="36"/>
        <v>-7.720977070365183E-5</v>
      </c>
      <c r="AU79">
        <f t="shared" si="23"/>
        <v>-1.1802726761813394E-3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36792.076409022331</v>
      </c>
      <c r="AO81" s="8">
        <f t="shared" si="50"/>
        <v>-3679.2076409022334</v>
      </c>
      <c r="AP81" s="8">
        <f t="shared" si="50"/>
        <v>-435.07716435622444</v>
      </c>
      <c r="AQ81" s="8">
        <f t="shared" si="50"/>
        <v>-29819.178812619197</v>
      </c>
      <c r="AR81" s="8">
        <f t="shared" si="50"/>
        <v>2858.6127911446561</v>
      </c>
      <c r="AS81" s="8">
        <f t="shared" si="50"/>
        <v>-3574.9084526556594</v>
      </c>
      <c r="AT81" s="8">
        <f t="shared" si="50"/>
        <v>2085.3632640491332</v>
      </c>
      <c r="AU81" s="8">
        <f t="shared" si="50"/>
        <v>1369.067602538141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3" priority="1" operator="lessThan">
      <formula>0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C74BB-F4A0-4A38-A048-9776CF57D093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58359.889125141679</v>
      </c>
      <c r="K3">
        <v>1</v>
      </c>
      <c r="L3" s="2">
        <v>0</v>
      </c>
      <c r="O3">
        <f>$C$3</f>
        <v>58359.889125141679</v>
      </c>
      <c r="P3" s="2">
        <f>O3*C5</f>
        <v>5835.9889125141681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58359.889125141679</v>
      </c>
      <c r="AF3">
        <f t="shared" ref="AF3:AG34" si="4">-$Z3*P3</f>
        <v>-5835.9889125141681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52250.750470827508</v>
      </c>
      <c r="AJ3">
        <f t="shared" ref="AJ3:AJ66" si="7">AB3-AC3</f>
        <v>0</v>
      </c>
      <c r="AL3">
        <f t="shared" ref="AL3:AL66" si="8">SUM(AI3:AK3)</f>
        <v>52250.750470827508</v>
      </c>
      <c r="AN3">
        <f t="shared" ref="AN3:AU34" si="9">AE3*$K3</f>
        <v>58359.889125141679</v>
      </c>
      <c r="AO3">
        <f t="shared" si="9"/>
        <v>-5835.9889125141681</v>
      </c>
      <c r="AP3">
        <f t="shared" si="9"/>
        <v>-273.14974180000002</v>
      </c>
      <c r="AQ3">
        <f t="shared" si="9"/>
        <v>0</v>
      </c>
      <c r="AR3">
        <f t="shared" si="9"/>
        <v>52250.750470827508</v>
      </c>
      <c r="AS3">
        <f t="shared" si="9"/>
        <v>0</v>
      </c>
      <c r="AT3">
        <f t="shared" si="9"/>
        <v>0</v>
      </c>
      <c r="AU3">
        <f t="shared" si="9"/>
        <v>52250.750470827508</v>
      </c>
      <c r="AW3">
        <v>0</v>
      </c>
      <c r="AX3">
        <f>IF(Z3&gt;0, (R3*SUMPRODUCT(K3:$K$98, X3:$X$98)-K3*$AZ$3)/Z3, 0)</f>
        <v>0</v>
      </c>
      <c r="AZ3">
        <f>C6*ABS(SUMPRODUCT(X4:X69, K4:K69))/1</f>
        <v>47004.135992085932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5105.9129346275413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5036.1574277234977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-5036.1574277234977</v>
      </c>
      <c r="AK4">
        <f>G4*SUM(AB4, AE4:AF4)</f>
        <v>0</v>
      </c>
      <c r="AL4">
        <f t="shared" si="8"/>
        <v>-8697.868427723497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-3269.3848214285708</v>
      </c>
      <c r="AR4">
        <f t="shared" si="9"/>
        <v>-3269.3848214285708</v>
      </c>
      <c r="AS4">
        <f t="shared" si="9"/>
        <v>-4496.5691318959798</v>
      </c>
      <c r="AT4">
        <f t="shared" si="9"/>
        <v>0</v>
      </c>
      <c r="AU4">
        <f t="shared" si="9"/>
        <v>-7765.9539533245506</v>
      </c>
      <c r="AW4">
        <v>1</v>
      </c>
      <c r="AX4">
        <f>IF(Z4&gt;0, (R4*SUMPRODUCT(K4:$K$98, X4:$X$98)-K4*$AZ$3)/Z4, 0)</f>
        <v>5105.9129346275413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1000000</v>
      </c>
      <c r="S5">
        <f t="shared" si="1"/>
        <v>6438.9991459052508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5036.1574277234977</v>
      </c>
      <c r="AC5">
        <f t="shared" si="2"/>
        <v>6263.3417381909021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-3755.1407759812168</v>
      </c>
      <c r="AI5">
        <f t="shared" si="6"/>
        <v>-3779.4587701145674</v>
      </c>
      <c r="AJ5">
        <f t="shared" si="7"/>
        <v>-1227.1843104674044</v>
      </c>
      <c r="AK5">
        <f>G5*SUM(AB5, AE5:AF5)</f>
        <v>352.53101994064485</v>
      </c>
      <c r="AL5">
        <f t="shared" si="8"/>
        <v>-4654.1120606413269</v>
      </c>
      <c r="AN5">
        <f t="shared" si="9"/>
        <v>0</v>
      </c>
      <c r="AO5">
        <f t="shared" si="9"/>
        <v>0</v>
      </c>
      <c r="AP5">
        <f t="shared" si="9"/>
        <v>-19.386156037428623</v>
      </c>
      <c r="AQ5">
        <f t="shared" si="9"/>
        <v>-2993.5752359544135</v>
      </c>
      <c r="AR5">
        <f t="shared" si="9"/>
        <v>-3012.9613919918424</v>
      </c>
      <c r="AS5">
        <f t="shared" si="9"/>
        <v>-978.30381893128538</v>
      </c>
      <c r="AT5">
        <f t="shared" si="9"/>
        <v>281.03557074349874</v>
      </c>
      <c r="AU5">
        <f t="shared" si="9"/>
        <v>-3710.2296401796289</v>
      </c>
      <c r="AW5">
        <v>2</v>
      </c>
      <c r="AX5">
        <f>IF(Z5&gt;0, (R5*SUMPRODUCT(K5:$K$98, X5:$X$98)-K5*$AZ$3)/Z5, 0)</f>
        <v>6438.9991459052508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1000000</v>
      </c>
      <c r="S6">
        <f t="shared" si="1"/>
        <v>7594.8696320860363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6263.3417381909021</v>
      </c>
      <c r="AC6">
        <f t="shared" si="2"/>
        <v>7284.5603700007632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-3850.3147016821154</v>
      </c>
      <c r="AI6">
        <f t="shared" si="6"/>
        <v>-3874.2932580065903</v>
      </c>
      <c r="AJ6">
        <f t="shared" si="7"/>
        <v>-1021.2186318098611</v>
      </c>
      <c r="AK6">
        <f>G6*SUM(AB6, AE6:AF6)</f>
        <v>438.43392167336322</v>
      </c>
      <c r="AL6">
        <f t="shared" si="8"/>
        <v>-4457.0779681430877</v>
      </c>
      <c r="AN6">
        <f t="shared" si="9"/>
        <v>0</v>
      </c>
      <c r="AO6">
        <f t="shared" si="9"/>
        <v>0</v>
      </c>
      <c r="AP6">
        <f t="shared" si="9"/>
        <v>-17.067462762842585</v>
      </c>
      <c r="AQ6">
        <f t="shared" si="9"/>
        <v>-2740.5779525229154</v>
      </c>
      <c r="AR6">
        <f t="shared" si="9"/>
        <v>-2757.6454152857582</v>
      </c>
      <c r="AS6">
        <f t="shared" si="9"/>
        <v>-726.88325082129541</v>
      </c>
      <c r="AT6">
        <f t="shared" si="9"/>
        <v>312.06860541847209</v>
      </c>
      <c r="AU6">
        <f t="shared" si="9"/>
        <v>-3172.4600606885811</v>
      </c>
      <c r="AW6">
        <v>3</v>
      </c>
      <c r="AX6">
        <f>IF(Z6&gt;0, (R6*SUMPRODUCT(K6:$K$98, X6:$X$98)-K6*$AZ$3)/Z6, 0)</f>
        <v>7594.8696320860363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25</v>
      </c>
      <c r="R7">
        <f t="shared" si="0"/>
        <v>1000000</v>
      </c>
      <c r="S7">
        <f t="shared" si="1"/>
        <v>8596.2711498239605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7284.5603700007632</v>
      </c>
      <c r="AC7">
        <f t="shared" si="2"/>
        <v>8128.6197994102195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-3952.482312330751</v>
      </c>
      <c r="AI7">
        <f t="shared" si="6"/>
        <v>-3976.1222710341731</v>
      </c>
      <c r="AJ7">
        <f t="shared" si="7"/>
        <v>-844.05942940945624</v>
      </c>
      <c r="AK7">
        <f>G7*SUM(AB7, AE7:AF7)</f>
        <v>509.91922590005345</v>
      </c>
      <c r="AL7">
        <f t="shared" si="8"/>
        <v>-4310.2624745435751</v>
      </c>
      <c r="AN7">
        <f t="shared" si="9"/>
        <v>0</v>
      </c>
      <c r="AO7">
        <f t="shared" si="9"/>
        <v>0</v>
      </c>
      <c r="AP7">
        <f t="shared" si="9"/>
        <v>-15.02362112876825</v>
      </c>
      <c r="AQ7">
        <f t="shared" si="9"/>
        <v>-2511.8739640615227</v>
      </c>
      <c r="AR7">
        <f t="shared" si="9"/>
        <v>-2526.897585190291</v>
      </c>
      <c r="AS7">
        <f t="shared" si="9"/>
        <v>-536.4150266377759</v>
      </c>
      <c r="AT7">
        <f t="shared" si="9"/>
        <v>324.06288658568099</v>
      </c>
      <c r="AU7">
        <f t="shared" si="9"/>
        <v>-2739.2497252423855</v>
      </c>
      <c r="AW7">
        <v>4</v>
      </c>
      <c r="AX7">
        <f>IF(Z7&gt;0, (R7*SUMPRODUCT(K7:$K$98, X7:$X$98)-K7*$AZ$3)/Z7, 0)</f>
        <v>8596.2711498239605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1000000</v>
      </c>
      <c r="S8">
        <f t="shared" si="1"/>
        <v>9459.850655256414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8128.6197994102195</v>
      </c>
      <c r="AC8">
        <f t="shared" si="2"/>
        <v>8817.3149263597552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-4064.7613520796995</v>
      </c>
      <c r="AI8">
        <f t="shared" si="6"/>
        <v>-4088.0632921622851</v>
      </c>
      <c r="AJ8">
        <f t="shared" si="7"/>
        <v>-688.69512694953573</v>
      </c>
      <c r="AK8">
        <f t="shared" ref="AK8:AK69" si="22">G8*SUM(AB8:AB8, AE8:AF8)</f>
        <v>569.0033859587154</v>
      </c>
      <c r="AL8">
        <f t="shared" si="8"/>
        <v>-4207.7550331531047</v>
      </c>
      <c r="AN8">
        <f t="shared" si="9"/>
        <v>0</v>
      </c>
      <c r="AO8">
        <f t="shared" si="9"/>
        <v>0</v>
      </c>
      <c r="AP8">
        <f t="shared" si="9"/>
        <v>-13.222146593204792</v>
      </c>
      <c r="AQ8">
        <f t="shared" si="9"/>
        <v>-2306.4547532570664</v>
      </c>
      <c r="AR8">
        <f t="shared" si="9"/>
        <v>-2319.6768998502712</v>
      </c>
      <c r="AS8">
        <f t="shared" si="9"/>
        <v>-390.78411043369664</v>
      </c>
      <c r="AT8">
        <f t="shared" si="9"/>
        <v>322.86780218779046</v>
      </c>
      <c r="AU8">
        <f t="shared" si="9"/>
        <v>-2387.5932080961766</v>
      </c>
      <c r="AW8">
        <v>5</v>
      </c>
      <c r="AX8">
        <f>IF(Z8&gt;0, (R8*SUMPRODUCT(K8:$K$98, X8:$X$98)-K8*$AZ$3)/Z8, 0)</f>
        <v>9459.850655256414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1000000</v>
      </c>
      <c r="S9">
        <f t="shared" si="1"/>
        <v>10199.229973949881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8817.3149263597552</v>
      </c>
      <c r="AC9">
        <f t="shared" si="2"/>
        <v>9368.511147219695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-4205.9983207515097</v>
      </c>
      <c r="AI9">
        <f t="shared" si="6"/>
        <v>-4228.9620914752504</v>
      </c>
      <c r="AJ9">
        <f t="shared" si="7"/>
        <v>-551.19622085993979</v>
      </c>
      <c r="AK9">
        <f t="shared" si="22"/>
        <v>617.21204484518296</v>
      </c>
      <c r="AL9">
        <f t="shared" si="8"/>
        <v>-4162.9462674900069</v>
      </c>
      <c r="AN9">
        <f t="shared" si="9"/>
        <v>0</v>
      </c>
      <c r="AO9">
        <f t="shared" si="9"/>
        <v>0</v>
      </c>
      <c r="AP9">
        <f t="shared" si="9"/>
        <v>-11.634160908227857</v>
      </c>
      <c r="AQ9">
        <f t="shared" si="9"/>
        <v>-2130.8896449122658</v>
      </c>
      <c r="AR9">
        <f t="shared" si="9"/>
        <v>-2142.5238058204936</v>
      </c>
      <c r="AS9">
        <f t="shared" si="9"/>
        <v>-279.25315936297341</v>
      </c>
      <c r="AT9">
        <f t="shared" si="9"/>
        <v>312.69883028406184</v>
      </c>
      <c r="AU9">
        <f t="shared" si="9"/>
        <v>-2109.0781348994051</v>
      </c>
      <c r="AW9">
        <v>6</v>
      </c>
      <c r="AX9">
        <f>IF(Z9&gt;0, (R9*SUMPRODUCT(K9:$K$98, X9:$X$98)-K9*$AZ$3)/Z9, 0)</f>
        <v>10199.229973949881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1000000</v>
      </c>
      <c r="S10">
        <f t="shared" si="1"/>
        <v>10816.55112415254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9368.511147219695</v>
      </c>
      <c r="AC10">
        <f t="shared" si="2"/>
        <v>9789.0955863404924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-4354.5206388534862</v>
      </c>
      <c r="AI10">
        <f t="shared" si="6"/>
        <v>-4377.1459088540187</v>
      </c>
      <c r="AJ10">
        <f t="shared" si="7"/>
        <v>-420.58443912079747</v>
      </c>
      <c r="AK10">
        <f t="shared" si="22"/>
        <v>655.79578030537868</v>
      </c>
      <c r="AL10">
        <f t="shared" si="8"/>
        <v>-4141.9345676694375</v>
      </c>
      <c r="AN10">
        <f t="shared" si="9"/>
        <v>0</v>
      </c>
      <c r="AO10">
        <f t="shared" si="9"/>
        <v>0</v>
      </c>
      <c r="AP10">
        <f t="shared" si="9"/>
        <v>-10.234523131526139</v>
      </c>
      <c r="AQ10">
        <f t="shared" si="9"/>
        <v>-1969.7639941536829</v>
      </c>
      <c r="AR10">
        <f t="shared" si="9"/>
        <v>-1979.9985172852091</v>
      </c>
      <c r="AS10">
        <f t="shared" si="9"/>
        <v>-190.25104101920022</v>
      </c>
      <c r="AT10">
        <f t="shared" si="9"/>
        <v>296.64870664238384</v>
      </c>
      <c r="AU10">
        <f t="shared" si="9"/>
        <v>-1873.6008516620254</v>
      </c>
      <c r="AW10">
        <v>7</v>
      </c>
      <c r="AX10">
        <f>IF(Z10&gt;0, (R10*SUMPRODUCT(K10:$K$98, X10:$X$98)-K10*$AZ$3)/Z10, 0)</f>
        <v>10816.55112415254</v>
      </c>
    </row>
    <row r="11" spans="1:52" x14ac:dyDescent="0.25">
      <c r="A11" t="s">
        <v>33</v>
      </c>
      <c r="C11" s="12">
        <f>AU71</f>
        <v>2010.9198598706425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1000000</v>
      </c>
      <c r="S11">
        <f t="shared" si="1"/>
        <v>11326.778474127495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9789.0955863404924</v>
      </c>
      <c r="AC11">
        <f t="shared" si="2"/>
        <v>10097.4334529306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-4495.084567463754</v>
      </c>
      <c r="AI11">
        <f t="shared" si="6"/>
        <v>-4517.3712076500942</v>
      </c>
      <c r="AJ11">
        <f t="shared" si="7"/>
        <v>-308.3378665901073</v>
      </c>
      <c r="AK11">
        <f t="shared" si="22"/>
        <v>685.23669104383453</v>
      </c>
      <c r="AL11">
        <f t="shared" si="8"/>
        <v>-4140.4723831963674</v>
      </c>
      <c r="AN11">
        <f t="shared" si="9"/>
        <v>0</v>
      </c>
      <c r="AO11">
        <f t="shared" si="9"/>
        <v>0</v>
      </c>
      <c r="AP11">
        <f t="shared" si="9"/>
        <v>-9.0012001792738818</v>
      </c>
      <c r="AQ11">
        <f t="shared" si="9"/>
        <v>-1815.4892651475075</v>
      </c>
      <c r="AR11">
        <f t="shared" si="9"/>
        <v>-1824.4904653267813</v>
      </c>
      <c r="AS11">
        <f t="shared" si="9"/>
        <v>-124.53249286668463</v>
      </c>
      <c r="AT11">
        <f t="shared" si="9"/>
        <v>276.7556067086856</v>
      </c>
      <c r="AU11">
        <f t="shared" si="9"/>
        <v>-1672.2673514847806</v>
      </c>
      <c r="AW11">
        <v>8</v>
      </c>
      <c r="AX11">
        <f>IF(Z11&gt;0, (R11*SUMPRODUCT(K11:$K$98, X11:$X$98)-K11*$AZ$3)/Z11, 0)</f>
        <v>11326.778474127495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1000000</v>
      </c>
      <c r="S12">
        <f t="shared" si="1"/>
        <v>11750.723915570752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10097.4334529306</v>
      </c>
      <c r="AC12">
        <f t="shared" si="2"/>
        <v>10315.96370630433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-4650.6806872655125</v>
      </c>
      <c r="AI12">
        <f t="shared" si="6"/>
        <v>-4672.6281940328081</v>
      </c>
      <c r="AJ12">
        <f t="shared" si="7"/>
        <v>-218.53025337373037</v>
      </c>
      <c r="AK12">
        <f t="shared" si="22"/>
        <v>706.82034170514203</v>
      </c>
      <c r="AL12">
        <f t="shared" si="8"/>
        <v>-4184.3381057013967</v>
      </c>
      <c r="AN12">
        <f t="shared" si="9"/>
        <v>0</v>
      </c>
      <c r="AO12">
        <f t="shared" si="9"/>
        <v>0</v>
      </c>
      <c r="AP12">
        <f t="shared" si="9"/>
        <v>-7.9144909636377596</v>
      </c>
      <c r="AQ12">
        <f t="shared" si="9"/>
        <v>-1677.0820788161664</v>
      </c>
      <c r="AR12">
        <f t="shared" si="9"/>
        <v>-1684.9965697798043</v>
      </c>
      <c r="AS12">
        <f t="shared" si="9"/>
        <v>-78.804200128331829</v>
      </c>
      <c r="AT12">
        <f t="shared" si="9"/>
        <v>254.88650107977992</v>
      </c>
      <c r="AU12">
        <f t="shared" si="9"/>
        <v>-1508.9142688283562</v>
      </c>
      <c r="AW12">
        <v>9</v>
      </c>
      <c r="AX12">
        <f>IF(Z12&gt;0, (R12*SUMPRODUCT(K12:$K$98, X12:$X$98)-K12*$AZ$3)/Z12, 0)</f>
        <v>11750.723915570752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1000000</v>
      </c>
      <c r="S13">
        <f t="shared" si="1"/>
        <v>12096.340850049834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10315.96370630433</v>
      </c>
      <c r="AC13">
        <f t="shared" si="2"/>
        <v>10454.970483310703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-4812.7458529622982</v>
      </c>
      <c r="AI13">
        <f t="shared" si="6"/>
        <v>-4834.3535660155967</v>
      </c>
      <c r="AJ13">
        <f t="shared" si="7"/>
        <v>-139.00677700637243</v>
      </c>
      <c r="AK13">
        <f t="shared" si="22"/>
        <v>722.11745944130314</v>
      </c>
      <c r="AL13">
        <f t="shared" si="8"/>
        <v>-4251.2428835806659</v>
      </c>
      <c r="AN13">
        <f t="shared" si="9"/>
        <v>0</v>
      </c>
      <c r="AO13">
        <f t="shared" si="9"/>
        <v>0</v>
      </c>
      <c r="AP13">
        <f t="shared" si="9"/>
        <v>-6.9571053070934932</v>
      </c>
      <c r="AQ13">
        <f t="shared" si="9"/>
        <v>-1549.5753591667212</v>
      </c>
      <c r="AR13">
        <f t="shared" si="9"/>
        <v>-1556.5324644738148</v>
      </c>
      <c r="AS13">
        <f t="shared" si="9"/>
        <v>-44.756461900782881</v>
      </c>
      <c r="AT13">
        <f t="shared" si="9"/>
        <v>232.50249561496705</v>
      </c>
      <c r="AU13">
        <f t="shared" si="9"/>
        <v>-1368.7864307596305</v>
      </c>
      <c r="AW13">
        <v>10</v>
      </c>
      <c r="AX13">
        <f>IF(Z13&gt;0, (R13*SUMPRODUCT(K13:$K$98, X13:$X$98)-K13*$AZ$3)/Z13, 0)</f>
        <v>12096.340850049834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1000000</v>
      </c>
      <c r="S14">
        <f t="shared" si="1"/>
        <v>12374.813064775648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10454.970483310703</v>
      </c>
      <c r="AC14">
        <f t="shared" si="2"/>
        <v>10526.903031128395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-4993.7559708222097</v>
      </c>
      <c r="AI14">
        <f t="shared" si="6"/>
        <v>-5015.0227628457042</v>
      </c>
      <c r="AJ14">
        <f t="shared" si="7"/>
        <v>-71.932547817692466</v>
      </c>
      <c r="AK14">
        <f t="shared" si="22"/>
        <v>731.84793383174929</v>
      </c>
      <c r="AL14">
        <f t="shared" si="8"/>
        <v>-4355.1073768316473</v>
      </c>
      <c r="AN14">
        <f t="shared" si="9"/>
        <v>0</v>
      </c>
      <c r="AO14">
        <f t="shared" si="9"/>
        <v>0</v>
      </c>
      <c r="AP14">
        <f t="shared" si="9"/>
        <v>-6.1136945175944781</v>
      </c>
      <c r="AQ14">
        <f t="shared" si="9"/>
        <v>-1435.585511312268</v>
      </c>
      <c r="AR14">
        <f t="shared" si="9"/>
        <v>-1441.6992058298624</v>
      </c>
      <c r="AS14">
        <f t="shared" si="9"/>
        <v>-20.678888604533437</v>
      </c>
      <c r="AT14">
        <f t="shared" si="9"/>
        <v>210.3887928107338</v>
      </c>
      <c r="AU14">
        <f t="shared" si="9"/>
        <v>-1251.989301623662</v>
      </c>
      <c r="AW14">
        <v>11</v>
      </c>
      <c r="AX14">
        <f>IF(Z14&gt;0, (R14*SUMPRODUCT(K14:$K$98, X14:$X$98)-K14*$AZ$3)/Z14, 0)</f>
        <v>12374.813064775648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1000000</v>
      </c>
      <c r="S15">
        <f t="shared" si="1"/>
        <v>12592.102507846745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10526.903031128395</v>
      </c>
      <c r="AC15">
        <f t="shared" si="2"/>
        <v>10539.09243676649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-5204.4620856338624</v>
      </c>
      <c r="AI15">
        <f t="shared" si="6"/>
        <v>-5225.3860981849812</v>
      </c>
      <c r="AJ15">
        <f t="shared" si="7"/>
        <v>-12.189405638095195</v>
      </c>
      <c r="AK15">
        <f t="shared" si="22"/>
        <v>736.88321217898772</v>
      </c>
      <c r="AL15">
        <f t="shared" si="8"/>
        <v>-4500.692291644089</v>
      </c>
      <c r="AN15">
        <f t="shared" si="9"/>
        <v>0</v>
      </c>
      <c r="AO15">
        <f t="shared" si="9"/>
        <v>0</v>
      </c>
      <c r="AP15">
        <f t="shared" si="9"/>
        <v>-5.3706728663489551</v>
      </c>
      <c r="AQ15">
        <f t="shared" si="9"/>
        <v>-1335.8557895608249</v>
      </c>
      <c r="AR15">
        <f t="shared" si="9"/>
        <v>-1341.2264624271738</v>
      </c>
      <c r="AS15">
        <f t="shared" si="9"/>
        <v>-3.1287168251071336</v>
      </c>
      <c r="AT15">
        <f t="shared" si="9"/>
        <v>189.13956697593849</v>
      </c>
      <c r="AU15">
        <f t="shared" si="9"/>
        <v>-1155.2156122763424</v>
      </c>
      <c r="AW15">
        <v>12</v>
      </c>
      <c r="AX15">
        <f>IF(Z15&gt;0, (R15*SUMPRODUCT(K15:$K$98, X15:$X$98)-K15*$AZ$3)/Z15, 0)</f>
        <v>12592.102507846745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1000000</v>
      </c>
      <c r="S16">
        <f t="shared" si="1"/>
        <v>12750.657897621097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10539.09243676649</v>
      </c>
      <c r="AC16">
        <f t="shared" si="2"/>
        <v>10495.89282305421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-5426.0919351223656</v>
      </c>
      <c r="AI16">
        <f t="shared" si="6"/>
        <v>-5446.6710552495952</v>
      </c>
      <c r="AJ16">
        <f t="shared" si="7"/>
        <v>43.199613712280552</v>
      </c>
      <c r="AK16">
        <f t="shared" si="22"/>
        <v>737.7364705736544</v>
      </c>
      <c r="AL16">
        <f t="shared" si="8"/>
        <v>-4665.7349709636601</v>
      </c>
      <c r="AN16">
        <f t="shared" si="9"/>
        <v>0</v>
      </c>
      <c r="AO16">
        <f t="shared" si="9"/>
        <v>0</v>
      </c>
      <c r="AP16">
        <f t="shared" si="9"/>
        <v>-4.7162031887419831</v>
      </c>
      <c r="AQ16">
        <f t="shared" si="9"/>
        <v>-1243.5202248015705</v>
      </c>
      <c r="AR16">
        <f t="shared" si="9"/>
        <v>-1248.2364279903124</v>
      </c>
      <c r="AS16">
        <f t="shared" si="9"/>
        <v>9.9002364864326005</v>
      </c>
      <c r="AT16">
        <f t="shared" si="9"/>
        <v>169.07015817294285</v>
      </c>
      <c r="AU16">
        <f t="shared" si="9"/>
        <v>-1069.266033330937</v>
      </c>
      <c r="AW16">
        <v>13</v>
      </c>
      <c r="AX16">
        <f>IF(Z16&gt;0, (R16*SUMPRODUCT(K16:$K$98, X16:$X$98)-K16*$AZ$3)/Z16, 0)</f>
        <v>12750.657897621097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1000000</v>
      </c>
      <c r="S17">
        <f t="shared" si="1"/>
        <v>12859.029356118492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10495.89282305421</v>
      </c>
      <c r="AC17">
        <f t="shared" si="2"/>
        <v>10406.529898117406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-5655.1306866554633</v>
      </c>
      <c r="AI17">
        <f t="shared" si="6"/>
        <v>-5675.3626373142542</v>
      </c>
      <c r="AJ17">
        <f t="shared" si="7"/>
        <v>89.36292493680412</v>
      </c>
      <c r="AK17">
        <f t="shared" si="22"/>
        <v>734.71249761379477</v>
      </c>
      <c r="AL17">
        <f t="shared" si="8"/>
        <v>-4851.2872147636554</v>
      </c>
      <c r="AN17">
        <f t="shared" si="9"/>
        <v>0</v>
      </c>
      <c r="AO17">
        <f t="shared" si="9"/>
        <v>0</v>
      </c>
      <c r="AP17">
        <f t="shared" si="9"/>
        <v>-4.1398579526560271</v>
      </c>
      <c r="AQ17">
        <f t="shared" si="9"/>
        <v>-1157.1517814218851</v>
      </c>
      <c r="AR17">
        <f t="shared" si="9"/>
        <v>-1161.2916393745411</v>
      </c>
      <c r="AS17">
        <f t="shared" si="9"/>
        <v>18.285424955377884</v>
      </c>
      <c r="AT17">
        <f t="shared" si="9"/>
        <v>150.33673358829694</v>
      </c>
      <c r="AU17">
        <f t="shared" si="9"/>
        <v>-992.66948083086629</v>
      </c>
      <c r="AW17">
        <v>14</v>
      </c>
      <c r="AX17">
        <f>IF(Z17&gt;0, (R17*SUMPRODUCT(K17:$K$98, X17:$X$98)-K17*$AZ$3)/Z17, 0)</f>
        <v>12859.029356118492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1000000</v>
      </c>
      <c r="S18">
        <f t="shared" si="1"/>
        <v>12926.232066079561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10406.529898117406</v>
      </c>
      <c r="AC18">
        <f t="shared" si="2"/>
        <v>10279.875705860492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-5912.8377552693219</v>
      </c>
      <c r="AI18">
        <f t="shared" si="6"/>
        <v>-5932.7195654776433</v>
      </c>
      <c r="AJ18">
        <f t="shared" si="7"/>
        <v>126.65419225691403</v>
      </c>
      <c r="AK18">
        <f t="shared" si="22"/>
        <v>728.45709286821841</v>
      </c>
      <c r="AL18">
        <f t="shared" si="8"/>
        <v>-5077.6082803525105</v>
      </c>
      <c r="AN18">
        <f t="shared" si="9"/>
        <v>0</v>
      </c>
      <c r="AO18">
        <f t="shared" si="9"/>
        <v>0</v>
      </c>
      <c r="AP18">
        <f t="shared" si="9"/>
        <v>-3.6323323922247144</v>
      </c>
      <c r="AQ18">
        <f t="shared" si="9"/>
        <v>-1080.2533513495057</v>
      </c>
      <c r="AR18">
        <f t="shared" si="9"/>
        <v>-1083.8856837417304</v>
      </c>
      <c r="AS18">
        <f t="shared" si="9"/>
        <v>23.139247398775293</v>
      </c>
      <c r="AT18">
        <f t="shared" si="9"/>
        <v>133.08638735841112</v>
      </c>
      <c r="AU18">
        <f t="shared" si="9"/>
        <v>-927.66004898454401</v>
      </c>
      <c r="AW18">
        <v>15</v>
      </c>
      <c r="AX18">
        <f>IF(Z18&gt;0, (R18*SUMPRODUCT(K18:$K$98, X18:$X$98)-K18*$AZ$3)/Z18, 0)</f>
        <v>12926.232066079561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1000000</v>
      </c>
      <c r="S19">
        <f t="shared" si="1"/>
        <v>12955.411596146278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10279.875705860492</v>
      </c>
      <c r="AC19">
        <f t="shared" si="2"/>
        <v>10119.709487693995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-6201.3529180705164</v>
      </c>
      <c r="AI19">
        <f t="shared" si="6"/>
        <v>-6220.8808763538027</v>
      </c>
      <c r="AJ19">
        <f t="shared" si="7"/>
        <v>160.16621816649604</v>
      </c>
      <c r="AK19">
        <f t="shared" si="22"/>
        <v>719.59129941023446</v>
      </c>
      <c r="AL19">
        <f t="shared" si="8"/>
        <v>-5341.1233587770721</v>
      </c>
      <c r="AN19">
        <f t="shared" si="9"/>
        <v>0</v>
      </c>
      <c r="AO19">
        <f t="shared" si="9"/>
        <v>0</v>
      </c>
      <c r="AP19">
        <f t="shared" si="9"/>
        <v>-3.1854330075711461</v>
      </c>
      <c r="AQ19">
        <f t="shared" si="9"/>
        <v>-1011.5749936708177</v>
      </c>
      <c r="AR19">
        <f t="shared" si="9"/>
        <v>-1014.7604266783887</v>
      </c>
      <c r="AS19">
        <f t="shared" si="9"/>
        <v>26.12657967843295</v>
      </c>
      <c r="AT19">
        <f t="shared" si="9"/>
        <v>117.38092860758648</v>
      </c>
      <c r="AU19">
        <f t="shared" si="9"/>
        <v>-871.25291839236934</v>
      </c>
      <c r="AW19">
        <v>16</v>
      </c>
      <c r="AX19">
        <f>IF(Z19&gt;0, (R19*SUMPRODUCT(K19:$K$98, X19:$X$98)-K19*$AZ$3)/Z19, 0)</f>
        <v>12955.411596146278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1000000</v>
      </c>
      <c r="S20">
        <f t="shared" si="1"/>
        <v>12949.848795262549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10119.709487693995</v>
      </c>
      <c r="AC20">
        <f t="shared" si="2"/>
        <v>9929.6408629365869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-6530.5608992915968</v>
      </c>
      <c r="AI20">
        <f t="shared" si="6"/>
        <v>-6549.7303139695678</v>
      </c>
      <c r="AJ20">
        <f t="shared" si="7"/>
        <v>190.06862475740854</v>
      </c>
      <c r="AK20">
        <f t="shared" si="22"/>
        <v>708.37966413857976</v>
      </c>
      <c r="AL20">
        <f t="shared" si="8"/>
        <v>-5651.2820250735795</v>
      </c>
      <c r="AN20">
        <f t="shared" si="9"/>
        <v>0</v>
      </c>
      <c r="AO20">
        <f t="shared" si="9"/>
        <v>0</v>
      </c>
      <c r="AP20">
        <f t="shared" si="9"/>
        <v>-2.7919167668115583</v>
      </c>
      <c r="AQ20">
        <f t="shared" si="9"/>
        <v>-951.13923808892037</v>
      </c>
      <c r="AR20">
        <f t="shared" si="9"/>
        <v>-953.93115485573196</v>
      </c>
      <c r="AS20">
        <f t="shared" si="9"/>
        <v>27.682419584507787</v>
      </c>
      <c r="AT20">
        <f t="shared" si="9"/>
        <v>103.17148931258586</v>
      </c>
      <c r="AU20">
        <f t="shared" si="9"/>
        <v>-823.07724595863829</v>
      </c>
      <c r="AW20">
        <v>17</v>
      </c>
      <c r="AX20">
        <f>IF(Z20&gt;0, (R20*SUMPRODUCT(K20:$K$98, X20:$X$98)-K20*$AZ$3)/Z20, 0)</f>
        <v>12949.848795262549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25</v>
      </c>
      <c r="R21">
        <f t="shared" si="0"/>
        <v>1000000</v>
      </c>
      <c r="S21">
        <f t="shared" si="1"/>
        <v>12911.440076396057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9929.6408629365869</v>
      </c>
      <c r="AC21">
        <f t="shared" si="2"/>
        <v>9711.9894542346228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-6908.4937265277949</v>
      </c>
      <c r="AI21">
        <f t="shared" si="6"/>
        <v>-6927.2987347158232</v>
      </c>
      <c r="AJ21">
        <f t="shared" si="7"/>
        <v>217.6514087019641</v>
      </c>
      <c r="AK21">
        <f t="shared" si="22"/>
        <v>695.07486040556114</v>
      </c>
      <c r="AL21">
        <f t="shared" si="8"/>
        <v>-6014.5724656082984</v>
      </c>
      <c r="AN21">
        <f t="shared" si="9"/>
        <v>0</v>
      </c>
      <c r="AO21">
        <f t="shared" si="9"/>
        <v>0</v>
      </c>
      <c r="AP21">
        <f t="shared" si="9"/>
        <v>-2.4453955569220907</v>
      </c>
      <c r="AQ21">
        <f t="shared" si="9"/>
        <v>-898.37769252502869</v>
      </c>
      <c r="AR21">
        <f t="shared" si="9"/>
        <v>-900.8230880819508</v>
      </c>
      <c r="AS21">
        <f t="shared" si="9"/>
        <v>28.303299976037952</v>
      </c>
      <c r="AT21">
        <f t="shared" si="9"/>
        <v>90.387249947919912</v>
      </c>
      <c r="AU21">
        <f t="shared" si="9"/>
        <v>-782.13253815799305</v>
      </c>
      <c r="AW21">
        <v>18</v>
      </c>
      <c r="AX21">
        <f>IF(Z21&gt;0, (R21*SUMPRODUCT(K21:$K$98, X21:$X$98)-K21*$AZ$3)/Z21, 0)</f>
        <v>12911.440076396057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1000000</v>
      </c>
      <c r="S22">
        <f t="shared" si="1"/>
        <v>12841.47323419703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9711.9894542346228</v>
      </c>
      <c r="AC22">
        <f t="shared" si="2"/>
        <v>9468.5116093765246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-7339.9023457214325</v>
      </c>
      <c r="AI22">
        <f t="shared" si="6"/>
        <v>-7358.3358062689376</v>
      </c>
      <c r="AJ22">
        <f t="shared" si="7"/>
        <v>243.47784485809825</v>
      </c>
      <c r="AK22">
        <f t="shared" si="22"/>
        <v>679.83926179642367</v>
      </c>
      <c r="AL22">
        <f t="shared" si="8"/>
        <v>-6435.0186996144157</v>
      </c>
      <c r="AN22">
        <f t="shared" si="9"/>
        <v>0</v>
      </c>
      <c r="AO22">
        <f t="shared" si="9"/>
        <v>0</v>
      </c>
      <c r="AP22">
        <f t="shared" si="9"/>
        <v>-2.1402496911066242</v>
      </c>
      <c r="AQ22">
        <f t="shared" si="9"/>
        <v>-852.21240405178855</v>
      </c>
      <c r="AR22">
        <f t="shared" si="9"/>
        <v>-854.3526537428952</v>
      </c>
      <c r="AS22">
        <f t="shared" si="9"/>
        <v>28.26942781068756</v>
      </c>
      <c r="AT22">
        <f t="shared" si="9"/>
        <v>78.933945490711835</v>
      </c>
      <c r="AU22">
        <f t="shared" si="9"/>
        <v>-747.14928044149576</v>
      </c>
      <c r="AW22">
        <v>19</v>
      </c>
      <c r="AX22">
        <f>IF(Z22&gt;0, (R22*SUMPRODUCT(K22:$K$98, X22:$X$98)-K22*$AZ$3)/Z22, 0)</f>
        <v>12841.47323419703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1000000</v>
      </c>
      <c r="S23">
        <f t="shared" si="1"/>
        <v>12741.833995340188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9468.5116093765246</v>
      </c>
      <c r="AC23">
        <f t="shared" si="2"/>
        <v>9201.0312121702118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-7853.0390838933863</v>
      </c>
      <c r="AI23">
        <f t="shared" si="6"/>
        <v>-7871.0918838583193</v>
      </c>
      <c r="AJ23">
        <f t="shared" si="7"/>
        <v>267.48039720631277</v>
      </c>
      <c r="AK23">
        <f t="shared" si="22"/>
        <v>662.79581265635682</v>
      </c>
      <c r="AL23">
        <f t="shared" si="8"/>
        <v>-6940.8156739956494</v>
      </c>
      <c r="AN23">
        <f t="shared" si="9"/>
        <v>0</v>
      </c>
      <c r="AO23">
        <f t="shared" si="9"/>
        <v>0</v>
      </c>
      <c r="AP23">
        <f t="shared" si="9"/>
        <v>-1.8714753730133336</v>
      </c>
      <c r="AQ23">
        <f t="shared" si="9"/>
        <v>-814.09915787943953</v>
      </c>
      <c r="AR23">
        <f t="shared" si="9"/>
        <v>-815.9706332524529</v>
      </c>
      <c r="AS23">
        <f t="shared" si="9"/>
        <v>27.728827500876029</v>
      </c>
      <c r="AT23">
        <f t="shared" si="9"/>
        <v>68.709897807110451</v>
      </c>
      <c r="AU23">
        <f t="shared" si="9"/>
        <v>-719.53190794446641</v>
      </c>
      <c r="AW23">
        <v>20</v>
      </c>
      <c r="AX23">
        <f>IF(Z23&gt;0, (R23*SUMPRODUCT(K23:$K$98, X23:$X$98)-K23*$AZ$3)/Z23, 0)</f>
        <v>12741.833995340188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25</v>
      </c>
      <c r="R24">
        <f t="shared" si="0"/>
        <v>1000000</v>
      </c>
      <c r="S24">
        <f t="shared" si="1"/>
        <v>12610.819914885151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9201.0312121702118</v>
      </c>
      <c r="AC24">
        <f t="shared" si="2"/>
        <v>8909.014203259947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-8432.9112951711813</v>
      </c>
      <c r="AI24">
        <f t="shared" si="6"/>
        <v>-8450.5727443540854</v>
      </c>
      <c r="AJ24">
        <f t="shared" si="7"/>
        <v>292.01700891026485</v>
      </c>
      <c r="AK24">
        <f t="shared" si="22"/>
        <v>644.07218485191493</v>
      </c>
      <c r="AL24">
        <f t="shared" si="8"/>
        <v>-7514.4835505919054</v>
      </c>
      <c r="AN24">
        <f t="shared" si="9"/>
        <v>0</v>
      </c>
      <c r="AO24">
        <f t="shared" si="9"/>
        <v>0</v>
      </c>
      <c r="AP24">
        <f t="shared" si="9"/>
        <v>-1.634736878061277</v>
      </c>
      <c r="AQ24">
        <f t="shared" si="9"/>
        <v>-780.54699480606598</v>
      </c>
      <c r="AR24">
        <f t="shared" si="9"/>
        <v>-782.18173168412727</v>
      </c>
      <c r="AS24">
        <f t="shared" si="9"/>
        <v>27.028980948451512</v>
      </c>
      <c r="AT24">
        <f t="shared" si="9"/>
        <v>59.61507132325815</v>
      </c>
      <c r="AU24">
        <f t="shared" si="9"/>
        <v>-695.53767941241756</v>
      </c>
      <c r="AW24">
        <v>21</v>
      </c>
      <c r="AX24">
        <f>IF(Z24&gt;0, (R24*SUMPRODUCT(K24:$K$98, X24:$X$98)-K24*$AZ$3)/Z24, 0)</f>
        <v>12610.819914885151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25</v>
      </c>
      <c r="R25">
        <f t="shared" si="0"/>
        <v>1000000</v>
      </c>
      <c r="S25">
        <f t="shared" si="1"/>
        <v>12450.392121527288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8909.014203259947</v>
      </c>
      <c r="AC25">
        <f t="shared" si="2"/>
        <v>8594.6119843192155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-9084.8495320810998</v>
      </c>
      <c r="AI25">
        <f t="shared" si="6"/>
        <v>-9102.1072455338726</v>
      </c>
      <c r="AJ25">
        <f t="shared" si="7"/>
        <v>314.40221894073147</v>
      </c>
      <c r="AK25">
        <f t="shared" si="22"/>
        <v>623.6309942281963</v>
      </c>
      <c r="AL25">
        <f t="shared" si="8"/>
        <v>-8164.0740323649452</v>
      </c>
      <c r="AN25">
        <f t="shared" si="9"/>
        <v>0</v>
      </c>
      <c r="AO25">
        <f t="shared" si="9"/>
        <v>0</v>
      </c>
      <c r="AP25">
        <f t="shared" si="9"/>
        <v>-1.426220763981547</v>
      </c>
      <c r="AQ25">
        <f t="shared" si="9"/>
        <v>-750.79477219041178</v>
      </c>
      <c r="AR25">
        <f t="shared" si="9"/>
        <v>-752.2209929543933</v>
      </c>
      <c r="AS25">
        <f t="shared" si="9"/>
        <v>25.982988657346894</v>
      </c>
      <c r="AT25">
        <f t="shared" si="9"/>
        <v>51.538430943630829</v>
      </c>
      <c r="AU25">
        <f t="shared" si="9"/>
        <v>-674.69957335341564</v>
      </c>
      <c r="AW25">
        <v>22</v>
      </c>
      <c r="AX25">
        <f>IF(Z25&gt;0, (R25*SUMPRODUCT(K25:$K$98, X25:$X$98)-K25*$AZ$3)/Z25, 0)</f>
        <v>12450.392121527288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1000000</v>
      </c>
      <c r="S26">
        <f t="shared" si="1"/>
        <v>12262.740418335734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8594.6119843192155</v>
      </c>
      <c r="AC26">
        <f t="shared" si="2"/>
        <v>8260.0179048657119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-9818.8299130211708</v>
      </c>
      <c r="AI26">
        <f t="shared" si="6"/>
        <v>-9835.6695785915908</v>
      </c>
      <c r="AJ26">
        <f t="shared" si="7"/>
        <v>334.59407945350358</v>
      </c>
      <c r="AK26">
        <f t="shared" si="22"/>
        <v>601.62283890234517</v>
      </c>
      <c r="AL26">
        <f t="shared" si="8"/>
        <v>-8899.4526602357419</v>
      </c>
      <c r="AN26">
        <f t="shared" si="9"/>
        <v>0</v>
      </c>
      <c r="AO26">
        <f t="shared" si="9"/>
        <v>0</v>
      </c>
      <c r="AP26">
        <f t="shared" si="9"/>
        <v>-1.242564497772169</v>
      </c>
      <c r="AQ26">
        <f t="shared" si="9"/>
        <v>-724.51138703221875</v>
      </c>
      <c r="AR26">
        <f t="shared" si="9"/>
        <v>-725.7539515299909</v>
      </c>
      <c r="AS26">
        <f t="shared" si="9"/>
        <v>24.689013125295755</v>
      </c>
      <c r="AT26">
        <f t="shared" si="9"/>
        <v>44.39251940858621</v>
      </c>
      <c r="AU26">
        <f t="shared" si="9"/>
        <v>-656.67241899610895</v>
      </c>
      <c r="AW26">
        <v>23</v>
      </c>
      <c r="AX26">
        <f>IF(Z26&gt;0, (R26*SUMPRODUCT(K26:$K$98, X26:$X$98)-K26*$AZ$3)/Z26, 0)</f>
        <v>12262.740418335734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1000000</v>
      </c>
      <c r="S27">
        <f t="shared" si="1"/>
        <v>12049.0815247835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8260.0179048657119</v>
      </c>
      <c r="AC27">
        <f t="shared" si="2"/>
        <v>7907.1142792057308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-10608.680133104561</v>
      </c>
      <c r="AI27">
        <f t="shared" si="6"/>
        <v>-10625.086185015949</v>
      </c>
      <c r="AJ27">
        <f t="shared" si="7"/>
        <v>352.90362565998112</v>
      </c>
      <c r="AK27">
        <f t="shared" si="22"/>
        <v>578.20125334059992</v>
      </c>
      <c r="AL27">
        <f t="shared" si="8"/>
        <v>-9693.9813060153683</v>
      </c>
      <c r="AN27">
        <f t="shared" si="9"/>
        <v>0</v>
      </c>
      <c r="AO27">
        <f t="shared" si="9"/>
        <v>0</v>
      </c>
      <c r="AP27">
        <f t="shared" si="9"/>
        <v>-1.0808652074032501</v>
      </c>
      <c r="AQ27">
        <f t="shared" si="9"/>
        <v>-698.92216081454228</v>
      </c>
      <c r="AR27">
        <f t="shared" si="9"/>
        <v>-700.00302602194552</v>
      </c>
      <c r="AS27">
        <f t="shared" si="9"/>
        <v>23.250033134270698</v>
      </c>
      <c r="AT27">
        <f t="shared" si="9"/>
        <v>38.093114723049553</v>
      </c>
      <c r="AU27">
        <f t="shared" si="9"/>
        <v>-638.6598781646253</v>
      </c>
      <c r="AW27">
        <v>24</v>
      </c>
      <c r="AX27">
        <f>IF(Z27&gt;0, (R27*SUMPRODUCT(K27:$K$98, X27:$X$98)-K27*$AZ$3)/Z27, 0)</f>
        <v>12049.0815247835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1000000</v>
      </c>
      <c r="S28">
        <f t="shared" si="1"/>
        <v>11813.899090293327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7907.1142792057308</v>
      </c>
      <c r="AC28">
        <f t="shared" si="2"/>
        <v>7539.9847624735403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-11449.660255447259</v>
      </c>
      <c r="AI28">
        <f t="shared" si="6"/>
        <v>-11465.616005333148</v>
      </c>
      <c r="AJ28">
        <f t="shared" si="7"/>
        <v>367.1295167321905</v>
      </c>
      <c r="AK28">
        <f t="shared" si="22"/>
        <v>553.49799954440118</v>
      </c>
      <c r="AL28">
        <f t="shared" si="8"/>
        <v>-10544.988489056555</v>
      </c>
      <c r="AN28">
        <f t="shared" si="9"/>
        <v>0</v>
      </c>
      <c r="AO28">
        <f t="shared" si="9"/>
        <v>0</v>
      </c>
      <c r="AP28">
        <f t="shared" si="9"/>
        <v>-0.93856996680866811</v>
      </c>
      <c r="AQ28">
        <f t="shared" si="9"/>
        <v>-673.50687512532897</v>
      </c>
      <c r="AR28">
        <f t="shared" si="9"/>
        <v>-674.44544509213767</v>
      </c>
      <c r="AS28">
        <f t="shared" si="9"/>
        <v>21.595772107118378</v>
      </c>
      <c r="AT28">
        <f t="shared" si="9"/>
        <v>32.558582503259466</v>
      </c>
      <c r="AU28">
        <f t="shared" si="9"/>
        <v>-620.29109048175985</v>
      </c>
      <c r="AW28">
        <v>25</v>
      </c>
      <c r="AX28">
        <f>IF(Z28&gt;0, (R28*SUMPRODUCT(K28:$K$98, X28:$X$98)-K28*$AZ$3)/Z28, 0)</f>
        <v>11813.899090293327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1000000</v>
      </c>
      <c r="S29">
        <f t="shared" si="1"/>
        <v>11561.543773458938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7539.9847624735403</v>
      </c>
      <c r="AC29">
        <f t="shared" si="2"/>
        <v>7162.7213195645991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-12317.859335265286</v>
      </c>
      <c r="AI29">
        <f t="shared" si="6"/>
        <v>-12333.347581168933</v>
      </c>
      <c r="AJ29">
        <f t="shared" si="7"/>
        <v>377.26344290894122</v>
      </c>
      <c r="AK29">
        <f t="shared" si="22"/>
        <v>527.79893337314786</v>
      </c>
      <c r="AL29">
        <f t="shared" si="8"/>
        <v>-11428.285204886844</v>
      </c>
      <c r="AN29">
        <f t="shared" si="9"/>
        <v>0</v>
      </c>
      <c r="AO29">
        <f t="shared" si="9"/>
        <v>0</v>
      </c>
      <c r="AP29">
        <f t="shared" si="9"/>
        <v>-0.81345521138119203</v>
      </c>
      <c r="AQ29">
        <f t="shared" si="9"/>
        <v>-646.94394263022252</v>
      </c>
      <c r="AR29">
        <f t="shared" si="9"/>
        <v>-647.75739784160373</v>
      </c>
      <c r="AS29">
        <f t="shared" si="9"/>
        <v>19.814181386777939</v>
      </c>
      <c r="AT29">
        <f t="shared" si="9"/>
        <v>27.720427192643903</v>
      </c>
      <c r="AU29">
        <f t="shared" si="9"/>
        <v>-600.22278926218189</v>
      </c>
      <c r="AW29">
        <v>26</v>
      </c>
      <c r="AX29">
        <f>IF(Z29&gt;0, (R29*SUMPRODUCT(K29:$K$98, X29:$X$98)-K29*$AZ$3)/Z29, 0)</f>
        <v>11561.543773458938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1000000</v>
      </c>
      <c r="S30">
        <f t="shared" si="1"/>
        <v>11298.291999281428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7162.7213195645991</v>
      </c>
      <c r="AC30">
        <f t="shared" si="2"/>
        <v>6780.2804414132961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-13219.012194857418</v>
      </c>
      <c r="AI30">
        <f t="shared" si="6"/>
        <v>-13234.015082997157</v>
      </c>
      <c r="AJ30">
        <f t="shared" si="7"/>
        <v>382.44087815130297</v>
      </c>
      <c r="AK30">
        <f t="shared" si="22"/>
        <v>501.39049236952201</v>
      </c>
      <c r="AL30">
        <f t="shared" si="8"/>
        <v>-12350.183712476331</v>
      </c>
      <c r="AN30">
        <f t="shared" si="9"/>
        <v>0</v>
      </c>
      <c r="AO30">
        <f t="shared" si="9"/>
        <v>0</v>
      </c>
      <c r="AP30">
        <f t="shared" si="9"/>
        <v>-0.70353913282291425</v>
      </c>
      <c r="AQ30">
        <f t="shared" si="9"/>
        <v>-619.88680377557159</v>
      </c>
      <c r="AR30">
        <f t="shared" si="9"/>
        <v>-620.59034290839452</v>
      </c>
      <c r="AS30">
        <f t="shared" si="9"/>
        <v>17.934021853959802</v>
      </c>
      <c r="AT30">
        <f t="shared" si="9"/>
        <v>23.511995085329865</v>
      </c>
      <c r="AU30">
        <f t="shared" si="9"/>
        <v>-579.1443259691049</v>
      </c>
      <c r="AW30">
        <v>27</v>
      </c>
      <c r="AX30">
        <f>IF(Z30&gt;0, (R30*SUMPRODUCT(K30:$K$98, X30:$X$98)-K30*$AZ$3)/Z30, 0)</f>
        <v>11298.291999281428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1000000</v>
      </c>
      <c r="S31">
        <f t="shared" si="1"/>
        <v>11029.787130881396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6780.2804414132961</v>
      </c>
      <c r="AC31">
        <f t="shared" si="2"/>
        <v>6396.5570880653304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-14179.598051800462</v>
      </c>
      <c r="AI31">
        <f t="shared" si="6"/>
        <v>-14194.096421107508</v>
      </c>
      <c r="AJ31">
        <f t="shared" si="7"/>
        <v>383.72335334796571</v>
      </c>
      <c r="AK31">
        <f t="shared" si="22"/>
        <v>474.61963089893078</v>
      </c>
      <c r="AL31">
        <f t="shared" si="8"/>
        <v>-13335.75343686061</v>
      </c>
      <c r="AN31">
        <f t="shared" si="9"/>
        <v>0</v>
      </c>
      <c r="AO31">
        <f t="shared" si="9"/>
        <v>0</v>
      </c>
      <c r="AP31">
        <f t="shared" si="9"/>
        <v>-0.60703610594721802</v>
      </c>
      <c r="AQ31">
        <f t="shared" si="9"/>
        <v>-593.68938692146287</v>
      </c>
      <c r="AR31">
        <f t="shared" si="9"/>
        <v>-594.29642302741001</v>
      </c>
      <c r="AS31">
        <f t="shared" si="9"/>
        <v>16.066215809810984</v>
      </c>
      <c r="AT31">
        <f t="shared" si="9"/>
        <v>19.871976388886317</v>
      </c>
      <c r="AU31">
        <f t="shared" si="9"/>
        <v>-558.35823082871264</v>
      </c>
      <c r="AW31">
        <v>28</v>
      </c>
      <c r="AX31">
        <f>IF(Z31&gt;0, (R31*SUMPRODUCT(K31:$K$98, X31:$X$98)-K31*$AZ$3)/Z31, 0)</f>
        <v>11029.787130881396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1000000</v>
      </c>
      <c r="S32">
        <f t="shared" si="1"/>
        <v>10759.180325359508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6396.5570880653304</v>
      </c>
      <c r="AC32">
        <f t="shared" si="2"/>
        <v>6013.7279247399438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-15196.198439251335</v>
      </c>
      <c r="AI32">
        <f t="shared" si="6"/>
        <v>-15210.171919904331</v>
      </c>
      <c r="AJ32">
        <f t="shared" si="7"/>
        <v>382.82916332538662</v>
      </c>
      <c r="AK32">
        <f t="shared" si="22"/>
        <v>447.75899616457315</v>
      </c>
      <c r="AL32">
        <f t="shared" si="8"/>
        <v>-14379.583760414371</v>
      </c>
      <c r="AN32">
        <f t="shared" si="9"/>
        <v>0</v>
      </c>
      <c r="AO32">
        <f t="shared" si="9"/>
        <v>0</v>
      </c>
      <c r="AP32">
        <f t="shared" si="9"/>
        <v>-0.52237446640194296</v>
      </c>
      <c r="AQ32">
        <f t="shared" si="9"/>
        <v>-568.08366134177038</v>
      </c>
      <c r="AR32">
        <f t="shared" si="9"/>
        <v>-568.60603580817235</v>
      </c>
      <c r="AS32">
        <f t="shared" si="9"/>
        <v>14.311407793185326</v>
      </c>
      <c r="AT32">
        <f t="shared" si="9"/>
        <v>16.73869757339245</v>
      </c>
      <c r="AU32">
        <f t="shared" si="9"/>
        <v>-537.55593044159457</v>
      </c>
      <c r="AW32">
        <v>29</v>
      </c>
      <c r="AX32">
        <f>IF(Z32&gt;0, (R32*SUMPRODUCT(K32:$K$98, X32:$X$98)-K32*$AZ$3)/Z32, 0)</f>
        <v>10759.180325359508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1000000</v>
      </c>
      <c r="S33">
        <f t="shared" si="1"/>
        <v>10489.893111364949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6013.7279247399438</v>
      </c>
      <c r="AC33">
        <f t="shared" si="2"/>
        <v>5633.912320180385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-16269.783531265506</v>
      </c>
      <c r="AI33">
        <f t="shared" si="6"/>
        <v>-16283.21053252369</v>
      </c>
      <c r="AJ33">
        <f t="shared" si="7"/>
        <v>379.81560455955878</v>
      </c>
      <c r="AK33">
        <f t="shared" si="22"/>
        <v>420.96095473179611</v>
      </c>
      <c r="AL33">
        <f t="shared" si="8"/>
        <v>-15482.433973232335</v>
      </c>
      <c r="AN33">
        <f t="shared" si="9"/>
        <v>0</v>
      </c>
      <c r="AO33">
        <f t="shared" si="9"/>
        <v>0</v>
      </c>
      <c r="AP33">
        <f t="shared" si="9"/>
        <v>-0.44816542593119923</v>
      </c>
      <c r="AQ33">
        <f t="shared" si="9"/>
        <v>-543.05159624930013</v>
      </c>
      <c r="AR33">
        <f t="shared" si="9"/>
        <v>-543.4997616752313</v>
      </c>
      <c r="AS33">
        <f t="shared" si="9"/>
        <v>12.677456337393442</v>
      </c>
      <c r="AT33">
        <f t="shared" si="9"/>
        <v>14.050802703454892</v>
      </c>
      <c r="AU33">
        <f t="shared" si="9"/>
        <v>-516.77150263438295</v>
      </c>
      <c r="AW33">
        <v>30</v>
      </c>
      <c r="AX33">
        <f>IF(Z33&gt;0, (R33*SUMPRODUCT(K33:$K$98, X33:$X$98)-K33*$AZ$3)/Z33, 0)</f>
        <v>10489.893111364949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1000000</v>
      </c>
      <c r="S34">
        <f t="shared" si="1"/>
        <v>10223.658282836564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5633.912320180385</v>
      </c>
      <c r="AC34">
        <f t="shared" si="2"/>
        <v>5258.9572032009155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-17318.308958060581</v>
      </c>
      <c r="AI34">
        <f t="shared" si="6"/>
        <v>-17331.168731582231</v>
      </c>
      <c r="AJ34">
        <f t="shared" si="7"/>
        <v>374.95511697946949</v>
      </c>
      <c r="AK34">
        <f t="shared" si="22"/>
        <v>394.37386241262698</v>
      </c>
      <c r="AL34">
        <f t="shared" si="8"/>
        <v>-16561.839752190135</v>
      </c>
      <c r="AN34">
        <f t="shared" si="9"/>
        <v>0</v>
      </c>
      <c r="AO34">
        <f t="shared" si="9"/>
        <v>0</v>
      </c>
      <c r="AP34">
        <f t="shared" si="9"/>
        <v>-0.38324334082018902</v>
      </c>
      <c r="AQ34">
        <f t="shared" si="9"/>
        <v>-516.1153554741278</v>
      </c>
      <c r="AR34">
        <f t="shared" si="9"/>
        <v>-516.49859881494797</v>
      </c>
      <c r="AS34">
        <f t="shared" si="9"/>
        <v>11.174306565112447</v>
      </c>
      <c r="AT34">
        <f t="shared" si="9"/>
        <v>11.753018535569062</v>
      </c>
      <c r="AU34">
        <f t="shared" ref="AU34:AU69" si="23">AL34*$K34</f>
        <v>-493.57127371426645</v>
      </c>
      <c r="AW34">
        <v>31</v>
      </c>
      <c r="AX34">
        <f>IF(Z34&gt;0, (R34*SUMPRODUCT(K34:$K$98, X34:$X$98)-K34*$AZ$3)/Z34, 0)</f>
        <v>10223.658282836564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1000000</v>
      </c>
      <c r="S35">
        <f t="shared" si="1"/>
        <v>9965.7510003589323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5258.9572032009155</v>
      </c>
      <c r="AC35">
        <f t="shared" si="2"/>
        <v>4892.9279899319945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-18272.694475046123</v>
      </c>
      <c r="AI35">
        <f t="shared" ref="AI35:AI66" si="25">SUM(AE35:AH35)</f>
        <v>-18284.968833470681</v>
      </c>
      <c r="AJ35">
        <f t="shared" si="7"/>
        <v>366.02921326892101</v>
      </c>
      <c r="AK35">
        <f t="shared" si="22"/>
        <v>368.12700422406414</v>
      </c>
      <c r="AL35">
        <f t="shared" si="8"/>
        <v>-17550.812615977695</v>
      </c>
      <c r="AN35">
        <f t="shared" ref="AN35:AT69" si="26">AE35*$K35</f>
        <v>0</v>
      </c>
      <c r="AO35">
        <f t="shared" si="26"/>
        <v>0</v>
      </c>
      <c r="AP35">
        <f t="shared" si="26"/>
        <v>-0.32660443333043604</v>
      </c>
      <c r="AQ35">
        <f t="shared" si="26"/>
        <v>-486.21221721066752</v>
      </c>
      <c r="AR35">
        <f t="shared" si="26"/>
        <v>-486.53882164399795</v>
      </c>
      <c r="AS35">
        <f t="shared" si="26"/>
        <v>9.7395529482747047</v>
      </c>
      <c r="AT35">
        <f t="shared" si="26"/>
        <v>9.7953723892957054</v>
      </c>
      <c r="AU35">
        <f t="shared" si="23"/>
        <v>-467.00389630642752</v>
      </c>
      <c r="AW35">
        <v>32</v>
      </c>
      <c r="AX35">
        <f>IF(Z35&gt;0, (R35*SUMPRODUCT(K35:$K$98, X35:$X$98)-K35*$AZ$3)/Z35, 0)</f>
        <v>9965.7510003589323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1000000</v>
      </c>
      <c r="S36">
        <f t="shared" si="1"/>
        <v>9818.3547108758885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4892.9279899319945</v>
      </c>
      <c r="AC36">
        <f t="shared" si="2"/>
        <v>4540.7212568331188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-23591.868747154644</v>
      </c>
      <c r="AI36">
        <f t="shared" si="25"/>
        <v>-23603.430565276278</v>
      </c>
      <c r="AJ36">
        <f t="shared" si="7"/>
        <v>352.2067330988757</v>
      </c>
      <c r="AK36">
        <f t="shared" si="22"/>
        <v>342.50495929523964</v>
      </c>
      <c r="AL36">
        <f t="shared" si="8"/>
        <v>-22908.718872882164</v>
      </c>
      <c r="AN36">
        <f t="shared" si="26"/>
        <v>0</v>
      </c>
      <c r="AO36">
        <f t="shared" si="26"/>
        <v>0</v>
      </c>
      <c r="AP36">
        <f t="shared" si="26"/>
        <v>-0.27468274899305462</v>
      </c>
      <c r="AQ36">
        <f t="shared" si="26"/>
        <v>-560.48964731823264</v>
      </c>
      <c r="AR36">
        <f t="shared" si="26"/>
        <v>-560.76433006722573</v>
      </c>
      <c r="AS36">
        <f t="shared" si="26"/>
        <v>8.3676384322672472</v>
      </c>
      <c r="AT36">
        <f t="shared" si="26"/>
        <v>8.1371461454611378</v>
      </c>
      <c r="AU36">
        <f t="shared" si="23"/>
        <v>-544.25954548949744</v>
      </c>
      <c r="AW36">
        <v>33</v>
      </c>
      <c r="AX36">
        <f>IF(Z36&gt;0, (R36*SUMPRODUCT(K36:$K$98, X36:$X$98)-K36*$AZ$3)/Z36, 0)</f>
        <v>9818.3547108758885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1000000</v>
      </c>
      <c r="S37">
        <f t="shared" si="1"/>
        <v>9548.6563099336927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4540.7212568331188</v>
      </c>
      <c r="AC37">
        <f t="shared" si="2"/>
        <v>4099.8793631861272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-28480.845829997765</v>
      </c>
      <c r="AI37">
        <f t="shared" si="25"/>
        <v>-28491.580008792433</v>
      </c>
      <c r="AJ37">
        <f t="shared" si="7"/>
        <v>440.84189364699159</v>
      </c>
      <c r="AK37">
        <f t="shared" si="22"/>
        <v>317.85048797831837</v>
      </c>
      <c r="AL37">
        <f t="shared" si="8"/>
        <v>-27732.887627167122</v>
      </c>
      <c r="AN37">
        <f t="shared" si="26"/>
        <v>0</v>
      </c>
      <c r="AO37">
        <f t="shared" si="26"/>
        <v>0</v>
      </c>
      <c r="AP37">
        <f t="shared" si="26"/>
        <v>-0.22769634224380209</v>
      </c>
      <c r="AQ37">
        <f t="shared" si="26"/>
        <v>-604.14350678806022</v>
      </c>
      <c r="AR37">
        <f t="shared" si="26"/>
        <v>-604.37120313030402</v>
      </c>
      <c r="AS37">
        <f t="shared" si="26"/>
        <v>9.3512590586922002</v>
      </c>
      <c r="AT37">
        <f t="shared" si="26"/>
        <v>6.7423316564307427</v>
      </c>
      <c r="AU37">
        <f t="shared" si="23"/>
        <v>-588.27761241518101</v>
      </c>
      <c r="AW37">
        <v>34</v>
      </c>
      <c r="AX37">
        <f>IF(Z37&gt;0, (R37*SUMPRODUCT(K37:$K$98, X37:$X$98)-K37*$AZ$3)/Z37, 0)</f>
        <v>9548.6563099336927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1000000</v>
      </c>
      <c r="S38">
        <f t="shared" si="1"/>
        <v>9184.8533482939201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4099.8793631861272</v>
      </c>
      <c r="AC38">
        <f t="shared" si="2"/>
        <v>3602.5642078902488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-32844.658394435093</v>
      </c>
      <c r="AI38">
        <f t="shared" si="25"/>
        <v>-32854.464114981951</v>
      </c>
      <c r="AJ38">
        <f t="shared" si="7"/>
        <v>497.31515529587841</v>
      </c>
      <c r="AK38">
        <f t="shared" si="22"/>
        <v>286.99155542302896</v>
      </c>
      <c r="AL38">
        <f t="shared" si="8"/>
        <v>-32070.157404263045</v>
      </c>
      <c r="AN38">
        <f t="shared" si="26"/>
        <v>0</v>
      </c>
      <c r="AO38">
        <f t="shared" si="26"/>
        <v>0</v>
      </c>
      <c r="AP38">
        <f t="shared" si="26"/>
        <v>-0.18571574236757371</v>
      </c>
      <c r="AQ38">
        <f t="shared" si="26"/>
        <v>-622.0624060600536</v>
      </c>
      <c r="AR38">
        <f t="shared" si="26"/>
        <v>-622.24812180242111</v>
      </c>
      <c r="AS38">
        <f t="shared" si="26"/>
        <v>9.4189155009113659</v>
      </c>
      <c r="AT38">
        <f t="shared" si="26"/>
        <v>5.435485287787758</v>
      </c>
      <c r="AU38">
        <f t="shared" si="23"/>
        <v>-607.39372101372203</v>
      </c>
      <c r="AW38">
        <v>35</v>
      </c>
      <c r="AX38">
        <f>IF(Z38&gt;0, (R38*SUMPRODUCT(K38:$K$98, X38:$X$98)-K38*$AZ$3)/Z38, 0)</f>
        <v>9184.8533482939201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1000000</v>
      </c>
      <c r="S39">
        <f t="shared" si="1"/>
        <v>8742.4140109239706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3602.5642078902488</v>
      </c>
      <c r="AC39">
        <f t="shared" si="2"/>
        <v>3075.8842585196426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-36471.873952236318</v>
      </c>
      <c r="AI39">
        <f t="shared" si="25"/>
        <v>-36480.6698187289</v>
      </c>
      <c r="AJ39">
        <f t="shared" si="7"/>
        <v>526.67994937060621</v>
      </c>
      <c r="AK39">
        <f t="shared" si="22"/>
        <v>252.17949455231744</v>
      </c>
      <c r="AL39">
        <f t="shared" si="8"/>
        <v>-35701.81037480598</v>
      </c>
      <c r="AN39">
        <f t="shared" si="26"/>
        <v>0</v>
      </c>
      <c r="AO39">
        <f t="shared" si="26"/>
        <v>0</v>
      </c>
      <c r="AP39">
        <f t="shared" si="26"/>
        <v>-0.148740697151345</v>
      </c>
      <c r="AQ39">
        <f t="shared" si="26"/>
        <v>-616.75014765684125</v>
      </c>
      <c r="AR39">
        <f t="shared" si="26"/>
        <v>-616.89888835399256</v>
      </c>
      <c r="AS39">
        <f t="shared" si="26"/>
        <v>8.9063133133114398</v>
      </c>
      <c r="AT39">
        <f t="shared" si="26"/>
        <v>4.2644296452892503</v>
      </c>
      <c r="AU39">
        <f t="shared" si="23"/>
        <v>-603.72814539539195</v>
      </c>
      <c r="AW39">
        <v>36</v>
      </c>
      <c r="AX39">
        <f>IF(Z39&gt;0, (R39*SUMPRODUCT(K39:$K$98, X39:$X$98)-K39*$AZ$3)/Z39, 0)</f>
        <v>8742.4140109239706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25</v>
      </c>
      <c r="R40">
        <f t="shared" si="0"/>
        <v>1000000</v>
      </c>
      <c r="S40">
        <f t="shared" si="1"/>
        <v>8211.6986266790027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3075.8842585196426</v>
      </c>
      <c r="AC40">
        <f t="shared" si="2"/>
        <v>2544.2970186212365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-38478.223048470762</v>
      </c>
      <c r="AI40">
        <f t="shared" si="25"/>
        <v>-38485.969000722209</v>
      </c>
      <c r="AJ40">
        <f t="shared" si="7"/>
        <v>531.5872398984061</v>
      </c>
      <c r="AK40">
        <f t="shared" si="22"/>
        <v>215.31189809637499</v>
      </c>
      <c r="AL40">
        <f t="shared" si="8"/>
        <v>-37739.069862727425</v>
      </c>
      <c r="AN40">
        <f t="shared" si="26"/>
        <v>0</v>
      </c>
      <c r="AO40">
        <f t="shared" si="26"/>
        <v>0</v>
      </c>
      <c r="AP40">
        <f t="shared" si="26"/>
        <v>-0.11695208715291114</v>
      </c>
      <c r="AQ40">
        <f t="shared" si="26"/>
        <v>-580.96259173468059</v>
      </c>
      <c r="AR40">
        <f t="shared" si="26"/>
        <v>-581.07954382183345</v>
      </c>
      <c r="AS40">
        <f t="shared" si="26"/>
        <v>8.026158074800632</v>
      </c>
      <c r="AT40">
        <f t="shared" si="26"/>
        <v>3.2508818869262939</v>
      </c>
      <c r="AU40">
        <f t="shared" si="23"/>
        <v>-569.80250386010653</v>
      </c>
      <c r="AW40">
        <v>37</v>
      </c>
      <c r="AX40">
        <f>IF(Z40&gt;0, (R40*SUMPRODUCT(K40:$K$98, X40:$X$98)-K40*$AZ$3)/Z40, 0)</f>
        <v>8211.6986266790027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1000000</v>
      </c>
      <c r="S41">
        <f t="shared" si="1"/>
        <v>7627.417159166821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2544.2970186212365</v>
      </c>
      <c r="AC41">
        <f t="shared" si="2"/>
        <v>2039.372737385158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-39365.748243927192</v>
      </c>
      <c r="AI41">
        <f t="shared" si="25"/>
        <v>-39372.432592950026</v>
      </c>
      <c r="AJ41">
        <f t="shared" si="7"/>
        <v>504.92428123607851</v>
      </c>
      <c r="AK41">
        <f t="shared" si="22"/>
        <v>178.10079130348657</v>
      </c>
      <c r="AL41">
        <f t="shared" si="8"/>
        <v>-38689.407520410467</v>
      </c>
      <c r="AN41">
        <f t="shared" si="26"/>
        <v>0</v>
      </c>
      <c r="AO41">
        <f t="shared" si="26"/>
        <v>0</v>
      </c>
      <c r="AP41">
        <f t="shared" si="26"/>
        <v>-9.011026295021278E-2</v>
      </c>
      <c r="AQ41">
        <f t="shared" si="26"/>
        <v>-530.68113489798941</v>
      </c>
      <c r="AR41">
        <f t="shared" si="26"/>
        <v>-530.77124516093966</v>
      </c>
      <c r="AS41">
        <f t="shared" si="26"/>
        <v>6.8067749898606325</v>
      </c>
      <c r="AT41">
        <f t="shared" si="26"/>
        <v>2.4009382336520089</v>
      </c>
      <c r="AU41">
        <f t="shared" si="23"/>
        <v>-521.56353193742711</v>
      </c>
      <c r="AW41">
        <v>38</v>
      </c>
      <c r="AX41">
        <f>IF(Z41&gt;0, (R41*SUMPRODUCT(K41:$K$98, X41:$X$98)-K41*$AZ$3)/Z41, 0)</f>
        <v>7627.417159166821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25</v>
      </c>
      <c r="R42">
        <f t="shared" si="0"/>
        <v>1000000</v>
      </c>
      <c r="S42">
        <f t="shared" si="1"/>
        <v>6983.0082284640939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2039.372737385158</v>
      </c>
      <c r="AC42">
        <f t="shared" si="2"/>
        <v>1576.5829511466345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-38926.042101630221</v>
      </c>
      <c r="AI42">
        <f t="shared" si="25"/>
        <v>-38931.686456110285</v>
      </c>
      <c r="AJ42">
        <f t="shared" si="7"/>
        <v>462.78978623852345</v>
      </c>
      <c r="AK42">
        <f t="shared" si="22"/>
        <v>142.75609161696107</v>
      </c>
      <c r="AL42">
        <f t="shared" si="8"/>
        <v>-38326.140578254803</v>
      </c>
      <c r="AN42">
        <f t="shared" si="26"/>
        <v>0</v>
      </c>
      <c r="AO42">
        <f t="shared" si="26"/>
        <v>0</v>
      </c>
      <c r="AP42">
        <f t="shared" si="26"/>
        <v>-6.7937787082586257E-2</v>
      </c>
      <c r="AQ42">
        <f t="shared" si="26"/>
        <v>-468.52995672193026</v>
      </c>
      <c r="AR42">
        <f t="shared" si="26"/>
        <v>-468.5978945090128</v>
      </c>
      <c r="AS42">
        <f t="shared" si="26"/>
        <v>5.5703294455565997</v>
      </c>
      <c r="AT42">
        <f t="shared" si="26"/>
        <v>1.7182714146087181</v>
      </c>
      <c r="AU42">
        <f t="shared" si="23"/>
        <v>-461.30929364884753</v>
      </c>
      <c r="AW42">
        <v>39</v>
      </c>
      <c r="AX42">
        <f>IF(Z42&gt;0, (R42*SUMPRODUCT(K42:$K$98, X42:$X$98)-K42*$AZ$3)/Z42, 0)</f>
        <v>6983.0082284640939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1000000</v>
      </c>
      <c r="S43">
        <f t="shared" si="1"/>
        <v>6272.2719921554271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1576.5829511466345</v>
      </c>
      <c r="AC43">
        <f t="shared" si="2"/>
        <v>1168.6702700135138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-37193.160697605344</v>
      </c>
      <c r="AI43">
        <f t="shared" si="25"/>
        <v>-37197.818779523172</v>
      </c>
      <c r="AJ43">
        <f t="shared" si="7"/>
        <v>407.91268113312071</v>
      </c>
      <c r="AK43">
        <f t="shared" si="22"/>
        <v>110.36080658026442</v>
      </c>
      <c r="AL43">
        <f t="shared" si="8"/>
        <v>-36679.545291809787</v>
      </c>
      <c r="AN43">
        <f t="shared" si="26"/>
        <v>0</v>
      </c>
      <c r="AO43">
        <f t="shared" si="26"/>
        <v>0</v>
      </c>
      <c r="AP43">
        <f t="shared" si="26"/>
        <v>-5.0059466287458491E-2</v>
      </c>
      <c r="AQ43">
        <f t="shared" si="26"/>
        <v>-399.70739177881671</v>
      </c>
      <c r="AR43">
        <f t="shared" si="26"/>
        <v>-399.75745124510416</v>
      </c>
      <c r="AS43">
        <f t="shared" si="26"/>
        <v>4.3837552601363452</v>
      </c>
      <c r="AT43">
        <f t="shared" si="26"/>
        <v>1.1860253155533536</v>
      </c>
      <c r="AU43">
        <f t="shared" si="23"/>
        <v>-394.1876706694145</v>
      </c>
      <c r="AW43">
        <v>40</v>
      </c>
      <c r="AX43">
        <f>IF(Z43&gt;0, (R43*SUMPRODUCT(K43:$K$98, X43:$X$98)-K43*$AZ$3)/Z43, 0)</f>
        <v>6272.2719921554271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1000000</v>
      </c>
      <c r="S44">
        <f t="shared" si="1"/>
        <v>5489.524893127199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1168.6702700135138</v>
      </c>
      <c r="AC44">
        <f t="shared" si="2"/>
        <v>823.08544572470555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-34522.579092536434</v>
      </c>
      <c r="AI44">
        <f t="shared" si="25"/>
        <v>-34526.327529157767</v>
      </c>
      <c r="AJ44">
        <f t="shared" si="7"/>
        <v>345.58482428880825</v>
      </c>
      <c r="AK44">
        <f t="shared" si="22"/>
        <v>81.806918900945973</v>
      </c>
      <c r="AL44">
        <f t="shared" si="8"/>
        <v>-34098.935785968009</v>
      </c>
      <c r="AN44">
        <f t="shared" si="26"/>
        <v>0</v>
      </c>
      <c r="AO44">
        <f t="shared" si="26"/>
        <v>0</v>
      </c>
      <c r="AP44">
        <f t="shared" si="26"/>
        <v>-3.5967582025525968E-2</v>
      </c>
      <c r="AQ44">
        <f t="shared" si="26"/>
        <v>-331.25641985695779</v>
      </c>
      <c r="AR44">
        <f t="shared" si="26"/>
        <v>-331.29238743898327</v>
      </c>
      <c r="AS44">
        <f t="shared" si="26"/>
        <v>3.3160092513353296</v>
      </c>
      <c r="AT44">
        <f t="shared" si="26"/>
        <v>0.78496647084268689</v>
      </c>
      <c r="AU44">
        <f t="shared" si="23"/>
        <v>-327.19141171680525</v>
      </c>
      <c r="AW44">
        <v>41</v>
      </c>
      <c r="AX44">
        <f>IF(Z44&gt;0, (R44*SUMPRODUCT(K44:$K$98, X44:$X$98)-K44*$AZ$3)/Z44, 0)</f>
        <v>5489.524893127199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1000000</v>
      </c>
      <c r="S45">
        <f t="shared" si="1"/>
        <v>4597.4796913007958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823.08544572470555</v>
      </c>
      <c r="AC45">
        <f t="shared" si="2"/>
        <v>540.15274684096948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-30949.208663230049</v>
      </c>
      <c r="AI45">
        <f t="shared" si="25"/>
        <v>-30952.145885268586</v>
      </c>
      <c r="AJ45">
        <f t="shared" si="7"/>
        <v>282.93269888373607</v>
      </c>
      <c r="AK45">
        <f t="shared" si="22"/>
        <v>57.615981200729394</v>
      </c>
      <c r="AL45">
        <f t="shared" si="8"/>
        <v>-30611.597205184124</v>
      </c>
      <c r="AN45">
        <f t="shared" si="26"/>
        <v>0</v>
      </c>
      <c r="AO45">
        <f t="shared" si="26"/>
        <v>0</v>
      </c>
      <c r="AP45">
        <f t="shared" si="26"/>
        <v>-2.5164008661325538E-2</v>
      </c>
      <c r="AQ45">
        <f t="shared" si="26"/>
        <v>-265.15058944950374</v>
      </c>
      <c r="AR45">
        <f t="shared" si="26"/>
        <v>-265.17575345816505</v>
      </c>
      <c r="AS45">
        <f t="shared" si="26"/>
        <v>2.4239641374963683</v>
      </c>
      <c r="AT45">
        <f t="shared" si="26"/>
        <v>0.493612342186798</v>
      </c>
      <c r="AU45">
        <f t="shared" si="23"/>
        <v>-262.25817697848186</v>
      </c>
      <c r="AW45">
        <v>42</v>
      </c>
      <c r="AX45">
        <f>IF(Z45&gt;0, (R45*SUMPRODUCT(K45:$K$98, X45:$X$98)-K45*$AZ$3)/Z45, 0)</f>
        <v>4597.4796913007958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1000000</v>
      </c>
      <c r="S46">
        <f t="shared" si="1"/>
        <v>3557.388264376526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540.15274684096948</v>
      </c>
      <c r="AC46">
        <f t="shared" si="2"/>
        <v>318.14833683184241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-26880.871237056737</v>
      </c>
      <c r="AI46">
        <f t="shared" si="25"/>
        <v>-26883.107065093966</v>
      </c>
      <c r="AJ46">
        <f t="shared" si="7"/>
        <v>222.00441000912707</v>
      </c>
      <c r="AK46">
        <f t="shared" si="22"/>
        <v>37.810692278867869</v>
      </c>
      <c r="AL46">
        <f t="shared" si="8"/>
        <v>-26623.291962805972</v>
      </c>
      <c r="AN46">
        <f t="shared" si="26"/>
        <v>0</v>
      </c>
      <c r="AO46">
        <f t="shared" si="26"/>
        <v>0</v>
      </c>
      <c r="AP46">
        <f t="shared" si="26"/>
        <v>-1.7102650588782242E-2</v>
      </c>
      <c r="AQ46">
        <f t="shared" si="26"/>
        <v>-205.62142554557738</v>
      </c>
      <c r="AR46">
        <f t="shared" si="26"/>
        <v>-205.63852819616616</v>
      </c>
      <c r="AS46">
        <f t="shared" si="26"/>
        <v>1.6981913592351177</v>
      </c>
      <c r="AT46">
        <f t="shared" si="26"/>
        <v>0.28922754693040376</v>
      </c>
      <c r="AU46">
        <f t="shared" si="23"/>
        <v>-203.65110929000068</v>
      </c>
      <c r="AW46">
        <v>43</v>
      </c>
      <c r="AX46">
        <f>IF(Z46&gt;0, (R46*SUMPRODUCT(K46:$K$98, X46:$X$98)-K46*$AZ$3)/Z46, 0)</f>
        <v>3557.388264376526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1000000</v>
      </c>
      <c r="S47">
        <f t="shared" si="1"/>
        <v>2290.0975403845182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318.14833683184241</v>
      </c>
      <c r="AC47">
        <f t="shared" si="2"/>
        <v>151.05028578660125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-22580.776205836191</v>
      </c>
      <c r="AI47">
        <f t="shared" si="25"/>
        <v>-22582.425156187899</v>
      </c>
      <c r="AJ47">
        <f t="shared" si="7"/>
        <v>167.09805104524116</v>
      </c>
      <c r="AK47">
        <f t="shared" si="22"/>
        <v>22.270383578228969</v>
      </c>
      <c r="AL47">
        <f t="shared" si="8"/>
        <v>-22393.056721564426</v>
      </c>
      <c r="AN47">
        <f t="shared" si="26"/>
        <v>0</v>
      </c>
      <c r="AO47">
        <f t="shared" si="26"/>
        <v>0</v>
      </c>
      <c r="AP47">
        <f t="shared" si="26"/>
        <v>-1.1261975602537644E-2</v>
      </c>
      <c r="AQ47">
        <f t="shared" si="26"/>
        <v>-154.22183600186645</v>
      </c>
      <c r="AR47">
        <f t="shared" si="26"/>
        <v>-154.23309797746899</v>
      </c>
      <c r="AS47">
        <f t="shared" si="26"/>
        <v>1.1412436839912603</v>
      </c>
      <c r="AT47">
        <f t="shared" si="26"/>
        <v>0.15210192123566557</v>
      </c>
      <c r="AU47">
        <f t="shared" si="23"/>
        <v>-152.93975237224203</v>
      </c>
      <c r="AW47">
        <v>44</v>
      </c>
      <c r="AX47">
        <f>IF(Z47&gt;0, (R47*SUMPRODUCT(K47:$K$98, X47:$X$98)-K47*$AZ$3)/Z47, 0)</f>
        <v>2290.0975403845182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1000000</v>
      </c>
      <c r="S48">
        <f t="shared" si="1"/>
        <v>663.59522587336983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151.05028578660125</v>
      </c>
      <c r="AC48">
        <f t="shared" si="2"/>
        <v>31.224319874320766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-18245.172154695538</v>
      </c>
      <c r="AI48">
        <f t="shared" si="25"/>
        <v>-18246.348486239862</v>
      </c>
      <c r="AJ48">
        <f t="shared" si="7"/>
        <v>119.82596591228048</v>
      </c>
      <c r="AK48">
        <f t="shared" si="22"/>
        <v>10.573520005062088</v>
      </c>
      <c r="AL48">
        <f t="shared" si="8"/>
        <v>-18115.949000322518</v>
      </c>
      <c r="AN48">
        <f t="shared" si="26"/>
        <v>0</v>
      </c>
      <c r="AO48">
        <f t="shared" si="26"/>
        <v>0</v>
      </c>
      <c r="AP48">
        <f t="shared" si="26"/>
        <v>-7.1732955208596866E-3</v>
      </c>
      <c r="AQ48">
        <f t="shared" si="26"/>
        <v>-111.25945939819344</v>
      </c>
      <c r="AR48">
        <f t="shared" si="26"/>
        <v>-111.2666326937143</v>
      </c>
      <c r="AS48">
        <f t="shared" si="26"/>
        <v>0.73070136451607259</v>
      </c>
      <c r="AT48">
        <f t="shared" si="26"/>
        <v>6.4477556568104763E-2</v>
      </c>
      <c r="AU48">
        <f t="shared" si="23"/>
        <v>-110.47145377263011</v>
      </c>
      <c r="AW48">
        <v>45</v>
      </c>
      <c r="AX48">
        <f>IF(Z48&gt;0, (R48*SUMPRODUCT(K48:$K$98, X48:$X$98)-K48*$AZ$3)/Z48, 0)</f>
        <v>663.59522587336983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1000000</v>
      </c>
      <c r="S49">
        <f t="shared" si="1"/>
        <v>-1523.2838904232997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31.224319874320766</v>
      </c>
      <c r="AC49">
        <f t="shared" si="2"/>
        <v>-49.324541229599475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-14202.32945451556</v>
      </c>
      <c r="AI49">
        <f t="shared" si="25"/>
        <v>-14203.138964508078</v>
      </c>
      <c r="AJ49">
        <f t="shared" si="7"/>
        <v>80.548861103920245</v>
      </c>
      <c r="AK49">
        <f t="shared" si="22"/>
        <v>2.185702391202454</v>
      </c>
      <c r="AL49">
        <f t="shared" si="8"/>
        <v>-14120.404401012956</v>
      </c>
      <c r="AN49">
        <f t="shared" si="26"/>
        <v>0</v>
      </c>
      <c r="AO49">
        <f t="shared" si="26"/>
        <v>0</v>
      </c>
      <c r="AP49">
        <f t="shared" si="26"/>
        <v>-4.4075086285348076E-3</v>
      </c>
      <c r="AQ49">
        <f t="shared" si="26"/>
        <v>-77.326889346146558</v>
      </c>
      <c r="AR49">
        <f t="shared" si="26"/>
        <v>-77.33129685477509</v>
      </c>
      <c r="AS49">
        <f t="shared" si="26"/>
        <v>0.43856135639499755</v>
      </c>
      <c r="AT49">
        <f t="shared" si="26"/>
        <v>1.1900411653553289E-2</v>
      </c>
      <c r="AU49">
        <f t="shared" si="23"/>
        <v>-76.880835086726549</v>
      </c>
      <c r="AW49">
        <v>46</v>
      </c>
      <c r="AX49">
        <f>IF(Z49&gt;0, (R49*SUMPRODUCT(K49:$K$98, X49:$X$98)-K49*$AZ$3)/Z49, 0)</f>
        <v>-1523.2838904232997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25</v>
      </c>
      <c r="R50">
        <f t="shared" si="0"/>
        <v>1000000</v>
      </c>
      <c r="S50">
        <f t="shared" si="1"/>
        <v>-4623.7947735847647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-49.324541229599475</v>
      </c>
      <c r="AC50">
        <f t="shared" si="2"/>
        <v>-99.231253527287862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-10595.59702485506</v>
      </c>
      <c r="AI50">
        <f t="shared" si="25"/>
        <v>-10596.133549822032</v>
      </c>
      <c r="AJ50">
        <f t="shared" si="7"/>
        <v>49.906712297688387</v>
      </c>
      <c r="AK50">
        <f t="shared" si="22"/>
        <v>-3.4527178860719636</v>
      </c>
      <c r="AL50">
        <f t="shared" si="8"/>
        <v>-10549.679555410416</v>
      </c>
      <c r="AN50">
        <f t="shared" si="26"/>
        <v>0</v>
      </c>
      <c r="AO50">
        <f t="shared" si="26"/>
        <v>0</v>
      </c>
      <c r="AP50">
        <f t="shared" si="26"/>
        <v>-2.6082118936234639E-3</v>
      </c>
      <c r="AQ50">
        <f t="shared" si="26"/>
        <v>-51.508436478256407</v>
      </c>
      <c r="AR50">
        <f t="shared" si="26"/>
        <v>-51.511044690150037</v>
      </c>
      <c r="AS50">
        <f t="shared" si="26"/>
        <v>0.24261178621591306</v>
      </c>
      <c r="AT50">
        <f t="shared" si="26"/>
        <v>-1.6784717226871911E-2</v>
      </c>
      <c r="AU50">
        <f t="shared" si="23"/>
        <v>-51.285217621160989</v>
      </c>
      <c r="AW50">
        <v>47</v>
      </c>
      <c r="AX50">
        <f>IF(Z50&gt;0, (R50*SUMPRODUCT(K50:$K$98, X50:$X$98)-K50*$AZ$3)/Z50, 0)</f>
        <v>-4623.7947735847647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1000000</v>
      </c>
      <c r="S51">
        <f t="shared" si="1"/>
        <v>-9223.9824768877843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-99.231253527287862</v>
      </c>
      <c r="AC51">
        <f t="shared" si="2"/>
        <v>-126.25738906942095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-7558.4410636310304</v>
      </c>
      <c r="AI51">
        <f t="shared" si="25"/>
        <v>-7558.7832623217419</v>
      </c>
      <c r="AJ51">
        <f t="shared" si="7"/>
        <v>27.02613554213309</v>
      </c>
      <c r="AK51">
        <f t="shared" si="22"/>
        <v>-6.9461877469101507</v>
      </c>
      <c r="AL51">
        <f t="shared" si="8"/>
        <v>-7538.7033145265186</v>
      </c>
      <c r="AN51">
        <f t="shared" si="26"/>
        <v>0</v>
      </c>
      <c r="AO51">
        <f t="shared" si="26"/>
        <v>0</v>
      </c>
      <c r="AP51">
        <f t="shared" si="26"/>
        <v>-1.4852968341894902E-3</v>
      </c>
      <c r="AQ51">
        <f t="shared" si="26"/>
        <v>-32.807047156964288</v>
      </c>
      <c r="AR51">
        <f t="shared" si="26"/>
        <v>-32.808532453798477</v>
      </c>
      <c r="AS51">
        <f t="shared" si="26"/>
        <v>0.11730563164242344</v>
      </c>
      <c r="AT51">
        <f t="shared" si="26"/>
        <v>-3.0149591305344486E-2</v>
      </c>
      <c r="AU51">
        <f t="shared" si="23"/>
        <v>-32.7213764134614</v>
      </c>
      <c r="AW51">
        <v>48</v>
      </c>
      <c r="AX51">
        <f>IF(Z51&gt;0, (R51*SUMPRODUCT(K51:$K$98, X51:$X$98)-K51*$AZ$3)/Z51, 0)</f>
        <v>-9223.9824768877843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25</v>
      </c>
      <c r="R52">
        <f t="shared" si="0"/>
        <v>1000000</v>
      </c>
      <c r="S52">
        <f t="shared" si="1"/>
        <v>-16372.421568028387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-126.25738906942095</v>
      </c>
      <c r="AC52">
        <f t="shared" si="2"/>
        <v>-137.20523896198935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-5170.802692238125</v>
      </c>
      <c r="AI52">
        <f t="shared" si="25"/>
        <v>-5171.0121988746232</v>
      </c>
      <c r="AJ52">
        <f t="shared" si="7"/>
        <v>10.947849892568399</v>
      </c>
      <c r="AK52">
        <f t="shared" si="22"/>
        <v>-8.8380172348594677</v>
      </c>
      <c r="AL52">
        <f t="shared" si="8"/>
        <v>-5168.9023662169147</v>
      </c>
      <c r="AN52">
        <f t="shared" si="26"/>
        <v>0</v>
      </c>
      <c r="AO52">
        <f t="shared" si="26"/>
        <v>0</v>
      </c>
      <c r="AP52">
        <f t="shared" si="26"/>
        <v>-8.119226813337111E-4</v>
      </c>
      <c r="AQ52">
        <f t="shared" si="26"/>
        <v>-20.03894509835138</v>
      </c>
      <c r="AR52">
        <f t="shared" si="26"/>
        <v>-20.039757021032713</v>
      </c>
      <c r="AS52">
        <f t="shared" si="26"/>
        <v>4.2427332079695457E-2</v>
      </c>
      <c r="AT52">
        <f t="shared" si="26"/>
        <v>-3.4250879928851896E-2</v>
      </c>
      <c r="AU52">
        <f t="shared" si="23"/>
        <v>-20.031580568881871</v>
      </c>
      <c r="AW52">
        <v>49</v>
      </c>
      <c r="AX52">
        <f>IF(Z52&gt;0, (R52*SUMPRODUCT(K52:$K$98, X52:$X$98)-K52*$AZ$3)/Z52, 0)</f>
        <v>-16372.421568028387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1000000</v>
      </c>
      <c r="S53">
        <f t="shared" si="1"/>
        <v>-28035.00248923555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-137.20523896198935</v>
      </c>
      <c r="AC53">
        <f t="shared" si="2"/>
        <v>-137.7270436457016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-3383.7811068526521</v>
      </c>
      <c r="AI53">
        <f t="shared" si="25"/>
        <v>-3383.9039238951141</v>
      </c>
      <c r="AJ53">
        <f t="shared" si="7"/>
        <v>0.5218046837122472</v>
      </c>
      <c r="AK53">
        <f t="shared" si="22"/>
        <v>-9.6043667273392561</v>
      </c>
      <c r="AL53">
        <f t="shared" si="8"/>
        <v>-3392.9864859387412</v>
      </c>
      <c r="AN53">
        <f t="shared" si="26"/>
        <v>0</v>
      </c>
      <c r="AO53">
        <f t="shared" si="26"/>
        <v>0</v>
      </c>
      <c r="AP53">
        <f t="shared" si="26"/>
        <v>-4.2496924516121579E-4</v>
      </c>
      <c r="AQ53">
        <f t="shared" si="26"/>
        <v>-11.708496426421865</v>
      </c>
      <c r="AR53">
        <f t="shared" si="26"/>
        <v>-11.708921395667025</v>
      </c>
      <c r="AS53">
        <f t="shared" si="26"/>
        <v>1.8055388577477153E-3</v>
      </c>
      <c r="AT53">
        <f t="shared" si="26"/>
        <v>-3.323285104859873E-2</v>
      </c>
      <c r="AU53">
        <f t="shared" si="23"/>
        <v>-11.740348707857876</v>
      </c>
      <c r="AW53">
        <v>50</v>
      </c>
      <c r="AX53">
        <f>IF(Z53&gt;0, (R53*SUMPRODUCT(K53:$K$98, X53:$X$98)-K53*$AZ$3)/Z53, 0)</f>
        <v>-28035.00248923555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1000000</v>
      </c>
      <c r="S54">
        <f t="shared" si="1"/>
        <v>-47990.727784408511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-137.7270436457016</v>
      </c>
      <c r="AC54">
        <f t="shared" si="2"/>
        <v>-132.00952184476708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-2112.8251480805893</v>
      </c>
      <c r="AI54">
        <f t="shared" si="25"/>
        <v>-2112.8939163239247</v>
      </c>
      <c r="AJ54">
        <f t="shared" si="7"/>
        <v>-5.7175218009345201</v>
      </c>
      <c r="AK54">
        <f t="shared" si="22"/>
        <v>-9.640893055199113</v>
      </c>
      <c r="AL54">
        <f t="shared" si="8"/>
        <v>-2128.2523311800587</v>
      </c>
      <c r="AN54">
        <f t="shared" si="26"/>
        <v>0</v>
      </c>
      <c r="AO54">
        <f t="shared" si="26"/>
        <v>0</v>
      </c>
      <c r="AP54">
        <f t="shared" si="26"/>
        <v>-2.1245588934751944E-4</v>
      </c>
      <c r="AQ54">
        <f t="shared" si="26"/>
        <v>-6.5274627371564939</v>
      </c>
      <c r="AR54">
        <f t="shared" si="26"/>
        <v>-6.527675193045841</v>
      </c>
      <c r="AS54">
        <f t="shared" si="26"/>
        <v>-1.7663984423123894E-2</v>
      </c>
      <c r="AT54">
        <f t="shared" si="26"/>
        <v>-2.9785034614858093E-2</v>
      </c>
      <c r="AU54">
        <f t="shared" si="23"/>
        <v>-6.575124212083824</v>
      </c>
      <c r="AW54">
        <v>51</v>
      </c>
      <c r="AX54">
        <f>IF(Z54&gt;0, (R54*SUMPRODUCT(K54:$K$98, X54:$X$98)-K54*$AZ$3)/Z54, 0)</f>
        <v>-47990.727784408511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1000000</v>
      </c>
      <c r="S55">
        <f t="shared" si="1"/>
        <v>-83797.907240545435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-132.00952184476708</v>
      </c>
      <c r="AC55">
        <f t="shared" si="2"/>
        <v>-122.97803973606965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-1255.6674125036002</v>
      </c>
      <c r="AI55">
        <f t="shared" si="25"/>
        <v>-1255.7041013791895</v>
      </c>
      <c r="AJ55">
        <f t="shared" si="7"/>
        <v>-9.031482108697432</v>
      </c>
      <c r="AK55">
        <f t="shared" si="22"/>
        <v>-9.240666529133696</v>
      </c>
      <c r="AL55">
        <f t="shared" si="8"/>
        <v>-1273.9762500170207</v>
      </c>
      <c r="AN55">
        <f t="shared" si="26"/>
        <v>0</v>
      </c>
      <c r="AO55">
        <f t="shared" si="26"/>
        <v>0</v>
      </c>
      <c r="AP55">
        <f t="shared" si="26"/>
        <v>-1.0120389403041425E-4</v>
      </c>
      <c r="AQ55">
        <f t="shared" si="26"/>
        <v>-3.4636774692850096</v>
      </c>
      <c r="AR55">
        <f t="shared" si="26"/>
        <v>-3.4637786731790396</v>
      </c>
      <c r="AS55">
        <f t="shared" si="26"/>
        <v>-2.4912760164552149E-2</v>
      </c>
      <c r="AT55">
        <f t="shared" si="26"/>
        <v>-2.5489781879678052E-2</v>
      </c>
      <c r="AU55">
        <f t="shared" si="23"/>
        <v>-3.5141812152232701</v>
      </c>
      <c r="AW55">
        <v>52</v>
      </c>
      <c r="AX55">
        <f>IF(Z55&gt;0, (R55*SUMPRODUCT(K55:$K$98, X55:$X$98)-K55*$AZ$3)/Z55, 0)</f>
        <v>-83797.907240545435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25</v>
      </c>
      <c r="R56">
        <f t="shared" si="0"/>
        <v>1000000</v>
      </c>
      <c r="S56">
        <f t="shared" si="1"/>
        <v>-151276.79492222529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-122.97803973606965</v>
      </c>
      <c r="AC56">
        <f t="shared" si="2"/>
        <v>-112.54980216441366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-708.88035422758389</v>
      </c>
      <c r="AI56">
        <f t="shared" si="25"/>
        <v>-708.89895420556172</v>
      </c>
      <c r="AJ56">
        <f t="shared" si="7"/>
        <v>-10.428237571655984</v>
      </c>
      <c r="AK56">
        <f t="shared" si="22"/>
        <v>-8.6084627815248762</v>
      </c>
      <c r="AL56">
        <f t="shared" si="8"/>
        <v>-727.9356545587425</v>
      </c>
      <c r="AN56">
        <f t="shared" si="26"/>
        <v>0</v>
      </c>
      <c r="AO56">
        <f t="shared" si="26"/>
        <v>0</v>
      </c>
      <c r="AP56">
        <f t="shared" si="26"/>
        <v>-4.5809676882284558E-5</v>
      </c>
      <c r="AQ56">
        <f t="shared" si="26"/>
        <v>-1.7458934636411216</v>
      </c>
      <c r="AR56">
        <f t="shared" si="26"/>
        <v>-1.7459392733180039</v>
      </c>
      <c r="AS56">
        <f t="shared" si="26"/>
        <v>-2.568358920524658E-2</v>
      </c>
      <c r="AT56">
        <f t="shared" si="26"/>
        <v>-2.1201686310856609E-2</v>
      </c>
      <c r="AU56">
        <f t="shared" si="23"/>
        <v>-1.7928245488341068</v>
      </c>
      <c r="AW56">
        <v>53</v>
      </c>
      <c r="AX56">
        <f>IF(Z56&gt;0, (R56*SUMPRODUCT(K56:$K$98, X56:$X$98)-K56*$AZ$3)/Z56, 0)</f>
        <v>-151276.79492222529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25</v>
      </c>
      <c r="R57">
        <f t="shared" si="0"/>
        <v>1000000</v>
      </c>
      <c r="S57">
        <f t="shared" si="1"/>
        <v>-285182.14333499956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-112.54980216441366</v>
      </c>
      <c r="AC57">
        <f t="shared" si="2"/>
        <v>-101.89220005578605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-379.27097914735208</v>
      </c>
      <c r="AI57">
        <f t="shared" si="25"/>
        <v>-379.27991135107146</v>
      </c>
      <c r="AJ57">
        <f t="shared" si="7"/>
        <v>-10.657602108627614</v>
      </c>
      <c r="AK57">
        <f t="shared" si="22"/>
        <v>-7.878486151508957</v>
      </c>
      <c r="AL57">
        <f t="shared" si="8"/>
        <v>-397.81599961120804</v>
      </c>
      <c r="AN57">
        <f t="shared" si="26"/>
        <v>0</v>
      </c>
      <c r="AO57">
        <f t="shared" si="26"/>
        <v>0</v>
      </c>
      <c r="AP57">
        <f t="shared" si="26"/>
        <v>-1.964198592056803E-5</v>
      </c>
      <c r="AQ57">
        <f t="shared" si="26"/>
        <v>-0.83401985294376857</v>
      </c>
      <c r="AR57">
        <f t="shared" si="26"/>
        <v>-0.83403949492968921</v>
      </c>
      <c r="AS57">
        <f t="shared" si="26"/>
        <v>-2.3436150488902647E-2</v>
      </c>
      <c r="AT57">
        <f t="shared" si="26"/>
        <v>-1.7324852737936918E-2</v>
      </c>
      <c r="AU57">
        <f t="shared" si="23"/>
        <v>-0.87480049815652883</v>
      </c>
      <c r="AW57">
        <v>54</v>
      </c>
      <c r="AX57">
        <f>IF(Z57&gt;0, (R57*SUMPRODUCT(K57:$K$98, X57:$X$98)-K57*$AZ$3)/Z57, 0)</f>
        <v>-285182.14333499956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1000000</v>
      </c>
      <c r="S58">
        <f t="shared" si="1"/>
        <v>-565706.86048554955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-101.89220005578605</v>
      </c>
      <c r="AC58">
        <f t="shared" si="2"/>
        <v>-91.651670290632723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-191.70261251390926</v>
      </c>
      <c r="AI58">
        <f t="shared" si="25"/>
        <v>-191.70666283027859</v>
      </c>
      <c r="AJ58">
        <f t="shared" si="7"/>
        <v>-10.240529765153326</v>
      </c>
      <c r="AK58">
        <f t="shared" si="22"/>
        <v>-7.1324540039050239</v>
      </c>
      <c r="AL58">
        <f t="shared" si="8"/>
        <v>-209.07964659933694</v>
      </c>
      <c r="AN58">
        <f t="shared" si="26"/>
        <v>0</v>
      </c>
      <c r="AO58">
        <f t="shared" si="26"/>
        <v>0</v>
      </c>
      <c r="AP58">
        <f t="shared" si="26"/>
        <v>-7.9523905457785946E-6</v>
      </c>
      <c r="AQ58">
        <f t="shared" si="26"/>
        <v>-0.37638888036036849</v>
      </c>
      <c r="AR58">
        <f t="shared" si="26"/>
        <v>-0.37639683275091429</v>
      </c>
      <c r="AS58">
        <f t="shared" si="26"/>
        <v>-2.010625458911482E-2</v>
      </c>
      <c r="AT58">
        <f t="shared" si="26"/>
        <v>-1.4003859110458686E-2</v>
      </c>
      <c r="AU58">
        <f t="shared" si="23"/>
        <v>-0.4105069464504878</v>
      </c>
      <c r="AW58">
        <v>55</v>
      </c>
      <c r="AX58">
        <f>IF(Z58&gt;0, (R58*SUMPRODUCT(K58:$K$98, X58:$X$98)-K58*$AZ$3)/Z58, 0)</f>
        <v>-565706.86048554955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1000000</v>
      </c>
      <c r="S59">
        <f t="shared" si="1"/>
        <v>-1187921.821780164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-91.651670290632723</v>
      </c>
      <c r="AC59">
        <f t="shared" si="2"/>
        <v>-82.140068440549243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-91.246506210695799</v>
      </c>
      <c r="AI59">
        <f t="shared" si="25"/>
        <v>-91.248234861246161</v>
      </c>
      <c r="AJ59">
        <f t="shared" si="7"/>
        <v>-9.5116018500834798</v>
      </c>
      <c r="AK59">
        <f t="shared" si="22"/>
        <v>-6.4156169203442914</v>
      </c>
      <c r="AL59">
        <f t="shared" si="8"/>
        <v>-107.17545363167393</v>
      </c>
      <c r="AN59">
        <f t="shared" si="26"/>
        <v>0</v>
      </c>
      <c r="AO59">
        <f t="shared" si="26"/>
        <v>0</v>
      </c>
      <c r="AP59">
        <f t="shared" si="26"/>
        <v>-3.0303859184305678E-6</v>
      </c>
      <c r="AQ59">
        <f t="shared" si="26"/>
        <v>-0.15995837184566328</v>
      </c>
      <c r="AR59">
        <f t="shared" si="26"/>
        <v>-0.1599614022315817</v>
      </c>
      <c r="AS59">
        <f t="shared" si="26"/>
        <v>-1.6674176456360677E-2</v>
      </c>
      <c r="AT59">
        <f t="shared" si="26"/>
        <v>-1.1246804722518437E-2</v>
      </c>
      <c r="AU59">
        <f t="shared" si="23"/>
        <v>-0.18788238341046082</v>
      </c>
      <c r="AW59">
        <v>56</v>
      </c>
      <c r="AX59">
        <f>IF(Z59&gt;0, (R59*SUMPRODUCT(K59:$K$98, X59:$X$98)-K59*$AZ$3)/Z59, 0)</f>
        <v>-1187921.821780164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1000000</v>
      </c>
      <c r="S60">
        <f t="shared" si="1"/>
        <v>-2684268.1811860274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-82.140068440549243</v>
      </c>
      <c r="AC60">
        <f t="shared" si="2"/>
        <v>-73.471463660212919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-41.083427950631311</v>
      </c>
      <c r="AI60">
        <f t="shared" si="25"/>
        <v>-41.084112228977411</v>
      </c>
      <c r="AJ60">
        <f t="shared" si="7"/>
        <v>-8.6686047803363238</v>
      </c>
      <c r="AK60">
        <f t="shared" si="22"/>
        <v>-5.7498047908384473</v>
      </c>
      <c r="AL60">
        <f t="shared" si="8"/>
        <v>-55.502521800152181</v>
      </c>
      <c r="AN60">
        <f t="shared" si="26"/>
        <v>0</v>
      </c>
      <c r="AO60">
        <f t="shared" si="26"/>
        <v>0</v>
      </c>
      <c r="AP60">
        <f t="shared" si="26"/>
        <v>-1.0710395416433022E-6</v>
      </c>
      <c r="AQ60">
        <f t="shared" si="26"/>
        <v>-6.4304206164491562E-2</v>
      </c>
      <c r="AR60">
        <f t="shared" si="26"/>
        <v>-6.4305277204033215E-2</v>
      </c>
      <c r="AS60">
        <f t="shared" si="26"/>
        <v>-1.3568189821528227E-2</v>
      </c>
      <c r="AT60">
        <f t="shared" si="26"/>
        <v>-8.9996539022974883E-3</v>
      </c>
      <c r="AU60">
        <f t="shared" si="23"/>
        <v>-8.6873120927858927E-2</v>
      </c>
      <c r="AW60">
        <v>57</v>
      </c>
      <c r="AX60">
        <f>IF(Z60&gt;0, (R60*SUMPRODUCT(K60:$K$98, X60:$X$98)-K60*$AZ$3)/Z60, 0)</f>
        <v>-2684268.1811860274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1000000</v>
      </c>
      <c r="S61">
        <f t="shared" si="1"/>
        <v>-6570410.1248109695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-73.471463660212919</v>
      </c>
      <c r="AC61">
        <f t="shared" si="2"/>
        <v>-65.653122194786349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-17.105181389985958</v>
      </c>
      <c r="AI61">
        <f t="shared" si="25"/>
        <v>-17.105431196013846</v>
      </c>
      <c r="AJ61">
        <f t="shared" si="7"/>
        <v>-7.8183414654265704</v>
      </c>
      <c r="AK61">
        <f t="shared" si="22"/>
        <v>-5.143002456214905</v>
      </c>
      <c r="AL61">
        <f t="shared" si="8"/>
        <v>-30.066775117655322</v>
      </c>
      <c r="AN61">
        <f t="shared" si="26"/>
        <v>0</v>
      </c>
      <c r="AO61">
        <f t="shared" si="26"/>
        <v>0</v>
      </c>
      <c r="AP61">
        <f t="shared" si="26"/>
        <v>-3.4910622985653852E-7</v>
      </c>
      <c r="AQ61">
        <f t="shared" si="26"/>
        <v>-2.390464888526949E-2</v>
      </c>
      <c r="AR61">
        <f t="shared" si="26"/>
        <v>-2.3904997991499349E-2</v>
      </c>
      <c r="AS61">
        <f t="shared" si="26"/>
        <v>-1.0926204366682775E-2</v>
      </c>
      <c r="AT61">
        <f t="shared" si="26"/>
        <v>-7.1873934060629578E-3</v>
      </c>
      <c r="AU61">
        <f t="shared" si="23"/>
        <v>-4.2018595764245083E-2</v>
      </c>
      <c r="AW61">
        <v>58</v>
      </c>
      <c r="AX61">
        <f>IF(Z61&gt;0, (R61*SUMPRODUCT(K61:$K$98, X61:$X$98)-K61*$AZ$3)/Z61, 0)</f>
        <v>-6570410.1248109695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1000000</v>
      </c>
      <c r="S62">
        <f t="shared" si="1"/>
        <v>-17544426.15015785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-65.653122194786349</v>
      </c>
      <c r="AC62">
        <f t="shared" si="2"/>
        <v>-58.638950351179595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-6.5500064594513656</v>
      </c>
      <c r="AI62">
        <f t="shared" si="25"/>
        <v>-6.5500900172574879</v>
      </c>
      <c r="AJ62">
        <f t="shared" si="7"/>
        <v>-7.0141718436067535</v>
      </c>
      <c r="AK62">
        <f t="shared" si="22"/>
        <v>-4.5957185536350451</v>
      </c>
      <c r="AL62">
        <f t="shared" si="8"/>
        <v>-18.159980414499287</v>
      </c>
      <c r="AN62">
        <f t="shared" si="26"/>
        <v>0</v>
      </c>
      <c r="AO62">
        <f t="shared" si="26"/>
        <v>0</v>
      </c>
      <c r="AP62">
        <f t="shared" si="26"/>
        <v>-1.0426143335053432E-7</v>
      </c>
      <c r="AQ62">
        <f t="shared" si="26"/>
        <v>-8.1729415073348109E-3</v>
      </c>
      <c r="AR62">
        <f t="shared" si="26"/>
        <v>-8.1730457687681623E-3</v>
      </c>
      <c r="AS62">
        <f t="shared" si="26"/>
        <v>-8.7521159795916417E-3</v>
      </c>
      <c r="AT62">
        <f t="shared" si="26"/>
        <v>-5.7344277682099673E-3</v>
      </c>
      <c r="AU62">
        <f t="shared" si="23"/>
        <v>-2.265958951656977E-2</v>
      </c>
      <c r="AW62">
        <v>59</v>
      </c>
      <c r="AX62">
        <f>IF(Z62&gt;0, (R62*SUMPRODUCT(K62:$K$98, X62:$X$98)-K62*$AZ$3)/Z62, 0)</f>
        <v>-17544426.15015785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1000000</v>
      </c>
      <c r="S63">
        <f t="shared" si="1"/>
        <v>-51508038.145532325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-58.638950351179595</v>
      </c>
      <c r="AC63">
        <f t="shared" si="2"/>
        <v>-52.363126424390487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-2.2922880576399063</v>
      </c>
      <c r="AI63">
        <f t="shared" si="25"/>
        <v>-2.2923134726665264</v>
      </c>
      <c r="AJ63">
        <f t="shared" si="7"/>
        <v>-6.2758239267891085</v>
      </c>
      <c r="AK63">
        <f t="shared" si="22"/>
        <v>-4.1047265245825724</v>
      </c>
      <c r="AL63">
        <f t="shared" si="8"/>
        <v>-12.672863924038207</v>
      </c>
      <c r="AN63">
        <f t="shared" si="26"/>
        <v>0</v>
      </c>
      <c r="AO63">
        <f t="shared" si="26"/>
        <v>0</v>
      </c>
      <c r="AP63">
        <f t="shared" si="26"/>
        <v>-2.8314520328289971E-8</v>
      </c>
      <c r="AQ63">
        <f t="shared" si="26"/>
        <v>-2.5538055803337222E-3</v>
      </c>
      <c r="AR63">
        <f t="shared" si="26"/>
        <v>-2.5538338948540504E-3</v>
      </c>
      <c r="AS63">
        <f t="shared" si="26"/>
        <v>-6.99180633603581E-3</v>
      </c>
      <c r="AT63">
        <f t="shared" si="26"/>
        <v>-4.5730175443201354E-3</v>
      </c>
      <c r="AU63">
        <f t="shared" si="23"/>
        <v>-1.4118657775209997E-2</v>
      </c>
      <c r="AW63">
        <v>60</v>
      </c>
      <c r="AX63">
        <f>IF(Z63&gt;0, (R63*SUMPRODUCT(K63:$K$98, X63:$X$98)-K63*$AZ$3)/Z63, 0)</f>
        <v>-51508038.145532325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1000000</v>
      </c>
      <c r="S64">
        <f t="shared" si="1"/>
        <v>-167782956.39951724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-52.363126424390487</v>
      </c>
      <c r="AC64">
        <f t="shared" si="2"/>
        <v>-46.754968740420438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-0.72777165624723361</v>
      </c>
      <c r="AI64">
        <f t="shared" si="25"/>
        <v>-0.7277786228321812</v>
      </c>
      <c r="AJ64">
        <f t="shared" si="7"/>
        <v>-5.6081576839700489</v>
      </c>
      <c r="AK64">
        <f t="shared" si="22"/>
        <v>-3.6654188497073346</v>
      </c>
      <c r="AL64">
        <f t="shared" si="8"/>
        <v>-10.001355156509565</v>
      </c>
      <c r="AN64">
        <f t="shared" si="26"/>
        <v>0</v>
      </c>
      <c r="AO64">
        <f t="shared" si="26"/>
        <v>0</v>
      </c>
      <c r="AP64">
        <f t="shared" si="26"/>
        <v>-6.9297976626996906E-9</v>
      </c>
      <c r="AQ64">
        <f t="shared" si="26"/>
        <v>-7.2392863367083627E-4</v>
      </c>
      <c r="AR64">
        <f t="shared" si="26"/>
        <v>-7.2393556346849895E-4</v>
      </c>
      <c r="AS64">
        <f t="shared" si="26"/>
        <v>-5.5785436197144716E-3</v>
      </c>
      <c r="AT64">
        <f t="shared" si="26"/>
        <v>-3.6460634828550257E-3</v>
      </c>
      <c r="AU64">
        <f t="shared" si="23"/>
        <v>-9.9485426660379968E-3</v>
      </c>
      <c r="AW64">
        <v>61</v>
      </c>
      <c r="AX64">
        <f>IF(Z64&gt;0, (R64*SUMPRODUCT(K64:$K$98, X64:$X$98)-K64*$AZ$3)/Z64, 0)</f>
        <v>-167782956.39951724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1000000</v>
      </c>
      <c r="S65">
        <f t="shared" si="1"/>
        <v>-613422716.94994915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-46.754968740420438</v>
      </c>
      <c r="AC65">
        <f t="shared" si="2"/>
        <v>-41.74612883909839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-0.20782234127891838</v>
      </c>
      <c r="AI65">
        <f t="shared" si="25"/>
        <v>-0.20782404263948451</v>
      </c>
      <c r="AJ65">
        <f t="shared" si="7"/>
        <v>-5.0088399013220481</v>
      </c>
      <c r="AK65">
        <f t="shared" si="22"/>
        <v>-3.2728478118294309</v>
      </c>
      <c r="AL65">
        <f t="shared" si="8"/>
        <v>-8.4895117557909643</v>
      </c>
      <c r="AN65">
        <f t="shared" si="26"/>
        <v>0</v>
      </c>
      <c r="AO65">
        <f t="shared" si="26"/>
        <v>0</v>
      </c>
      <c r="AP65">
        <f t="shared" si="26"/>
        <v>-1.5110504238668114E-9</v>
      </c>
      <c r="AQ65">
        <f t="shared" si="26"/>
        <v>-1.8457582897649514E-4</v>
      </c>
      <c r="AR65">
        <f t="shared" si="26"/>
        <v>-1.8457734002691901E-4</v>
      </c>
      <c r="AS65">
        <f t="shared" si="26"/>
        <v>-4.4485629952377313E-3</v>
      </c>
      <c r="AT65">
        <f t="shared" si="26"/>
        <v>-2.9067548477455462E-3</v>
      </c>
      <c r="AU65">
        <f t="shared" si="23"/>
        <v>-7.5398951830101969E-3</v>
      </c>
      <c r="AW65">
        <v>62</v>
      </c>
      <c r="AX65">
        <f>IF(Z65&gt;0, (R65*SUMPRODUCT(K65:$K$98, X65:$X$98)-K65*$AZ$3)/Z65, 0)</f>
        <v>-613422716.94994915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1000000</v>
      </c>
      <c r="S66">
        <f t="shared" si="1"/>
        <v>-2555496647.8469324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-41.74612883909839</v>
      </c>
      <c r="AC66">
        <f t="shared" si="2"/>
        <v>-37.273488566752626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-5.2788264072618808E-2</v>
      </c>
      <c r="AI66">
        <f t="shared" si="25"/>
        <v>-5.2788628712977445E-2</v>
      </c>
      <c r="AJ66">
        <f t="shared" si="7"/>
        <v>-4.4726402723457639</v>
      </c>
      <c r="AK66">
        <f t="shared" si="22"/>
        <v>-2.9222290187368873</v>
      </c>
      <c r="AL66">
        <f t="shared" si="8"/>
        <v>-7.4476579197956285</v>
      </c>
      <c r="AN66">
        <f t="shared" si="26"/>
        <v>0</v>
      </c>
      <c r="AO66">
        <f t="shared" si="26"/>
        <v>0</v>
      </c>
      <c r="AP66">
        <f t="shared" si="26"/>
        <v>-2.8915406810113516E-10</v>
      </c>
      <c r="AQ66">
        <f t="shared" si="26"/>
        <v>-4.186026297695971E-5</v>
      </c>
      <c r="AR66">
        <f t="shared" si="26"/>
        <v>-4.186055213102781E-5</v>
      </c>
      <c r="AS66">
        <f t="shared" si="26"/>
        <v>-3.546733375133814E-3</v>
      </c>
      <c r="AT66">
        <f t="shared" si="26"/>
        <v>-2.3172816411418792E-3</v>
      </c>
      <c r="AU66">
        <f t="shared" si="23"/>
        <v>-5.9058755684067215E-3</v>
      </c>
      <c r="AW66">
        <v>63</v>
      </c>
      <c r="AX66">
        <f>IF(Z66&gt;0, (R66*SUMPRODUCT(K66:$K$98, X66:$X$98)-K66*$AZ$3)/Z66, 0)</f>
        <v>-2555496647.8469324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7">$C$6</f>
        <v>1000000</v>
      </c>
      <c r="S67">
        <f t="shared" ref="S67:S69" si="28">AX67</f>
        <v>-12371792817.120192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-37.273488566752626</v>
      </c>
      <c r="AC67">
        <f t="shared" ref="AC67:AC69" si="29">S67*Z67</f>
        <v>-33.279936812573865</v>
      </c>
      <c r="AE67">
        <f t="shared" ref="AE67:AE69" si="30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1">-X67*R67</f>
        <v>-1.1749773225386428E-2</v>
      </c>
      <c r="AI67">
        <f t="shared" ref="AI67:AI69" si="32">SUM(AE67:AH67)</f>
        <v>-1.1749840475010844E-2</v>
      </c>
      <c r="AJ67">
        <f t="shared" ref="AJ67:AJ69" si="33">AB67-AC67</f>
        <v>-3.9935517541787604</v>
      </c>
      <c r="AK67">
        <f t="shared" si="22"/>
        <v>-2.6091441996726839</v>
      </c>
      <c r="AL67">
        <f t="shared" ref="AL67:AL69" si="34">SUM(AI67:AK67)</f>
        <v>-6.6144457943264552</v>
      </c>
      <c r="AN67">
        <f t="shared" si="26"/>
        <v>0</v>
      </c>
      <c r="AO67">
        <f t="shared" si="26"/>
        <v>0</v>
      </c>
      <c r="AP67">
        <f t="shared" si="26"/>
        <v>-4.7614191279169793E-11</v>
      </c>
      <c r="AQ67">
        <f t="shared" si="26"/>
        <v>-8.3190940424090575E-6</v>
      </c>
      <c r="AR67">
        <f t="shared" si="26"/>
        <v>-8.3191416566003372E-6</v>
      </c>
      <c r="AS67">
        <f t="shared" si="26"/>
        <v>-2.8275211758521522E-3</v>
      </c>
      <c r="AT67">
        <f t="shared" si="26"/>
        <v>-1.8473306293593861E-3</v>
      </c>
      <c r="AU67">
        <f t="shared" si="23"/>
        <v>-4.683170946868139E-3</v>
      </c>
      <c r="AW67">
        <v>64</v>
      </c>
      <c r="AX67">
        <f>IF(Z67&gt;0, (R67*SUMPRODUCT(K67:$K$98, X67:$X$98)-K67*$AZ$3)/Z67, 0)</f>
        <v>-12371792817.120192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25</v>
      </c>
      <c r="R68">
        <f t="shared" si="27"/>
        <v>1000000</v>
      </c>
      <c r="S68">
        <f t="shared" si="28"/>
        <v>-71482057876.403778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-33.279936812573865</v>
      </c>
      <c r="AC68">
        <f t="shared" si="29"/>
        <v>-29.714236547344939</v>
      </c>
      <c r="AE68">
        <f t="shared" si="30"/>
        <v>0</v>
      </c>
      <c r="AF68">
        <f t="shared" si="24"/>
        <v>0</v>
      </c>
      <c r="AG68">
        <f t="shared" si="24"/>
        <v>-1.0392201004734086E-8</v>
      </c>
      <c r="AH68">
        <f t="shared" si="31"/>
        <v>-2.2473970867176764E-3</v>
      </c>
      <c r="AI68">
        <f t="shared" si="32"/>
        <v>-2.2474074789186811E-3</v>
      </c>
      <c r="AJ68">
        <f t="shared" si="33"/>
        <v>-3.5657002652289265</v>
      </c>
      <c r="AK68">
        <f t="shared" si="22"/>
        <v>-2.3295955768801706</v>
      </c>
      <c r="AL68">
        <f t="shared" si="34"/>
        <v>-5.8975432495880158</v>
      </c>
      <c r="AN68">
        <f t="shared" si="26"/>
        <v>0</v>
      </c>
      <c r="AO68">
        <f t="shared" si="26"/>
        <v>0</v>
      </c>
      <c r="AP68">
        <f t="shared" si="26"/>
        <v>-6.5695566908603536E-12</v>
      </c>
      <c r="AQ68">
        <f t="shared" si="26"/>
        <v>-1.4207194954505181E-6</v>
      </c>
      <c r="AR68">
        <f t="shared" si="26"/>
        <v>-1.4207260650072089E-6</v>
      </c>
      <c r="AS68">
        <f t="shared" si="26"/>
        <v>-2.2541009382291703E-3</v>
      </c>
      <c r="AT68">
        <f t="shared" si="26"/>
        <v>-1.4726822741515494E-3</v>
      </c>
      <c r="AU68">
        <f t="shared" si="23"/>
        <v>-3.7282039384457272E-3</v>
      </c>
      <c r="AW68">
        <v>65</v>
      </c>
      <c r="AX68">
        <f>IF(Z68&gt;0, (R68*SUMPRODUCT(K68:$K$98, X68:$X$98)-K68*$AZ$3)/Z68, 0)</f>
        <v>-71482057876.403778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1000000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-29.714236547344939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-4.1568804018936344E-4</v>
      </c>
      <c r="AI69">
        <f t="shared" si="32"/>
        <v>-4.1568804018936344E-4</v>
      </c>
      <c r="AJ69">
        <f t="shared" si="33"/>
        <v>-29.714236547344939</v>
      </c>
      <c r="AK69">
        <f t="shared" si="22"/>
        <v>-2.079996558314146</v>
      </c>
      <c r="AL69">
        <f t="shared" si="34"/>
        <v>-31.794648793699274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-2.3462702467358406E-7</v>
      </c>
      <c r="AR69">
        <f t="shared" si="26"/>
        <v>-2.3462702467358406E-7</v>
      </c>
      <c r="AS69">
        <f t="shared" si="26"/>
        <v>-1.6771622557085555E-2</v>
      </c>
      <c r="AT69">
        <f t="shared" si="26"/>
        <v>-1.174013578995989E-3</v>
      </c>
      <c r="AU69">
        <f t="shared" si="23"/>
        <v>-1.7945870763106216E-2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58359.889125141679</v>
      </c>
      <c r="AO71" s="8">
        <f t="shared" si="47"/>
        <v>-5835.9889125141681</v>
      </c>
      <c r="AP71" s="8">
        <f t="shared" si="47"/>
        <v>-431.39390976729584</v>
      </c>
      <c r="AQ71" s="8">
        <f t="shared" si="47"/>
        <v>-47004.135992085961</v>
      </c>
      <c r="AR71" s="8">
        <f t="shared" si="47"/>
        <v>5088.3703107742658</v>
      </c>
      <c r="AS71" s="8">
        <f t="shared" si="47"/>
        <v>-7385.8810821687139</v>
      </c>
      <c r="AT71" s="8">
        <f t="shared" si="47"/>
        <v>4308.4306312650806</v>
      </c>
      <c r="AU71" s="8">
        <f t="shared" si="47"/>
        <v>2010.9198598706425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52" priority="1" operator="lessThan">
      <formula>0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E50F3C-0512-40D3-8C49-8DC17F7DCD8A}">
  <dimension ref="A1:AZ100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v>48150.398853412829</v>
      </c>
      <c r="K3">
        <v>1</v>
      </c>
      <c r="L3" s="2">
        <v>0</v>
      </c>
      <c r="O3">
        <f>$C$3</f>
        <v>48150.398853412829</v>
      </c>
      <c r="P3">
        <f>O3*C5</f>
        <v>4815.0398853412835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48150.398853412829</v>
      </c>
      <c r="AF3">
        <f t="shared" ref="AF3:AG34" si="4">-$Z3*P3</f>
        <v>-4815.0398853412835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43062.209226271545</v>
      </c>
      <c r="AJ3">
        <f t="shared" ref="AJ3:AJ66" si="7">AB3-AC3</f>
        <v>0</v>
      </c>
      <c r="AL3">
        <f t="shared" ref="AL3:AL66" si="8">SUM(AI3:AK3)</f>
        <v>43062.209226271545</v>
      </c>
      <c r="AN3">
        <f t="shared" ref="AN3:AU34" si="9">AE3*$K3</f>
        <v>48150.398853412829</v>
      </c>
      <c r="AO3">
        <f t="shared" si="9"/>
        <v>-4815.0398853412835</v>
      </c>
      <c r="AP3">
        <f t="shared" si="9"/>
        <v>-273.14974180000002</v>
      </c>
      <c r="AQ3">
        <f t="shared" si="9"/>
        <v>0</v>
      </c>
      <c r="AR3">
        <f t="shared" si="9"/>
        <v>43062.209226271545</v>
      </c>
      <c r="AS3">
        <f t="shared" si="9"/>
        <v>0</v>
      </c>
      <c r="AT3">
        <f t="shared" si="9"/>
        <v>0</v>
      </c>
      <c r="AU3">
        <f t="shared" si="9"/>
        <v>43062.209226271545</v>
      </c>
      <c r="AW3">
        <v>0</v>
      </c>
      <c r="AX3">
        <f>IF(Z3&gt;0, (R3*SUMPRODUCT(K3:$K$98, X3:$X$98)-K3*$AZ$3)/Z3, 0)</f>
        <v>0</v>
      </c>
      <c r="AZ3">
        <f>C6*SUMPRODUCT(X4:X98, K4:K98)/1</f>
        <v>40029.861753369471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4343.057822958247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4288.9137592895859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-4288.9137592895859</v>
      </c>
      <c r="AK4">
        <f>G4*SUM(AB4, AE4:AF4)</f>
        <v>0</v>
      </c>
      <c r="AL4">
        <f t="shared" si="8"/>
        <v>-9222.5277592895873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-4405.0124999999998</v>
      </c>
      <c r="AR4">
        <f t="shared" si="9"/>
        <v>-4405.0124999999998</v>
      </c>
      <c r="AS4">
        <f t="shared" si="9"/>
        <v>-3829.3872850799871</v>
      </c>
      <c r="AT4">
        <f t="shared" si="9"/>
        <v>0</v>
      </c>
      <c r="AU4">
        <f t="shared" si="9"/>
        <v>-8234.3997850799879</v>
      </c>
      <c r="AW4">
        <v>1</v>
      </c>
      <c r="AX4">
        <f>IF(Z4&gt;0, (R4*SUMPRODUCT(K4:$K$98, X4:$X$98)-K4*$AZ$3)/Z4, 0)</f>
        <v>4343.057822958247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2000000</v>
      </c>
      <c r="S5">
        <f t="shared" si="1"/>
        <v>3807.6495140568081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4288.9137592895859</v>
      </c>
      <c r="AC5">
        <f t="shared" si="2"/>
        <v>3713.2885443695814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-4879.6167888490736</v>
      </c>
      <c r="AI5">
        <f t="shared" si="6"/>
        <v>-4903.9972401659634</v>
      </c>
      <c r="AJ5">
        <f t="shared" si="7"/>
        <v>575.62521492000451</v>
      </c>
      <c r="AK5">
        <f>G5*SUM(AB5, AE5:AF5)</f>
        <v>300.22396315027106</v>
      </c>
      <c r="AL5">
        <f t="shared" si="8"/>
        <v>-4028.1480620956877</v>
      </c>
      <c r="AN5">
        <f t="shared" si="9"/>
        <v>0</v>
      </c>
      <c r="AO5">
        <f t="shared" si="9"/>
        <v>0</v>
      </c>
      <c r="AP5">
        <f t="shared" si="9"/>
        <v>-19.435946521754929</v>
      </c>
      <c r="AQ5">
        <f t="shared" si="9"/>
        <v>-3890.0006288656514</v>
      </c>
      <c r="AR5">
        <f t="shared" si="9"/>
        <v>-3909.4365753874067</v>
      </c>
      <c r="AS5">
        <f t="shared" si="9"/>
        <v>458.88489709821783</v>
      </c>
      <c r="AT5">
        <f t="shared" si="9"/>
        <v>239.33670531749922</v>
      </c>
      <c r="AU5">
        <f t="shared" si="9"/>
        <v>-3211.2149729716893</v>
      </c>
      <c r="AW5">
        <v>2</v>
      </c>
      <c r="AX5">
        <f>IF(Z5&gt;0, (R5*SUMPRODUCT(K5:$K$98, X5:$X$98)-K5*$AZ$3)/Z5, 0)</f>
        <v>3807.6495140568081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2000000</v>
      </c>
      <c r="S6">
        <f t="shared" si="1"/>
        <v>3366.7767437783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3713.2885443695814</v>
      </c>
      <c r="AC6">
        <f t="shared" si="2"/>
        <v>3242.3837057539022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-4826.1825043141525</v>
      </c>
      <c r="AI6">
        <f t="shared" si="6"/>
        <v>-4850.2588238365688</v>
      </c>
      <c r="AJ6">
        <f t="shared" si="7"/>
        <v>470.90483861567918</v>
      </c>
      <c r="AK6">
        <f>G6*SUM(AB6, AE6:AF6)</f>
        <v>259.93019810587072</v>
      </c>
      <c r="AL6">
        <f t="shared" si="8"/>
        <v>-4119.423787115019</v>
      </c>
      <c r="AN6">
        <f t="shared" si="9"/>
        <v>0</v>
      </c>
      <c r="AO6">
        <f t="shared" si="9"/>
        <v>0</v>
      </c>
      <c r="AP6">
        <f t="shared" si="9"/>
        <v>-17.137048676100527</v>
      </c>
      <c r="AQ6">
        <f t="shared" si="9"/>
        <v>-3435.1813789134758</v>
      </c>
      <c r="AR6">
        <f t="shared" si="9"/>
        <v>-3452.318427589576</v>
      </c>
      <c r="AS6">
        <f t="shared" si="9"/>
        <v>335.18076272640241</v>
      </c>
      <c r="AT6">
        <f t="shared" si="9"/>
        <v>185.01318082198566</v>
      </c>
      <c r="AU6">
        <f t="shared" si="9"/>
        <v>-2932.1244840411882</v>
      </c>
      <c r="AW6">
        <v>3</v>
      </c>
      <c r="AX6">
        <f>IF(Z6&gt;0, (R6*SUMPRODUCT(K6:$K$98, X6:$X$98)-K6*$AZ$3)/Z6, 0)</f>
        <v>3366.7767437783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2000000</v>
      </c>
      <c r="S7">
        <f t="shared" si="1"/>
        <v>3007.2156845129475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3242.3837057539022</v>
      </c>
      <c r="AC7">
        <f t="shared" si="2"/>
        <v>2859.966425277933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-4775.1334951033487</v>
      </c>
      <c r="AI7">
        <f t="shared" si="6"/>
        <v>-4798.909362261852</v>
      </c>
      <c r="AJ7">
        <f t="shared" si="7"/>
        <v>382.41728047596916</v>
      </c>
      <c r="AK7">
        <f>G7*SUM(AB7, AE7:AF7)</f>
        <v>226.96685940277317</v>
      </c>
      <c r="AL7">
        <f t="shared" si="8"/>
        <v>-4189.5252223831094</v>
      </c>
      <c r="AN7">
        <f t="shared" si="9"/>
        <v>0</v>
      </c>
      <c r="AO7">
        <f t="shared" si="9"/>
        <v>0</v>
      </c>
      <c r="AP7">
        <f t="shared" si="9"/>
        <v>-15.109993408980745</v>
      </c>
      <c r="AQ7">
        <f t="shared" si="9"/>
        <v>-3034.6836629346258</v>
      </c>
      <c r="AR7">
        <f t="shared" si="9"/>
        <v>-3049.793656343606</v>
      </c>
      <c r="AS7">
        <f t="shared" si="9"/>
        <v>243.0330952368893</v>
      </c>
      <c r="AT7">
        <f t="shared" si="9"/>
        <v>144.24154234922989</v>
      </c>
      <c r="AU7">
        <f t="shared" si="9"/>
        <v>-2662.5190187574867</v>
      </c>
      <c r="AW7">
        <v>4</v>
      </c>
      <c r="AX7">
        <f>IF(Z7&gt;0, (R7*SUMPRODUCT(K7:$K$98, X7:$X$98)-K7*$AZ$3)/Z7, 0)</f>
        <v>3007.2156845129475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2000000</v>
      </c>
      <c r="S8">
        <f t="shared" si="1"/>
        <v>2716.216497970936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2859.966425277933</v>
      </c>
      <c r="AC8">
        <f t="shared" si="2"/>
        <v>2550.9649930910709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-4726.3913179533229</v>
      </c>
      <c r="AI8">
        <f t="shared" si="6"/>
        <v>-4749.870346548767</v>
      </c>
      <c r="AJ8">
        <f t="shared" si="7"/>
        <v>309.00143218686208</v>
      </c>
      <c r="AK8">
        <f>G8*SUM(AB8, AE8:AF8)</f>
        <v>200.19764976945532</v>
      </c>
      <c r="AL8">
        <f t="shared" si="8"/>
        <v>-4240.6712645924499</v>
      </c>
      <c r="AN8">
        <f t="shared" si="9"/>
        <v>0</v>
      </c>
      <c r="AO8">
        <f t="shared" si="9"/>
        <v>0</v>
      </c>
      <c r="AP8">
        <f t="shared" si="9"/>
        <v>-13.322631371239956</v>
      </c>
      <c r="AQ8">
        <f t="shared" si="9"/>
        <v>-2681.8813644419406</v>
      </c>
      <c r="AR8">
        <f t="shared" si="9"/>
        <v>-2695.2039958131804</v>
      </c>
      <c r="AS8">
        <f t="shared" si="9"/>
        <v>175.33571107833512</v>
      </c>
      <c r="AT8">
        <f t="shared" si="9"/>
        <v>113.5975229309354</v>
      </c>
      <c r="AU8">
        <f t="shared" si="9"/>
        <v>-2406.2707618039103</v>
      </c>
      <c r="AW8">
        <v>5</v>
      </c>
      <c r="AX8">
        <f>IF(Z8&gt;0, (R8*SUMPRODUCT(K8:$K$98, X8:$X$98)-K8*$AZ$3)/Z8, 0)</f>
        <v>2716.216497970936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2000000</v>
      </c>
      <c r="S9">
        <f t="shared" si="1"/>
        <v>2482.9217749189579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2550.9649930910709</v>
      </c>
      <c r="AC9">
        <f t="shared" si="2"/>
        <v>2302.7284775310582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-4685.2382778985939</v>
      </c>
      <c r="AI9">
        <f t="shared" si="6"/>
        <v>-4708.4239507296097</v>
      </c>
      <c r="AJ9">
        <f t="shared" si="7"/>
        <v>248.23651556001278</v>
      </c>
      <c r="AK9">
        <f t="shared" ref="AK9:AK72" si="22">G9*SUM(AB9:AB9, AE9:AF9)</f>
        <v>178.56754951637498</v>
      </c>
      <c r="AL9">
        <f t="shared" si="8"/>
        <v>-4281.6198856532219</v>
      </c>
      <c r="AN9">
        <f t="shared" si="9"/>
        <v>0</v>
      </c>
      <c r="AO9">
        <f t="shared" si="9"/>
        <v>0</v>
      </c>
      <c r="AP9">
        <f t="shared" si="9"/>
        <v>-11.74658342162817</v>
      </c>
      <c r="AQ9">
        <f t="shared" si="9"/>
        <v>-2373.6875217146644</v>
      </c>
      <c r="AR9">
        <f t="shared" si="9"/>
        <v>-2385.4341051362926</v>
      </c>
      <c r="AS9">
        <f t="shared" si="9"/>
        <v>125.7643441953207</v>
      </c>
      <c r="AT9">
        <f t="shared" si="9"/>
        <v>90.467877817367807</v>
      </c>
      <c r="AU9">
        <f t="shared" si="9"/>
        <v>-2169.2018831236037</v>
      </c>
      <c r="AW9">
        <v>6</v>
      </c>
      <c r="AX9">
        <f>IF(Z9&gt;0, (R9*SUMPRODUCT(K9:$K$98, X9:$X$98)-K9*$AZ$3)/Z9, 0)</f>
        <v>2482.9217749189579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2000000</v>
      </c>
      <c r="S10">
        <f t="shared" si="1"/>
        <v>2295.1192563786203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2302.7284775310582</v>
      </c>
      <c r="AC10">
        <f t="shared" si="2"/>
        <v>2101.9381423181148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-4646.0953650389265</v>
      </c>
      <c r="AI10">
        <f t="shared" si="6"/>
        <v>-4668.9911049495695</v>
      </c>
      <c r="AJ10">
        <f t="shared" si="7"/>
        <v>200.79033521294332</v>
      </c>
      <c r="AK10">
        <f t="shared" si="22"/>
        <v>161.19099342717408</v>
      </c>
      <c r="AL10">
        <f t="shared" si="8"/>
        <v>-4307.0097763094518</v>
      </c>
      <c r="AN10">
        <f t="shared" si="9"/>
        <v>0</v>
      </c>
      <c r="AO10">
        <f t="shared" si="9"/>
        <v>0</v>
      </c>
      <c r="AP10">
        <f t="shared" si="9"/>
        <v>-10.356869983136882</v>
      </c>
      <c r="AQ10">
        <f t="shared" si="9"/>
        <v>-2101.6575927557365</v>
      </c>
      <c r="AR10">
        <f t="shared" si="9"/>
        <v>-2112.0144627388731</v>
      </c>
      <c r="AS10">
        <f t="shared" si="9"/>
        <v>90.827350580806737</v>
      </c>
      <c r="AT10">
        <f t="shared" si="9"/>
        <v>72.914619396156553</v>
      </c>
      <c r="AU10">
        <f t="shared" si="9"/>
        <v>-1948.2724927619099</v>
      </c>
      <c r="AW10">
        <v>7</v>
      </c>
      <c r="AX10">
        <f>IF(Z10&gt;0, (R10*SUMPRODUCT(K10:$K$98, X10:$X$98)-K10*$AZ$3)/Z10, 0)</f>
        <v>2295.1192563786203</v>
      </c>
    </row>
    <row r="11" spans="1:52" x14ac:dyDescent="0.25">
      <c r="A11" t="s">
        <v>33</v>
      </c>
      <c r="C11" s="12">
        <f>AU100</f>
        <v>1972.6820504346588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2000000</v>
      </c>
      <c r="S11">
        <f t="shared" si="1"/>
        <v>2145.5533360214022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2101.9381423181148</v>
      </c>
      <c r="AC11">
        <f t="shared" si="2"/>
        <v>1940.3673232246344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-4608.8904641020872</v>
      </c>
      <c r="AI11">
        <f t="shared" si="6"/>
        <v>-4631.4996354828227</v>
      </c>
      <c r="AJ11">
        <f t="shared" si="7"/>
        <v>161.5708190934804</v>
      </c>
      <c r="AK11">
        <f t="shared" si="22"/>
        <v>147.13566996226805</v>
      </c>
      <c r="AL11">
        <f t="shared" si="8"/>
        <v>-4322.7931464270741</v>
      </c>
      <c r="AN11">
        <f t="shared" si="9"/>
        <v>0</v>
      </c>
      <c r="AO11">
        <f t="shared" si="9"/>
        <v>0</v>
      </c>
      <c r="AP11">
        <f t="shared" si="9"/>
        <v>-9.1314651191900751</v>
      </c>
      <c r="AQ11">
        <f t="shared" si="9"/>
        <v>-1861.4535580448839</v>
      </c>
      <c r="AR11">
        <f t="shared" si="9"/>
        <v>-1870.5850231640743</v>
      </c>
      <c r="AS11">
        <f t="shared" si="9"/>
        <v>65.255743962745555</v>
      </c>
      <c r="AT11">
        <f t="shared" si="9"/>
        <v>59.425629335267935</v>
      </c>
      <c r="AU11">
        <f t="shared" si="9"/>
        <v>-1745.9036498660607</v>
      </c>
      <c r="AW11">
        <v>8</v>
      </c>
      <c r="AX11">
        <f>IF(Z11&gt;0, (R11*SUMPRODUCT(K11:$K$98, X11:$X$98)-K11*$AZ$3)/Z11, 0)</f>
        <v>2145.5533360214022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25</v>
      </c>
      <c r="R12">
        <f t="shared" si="0"/>
        <v>2000000</v>
      </c>
      <c r="S12">
        <f t="shared" si="1"/>
        <v>2028.0649548988513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1940.3673232246344</v>
      </c>
      <c r="AC12">
        <f t="shared" si="2"/>
        <v>1811.1340988067604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-4575.2769310899521</v>
      </c>
      <c r="AI12">
        <f t="shared" si="6"/>
        <v>-4597.602819795241</v>
      </c>
      <c r="AJ12">
        <f t="shared" si="7"/>
        <v>129.233224417874</v>
      </c>
      <c r="AK12">
        <f t="shared" si="22"/>
        <v>135.82571262572444</v>
      </c>
      <c r="AL12">
        <f t="shared" si="8"/>
        <v>-4332.5438827516427</v>
      </c>
      <c r="AN12">
        <f t="shared" si="9"/>
        <v>0</v>
      </c>
      <c r="AO12">
        <f t="shared" si="9"/>
        <v>0</v>
      </c>
      <c r="AP12">
        <f t="shared" si="9"/>
        <v>-8.0509392837502869</v>
      </c>
      <c r="AQ12">
        <f t="shared" si="9"/>
        <v>-1649.8907284179925</v>
      </c>
      <c r="AR12">
        <f t="shared" si="9"/>
        <v>-1657.9416677017427</v>
      </c>
      <c r="AS12">
        <f t="shared" si="9"/>
        <v>46.602796285779625</v>
      </c>
      <c r="AT12">
        <f t="shared" si="9"/>
        <v>48.980113623103342</v>
      </c>
      <c r="AU12">
        <f t="shared" si="9"/>
        <v>-1562.3587577928599</v>
      </c>
      <c r="AW12">
        <v>9</v>
      </c>
      <c r="AX12">
        <f>IF(Z12&gt;0, (R12*SUMPRODUCT(K12:$K$98, X12:$X$98)-K12*$AZ$3)/Z12, 0)</f>
        <v>2028.0649548988513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25</v>
      </c>
      <c r="R13">
        <f t="shared" si="0"/>
        <v>2000000</v>
      </c>
      <c r="S13">
        <f t="shared" si="1"/>
        <v>1936.724676644008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1811.1340988067604</v>
      </c>
      <c r="AC13">
        <f t="shared" si="2"/>
        <v>1707.8686682700245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-4543.4183715077415</v>
      </c>
      <c r="AI13">
        <f t="shared" si="6"/>
        <v>-4565.4642085963342</v>
      </c>
      <c r="AJ13">
        <f t="shared" si="7"/>
        <v>103.26543053673595</v>
      </c>
      <c r="AK13">
        <f t="shared" si="22"/>
        <v>126.77938691647324</v>
      </c>
      <c r="AL13">
        <f t="shared" si="8"/>
        <v>-4335.4193911431248</v>
      </c>
      <c r="AN13">
        <f t="shared" si="9"/>
        <v>0</v>
      </c>
      <c r="AO13">
        <f t="shared" si="9"/>
        <v>0</v>
      </c>
      <c r="AP13">
        <f t="shared" si="9"/>
        <v>-7.0981695207653059</v>
      </c>
      <c r="AQ13">
        <f t="shared" si="9"/>
        <v>-1462.8591182599771</v>
      </c>
      <c r="AR13">
        <f t="shared" si="9"/>
        <v>-1469.9572877807425</v>
      </c>
      <c r="AS13">
        <f t="shared" si="9"/>
        <v>33.248704897844569</v>
      </c>
      <c r="AT13">
        <f t="shared" si="9"/>
        <v>40.819569538481034</v>
      </c>
      <c r="AU13">
        <f t="shared" si="9"/>
        <v>-1395.8890133444168</v>
      </c>
      <c r="AW13">
        <v>10</v>
      </c>
      <c r="AX13">
        <f>IF(Z13&gt;0, (R13*SUMPRODUCT(K13:$K$98, X13:$X$98)-K13*$AZ$3)/Z13, 0)</f>
        <v>1936.724676644008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2000000</v>
      </c>
      <c r="S14">
        <f t="shared" si="1"/>
        <v>1867.253109110155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1707.8686682700245</v>
      </c>
      <c r="AC14">
        <f t="shared" si="2"/>
        <v>1625.9249945468837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-4514.9274710668442</v>
      </c>
      <c r="AI14">
        <f t="shared" si="6"/>
        <v>-4536.6964131911627</v>
      </c>
      <c r="AJ14">
        <f t="shared" si="7"/>
        <v>81.943673723140819</v>
      </c>
      <c r="AK14">
        <f t="shared" si="22"/>
        <v>119.55080677890173</v>
      </c>
      <c r="AL14">
        <f t="shared" si="8"/>
        <v>-4335.2019326891204</v>
      </c>
      <c r="AN14">
        <f t="shared" si="9"/>
        <v>0</v>
      </c>
      <c r="AO14">
        <f t="shared" si="9"/>
        <v>0</v>
      </c>
      <c r="AP14">
        <f t="shared" si="9"/>
        <v>-6.2580506722520148</v>
      </c>
      <c r="AQ14">
        <f t="shared" si="9"/>
        <v>-1297.9337596711052</v>
      </c>
      <c r="AR14">
        <f t="shared" si="9"/>
        <v>-1304.1918103433572</v>
      </c>
      <c r="AS14">
        <f t="shared" si="9"/>
        <v>23.556848077474658</v>
      </c>
      <c r="AT14">
        <f t="shared" si="9"/>
        <v>34.368000174671351</v>
      </c>
      <c r="AU14">
        <f t="shared" si="9"/>
        <v>-1246.2669620912113</v>
      </c>
      <c r="AW14">
        <v>11</v>
      </c>
      <c r="AX14">
        <f>IF(Z14&gt;0, (R14*SUMPRODUCT(K14:$K$98, X14:$X$98)-K14*$AZ$3)/Z14, 0)</f>
        <v>1867.253109110155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2000000</v>
      </c>
      <c r="S15">
        <f t="shared" si="1"/>
        <v>1815.4796429625871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1625.9249945468837</v>
      </c>
      <c r="AC15">
        <f t="shared" si="2"/>
        <v>1560.9514532122412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-4497.9510671877142</v>
      </c>
      <c r="AI15">
        <f t="shared" si="6"/>
        <v>-4519.4460955024497</v>
      </c>
      <c r="AJ15">
        <f t="shared" si="7"/>
        <v>64.973541334642505</v>
      </c>
      <c r="AK15">
        <f t="shared" si="22"/>
        <v>113.81474961828187</v>
      </c>
      <c r="AL15">
        <f t="shared" si="8"/>
        <v>-4340.6578045495253</v>
      </c>
      <c r="AN15">
        <f t="shared" si="9"/>
        <v>0</v>
      </c>
      <c r="AO15">
        <f t="shared" si="9"/>
        <v>0</v>
      </c>
      <c r="AP15">
        <f t="shared" si="9"/>
        <v>-5.5172383905484077</v>
      </c>
      <c r="AQ15">
        <f t="shared" si="9"/>
        <v>-1154.5120082342185</v>
      </c>
      <c r="AR15">
        <f t="shared" si="9"/>
        <v>-1160.0292466247668</v>
      </c>
      <c r="AS15">
        <f t="shared" si="9"/>
        <v>16.67708976106044</v>
      </c>
      <c r="AT15">
        <f t="shared" si="9"/>
        <v>29.213411436828679</v>
      </c>
      <c r="AU15">
        <f t="shared" si="9"/>
        <v>-1114.1387454268777</v>
      </c>
      <c r="AW15">
        <v>12</v>
      </c>
      <c r="AX15">
        <f>IF(Z15&gt;0, (R15*SUMPRODUCT(K15:$K$98, X15:$X$98)-K15*$AZ$3)/Z15, 0)</f>
        <v>1815.4796429625871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2000000</v>
      </c>
      <c r="S16">
        <f t="shared" si="1"/>
        <v>1775.4635862356429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1560.9514532122412</v>
      </c>
      <c r="AC16">
        <f t="shared" si="2"/>
        <v>1507.2967827784378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-4487.1249919507909</v>
      </c>
      <c r="AI16">
        <f t="shared" si="6"/>
        <v>-4508.3489809199791</v>
      </c>
      <c r="AJ16">
        <f t="shared" si="7"/>
        <v>53.654670433803403</v>
      </c>
      <c r="AK16">
        <f t="shared" si="22"/>
        <v>109.2666017248569</v>
      </c>
      <c r="AL16">
        <f t="shared" si="8"/>
        <v>-4345.4277087613191</v>
      </c>
      <c r="AN16">
        <f t="shared" si="9"/>
        <v>0</v>
      </c>
      <c r="AO16">
        <f t="shared" si="9"/>
        <v>0</v>
      </c>
      <c r="AP16">
        <f t="shared" si="9"/>
        <v>-4.8639904833378047</v>
      </c>
      <c r="AQ16">
        <f t="shared" si="9"/>
        <v>-1028.33323604156</v>
      </c>
      <c r="AR16">
        <f t="shared" si="9"/>
        <v>-1033.1972265248978</v>
      </c>
      <c r="AS16">
        <f t="shared" si="9"/>
        <v>12.296265643348844</v>
      </c>
      <c r="AT16">
        <f t="shared" si="9"/>
        <v>25.04108495853076</v>
      </c>
      <c r="AU16">
        <f t="shared" si="9"/>
        <v>-995.85987592301831</v>
      </c>
      <c r="AW16">
        <v>13</v>
      </c>
      <c r="AX16">
        <f>IF(Z16&gt;0, (R16*SUMPRODUCT(K16:$K$98, X16:$X$98)-K16*$AZ$3)/Z16, 0)</f>
        <v>1775.4635862356429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2000000</v>
      </c>
      <c r="S17">
        <f t="shared" si="1"/>
        <v>1743.9941690390672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1507.2967827784378</v>
      </c>
      <c r="AC17">
        <f t="shared" si="2"/>
        <v>1461.8718840586744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-4475.738564690093</v>
      </c>
      <c r="AI17">
        <f t="shared" si="6"/>
        <v>-4496.6943670375313</v>
      </c>
      <c r="AJ17">
        <f t="shared" si="7"/>
        <v>45.424898719763405</v>
      </c>
      <c r="AK17">
        <f t="shared" si="22"/>
        <v>105.51077479449066</v>
      </c>
      <c r="AL17">
        <f t="shared" si="8"/>
        <v>-4345.7586935232775</v>
      </c>
      <c r="AN17">
        <f t="shared" si="9"/>
        <v>0</v>
      </c>
      <c r="AO17">
        <f t="shared" si="9"/>
        <v>0</v>
      </c>
      <c r="AP17">
        <f t="shared" si="9"/>
        <v>-4.2879723495486441</v>
      </c>
      <c r="AQ17">
        <f t="shared" si="9"/>
        <v>-915.82478642465844</v>
      </c>
      <c r="AR17">
        <f t="shared" si="9"/>
        <v>-920.11275877420724</v>
      </c>
      <c r="AS17">
        <f t="shared" si="9"/>
        <v>9.2948342641343711</v>
      </c>
      <c r="AT17">
        <f t="shared" si="9"/>
        <v>21.589594967407443</v>
      </c>
      <c r="AU17">
        <f t="shared" si="9"/>
        <v>-889.22832954266551</v>
      </c>
      <c r="AW17">
        <v>14</v>
      </c>
      <c r="AX17">
        <f>IF(Z17&gt;0, (R17*SUMPRODUCT(K17:$K$98, X17:$X$98)-K17*$AZ$3)/Z17, 0)</f>
        <v>1743.9941690390672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2000000</v>
      </c>
      <c r="S18">
        <f t="shared" si="1"/>
        <v>1720.1721331242759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1461.8718840586744</v>
      </c>
      <c r="AC18">
        <f t="shared" si="2"/>
        <v>1423.6438273856193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-4465.3981577912746</v>
      </c>
      <c r="AI18">
        <f t="shared" si="6"/>
        <v>-4486.0885846382653</v>
      </c>
      <c r="AJ18">
        <f t="shared" si="7"/>
        <v>38.228056673055107</v>
      </c>
      <c r="AK18">
        <f t="shared" si="22"/>
        <v>102.33103188410722</v>
      </c>
      <c r="AL18">
        <f t="shared" si="8"/>
        <v>-4345.5294960811034</v>
      </c>
      <c r="AN18">
        <f t="shared" si="9"/>
        <v>0</v>
      </c>
      <c r="AO18">
        <f t="shared" si="9"/>
        <v>0</v>
      </c>
      <c r="AP18">
        <f t="shared" si="9"/>
        <v>-3.7800636289056908</v>
      </c>
      <c r="AQ18">
        <f t="shared" si="9"/>
        <v>-815.81154848450899</v>
      </c>
      <c r="AR18">
        <f t="shared" si="9"/>
        <v>-819.59161211341461</v>
      </c>
      <c r="AS18">
        <f t="shared" si="9"/>
        <v>6.9841230295630936</v>
      </c>
      <c r="AT18">
        <f t="shared" si="9"/>
        <v>18.69549693653396</v>
      </c>
      <c r="AU18">
        <f t="shared" si="9"/>
        <v>-793.91199214731762</v>
      </c>
      <c r="AW18">
        <v>15</v>
      </c>
      <c r="AX18">
        <f>IF(Z18&gt;0, (R18*SUMPRODUCT(K18:$K$98, X18:$X$98)-K18*$AZ$3)/Z18, 0)</f>
        <v>1720.1721331242759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25</v>
      </c>
      <c r="R19">
        <f t="shared" si="0"/>
        <v>2000000</v>
      </c>
      <c r="S19">
        <f t="shared" si="1"/>
        <v>1702.8338761723605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1423.6438273856193</v>
      </c>
      <c r="AC19">
        <f t="shared" si="2"/>
        <v>1391.4007876078995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-4463.9215218529334</v>
      </c>
      <c r="AI19">
        <f t="shared" si="6"/>
        <v>-4484.3492454124316</v>
      </c>
      <c r="AJ19">
        <f t="shared" si="7"/>
        <v>32.243039777719787</v>
      </c>
      <c r="AK19">
        <f t="shared" si="22"/>
        <v>99.65506791699336</v>
      </c>
      <c r="AL19">
        <f t="shared" si="8"/>
        <v>-4352.4511377177187</v>
      </c>
      <c r="AN19">
        <f t="shared" si="9"/>
        <v>0</v>
      </c>
      <c r="AO19">
        <f t="shared" si="9"/>
        <v>0</v>
      </c>
      <c r="AP19">
        <f t="shared" si="9"/>
        <v>-3.3322042146954391</v>
      </c>
      <c r="AQ19">
        <f t="shared" si="9"/>
        <v>-728.16229698154075</v>
      </c>
      <c r="AR19">
        <f t="shared" si="9"/>
        <v>-731.49450119623623</v>
      </c>
      <c r="AS19">
        <f t="shared" si="9"/>
        <v>5.2595382314127361</v>
      </c>
      <c r="AT19">
        <f t="shared" si="9"/>
        <v>16.255900289700485</v>
      </c>
      <c r="AU19">
        <f t="shared" si="9"/>
        <v>-709.97906267512303</v>
      </c>
      <c r="AW19">
        <v>16</v>
      </c>
      <c r="AX19">
        <f>IF(Z19&gt;0, (R19*SUMPRODUCT(K19:$K$98, X19:$X$98)-K19*$AZ$3)/Z19, 0)</f>
        <v>1702.8338761723605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2000000</v>
      </c>
      <c r="S20">
        <f t="shared" si="1"/>
        <v>1689.4012857834302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1391.4007876078995</v>
      </c>
      <c r="AC20">
        <f t="shared" si="2"/>
        <v>1362.8532305431336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-4460.0633272036739</v>
      </c>
      <c r="AI20">
        <f t="shared" si="6"/>
        <v>-4480.2310227359867</v>
      </c>
      <c r="AJ20">
        <f t="shared" si="7"/>
        <v>28.547557064765897</v>
      </c>
      <c r="AK20">
        <f t="shared" si="22"/>
        <v>97.398055132552969</v>
      </c>
      <c r="AL20">
        <f t="shared" si="8"/>
        <v>-4354.2854105386677</v>
      </c>
      <c r="AN20">
        <f t="shared" si="9"/>
        <v>0</v>
      </c>
      <c r="AO20">
        <f t="shared" si="9"/>
        <v>0</v>
      </c>
      <c r="AP20">
        <f t="shared" si="9"/>
        <v>-2.9373107239064749</v>
      </c>
      <c r="AQ20">
        <f t="shared" si="9"/>
        <v>-649.58298380235681</v>
      </c>
      <c r="AR20">
        <f t="shared" si="9"/>
        <v>-652.52029452626323</v>
      </c>
      <c r="AS20">
        <f t="shared" si="9"/>
        <v>4.1577901338959729</v>
      </c>
      <c r="AT20">
        <f t="shared" si="9"/>
        <v>14.185475547769279</v>
      </c>
      <c r="AU20">
        <f t="shared" si="9"/>
        <v>-634.177028844598</v>
      </c>
      <c r="AW20">
        <v>17</v>
      </c>
      <c r="AX20">
        <f>IF(Z20&gt;0, (R20*SUMPRODUCT(K20:$K$98, X20:$X$98)-K20*$AZ$3)/Z20, 0)</f>
        <v>1689.4012857834302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25</v>
      </c>
      <c r="R21">
        <f t="shared" si="0"/>
        <v>2000000</v>
      </c>
      <c r="S21">
        <f t="shared" si="1"/>
        <v>1679.9482979179943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1362.8532305431336</v>
      </c>
      <c r="AC21">
        <f t="shared" si="2"/>
        <v>1337.9262645236113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-4463.1045676382992</v>
      </c>
      <c r="AI21">
        <f t="shared" si="6"/>
        <v>-4483.0147974081938</v>
      </c>
      <c r="AJ21">
        <f t="shared" si="7"/>
        <v>24.926966019522297</v>
      </c>
      <c r="AK21">
        <f t="shared" si="22"/>
        <v>95.399726138019361</v>
      </c>
      <c r="AL21">
        <f t="shared" si="8"/>
        <v>-4362.6881052506524</v>
      </c>
      <c r="AN21">
        <f t="shared" si="9"/>
        <v>0</v>
      </c>
      <c r="AO21">
        <f t="shared" si="9"/>
        <v>0</v>
      </c>
      <c r="AP21">
        <f t="shared" si="9"/>
        <v>-2.589118118416649</v>
      </c>
      <c r="AQ21">
        <f t="shared" si="9"/>
        <v>-580.3802886259565</v>
      </c>
      <c r="AR21">
        <f t="shared" si="9"/>
        <v>-582.96940674437315</v>
      </c>
      <c r="AS21">
        <f t="shared" si="9"/>
        <v>3.2414924440444368</v>
      </c>
      <c r="AT21">
        <f t="shared" si="9"/>
        <v>12.405741284282643</v>
      </c>
      <c r="AU21">
        <f t="shared" si="9"/>
        <v>-567.32217301604612</v>
      </c>
      <c r="AW21">
        <v>18</v>
      </c>
      <c r="AX21">
        <f>IF(Z21&gt;0, (R21*SUMPRODUCT(K21:$K$98, X21:$X$98)-K21*$AZ$3)/Z21, 0)</f>
        <v>1679.9482979179943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2000000</v>
      </c>
      <c r="S22">
        <f t="shared" si="1"/>
        <v>1672.9298332368269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1337.9262645236113</v>
      </c>
      <c r="AC22">
        <f t="shared" si="2"/>
        <v>1315.2745632037586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-4469.7207506891482</v>
      </c>
      <c r="AI22">
        <f t="shared" si="6"/>
        <v>-4489.3760066519599</v>
      </c>
      <c r="AJ22">
        <f t="shared" si="7"/>
        <v>22.651701319852691</v>
      </c>
      <c r="AK22">
        <f t="shared" si="22"/>
        <v>93.654838516652802</v>
      </c>
      <c r="AL22">
        <f t="shared" si="8"/>
        <v>-4373.0694668154547</v>
      </c>
      <c r="AN22">
        <f t="shared" si="9"/>
        <v>0</v>
      </c>
      <c r="AO22">
        <f t="shared" si="9"/>
        <v>0</v>
      </c>
      <c r="AP22">
        <f t="shared" si="9"/>
        <v>-2.2821084187973275</v>
      </c>
      <c r="AQ22">
        <f t="shared" si="9"/>
        <v>-518.96486996252622</v>
      </c>
      <c r="AR22">
        <f t="shared" si="9"/>
        <v>-521.24697838132352</v>
      </c>
      <c r="AS22">
        <f t="shared" si="9"/>
        <v>2.6300160313314569</v>
      </c>
      <c r="AT22">
        <f t="shared" si="9"/>
        <v>10.873961440356725</v>
      </c>
      <c r="AU22">
        <f t="shared" si="9"/>
        <v>-507.74300090963533</v>
      </c>
      <c r="AW22">
        <v>19</v>
      </c>
      <c r="AX22">
        <f>IF(Z22&gt;0, (R22*SUMPRODUCT(K22:$K$98, X22:$X$98)-K22*$AZ$3)/Z22, 0)</f>
        <v>1672.9298332368269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2000000</v>
      </c>
      <c r="S23">
        <f t="shared" si="1"/>
        <v>1667.6576620105661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1315.2745632037586</v>
      </c>
      <c r="AC23">
        <f t="shared" si="2"/>
        <v>1294.2816461931106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-4481.2395450529211</v>
      </c>
      <c r="AI23">
        <f t="shared" si="6"/>
        <v>-4500.6422329617917</v>
      </c>
      <c r="AJ23">
        <f t="shared" si="7"/>
        <v>20.992917010647943</v>
      </c>
      <c r="AK23">
        <f t="shared" si="22"/>
        <v>92.06921942426311</v>
      </c>
      <c r="AL23">
        <f t="shared" si="8"/>
        <v>-4387.5800965268809</v>
      </c>
      <c r="AN23">
        <f t="shared" si="9"/>
        <v>0</v>
      </c>
      <c r="AO23">
        <f t="shared" si="9"/>
        <v>0</v>
      </c>
      <c r="AP23">
        <f t="shared" si="9"/>
        <v>-2.0114138893827969</v>
      </c>
      <c r="AQ23">
        <f t="shared" si="9"/>
        <v>-464.5556071872918</v>
      </c>
      <c r="AR23">
        <f t="shared" si="9"/>
        <v>-466.56702107667462</v>
      </c>
      <c r="AS23">
        <f t="shared" si="9"/>
        <v>2.176267796101226</v>
      </c>
      <c r="AT23">
        <f t="shared" si="9"/>
        <v>9.5445181412174307</v>
      </c>
      <c r="AU23">
        <f t="shared" si="9"/>
        <v>-454.84623513935594</v>
      </c>
      <c r="AW23">
        <v>20</v>
      </c>
      <c r="AX23">
        <f>IF(Z23&gt;0, (R23*SUMPRODUCT(K23:$K$98, X23:$X$98)-K23*$AZ$3)/Z23, 0)</f>
        <v>1667.6576620105661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2000000</v>
      </c>
      <c r="S24">
        <f t="shared" si="1"/>
        <v>1663.4204556550033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1294.2816461931106</v>
      </c>
      <c r="AC24">
        <f t="shared" si="2"/>
        <v>1274.3438541414257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-4495.9566935127677</v>
      </c>
      <c r="AI24">
        <f t="shared" si="6"/>
        <v>-4515.109155083881</v>
      </c>
      <c r="AJ24">
        <f t="shared" si="7"/>
        <v>19.937792051684937</v>
      </c>
      <c r="AK24">
        <f t="shared" si="22"/>
        <v>90.599715233517756</v>
      </c>
      <c r="AL24">
        <f t="shared" si="8"/>
        <v>-4404.571647798678</v>
      </c>
      <c r="AN24">
        <f t="shared" si="9"/>
        <v>0</v>
      </c>
      <c r="AO24">
        <f t="shared" si="9"/>
        <v>0</v>
      </c>
      <c r="AP24">
        <f t="shared" si="9"/>
        <v>-1.7727444057227473</v>
      </c>
      <c r="AQ24">
        <f t="shared" si="9"/>
        <v>-416.14400567797884</v>
      </c>
      <c r="AR24">
        <f t="shared" si="9"/>
        <v>-417.91675008370163</v>
      </c>
      <c r="AS24">
        <f t="shared" si="9"/>
        <v>1.8454342900443188</v>
      </c>
      <c r="AT24">
        <f t="shared" si="9"/>
        <v>8.3858744602592363</v>
      </c>
      <c r="AU24">
        <f t="shared" si="9"/>
        <v>-407.68544133339805</v>
      </c>
      <c r="AW24">
        <v>21</v>
      </c>
      <c r="AX24">
        <f>IF(Z24&gt;0, (R24*SUMPRODUCT(K24:$K$98, X24:$X$98)-K24*$AZ$3)/Z24, 0)</f>
        <v>1663.4204556550033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2000000</v>
      </c>
      <c r="S25">
        <f t="shared" si="1"/>
        <v>1659.9024735765659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1274.3438541414257</v>
      </c>
      <c r="AC25">
        <f t="shared" si="2"/>
        <v>1255.1800405488079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-4520.9952451474628</v>
      </c>
      <c r="AI25">
        <f t="shared" si="6"/>
        <v>-4539.8996696622999</v>
      </c>
      <c r="AJ25">
        <f t="shared" si="7"/>
        <v>19.163813592617771</v>
      </c>
      <c r="AK25">
        <f t="shared" si="22"/>
        <v>89.204069789899805</v>
      </c>
      <c r="AL25">
        <f t="shared" si="8"/>
        <v>-4431.531786279782</v>
      </c>
      <c r="AN25">
        <f t="shared" si="9"/>
        <v>0</v>
      </c>
      <c r="AO25">
        <f t="shared" si="9"/>
        <v>0</v>
      </c>
      <c r="AP25">
        <f t="shared" si="9"/>
        <v>-1.5623091000998579</v>
      </c>
      <c r="AQ25">
        <f t="shared" si="9"/>
        <v>-373.62639669133523</v>
      </c>
      <c r="AR25">
        <f t="shared" si="9"/>
        <v>-375.18870579143504</v>
      </c>
      <c r="AS25">
        <f t="shared" si="9"/>
        <v>1.5837456646651848</v>
      </c>
      <c r="AT25">
        <f t="shared" si="9"/>
        <v>7.3720482678179753</v>
      </c>
      <c r="AU25">
        <f t="shared" si="9"/>
        <v>-366.23291185895187</v>
      </c>
      <c r="AW25">
        <v>22</v>
      </c>
      <c r="AX25">
        <f>IF(Z25&gt;0, (R25*SUMPRODUCT(K25:$K$98, X25:$X$98)-K25*$AZ$3)/Z25, 0)</f>
        <v>1659.9024735765659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2000000</v>
      </c>
      <c r="S26">
        <f t="shared" si="1"/>
        <v>1656.0896706500544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1255.1800405488079</v>
      </c>
      <c r="AC26">
        <f t="shared" si="2"/>
        <v>1236.000243933689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-4557.330451348822</v>
      </c>
      <c r="AI26">
        <f t="shared" si="6"/>
        <v>-4575.9888649878694</v>
      </c>
      <c r="AJ26">
        <f t="shared" si="7"/>
        <v>19.179796615118903</v>
      </c>
      <c r="AK26">
        <f t="shared" si="22"/>
        <v>87.862602838416564</v>
      </c>
      <c r="AL26">
        <f t="shared" si="8"/>
        <v>-4468.9464655343336</v>
      </c>
      <c r="AN26">
        <f t="shared" si="9"/>
        <v>0</v>
      </c>
      <c r="AO26">
        <f t="shared" si="9"/>
        <v>0</v>
      </c>
      <c r="AP26">
        <f t="shared" si="9"/>
        <v>-1.3767661997607143</v>
      </c>
      <c r="AQ26">
        <f t="shared" si="9"/>
        <v>-336.27609763279366</v>
      </c>
      <c r="AR26">
        <f t="shared" si="9"/>
        <v>-337.65286383255443</v>
      </c>
      <c r="AS26">
        <f t="shared" si="9"/>
        <v>1.4152379837222351</v>
      </c>
      <c r="AT26">
        <f t="shared" si="9"/>
        <v>6.4832018493673322</v>
      </c>
      <c r="AU26">
        <f t="shared" si="9"/>
        <v>-329.75442399946479</v>
      </c>
      <c r="AW26">
        <v>23</v>
      </c>
      <c r="AX26">
        <f>IF(Z26&gt;0, (R26*SUMPRODUCT(K26:$K$98, X26:$X$98)-K26*$AZ$3)/Z26, 0)</f>
        <v>1656.0896706500544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2000000</v>
      </c>
      <c r="S27">
        <f t="shared" si="1"/>
        <v>1651.1474999385696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1236.000243933689</v>
      </c>
      <c r="AC27">
        <f t="shared" si="2"/>
        <v>1216.1943249403753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-4595.929998858478</v>
      </c>
      <c r="AI27">
        <f t="shared" si="6"/>
        <v>-4614.3443792361495</v>
      </c>
      <c r="AJ27">
        <f t="shared" si="7"/>
        <v>19.805918993313753</v>
      </c>
      <c r="AK27">
        <f t="shared" si="22"/>
        <v>86.52001707535824</v>
      </c>
      <c r="AL27">
        <f t="shared" si="8"/>
        <v>-4508.0184431674779</v>
      </c>
      <c r="AN27">
        <f t="shared" si="9"/>
        <v>0</v>
      </c>
      <c r="AO27">
        <f t="shared" si="9"/>
        <v>0</v>
      </c>
      <c r="AP27">
        <f t="shared" si="9"/>
        <v>-1.2131781109566135</v>
      </c>
      <c r="AQ27">
        <f t="shared" si="9"/>
        <v>-302.7895351214172</v>
      </c>
      <c r="AR27">
        <f t="shared" si="9"/>
        <v>-304.00271323237382</v>
      </c>
      <c r="AS27">
        <f t="shared" si="9"/>
        <v>1.3048556018319337</v>
      </c>
      <c r="AT27">
        <f t="shared" si="9"/>
        <v>5.7001207058096206</v>
      </c>
      <c r="AU27">
        <f t="shared" si="9"/>
        <v>-296.99773692473229</v>
      </c>
      <c r="AW27">
        <v>24</v>
      </c>
      <c r="AX27">
        <f>IF(Z27&gt;0, (R27*SUMPRODUCT(K27:$K$98, X27:$X$98)-K27*$AZ$3)/Z27, 0)</f>
        <v>1651.1474999385696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2000000</v>
      </c>
      <c r="S28">
        <f t="shared" si="1"/>
        <v>1645.3248540650677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1216.1943249403753</v>
      </c>
      <c r="AC28">
        <f t="shared" si="2"/>
        <v>1195.9674493184925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-4642.2490885561356</v>
      </c>
      <c r="AI28">
        <f t="shared" si="6"/>
        <v>-4660.4212970164226</v>
      </c>
      <c r="AJ28">
        <f t="shared" si="7"/>
        <v>20.226875621882755</v>
      </c>
      <c r="AK28">
        <f t="shared" si="22"/>
        <v>85.133602745826281</v>
      </c>
      <c r="AL28">
        <f t="shared" si="8"/>
        <v>-4555.0608186487134</v>
      </c>
      <c r="AN28">
        <f t="shared" si="9"/>
        <v>0</v>
      </c>
      <c r="AO28">
        <f t="shared" si="9"/>
        <v>0</v>
      </c>
      <c r="AP28">
        <f t="shared" si="9"/>
        <v>-1.0689493889909416</v>
      </c>
      <c r="AQ28">
        <f t="shared" si="9"/>
        <v>-273.0724412280577</v>
      </c>
      <c r="AR28">
        <f t="shared" si="9"/>
        <v>-274.14139061704861</v>
      </c>
      <c r="AS28">
        <f t="shared" si="9"/>
        <v>1.1898117053003154</v>
      </c>
      <c r="AT28">
        <f t="shared" si="9"/>
        <v>5.0078400122155227</v>
      </c>
      <c r="AU28">
        <f t="shared" si="9"/>
        <v>-267.94373889953272</v>
      </c>
      <c r="AW28">
        <v>25</v>
      </c>
      <c r="AX28">
        <f>IF(Z28&gt;0, (R28*SUMPRODUCT(K28:$K$98, X28:$X$98)-K28*$AZ$3)/Z28, 0)</f>
        <v>1645.3248540650677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25</v>
      </c>
      <c r="R29">
        <f t="shared" si="0"/>
        <v>2000000</v>
      </c>
      <c r="S29">
        <f t="shared" si="1"/>
        <v>1638.4060383233602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1195.9674493184925</v>
      </c>
      <c r="AC29">
        <f t="shared" si="2"/>
        <v>1175.1830969293046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-4694.5181994766772</v>
      </c>
      <c r="AI29">
        <f t="shared" si="6"/>
        <v>-4712.4500043748685</v>
      </c>
      <c r="AJ29">
        <f t="shared" si="7"/>
        <v>20.784352389187916</v>
      </c>
      <c r="AK29">
        <f t="shared" si="22"/>
        <v>83.717721452294484</v>
      </c>
      <c r="AL29">
        <f t="shared" si="8"/>
        <v>-4607.9479305333862</v>
      </c>
      <c r="AN29">
        <f t="shared" si="9"/>
        <v>0</v>
      </c>
      <c r="AO29">
        <f t="shared" si="9"/>
        <v>0</v>
      </c>
      <c r="AP29">
        <f t="shared" si="9"/>
        <v>-0.94179290764419232</v>
      </c>
      <c r="AQ29">
        <f t="shared" si="9"/>
        <v>-246.55989568120572</v>
      </c>
      <c r="AR29">
        <f t="shared" si="9"/>
        <v>-247.50168858884993</v>
      </c>
      <c r="AS29">
        <f t="shared" si="9"/>
        <v>1.0916110107850592</v>
      </c>
      <c r="AT29">
        <f t="shared" si="9"/>
        <v>4.3969224936111599</v>
      </c>
      <c r="AU29">
        <f t="shared" si="9"/>
        <v>-242.0131550844537</v>
      </c>
      <c r="AW29">
        <v>26</v>
      </c>
      <c r="AX29">
        <f>IF(Z29&gt;0, (R29*SUMPRODUCT(K29:$K$98, X29:$X$98)-K29*$AZ$3)/Z29, 0)</f>
        <v>1638.4060383233602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25</v>
      </c>
      <c r="R30">
        <f t="shared" si="0"/>
        <v>2000000</v>
      </c>
      <c r="S30">
        <f t="shared" si="1"/>
        <v>1630.4213111147712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1175.1830969293046</v>
      </c>
      <c r="AC30">
        <f t="shared" si="2"/>
        <v>1153.8804234256615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-4760.6001188693917</v>
      </c>
      <c r="AI30">
        <f t="shared" si="6"/>
        <v>-4778.2930982171147</v>
      </c>
      <c r="AJ30">
        <f t="shared" si="7"/>
        <v>21.302673503643064</v>
      </c>
      <c r="AK30">
        <f t="shared" si="22"/>
        <v>82.262816785051328</v>
      </c>
      <c r="AL30">
        <f t="shared" si="8"/>
        <v>-4674.7276079284202</v>
      </c>
      <c r="AN30">
        <f t="shared" si="9"/>
        <v>0</v>
      </c>
      <c r="AO30">
        <f t="shared" si="9"/>
        <v>0</v>
      </c>
      <c r="AP30">
        <f t="shared" si="9"/>
        <v>-0.82968713966343932</v>
      </c>
      <c r="AQ30">
        <f t="shared" si="9"/>
        <v>-223.24158176414966</v>
      </c>
      <c r="AR30">
        <f t="shared" si="9"/>
        <v>-224.07126890381309</v>
      </c>
      <c r="AS30">
        <f t="shared" si="9"/>
        <v>0.99895862076480146</v>
      </c>
      <c r="AT30">
        <f t="shared" si="9"/>
        <v>3.8575979668358977</v>
      </c>
      <c r="AU30">
        <f t="shared" si="9"/>
        <v>-219.21471231621237</v>
      </c>
      <c r="AW30">
        <v>27</v>
      </c>
      <c r="AX30">
        <f>IF(Z30&gt;0, (R30*SUMPRODUCT(K30:$K$98, X30:$X$98)-K30*$AZ$3)/Z30, 0)</f>
        <v>1630.4213111147712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2000000</v>
      </c>
      <c r="S31">
        <f t="shared" si="1"/>
        <v>1620.9220347644352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1153.8804234256615</v>
      </c>
      <c r="AC31">
        <f t="shared" si="2"/>
        <v>1131.7613614629072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-4842.5104144995985</v>
      </c>
      <c r="AI31">
        <f t="shared" si="6"/>
        <v>-4859.9659326736637</v>
      </c>
      <c r="AJ31">
        <f t="shared" si="7"/>
        <v>22.119061962754358</v>
      </c>
      <c r="AK31">
        <f t="shared" si="22"/>
        <v>80.771629639796316</v>
      </c>
      <c r="AL31">
        <f t="shared" si="8"/>
        <v>-4757.0752410711129</v>
      </c>
      <c r="AN31">
        <f t="shared" si="9"/>
        <v>0</v>
      </c>
      <c r="AO31">
        <f t="shared" si="9"/>
        <v>0</v>
      </c>
      <c r="AP31">
        <f t="shared" si="9"/>
        <v>-0.73084976353339659</v>
      </c>
      <c r="AQ31">
        <f t="shared" si="9"/>
        <v>-202.75236495720114</v>
      </c>
      <c r="AR31">
        <f t="shared" si="9"/>
        <v>-203.48321472073454</v>
      </c>
      <c r="AS31">
        <f t="shared" si="9"/>
        <v>0.92610892692251312</v>
      </c>
      <c r="AT31">
        <f t="shared" si="9"/>
        <v>3.3818489851628226</v>
      </c>
      <c r="AU31">
        <f t="shared" si="9"/>
        <v>-199.17525680864921</v>
      </c>
      <c r="AW31">
        <v>28</v>
      </c>
      <c r="AX31">
        <f>IF(Z31&gt;0, (R31*SUMPRODUCT(K31:$K$98, X31:$X$98)-K31*$AZ$3)/Z31, 0)</f>
        <v>1620.9220347644352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25</v>
      </c>
      <c r="R32">
        <f t="shared" si="0"/>
        <v>2000000</v>
      </c>
      <c r="S32">
        <f t="shared" si="1"/>
        <v>1609.5073193358583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1131.7613614629072</v>
      </c>
      <c r="AC32">
        <f t="shared" si="2"/>
        <v>1108.5826748998088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-4934.1583044701647</v>
      </c>
      <c r="AI32">
        <f t="shared" si="6"/>
        <v>-4951.377590483683</v>
      </c>
      <c r="AJ32">
        <f t="shared" si="7"/>
        <v>23.178686563098381</v>
      </c>
      <c r="AK32">
        <f t="shared" si="22"/>
        <v>79.223295302403514</v>
      </c>
      <c r="AL32">
        <f t="shared" si="8"/>
        <v>-4848.9756086181815</v>
      </c>
      <c r="AN32">
        <f t="shared" si="9"/>
        <v>0</v>
      </c>
      <c r="AO32">
        <f t="shared" si="9"/>
        <v>0</v>
      </c>
      <c r="AP32">
        <f t="shared" si="9"/>
        <v>-0.64371329996481141</v>
      </c>
      <c r="AQ32">
        <f t="shared" si="9"/>
        <v>-184.4549955338309</v>
      </c>
      <c r="AR32">
        <f t="shared" si="9"/>
        <v>-185.09870883379571</v>
      </c>
      <c r="AS32">
        <f t="shared" si="9"/>
        <v>0.86649520802828761</v>
      </c>
      <c r="AT32">
        <f t="shared" si="9"/>
        <v>2.9616262145341485</v>
      </c>
      <c r="AU32">
        <f t="shared" si="9"/>
        <v>-181.27058741123329</v>
      </c>
      <c r="AW32">
        <v>29</v>
      </c>
      <c r="AX32">
        <f>IF(Z32&gt;0, (R32*SUMPRODUCT(K32:$K$98, X32:$X$98)-K32*$AZ$3)/Z32, 0)</f>
        <v>1609.5073193358583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2000000</v>
      </c>
      <c r="S33">
        <f t="shared" si="1"/>
        <v>1596.2945952096131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1108.5826748998088</v>
      </c>
      <c r="AC33">
        <f t="shared" si="2"/>
        <v>1084.4613207892839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-5044.1639206276786</v>
      </c>
      <c r="AI33">
        <f t="shared" si="6"/>
        <v>-5061.1479617320538</v>
      </c>
      <c r="AJ33">
        <f t="shared" si="7"/>
        <v>24.121354110524862</v>
      </c>
      <c r="AK33">
        <f t="shared" si="22"/>
        <v>77.600787242986627</v>
      </c>
      <c r="AL33">
        <f t="shared" si="8"/>
        <v>-4959.4258203785421</v>
      </c>
      <c r="AN33">
        <f t="shared" si="9"/>
        <v>0</v>
      </c>
      <c r="AO33">
        <f t="shared" si="9"/>
        <v>0</v>
      </c>
      <c r="AP33">
        <f t="shared" si="9"/>
        <v>-0.5668920311552107</v>
      </c>
      <c r="AQ33">
        <f t="shared" si="9"/>
        <v>-168.36371938053213</v>
      </c>
      <c r="AR33">
        <f t="shared" si="9"/>
        <v>-168.93061141168735</v>
      </c>
      <c r="AS33">
        <f t="shared" si="9"/>
        <v>0.80512072138161128</v>
      </c>
      <c r="AT33">
        <f t="shared" si="9"/>
        <v>2.5901531696180076</v>
      </c>
      <c r="AU33">
        <f t="shared" si="9"/>
        <v>-165.5353375206877</v>
      </c>
      <c r="AW33">
        <v>30</v>
      </c>
      <c r="AX33">
        <f>IF(Z33&gt;0, (R33*SUMPRODUCT(K33:$K$98, X33:$X$98)-K33*$AZ$3)/Z33, 0)</f>
        <v>1596.2945952096131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2000000</v>
      </c>
      <c r="S34">
        <f t="shared" si="1"/>
        <v>1581.0175202747139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1084.4613207892839</v>
      </c>
      <c r="AC34">
        <f t="shared" si="2"/>
        <v>1059.2526383938464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-5172.8674434116392</v>
      </c>
      <c r="AI34">
        <f t="shared" si="6"/>
        <v>-5189.616983261928</v>
      </c>
      <c r="AJ34">
        <f t="shared" si="7"/>
        <v>25.208682395437563</v>
      </c>
      <c r="AK34">
        <f t="shared" si="22"/>
        <v>75.912292455249883</v>
      </c>
      <c r="AL34">
        <f t="shared" si="8"/>
        <v>-5088.4960084112399</v>
      </c>
      <c r="AN34">
        <f t="shared" si="9"/>
        <v>0</v>
      </c>
      <c r="AO34">
        <f t="shared" si="9"/>
        <v>0</v>
      </c>
      <c r="AP34">
        <f t="shared" si="9"/>
        <v>-0.49916505905943731</v>
      </c>
      <c r="AQ34">
        <f t="shared" si="9"/>
        <v>-154.16033550633239</v>
      </c>
      <c r="AR34">
        <f t="shared" si="9"/>
        <v>-154.65950056539182</v>
      </c>
      <c r="AS34">
        <f t="shared" si="9"/>
        <v>0.75126203759634602</v>
      </c>
      <c r="AT34">
        <f t="shared" si="9"/>
        <v>2.2623167135011562</v>
      </c>
      <c r="AU34">
        <f t="shared" ref="AU34:AU97" si="23">AL34*$K34</f>
        <v>-151.6459218142943</v>
      </c>
      <c r="AW34">
        <v>31</v>
      </c>
      <c r="AX34">
        <f>IF(Z34&gt;0, (R34*SUMPRODUCT(K34:$K$98, X34:$X$98)-K34*$AZ$3)/Z34, 0)</f>
        <v>1581.0175202747139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2000000</v>
      </c>
      <c r="S35">
        <f t="shared" si="1"/>
        <v>1563.5221327414881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1059.2526383938464</v>
      </c>
      <c r="AC35">
        <f t="shared" si="2"/>
        <v>1032.9093001956342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-5303.9736072254882</v>
      </c>
      <c r="AI35">
        <f t="shared" ref="AI35:AI66" si="25">SUM(AE35:AH35)</f>
        <v>-5320.4893520071837</v>
      </c>
      <c r="AJ35">
        <f t="shared" si="7"/>
        <v>26.343338198212223</v>
      </c>
      <c r="AK35">
        <f t="shared" si="22"/>
        <v>74.147684687569253</v>
      </c>
      <c r="AL35">
        <f t="shared" si="8"/>
        <v>-5219.9983291214021</v>
      </c>
      <c r="AN35">
        <f t="shared" ref="AN35:AT66" si="26">AE35*$K35</f>
        <v>0</v>
      </c>
      <c r="AO35">
        <f t="shared" si="26"/>
        <v>0</v>
      </c>
      <c r="AP35">
        <f t="shared" si="26"/>
        <v>-0.43946211108383759</v>
      </c>
      <c r="AQ35">
        <f t="shared" si="26"/>
        <v>-141.13171821034661</v>
      </c>
      <c r="AR35">
        <f t="shared" si="26"/>
        <v>-141.57118032143043</v>
      </c>
      <c r="AS35">
        <f t="shared" si="26"/>
        <v>0.70096136569102818</v>
      </c>
      <c r="AT35">
        <f t="shared" si="26"/>
        <v>1.9729717597048317</v>
      </c>
      <c r="AU35">
        <f t="shared" si="23"/>
        <v>-138.89724719603458</v>
      </c>
      <c r="AW35">
        <v>32</v>
      </c>
      <c r="AX35">
        <f>IF(Z35&gt;0, (R35*SUMPRODUCT(K35:$K$98, X35:$X$98)-K35*$AZ$3)/Z35, 0)</f>
        <v>1563.5221327414881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25</v>
      </c>
      <c r="R36">
        <f t="shared" si="0"/>
        <v>2000000</v>
      </c>
      <c r="S36">
        <f t="shared" si="1"/>
        <v>1544.4467156019343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1032.9093001956342</v>
      </c>
      <c r="AC36">
        <f t="shared" si="2"/>
        <v>1005.8999010103962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-5444.713871951617</v>
      </c>
      <c r="AI36">
        <f t="shared" si="25"/>
        <v>-5460.9964003620962</v>
      </c>
      <c r="AJ36">
        <f t="shared" si="7"/>
        <v>27.009399185237953</v>
      </c>
      <c r="AK36">
        <f t="shared" si="22"/>
        <v>72.303651013694392</v>
      </c>
      <c r="AL36">
        <f t="shared" si="8"/>
        <v>-5361.6833501631636</v>
      </c>
      <c r="AN36">
        <f t="shared" si="26"/>
        <v>0</v>
      </c>
      <c r="AO36">
        <f t="shared" si="26"/>
        <v>0</v>
      </c>
      <c r="AP36">
        <f t="shared" si="26"/>
        <v>-0.38683618936881886</v>
      </c>
      <c r="AQ36">
        <f t="shared" si="26"/>
        <v>-129.35413428013877</v>
      </c>
      <c r="AR36">
        <f t="shared" si="26"/>
        <v>-129.74097046950757</v>
      </c>
      <c r="AS36">
        <f t="shared" si="26"/>
        <v>0.64168247059433126</v>
      </c>
      <c r="AT36">
        <f t="shared" si="26"/>
        <v>1.717771842952196</v>
      </c>
      <c r="AU36">
        <f t="shared" si="23"/>
        <v>-127.38151615596105</v>
      </c>
      <c r="AW36">
        <v>33</v>
      </c>
      <c r="AX36">
        <f>IF(Z36&gt;0, (R36*SUMPRODUCT(K36:$K$98, X36:$X$98)-K36*$AZ$3)/Z36, 0)</f>
        <v>1544.4467156019343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2000000</v>
      </c>
      <c r="S37">
        <f t="shared" si="1"/>
        <v>1524.0783841880698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1005.8999010103962</v>
      </c>
      <c r="AC37">
        <f t="shared" si="2"/>
        <v>978.44069443124488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-5599.3830638524441</v>
      </c>
      <c r="AI37">
        <f t="shared" si="25"/>
        <v>-5615.4327746905201</v>
      </c>
      <c r="AJ37">
        <f t="shared" si="7"/>
        <v>27.459206579151328</v>
      </c>
      <c r="AK37">
        <f t="shared" si="22"/>
        <v>70.412993070727737</v>
      </c>
      <c r="AL37">
        <f t="shared" si="8"/>
        <v>-5517.5605750406412</v>
      </c>
      <c r="AN37">
        <f t="shared" si="26"/>
        <v>0</v>
      </c>
      <c r="AO37">
        <f t="shared" si="26"/>
        <v>0</v>
      </c>
      <c r="AP37">
        <f t="shared" si="26"/>
        <v>-0.34045086464521379</v>
      </c>
      <c r="AQ37">
        <f t="shared" si="26"/>
        <v>-118.77564803509047</v>
      </c>
      <c r="AR37">
        <f t="shared" si="26"/>
        <v>-119.11609889973568</v>
      </c>
      <c r="AS37">
        <f t="shared" si="26"/>
        <v>0.5824722150236632</v>
      </c>
      <c r="AT37">
        <f t="shared" si="26"/>
        <v>1.4936197053666007</v>
      </c>
      <c r="AU37">
        <f t="shared" si="23"/>
        <v>-117.04000697934541</v>
      </c>
      <c r="AW37">
        <v>34</v>
      </c>
      <c r="AX37">
        <f>IF(Z37&gt;0, (R37*SUMPRODUCT(K37:$K$98, X37:$X$98)-K37*$AZ$3)/Z37, 0)</f>
        <v>1524.0783841880698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2000000</v>
      </c>
      <c r="S38">
        <f t="shared" si="1"/>
        <v>1502.5847437664866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978.44069443124488</v>
      </c>
      <c r="AC38">
        <f t="shared" si="2"/>
        <v>950.64266041489407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-5793.9430445918206</v>
      </c>
      <c r="AI38">
        <f t="shared" si="25"/>
        <v>-5809.7598340334589</v>
      </c>
      <c r="AJ38">
        <f t="shared" si="7"/>
        <v>27.798034016350812</v>
      </c>
      <c r="AK38">
        <f t="shared" si="22"/>
        <v>68.490848610187143</v>
      </c>
      <c r="AL38">
        <f t="shared" si="8"/>
        <v>-5713.4709514069218</v>
      </c>
      <c r="AN38">
        <f t="shared" si="26"/>
        <v>0</v>
      </c>
      <c r="AO38">
        <f t="shared" si="26"/>
        <v>0</v>
      </c>
      <c r="AP38">
        <f t="shared" si="26"/>
        <v>-0.29956256442227841</v>
      </c>
      <c r="AQ38">
        <f t="shared" si="26"/>
        <v>-109.73456041498557</v>
      </c>
      <c r="AR38">
        <f t="shared" si="26"/>
        <v>-110.03412297940784</v>
      </c>
      <c r="AS38">
        <f t="shared" si="26"/>
        <v>0.52648171024607837</v>
      </c>
      <c r="AT38">
        <f t="shared" si="26"/>
        <v>1.2971845092097716</v>
      </c>
      <c r="AU38">
        <f t="shared" si="23"/>
        <v>-108.21045675995201</v>
      </c>
      <c r="AW38">
        <v>35</v>
      </c>
      <c r="AX38">
        <f>IF(Z38&gt;0, (R38*SUMPRODUCT(K38:$K$98, X38:$X$98)-K38*$AZ$3)/Z38, 0)</f>
        <v>1502.5847437664866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2000000</v>
      </c>
      <c r="S39">
        <f t="shared" si="1"/>
        <v>1479.3368617777357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950.64266041489407</v>
      </c>
      <c r="AC39">
        <f t="shared" si="2"/>
        <v>922.13811251664026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-5998.5389065749141</v>
      </c>
      <c r="AI39">
        <f t="shared" si="25"/>
        <v>-6014.1225463858036</v>
      </c>
      <c r="AJ39">
        <f t="shared" si="7"/>
        <v>28.504547898253804</v>
      </c>
      <c r="AK39">
        <f t="shared" si="22"/>
        <v>66.544986229042593</v>
      </c>
      <c r="AL39">
        <f t="shared" si="8"/>
        <v>-5919.0730122585073</v>
      </c>
      <c r="AN39">
        <f t="shared" si="26"/>
        <v>0</v>
      </c>
      <c r="AO39">
        <f t="shared" si="26"/>
        <v>0</v>
      </c>
      <c r="AP39">
        <f t="shared" si="26"/>
        <v>-0.26352394634243537</v>
      </c>
      <c r="AQ39">
        <f t="shared" si="26"/>
        <v>-101.43706246628273</v>
      </c>
      <c r="AR39">
        <f t="shared" si="26"/>
        <v>-101.70058641262517</v>
      </c>
      <c r="AS39">
        <f t="shared" si="26"/>
        <v>0.48202031373991377</v>
      </c>
      <c r="AT39">
        <f t="shared" si="26"/>
        <v>1.1252953477612018</v>
      </c>
      <c r="AU39">
        <f t="shared" si="23"/>
        <v>-100.09327075112405</v>
      </c>
      <c r="AW39">
        <v>36</v>
      </c>
      <c r="AX39">
        <f>IF(Z39&gt;0, (R39*SUMPRODUCT(K39:$K$98, X39:$X$98)-K39*$AZ$3)/Z39, 0)</f>
        <v>1479.3368617777357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2000000</v>
      </c>
      <c r="S40">
        <f t="shared" si="1"/>
        <v>1454.7304520975938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922.13811251664026</v>
      </c>
      <c r="AC40">
        <f t="shared" si="2"/>
        <v>893.22784694029667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-6192.171745768831</v>
      </c>
      <c r="AI40">
        <f t="shared" si="25"/>
        <v>-6207.5221470347897</v>
      </c>
      <c r="AJ40">
        <f t="shared" si="7"/>
        <v>28.910265576343591</v>
      </c>
      <c r="AK40">
        <f t="shared" si="22"/>
        <v>64.549667876164818</v>
      </c>
      <c r="AL40">
        <f t="shared" si="8"/>
        <v>-6114.0622135822814</v>
      </c>
      <c r="AN40">
        <f t="shared" si="26"/>
        <v>0</v>
      </c>
      <c r="AO40">
        <f t="shared" si="26"/>
        <v>0</v>
      </c>
      <c r="AP40">
        <f t="shared" si="26"/>
        <v>-0.2317676908417696</v>
      </c>
      <c r="AQ40">
        <f t="shared" si="26"/>
        <v>-93.492366873503371</v>
      </c>
      <c r="AR40">
        <f t="shared" si="26"/>
        <v>-93.724134564345135</v>
      </c>
      <c r="AS40">
        <f t="shared" si="26"/>
        <v>0.43650099943058585</v>
      </c>
      <c r="AT40">
        <f t="shared" si="26"/>
        <v>0.97460171946375695</v>
      </c>
      <c r="AU40">
        <f t="shared" si="23"/>
        <v>-92.313031845450794</v>
      </c>
      <c r="AW40">
        <v>37</v>
      </c>
      <c r="AX40">
        <f>IF(Z40&gt;0, (R40*SUMPRODUCT(K40:$K$98, X40:$X$98)-K40*$AZ$3)/Z40, 0)</f>
        <v>1454.7304520975938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2000000</v>
      </c>
      <c r="S41">
        <f t="shared" si="1"/>
        <v>1429.6852544214757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893.22784694029667</v>
      </c>
      <c r="AC41">
        <f t="shared" si="2"/>
        <v>864.49154871852511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-6406.5120729256405</v>
      </c>
      <c r="AI41">
        <f t="shared" si="25"/>
        <v>-6421.6288887780283</v>
      </c>
      <c r="AJ41">
        <f t="shared" si="7"/>
        <v>28.736298221771563</v>
      </c>
      <c r="AK41">
        <f t="shared" si="22"/>
        <v>62.525949285820772</v>
      </c>
      <c r="AL41">
        <f t="shared" si="8"/>
        <v>-6330.366641270436</v>
      </c>
      <c r="AN41">
        <f t="shared" si="26"/>
        <v>0</v>
      </c>
      <c r="AO41">
        <f t="shared" si="26"/>
        <v>0</v>
      </c>
      <c r="AP41">
        <f t="shared" si="26"/>
        <v>-0.20378652382979762</v>
      </c>
      <c r="AQ41">
        <f t="shared" si="26"/>
        <v>-86.364803141327982</v>
      </c>
      <c r="AR41">
        <f t="shared" si="26"/>
        <v>-86.568589665157788</v>
      </c>
      <c r="AS41">
        <f t="shared" si="26"/>
        <v>0.38738781893849406</v>
      </c>
      <c r="AT41">
        <f t="shared" si="26"/>
        <v>0.84289879419965708</v>
      </c>
      <c r="AU41">
        <f t="shared" si="23"/>
        <v>-85.33830305201964</v>
      </c>
      <c r="AW41">
        <v>38</v>
      </c>
      <c r="AX41">
        <f>IF(Z41&gt;0, (R41*SUMPRODUCT(K41:$K$98, X41:$X$98)-K41*$AZ$3)/Z41, 0)</f>
        <v>1429.6852544214757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2000000</v>
      </c>
      <c r="S42">
        <f t="shared" si="1"/>
        <v>1404.2149862888873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864.49154871852511</v>
      </c>
      <c r="AC42">
        <f t="shared" si="2"/>
        <v>835.944664016243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-6629.7637882025347</v>
      </c>
      <c r="AI42">
        <f t="shared" si="25"/>
        <v>-6644.6465638490454</v>
      </c>
      <c r="AJ42">
        <f t="shared" si="7"/>
        <v>28.546884702282114</v>
      </c>
      <c r="AK42">
        <f t="shared" si="22"/>
        <v>60.514408410296767</v>
      </c>
      <c r="AL42">
        <f t="shared" si="8"/>
        <v>-6555.5852707364666</v>
      </c>
      <c r="AN42">
        <f t="shared" si="26"/>
        <v>0</v>
      </c>
      <c r="AO42">
        <f t="shared" si="26"/>
        <v>0</v>
      </c>
      <c r="AP42">
        <f t="shared" si="26"/>
        <v>-0.17913524861727417</v>
      </c>
      <c r="AQ42">
        <f t="shared" si="26"/>
        <v>-79.798581439469402</v>
      </c>
      <c r="AR42">
        <f t="shared" si="26"/>
        <v>-79.977716688086673</v>
      </c>
      <c r="AS42">
        <f t="shared" si="26"/>
        <v>0.34360212166409859</v>
      </c>
      <c r="AT42">
        <f t="shared" si="26"/>
        <v>0.72837647042318077</v>
      </c>
      <c r="AU42">
        <f t="shared" si="23"/>
        <v>-78.905738095999396</v>
      </c>
      <c r="AW42">
        <v>39</v>
      </c>
      <c r="AX42">
        <f>IF(Z42&gt;0, (R42*SUMPRODUCT(K42:$K$98, X42:$X$98)-K42*$AZ$3)/Z42, 0)</f>
        <v>1404.2149862888873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2000000</v>
      </c>
      <c r="S43">
        <f t="shared" si="1"/>
        <v>1378.637845159534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835.944664016243</v>
      </c>
      <c r="AC43">
        <f t="shared" si="2"/>
        <v>807.76922404020752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-6879.1129874641738</v>
      </c>
      <c r="AI43">
        <f t="shared" si="25"/>
        <v>-6893.7609464418765</v>
      </c>
      <c r="AJ43">
        <f t="shared" si="7"/>
        <v>28.175439976035477</v>
      </c>
      <c r="AK43">
        <f t="shared" si="22"/>
        <v>58.516126481137015</v>
      </c>
      <c r="AL43">
        <f t="shared" si="8"/>
        <v>-6807.069379984704</v>
      </c>
      <c r="AN43">
        <f t="shared" si="26"/>
        <v>0</v>
      </c>
      <c r="AO43">
        <f t="shared" si="26"/>
        <v>0</v>
      </c>
      <c r="AP43">
        <f t="shared" si="26"/>
        <v>-0.15741865891590062</v>
      </c>
      <c r="AQ43">
        <f t="shared" si="26"/>
        <v>-73.928438949479272</v>
      </c>
      <c r="AR43">
        <f t="shared" si="26"/>
        <v>-74.085857608395173</v>
      </c>
      <c r="AS43">
        <f t="shared" si="26"/>
        <v>0.30279576711980916</v>
      </c>
      <c r="AT43">
        <f t="shared" si="26"/>
        <v>0.62886100170240522</v>
      </c>
      <c r="AU43">
        <f t="shared" si="23"/>
        <v>-73.154200839572965</v>
      </c>
      <c r="AW43">
        <v>40</v>
      </c>
      <c r="AX43">
        <f>IF(Z43&gt;0, (R43*SUMPRODUCT(K43:$K$98, X43:$X$98)-K43*$AZ$3)/Z43, 0)</f>
        <v>1378.637845159534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2000000</v>
      </c>
      <c r="S44">
        <f t="shared" si="1"/>
        <v>1352.935625612648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807.76922404020752</v>
      </c>
      <c r="AC44">
        <f t="shared" si="2"/>
        <v>779.93287568308017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-7169.3696959232984</v>
      </c>
      <c r="AI44">
        <f t="shared" si="25"/>
        <v>-7183.781558190025</v>
      </c>
      <c r="AJ44">
        <f t="shared" si="7"/>
        <v>27.836348357127349</v>
      </c>
      <c r="AK44">
        <f t="shared" si="22"/>
        <v>56.543845682814535</v>
      </c>
      <c r="AL44">
        <f t="shared" si="8"/>
        <v>-7099.4013641500833</v>
      </c>
      <c r="AN44">
        <f t="shared" si="26"/>
        <v>0</v>
      </c>
      <c r="AO44">
        <f t="shared" si="26"/>
        <v>0</v>
      </c>
      <c r="AP44">
        <f t="shared" si="26"/>
        <v>-0.13828694215315832</v>
      </c>
      <c r="AQ44">
        <f t="shared" si="26"/>
        <v>-68.792651086023767</v>
      </c>
      <c r="AR44">
        <f t="shared" si="26"/>
        <v>-68.930938028176925</v>
      </c>
      <c r="AS44">
        <f t="shared" si="26"/>
        <v>0.26709965886258569</v>
      </c>
      <c r="AT44">
        <f t="shared" si="26"/>
        <v>0.54255830178930231</v>
      </c>
      <c r="AU44">
        <f t="shared" si="23"/>
        <v>-68.121280067525035</v>
      </c>
      <c r="AW44">
        <v>41</v>
      </c>
      <c r="AX44">
        <f>IF(Z44&gt;0, (R44*SUMPRODUCT(K44:$K$98, X44:$X$98)-K44*$AZ$3)/Z44, 0)</f>
        <v>1352.935625612648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2000000</v>
      </c>
      <c r="S45">
        <f t="shared" si="1"/>
        <v>1326.8615288781657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779.93287568308017</v>
      </c>
      <c r="AC45">
        <f t="shared" si="2"/>
        <v>752.29387691165573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-7474.6743173213426</v>
      </c>
      <c r="AI45">
        <f t="shared" si="25"/>
        <v>-7488.8486275364357</v>
      </c>
      <c r="AJ45">
        <f t="shared" si="7"/>
        <v>27.63899877142444</v>
      </c>
      <c r="AK45">
        <f t="shared" si="22"/>
        <v>54.595301297815617</v>
      </c>
      <c r="AL45">
        <f t="shared" si="8"/>
        <v>-7406.6143274671958</v>
      </c>
      <c r="AN45">
        <f t="shared" si="26"/>
        <v>0</v>
      </c>
      <c r="AO45">
        <f t="shared" si="26"/>
        <v>0</v>
      </c>
      <c r="AP45">
        <f t="shared" si="26"/>
        <v>-0.12143530871718669</v>
      </c>
      <c r="AQ45">
        <f t="shared" si="26"/>
        <v>-64.03764059840023</v>
      </c>
      <c r="AR45">
        <f t="shared" si="26"/>
        <v>-64.159075907117426</v>
      </c>
      <c r="AS45">
        <f t="shared" si="26"/>
        <v>0.23679108877326793</v>
      </c>
      <c r="AT45">
        <f t="shared" si="26"/>
        <v>0.46773332649010824</v>
      </c>
      <c r="AU45">
        <f t="shared" si="23"/>
        <v>-63.454551491854048</v>
      </c>
      <c r="AW45">
        <v>42</v>
      </c>
      <c r="AX45">
        <f>IF(Z45&gt;0, (R45*SUMPRODUCT(K45:$K$98, X45:$X$98)-K45*$AZ$3)/Z45, 0)</f>
        <v>1326.8615288781657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2000000</v>
      </c>
      <c r="S46">
        <f t="shared" si="1"/>
        <v>1300.6650414018154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752.29387691165573</v>
      </c>
      <c r="AC46">
        <f t="shared" si="2"/>
        <v>725.00056873700555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-7790.1850189875449</v>
      </c>
      <c r="AI46">
        <f t="shared" si="25"/>
        <v>-7804.1202087877491</v>
      </c>
      <c r="AJ46">
        <f t="shared" si="7"/>
        <v>27.293308174650178</v>
      </c>
      <c r="AK46">
        <f t="shared" si="22"/>
        <v>52.660571383815906</v>
      </c>
      <c r="AL46">
        <f t="shared" si="8"/>
        <v>-7724.1663292292824</v>
      </c>
      <c r="AN46">
        <f t="shared" si="26"/>
        <v>0</v>
      </c>
      <c r="AO46">
        <f t="shared" si="26"/>
        <v>0</v>
      </c>
      <c r="AP46">
        <f t="shared" si="26"/>
        <v>-0.10659526496359113</v>
      </c>
      <c r="AQ46">
        <f t="shared" si="26"/>
        <v>-59.589919342339314</v>
      </c>
      <c r="AR46">
        <f t="shared" si="26"/>
        <v>-59.696514607302902</v>
      </c>
      <c r="AS46">
        <f t="shared" si="26"/>
        <v>0.20877630361138599</v>
      </c>
      <c r="AT46">
        <f t="shared" si="26"/>
        <v>0.40281959846069593</v>
      </c>
      <c r="AU46">
        <f t="shared" si="23"/>
        <v>-59.08491870523082</v>
      </c>
      <c r="AW46">
        <v>43</v>
      </c>
      <c r="AX46">
        <f>IF(Z46&gt;0, (R46*SUMPRODUCT(K46:$K$98, X46:$X$98)-K46*$AZ$3)/Z46, 0)</f>
        <v>1300.6650414018154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2000000</v>
      </c>
      <c r="S47">
        <f t="shared" si="1"/>
        <v>1274.6767077041297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725.00056873700555</v>
      </c>
      <c r="AC47">
        <f t="shared" si="2"/>
        <v>698.21808905872854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-8145.1875567609377</v>
      </c>
      <c r="AI47">
        <f t="shared" si="25"/>
        <v>-8158.8815798186806</v>
      </c>
      <c r="AJ47">
        <f t="shared" si="7"/>
        <v>26.782479678277014</v>
      </c>
      <c r="AK47">
        <f t="shared" si="22"/>
        <v>50.750039811590391</v>
      </c>
      <c r="AL47">
        <f t="shared" si="8"/>
        <v>-8081.3490603288128</v>
      </c>
      <c r="AN47">
        <f t="shared" si="26"/>
        <v>0</v>
      </c>
      <c r="AO47">
        <f t="shared" si="26"/>
        <v>0</v>
      </c>
      <c r="AP47">
        <f t="shared" si="26"/>
        <v>-9.3527226830721913E-2</v>
      </c>
      <c r="AQ47">
        <f t="shared" si="26"/>
        <v>-55.62987596761895</v>
      </c>
      <c r="AR47">
        <f t="shared" si="26"/>
        <v>-55.723403194449673</v>
      </c>
      <c r="AS47">
        <f t="shared" si="26"/>
        <v>0.18291856537681866</v>
      </c>
      <c r="AT47">
        <f t="shared" si="26"/>
        <v>0.3466118367927668</v>
      </c>
      <c r="AU47">
        <f t="shared" si="23"/>
        <v>-55.193872792280082</v>
      </c>
      <c r="AW47">
        <v>44</v>
      </c>
      <c r="AX47">
        <f>IF(Z47&gt;0, (R47*SUMPRODUCT(K47:$K$98, X47:$X$98)-K47*$AZ$3)/Z47, 0)</f>
        <v>1274.6767077041297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2000000</v>
      </c>
      <c r="S48">
        <f t="shared" si="1"/>
        <v>1248.8207921981254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698.21808905872854</v>
      </c>
      <c r="AC48">
        <f t="shared" si="2"/>
        <v>671.88056993402245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-8542.6295653617854</v>
      </c>
      <c r="AI48">
        <f t="shared" si="25"/>
        <v>-8556.0798653193833</v>
      </c>
      <c r="AJ48">
        <f t="shared" si="7"/>
        <v>26.337519124706091</v>
      </c>
      <c r="AK48">
        <f t="shared" si="22"/>
        <v>48.875266234111002</v>
      </c>
      <c r="AL48">
        <f t="shared" si="8"/>
        <v>-8480.8670799605661</v>
      </c>
      <c r="AN48">
        <f t="shared" si="26"/>
        <v>0</v>
      </c>
      <c r="AO48">
        <f t="shared" si="26"/>
        <v>0</v>
      </c>
      <c r="AP48">
        <f t="shared" si="26"/>
        <v>-8.202022372481825E-2</v>
      </c>
      <c r="AQ48">
        <f t="shared" si="26"/>
        <v>-52.09314218701801</v>
      </c>
      <c r="AR48">
        <f t="shared" si="26"/>
        <v>-52.175162410742828</v>
      </c>
      <c r="AS48">
        <f t="shared" si="26"/>
        <v>0.16060676845684055</v>
      </c>
      <c r="AT48">
        <f t="shared" si="26"/>
        <v>0.29804244394320489</v>
      </c>
      <c r="AU48">
        <f t="shared" si="23"/>
        <v>-51.716513198342781</v>
      </c>
      <c r="AW48">
        <v>45</v>
      </c>
      <c r="AX48">
        <f>IF(Z48&gt;0, (R48*SUMPRODUCT(K48:$K$98, X48:$X$98)-K48*$AZ$3)/Z48, 0)</f>
        <v>1248.8207921981254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2000000</v>
      </c>
      <c r="S49">
        <f t="shared" si="1"/>
        <v>1223.0637389085596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671.88056993402245</v>
      </c>
      <c r="AC49">
        <f t="shared" si="2"/>
        <v>645.94131778531937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-8996.1276762880825</v>
      </c>
      <c r="AI49">
        <f t="shared" si="25"/>
        <v>-9009.3310216501523</v>
      </c>
      <c r="AJ49">
        <f t="shared" si="7"/>
        <v>25.939252148703076</v>
      </c>
      <c r="AK49">
        <f t="shared" si="22"/>
        <v>47.031639895381574</v>
      </c>
      <c r="AL49">
        <f t="shared" si="8"/>
        <v>-8936.3601296060679</v>
      </c>
      <c r="AN49">
        <f t="shared" si="26"/>
        <v>0</v>
      </c>
      <c r="AO49">
        <f t="shared" si="26"/>
        <v>0</v>
      </c>
      <c r="AP49">
        <f t="shared" si="26"/>
        <v>-7.1887758207654182E-2</v>
      </c>
      <c r="AQ49">
        <f t="shared" si="26"/>
        <v>-48.980878214098816</v>
      </c>
      <c r="AR49">
        <f t="shared" si="26"/>
        <v>-49.052765972306474</v>
      </c>
      <c r="AS49">
        <f t="shared" si="26"/>
        <v>0.14123047117364415</v>
      </c>
      <c r="AT49">
        <f t="shared" si="26"/>
        <v>0.25607140192073752</v>
      </c>
      <c r="AU49">
        <f t="shared" si="23"/>
        <v>-48.655464099212097</v>
      </c>
      <c r="AW49">
        <v>46</v>
      </c>
      <c r="AX49">
        <f>IF(Z49&gt;0, (R49*SUMPRODUCT(K49:$K$98, X49:$X$98)-K49*$AZ$3)/Z49, 0)</f>
        <v>1223.0637389085596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25</v>
      </c>
      <c r="R50">
        <f t="shared" si="0"/>
        <v>2000000</v>
      </c>
      <c r="S50">
        <f t="shared" si="1"/>
        <v>1197.2962504681091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645.94131778531937</v>
      </c>
      <c r="AC50">
        <f t="shared" si="2"/>
        <v>620.31212710543025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-9516.746351974296</v>
      </c>
      <c r="AI50">
        <f t="shared" si="25"/>
        <v>-9529.6987045533442</v>
      </c>
      <c r="AJ50">
        <f t="shared" si="7"/>
        <v>25.62919067988912</v>
      </c>
      <c r="AK50">
        <f t="shared" si="22"/>
        <v>45.215892244972359</v>
      </c>
      <c r="AL50">
        <f t="shared" si="8"/>
        <v>-9458.8536216284829</v>
      </c>
      <c r="AN50">
        <f t="shared" si="26"/>
        <v>0</v>
      </c>
      <c r="AO50">
        <f t="shared" si="26"/>
        <v>0</v>
      </c>
      <c r="AP50">
        <f t="shared" si="26"/>
        <v>-6.2965345746624254E-2</v>
      </c>
      <c r="AQ50">
        <f t="shared" si="26"/>
        <v>-46.263813525604697</v>
      </c>
      <c r="AR50">
        <f t="shared" si="26"/>
        <v>-46.326778871351323</v>
      </c>
      <c r="AS50">
        <f t="shared" si="26"/>
        <v>0.12459133138297586</v>
      </c>
      <c r="AT50">
        <f t="shared" si="26"/>
        <v>0.21980827583802001</v>
      </c>
      <c r="AU50">
        <f t="shared" si="23"/>
        <v>-45.982379264130323</v>
      </c>
      <c r="AW50">
        <v>47</v>
      </c>
      <c r="AX50">
        <f>IF(Z50&gt;0, (R50*SUMPRODUCT(K50:$K$98, X50:$X$98)-K50*$AZ$3)/Z50, 0)</f>
        <v>1197.2962504681091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2000000</v>
      </c>
      <c r="S51">
        <f t="shared" si="1"/>
        <v>1171.3873722002986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620.31212710543025</v>
      </c>
      <c r="AC51">
        <f t="shared" si="2"/>
        <v>594.89803459251277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-10111.030224181675</v>
      </c>
      <c r="AI51">
        <f t="shared" si="25"/>
        <v>-10123.726665357131</v>
      </c>
      <c r="AJ51">
        <f t="shared" si="7"/>
        <v>25.414092512917478</v>
      </c>
      <c r="AK51">
        <f t="shared" si="22"/>
        <v>43.421848897380123</v>
      </c>
      <c r="AL51">
        <f t="shared" si="8"/>
        <v>-10054.890723946834</v>
      </c>
      <c r="AN51">
        <f t="shared" si="26"/>
        <v>0</v>
      </c>
      <c r="AO51">
        <f t="shared" si="26"/>
        <v>0</v>
      </c>
      <c r="AP51">
        <f t="shared" si="26"/>
        <v>-5.5108287656436543E-2</v>
      </c>
      <c r="AQ51">
        <f t="shared" si="26"/>
        <v>-43.886436710649754</v>
      </c>
      <c r="AR51">
        <f t="shared" si="26"/>
        <v>-43.941544998306192</v>
      </c>
      <c r="AS51">
        <f t="shared" si="26"/>
        <v>0.11030863699322181</v>
      </c>
      <c r="AT51">
        <f t="shared" si="26"/>
        <v>0.18847043092965332</v>
      </c>
      <c r="AU51">
        <f t="shared" si="23"/>
        <v>-43.642765930383312</v>
      </c>
      <c r="AW51">
        <v>48</v>
      </c>
      <c r="AX51">
        <f>IF(Z51&gt;0, (R51*SUMPRODUCT(K51:$K$98, X51:$X$98)-K51*$AZ$3)/Z51, 0)</f>
        <v>1171.3873722002986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2000000</v>
      </c>
      <c r="S52">
        <f t="shared" si="1"/>
        <v>1145.2787282241102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594.89803459251277</v>
      </c>
      <c r="AC52">
        <f t="shared" si="2"/>
        <v>569.62742021461963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-10817.898084871815</v>
      </c>
      <c r="AI52">
        <f t="shared" si="25"/>
        <v>-10830.332337909455</v>
      </c>
      <c r="AJ52">
        <f t="shared" si="7"/>
        <v>25.270614377893139</v>
      </c>
      <c r="AK52">
        <f t="shared" si="22"/>
        <v>41.642862421475897</v>
      </c>
      <c r="AL52">
        <f t="shared" si="8"/>
        <v>-10763.418861110087</v>
      </c>
      <c r="AN52">
        <f t="shared" si="26"/>
        <v>0</v>
      </c>
      <c r="AO52">
        <f t="shared" si="26"/>
        <v>0</v>
      </c>
      <c r="AP52">
        <f t="shared" si="26"/>
        <v>-4.8187743526611572E-2</v>
      </c>
      <c r="AQ52">
        <f t="shared" si="26"/>
        <v>-41.923716433371844</v>
      </c>
      <c r="AR52">
        <f t="shared" si="26"/>
        <v>-41.971904176898448</v>
      </c>
      <c r="AS52">
        <f t="shared" si="26"/>
        <v>9.7933818840227588E-2</v>
      </c>
      <c r="AT52">
        <f t="shared" si="26"/>
        <v>0.16138288066082837</v>
      </c>
      <c r="AU52">
        <f t="shared" si="23"/>
        <v>-41.712587477397399</v>
      </c>
      <c r="AW52">
        <v>49</v>
      </c>
      <c r="AX52">
        <f>IF(Z52&gt;0, (R52*SUMPRODUCT(K52:$K$98, X52:$X$98)-K52*$AZ$3)/Z52, 0)</f>
        <v>1145.2787282241102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2000000</v>
      </c>
      <c r="S53">
        <f t="shared" si="1"/>
        <v>1118.6566322397875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569.62742021461963</v>
      </c>
      <c r="AC53">
        <f t="shared" si="2"/>
        <v>544.32497372120906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-11616.696921454502</v>
      </c>
      <c r="AI53">
        <f t="shared" si="25"/>
        <v>-11628.861623250248</v>
      </c>
      <c r="AJ53">
        <f t="shared" si="7"/>
        <v>25.302446493410571</v>
      </c>
      <c r="AK53">
        <f t="shared" si="22"/>
        <v>39.87391941502338</v>
      </c>
      <c r="AL53">
        <f t="shared" si="8"/>
        <v>-11563.685257341813</v>
      </c>
      <c r="AN53">
        <f t="shared" si="26"/>
        <v>0</v>
      </c>
      <c r="AO53">
        <f t="shared" si="26"/>
        <v>0</v>
      </c>
      <c r="AP53">
        <f t="shared" si="26"/>
        <v>-4.2092074814039926E-2</v>
      </c>
      <c r="AQ53">
        <f t="shared" si="26"/>
        <v>-40.195878544338328</v>
      </c>
      <c r="AR53">
        <f t="shared" si="26"/>
        <v>-40.237970619152364</v>
      </c>
      <c r="AS53">
        <f t="shared" si="26"/>
        <v>8.7551054572611448E-2</v>
      </c>
      <c r="AT53">
        <f t="shared" si="26"/>
        <v>0.13797099405536825</v>
      </c>
      <c r="AU53">
        <f t="shared" si="23"/>
        <v>-40.012448570524384</v>
      </c>
      <c r="AW53">
        <v>50</v>
      </c>
      <c r="AX53">
        <f>IF(Z53&gt;0, (R53*SUMPRODUCT(K53:$K$98, X53:$X$98)-K53*$AZ$3)/Z53, 0)</f>
        <v>1118.6566322397875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2000000</v>
      </c>
      <c r="S54">
        <f t="shared" si="1"/>
        <v>1091.4993244199848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544.32497372120906</v>
      </c>
      <c r="AC54">
        <f t="shared" si="2"/>
        <v>518.96951476612162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-12514.769798614563</v>
      </c>
      <c r="AI54">
        <f t="shared" si="25"/>
        <v>-12526.65641876987</v>
      </c>
      <c r="AJ54">
        <f t="shared" si="7"/>
        <v>25.355458955087443</v>
      </c>
      <c r="AK54">
        <f t="shared" si="22"/>
        <v>38.102748160484637</v>
      </c>
      <c r="AL54">
        <f t="shared" si="8"/>
        <v>-12463.198211654297</v>
      </c>
      <c r="AN54">
        <f t="shared" si="26"/>
        <v>0</v>
      </c>
      <c r="AO54">
        <f t="shared" si="26"/>
        <v>0</v>
      </c>
      <c r="AP54">
        <f t="shared" si="26"/>
        <v>-3.6723090978435839E-2</v>
      </c>
      <c r="AQ54">
        <f t="shared" si="26"/>
        <v>-38.663726432241496</v>
      </c>
      <c r="AR54">
        <f t="shared" si="26"/>
        <v>-38.700449523219937</v>
      </c>
      <c r="AS54">
        <f t="shared" si="26"/>
        <v>7.8334363666198323E-2</v>
      </c>
      <c r="AT54">
        <f t="shared" si="26"/>
        <v>0.11771644663864769</v>
      </c>
      <c r="AU54">
        <f t="shared" si="23"/>
        <v>-38.504398712915084</v>
      </c>
      <c r="AW54">
        <v>51</v>
      </c>
      <c r="AX54">
        <f>IF(Z54&gt;0, (R54*SUMPRODUCT(K54:$K$98, X54:$X$98)-K54*$AZ$3)/Z54, 0)</f>
        <v>1091.4993244199848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2000000</v>
      </c>
      <c r="S55">
        <f t="shared" si="1"/>
        <v>1063.8196170169902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518.96951476612162</v>
      </c>
      <c r="AC55">
        <f t="shared" si="2"/>
        <v>493.55616296714015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-13525.859247232016</v>
      </c>
      <c r="AI55">
        <f t="shared" si="25"/>
        <v>-13537.457927945179</v>
      </c>
      <c r="AJ55">
        <f t="shared" si="7"/>
        <v>25.413351798981466</v>
      </c>
      <c r="AK55">
        <f t="shared" si="22"/>
        <v>36.327866033628517</v>
      </c>
      <c r="AL55">
        <f t="shared" si="8"/>
        <v>-13475.716710112569</v>
      </c>
      <c r="AN55">
        <f t="shared" si="26"/>
        <v>0</v>
      </c>
      <c r="AO55">
        <f t="shared" si="26"/>
        <v>0</v>
      </c>
      <c r="AP55">
        <f t="shared" si="26"/>
        <v>-3.1994211731201656E-2</v>
      </c>
      <c r="AQ55">
        <f t="shared" si="26"/>
        <v>-37.310209264687366</v>
      </c>
      <c r="AR55">
        <f t="shared" si="26"/>
        <v>-37.342203476418568</v>
      </c>
      <c r="AS55">
        <f t="shared" si="26"/>
        <v>7.0101089801829511E-2</v>
      </c>
      <c r="AT55">
        <f t="shared" si="26"/>
        <v>0.1002080724839409</v>
      </c>
      <c r="AU55">
        <f t="shared" si="23"/>
        <v>-37.1718943141328</v>
      </c>
      <c r="AW55">
        <v>52</v>
      </c>
      <c r="AX55">
        <f>IF(Z55&gt;0, (R55*SUMPRODUCT(K55:$K$98, X55:$X$98)-K55*$AZ$3)/Z55, 0)</f>
        <v>1063.8196170169902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2000000</v>
      </c>
      <c r="S56">
        <f t="shared" si="1"/>
        <v>1035.5659657756376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493.55616296714015</v>
      </c>
      <c r="AC56">
        <f t="shared" si="2"/>
        <v>468.07664533929182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-14613.911795028516</v>
      </c>
      <c r="AI56">
        <f t="shared" si="25"/>
        <v>-14625.21181503711</v>
      </c>
      <c r="AJ56">
        <f t="shared" si="7"/>
        <v>25.479517627848338</v>
      </c>
      <c r="AK56">
        <f t="shared" si="22"/>
        <v>34.548931407699811</v>
      </c>
      <c r="AL56">
        <f t="shared" si="8"/>
        <v>-14565.183366001562</v>
      </c>
      <c r="AN56">
        <f t="shared" si="26"/>
        <v>0</v>
      </c>
      <c r="AO56">
        <f t="shared" si="26"/>
        <v>0</v>
      </c>
      <c r="AP56">
        <f t="shared" si="26"/>
        <v>-2.7830692378987859E-2</v>
      </c>
      <c r="AQ56">
        <f t="shared" si="26"/>
        <v>-35.992439244517243</v>
      </c>
      <c r="AR56">
        <f t="shared" si="26"/>
        <v>-36.020269936896234</v>
      </c>
      <c r="AS56">
        <f t="shared" si="26"/>
        <v>6.2753217828501878E-2</v>
      </c>
      <c r="AT56">
        <f t="shared" si="26"/>
        <v>8.5090175176618599E-2</v>
      </c>
      <c r="AU56">
        <f t="shared" si="23"/>
        <v>-35.872426543891116</v>
      </c>
      <c r="AW56">
        <v>53</v>
      </c>
      <c r="AX56">
        <f>IF(Z56&gt;0, (R56*SUMPRODUCT(K56:$K$98, X56:$X$98)-K56*$AZ$3)/Z56, 0)</f>
        <v>1035.5659657756376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2000000</v>
      </c>
      <c r="S57">
        <f t="shared" si="1"/>
        <v>1006.9444217954612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468.07664533929182</v>
      </c>
      <c r="AC57">
        <f t="shared" si="2"/>
        <v>442.64732362766682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-15772.397975692718</v>
      </c>
      <c r="AI57">
        <f t="shared" si="25"/>
        <v>-15783.38784052653</v>
      </c>
      <c r="AJ57">
        <f t="shared" si="7"/>
        <v>25.429321711624993</v>
      </c>
      <c r="AK57">
        <f t="shared" si="22"/>
        <v>32.765365173750432</v>
      </c>
      <c r="AL57">
        <f t="shared" si="8"/>
        <v>-15725.193153641154</v>
      </c>
      <c r="AN57">
        <f t="shared" si="26"/>
        <v>0</v>
      </c>
      <c r="AO57">
        <f t="shared" si="26"/>
        <v>0</v>
      </c>
      <c r="AP57">
        <f t="shared" si="26"/>
        <v>-2.4166798823290852E-2</v>
      </c>
      <c r="AQ57">
        <f t="shared" si="26"/>
        <v>-34.683626650873094</v>
      </c>
      <c r="AR57">
        <f t="shared" si="26"/>
        <v>-34.707793449696389</v>
      </c>
      <c r="AS57">
        <f t="shared" si="26"/>
        <v>5.591927756262479E-2</v>
      </c>
      <c r="AT57">
        <f t="shared" si="26"/>
        <v>7.2051294579128095E-2</v>
      </c>
      <c r="AU57">
        <f t="shared" si="23"/>
        <v>-34.579822877554633</v>
      </c>
      <c r="AW57">
        <v>54</v>
      </c>
      <c r="AX57">
        <f>IF(Z57&gt;0, (R57*SUMPRODUCT(K57:$K$98, X57:$X$98)-K57*$AZ$3)/Z57, 0)</f>
        <v>1006.9444217954612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2000000</v>
      </c>
      <c r="S58">
        <f t="shared" si="1"/>
        <v>978.16008898896359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442.64732362766682</v>
      </c>
      <c r="AC58">
        <f t="shared" si="2"/>
        <v>417.39505191687596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-16968.379437457515</v>
      </c>
      <c r="AI58">
        <f t="shared" si="25"/>
        <v>-16979.047298900019</v>
      </c>
      <c r="AJ58">
        <f t="shared" si="7"/>
        <v>25.252271710790865</v>
      </c>
      <c r="AK58">
        <f t="shared" si="22"/>
        <v>30.985312653936681</v>
      </c>
      <c r="AL58">
        <f t="shared" si="8"/>
        <v>-16922.809714535291</v>
      </c>
      <c r="AN58">
        <f t="shared" si="26"/>
        <v>0</v>
      </c>
      <c r="AO58">
        <f t="shared" si="26"/>
        <v>0</v>
      </c>
      <c r="AP58">
        <f t="shared" si="26"/>
        <v>-2.0945277539670414E-2</v>
      </c>
      <c r="AQ58">
        <f t="shared" si="26"/>
        <v>-33.315713616219689</v>
      </c>
      <c r="AR58">
        <f t="shared" si="26"/>
        <v>-33.336658893759363</v>
      </c>
      <c r="AS58">
        <f t="shared" si="26"/>
        <v>4.9580306450392041E-2</v>
      </c>
      <c r="AT58">
        <f t="shared" si="26"/>
        <v>6.0836558169414592E-2</v>
      </c>
      <c r="AU58">
        <f t="shared" si="23"/>
        <v>-33.226242029139556</v>
      </c>
      <c r="AW58">
        <v>55</v>
      </c>
      <c r="AX58">
        <f>IF(Z58&gt;0, (R58*SUMPRODUCT(K58:$K$98, X58:$X$98)-K58*$AZ$3)/Z58, 0)</f>
        <v>978.16008898896359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2000000</v>
      </c>
      <c r="S59">
        <f t="shared" si="1"/>
        <v>949.57632616917203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417.39505191687596</v>
      </c>
      <c r="AC59">
        <f t="shared" si="2"/>
        <v>392.50019092572978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-18209.756143954855</v>
      </c>
      <c r="AI59">
        <f t="shared" si="25"/>
        <v>-18220.089704831134</v>
      </c>
      <c r="AJ59">
        <f t="shared" si="7"/>
        <v>24.894860991146174</v>
      </c>
      <c r="AK59">
        <f t="shared" si="22"/>
        <v>29.217653634181321</v>
      </c>
      <c r="AL59">
        <f t="shared" si="8"/>
        <v>-18165.977190205806</v>
      </c>
      <c r="AN59">
        <f t="shared" si="26"/>
        <v>0</v>
      </c>
      <c r="AO59">
        <f t="shared" si="26"/>
        <v>0</v>
      </c>
      <c r="AP59">
        <f t="shared" si="26"/>
        <v>-1.8115099873752798E-2</v>
      </c>
      <c r="AQ59">
        <f t="shared" si="26"/>
        <v>-31.922350405041016</v>
      </c>
      <c r="AR59">
        <f t="shared" si="26"/>
        <v>-31.940465504914766</v>
      </c>
      <c r="AS59">
        <f t="shared" si="26"/>
        <v>4.3641577051429896E-2</v>
      </c>
      <c r="AT59">
        <f t="shared" si="26"/>
        <v>5.1219586355256377E-2</v>
      </c>
      <c r="AU59">
        <f t="shared" si="23"/>
        <v>-31.845604341508079</v>
      </c>
      <c r="AW59">
        <v>56</v>
      </c>
      <c r="AX59">
        <f>IF(Z59&gt;0, (R59*SUMPRODUCT(K59:$K$98, X59:$X$98)-K59*$AZ$3)/Z59, 0)</f>
        <v>949.57632616917203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2000000</v>
      </c>
      <c r="S60">
        <f t="shared" si="1"/>
        <v>921.52550387256531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392.50019092572978</v>
      </c>
      <c r="AC60">
        <f t="shared" si="2"/>
        <v>368.09645893593296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-19533.004352854285</v>
      </c>
      <c r="AI60">
        <f t="shared" si="25"/>
        <v>-19542.99041556739</v>
      </c>
      <c r="AJ60">
        <f t="shared" si="7"/>
        <v>24.403731989796825</v>
      </c>
      <c r="AK60">
        <f t="shared" si="22"/>
        <v>27.475013364801086</v>
      </c>
      <c r="AL60">
        <f t="shared" si="8"/>
        <v>-19491.111670212791</v>
      </c>
      <c r="AN60">
        <f t="shared" si="26"/>
        <v>0</v>
      </c>
      <c r="AO60">
        <f t="shared" si="26"/>
        <v>0</v>
      </c>
      <c r="AP60">
        <f t="shared" si="26"/>
        <v>-1.5630288598282905E-2</v>
      </c>
      <c r="AQ60">
        <f t="shared" si="26"/>
        <v>-30.57326035274405</v>
      </c>
      <c r="AR60">
        <f t="shared" si="26"/>
        <v>-30.588890641342331</v>
      </c>
      <c r="AS60">
        <f t="shared" si="26"/>
        <v>3.8196973605528421E-2</v>
      </c>
      <c r="AT60">
        <f t="shared" si="26"/>
        <v>4.3004174965764537E-2</v>
      </c>
      <c r="AU60">
        <f t="shared" si="23"/>
        <v>-30.507689492771036</v>
      </c>
      <c r="AW60">
        <v>57</v>
      </c>
      <c r="AX60">
        <f>IF(Z60&gt;0, (R60*SUMPRODUCT(K60:$K$98, X60:$X$98)-K60*$AZ$3)/Z60, 0)</f>
        <v>921.52550387256531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2000000</v>
      </c>
      <c r="S61">
        <f t="shared" si="1"/>
        <v>894.1633861920202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368.09645893593296</v>
      </c>
      <c r="AC61">
        <f t="shared" si="2"/>
        <v>344.23625073965684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-20933.414979491889</v>
      </c>
      <c r="AI61">
        <f t="shared" si="25"/>
        <v>-20943.039513890621</v>
      </c>
      <c r="AJ61">
        <f t="shared" si="7"/>
        <v>23.860208196276119</v>
      </c>
      <c r="AK61">
        <f t="shared" si="22"/>
        <v>25.76675212551531</v>
      </c>
      <c r="AL61">
        <f t="shared" si="8"/>
        <v>-20893.412553568829</v>
      </c>
      <c r="AN61">
        <f t="shared" si="26"/>
        <v>0</v>
      </c>
      <c r="AO61">
        <f t="shared" si="26"/>
        <v>0</v>
      </c>
      <c r="AP61">
        <f t="shared" si="26"/>
        <v>-1.3450375663398092E-2</v>
      </c>
      <c r="AQ61">
        <f t="shared" si="26"/>
        <v>-29.254640663872273</v>
      </c>
      <c r="AR61">
        <f t="shared" si="26"/>
        <v>-29.268091039535673</v>
      </c>
      <c r="AS61">
        <f t="shared" si="26"/>
        <v>3.3344861200672607E-2</v>
      </c>
      <c r="AT61">
        <f t="shared" si="26"/>
        <v>3.6009273940515667E-2</v>
      </c>
      <c r="AU61">
        <f t="shared" si="23"/>
        <v>-29.198736904394483</v>
      </c>
      <c r="AW61">
        <v>58</v>
      </c>
      <c r="AX61">
        <f>IF(Z61&gt;0, (R61*SUMPRODUCT(K61:$K$98, X61:$X$98)-K61*$AZ$3)/Z61, 0)</f>
        <v>894.1633861920202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2000000</v>
      </c>
      <c r="S62">
        <f t="shared" si="1"/>
        <v>867.67604140657079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344.23625073965684</v>
      </c>
      <c r="AC62">
        <f t="shared" si="2"/>
        <v>320.97540664405955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-22412.3244802312</v>
      </c>
      <c r="AI62">
        <f t="shared" si="25"/>
        <v>-22421.572615229943</v>
      </c>
      <c r="AJ62">
        <f t="shared" si="7"/>
        <v>23.260844095597292</v>
      </c>
      <c r="AK62">
        <f t="shared" si="22"/>
        <v>24.096537551775981</v>
      </c>
      <c r="AL62">
        <f t="shared" si="8"/>
        <v>-22374.21523358257</v>
      </c>
      <c r="AN62">
        <f t="shared" si="26"/>
        <v>0</v>
      </c>
      <c r="AO62">
        <f t="shared" si="26"/>
        <v>0</v>
      </c>
      <c r="AP62">
        <f t="shared" si="26"/>
        <v>-1.1539601810252305E-2</v>
      </c>
      <c r="AQ62">
        <f t="shared" si="26"/>
        <v>-27.965562805823634</v>
      </c>
      <c r="AR62">
        <f t="shared" si="26"/>
        <v>-27.97710240763389</v>
      </c>
      <c r="AS62">
        <f t="shared" si="26"/>
        <v>2.9024325301272254E-2</v>
      </c>
      <c r="AT62">
        <f t="shared" si="26"/>
        <v>3.0067083621846947E-2</v>
      </c>
      <c r="AU62">
        <f t="shared" si="23"/>
        <v>-27.91801099871077</v>
      </c>
      <c r="AW62">
        <v>59</v>
      </c>
      <c r="AX62">
        <f>IF(Z62&gt;0, (R62*SUMPRODUCT(K62:$K$98, X62:$X$98)-K62*$AZ$3)/Z62, 0)</f>
        <v>867.67604140657079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2000000</v>
      </c>
      <c r="S63">
        <f t="shared" si="1"/>
        <v>842.12054631129683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320.97540664405955</v>
      </c>
      <c r="AC63">
        <f t="shared" si="2"/>
        <v>298.36144791705283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-23856.713217545657</v>
      </c>
      <c r="AI63">
        <f t="shared" si="25"/>
        <v>-23865.570662279191</v>
      </c>
      <c r="AJ63">
        <f t="shared" si="7"/>
        <v>22.613958727006718</v>
      </c>
      <c r="AK63">
        <f t="shared" si="22"/>
        <v>22.468278465084172</v>
      </c>
      <c r="AL63">
        <f t="shared" si="8"/>
        <v>-23820.4884250871</v>
      </c>
      <c r="AN63">
        <f t="shared" si="26"/>
        <v>0</v>
      </c>
      <c r="AO63">
        <f t="shared" si="26"/>
        <v>0</v>
      </c>
      <c r="AP63">
        <f t="shared" si="26"/>
        <v>-9.8679534243561115E-3</v>
      </c>
      <c r="AQ63">
        <f t="shared" si="26"/>
        <v>-26.578425490781004</v>
      </c>
      <c r="AR63">
        <f t="shared" si="26"/>
        <v>-26.588293444205359</v>
      </c>
      <c r="AS63">
        <f t="shared" si="26"/>
        <v>2.5193890356836814E-2</v>
      </c>
      <c r="AT63">
        <f t="shared" si="26"/>
        <v>2.5031590045319543E-2</v>
      </c>
      <c r="AU63">
        <f t="shared" si="23"/>
        <v>-26.538067963803204</v>
      </c>
      <c r="AW63">
        <v>60</v>
      </c>
      <c r="AX63">
        <f>IF(Z63&gt;0, (R63*SUMPRODUCT(K63:$K$98, X63:$X$98)-K63*$AZ$3)/Z63, 0)</f>
        <v>842.12054631129683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25</v>
      </c>
      <c r="R64">
        <f t="shared" si="0"/>
        <v>2000000</v>
      </c>
      <c r="S64">
        <f t="shared" si="1"/>
        <v>817.81936684407538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298.36144791705283</v>
      </c>
      <c r="AC64">
        <f t="shared" si="2"/>
        <v>276.5612403537869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-25171.420192276339</v>
      </c>
      <c r="AI64">
        <f t="shared" si="25"/>
        <v>-25179.874419810134</v>
      </c>
      <c r="AJ64">
        <f t="shared" si="7"/>
        <v>21.800207563265928</v>
      </c>
      <c r="AK64">
        <f t="shared" si="22"/>
        <v>20.8853013541937</v>
      </c>
      <c r="AL64">
        <f t="shared" si="8"/>
        <v>-25137.188910892677</v>
      </c>
      <c r="AN64">
        <f t="shared" si="26"/>
        <v>0</v>
      </c>
      <c r="AO64">
        <f t="shared" si="26"/>
        <v>0</v>
      </c>
      <c r="AP64">
        <f t="shared" si="26"/>
        <v>-8.4095847024908896E-3</v>
      </c>
      <c r="AQ64">
        <f t="shared" si="26"/>
        <v>-25.038501665910921</v>
      </c>
      <c r="AR64">
        <f t="shared" si="26"/>
        <v>-25.046911250613409</v>
      </c>
      <c r="AS64">
        <f t="shared" si="26"/>
        <v>2.1685090837962575E-2</v>
      </c>
      <c r="AT64">
        <f t="shared" si="26"/>
        <v>2.0775015821733005E-2</v>
      </c>
      <c r="AU64">
        <f t="shared" si="23"/>
        <v>-25.004451143953716</v>
      </c>
      <c r="AW64">
        <v>61</v>
      </c>
      <c r="AX64">
        <f>IF(Z64&gt;0, (R64*SUMPRODUCT(K64:$K$98, X64:$X$98)-K64*$AZ$3)/Z64, 0)</f>
        <v>817.81936684407538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2000000</v>
      </c>
      <c r="S65">
        <f t="shared" si="1"/>
        <v>803.0093764221499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276.5612403537869</v>
      </c>
      <c r="AC65">
        <f t="shared" si="2"/>
        <v>255.78900469458591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-32498.810844051095</v>
      </c>
      <c r="AI65">
        <f t="shared" si="25"/>
        <v>-32506.774294174003</v>
      </c>
      <c r="AJ65">
        <f t="shared" si="7"/>
        <v>20.772235659200987</v>
      </c>
      <c r="AK65">
        <f t="shared" si="22"/>
        <v>19.359286824765086</v>
      </c>
      <c r="AL65">
        <f t="shared" si="8"/>
        <v>-32466.642771690036</v>
      </c>
      <c r="AN65">
        <f t="shared" si="26"/>
        <v>0</v>
      </c>
      <c r="AO65">
        <f t="shared" si="26"/>
        <v>0</v>
      </c>
      <c r="AP65">
        <f t="shared" si="26"/>
        <v>-7.0726775519090066E-3</v>
      </c>
      <c r="AQ65">
        <f t="shared" si="26"/>
        <v>-28.863571237706633</v>
      </c>
      <c r="AR65">
        <f t="shared" si="26"/>
        <v>-28.870643915258544</v>
      </c>
      <c r="AS65">
        <f t="shared" si="26"/>
        <v>1.8448702833861606E-2</v>
      </c>
      <c r="AT65">
        <f t="shared" si="26"/>
        <v>1.7193803092031806E-2</v>
      </c>
      <c r="AU65">
        <f t="shared" si="23"/>
        <v>-28.835001409332648</v>
      </c>
      <c r="AW65">
        <v>62</v>
      </c>
      <c r="AX65">
        <f>IF(Z65&gt;0, (R65*SUMPRODUCT(K65:$K$98, X65:$X$98)-K65*$AZ$3)/Z65, 0)</f>
        <v>803.0093764221499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2000000</v>
      </c>
      <c r="S66">
        <f t="shared" si="1"/>
        <v>780.20508452260833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255.78900469458591</v>
      </c>
      <c r="AC66">
        <f t="shared" si="2"/>
        <v>230.73459953429892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-39233.586420292049</v>
      </c>
      <c r="AI66">
        <f t="shared" si="25"/>
        <v>-39240.979816083476</v>
      </c>
      <c r="AJ66">
        <f t="shared" si="7"/>
        <v>25.05440516028699</v>
      </c>
      <c r="AK66">
        <f t="shared" si="22"/>
        <v>17.905230328621016</v>
      </c>
      <c r="AL66">
        <f t="shared" si="8"/>
        <v>-39198.020180594569</v>
      </c>
      <c r="AN66">
        <f t="shared" si="26"/>
        <v>0</v>
      </c>
      <c r="AO66">
        <f t="shared" si="26"/>
        <v>0</v>
      </c>
      <c r="AP66">
        <f t="shared" si="26"/>
        <v>-5.8628465542269982E-3</v>
      </c>
      <c r="AQ66">
        <f t="shared" si="26"/>
        <v>-31.11161683254846</v>
      </c>
      <c r="AR66">
        <f t="shared" si="26"/>
        <v>-31.11747967910269</v>
      </c>
      <c r="AS66">
        <f t="shared" si="26"/>
        <v>1.9867749151556442E-2</v>
      </c>
      <c r="AT66">
        <f t="shared" si="26"/>
        <v>1.4198565976483475E-2</v>
      </c>
      <c r="AU66">
        <f t="shared" si="23"/>
        <v>-31.08341336397465</v>
      </c>
      <c r="AW66">
        <v>63</v>
      </c>
      <c r="AX66">
        <f>IF(Z66&gt;0, (R66*SUMPRODUCT(K66:$K$98, X66:$X$98)-K66*$AZ$3)/Z66, 0)</f>
        <v>780.20508452260833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7">$C$6</f>
        <v>2000000</v>
      </c>
      <c r="S67">
        <f t="shared" ref="S67:S98" si="28">AX67</f>
        <v>751.50659555305469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230.73459953429892</v>
      </c>
      <c r="AC67">
        <f t="shared" ref="AC67:AC98" si="29">S67*Z67</f>
        <v>203.02402384230354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-45244.925352806524</v>
      </c>
      <c r="AI67">
        <f t="shared" ref="AI67:AI98" si="33">SUM(AE67:AH67)</f>
        <v>-45251.679253073125</v>
      </c>
      <c r="AJ67">
        <f t="shared" ref="AJ67:AJ98" si="34">AB67-AC67</f>
        <v>27.710575691995388</v>
      </c>
      <c r="AK67">
        <f t="shared" si="22"/>
        <v>16.151421967400925</v>
      </c>
      <c r="AL67">
        <f t="shared" ref="AL67:AL98" si="35">SUM(AI67:AK67)</f>
        <v>-45207.817255413735</v>
      </c>
      <c r="AN67">
        <f t="shared" ref="AN67:AU98" si="36">AE67*$K67</f>
        <v>0</v>
      </c>
      <c r="AO67">
        <f t="shared" si="36"/>
        <v>0</v>
      </c>
      <c r="AP67">
        <f t="shared" si="36"/>
        <v>-4.7819077349938255E-3</v>
      </c>
      <c r="AQ67">
        <f t="shared" si="36"/>
        <v>-32.034387535117411</v>
      </c>
      <c r="AR67">
        <f t="shared" si="36"/>
        <v>-32.039169442852405</v>
      </c>
      <c r="AS67">
        <f t="shared" si="36"/>
        <v>1.9619688033887351E-2</v>
      </c>
      <c r="AT67">
        <f t="shared" si="36"/>
        <v>1.1435556728459395E-2</v>
      </c>
      <c r="AU67">
        <f t="shared" si="23"/>
        <v>-32.008114198090063</v>
      </c>
      <c r="AW67">
        <v>64</v>
      </c>
      <c r="AX67">
        <f>IF(Z67&gt;0, (R67*SUMPRODUCT(K67:$K$98, X67:$X$98)-K67*$AZ$3)/Z67, 0)</f>
        <v>751.50659555305469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25</v>
      </c>
      <c r="R68">
        <f t="shared" si="27"/>
        <v>2000000</v>
      </c>
      <c r="S68">
        <f t="shared" si="28"/>
        <v>718.12671961303533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203.02402384230354</v>
      </c>
      <c r="AC68">
        <f t="shared" si="29"/>
        <v>174.02628018268007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-50241.570322603533</v>
      </c>
      <c r="AI68">
        <f t="shared" si="33"/>
        <v>-50247.628664238437</v>
      </c>
      <c r="AJ68">
        <f t="shared" si="34"/>
        <v>28.997743659623467</v>
      </c>
      <c r="AK68">
        <f t="shared" si="22"/>
        <v>14.21168166896125</v>
      </c>
      <c r="AL68">
        <f t="shared" si="35"/>
        <v>-50204.419238909853</v>
      </c>
      <c r="AN68">
        <f t="shared" si="36"/>
        <v>0</v>
      </c>
      <c r="AO68">
        <f t="shared" si="36"/>
        <v>0</v>
      </c>
      <c r="AP68">
        <f t="shared" si="36"/>
        <v>-3.829854600094358E-3</v>
      </c>
      <c r="AQ68">
        <f t="shared" si="36"/>
        <v>-31.760821824157613</v>
      </c>
      <c r="AR68">
        <f t="shared" si="36"/>
        <v>-31.764651678757708</v>
      </c>
      <c r="AS68">
        <f t="shared" si="36"/>
        <v>1.8331277540931983E-2</v>
      </c>
      <c r="AT68">
        <f t="shared" si="36"/>
        <v>8.9840880054350737E-3</v>
      </c>
      <c r="AU68">
        <f t="shared" si="23"/>
        <v>-31.73733631321134</v>
      </c>
      <c r="AW68">
        <v>65</v>
      </c>
      <c r="AX68">
        <f>IF(Z68&gt;0, (R68*SUMPRODUCT(K68:$K$98, X68:$X$98)-K68*$AZ$3)/Z68, 0)</f>
        <v>718.12671961303533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7"/>
        <v>2000000</v>
      </c>
      <c r="S69">
        <f t="shared" si="28"/>
        <v>679.34192019040677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174.02628018268007</v>
      </c>
      <c r="AC69">
        <f t="shared" si="29"/>
        <v>144.97674753307055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-53005.402237085516</v>
      </c>
      <c r="AI69">
        <f t="shared" si="33"/>
        <v>-53010.737427776105</v>
      </c>
      <c r="AJ69">
        <f t="shared" si="34"/>
        <v>29.049532649609517</v>
      </c>
      <c r="AK69">
        <f t="shared" si="22"/>
        <v>12.181839612787606</v>
      </c>
      <c r="AL69">
        <f t="shared" si="35"/>
        <v>-52969.50605551371</v>
      </c>
      <c r="AN69">
        <f t="shared" si="36"/>
        <v>0</v>
      </c>
      <c r="AO69">
        <f t="shared" si="36"/>
        <v>0</v>
      </c>
      <c r="AP69">
        <f t="shared" si="36"/>
        <v>-3.0113445583589077E-3</v>
      </c>
      <c r="AQ69">
        <f t="shared" si="36"/>
        <v>-29.91786776653127</v>
      </c>
      <c r="AR69">
        <f t="shared" si="36"/>
        <v>-29.920879111089629</v>
      </c>
      <c r="AS69">
        <f t="shared" si="36"/>
        <v>1.6396443377661604E-2</v>
      </c>
      <c r="AT69">
        <f t="shared" si="36"/>
        <v>6.8758023014016366E-3</v>
      </c>
      <c r="AU69">
        <f t="shared" si="23"/>
        <v>-29.897606865410566</v>
      </c>
      <c r="AW69">
        <v>66</v>
      </c>
      <c r="AX69">
        <f>IF(Z69&gt;0, (R69*SUMPRODUCT(K69:$K$98, X69:$X$98)-K69*$AZ$3)/Z69, 0)</f>
        <v>679.34192019040677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25</v>
      </c>
      <c r="R70">
        <f t="shared" si="27"/>
        <v>2000000</v>
      </c>
      <c r="S70">
        <f t="shared" si="28"/>
        <v>637.9233377090693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144.97674753307055</v>
      </c>
      <c r="AC70">
        <f t="shared" si="29"/>
        <v>117.47967367238584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-54228.006251866958</v>
      </c>
      <c r="AI70">
        <f t="shared" si="33"/>
        <v>-54232.610240572496</v>
      </c>
      <c r="AJ70">
        <f t="shared" si="34"/>
        <v>27.497073860684708</v>
      </c>
      <c r="AK70">
        <f t="shared" si="22"/>
        <v>10.14837232731494</v>
      </c>
      <c r="AL70">
        <f t="shared" si="35"/>
        <v>-54194.964794384498</v>
      </c>
      <c r="AN70">
        <f t="shared" si="36"/>
        <v>0</v>
      </c>
      <c r="AO70">
        <f t="shared" si="36"/>
        <v>0</v>
      </c>
      <c r="AP70">
        <f t="shared" si="36"/>
        <v>-2.3202069889751357E-3</v>
      </c>
      <c r="AQ70">
        <f t="shared" si="36"/>
        <v>-27.328520365940498</v>
      </c>
      <c r="AR70">
        <f t="shared" si="36"/>
        <v>-27.330840572929475</v>
      </c>
      <c r="AS70">
        <f t="shared" si="36"/>
        <v>1.3857310916342624E-2</v>
      </c>
      <c r="AT70">
        <f t="shared" si="36"/>
        <v>5.1143314865761827E-3</v>
      </c>
      <c r="AU70">
        <f t="shared" si="23"/>
        <v>-27.311868930526554</v>
      </c>
      <c r="AW70">
        <v>67</v>
      </c>
      <c r="AX70">
        <f>IF(Z70&gt;0, (R70*SUMPRODUCT(K70:$K$98, X70:$X$98)-K70*$AZ$3)/Z70, 0)</f>
        <v>637.9233377090693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25</v>
      </c>
      <c r="R71">
        <f t="shared" si="27"/>
        <v>2000000</v>
      </c>
      <c r="S71">
        <f t="shared" si="28"/>
        <v>593.6240247453336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117.47967367238584</v>
      </c>
      <c r="AC71">
        <f t="shared" si="29"/>
        <v>92.312576436665594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-53622.292185777966</v>
      </c>
      <c r="AI71">
        <f t="shared" si="33"/>
        <v>-53626.179855944123</v>
      </c>
      <c r="AJ71">
        <f t="shared" si="34"/>
        <v>25.167097235720249</v>
      </c>
      <c r="AK71">
        <f t="shared" si="22"/>
        <v>8.2235771570670106</v>
      </c>
      <c r="AL71">
        <f t="shared" si="35"/>
        <v>-53592.789181551336</v>
      </c>
      <c r="AN71">
        <f t="shared" si="36"/>
        <v>0</v>
      </c>
      <c r="AO71">
        <f t="shared" si="36"/>
        <v>0</v>
      </c>
      <c r="AP71">
        <f t="shared" si="36"/>
        <v>-1.7492982846095343E-3</v>
      </c>
      <c r="AQ71">
        <f t="shared" si="36"/>
        <v>-24.12791716590753</v>
      </c>
      <c r="AR71">
        <f t="shared" si="36"/>
        <v>-24.129666464192137</v>
      </c>
      <c r="AS71">
        <f t="shared" si="36"/>
        <v>1.1324201421789493E-2</v>
      </c>
      <c r="AT71">
        <f t="shared" si="36"/>
        <v>3.7002854664573205E-3</v>
      </c>
      <c r="AU71">
        <f t="shared" si="23"/>
        <v>-24.11464197730389</v>
      </c>
      <c r="AW71">
        <v>68</v>
      </c>
      <c r="AX71">
        <f>IF(Z71&gt;0, (R71*SUMPRODUCT(K71:$K$98, X71:$X$98)-K71*$AZ$3)/Z71, 0)</f>
        <v>593.6240247453336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25</v>
      </c>
      <c r="R72">
        <f t="shared" si="27"/>
        <v>2000000</v>
      </c>
      <c r="S72">
        <f t="shared" si="28"/>
        <v>546.34327977569114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92.312576436665594</v>
      </c>
      <c r="AC72">
        <f t="shared" si="29"/>
        <v>70.114501351311787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-51235.173743905056</v>
      </c>
      <c r="AI72">
        <f t="shared" si="33"/>
        <v>-51238.382097697751</v>
      </c>
      <c r="AJ72">
        <f t="shared" si="34"/>
        <v>22.198075085353807</v>
      </c>
      <c r="AK72">
        <f t="shared" si="22"/>
        <v>6.4618803505665925</v>
      </c>
      <c r="AL72">
        <f t="shared" si="35"/>
        <v>-51209.722142261831</v>
      </c>
      <c r="AN72">
        <f t="shared" si="36"/>
        <v>0</v>
      </c>
      <c r="AO72">
        <f t="shared" si="36"/>
        <v>0</v>
      </c>
      <c r="AP72">
        <f t="shared" si="36"/>
        <v>-1.2889577695350861E-3</v>
      </c>
      <c r="AQ72">
        <f t="shared" si="36"/>
        <v>-20.583757134581596</v>
      </c>
      <c r="AR72">
        <f t="shared" si="36"/>
        <v>-20.585046092351131</v>
      </c>
      <c r="AS72">
        <f t="shared" si="36"/>
        <v>8.9180879662086564E-3</v>
      </c>
      <c r="AT72">
        <f t="shared" si="36"/>
        <v>2.5960637204750494E-3</v>
      </c>
      <c r="AU72">
        <f t="shared" si="23"/>
        <v>-20.573531940664449</v>
      </c>
      <c r="AW72">
        <v>69</v>
      </c>
      <c r="AX72">
        <f>IF(Z72&gt;0, (R72*SUMPRODUCT(K72:$K$98, X72:$X$98)-K72*$AZ$3)/Z72, 0)</f>
        <v>546.34327977569114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25</v>
      </c>
      <c r="R73">
        <f t="shared" si="27"/>
        <v>2000000</v>
      </c>
      <c r="S73">
        <f t="shared" si="28"/>
        <v>496.29616990001546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70.114501351311787</v>
      </c>
      <c r="AC73">
        <f t="shared" si="29"/>
        <v>51.253817502938873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-47556.333065495266</v>
      </c>
      <c r="AI73">
        <f t="shared" si="33"/>
        <v>-47558.914881586716</v>
      </c>
      <c r="AJ73">
        <f t="shared" si="34"/>
        <v>18.860683848372915</v>
      </c>
      <c r="AK73">
        <f t="shared" ref="AK73:AK98" si="49">G73*SUM(AB73:AB73, AE73:AF73)</f>
        <v>4.9080150945918257</v>
      </c>
      <c r="AL73">
        <f t="shared" si="35"/>
        <v>-47535.146182643752</v>
      </c>
      <c r="AN73">
        <f t="shared" si="36"/>
        <v>0</v>
      </c>
      <c r="AO73">
        <f t="shared" si="36"/>
        <v>0</v>
      </c>
      <c r="AP73">
        <f t="shared" si="36"/>
        <v>-9.2611243669625488E-4</v>
      </c>
      <c r="AQ73">
        <f t="shared" si="36"/>
        <v>-17.058733052852112</v>
      </c>
      <c r="AR73">
        <f t="shared" si="36"/>
        <v>-17.05965916528881</v>
      </c>
      <c r="AS73">
        <f t="shared" si="36"/>
        <v>6.7654369086979213E-3</v>
      </c>
      <c r="AT73">
        <f t="shared" si="36"/>
        <v>1.7605335382503957E-3</v>
      </c>
      <c r="AU73">
        <f t="shared" si="23"/>
        <v>-17.05113319484186</v>
      </c>
      <c r="AW73">
        <v>70</v>
      </c>
      <c r="AX73">
        <f>IF(Z73&gt;0, (R73*SUMPRODUCT(K73:$K$98, X73:$X$98)-K73*$AZ$3)/Z73, 0)</f>
        <v>496.29616990001546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25</v>
      </c>
      <c r="R74">
        <f t="shared" si="27"/>
        <v>2000000</v>
      </c>
      <c r="S74">
        <f t="shared" si="28"/>
        <v>441.57469249607487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51.253817502938873</v>
      </c>
      <c r="AC74">
        <f t="shared" si="29"/>
        <v>35.733542741344458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-42633.862069137263</v>
      </c>
      <c r="AI74">
        <f t="shared" si="33"/>
        <v>-42635.885143791937</v>
      </c>
      <c r="AJ74">
        <f t="shared" si="34"/>
        <v>15.520274761594415</v>
      </c>
      <c r="AK74">
        <f t="shared" si="49"/>
        <v>3.5877672252057216</v>
      </c>
      <c r="AL74">
        <f t="shared" si="35"/>
        <v>-42616.777101805143</v>
      </c>
      <c r="AN74">
        <f t="shared" si="36"/>
        <v>0</v>
      </c>
      <c r="AO74">
        <f t="shared" si="36"/>
        <v>0</v>
      </c>
      <c r="AP74">
        <f t="shared" si="36"/>
        <v>-6.4793628222899863E-4</v>
      </c>
      <c r="AQ74">
        <f t="shared" si="36"/>
        <v>-13.654476873772403</v>
      </c>
      <c r="AR74">
        <f t="shared" si="36"/>
        <v>-13.655124810054632</v>
      </c>
      <c r="AS74">
        <f t="shared" si="36"/>
        <v>4.9707256748901156E-3</v>
      </c>
      <c r="AT74">
        <f t="shared" si="36"/>
        <v>1.1490651380728044E-3</v>
      </c>
      <c r="AU74">
        <f t="shared" si="23"/>
        <v>-13.649005019241672</v>
      </c>
      <c r="AW74">
        <v>71</v>
      </c>
      <c r="AX74">
        <f>IF(Z74&gt;0, (R74*SUMPRODUCT(K74:$K$98, X74:$X$98)-K74*$AZ$3)/Z74, 0)</f>
        <v>441.57469249607487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25</v>
      </c>
      <c r="R75">
        <f t="shared" si="27"/>
        <v>2000000</v>
      </c>
      <c r="S75">
        <f t="shared" si="28"/>
        <v>380.73178114852334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35.733542741344458</v>
      </c>
      <c r="AC75">
        <f t="shared" si="29"/>
        <v>23.452689341909313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-37029.552809874935</v>
      </c>
      <c r="AI75">
        <f t="shared" si="33"/>
        <v>-37031.092784372937</v>
      </c>
      <c r="AJ75">
        <f t="shared" si="34"/>
        <v>12.280853399435145</v>
      </c>
      <c r="AK75">
        <f t="shared" si="49"/>
        <v>2.5013479918941122</v>
      </c>
      <c r="AL75">
        <f t="shared" si="35"/>
        <v>-37016.310582981612</v>
      </c>
      <c r="AN75">
        <f t="shared" si="36"/>
        <v>0</v>
      </c>
      <c r="AO75">
        <f t="shared" si="36"/>
        <v>0</v>
      </c>
      <c r="AP75">
        <f t="shared" si="36"/>
        <v>-4.40368145946006E-4</v>
      </c>
      <c r="AQ75">
        <f t="shared" si="36"/>
        <v>-10.588899710512996</v>
      </c>
      <c r="AR75">
        <f t="shared" si="36"/>
        <v>-10.589340078658942</v>
      </c>
      <c r="AS75">
        <f t="shared" si="36"/>
        <v>3.5118092209704584E-3</v>
      </c>
      <c r="AT75">
        <f t="shared" si="36"/>
        <v>7.1528066145580018E-4</v>
      </c>
      <c r="AU75">
        <f t="shared" si="23"/>
        <v>-10.585112988776517</v>
      </c>
      <c r="AW75">
        <v>72</v>
      </c>
      <c r="AX75">
        <f>IF(Z75&gt;0, (R75*SUMPRODUCT(K75:$K$98, X75:$X$98)-K75*$AZ$3)/Z75, 0)</f>
        <v>380.73178114852334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25</v>
      </c>
      <c r="R76">
        <f t="shared" si="27"/>
        <v>2000000</v>
      </c>
      <c r="S76">
        <f t="shared" si="28"/>
        <v>310.15276886282004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23.452689341909313</v>
      </c>
      <c r="AC76">
        <f t="shared" si="29"/>
        <v>14.090239162054583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-31105.98751164331</v>
      </c>
      <c r="AI76">
        <f t="shared" si="33"/>
        <v>-31107.123261552439</v>
      </c>
      <c r="AJ76">
        <f t="shared" si="34"/>
        <v>9.3624501798547293</v>
      </c>
      <c r="AK76">
        <f t="shared" si="49"/>
        <v>1.6416882539336521</v>
      </c>
      <c r="AL76">
        <f t="shared" si="35"/>
        <v>-31096.119123118649</v>
      </c>
      <c r="AN76">
        <f t="shared" si="36"/>
        <v>0</v>
      </c>
      <c r="AO76">
        <f t="shared" si="36"/>
        <v>0</v>
      </c>
      <c r="AP76">
        <f t="shared" si="36"/>
        <v>-2.899793391693082E-4</v>
      </c>
      <c r="AQ76">
        <f t="shared" si="36"/>
        <v>-7.9419717583514773</v>
      </c>
      <c r="AR76">
        <f t="shared" si="36"/>
        <v>-7.9422617376906475</v>
      </c>
      <c r="AS76">
        <f t="shared" si="36"/>
        <v>2.3904180791414062E-3</v>
      </c>
      <c r="AT76">
        <f t="shared" si="36"/>
        <v>4.1915537141773939E-4</v>
      </c>
      <c r="AU76">
        <f t="shared" si="23"/>
        <v>-7.9394521642400875</v>
      </c>
      <c r="AW76">
        <v>73</v>
      </c>
      <c r="AX76">
        <f>IF(Z76&gt;0, (R76*SUMPRODUCT(K76:$K$98, X76:$X$98)-K76*$AZ$3)/Z76, 0)</f>
        <v>310.15276886282004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25</v>
      </c>
      <c r="R77">
        <f t="shared" si="27"/>
        <v>2000000</v>
      </c>
      <c r="S77">
        <f t="shared" si="28"/>
        <v>223.49731218644862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14.090239162054583</v>
      </c>
      <c r="AC77">
        <f t="shared" si="29"/>
        <v>7.2433116275051326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-25133.507015806554</v>
      </c>
      <c r="AI77">
        <f t="shared" si="33"/>
        <v>-25134.317239378892</v>
      </c>
      <c r="AJ77">
        <f t="shared" si="34"/>
        <v>6.8469275345494509</v>
      </c>
      <c r="AK77">
        <f t="shared" si="49"/>
        <v>0.98631674134382097</v>
      </c>
      <c r="AL77">
        <f t="shared" si="35"/>
        <v>-25126.483995103001</v>
      </c>
      <c r="AN77">
        <f t="shared" si="36"/>
        <v>0</v>
      </c>
      <c r="AO77">
        <f t="shared" si="36"/>
        <v>0</v>
      </c>
      <c r="AP77">
        <f t="shared" si="36"/>
        <v>-1.847018292542157E-4</v>
      </c>
      <c r="AQ77">
        <f t="shared" si="36"/>
        <v>-5.7295355009209672</v>
      </c>
      <c r="AR77">
        <f t="shared" si="36"/>
        <v>-5.7297202027502214</v>
      </c>
      <c r="AS77">
        <f t="shared" si="36"/>
        <v>1.5608531812437733E-3</v>
      </c>
      <c r="AT77">
        <f t="shared" si="36"/>
        <v>2.2484473739092938E-4</v>
      </c>
      <c r="AU77">
        <f t="shared" si="23"/>
        <v>-5.7279345048315875</v>
      </c>
      <c r="AW77">
        <v>74</v>
      </c>
      <c r="AX77">
        <f>IF(Z77&gt;0, (R77*SUMPRODUCT(K77:$K$98, X77:$X$98)-K77*$AZ$3)/Z77, 0)</f>
        <v>223.49731218644862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25</v>
      </c>
      <c r="R78">
        <f t="shared" si="27"/>
        <v>2000000</v>
      </c>
      <c r="S78">
        <f t="shared" si="28"/>
        <v>111.71269813527567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7.2433116275051326</v>
      </c>
      <c r="AC78">
        <f t="shared" si="29"/>
        <v>2.4914941835502553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-19564.317834841477</v>
      </c>
      <c r="AI78">
        <f t="shared" si="33"/>
        <v>-19564.875402205154</v>
      </c>
      <c r="AJ78">
        <f t="shared" si="34"/>
        <v>4.7518174439548773</v>
      </c>
      <c r="AK78">
        <f t="shared" si="49"/>
        <v>0.50703181392535934</v>
      </c>
      <c r="AL78">
        <f t="shared" si="35"/>
        <v>-19559.616552947275</v>
      </c>
      <c r="AN78">
        <f t="shared" si="36"/>
        <v>0</v>
      </c>
      <c r="AO78">
        <f t="shared" si="36"/>
        <v>0</v>
      </c>
      <c r="AP78">
        <f t="shared" si="36"/>
        <v>-1.1348687695590095E-4</v>
      </c>
      <c r="AQ78">
        <f t="shared" si="36"/>
        <v>-3.9821077693617495</v>
      </c>
      <c r="AR78">
        <f t="shared" si="36"/>
        <v>-3.9822212562387049</v>
      </c>
      <c r="AS78">
        <f t="shared" si="36"/>
        <v>9.6718164782946684E-4</v>
      </c>
      <c r="AT78">
        <f t="shared" si="36"/>
        <v>1.0320090598559395E-4</v>
      </c>
      <c r="AU78">
        <f t="shared" si="23"/>
        <v>-3.9811508736848902</v>
      </c>
      <c r="AW78">
        <v>75</v>
      </c>
      <c r="AX78">
        <f>IF(Z78&gt;0, (R78*SUMPRODUCT(K78:$K$98, X78:$X$98)-K78*$AZ$3)/Z78, 0)</f>
        <v>111.71269813527567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25</v>
      </c>
      <c r="R79">
        <f t="shared" si="27"/>
        <v>2000000</v>
      </c>
      <c r="S79">
        <f t="shared" si="28"/>
        <v>-41.784779485653452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2.4914941835502553</v>
      </c>
      <c r="AC79">
        <f t="shared" si="29"/>
        <v>-0.61765103494890372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-14595.889252397012</v>
      </c>
      <c r="AI79">
        <f t="shared" si="33"/>
        <v>-14596.258795471398</v>
      </c>
      <c r="AJ79">
        <f t="shared" si="34"/>
        <v>3.109145218499159</v>
      </c>
      <c r="AK79">
        <f t="shared" si="49"/>
        <v>0.17440459284851789</v>
      </c>
      <c r="AL79">
        <f t="shared" si="35"/>
        <v>-14592.975245660051</v>
      </c>
      <c r="AN79">
        <f t="shared" si="36"/>
        <v>0</v>
      </c>
      <c r="AO79">
        <f t="shared" si="36"/>
        <v>0</v>
      </c>
      <c r="AP79">
        <f t="shared" si="36"/>
        <v>-6.7157627402073255E-5</v>
      </c>
      <c r="AQ79">
        <f t="shared" si="36"/>
        <v>-2.6525332497157073</v>
      </c>
      <c r="AR79">
        <f t="shared" si="36"/>
        <v>-2.6526004073431091</v>
      </c>
      <c r="AS79">
        <f t="shared" si="36"/>
        <v>5.6502970991707433E-4</v>
      </c>
      <c r="AT79">
        <f t="shared" si="36"/>
        <v>3.1694813069224346E-5</v>
      </c>
      <c r="AU79">
        <f t="shared" si="23"/>
        <v>-2.6520036828201228</v>
      </c>
      <c r="AW79">
        <v>76</v>
      </c>
      <c r="AX79">
        <f>IF(Z79&gt;0, (R79*SUMPRODUCT(K79:$K$98, X79:$X$98)-K79*$AZ$3)/Z79, 0)</f>
        <v>-41.784779485653452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25</v>
      </c>
      <c r="R80">
        <f t="shared" si="27"/>
        <v>2000000</v>
      </c>
      <c r="S80">
        <f t="shared" si="28"/>
        <v>-264.19054579294294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-0.61765103494890372</v>
      </c>
      <c r="AC80">
        <f t="shared" si="29"/>
        <v>-2.4907534356801611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-10412.076679278722</v>
      </c>
      <c r="AI80">
        <f t="shared" si="33"/>
        <v>-10412.312375963875</v>
      </c>
      <c r="AJ80">
        <f t="shared" si="34"/>
        <v>1.8731024007312573</v>
      </c>
      <c r="AK80">
        <f t="shared" si="49"/>
        <v>-4.3235572446423266E-2</v>
      </c>
      <c r="AL80">
        <f t="shared" si="35"/>
        <v>-10410.482509135589</v>
      </c>
      <c r="AN80">
        <f t="shared" si="36"/>
        <v>0</v>
      </c>
      <c r="AO80">
        <f t="shared" si="36"/>
        <v>0</v>
      </c>
      <c r="AP80">
        <f t="shared" si="36"/>
        <v>-3.8244213062536203E-5</v>
      </c>
      <c r="AQ80">
        <f t="shared" si="36"/>
        <v>-1.6894666070008548</v>
      </c>
      <c r="AR80">
        <f t="shared" si="36"/>
        <v>-1.6895048512139175</v>
      </c>
      <c r="AS80">
        <f t="shared" si="36"/>
        <v>3.0393014333311756E-4</v>
      </c>
      <c r="AT80">
        <f t="shared" si="36"/>
        <v>-7.0154166294382716E-6</v>
      </c>
      <c r="AU80">
        <f t="shared" si="23"/>
        <v>-1.6892079364872137</v>
      </c>
      <c r="AW80">
        <v>77</v>
      </c>
      <c r="AX80">
        <f>IF(Z80&gt;0, (R80*SUMPRODUCT(K80:$K$98, X80:$X$98)-K80*$AZ$3)/Z80, 0)</f>
        <v>-264.19054579294294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25</v>
      </c>
      <c r="R81">
        <f t="shared" si="27"/>
        <v>2000000</v>
      </c>
      <c r="S81">
        <f t="shared" si="28"/>
        <v>-603.64636433253611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-2.4907534356801611</v>
      </c>
      <c r="AC81">
        <f t="shared" si="29"/>
        <v>-3.4842996418020418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-7123.0024381694893</v>
      </c>
      <c r="AI81">
        <f t="shared" si="33"/>
        <v>-7123.1467403573133</v>
      </c>
      <c r="AJ81">
        <f t="shared" si="34"/>
        <v>0.99354620612188072</v>
      </c>
      <c r="AK81">
        <f t="shared" si="49"/>
        <v>-0.17435274049761129</v>
      </c>
      <c r="AL81">
        <f t="shared" si="35"/>
        <v>-7122.3275468916891</v>
      </c>
      <c r="AN81">
        <f t="shared" si="36"/>
        <v>0</v>
      </c>
      <c r="AO81">
        <f t="shared" si="36"/>
        <v>0</v>
      </c>
      <c r="AP81">
        <f t="shared" si="36"/>
        <v>-2.0905817140704067E-5</v>
      </c>
      <c r="AQ81">
        <f t="shared" si="36"/>
        <v>-1.0319468381658772</v>
      </c>
      <c r="AR81">
        <f t="shared" si="36"/>
        <v>-1.0319677439830177</v>
      </c>
      <c r="AS81">
        <f t="shared" si="36"/>
        <v>1.4394026604357891E-4</v>
      </c>
      <c r="AT81">
        <f t="shared" si="36"/>
        <v>-2.525939880603259E-5</v>
      </c>
      <c r="AU81">
        <f t="shared" si="23"/>
        <v>-1.0318490631157802</v>
      </c>
      <c r="AW81">
        <v>78</v>
      </c>
      <c r="AX81">
        <f>IF(Z81&gt;0, (R81*SUMPRODUCT(K81:$K$98, X81:$X$98)-K81*$AZ$3)/Z81, 0)</f>
        <v>-603.64636433253611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25</v>
      </c>
      <c r="R82">
        <f t="shared" si="27"/>
        <v>2000000</v>
      </c>
      <c r="S82">
        <f t="shared" si="28"/>
        <v>-1151.068914316387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-3.4842996418020418</v>
      </c>
      <c r="AC82">
        <f t="shared" si="29"/>
        <v>-3.8948889791831203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-4661.3035748828224</v>
      </c>
      <c r="AI82">
        <f t="shared" si="33"/>
        <v>-4661.3881677540821</v>
      </c>
      <c r="AJ82">
        <f t="shared" si="34"/>
        <v>0.4105893373810785</v>
      </c>
      <c r="AK82">
        <f t="shared" si="49"/>
        <v>-0.24390097492614296</v>
      </c>
      <c r="AL82">
        <f t="shared" si="35"/>
        <v>-4661.2214793916273</v>
      </c>
      <c r="AN82">
        <f t="shared" si="36"/>
        <v>0</v>
      </c>
      <c r="AO82">
        <f t="shared" si="36"/>
        <v>0</v>
      </c>
      <c r="AP82">
        <f t="shared" si="36"/>
        <v>-1.0942334207451259E-5</v>
      </c>
      <c r="AQ82">
        <f t="shared" si="36"/>
        <v>-0.6029531897822582</v>
      </c>
      <c r="AR82">
        <f t="shared" si="36"/>
        <v>-0.60296413211646571</v>
      </c>
      <c r="AS82">
        <f t="shared" si="36"/>
        <v>5.3110926307932747E-5</v>
      </c>
      <c r="AT82">
        <f t="shared" si="36"/>
        <v>-3.1549301275967064E-5</v>
      </c>
      <c r="AU82">
        <f t="shared" si="23"/>
        <v>-0.60294257049143374</v>
      </c>
      <c r="AW82">
        <v>79</v>
      </c>
      <c r="AX82">
        <f>IF(Z82&gt;0, (R82*SUMPRODUCT(K82:$K$98, X82:$X$98)-K82*$AZ$3)/Z82, 0)</f>
        <v>-1151.068914316387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25</v>
      </c>
      <c r="R83">
        <f t="shared" si="27"/>
        <v>2000000</v>
      </c>
      <c r="S83">
        <f t="shared" si="28"/>
        <v>-2081.1826080004112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-3.8948889791831203</v>
      </c>
      <c r="AC83">
        <f t="shared" si="29"/>
        <v>-3.9430586861218093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-2910.5072417083034</v>
      </c>
      <c r="AI83">
        <f t="shared" si="33"/>
        <v>-2910.5546073103287</v>
      </c>
      <c r="AJ83">
        <f t="shared" si="34"/>
        <v>4.816970693868905E-2</v>
      </c>
      <c r="AK83">
        <f t="shared" si="49"/>
        <v>-0.27264222854281844</v>
      </c>
      <c r="AL83">
        <f t="shared" si="35"/>
        <v>-2910.7790798319329</v>
      </c>
      <c r="AN83">
        <f t="shared" si="36"/>
        <v>0</v>
      </c>
      <c r="AO83">
        <f t="shared" si="36"/>
        <v>0</v>
      </c>
      <c r="AP83">
        <f t="shared" si="36"/>
        <v>-5.4704272651540273E-6</v>
      </c>
      <c r="AQ83">
        <f t="shared" si="36"/>
        <v>-0.33614516631458818</v>
      </c>
      <c r="AR83">
        <f t="shared" si="36"/>
        <v>-0.3361506367418533</v>
      </c>
      <c r="AS83">
        <f t="shared" si="36"/>
        <v>5.5632962935789857E-6</v>
      </c>
      <c r="AT83">
        <f t="shared" si="36"/>
        <v>-3.1488451890644954E-5</v>
      </c>
      <c r="AU83">
        <f t="shared" si="23"/>
        <v>-0.33617656189745038</v>
      </c>
      <c r="AW83">
        <v>80</v>
      </c>
      <c r="AX83">
        <f>IF(Z83&gt;0, (R83*SUMPRODUCT(K83:$K$98, X83:$X$98)-K83*$AZ$3)/Z83, 0)</f>
        <v>-2081.1826080004112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25</v>
      </c>
      <c r="R84">
        <f t="shared" si="27"/>
        <v>2000000</v>
      </c>
      <c r="S84">
        <f t="shared" si="28"/>
        <v>-3743.395398964858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-3.9430586861218093</v>
      </c>
      <c r="AC84">
        <f t="shared" si="29"/>
        <v>-3.783861457040353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-1729.7357051003144</v>
      </c>
      <c r="AI84">
        <f t="shared" si="33"/>
        <v>-1729.760975350006</v>
      </c>
      <c r="AJ84">
        <f t="shared" si="34"/>
        <v>-0.15919722908145628</v>
      </c>
      <c r="AK84">
        <f t="shared" si="49"/>
        <v>-0.27601410802852666</v>
      </c>
      <c r="AL84">
        <f t="shared" si="35"/>
        <v>-1730.1961866871159</v>
      </c>
      <c r="AN84">
        <f t="shared" si="36"/>
        <v>0</v>
      </c>
      <c r="AO84">
        <f t="shared" si="36"/>
        <v>0</v>
      </c>
      <c r="AP84">
        <f t="shared" si="36"/>
        <v>-2.6058517038242843E-6</v>
      </c>
      <c r="AQ84">
        <f t="shared" si="36"/>
        <v>-0.17836922030137778</v>
      </c>
      <c r="AR84">
        <f t="shared" si="36"/>
        <v>-0.17837182615308161</v>
      </c>
      <c r="AS84">
        <f t="shared" si="36"/>
        <v>-1.6416314666842347E-5</v>
      </c>
      <c r="AT84">
        <f t="shared" si="36"/>
        <v>-2.8462395206424538E-5</v>
      </c>
      <c r="AU84">
        <f t="shared" si="23"/>
        <v>-0.17841670486295486</v>
      </c>
      <c r="AW84">
        <v>81</v>
      </c>
      <c r="AX84">
        <f>IF(Z84&gt;0, (R84*SUMPRODUCT(K84:$K$98, X84:$X$98)-K84*$AZ$3)/Z84, 0)</f>
        <v>-3743.395398964858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25</v>
      </c>
      <c r="R85">
        <f t="shared" si="27"/>
        <v>2000000</v>
      </c>
      <c r="S85">
        <f t="shared" si="28"/>
        <v>-6868.9484948447289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-3.783861457040353</v>
      </c>
      <c r="AC85">
        <f t="shared" si="29"/>
        <v>-3.5199606814524063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-976.51308550471356</v>
      </c>
      <c r="AI85">
        <f t="shared" si="33"/>
        <v>-976.52589663833942</v>
      </c>
      <c r="AJ85">
        <f t="shared" si="34"/>
        <v>-0.26390077558794678</v>
      </c>
      <c r="AK85">
        <f t="shared" si="49"/>
        <v>-0.26487030199282474</v>
      </c>
      <c r="AL85">
        <f t="shared" si="35"/>
        <v>-977.05466771592012</v>
      </c>
      <c r="AN85">
        <f t="shared" si="36"/>
        <v>0</v>
      </c>
      <c r="AO85">
        <f t="shared" si="36"/>
        <v>0</v>
      </c>
      <c r="AP85">
        <f t="shared" si="36"/>
        <v>-1.1795319310486864E-6</v>
      </c>
      <c r="AQ85">
        <f t="shared" si="36"/>
        <v>-8.9908387429393749E-2</v>
      </c>
      <c r="AR85">
        <f t="shared" si="36"/>
        <v>-8.9909566961324808E-2</v>
      </c>
      <c r="AS85">
        <f t="shared" si="36"/>
        <v>-2.4297568078378905E-5</v>
      </c>
      <c r="AT85">
        <f t="shared" si="36"/>
        <v>-2.4386833196201408E-5</v>
      </c>
      <c r="AU85">
        <f t="shared" si="23"/>
        <v>-8.9958251362599384E-2</v>
      </c>
      <c r="AW85">
        <v>82</v>
      </c>
      <c r="AX85">
        <f>IF(Z85&gt;0, (R85*SUMPRODUCT(K85:$K$98, X85:$X$98)-K85*$AZ$3)/Z85, 0)</f>
        <v>-6868.9484948447289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25</v>
      </c>
      <c r="R86">
        <f t="shared" si="27"/>
        <v>2000000</v>
      </c>
      <c r="S86">
        <f t="shared" si="28"/>
        <v>-13064.272437692711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-3.5199606814524063</v>
      </c>
      <c r="AC86">
        <f t="shared" si="29"/>
        <v>-3.2149851439806163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-522.46203732523065</v>
      </c>
      <c r="AI86">
        <f t="shared" si="33"/>
        <v>-522.46818957205369</v>
      </c>
      <c r="AJ86">
        <f t="shared" si="34"/>
        <v>-0.30497553747178996</v>
      </c>
      <c r="AK86">
        <f t="shared" si="49"/>
        <v>-0.24639724770166846</v>
      </c>
      <c r="AL86">
        <f t="shared" si="35"/>
        <v>-523.01956235722719</v>
      </c>
      <c r="AN86">
        <f t="shared" si="36"/>
        <v>0</v>
      </c>
      <c r="AO86">
        <f t="shared" si="36"/>
        <v>0</v>
      </c>
      <c r="AP86">
        <f t="shared" si="36"/>
        <v>-5.0575230299164897E-7</v>
      </c>
      <c r="AQ86">
        <f t="shared" si="36"/>
        <v>-4.2949573741968047E-2</v>
      </c>
      <c r="AR86">
        <f t="shared" si="36"/>
        <v>-4.2950079494271043E-2</v>
      </c>
      <c r="AS86">
        <f t="shared" si="36"/>
        <v>-2.5070853766141046E-5</v>
      </c>
      <c r="AT86">
        <f t="shared" si="36"/>
        <v>-2.0255360205995431E-5</v>
      </c>
      <c r="AU86">
        <f t="shared" si="23"/>
        <v>-4.299540570824318E-2</v>
      </c>
      <c r="AW86">
        <v>83</v>
      </c>
      <c r="AX86">
        <f>IF(Z86&gt;0, (R86*SUMPRODUCT(K86:$K$98, X86:$X$98)-K86*$AZ$3)/Z86, 0)</f>
        <v>-13064.272437692711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25</v>
      </c>
      <c r="R87">
        <f t="shared" si="27"/>
        <v>2000000</v>
      </c>
      <c r="S87">
        <f t="shared" si="28"/>
        <v>-26036.095223737204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-3.2149851439806163</v>
      </c>
      <c r="AC87">
        <f t="shared" si="29"/>
        <v>-2.9053597847750994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-264.0785691532538</v>
      </c>
      <c r="AI87">
        <f t="shared" si="33"/>
        <v>-264.08135889549413</v>
      </c>
      <c r="AJ87">
        <f t="shared" si="34"/>
        <v>-0.30962535920551693</v>
      </c>
      <c r="AK87">
        <f t="shared" si="49"/>
        <v>-0.22504896007864317</v>
      </c>
      <c r="AL87">
        <f t="shared" si="35"/>
        <v>-264.61603321477833</v>
      </c>
      <c r="AN87">
        <f t="shared" si="36"/>
        <v>0</v>
      </c>
      <c r="AO87">
        <f t="shared" si="36"/>
        <v>0</v>
      </c>
      <c r="AP87">
        <f t="shared" si="36"/>
        <v>-2.0476238243328456E-7</v>
      </c>
      <c r="AQ87">
        <f t="shared" si="36"/>
        <v>-1.9382922259746697E-2</v>
      </c>
      <c r="AR87">
        <f t="shared" si="36"/>
        <v>-1.9383127022129128E-2</v>
      </c>
      <c r="AS87">
        <f t="shared" si="36"/>
        <v>-2.2725979947444497E-5</v>
      </c>
      <c r="AT87">
        <f t="shared" si="36"/>
        <v>-1.6518214680683532E-5</v>
      </c>
      <c r="AU87">
        <f t="shared" si="23"/>
        <v>-1.9422371216757259E-2</v>
      </c>
      <c r="AW87">
        <v>84</v>
      </c>
      <c r="AX87">
        <f>IF(Z87&gt;0, (R87*SUMPRODUCT(K87:$K$98, X87:$X$98)-K87*$AZ$3)/Z87, 0)</f>
        <v>-26036.095223737204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25</v>
      </c>
      <c r="R88">
        <f t="shared" si="27"/>
        <v>2000000</v>
      </c>
      <c r="S88">
        <f t="shared" si="28"/>
        <v>-54801.04009388321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-2.9053597847750994</v>
      </c>
      <c r="AC88">
        <f t="shared" si="29"/>
        <v>-2.6099436597603063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-125.69597505409949</v>
      </c>
      <c r="AI88">
        <f t="shared" si="33"/>
        <v>-125.69716569922926</v>
      </c>
      <c r="AJ88">
        <f t="shared" si="34"/>
        <v>-0.29541612501479309</v>
      </c>
      <c r="AK88">
        <f t="shared" si="49"/>
        <v>-0.20337518493425696</v>
      </c>
      <c r="AL88">
        <f t="shared" si="35"/>
        <v>-126.19595700917831</v>
      </c>
      <c r="AN88">
        <f t="shared" si="36"/>
        <v>0</v>
      </c>
      <c r="AO88">
        <f t="shared" si="36"/>
        <v>0</v>
      </c>
      <c r="AP88">
        <f t="shared" si="36"/>
        <v>-7.8027988788793581E-8</v>
      </c>
      <c r="AQ88">
        <f t="shared" si="36"/>
        <v>-8.2373865118216365E-3</v>
      </c>
      <c r="AR88">
        <f t="shared" si="36"/>
        <v>-8.2374645398104254E-3</v>
      </c>
      <c r="AS88">
        <f t="shared" si="36"/>
        <v>-1.9359862577334811E-5</v>
      </c>
      <c r="AT88">
        <f t="shared" si="36"/>
        <v>-1.3328032218180728E-5</v>
      </c>
      <c r="AU88">
        <f t="shared" si="23"/>
        <v>-8.2701524346059409E-3</v>
      </c>
      <c r="AW88">
        <v>85</v>
      </c>
      <c r="AX88">
        <f>IF(Z88&gt;0, (R88*SUMPRODUCT(K88:$K$98, X88:$X$98)-K88*$AZ$3)/Z88, 0)</f>
        <v>-54801.04009388321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25</v>
      </c>
      <c r="R89">
        <f t="shared" si="27"/>
        <v>2000000</v>
      </c>
      <c r="S89">
        <f t="shared" si="28"/>
        <v>-123968.49284513947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-2.6099436597603063</v>
      </c>
      <c r="AC89">
        <f t="shared" si="29"/>
        <v>-2.3371104683484316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-56.594183703815361</v>
      </c>
      <c r="AI89">
        <f t="shared" si="33"/>
        <v>-56.594655015197532</v>
      </c>
      <c r="AJ89">
        <f t="shared" si="34"/>
        <v>-0.27283319141187468</v>
      </c>
      <c r="AK89">
        <f t="shared" si="49"/>
        <v>-0.18269605618322146</v>
      </c>
      <c r="AL89">
        <f t="shared" si="35"/>
        <v>-57.050184262792627</v>
      </c>
      <c r="AN89">
        <f t="shared" si="36"/>
        <v>0</v>
      </c>
      <c r="AO89">
        <f t="shared" si="36"/>
        <v>0</v>
      </c>
      <c r="AP89">
        <f t="shared" si="36"/>
        <v>-2.7577695909760405E-8</v>
      </c>
      <c r="AQ89">
        <f t="shared" si="36"/>
        <v>-3.3114778201409996E-3</v>
      </c>
      <c r="AR89">
        <f t="shared" si="36"/>
        <v>-3.3115053978369094E-3</v>
      </c>
      <c r="AS89">
        <f t="shared" si="36"/>
        <v>-1.5964203436294068E-5</v>
      </c>
      <c r="AT89">
        <f t="shared" si="36"/>
        <v>-1.0690037355149367E-5</v>
      </c>
      <c r="AU89">
        <f t="shared" si="23"/>
        <v>-3.3381596386283527E-3</v>
      </c>
      <c r="AW89">
        <v>86</v>
      </c>
      <c r="AX89">
        <f>IF(Z89&gt;0, (R89*SUMPRODUCT(K89:$K$98, X89:$X$98)-K89*$AZ$3)/Z89, 0)</f>
        <v>-123968.49284513947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25</v>
      </c>
      <c r="R90">
        <f t="shared" si="27"/>
        <v>2000000</v>
      </c>
      <c r="S90">
        <f t="shared" si="28"/>
        <v>-303596.86847879906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-2.3371104683484316</v>
      </c>
      <c r="AC90">
        <f t="shared" si="29"/>
        <v>-2.0894660730224146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-23.56312085338228</v>
      </c>
      <c r="AI90">
        <f t="shared" si="33"/>
        <v>-23.563292912639962</v>
      </c>
      <c r="AJ90">
        <f t="shared" si="34"/>
        <v>-0.24764439532601701</v>
      </c>
      <c r="AK90">
        <f t="shared" si="49"/>
        <v>-0.16359773278439022</v>
      </c>
      <c r="AL90">
        <f t="shared" si="35"/>
        <v>-23.974535040750368</v>
      </c>
      <c r="AN90">
        <f t="shared" si="36"/>
        <v>0</v>
      </c>
      <c r="AO90">
        <f t="shared" si="36"/>
        <v>0</v>
      </c>
      <c r="AP90">
        <f t="shared" si="36"/>
        <v>-8.9889729303690725E-9</v>
      </c>
      <c r="AQ90">
        <f t="shared" si="36"/>
        <v>-1.2310192334749599E-3</v>
      </c>
      <c r="AR90">
        <f t="shared" si="36"/>
        <v>-1.2310282224478903E-3</v>
      </c>
      <c r="AS90">
        <f t="shared" si="36"/>
        <v>-1.2937802916918968E-5</v>
      </c>
      <c r="AT90">
        <f t="shared" si="36"/>
        <v>-8.5469134951864114E-6</v>
      </c>
      <c r="AU90">
        <f t="shared" si="23"/>
        <v>-1.2525129388599955E-3</v>
      </c>
      <c r="AW90">
        <v>87</v>
      </c>
      <c r="AX90">
        <f>IF(Z90&gt;0, (R90*SUMPRODUCT(K90:$K$98, X90:$X$98)-K90*$AZ$3)/Z90, 0)</f>
        <v>-303596.86847879906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25</v>
      </c>
      <c r="R91">
        <f t="shared" si="27"/>
        <v>2000000</v>
      </c>
      <c r="S91">
        <f t="shared" si="28"/>
        <v>-810841.44456455531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-2.0894660730224146</v>
      </c>
      <c r="AC91">
        <f t="shared" si="29"/>
        <v>-1.866629348375392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-9.0229147692548288</v>
      </c>
      <c r="AI91">
        <f t="shared" si="33"/>
        <v>-9.0229723214853195</v>
      </c>
      <c r="AJ91">
        <f t="shared" si="34"/>
        <v>-0.22283672464702264</v>
      </c>
      <c r="AK91">
        <f t="shared" si="49"/>
        <v>-0.14626262511156904</v>
      </c>
      <c r="AL91">
        <f t="shared" si="35"/>
        <v>-9.3920716712439116</v>
      </c>
      <c r="AN91">
        <f t="shared" si="36"/>
        <v>0</v>
      </c>
      <c r="AO91">
        <f t="shared" si="36"/>
        <v>0</v>
      </c>
      <c r="AP91">
        <f t="shared" si="36"/>
        <v>-2.6845788528453527E-9</v>
      </c>
      <c r="AQ91">
        <f t="shared" si="36"/>
        <v>-4.2088249184847045E-4</v>
      </c>
      <c r="AR91">
        <f t="shared" si="36"/>
        <v>-4.2088517642732324E-4</v>
      </c>
      <c r="AS91">
        <f t="shared" si="36"/>
        <v>-1.0394432214340421E-5</v>
      </c>
      <c r="AT91">
        <f t="shared" si="36"/>
        <v>-6.8225600812518611E-6</v>
      </c>
      <c r="AU91">
        <f t="shared" si="23"/>
        <v>-4.3810216872291558E-4</v>
      </c>
      <c r="AW91">
        <v>88</v>
      </c>
      <c r="AX91">
        <f>IF(Z91&gt;0, (R91*SUMPRODUCT(K91:$K$98, X91:$X$98)-K91*$AZ$3)/Z91, 0)</f>
        <v>-810841.44456455531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25</v>
      </c>
      <c r="R92">
        <f t="shared" si="27"/>
        <v>2000000</v>
      </c>
      <c r="S92">
        <f t="shared" si="28"/>
        <v>-2380714.0603759792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-1.866629348375392</v>
      </c>
      <c r="AC92">
        <f t="shared" si="29"/>
        <v>-1.6669897452596532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-3.1577250951899076</v>
      </c>
      <c r="AI92">
        <f t="shared" si="33"/>
        <v>-3.1577426003344042</v>
      </c>
      <c r="AJ92">
        <f t="shared" si="34"/>
        <v>-0.19963960311573881</v>
      </c>
      <c r="AK92">
        <f t="shared" si="49"/>
        <v>-0.13066405438627746</v>
      </c>
      <c r="AL92">
        <f t="shared" si="35"/>
        <v>-3.4880462578364209</v>
      </c>
      <c r="AN92">
        <f t="shared" si="36"/>
        <v>0</v>
      </c>
      <c r="AO92">
        <f t="shared" si="36"/>
        <v>0</v>
      </c>
      <c r="AP92">
        <f t="shared" si="36"/>
        <v>-7.2905733269777229E-10</v>
      </c>
      <c r="AQ92">
        <f t="shared" si="36"/>
        <v>-1.3151348940681383E-4</v>
      </c>
      <c r="AR92">
        <f t="shared" si="36"/>
        <v>-1.3151421846414654E-4</v>
      </c>
      <c r="AS92">
        <f t="shared" si="36"/>
        <v>-8.314625256497582E-6</v>
      </c>
      <c r="AT92">
        <f t="shared" si="36"/>
        <v>-5.4419194877214565E-6</v>
      </c>
      <c r="AU92">
        <f t="shared" si="23"/>
        <v>-1.4527076320836562E-4</v>
      </c>
      <c r="AW92">
        <v>89</v>
      </c>
      <c r="AX92">
        <f>IF(Z92&gt;0, (R92*SUMPRODUCT(K92:$K$98, X92:$X$98)-K92*$AZ$3)/Z92, 0)</f>
        <v>-2380714.0603759792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25</v>
      </c>
      <c r="R93">
        <f t="shared" si="27"/>
        <v>2000000</v>
      </c>
      <c r="S93">
        <f t="shared" si="28"/>
        <v>-7755192.1257268609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-1.6669897452596532</v>
      </c>
      <c r="AC93">
        <f t="shared" si="29"/>
        <v>-1.4884958251708571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-1.0025366641162428</v>
      </c>
      <c r="AI93">
        <f t="shared" si="33"/>
        <v>-1.0025414625009927</v>
      </c>
      <c r="AJ93">
        <f t="shared" si="34"/>
        <v>-0.17849392008879605</v>
      </c>
      <c r="AK93">
        <f t="shared" si="49"/>
        <v>-0.11668928216817573</v>
      </c>
      <c r="AL93">
        <f t="shared" si="35"/>
        <v>-1.2977246647579646</v>
      </c>
      <c r="AN93">
        <f t="shared" si="36"/>
        <v>0</v>
      </c>
      <c r="AO93">
        <f t="shared" si="36"/>
        <v>0</v>
      </c>
      <c r="AP93">
        <f t="shared" si="36"/>
        <v>-1.7843211686179456E-10</v>
      </c>
      <c r="AQ93">
        <f t="shared" si="36"/>
        <v>-3.7280199177541758E-5</v>
      </c>
      <c r="AR93">
        <f t="shared" si="36"/>
        <v>-3.7280377609658618E-5</v>
      </c>
      <c r="AS93">
        <f t="shared" si="36"/>
        <v>-6.6374519068152339E-6</v>
      </c>
      <c r="AT93">
        <f t="shared" si="36"/>
        <v>-4.3391926069344861E-6</v>
      </c>
      <c r="AU93">
        <f t="shared" si="23"/>
        <v>-4.8257022123408339E-5</v>
      </c>
      <c r="AW93">
        <v>90</v>
      </c>
      <c r="AX93">
        <f>IF(Z93&gt;0, (R93*SUMPRODUCT(K93:$K$98, X93:$X$98)-K93*$AZ$3)/Z93, 0)</f>
        <v>-7755192.1257268609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25</v>
      </c>
      <c r="R94">
        <f t="shared" si="27"/>
        <v>2000000</v>
      </c>
      <c r="S94">
        <f t="shared" si="28"/>
        <v>-28353623.228168916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-1.4884958251708571</v>
      </c>
      <c r="AC94">
        <f t="shared" si="29"/>
        <v>-1.3290461111037819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-0.28628418675845646</v>
      </c>
      <c r="AI94">
        <f t="shared" si="33"/>
        <v>-0.28628535860702448</v>
      </c>
      <c r="AJ94">
        <f t="shared" si="34"/>
        <v>-0.1594497140670752</v>
      </c>
      <c r="AK94">
        <f t="shared" si="49"/>
        <v>-0.10419470776196001</v>
      </c>
      <c r="AL94">
        <f t="shared" si="35"/>
        <v>-0.54992978043605967</v>
      </c>
      <c r="AN94">
        <f t="shared" si="36"/>
        <v>0</v>
      </c>
      <c r="AO94">
        <f t="shared" si="36"/>
        <v>0</v>
      </c>
      <c r="AP94">
        <f t="shared" si="36"/>
        <v>-3.8907330190421366E-11</v>
      </c>
      <c r="AQ94">
        <f t="shared" si="36"/>
        <v>-9.5051132771360484E-6</v>
      </c>
      <c r="AR94">
        <f t="shared" si="36"/>
        <v>-9.5051521844662377E-6</v>
      </c>
      <c r="AS94">
        <f t="shared" si="36"/>
        <v>-5.2939968895076756E-6</v>
      </c>
      <c r="AT94">
        <f t="shared" si="36"/>
        <v>-3.4594383691584104E-6</v>
      </c>
      <c r="AU94">
        <f t="shared" si="23"/>
        <v>-1.8258587443132323E-5</v>
      </c>
      <c r="AW94">
        <v>91</v>
      </c>
      <c r="AX94">
        <f>IF(Z94&gt;0, (R94*SUMPRODUCT(K94:$K$98, X94:$X$98)-K94*$AZ$3)/Z94, 0)</f>
        <v>-28353623.228168916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25</v>
      </c>
      <c r="R95">
        <f t="shared" si="27"/>
        <v>2000000</v>
      </c>
      <c r="S95">
        <f t="shared" si="28"/>
        <v>-118120471.06353997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-1.3290461111037819</v>
      </c>
      <c r="AC95">
        <f t="shared" si="29"/>
        <v>-1.1866565141936192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-7.2718097377884441E-2</v>
      </c>
      <c r="AI95">
        <f t="shared" si="33"/>
        <v>-7.2718348531749535E-2</v>
      </c>
      <c r="AJ95">
        <f t="shared" si="34"/>
        <v>-0.14238959691016273</v>
      </c>
      <c r="AK95">
        <f t="shared" si="49"/>
        <v>-9.3033227777264749E-2</v>
      </c>
      <c r="AL95">
        <f t="shared" si="35"/>
        <v>-0.308141173219177</v>
      </c>
      <c r="AN95">
        <f t="shared" si="36"/>
        <v>0</v>
      </c>
      <c r="AO95">
        <f t="shared" si="36"/>
        <v>0</v>
      </c>
      <c r="AP95">
        <f t="shared" si="36"/>
        <v>-7.4452927750252743E-12</v>
      </c>
      <c r="AQ95">
        <f t="shared" si="36"/>
        <v>-2.1556806414634887E-6</v>
      </c>
      <c r="AR95">
        <f t="shared" si="36"/>
        <v>-2.1556880867562638E-6</v>
      </c>
      <c r="AS95">
        <f t="shared" si="36"/>
        <v>-4.22104687379208E-6</v>
      </c>
      <c r="AT95">
        <f t="shared" si="36"/>
        <v>-2.7579094525829224E-6</v>
      </c>
      <c r="AU95">
        <f t="shared" si="23"/>
        <v>-9.1346444131312662E-6</v>
      </c>
      <c r="AW95">
        <v>92</v>
      </c>
      <c r="AX95">
        <f>IF(Z95&gt;0, (R95*SUMPRODUCT(K95:$K$98, X95:$X$98)-K95*$AZ$3)/Z95, 0)</f>
        <v>-118120471.06353997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25</v>
      </c>
      <c r="R96">
        <f t="shared" si="27"/>
        <v>2000000</v>
      </c>
      <c r="S96">
        <f t="shared" si="28"/>
        <v>-571850869.468503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-1.1866565141936192</v>
      </c>
      <c r="AC96">
        <f t="shared" si="29"/>
        <v>-1.0595166144961894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-1.6185816460952657E-2</v>
      </c>
      <c r="AI96">
        <f t="shared" si="33"/>
        <v>-1.6185862780573341E-2</v>
      </c>
      <c r="AJ96">
        <f t="shared" si="34"/>
        <v>-0.12713989969742978</v>
      </c>
      <c r="AK96">
        <f t="shared" si="49"/>
        <v>-8.3065955993553348E-2</v>
      </c>
      <c r="AL96">
        <f t="shared" si="35"/>
        <v>-0.22639171847155648</v>
      </c>
      <c r="AN96">
        <f t="shared" si="36"/>
        <v>0</v>
      </c>
      <c r="AO96">
        <f t="shared" si="36"/>
        <v>0</v>
      </c>
      <c r="AP96">
        <f t="shared" si="36"/>
        <v>-1.2259955277388072E-12</v>
      </c>
      <c r="AQ96">
        <f t="shared" si="36"/>
        <v>-4.2840891830053963E-7</v>
      </c>
      <c r="AR96">
        <f t="shared" si="36"/>
        <v>-4.2841014429606735E-7</v>
      </c>
      <c r="AS96">
        <f t="shared" si="36"/>
        <v>-3.3651602953496705E-6</v>
      </c>
      <c r="AT96">
        <f t="shared" si="36"/>
        <v>-2.1986037244798894E-6</v>
      </c>
      <c r="AU96">
        <f t="shared" si="23"/>
        <v>-5.9921741641256276E-6</v>
      </c>
      <c r="AW96">
        <v>93</v>
      </c>
      <c r="AX96">
        <f>IF(Z96&gt;0, (R96*SUMPRODUCT(K96:$K$98, X96:$X$98)-K96*$AZ$3)/Z96, 0)</f>
        <v>-571850869.468503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25</v>
      </c>
      <c r="R97">
        <f t="shared" si="27"/>
        <v>2000000</v>
      </c>
      <c r="S97">
        <f t="shared" si="28"/>
        <v>-3304054934.6245441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-1.0595166144961894</v>
      </c>
      <c r="AC97">
        <f t="shared" si="29"/>
        <v>-0.94599735060325829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-3.0958858577711545E-3</v>
      </c>
      <c r="AI97">
        <f t="shared" si="33"/>
        <v>-3.0958930156224111E-3</v>
      </c>
      <c r="AJ97">
        <f t="shared" si="34"/>
        <v>-0.1135192638929311</v>
      </c>
      <c r="AK97">
        <f t="shared" si="49"/>
        <v>-7.4166163014733263E-2</v>
      </c>
      <c r="AL97">
        <f t="shared" si="35"/>
        <v>-0.19078131992328679</v>
      </c>
      <c r="AN97">
        <f t="shared" si="36"/>
        <v>0</v>
      </c>
      <c r="AO97">
        <f t="shared" si="36"/>
        <v>0</v>
      </c>
      <c r="AP97">
        <f t="shared" si="36"/>
        <v>-1.6915644067118524E-13</v>
      </c>
      <c r="AQ97">
        <f t="shared" si="36"/>
        <v>-7.3162882779263694E-8</v>
      </c>
      <c r="AR97">
        <f t="shared" si="36"/>
        <v>-7.3163051935704371E-8</v>
      </c>
      <c r="AS97">
        <f t="shared" si="36"/>
        <v>-2.6827205455714665E-6</v>
      </c>
      <c r="AT97">
        <f t="shared" si="36"/>
        <v>-1.7527165212548327E-6</v>
      </c>
      <c r="AU97">
        <f t="shared" si="23"/>
        <v>-4.5086001187620037E-6</v>
      </c>
      <c r="AW97">
        <v>94</v>
      </c>
      <c r="AX97">
        <f>IF(Z97&gt;0, (R97*SUMPRODUCT(K97:$K$98, X97:$X$98)-K97*$AZ$3)/Z97, 0)</f>
        <v>-3304054934.6245441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7"/>
        <v>2000000</v>
      </c>
      <c r="S98">
        <f t="shared" si="28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-0.94599735060325829</v>
      </c>
      <c r="AC98">
        <f t="shared" si="29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-5.726281005135628E-4</v>
      </c>
      <c r="AI98">
        <f t="shared" si="33"/>
        <v>-5.726281005135628E-4</v>
      </c>
      <c r="AJ98">
        <f t="shared" si="34"/>
        <v>-0.94599735060325829</v>
      </c>
      <c r="AK98">
        <f t="shared" si="49"/>
        <v>-6.6219814542228084E-2</v>
      </c>
      <c r="AL98">
        <f t="shared" si="35"/>
        <v>-1.0127897932459999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-1.208260290508466E-8</v>
      </c>
      <c r="AR98">
        <f t="shared" si="36"/>
        <v>-1.208260290508466E-8</v>
      </c>
      <c r="AS98">
        <f t="shared" si="36"/>
        <v>-1.996079187582691E-5</v>
      </c>
      <c r="AT98">
        <f t="shared" si="36"/>
        <v>-1.3972554313078837E-6</v>
      </c>
      <c r="AU98">
        <f t="shared" si="36"/>
        <v>-2.1370129910039879E-5</v>
      </c>
      <c r="AW98">
        <v>95</v>
      </c>
    </row>
    <row r="100" spans="5:50" x14ac:dyDescent="0.25">
      <c r="AN100" s="8">
        <f t="shared" ref="AN100:AU100" si="50">SUM(AN3:AN98)</f>
        <v>48150.398853412829</v>
      </c>
      <c r="AO100" s="8">
        <f t="shared" si="50"/>
        <v>-4815.0398853412835</v>
      </c>
      <c r="AP100" s="8">
        <f t="shared" si="50"/>
        <v>-437.18029736632673</v>
      </c>
      <c r="AQ100" s="8">
        <f t="shared" si="50"/>
        <v>-40029.861753369471</v>
      </c>
      <c r="AR100" s="8">
        <f t="shared" si="50"/>
        <v>2868.3169173357487</v>
      </c>
      <c r="AS100" s="8">
        <f t="shared" si="50"/>
        <v>-2149.5236805625946</v>
      </c>
      <c r="AT100" s="8">
        <f t="shared" si="50"/>
        <v>1253.888813661514</v>
      </c>
      <c r="AU100" s="8">
        <f t="shared" si="50"/>
        <v>1972.6820504346588</v>
      </c>
    </row>
  </sheetData>
  <conditionalFormatting sqref="AN100:AU100">
    <cfRule type="cellIs" dxfId="51" priority="1" operator="lessThan">
      <formula>0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30263-78C2-4E92-A630-4C3F22E1D878}"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v>54976.184850661513</v>
      </c>
      <c r="K3">
        <v>1</v>
      </c>
      <c r="L3" s="2">
        <v>0</v>
      </c>
      <c r="O3">
        <f>$C$3</f>
        <v>54976.184850661513</v>
      </c>
      <c r="P3">
        <f>O3*C5</f>
        <v>5497.6184850661521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54976.184850661513</v>
      </c>
      <c r="AF3">
        <f t="shared" ref="AF3:AG34" si="4">-$Z3*P3</f>
        <v>-5497.6184850661521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49205.416623795361</v>
      </c>
      <c r="AJ3">
        <f t="shared" ref="AJ3:AJ66" si="7">AB3-AC3</f>
        <v>0</v>
      </c>
      <c r="AL3">
        <f t="shared" ref="AL3:AL66" si="8">SUM(AI3:AK3)</f>
        <v>49205.416623795361</v>
      </c>
      <c r="AN3">
        <f t="shared" ref="AN3:AU34" si="9">AE3*$K3</f>
        <v>54976.184850661513</v>
      </c>
      <c r="AO3">
        <f t="shared" si="9"/>
        <v>-5497.6184850661521</v>
      </c>
      <c r="AP3">
        <f t="shared" si="9"/>
        <v>-273.14974180000002</v>
      </c>
      <c r="AQ3">
        <f t="shared" si="9"/>
        <v>0</v>
      </c>
      <c r="AR3">
        <f t="shared" si="9"/>
        <v>49205.416623795361</v>
      </c>
      <c r="AS3">
        <f t="shared" si="9"/>
        <v>0</v>
      </c>
      <c r="AT3">
        <f t="shared" si="9"/>
        <v>0</v>
      </c>
      <c r="AU3">
        <f t="shared" si="9"/>
        <v>49205.416623795361</v>
      </c>
      <c r="AW3">
        <v>0</v>
      </c>
      <c r="AX3">
        <f>IF(Z3&gt;0, (R3*SUMPRODUCT(K3:$K$98, X3:$X$98)-K3*$AZ$3)/Z3, 0)</f>
        <v>0</v>
      </c>
      <c r="AZ3">
        <f>C6*SUMPRODUCT(X4:X89, K4:K89)/1</f>
        <v>45325.185990227728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4917.9598619484696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4856.2699275244013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-4856.2699275244013</v>
      </c>
      <c r="AK4">
        <f>G4*SUM(AB4, AE4:AF4)</f>
        <v>0</v>
      </c>
      <c r="AL4">
        <f t="shared" si="8"/>
        <v>-9943.8819275244023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-4542.5107142857141</v>
      </c>
      <c r="AR4">
        <f t="shared" si="9"/>
        <v>-4542.5107142857141</v>
      </c>
      <c r="AS4">
        <f t="shared" si="9"/>
        <v>-4335.9552924325008</v>
      </c>
      <c r="AT4">
        <f t="shared" si="9"/>
        <v>0</v>
      </c>
      <c r="AU4">
        <f t="shared" si="9"/>
        <v>-8878.4660067182158</v>
      </c>
      <c r="AW4">
        <v>1</v>
      </c>
      <c r="AX4">
        <f>IF(Z4&gt;0, (R4*SUMPRODUCT(K4:$K$98, X4:$X$98)-K4*$AZ$3)/Z4, 0)</f>
        <v>4917.9598619484696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2000000</v>
      </c>
      <c r="S5">
        <f t="shared" si="1"/>
        <v>4768.6749301895716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4856.2699275244013</v>
      </c>
      <c r="AC5">
        <f t="shared" si="2"/>
        <v>4649.7145056711961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-5055.7085662588079</v>
      </c>
      <c r="AI5">
        <f t="shared" si="6"/>
        <v>-5080.08491070323</v>
      </c>
      <c r="AJ5">
        <f t="shared" si="7"/>
        <v>206.55542185320519</v>
      </c>
      <c r="AK5">
        <f>G5*SUM(AB5, AE5:AF5)</f>
        <v>339.93889492670814</v>
      </c>
      <c r="AL5">
        <f t="shared" si="8"/>
        <v>-4533.5905939233162</v>
      </c>
      <c r="AN5">
        <f t="shared" si="9"/>
        <v>0</v>
      </c>
      <c r="AO5">
        <f t="shared" si="9"/>
        <v>0</v>
      </c>
      <c r="AP5">
        <f t="shared" si="9"/>
        <v>-19.432672548167858</v>
      </c>
      <c r="AQ5">
        <f t="shared" si="9"/>
        <v>-4030.3799157037688</v>
      </c>
      <c r="AR5">
        <f t="shared" si="9"/>
        <v>-4049.8125882519366</v>
      </c>
      <c r="AS5">
        <f t="shared" si="9"/>
        <v>164.6647176763434</v>
      </c>
      <c r="AT5">
        <f t="shared" si="9"/>
        <v>270.99720577703135</v>
      </c>
      <c r="AU5">
        <f t="shared" si="9"/>
        <v>-3614.1506647985616</v>
      </c>
      <c r="AW5">
        <v>2</v>
      </c>
      <c r="AX5">
        <f>IF(Z5&gt;0, (R5*SUMPRODUCT(K5:$K$98, X5:$X$98)-K5*$AZ$3)/Z5, 0)</f>
        <v>4768.6749301895716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2000000</v>
      </c>
      <c r="S6">
        <f t="shared" si="1"/>
        <v>4664.3058981874383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4649.7145056711961</v>
      </c>
      <c r="AC6">
        <f t="shared" si="2"/>
        <v>4490.7232439250183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-5036.6987923330908</v>
      </c>
      <c r="AI6">
        <f t="shared" si="6"/>
        <v>-5060.7684145981639</v>
      </c>
      <c r="AJ6">
        <f t="shared" si="7"/>
        <v>158.99126174617777</v>
      </c>
      <c r="AK6">
        <f>G6*SUM(AB6, AE6:AF6)</f>
        <v>325.48001539698373</v>
      </c>
      <c r="AL6">
        <f t="shared" si="8"/>
        <v>-4576.2971374550025</v>
      </c>
      <c r="AN6">
        <f t="shared" si="9"/>
        <v>0</v>
      </c>
      <c r="AO6">
        <f t="shared" si="9"/>
        <v>0</v>
      </c>
      <c r="AP6">
        <f t="shared" si="9"/>
        <v>-17.132281700609127</v>
      </c>
      <c r="AQ6">
        <f t="shared" si="9"/>
        <v>-3585.0227145683552</v>
      </c>
      <c r="AR6">
        <f t="shared" si="9"/>
        <v>-3602.1549962689642</v>
      </c>
      <c r="AS6">
        <f t="shared" si="9"/>
        <v>113.16683968586131</v>
      </c>
      <c r="AT6">
        <f t="shared" si="9"/>
        <v>231.67024601757791</v>
      </c>
      <c r="AU6">
        <f t="shared" si="9"/>
        <v>-3257.3179105655249</v>
      </c>
      <c r="AW6">
        <v>3</v>
      </c>
      <c r="AX6">
        <f>IF(Z6&gt;0, (R6*SUMPRODUCT(K6:$K$98, X6:$X$98)-K6*$AZ$3)/Z6, 0)</f>
        <v>4664.3058981874383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2000000</v>
      </c>
      <c r="S7">
        <f t="shared" si="1"/>
        <v>4588.7778004120928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4490.7232439250183</v>
      </c>
      <c r="AC7">
        <f t="shared" si="2"/>
        <v>4362.2975418187925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-5024.5760103692546</v>
      </c>
      <c r="AI7">
        <f t="shared" si="6"/>
        <v>-5048.3421292115472</v>
      </c>
      <c r="AJ7">
        <f t="shared" si="7"/>
        <v>128.4257021062258</v>
      </c>
      <c r="AK7">
        <f>G7*SUM(AB7, AE7:AF7)</f>
        <v>314.35062707475129</v>
      </c>
      <c r="AL7">
        <f t="shared" si="8"/>
        <v>-4605.5658000305702</v>
      </c>
      <c r="AN7">
        <f t="shared" si="9"/>
        <v>0</v>
      </c>
      <c r="AO7">
        <f t="shared" si="9"/>
        <v>0</v>
      </c>
      <c r="AP7">
        <f t="shared" si="9"/>
        <v>-15.10379817779492</v>
      </c>
      <c r="AQ7">
        <f t="shared" si="9"/>
        <v>-3193.208890908882</v>
      </c>
      <c r="AR7">
        <f t="shared" si="9"/>
        <v>-3208.3126890866765</v>
      </c>
      <c r="AS7">
        <f t="shared" si="9"/>
        <v>81.616855420339903</v>
      </c>
      <c r="AT7">
        <f t="shared" si="9"/>
        <v>199.77550646389963</v>
      </c>
      <c r="AU7">
        <f t="shared" si="9"/>
        <v>-2926.920327202437</v>
      </c>
      <c r="AW7">
        <v>4</v>
      </c>
      <c r="AX7">
        <f>IF(Z7&gt;0, (R7*SUMPRODUCT(K7:$K$98, X7:$X$98)-K7*$AZ$3)/Z7, 0)</f>
        <v>4588.7778004120928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2000000</v>
      </c>
      <c r="S8">
        <f t="shared" si="1"/>
        <v>4533.5490378909599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4362.2975418187925</v>
      </c>
      <c r="AC8">
        <f t="shared" si="2"/>
        <v>4255.3359834653747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-5011.8257595158575</v>
      </c>
      <c r="AI8">
        <f t="shared" si="6"/>
        <v>-5035.2915693477335</v>
      </c>
      <c r="AJ8">
        <f t="shared" si="7"/>
        <v>106.96155835341779</v>
      </c>
      <c r="AK8">
        <f t="shared" ref="AK8:AK71" si="22">G8*SUM(AB8:AB8, AE8:AF8)</f>
        <v>305.36082792731548</v>
      </c>
      <c r="AL8">
        <f t="shared" si="8"/>
        <v>-4622.9691830669999</v>
      </c>
      <c r="AN8">
        <f t="shared" si="9"/>
        <v>0</v>
      </c>
      <c r="AO8">
        <f t="shared" si="9"/>
        <v>0</v>
      </c>
      <c r="AP8">
        <f t="shared" si="9"/>
        <v>-13.315130689792079</v>
      </c>
      <c r="AQ8">
        <f t="shared" si="9"/>
        <v>-2843.8445321315639</v>
      </c>
      <c r="AR8">
        <f t="shared" si="9"/>
        <v>-2857.1596628213556</v>
      </c>
      <c r="AS8">
        <f t="shared" si="9"/>
        <v>60.692860739241333</v>
      </c>
      <c r="AT8">
        <f t="shared" si="9"/>
        <v>173.26993445042487</v>
      </c>
      <c r="AU8">
        <f t="shared" si="9"/>
        <v>-2623.1968676316892</v>
      </c>
      <c r="AW8">
        <v>5</v>
      </c>
      <c r="AX8">
        <f>IF(Z8&gt;0, (R8*SUMPRODUCT(K8:$K$98, X8:$X$98)-K8*$AZ$3)/Z8, 0)</f>
        <v>4533.5490378909599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2000000</v>
      </c>
      <c r="S9">
        <f t="shared" si="1"/>
        <v>4496.4528251935953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4255.3359834653747</v>
      </c>
      <c r="AC9">
        <f t="shared" si="2"/>
        <v>4167.0694268297739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-5000.246817423882</v>
      </c>
      <c r="AI9">
        <f t="shared" si="6"/>
        <v>-5023.4154660722215</v>
      </c>
      <c r="AJ9">
        <f t="shared" si="7"/>
        <v>88.266556635600864</v>
      </c>
      <c r="AK9">
        <f t="shared" si="22"/>
        <v>297.87351884257623</v>
      </c>
      <c r="AL9">
        <f t="shared" si="8"/>
        <v>-4637.2753905940444</v>
      </c>
      <c r="AN9">
        <f t="shared" si="9"/>
        <v>0</v>
      </c>
      <c r="AO9">
        <f t="shared" si="9"/>
        <v>0</v>
      </c>
      <c r="AP9">
        <f t="shared" si="9"/>
        <v>-11.737958440871706</v>
      </c>
      <c r="AQ9">
        <f t="shared" si="9"/>
        <v>-2533.2806512747916</v>
      </c>
      <c r="AR9">
        <f t="shared" si="9"/>
        <v>-2545.0186097156629</v>
      </c>
      <c r="AS9">
        <f t="shared" si="9"/>
        <v>44.718584550755949</v>
      </c>
      <c r="AT9">
        <f t="shared" si="9"/>
        <v>150.9119948202482</v>
      </c>
      <c r="AU9">
        <f t="shared" si="9"/>
        <v>-2349.388030344659</v>
      </c>
      <c r="AW9">
        <v>6</v>
      </c>
      <c r="AX9">
        <f>IF(Z9&gt;0, (R9*SUMPRODUCT(K9:$K$98, X9:$X$98)-K9*$AZ$3)/Z9, 0)</f>
        <v>4496.4528251935953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25</v>
      </c>
      <c r="R10">
        <f t="shared" si="0"/>
        <v>2000000</v>
      </c>
      <c r="S10">
        <f t="shared" si="1"/>
        <v>4474.556688548967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4167.0694268297739</v>
      </c>
      <c r="AC10">
        <f t="shared" si="2"/>
        <v>4094.1262536763788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-4998.5933155657549</v>
      </c>
      <c r="AI10">
        <f t="shared" si="6"/>
        <v>-5021.4677953111668</v>
      </c>
      <c r="AJ10">
        <f t="shared" si="7"/>
        <v>72.943173153395037</v>
      </c>
      <c r="AK10">
        <f t="shared" si="22"/>
        <v>291.69485987808417</v>
      </c>
      <c r="AL10">
        <f t="shared" si="8"/>
        <v>-4656.8297622796872</v>
      </c>
      <c r="AN10">
        <f t="shared" si="9"/>
        <v>0</v>
      </c>
      <c r="AO10">
        <f t="shared" si="9"/>
        <v>0</v>
      </c>
      <c r="AP10">
        <f t="shared" si="9"/>
        <v>-10.347252964076613</v>
      </c>
      <c r="AQ10">
        <f t="shared" si="9"/>
        <v>-2261.1097640844105</v>
      </c>
      <c r="AR10">
        <f t="shared" si="9"/>
        <v>-2271.4570170484872</v>
      </c>
      <c r="AS10">
        <f t="shared" si="9"/>
        <v>32.995787140121401</v>
      </c>
      <c r="AT10">
        <f t="shared" si="9"/>
        <v>131.94794098365648</v>
      </c>
      <c r="AU10">
        <f t="shared" si="9"/>
        <v>-2106.5132889247088</v>
      </c>
      <c r="AW10">
        <v>7</v>
      </c>
      <c r="AX10">
        <f>IF(Z10&gt;0, (R10*SUMPRODUCT(K10:$K$98, X10:$X$98)-K10*$AZ$3)/Z10, 0)</f>
        <v>4474.556688548967</v>
      </c>
    </row>
    <row r="11" spans="1:52" x14ac:dyDescent="0.25">
      <c r="A11" t="s">
        <v>33</v>
      </c>
      <c r="C11" s="12">
        <f>AU91</f>
        <v>2211.0236765105719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2000000</v>
      </c>
      <c r="S11">
        <f t="shared" si="1"/>
        <v>4460.9791467500509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4094.1262536763788</v>
      </c>
      <c r="AC11">
        <f t="shared" si="2"/>
        <v>4029.7463807717795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-4994.2730008179433</v>
      </c>
      <c r="AI11">
        <f t="shared" si="6"/>
        <v>-5016.8563073533905</v>
      </c>
      <c r="AJ11">
        <f t="shared" si="7"/>
        <v>64.379872904599324</v>
      </c>
      <c r="AK11">
        <f t="shared" si="22"/>
        <v>286.58883775734654</v>
      </c>
      <c r="AL11">
        <f t="shared" si="8"/>
        <v>-4665.8875966914447</v>
      </c>
      <c r="AN11">
        <f t="shared" si="9"/>
        <v>0</v>
      </c>
      <c r="AO11">
        <f t="shared" si="9"/>
        <v>0</v>
      </c>
      <c r="AP11">
        <f t="shared" si="9"/>
        <v>-9.1210187419840345</v>
      </c>
      <c r="AQ11">
        <f t="shared" si="9"/>
        <v>-2017.1031009805617</v>
      </c>
      <c r="AR11">
        <f t="shared" si="9"/>
        <v>-2026.2241197225458</v>
      </c>
      <c r="AS11">
        <f t="shared" si="9"/>
        <v>26.001950885611102</v>
      </c>
      <c r="AT11">
        <f t="shared" si="9"/>
        <v>115.74842489629285</v>
      </c>
      <c r="AU11">
        <f t="shared" si="9"/>
        <v>-1884.473743940642</v>
      </c>
      <c r="AW11">
        <v>8</v>
      </c>
      <c r="AX11">
        <f>IF(Z11&gt;0, (R11*SUMPRODUCT(K11:$K$98, X11:$X$98)-K11*$AZ$3)/Z11, 0)</f>
        <v>4460.9791467500509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25</v>
      </c>
      <c r="R12">
        <f t="shared" si="0"/>
        <v>2000000</v>
      </c>
      <c r="S12">
        <f t="shared" si="1"/>
        <v>4456.1659682131831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4029.7463807717795</v>
      </c>
      <c r="AC12">
        <f t="shared" si="2"/>
        <v>3974.0092540589121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-4997.6785096363928</v>
      </c>
      <c r="AI12">
        <f t="shared" si="6"/>
        <v>-5019.9735121251151</v>
      </c>
      <c r="AJ12">
        <f t="shared" si="7"/>
        <v>55.737126712867394</v>
      </c>
      <c r="AK12">
        <f t="shared" si="22"/>
        <v>282.08224665402457</v>
      </c>
      <c r="AL12">
        <f t="shared" si="8"/>
        <v>-4682.1541387582229</v>
      </c>
      <c r="AN12">
        <f t="shared" si="9"/>
        <v>0</v>
      </c>
      <c r="AO12">
        <f t="shared" si="9"/>
        <v>0</v>
      </c>
      <c r="AP12">
        <f t="shared" si="9"/>
        <v>-8.0398014044225512</v>
      </c>
      <c r="AQ12">
        <f t="shared" si="9"/>
        <v>-1802.2129722098832</v>
      </c>
      <c r="AR12">
        <f t="shared" si="9"/>
        <v>-1810.2527736143059</v>
      </c>
      <c r="AS12">
        <f t="shared" si="9"/>
        <v>20.099366656328581</v>
      </c>
      <c r="AT12">
        <f t="shared" si="9"/>
        <v>101.7216860127679</v>
      </c>
      <c r="AU12">
        <f t="shared" si="9"/>
        <v>-1688.4317209452092</v>
      </c>
      <c r="AW12">
        <v>9</v>
      </c>
      <c r="AX12">
        <f>IF(Z12&gt;0, (R12*SUMPRODUCT(K12:$K$98, X12:$X$98)-K12*$AZ$3)/Z12, 0)</f>
        <v>4456.1659682131831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2000000</v>
      </c>
      <c r="S13">
        <f t="shared" si="1"/>
        <v>4456.0506653709299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3974.0092540589121</v>
      </c>
      <c r="AC13">
        <f t="shared" si="2"/>
        <v>3923.0159017309011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-5005.0871543024414</v>
      </c>
      <c r="AI13">
        <f t="shared" si="6"/>
        <v>-5027.0966431768475</v>
      </c>
      <c r="AJ13">
        <f t="shared" si="7"/>
        <v>50.993352328011042</v>
      </c>
      <c r="AK13">
        <f t="shared" si="22"/>
        <v>278.18064778412389</v>
      </c>
      <c r="AL13">
        <f t="shared" si="8"/>
        <v>-4697.9226430647122</v>
      </c>
      <c r="AN13">
        <f t="shared" si="9"/>
        <v>0</v>
      </c>
      <c r="AO13">
        <f t="shared" si="9"/>
        <v>0</v>
      </c>
      <c r="AP13">
        <f t="shared" si="9"/>
        <v>-7.0864663685995311</v>
      </c>
      <c r="AQ13">
        <f t="shared" si="9"/>
        <v>-1611.5041104892734</v>
      </c>
      <c r="AR13">
        <f t="shared" si="9"/>
        <v>-1618.590576857873</v>
      </c>
      <c r="AS13">
        <f t="shared" si="9"/>
        <v>16.418494693659419</v>
      </c>
      <c r="AT13">
        <f t="shared" si="9"/>
        <v>89.566723523950813</v>
      </c>
      <c r="AU13">
        <f t="shared" si="9"/>
        <v>-1512.6053586402627</v>
      </c>
      <c r="AW13">
        <v>10</v>
      </c>
      <c r="AX13">
        <f>IF(Z13&gt;0, (R13*SUMPRODUCT(K13:$K$98, X13:$X$98)-K13*$AZ$3)/Z13, 0)</f>
        <v>4456.0506653709299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2000000</v>
      </c>
      <c r="S14">
        <f t="shared" si="1"/>
        <v>4458.9217841874852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3923.0159017309011</v>
      </c>
      <c r="AC14">
        <f t="shared" si="2"/>
        <v>3875.1007375647309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-5017.9856266945444</v>
      </c>
      <c r="AI14">
        <f t="shared" si="6"/>
        <v>-5039.7122958598729</v>
      </c>
      <c r="AJ14">
        <f t="shared" si="7"/>
        <v>47.915164166170143</v>
      </c>
      <c r="AK14">
        <f t="shared" si="22"/>
        <v>274.6111131211631</v>
      </c>
      <c r="AL14">
        <f t="shared" si="8"/>
        <v>-4717.18601857254</v>
      </c>
      <c r="AN14">
        <f t="shared" si="9"/>
        <v>0</v>
      </c>
      <c r="AO14">
        <f t="shared" si="9"/>
        <v>0</v>
      </c>
      <c r="AP14">
        <f t="shared" si="9"/>
        <v>-6.2458982066929725</v>
      </c>
      <c r="AQ14">
        <f t="shared" si="9"/>
        <v>-1442.5509583861024</v>
      </c>
      <c r="AR14">
        <f t="shared" si="9"/>
        <v>-1448.7968565927952</v>
      </c>
      <c r="AS14">
        <f t="shared" si="9"/>
        <v>13.774464721746732</v>
      </c>
      <c r="AT14">
        <f t="shared" si="9"/>
        <v>78.944132942316642</v>
      </c>
      <c r="AU14">
        <f t="shared" si="9"/>
        <v>-1356.0782589287319</v>
      </c>
      <c r="AW14">
        <v>11</v>
      </c>
      <c r="AX14">
        <f>IF(Z14&gt;0, (R14*SUMPRODUCT(K14:$K$98, X14:$X$98)-K14*$AZ$3)/Z14, 0)</f>
        <v>4458.9217841874852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2000000</v>
      </c>
      <c r="S15">
        <f t="shared" si="1"/>
        <v>4462.9851008683236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3875.1007375647309</v>
      </c>
      <c r="AC15">
        <f t="shared" si="2"/>
        <v>3828.6113383956858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-5034.4655400522161</v>
      </c>
      <c r="AI15">
        <f t="shared" si="6"/>
        <v>-5055.9120117066404</v>
      </c>
      <c r="AJ15">
        <f t="shared" si="7"/>
        <v>46.4893991690451</v>
      </c>
      <c r="AK15">
        <f t="shared" si="22"/>
        <v>271.25705162953119</v>
      </c>
      <c r="AL15">
        <f t="shared" si="8"/>
        <v>-4738.1655609080644</v>
      </c>
      <c r="AN15">
        <f t="shared" si="9"/>
        <v>0</v>
      </c>
      <c r="AO15">
        <f t="shared" si="9"/>
        <v>0</v>
      </c>
      <c r="AP15">
        <f t="shared" si="9"/>
        <v>-5.5047751052501042</v>
      </c>
      <c r="AQ15">
        <f t="shared" si="9"/>
        <v>-1292.2219104232609</v>
      </c>
      <c r="AR15">
        <f t="shared" si="9"/>
        <v>-1297.7266855285109</v>
      </c>
      <c r="AS15">
        <f t="shared" si="9"/>
        <v>11.932670852689943</v>
      </c>
      <c r="AT15">
        <f t="shared" si="9"/>
        <v>69.624928939102105</v>
      </c>
      <c r="AU15">
        <f t="shared" si="9"/>
        <v>-1216.1690857367189</v>
      </c>
      <c r="AW15">
        <v>12</v>
      </c>
      <c r="AX15">
        <f>IF(Z15&gt;0, (R15*SUMPRODUCT(K15:$K$98, X15:$X$98)-K15*$AZ$3)/Z15, 0)</f>
        <v>4462.9851008683236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2000000</v>
      </c>
      <c r="S16">
        <f t="shared" si="1"/>
        <v>4467.5256150549731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3828.6113383956858</v>
      </c>
      <c r="AC16">
        <f t="shared" si="2"/>
        <v>3782.8729629876466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-5062.503115583042</v>
      </c>
      <c r="AI16">
        <f t="shared" si="6"/>
        <v>-5083.6718412319779</v>
      </c>
      <c r="AJ16">
        <f t="shared" si="7"/>
        <v>45.738375408039246</v>
      </c>
      <c r="AK16">
        <f t="shared" si="22"/>
        <v>268.00279368769804</v>
      </c>
      <c r="AL16">
        <f t="shared" si="8"/>
        <v>-4769.9306721362409</v>
      </c>
      <c r="AN16">
        <f t="shared" si="9"/>
        <v>0</v>
      </c>
      <c r="AO16">
        <f t="shared" si="9"/>
        <v>0</v>
      </c>
      <c r="AP16">
        <f t="shared" si="9"/>
        <v>-4.851325556674996</v>
      </c>
      <c r="AQ16">
        <f t="shared" si="9"/>
        <v>-1160.1950515433919</v>
      </c>
      <c r="AR16">
        <f t="shared" si="9"/>
        <v>-1165.0463771000668</v>
      </c>
      <c r="AS16">
        <f t="shared" si="9"/>
        <v>10.482055141990687</v>
      </c>
      <c r="AT16">
        <f t="shared" si="9"/>
        <v>61.419323195905193</v>
      </c>
      <c r="AU16">
        <f t="shared" si="9"/>
        <v>-1093.1449987621711</v>
      </c>
      <c r="AW16">
        <v>13</v>
      </c>
      <c r="AX16">
        <f>IF(Z16&gt;0, (R16*SUMPRODUCT(K16:$K$98, X16:$X$98)-K16*$AZ$3)/Z16, 0)</f>
        <v>4467.5256150549731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2000000</v>
      </c>
      <c r="S17">
        <f t="shared" si="1"/>
        <v>4469.8765212937888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3782.8729629876466</v>
      </c>
      <c r="AC17">
        <f t="shared" si="2"/>
        <v>3735.6096391364194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-5103.1904166363165</v>
      </c>
      <c r="AI17">
        <f t="shared" si="6"/>
        <v>-5124.0836651485552</v>
      </c>
      <c r="AJ17">
        <f t="shared" si="7"/>
        <v>47.263323851227142</v>
      </c>
      <c r="AK17">
        <f t="shared" si="22"/>
        <v>264.80110740913528</v>
      </c>
      <c r="AL17">
        <f t="shared" si="8"/>
        <v>-4812.0192338881925</v>
      </c>
      <c r="AN17">
        <f t="shared" si="9"/>
        <v>0</v>
      </c>
      <c r="AO17">
        <f t="shared" si="9"/>
        <v>0</v>
      </c>
      <c r="AP17">
        <f t="shared" si="9"/>
        <v>-4.2751725955117053</v>
      </c>
      <c r="AQ17">
        <f t="shared" si="9"/>
        <v>-1044.2138667953961</v>
      </c>
      <c r="AR17">
        <f t="shared" si="9"/>
        <v>-1048.4890393909079</v>
      </c>
      <c r="AS17">
        <f t="shared" si="9"/>
        <v>9.6710124700428484</v>
      </c>
      <c r="AT17">
        <f t="shared" si="9"/>
        <v>54.183552978540924</v>
      </c>
      <c r="AU17">
        <f t="shared" si="9"/>
        <v>-984.63447394232412</v>
      </c>
      <c r="AW17">
        <v>14</v>
      </c>
      <c r="AX17">
        <f>IF(Z17&gt;0, (R17*SUMPRODUCT(K17:$K$98, X17:$X$98)-K17*$AZ$3)/Z17, 0)</f>
        <v>4469.8765212937888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2000000</v>
      </c>
      <c r="S18">
        <f t="shared" si="1"/>
        <v>4467.8556519496879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3735.6096391364194</v>
      </c>
      <c r="AC18">
        <f t="shared" si="2"/>
        <v>3685.0848149233134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-5146.4132733153783</v>
      </c>
      <c r="AI18">
        <f t="shared" si="6"/>
        <v>-5167.0332591765782</v>
      </c>
      <c r="AJ18">
        <f t="shared" si="7"/>
        <v>50.524824213106058</v>
      </c>
      <c r="AK18">
        <f t="shared" si="22"/>
        <v>261.49267473954939</v>
      </c>
      <c r="AL18">
        <f t="shared" si="8"/>
        <v>-4855.0157602239233</v>
      </c>
      <c r="AN18">
        <f t="shared" si="9"/>
        <v>0</v>
      </c>
      <c r="AO18">
        <f t="shared" si="9"/>
        <v>0</v>
      </c>
      <c r="AP18">
        <f t="shared" si="9"/>
        <v>-3.7671943241617991</v>
      </c>
      <c r="AQ18">
        <f t="shared" si="9"/>
        <v>-940.23046395516951</v>
      </c>
      <c r="AR18">
        <f t="shared" si="9"/>
        <v>-943.9976582793314</v>
      </c>
      <c r="AS18">
        <f t="shared" si="9"/>
        <v>9.2306964847653674</v>
      </c>
      <c r="AT18">
        <f t="shared" si="9"/>
        <v>47.773734022891006</v>
      </c>
      <c r="AU18">
        <f t="shared" si="9"/>
        <v>-886.99322777167504</v>
      </c>
      <c r="AW18">
        <v>15</v>
      </c>
      <c r="AX18">
        <f>IF(Z18&gt;0, (R18*SUMPRODUCT(K18:$K$98, X18:$X$98)-K18*$AZ$3)/Z18, 0)</f>
        <v>4467.8556519496879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2000000</v>
      </c>
      <c r="S19">
        <f t="shared" si="1"/>
        <v>4462.2721879425117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3685.0848149233134</v>
      </c>
      <c r="AC19">
        <f t="shared" si="2"/>
        <v>3632.0767104166098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-5198.2802900208362</v>
      </c>
      <c r="AI19">
        <f t="shared" si="6"/>
        <v>-5218.6290975197981</v>
      </c>
      <c r="AJ19">
        <f t="shared" si="7"/>
        <v>53.008104506703603</v>
      </c>
      <c r="AK19">
        <f t="shared" si="22"/>
        <v>257.95593704463198</v>
      </c>
      <c r="AL19">
        <f t="shared" si="8"/>
        <v>-4907.6650559684622</v>
      </c>
      <c r="AN19">
        <f t="shared" si="9"/>
        <v>0</v>
      </c>
      <c r="AO19">
        <f t="shared" si="9"/>
        <v>0</v>
      </c>
      <c r="AP19">
        <f t="shared" si="9"/>
        <v>-3.3193312957547358</v>
      </c>
      <c r="AQ19">
        <f t="shared" si="9"/>
        <v>-847.95211963409315</v>
      </c>
      <c r="AR19">
        <f t="shared" si="9"/>
        <v>-851.2714509298479</v>
      </c>
      <c r="AS19">
        <f t="shared" si="9"/>
        <v>8.6467700982827687</v>
      </c>
      <c r="AT19">
        <f t="shared" si="9"/>
        <v>42.078201132997705</v>
      </c>
      <c r="AU19">
        <f t="shared" si="9"/>
        <v>-800.5464796985674</v>
      </c>
      <c r="AW19">
        <v>16</v>
      </c>
      <c r="AX19">
        <f>IF(Z19&gt;0, (R19*SUMPRODUCT(K19:$K$98, X19:$X$98)-K19*$AZ$3)/Z19, 0)</f>
        <v>4462.2721879425117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25</v>
      </c>
      <c r="R20">
        <f t="shared" si="0"/>
        <v>2000000</v>
      </c>
      <c r="S20">
        <f t="shared" si="1"/>
        <v>4452.635704296109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3632.0767104166098</v>
      </c>
      <c r="AC20">
        <f t="shared" si="2"/>
        <v>3576.2874117186552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-5256.8099991967119</v>
      </c>
      <c r="AI20">
        <f t="shared" si="6"/>
        <v>-5276.889608495695</v>
      </c>
      <c r="AJ20">
        <f t="shared" si="7"/>
        <v>55.789298697954564</v>
      </c>
      <c r="AK20">
        <f t="shared" si="22"/>
        <v>254.24536972916272</v>
      </c>
      <c r="AL20">
        <f t="shared" si="8"/>
        <v>-4966.8549400685779</v>
      </c>
      <c r="AN20">
        <f t="shared" si="9"/>
        <v>0</v>
      </c>
      <c r="AO20">
        <f t="shared" si="9"/>
        <v>0</v>
      </c>
      <c r="AP20">
        <f t="shared" si="9"/>
        <v>-2.9244814625079578</v>
      </c>
      <c r="AQ20">
        <f t="shared" si="9"/>
        <v>-765.62462773397453</v>
      </c>
      <c r="AR20">
        <f t="shared" si="9"/>
        <v>-768.54910919648262</v>
      </c>
      <c r="AS20">
        <f t="shared" si="9"/>
        <v>8.1253956398819831</v>
      </c>
      <c r="AT20">
        <f t="shared" si="9"/>
        <v>37.029399309033842</v>
      </c>
      <c r="AU20">
        <f t="shared" si="9"/>
        <v>-723.39431424756674</v>
      </c>
      <c r="AW20">
        <v>17</v>
      </c>
      <c r="AX20">
        <f>IF(Z20&gt;0, (R20*SUMPRODUCT(K20:$K$98, X20:$X$98)-K20*$AZ$3)/Z20, 0)</f>
        <v>4452.635704296109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25</v>
      </c>
      <c r="R21">
        <f t="shared" si="0"/>
        <v>2000000</v>
      </c>
      <c r="S21">
        <f t="shared" si="1"/>
        <v>4439.1270306597471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3576.2874117186552</v>
      </c>
      <c r="AC21">
        <f t="shared" si="2"/>
        <v>3517.9510169633709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-5330.806963287394</v>
      </c>
      <c r="AI21">
        <f t="shared" si="6"/>
        <v>-5350.619141406346</v>
      </c>
      <c r="AJ21">
        <f t="shared" si="7"/>
        <v>58.336394755284346</v>
      </c>
      <c r="AK21">
        <f t="shared" si="22"/>
        <v>250.34011882030589</v>
      </c>
      <c r="AL21">
        <f t="shared" si="8"/>
        <v>-5041.9426278307556</v>
      </c>
      <c r="AN21">
        <f t="shared" si="9"/>
        <v>0</v>
      </c>
      <c r="AO21">
        <f t="shared" si="9"/>
        <v>0</v>
      </c>
      <c r="AP21">
        <f t="shared" si="9"/>
        <v>-2.5763675219177493</v>
      </c>
      <c r="AQ21">
        <f t="shared" si="9"/>
        <v>-693.2159524998907</v>
      </c>
      <c r="AR21">
        <f t="shared" si="9"/>
        <v>-695.79232002180845</v>
      </c>
      <c r="AS21">
        <f t="shared" si="9"/>
        <v>7.5860408628932525</v>
      </c>
      <c r="AT21">
        <f t="shared" si="9"/>
        <v>32.554126441287586</v>
      </c>
      <c r="AU21">
        <f t="shared" si="9"/>
        <v>-655.65215271762759</v>
      </c>
      <c r="AW21">
        <v>18</v>
      </c>
      <c r="AX21">
        <f>IF(Z21&gt;0, (R21*SUMPRODUCT(K21:$K$98, X21:$X$98)-K21*$AZ$3)/Z21, 0)</f>
        <v>4439.1270306597471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2000000</v>
      </c>
      <c r="S22">
        <f t="shared" si="1"/>
        <v>4420.5896802290054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3517.9510169633709</v>
      </c>
      <c r="AC22">
        <f t="shared" si="2"/>
        <v>3456.2424153373149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-5422.5281672128631</v>
      </c>
      <c r="AI22">
        <f t="shared" si="6"/>
        <v>-5442.0744419485354</v>
      </c>
      <c r="AJ22">
        <f t="shared" si="7"/>
        <v>61.708601626055952</v>
      </c>
      <c r="AK22">
        <f t="shared" si="22"/>
        <v>246.25657118743598</v>
      </c>
      <c r="AL22">
        <f t="shared" si="8"/>
        <v>-5134.1092691350441</v>
      </c>
      <c r="AN22">
        <f t="shared" si="9"/>
        <v>0</v>
      </c>
      <c r="AO22">
        <f t="shared" si="9"/>
        <v>0</v>
      </c>
      <c r="AP22">
        <f t="shared" si="9"/>
        <v>-2.2694549597725708</v>
      </c>
      <c r="AQ22">
        <f t="shared" si="9"/>
        <v>-629.59226809233587</v>
      </c>
      <c r="AR22">
        <f t="shared" si="9"/>
        <v>-631.86172305210846</v>
      </c>
      <c r="AS22">
        <f t="shared" si="9"/>
        <v>7.1647868412132585</v>
      </c>
      <c r="AT22">
        <f t="shared" si="9"/>
        <v>28.592056768647375</v>
      </c>
      <c r="AU22">
        <f t="shared" si="9"/>
        <v>-596.10487944224792</v>
      </c>
      <c r="AW22">
        <v>19</v>
      </c>
      <c r="AX22">
        <f>IF(Z22&gt;0, (R22*SUMPRODUCT(K22:$K$98, X22:$X$98)-K22*$AZ$3)/Z22, 0)</f>
        <v>4420.5896802290054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25</v>
      </c>
      <c r="R23">
        <f t="shared" si="0"/>
        <v>2000000</v>
      </c>
      <c r="S23">
        <f t="shared" si="1"/>
        <v>4395.9915764419502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3456.2424153373149</v>
      </c>
      <c r="AC23">
        <f t="shared" si="2"/>
        <v>3390.4959962394746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-5525.1532980423181</v>
      </c>
      <c r="AI23">
        <f t="shared" si="6"/>
        <v>-5544.4350456144075</v>
      </c>
      <c r="AJ23">
        <f t="shared" si="7"/>
        <v>65.746419097840317</v>
      </c>
      <c r="AK23">
        <f t="shared" si="22"/>
        <v>241.93696907361206</v>
      </c>
      <c r="AL23">
        <f t="shared" si="8"/>
        <v>-5236.7516574429546</v>
      </c>
      <c r="AN23">
        <f t="shared" si="9"/>
        <v>0</v>
      </c>
      <c r="AO23">
        <f t="shared" si="9"/>
        <v>0</v>
      </c>
      <c r="AP23">
        <f t="shared" si="9"/>
        <v>-1.9988763959009679</v>
      </c>
      <c r="AQ23">
        <f t="shared" si="9"/>
        <v>-572.77476898294333</v>
      </c>
      <c r="AR23">
        <f t="shared" si="9"/>
        <v>-574.77364537884421</v>
      </c>
      <c r="AS23">
        <f t="shared" si="9"/>
        <v>6.8157185835122922</v>
      </c>
      <c r="AT23">
        <f t="shared" si="9"/>
        <v>25.080822937287898</v>
      </c>
      <c r="AU23">
        <f t="shared" si="9"/>
        <v>-542.87710385804405</v>
      </c>
      <c r="AW23">
        <v>20</v>
      </c>
      <c r="AX23">
        <f>IF(Z23&gt;0, (R23*SUMPRODUCT(K23:$K$98, X23:$X$98)-K23*$AZ$3)/Z23, 0)</f>
        <v>4395.9915764419502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2000000</v>
      </c>
      <c r="S24">
        <f t="shared" si="1"/>
        <v>4365.7299765244452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3390.4959962394746</v>
      </c>
      <c r="AC24">
        <f t="shared" si="2"/>
        <v>3321.1550210016148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-5648.3349747155662</v>
      </c>
      <c r="AI24">
        <f t="shared" si="6"/>
        <v>-5667.3533006247508</v>
      </c>
      <c r="AJ24">
        <f t="shared" si="7"/>
        <v>69.340975237859766</v>
      </c>
      <c r="AK24">
        <f t="shared" si="22"/>
        <v>237.33471973676325</v>
      </c>
      <c r="AL24">
        <f t="shared" si="8"/>
        <v>-5360.6776056501285</v>
      </c>
      <c r="AN24">
        <f t="shared" si="9"/>
        <v>0</v>
      </c>
      <c r="AO24">
        <f t="shared" si="9"/>
        <v>0</v>
      </c>
      <c r="AP24">
        <f t="shared" si="9"/>
        <v>-1.7603288609423631</v>
      </c>
      <c r="AQ24">
        <f t="shared" si="9"/>
        <v>-522.80769189363764</v>
      </c>
      <c r="AR24">
        <f t="shared" si="9"/>
        <v>-524.56802075457995</v>
      </c>
      <c r="AS24">
        <f t="shared" si="9"/>
        <v>6.4181737414723523</v>
      </c>
      <c r="AT24">
        <f t="shared" si="9"/>
        <v>21.967609496823247</v>
      </c>
      <c r="AU24">
        <f t="shared" si="9"/>
        <v>-496.18223751628449</v>
      </c>
      <c r="AW24">
        <v>21</v>
      </c>
      <c r="AX24">
        <f>IF(Z24&gt;0, (R24*SUMPRODUCT(K24:$K$98, X24:$X$98)-K24*$AZ$3)/Z24, 0)</f>
        <v>4365.7299765244452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2000000</v>
      </c>
      <c r="S25">
        <f t="shared" si="1"/>
        <v>4329.1311245042634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3321.1550210016148</v>
      </c>
      <c r="AC25">
        <f t="shared" si="2"/>
        <v>3247.8417878089463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-5792.4541232105039</v>
      </c>
      <c r="AI25">
        <f t="shared" si="6"/>
        <v>-5811.2098601840571</v>
      </c>
      <c r="AJ25">
        <f t="shared" si="7"/>
        <v>73.313233192668577</v>
      </c>
      <c r="AK25">
        <f t="shared" si="22"/>
        <v>232.48085147011307</v>
      </c>
      <c r="AL25">
        <f t="shared" si="8"/>
        <v>-5505.4157755212764</v>
      </c>
      <c r="AN25">
        <f t="shared" si="9"/>
        <v>0</v>
      </c>
      <c r="AO25">
        <f t="shared" si="9"/>
        <v>0</v>
      </c>
      <c r="AP25">
        <f t="shared" si="9"/>
        <v>-1.5500211884187642</v>
      </c>
      <c r="AQ25">
        <f t="shared" si="9"/>
        <v>-478.70295028023571</v>
      </c>
      <c r="AR25">
        <f t="shared" si="9"/>
        <v>-480.25297146865449</v>
      </c>
      <c r="AS25">
        <f t="shared" si="9"/>
        <v>6.058789638624118</v>
      </c>
      <c r="AT25">
        <f t="shared" si="9"/>
        <v>19.212801191893018</v>
      </c>
      <c r="AU25">
        <f t="shared" si="9"/>
        <v>-454.98138063813747</v>
      </c>
      <c r="AW25">
        <v>22</v>
      </c>
      <c r="AX25">
        <f>IF(Z25&gt;0, (R25*SUMPRODUCT(K25:$K$98, X25:$X$98)-K25*$AZ$3)/Z25, 0)</f>
        <v>4329.1311245042634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2000000</v>
      </c>
      <c r="S26">
        <f t="shared" si="1"/>
        <v>4285.8273846189513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3247.8417878089463</v>
      </c>
      <c r="AC26">
        <f t="shared" si="2"/>
        <v>3170.4731756545734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-5939.2636920752684</v>
      </c>
      <c r="AI26">
        <f t="shared" si="6"/>
        <v>-5957.7576308829348</v>
      </c>
      <c r="AJ26">
        <f t="shared" si="7"/>
        <v>77.36861215437284</v>
      </c>
      <c r="AK26">
        <f t="shared" si="22"/>
        <v>227.34892514662627</v>
      </c>
      <c r="AL26">
        <f t="shared" si="8"/>
        <v>-5653.0400935819353</v>
      </c>
      <c r="AN26">
        <f t="shared" si="9"/>
        <v>0</v>
      </c>
      <c r="AO26">
        <f t="shared" si="9"/>
        <v>0</v>
      </c>
      <c r="AP26">
        <f t="shared" si="9"/>
        <v>-1.3646299381825902</v>
      </c>
      <c r="AQ26">
        <f t="shared" si="9"/>
        <v>-438.24612643397268</v>
      </c>
      <c r="AR26">
        <f t="shared" si="9"/>
        <v>-439.61075637215527</v>
      </c>
      <c r="AS26">
        <f t="shared" si="9"/>
        <v>5.7088717292460931</v>
      </c>
      <c r="AT26">
        <f t="shared" si="9"/>
        <v>16.775612426061901</v>
      </c>
      <c r="AU26">
        <f t="shared" si="9"/>
        <v>-417.12627221684721</v>
      </c>
      <c r="AW26">
        <v>23</v>
      </c>
      <c r="AX26">
        <f>IF(Z26&gt;0, (R26*SUMPRODUCT(K26:$K$98, X26:$X$98)-K26*$AZ$3)/Z26, 0)</f>
        <v>4285.8273846189513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25</v>
      </c>
      <c r="R27">
        <f t="shared" si="0"/>
        <v>2000000</v>
      </c>
      <c r="S27">
        <f t="shared" si="1"/>
        <v>4237.6420558142727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3170.4731756545734</v>
      </c>
      <c r="AC27">
        <f t="shared" si="2"/>
        <v>3090.5612796901228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-6096.8612983609119</v>
      </c>
      <c r="AI27">
        <f t="shared" si="6"/>
        <v>-6115.0940870142722</v>
      </c>
      <c r="AJ27">
        <f t="shared" si="7"/>
        <v>79.91189596445065</v>
      </c>
      <c r="AK27">
        <f t="shared" si="22"/>
        <v>221.93312229582017</v>
      </c>
      <c r="AL27">
        <f t="shared" si="8"/>
        <v>-5813.2490687540021</v>
      </c>
      <c r="AN27">
        <f t="shared" si="9"/>
        <v>0</v>
      </c>
      <c r="AO27">
        <f t="shared" si="9"/>
        <v>0</v>
      </c>
      <c r="AP27">
        <f t="shared" si="9"/>
        <v>-1.2012144662101558</v>
      </c>
      <c r="AQ27">
        <f t="shared" si="9"/>
        <v>-401.67404609926177</v>
      </c>
      <c r="AR27">
        <f t="shared" si="9"/>
        <v>-402.87526056547193</v>
      </c>
      <c r="AS27">
        <f t="shared" si="9"/>
        <v>5.2647637879073246</v>
      </c>
      <c r="AT27">
        <f t="shared" si="9"/>
        <v>14.621420897334531</v>
      </c>
      <c r="AU27">
        <f t="shared" si="9"/>
        <v>-382.98907588023013</v>
      </c>
      <c r="AW27">
        <v>24</v>
      </c>
      <c r="AX27">
        <f>IF(Z27&gt;0, (R27*SUMPRODUCT(K27:$K$98, X27:$X$98)-K27*$AZ$3)/Z27, 0)</f>
        <v>4237.6420558142727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2000000</v>
      </c>
      <c r="S28">
        <f t="shared" si="1"/>
        <v>4185.419360077336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3090.5612796901228</v>
      </c>
      <c r="AC28">
        <f t="shared" si="2"/>
        <v>3008.82851079579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-6270.056186526981</v>
      </c>
      <c r="AI28">
        <f t="shared" si="6"/>
        <v>-6288.0282715914764</v>
      </c>
      <c r="AJ28">
        <f t="shared" si="7"/>
        <v>81.732768894332821</v>
      </c>
      <c r="AK28">
        <f t="shared" si="22"/>
        <v>216.33928957830861</v>
      </c>
      <c r="AL28">
        <f t="shared" si="8"/>
        <v>-5989.9562131188341</v>
      </c>
      <c r="AN28">
        <f t="shared" si="9"/>
        <v>0</v>
      </c>
      <c r="AO28">
        <f t="shared" si="9"/>
        <v>0</v>
      </c>
      <c r="AP28">
        <f t="shared" si="9"/>
        <v>-1.0571774691319777</v>
      </c>
      <c r="AQ28">
        <f t="shared" si="9"/>
        <v>-368.82543715993108</v>
      </c>
      <c r="AR28">
        <f t="shared" si="9"/>
        <v>-369.88261462906308</v>
      </c>
      <c r="AS28">
        <f t="shared" si="9"/>
        <v>4.8077917200358415</v>
      </c>
      <c r="AT28">
        <f t="shared" si="9"/>
        <v>12.725792350161621</v>
      </c>
      <c r="AU28">
        <f t="shared" si="9"/>
        <v>-352.34903055886559</v>
      </c>
      <c r="AW28">
        <v>25</v>
      </c>
      <c r="AX28">
        <f>IF(Z28&gt;0, (R28*SUMPRODUCT(K28:$K$98, X28:$X$98)-K28*$AZ$3)/Z28, 0)</f>
        <v>4185.419360077336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2000000</v>
      </c>
      <c r="S29">
        <f t="shared" si="1"/>
        <v>4129.6667581516176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3008.82851079579</v>
      </c>
      <c r="AC29">
        <f t="shared" si="2"/>
        <v>2925.6649282831158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-6487.9198327491395</v>
      </c>
      <c r="AI29">
        <f t="shared" si="6"/>
        <v>-6505.6310979650807</v>
      </c>
      <c r="AJ29">
        <f t="shared" si="7"/>
        <v>83.163582512674111</v>
      </c>
      <c r="AK29">
        <f t="shared" si="22"/>
        <v>210.61799575570532</v>
      </c>
      <c r="AL29">
        <f t="shared" si="8"/>
        <v>-6211.8495196967015</v>
      </c>
      <c r="AN29">
        <f t="shared" si="9"/>
        <v>0</v>
      </c>
      <c r="AO29">
        <f t="shared" si="9"/>
        <v>0</v>
      </c>
      <c r="AP29">
        <f t="shared" si="9"/>
        <v>-0.93020998502281649</v>
      </c>
      <c r="AQ29">
        <f t="shared" si="9"/>
        <v>-340.75080107879359</v>
      </c>
      <c r="AR29">
        <f t="shared" si="9"/>
        <v>-341.68101106381641</v>
      </c>
      <c r="AS29">
        <f t="shared" si="9"/>
        <v>4.3678186679702407</v>
      </c>
      <c r="AT29">
        <f t="shared" si="9"/>
        <v>11.06182761585635</v>
      </c>
      <c r="AU29">
        <f t="shared" si="9"/>
        <v>-326.25136477998984</v>
      </c>
      <c r="AW29">
        <v>26</v>
      </c>
      <c r="AX29">
        <f>IF(Z29&gt;0, (R29*SUMPRODUCT(K29:$K$98, X29:$X$98)-K29*$AZ$3)/Z29, 0)</f>
        <v>4129.6667581516176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2000000</v>
      </c>
      <c r="S30">
        <f t="shared" si="1"/>
        <v>4068.6797504270835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2925.6649282831158</v>
      </c>
      <c r="AC30">
        <f t="shared" si="2"/>
        <v>2839.969354567947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-6717.0214204662552</v>
      </c>
      <c r="AI30">
        <f t="shared" si="6"/>
        <v>-6734.4716102622806</v>
      </c>
      <c r="AJ30">
        <f t="shared" si="7"/>
        <v>85.695573715168848</v>
      </c>
      <c r="AK30">
        <f t="shared" si="22"/>
        <v>204.79654497981812</v>
      </c>
      <c r="AL30">
        <f t="shared" si="8"/>
        <v>-6443.9794915672928</v>
      </c>
      <c r="AN30">
        <f t="shared" si="9"/>
        <v>0</v>
      </c>
      <c r="AO30">
        <f t="shared" si="9"/>
        <v>0</v>
      </c>
      <c r="AP30">
        <f t="shared" si="9"/>
        <v>-0.81830186843640174</v>
      </c>
      <c r="AQ30">
        <f t="shared" si="9"/>
        <v>-314.98518027275247</v>
      </c>
      <c r="AR30">
        <f t="shared" si="9"/>
        <v>-315.80348214118885</v>
      </c>
      <c r="AS30">
        <f t="shared" si="9"/>
        <v>4.0185722280122977</v>
      </c>
      <c r="AT30">
        <f t="shared" si="9"/>
        <v>9.6036431331235992</v>
      </c>
      <c r="AU30">
        <f t="shared" si="9"/>
        <v>-302.18126678005291</v>
      </c>
      <c r="AW30">
        <v>27</v>
      </c>
      <c r="AX30">
        <f>IF(Z30&gt;0, (R30*SUMPRODUCT(K30:$K$98, X30:$X$98)-K30*$AZ$3)/Z30, 0)</f>
        <v>4068.6797504270835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2000000</v>
      </c>
      <c r="S31">
        <f t="shared" si="1"/>
        <v>4003.5919538693793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2839.969354567947</v>
      </c>
      <c r="AC31">
        <f t="shared" si="2"/>
        <v>2752.7120558698584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-6933.8468756026095</v>
      </c>
      <c r="AI31">
        <f t="shared" si="6"/>
        <v>-6951.0358904147297</v>
      </c>
      <c r="AJ31">
        <f t="shared" si="7"/>
        <v>87.257298698088562</v>
      </c>
      <c r="AK31">
        <f t="shared" si="22"/>
        <v>198.79785481975631</v>
      </c>
      <c r="AL31">
        <f t="shared" si="8"/>
        <v>-6664.980736896885</v>
      </c>
      <c r="AN31">
        <f t="shared" si="9"/>
        <v>0</v>
      </c>
      <c r="AO31">
        <f t="shared" si="9"/>
        <v>0</v>
      </c>
      <c r="AP31">
        <f t="shared" si="9"/>
        <v>-0.71969146292520436</v>
      </c>
      <c r="AQ31">
        <f t="shared" si="9"/>
        <v>-290.31509112919548</v>
      </c>
      <c r="AR31">
        <f t="shared" si="9"/>
        <v>-291.03478259212068</v>
      </c>
      <c r="AS31">
        <f t="shared" si="9"/>
        <v>3.6533991992751407</v>
      </c>
      <c r="AT31">
        <f t="shared" si="9"/>
        <v>8.3235206046095875</v>
      </c>
      <c r="AU31">
        <f t="shared" si="9"/>
        <v>-279.05786278823598</v>
      </c>
      <c r="AW31">
        <v>28</v>
      </c>
      <c r="AX31">
        <f>IF(Z31&gt;0, (R31*SUMPRODUCT(K31:$K$98, X31:$X$98)-K31*$AZ$3)/Z31, 0)</f>
        <v>4003.5919538693793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2000000</v>
      </c>
      <c r="S32">
        <f t="shared" si="1"/>
        <v>3936.9857951462604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2752.7120558698584</v>
      </c>
      <c r="AC32">
        <f t="shared" si="2"/>
        <v>2665.7254304323269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-7173.8600840197423</v>
      </c>
      <c r="AI32">
        <f t="shared" si="6"/>
        <v>-7190.7875354326916</v>
      </c>
      <c r="AJ32">
        <f t="shared" si="7"/>
        <v>86.986625437531529</v>
      </c>
      <c r="AK32">
        <f t="shared" si="22"/>
        <v>192.68984391089012</v>
      </c>
      <c r="AL32">
        <f t="shared" si="8"/>
        <v>-6911.1110660842696</v>
      </c>
      <c r="AN32">
        <f t="shared" si="9"/>
        <v>0</v>
      </c>
      <c r="AO32">
        <f t="shared" si="9"/>
        <v>0</v>
      </c>
      <c r="AP32">
        <f t="shared" si="9"/>
        <v>-0.63280356691148032</v>
      </c>
      <c r="AQ32">
        <f t="shared" si="9"/>
        <v>-268.18238250673272</v>
      </c>
      <c r="AR32">
        <f t="shared" si="9"/>
        <v>-268.81518607364421</v>
      </c>
      <c r="AS32">
        <f t="shared" si="9"/>
        <v>3.2518449179157098</v>
      </c>
      <c r="AT32">
        <f t="shared" si="9"/>
        <v>7.2033773755895769</v>
      </c>
      <c r="AU32">
        <f t="shared" si="9"/>
        <v>-258.35996378013891</v>
      </c>
      <c r="AW32">
        <v>29</v>
      </c>
      <c r="AX32">
        <f>IF(Z32&gt;0, (R32*SUMPRODUCT(K32:$K$98, X32:$X$98)-K32*$AZ$3)/Z32, 0)</f>
        <v>3936.9857951462604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2000000</v>
      </c>
      <c r="S33">
        <f t="shared" si="1"/>
        <v>3868.9284531716248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2665.7254304323269</v>
      </c>
      <c r="AC33">
        <f t="shared" si="2"/>
        <v>2579.0863208645787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-7423.8520532352877</v>
      </c>
      <c r="AI33">
        <f t="shared" si="6"/>
        <v>-7440.5174319834414</v>
      </c>
      <c r="AJ33">
        <f t="shared" si="7"/>
        <v>86.639109567748164</v>
      </c>
      <c r="AK33">
        <f t="shared" si="22"/>
        <v>186.6007801302629</v>
      </c>
      <c r="AL33">
        <f t="shared" si="8"/>
        <v>-7167.2775422854302</v>
      </c>
      <c r="AN33">
        <f t="shared" si="9"/>
        <v>0</v>
      </c>
      <c r="AO33">
        <f t="shared" si="9"/>
        <v>0</v>
      </c>
      <c r="AP33">
        <f t="shared" si="9"/>
        <v>-0.55625574328586114</v>
      </c>
      <c r="AQ33">
        <f t="shared" si="9"/>
        <v>-247.79276872864969</v>
      </c>
      <c r="AR33">
        <f t="shared" si="9"/>
        <v>-248.34902447193554</v>
      </c>
      <c r="AS33">
        <f t="shared" si="9"/>
        <v>2.8918336041760488</v>
      </c>
      <c r="AT33">
        <f t="shared" si="9"/>
        <v>6.2283466351209622</v>
      </c>
      <c r="AU33">
        <f t="shared" si="9"/>
        <v>-239.22884423263852</v>
      </c>
      <c r="AW33">
        <v>30</v>
      </c>
      <c r="AX33">
        <f>IF(Z33&gt;0, (R33*SUMPRODUCT(K33:$K$98, X33:$X$98)-K33*$AZ$3)/Z33, 0)</f>
        <v>3868.9284531716248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2000000</v>
      </c>
      <c r="S34">
        <f t="shared" si="1"/>
        <v>3800.3282958715281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2579.0863208645787</v>
      </c>
      <c r="AC34">
        <f t="shared" si="2"/>
        <v>2493.3857601171662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-7703.0673652808109</v>
      </c>
      <c r="AI34">
        <f t="shared" si="6"/>
        <v>-7719.4698018994177</v>
      </c>
      <c r="AJ34">
        <f t="shared" si="7"/>
        <v>85.70056074741251</v>
      </c>
      <c r="AK34">
        <f t="shared" si="22"/>
        <v>180.53604246052052</v>
      </c>
      <c r="AL34">
        <f t="shared" si="8"/>
        <v>-7453.2331986914851</v>
      </c>
      <c r="AN34">
        <f t="shared" si="9"/>
        <v>0</v>
      </c>
      <c r="AO34">
        <f t="shared" si="9"/>
        <v>0</v>
      </c>
      <c r="AP34">
        <f t="shared" si="9"/>
        <v>-0.48882078651874994</v>
      </c>
      <c r="AQ34">
        <f t="shared" si="9"/>
        <v>-229.56463942876098</v>
      </c>
      <c r="AR34">
        <f t="shared" si="9"/>
        <v>-230.05346021527976</v>
      </c>
      <c r="AS34">
        <f t="shared" si="9"/>
        <v>2.5540239224047316</v>
      </c>
      <c r="AT34">
        <f t="shared" si="9"/>
        <v>5.3802841810969975</v>
      </c>
      <c r="AU34">
        <f t="shared" ref="AU34:AU89" si="23">AL34*$K34</f>
        <v>-222.11915211177802</v>
      </c>
      <c r="AW34">
        <v>31</v>
      </c>
      <c r="AX34">
        <f>IF(Z34&gt;0, (R34*SUMPRODUCT(K34:$K$98, X34:$X$98)-K34*$AZ$3)/Z34, 0)</f>
        <v>3800.3282958715281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2000000</v>
      </c>
      <c r="S35">
        <f t="shared" si="1"/>
        <v>3731.158110083818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2493.3857601171662</v>
      </c>
      <c r="AC35">
        <f t="shared" si="2"/>
        <v>2408.5463063859388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-8028.0899346963379</v>
      </c>
      <c r="AI35">
        <f t="shared" ref="AI35:AI66" si="25">SUM(AE35:AH35)</f>
        <v>-8044.2279958245745</v>
      </c>
      <c r="AJ35">
        <f t="shared" si="7"/>
        <v>84.839453731227422</v>
      </c>
      <c r="AK35">
        <f t="shared" si="22"/>
        <v>174.53700320820164</v>
      </c>
      <c r="AL35">
        <f t="shared" si="8"/>
        <v>-7784.8515388851456</v>
      </c>
      <c r="AN35">
        <f t="shared" ref="AN35:AT66" si="26">AE35*$K35</f>
        <v>0</v>
      </c>
      <c r="AO35">
        <f t="shared" si="26"/>
        <v>0</v>
      </c>
      <c r="AP35">
        <f t="shared" si="26"/>
        <v>-0.42941244890602848</v>
      </c>
      <c r="AQ35">
        <f t="shared" si="26"/>
        <v>-213.61684848646257</v>
      </c>
      <c r="AR35">
        <f t="shared" si="26"/>
        <v>-214.04626093536859</v>
      </c>
      <c r="AS35">
        <f t="shared" si="26"/>
        <v>2.2574655840677709</v>
      </c>
      <c r="AT35">
        <f t="shared" si="26"/>
        <v>4.6441986665434518</v>
      </c>
      <c r="AU35">
        <f t="shared" si="23"/>
        <v>-207.14459668475737</v>
      </c>
      <c r="AW35">
        <v>32</v>
      </c>
      <c r="AX35">
        <f>IF(Z35&gt;0, (R35*SUMPRODUCT(K35:$K$98, X35:$X$98)-K35*$AZ$3)/Z35, 0)</f>
        <v>3731.158110083818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2000000</v>
      </c>
      <c r="S36">
        <f t="shared" si="1"/>
        <v>3660.7550659200974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2408.5463063859388</v>
      </c>
      <c r="AC36">
        <f t="shared" si="2"/>
        <v>2324.1483737008452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-8369.9627996785439</v>
      </c>
      <c r="AI36">
        <f t="shared" si="25"/>
        <v>-8385.8348556605015</v>
      </c>
      <c r="AJ36">
        <f t="shared" si="7"/>
        <v>84.397932685093565</v>
      </c>
      <c r="AK36">
        <f t="shared" si="22"/>
        <v>168.59824144701574</v>
      </c>
      <c r="AL36">
        <f t="shared" si="8"/>
        <v>-8132.838681528393</v>
      </c>
      <c r="AN36">
        <f t="shared" si="26"/>
        <v>0</v>
      </c>
      <c r="AO36">
        <f t="shared" si="26"/>
        <v>0</v>
      </c>
      <c r="AP36">
        <f t="shared" si="26"/>
        <v>-0.3770842892899689</v>
      </c>
      <c r="AQ36">
        <f t="shared" si="26"/>
        <v>-198.85145801450585</v>
      </c>
      <c r="AR36">
        <f t="shared" si="26"/>
        <v>-199.22854230379582</v>
      </c>
      <c r="AS36">
        <f t="shared" si="26"/>
        <v>2.0051047262104351</v>
      </c>
      <c r="AT36">
        <f t="shared" si="26"/>
        <v>4.0055143532667037</v>
      </c>
      <c r="AU36">
        <f t="shared" si="23"/>
        <v>-193.2179232243187</v>
      </c>
      <c r="AW36">
        <v>33</v>
      </c>
      <c r="AX36">
        <f>IF(Z36&gt;0, (R36*SUMPRODUCT(K36:$K$98, X36:$X$98)-K36*$AZ$3)/Z36, 0)</f>
        <v>3660.7550659200974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2000000</v>
      </c>
      <c r="S37">
        <f t="shared" si="1"/>
        <v>3589.8305598762495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2324.1483737008452</v>
      </c>
      <c r="AC37">
        <f t="shared" si="2"/>
        <v>2240.6709476518472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-8723.2641909815648</v>
      </c>
      <c r="AI37">
        <f t="shared" si="25"/>
        <v>-8738.8684856013169</v>
      </c>
      <c r="AJ37">
        <f t="shared" si="7"/>
        <v>83.477426048998041</v>
      </c>
      <c r="AK37">
        <f t="shared" si="22"/>
        <v>162.69038615905919</v>
      </c>
      <c r="AL37">
        <f t="shared" si="8"/>
        <v>-8492.7006733932594</v>
      </c>
      <c r="AN37">
        <f t="shared" si="26"/>
        <v>0</v>
      </c>
      <c r="AO37">
        <f t="shared" si="26"/>
        <v>0</v>
      </c>
      <c r="AP37">
        <f t="shared" si="26"/>
        <v>-0.33100257375788139</v>
      </c>
      <c r="AQ37">
        <f t="shared" si="26"/>
        <v>-185.04027058871682</v>
      </c>
      <c r="AR37">
        <f t="shared" si="26"/>
        <v>-185.37127316247472</v>
      </c>
      <c r="AS37">
        <f t="shared" si="26"/>
        <v>1.7707460379482205</v>
      </c>
      <c r="AT37">
        <f t="shared" si="26"/>
        <v>3.4510330557428333</v>
      </c>
      <c r="AU37">
        <f t="shared" si="23"/>
        <v>-180.14949406878367</v>
      </c>
      <c r="AW37">
        <v>34</v>
      </c>
      <c r="AX37">
        <f>IF(Z37&gt;0, (R37*SUMPRODUCT(K37:$K$98, X37:$X$98)-K37*$AZ$3)/Z37, 0)</f>
        <v>3589.8305598762495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2000000</v>
      </c>
      <c r="S38">
        <f t="shared" si="1"/>
        <v>3519.3184471445984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2240.6709476518472</v>
      </c>
      <c r="AC38">
        <f t="shared" si="2"/>
        <v>2158.6432056037625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-9120.7876025460191</v>
      </c>
      <c r="AI38">
        <f t="shared" si="25"/>
        <v>-9136.121844374542</v>
      </c>
      <c r="AJ38">
        <f t="shared" si="7"/>
        <v>82.027742048084747</v>
      </c>
      <c r="AK38">
        <f t="shared" si="22"/>
        <v>156.84696633562933</v>
      </c>
      <c r="AL38">
        <f t="shared" si="8"/>
        <v>-8897.2471359908268</v>
      </c>
      <c r="AN38">
        <f t="shared" si="26"/>
        <v>0</v>
      </c>
      <c r="AO38">
        <f t="shared" si="26"/>
        <v>0</v>
      </c>
      <c r="AP38">
        <f t="shared" si="26"/>
        <v>-0.29042333923537894</v>
      </c>
      <c r="AQ38">
        <f t="shared" si="26"/>
        <v>-172.74343404843529</v>
      </c>
      <c r="AR38">
        <f t="shared" si="26"/>
        <v>-173.03385738767068</v>
      </c>
      <c r="AS38">
        <f t="shared" si="26"/>
        <v>1.5535669139658486</v>
      </c>
      <c r="AT38">
        <f t="shared" si="26"/>
        <v>2.9706078866843373</v>
      </c>
      <c r="AU38">
        <f t="shared" si="23"/>
        <v>-168.50968258702045</v>
      </c>
      <c r="AW38">
        <v>35</v>
      </c>
      <c r="AX38">
        <f>IF(Z38&gt;0, (R38*SUMPRODUCT(K38:$K$98, X38:$X$98)-K38*$AZ$3)/Z38, 0)</f>
        <v>3519.3184471445984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2000000</v>
      </c>
      <c r="S39">
        <f t="shared" si="1"/>
        <v>3449.0243024583001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2158.6432056037625</v>
      </c>
      <c r="AC39">
        <f t="shared" si="2"/>
        <v>2077.8752434666053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-9565.833725734261</v>
      </c>
      <c r="AI39">
        <f t="shared" si="25"/>
        <v>-9580.8950522229261</v>
      </c>
      <c r="AJ39">
        <f t="shared" si="7"/>
        <v>80.767962137157156</v>
      </c>
      <c r="AK39">
        <f t="shared" si="22"/>
        <v>151.10502439226337</v>
      </c>
      <c r="AL39">
        <f t="shared" si="8"/>
        <v>-9349.0220656935053</v>
      </c>
      <c r="AN39">
        <f t="shared" si="26"/>
        <v>0</v>
      </c>
      <c r="AO39">
        <f t="shared" si="26"/>
        <v>0</v>
      </c>
      <c r="AP39">
        <f t="shared" si="26"/>
        <v>-0.25469147398231157</v>
      </c>
      <c r="AQ39">
        <f t="shared" si="26"/>
        <v>-161.76107020258135</v>
      </c>
      <c r="AR39">
        <f t="shared" si="26"/>
        <v>-162.01576167656367</v>
      </c>
      <c r="AS39">
        <f t="shared" si="26"/>
        <v>1.365810066114781</v>
      </c>
      <c r="AT39">
        <f t="shared" si="26"/>
        <v>2.5552305381310063</v>
      </c>
      <c r="AU39">
        <f t="shared" si="23"/>
        <v>-158.09472107231787</v>
      </c>
      <c r="AW39">
        <v>36</v>
      </c>
      <c r="AX39">
        <f>IF(Z39&gt;0, (R39*SUMPRODUCT(K39:$K$98, X39:$X$98)-K39*$AZ$3)/Z39, 0)</f>
        <v>3449.0243024583001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2000000</v>
      </c>
      <c r="S40">
        <f t="shared" si="1"/>
        <v>3378.869059568694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2077.8752434666053</v>
      </c>
      <c r="AC40">
        <f t="shared" si="2"/>
        <v>1998.235130327666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-10073.650141144031</v>
      </c>
      <c r="AI40">
        <f t="shared" si="25"/>
        <v>-10088.434933741046</v>
      </c>
      <c r="AJ40">
        <f t="shared" si="7"/>
        <v>79.640113138939341</v>
      </c>
      <c r="AK40">
        <f t="shared" si="22"/>
        <v>145.45126704266238</v>
      </c>
      <c r="AL40">
        <f t="shared" si="8"/>
        <v>-9863.3435535594435</v>
      </c>
      <c r="AN40">
        <f t="shared" si="26"/>
        <v>0</v>
      </c>
      <c r="AO40">
        <f t="shared" si="26"/>
        <v>0</v>
      </c>
      <c r="AP40">
        <f t="shared" si="26"/>
        <v>-0.22322786097999064</v>
      </c>
      <c r="AQ40">
        <f t="shared" si="26"/>
        <v>-152.09678177849378</v>
      </c>
      <c r="AR40">
        <f t="shared" si="26"/>
        <v>-152.32000963947377</v>
      </c>
      <c r="AS40">
        <f t="shared" si="26"/>
        <v>1.2024444703945394</v>
      </c>
      <c r="AT40">
        <f t="shared" si="26"/>
        <v>2.1960927084847959</v>
      </c>
      <c r="AU40">
        <f t="shared" si="23"/>
        <v>-148.92147246059443</v>
      </c>
      <c r="AW40">
        <v>37</v>
      </c>
      <c r="AX40">
        <f>IF(Z40&gt;0, (R40*SUMPRODUCT(K40:$K$98, X40:$X$98)-K40*$AZ$3)/Z40, 0)</f>
        <v>3378.869059568694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25</v>
      </c>
      <c r="R41">
        <f t="shared" si="0"/>
        <v>2000000</v>
      </c>
      <c r="S41">
        <f t="shared" si="1"/>
        <v>3308.5622225522216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1998.235130327666</v>
      </c>
      <c r="AC41">
        <f t="shared" si="2"/>
        <v>1919.4606316417094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-10656.626571062001</v>
      </c>
      <c r="AI41">
        <f t="shared" si="25"/>
        <v>-10671.130307900907</v>
      </c>
      <c r="AJ41">
        <f t="shared" si="7"/>
        <v>78.774498685956587</v>
      </c>
      <c r="AK41">
        <f t="shared" si="22"/>
        <v>139.87645912293664</v>
      </c>
      <c r="AL41">
        <f t="shared" si="8"/>
        <v>-10452.479350092013</v>
      </c>
      <c r="AN41">
        <f t="shared" si="26"/>
        <v>0</v>
      </c>
      <c r="AO41">
        <f t="shared" si="26"/>
        <v>0</v>
      </c>
      <c r="AP41">
        <f t="shared" si="26"/>
        <v>-0.19552173829490663</v>
      </c>
      <c r="AQ41">
        <f t="shared" si="26"/>
        <v>-143.65967713538049</v>
      </c>
      <c r="AR41">
        <f t="shared" si="26"/>
        <v>-143.85519887367542</v>
      </c>
      <c r="AS41">
        <f t="shared" si="26"/>
        <v>1.0619419731246336</v>
      </c>
      <c r="AT41">
        <f t="shared" si="26"/>
        <v>1.8856442817474808</v>
      </c>
      <c r="AU41">
        <f t="shared" si="23"/>
        <v>-140.90761261880328</v>
      </c>
      <c r="AW41">
        <v>38</v>
      </c>
      <c r="AX41">
        <f>IF(Z41&gt;0, (R41*SUMPRODUCT(K41:$K$98, X41:$X$98)-K41*$AZ$3)/Z41, 0)</f>
        <v>3308.5622225522216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2000000</v>
      </c>
      <c r="S42">
        <f t="shared" si="1"/>
        <v>3237.7520419129528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1919.4606316417094</v>
      </c>
      <c r="AC42">
        <f t="shared" si="2"/>
        <v>1841.2672786960948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-11322.091538719244</v>
      </c>
      <c r="AI42">
        <f t="shared" si="25"/>
        <v>-11336.308712045526</v>
      </c>
      <c r="AJ42">
        <f t="shared" si="7"/>
        <v>78.193352945614606</v>
      </c>
      <c r="AK42">
        <f t="shared" si="22"/>
        <v>134.36224421491966</v>
      </c>
      <c r="AL42">
        <f t="shared" si="8"/>
        <v>-11123.753114884992</v>
      </c>
      <c r="AN42">
        <f t="shared" si="26"/>
        <v>0</v>
      </c>
      <c r="AO42">
        <f t="shared" si="26"/>
        <v>0</v>
      </c>
      <c r="AP42">
        <f t="shared" si="26"/>
        <v>-0.17112378355549465</v>
      </c>
      <c r="AQ42">
        <f t="shared" si="26"/>
        <v>-136.277380700251</v>
      </c>
      <c r="AR42">
        <f t="shared" si="26"/>
        <v>-136.44850448380649</v>
      </c>
      <c r="AS42">
        <f t="shared" si="26"/>
        <v>0.94116756529986689</v>
      </c>
      <c r="AT42">
        <f t="shared" si="26"/>
        <v>1.6172395925256751</v>
      </c>
      <c r="AU42">
        <f t="shared" si="23"/>
        <v>-133.89009732598095</v>
      </c>
      <c r="AW42">
        <v>39</v>
      </c>
      <c r="AX42">
        <f>IF(Z42&gt;0, (R42*SUMPRODUCT(K42:$K$98, X42:$X$98)-K42*$AZ$3)/Z42, 0)</f>
        <v>3237.7520419129528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2000000</v>
      </c>
      <c r="S43">
        <f t="shared" si="1"/>
        <v>3166.2866367560191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1841.2672786960948</v>
      </c>
      <c r="AC43">
        <f t="shared" si="2"/>
        <v>1763.4419731652777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-12113.625383151017</v>
      </c>
      <c r="AI43">
        <f t="shared" si="25"/>
        <v>-12127.548964426747</v>
      </c>
      <c r="AJ43">
        <f t="shared" si="7"/>
        <v>77.825305530817104</v>
      </c>
      <c r="AK43">
        <f t="shared" si="22"/>
        <v>128.88870950872663</v>
      </c>
      <c r="AL43">
        <f t="shared" si="8"/>
        <v>-11920.834949387203</v>
      </c>
      <c r="AN43">
        <f t="shared" si="26"/>
        <v>0</v>
      </c>
      <c r="AO43">
        <f t="shared" si="26"/>
        <v>0</v>
      </c>
      <c r="AP43">
        <f t="shared" si="26"/>
        <v>-0.14963391794505237</v>
      </c>
      <c r="AQ43">
        <f t="shared" si="26"/>
        <v>-130.18268724864527</v>
      </c>
      <c r="AR43">
        <f t="shared" si="26"/>
        <v>-130.33232116659033</v>
      </c>
      <c r="AS43">
        <f t="shared" si="26"/>
        <v>0.83637285201510847</v>
      </c>
      <c r="AT43">
        <f t="shared" si="26"/>
        <v>1.3851409490666824</v>
      </c>
      <c r="AU43">
        <f t="shared" si="23"/>
        <v>-128.11080736550852</v>
      </c>
      <c r="AW43">
        <v>40</v>
      </c>
      <c r="AX43">
        <f>IF(Z43&gt;0, (R43*SUMPRODUCT(K43:$K$98, X43:$X$98)-K43*$AZ$3)/Z43, 0)</f>
        <v>3166.2866367560191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25</v>
      </c>
      <c r="R44">
        <f t="shared" si="0"/>
        <v>2000000</v>
      </c>
      <c r="S44">
        <f t="shared" si="1"/>
        <v>3093.3054799826514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1763.4419731652777</v>
      </c>
      <c r="AC44">
        <f t="shared" si="2"/>
        <v>1685.4486387464835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-13008.101351305251</v>
      </c>
      <c r="AI44">
        <f t="shared" si="25"/>
        <v>-13021.723095501333</v>
      </c>
      <c r="AJ44">
        <f t="shared" si="7"/>
        <v>77.99333441879412</v>
      </c>
      <c r="AK44">
        <f t="shared" si="22"/>
        <v>123.44093812156945</v>
      </c>
      <c r="AL44">
        <f t="shared" si="8"/>
        <v>-12820.288822960969</v>
      </c>
      <c r="AN44">
        <f t="shared" si="26"/>
        <v>0</v>
      </c>
      <c r="AO44">
        <f t="shared" si="26"/>
        <v>0</v>
      </c>
      <c r="AP44">
        <f t="shared" si="26"/>
        <v>-0.13070547836262095</v>
      </c>
      <c r="AQ44">
        <f t="shared" si="26"/>
        <v>-124.81735710474234</v>
      </c>
      <c r="AR44">
        <f t="shared" si="26"/>
        <v>-124.94806258310496</v>
      </c>
      <c r="AS44">
        <f t="shared" si="26"/>
        <v>0.74837377193124366</v>
      </c>
      <c r="AT44">
        <f t="shared" si="26"/>
        <v>1.1844596869871651</v>
      </c>
      <c r="AU44">
        <f t="shared" si="23"/>
        <v>-123.01522912418655</v>
      </c>
      <c r="AW44">
        <v>41</v>
      </c>
      <c r="AX44">
        <f>IF(Z44&gt;0, (R44*SUMPRODUCT(K44:$K$98, X44:$X$98)-K44*$AZ$3)/Z44, 0)</f>
        <v>3093.3054799826514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25</v>
      </c>
      <c r="R45">
        <f t="shared" si="0"/>
        <v>2000000</v>
      </c>
      <c r="S45">
        <f t="shared" si="1"/>
        <v>3018.7566760378754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1685.4486387464835</v>
      </c>
      <c r="AC45">
        <f t="shared" si="2"/>
        <v>1607.2289180969653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-14013.742032640481</v>
      </c>
      <c r="AI45">
        <f t="shared" si="25"/>
        <v>-14027.052387619195</v>
      </c>
      <c r="AJ45">
        <f t="shared" si="7"/>
        <v>78.219720649518194</v>
      </c>
      <c r="AK45">
        <f t="shared" si="22"/>
        <v>117.98140471225386</v>
      </c>
      <c r="AL45">
        <f t="shared" si="8"/>
        <v>-13830.851262257422</v>
      </c>
      <c r="AN45">
        <f t="shared" si="26"/>
        <v>0</v>
      </c>
      <c r="AO45">
        <f t="shared" si="26"/>
        <v>0</v>
      </c>
      <c r="AP45">
        <f t="shared" si="26"/>
        <v>-0.1140335608186623</v>
      </c>
      <c r="AQ45">
        <f t="shared" si="26"/>
        <v>-120.05967586378058</v>
      </c>
      <c r="AR45">
        <f t="shared" si="26"/>
        <v>-120.17370942459925</v>
      </c>
      <c r="AS45">
        <f t="shared" si="26"/>
        <v>0.67013038241058254</v>
      </c>
      <c r="AT45">
        <f t="shared" si="26"/>
        <v>1.0107799312071231</v>
      </c>
      <c r="AU45">
        <f t="shared" si="23"/>
        <v>-118.49279911098155</v>
      </c>
      <c r="AW45">
        <v>42</v>
      </c>
      <c r="AX45">
        <f>IF(Z45&gt;0, (R45*SUMPRODUCT(K45:$K$98, X45:$X$98)-K45*$AZ$3)/Z45, 0)</f>
        <v>3018.7566760378754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2000000</v>
      </c>
      <c r="S46">
        <f t="shared" si="1"/>
        <v>2942.6833239379603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1607.2289180969653</v>
      </c>
      <c r="AC46">
        <f t="shared" si="2"/>
        <v>1528.7742747824934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-15145.9359868927</v>
      </c>
      <c r="AI46">
        <f t="shared" si="25"/>
        <v>-15158.923914121789</v>
      </c>
      <c r="AJ46">
        <f t="shared" si="7"/>
        <v>78.454643314471923</v>
      </c>
      <c r="AK46">
        <f t="shared" si="22"/>
        <v>112.50602426678759</v>
      </c>
      <c r="AL46">
        <f t="shared" si="8"/>
        <v>-14967.96324654053</v>
      </c>
      <c r="AN46">
        <f t="shared" si="26"/>
        <v>0</v>
      </c>
      <c r="AO46">
        <f t="shared" si="26"/>
        <v>0</v>
      </c>
      <c r="AP46">
        <f t="shared" si="26"/>
        <v>-9.9349313799253117E-2</v>
      </c>
      <c r="AQ46">
        <f t="shared" si="26"/>
        <v>-115.85669680801369</v>
      </c>
      <c r="AR46">
        <f t="shared" si="26"/>
        <v>-115.95604612181295</v>
      </c>
      <c r="AS46">
        <f t="shared" si="26"/>
        <v>0.60012770630561796</v>
      </c>
      <c r="AT46">
        <f t="shared" si="26"/>
        <v>0.86059893253426989</v>
      </c>
      <c r="AU46">
        <f t="shared" si="23"/>
        <v>-114.49531948297306</v>
      </c>
      <c r="AW46">
        <v>43</v>
      </c>
      <c r="AX46">
        <f>IF(Z46&gt;0, (R46*SUMPRODUCT(K46:$K$98, X46:$X$98)-K46*$AZ$3)/Z46, 0)</f>
        <v>2942.6833239379603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2000000</v>
      </c>
      <c r="S47">
        <f t="shared" si="1"/>
        <v>2864.9496358177785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1528.7742747824934</v>
      </c>
      <c r="AC47">
        <f t="shared" si="2"/>
        <v>1450.0649284649328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-16364.311391965304</v>
      </c>
      <c r="AI47">
        <f t="shared" si="25"/>
        <v>-16376.964886029704</v>
      </c>
      <c r="AJ47">
        <f t="shared" si="7"/>
        <v>78.70934631756063</v>
      </c>
      <c r="AK47">
        <f t="shared" si="22"/>
        <v>107.01419923477455</v>
      </c>
      <c r="AL47">
        <f t="shared" si="8"/>
        <v>-16191.241340477369</v>
      </c>
      <c r="AN47">
        <f t="shared" si="26"/>
        <v>0</v>
      </c>
      <c r="AO47">
        <f t="shared" si="26"/>
        <v>0</v>
      </c>
      <c r="AP47">
        <f t="shared" si="26"/>
        <v>-8.6420638009158363E-2</v>
      </c>
      <c r="AQ47">
        <f t="shared" si="26"/>
        <v>-111.76472078594303</v>
      </c>
      <c r="AR47">
        <f t="shared" si="26"/>
        <v>-111.85114142395219</v>
      </c>
      <c r="AS47">
        <f t="shared" si="26"/>
        <v>0.53756787583163756</v>
      </c>
      <c r="AT47">
        <f t="shared" si="26"/>
        <v>0.73088392240435407</v>
      </c>
      <c r="AU47">
        <f t="shared" si="23"/>
        <v>-110.5826896257162</v>
      </c>
      <c r="AW47">
        <v>44</v>
      </c>
      <c r="AX47">
        <f>IF(Z47&gt;0, (R47*SUMPRODUCT(K47:$K$98, X47:$X$98)-K47*$AZ$3)/Z47, 0)</f>
        <v>2864.9496358177785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2000000</v>
      </c>
      <c r="S48">
        <f t="shared" si="1"/>
        <v>2786.1334869795387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1450.0649284649328</v>
      </c>
      <c r="AC48">
        <f t="shared" si="2"/>
        <v>1371.4674849026089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-17661.556706537871</v>
      </c>
      <c r="AI48">
        <f t="shared" si="25"/>
        <v>-17673.862896202794</v>
      </c>
      <c r="AJ48">
        <f t="shared" si="7"/>
        <v>78.597443562323861</v>
      </c>
      <c r="AK48">
        <f t="shared" si="22"/>
        <v>101.50454499254531</v>
      </c>
      <c r="AL48">
        <f t="shared" si="8"/>
        <v>-17493.760907647924</v>
      </c>
      <c r="AN48">
        <f t="shared" si="26"/>
        <v>0</v>
      </c>
      <c r="AO48">
        <f t="shared" si="26"/>
        <v>0</v>
      </c>
      <c r="AP48">
        <f t="shared" si="26"/>
        <v>-7.5043414102216002E-2</v>
      </c>
      <c r="AQ48">
        <f t="shared" si="26"/>
        <v>-107.70055961320317</v>
      </c>
      <c r="AR48">
        <f t="shared" si="26"/>
        <v>-107.77560302730538</v>
      </c>
      <c r="AS48">
        <f t="shared" si="26"/>
        <v>0.47928893225453356</v>
      </c>
      <c r="AT48">
        <f t="shared" si="26"/>
        <v>0.61897693847869584</v>
      </c>
      <c r="AU48">
        <f t="shared" si="23"/>
        <v>-106.67733715657215</v>
      </c>
      <c r="AW48">
        <v>45</v>
      </c>
      <c r="AX48">
        <f>IF(Z48&gt;0, (R48*SUMPRODUCT(K48:$K$98, X48:$X$98)-K48*$AZ$3)/Z48, 0)</f>
        <v>2786.1334869795387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2000000</v>
      </c>
      <c r="S49">
        <f t="shared" si="1"/>
        <v>2706.8096748640414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1371.4674849026089</v>
      </c>
      <c r="AC49">
        <f t="shared" si="2"/>
        <v>1293.3805656676366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-19000.788346487621</v>
      </c>
      <c r="AI49">
        <f t="shared" si="25"/>
        <v>-19012.733964401563</v>
      </c>
      <c r="AJ49">
        <f t="shared" si="7"/>
        <v>78.086919234972356</v>
      </c>
      <c r="AK49">
        <f t="shared" si="22"/>
        <v>96.00272394318263</v>
      </c>
      <c r="AL49">
        <f t="shared" si="8"/>
        <v>-18838.644321223408</v>
      </c>
      <c r="AN49">
        <f t="shared" si="26"/>
        <v>0</v>
      </c>
      <c r="AO49">
        <f t="shared" si="26"/>
        <v>0</v>
      </c>
      <c r="AP49">
        <f t="shared" si="26"/>
        <v>-6.5039856846099836E-2</v>
      </c>
      <c r="AQ49">
        <f t="shared" si="26"/>
        <v>-103.45287811157286</v>
      </c>
      <c r="AR49">
        <f t="shared" si="26"/>
        <v>-103.51791796841896</v>
      </c>
      <c r="AS49">
        <f t="shared" si="26"/>
        <v>0.42515691404020833</v>
      </c>
      <c r="AT49">
        <f t="shared" si="26"/>
        <v>0.52270242251864141</v>
      </c>
      <c r="AU49">
        <f t="shared" si="23"/>
        <v>-102.57005863186011</v>
      </c>
      <c r="AW49">
        <v>46</v>
      </c>
      <c r="AX49">
        <f>IF(Z49&gt;0, (R49*SUMPRODUCT(K49:$K$98, X49:$X$98)-K49*$AZ$3)/Z49, 0)</f>
        <v>2706.8096748640414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2000000</v>
      </c>
      <c r="S50">
        <f t="shared" si="1"/>
        <v>2627.9911343416261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1293.3805656676366</v>
      </c>
      <c r="AC50">
        <f t="shared" si="2"/>
        <v>1216.3684378937703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-20390.852503489408</v>
      </c>
      <c r="AI50">
        <f t="shared" si="25"/>
        <v>-20402.423779567918</v>
      </c>
      <c r="AJ50">
        <f t="shared" si="7"/>
        <v>77.012127773866268</v>
      </c>
      <c r="AK50">
        <f t="shared" si="22"/>
        <v>90.536639596734574</v>
      </c>
      <c r="AL50">
        <f t="shared" si="8"/>
        <v>-20234.875012197317</v>
      </c>
      <c r="AN50">
        <f t="shared" si="26"/>
        <v>0</v>
      </c>
      <c r="AO50">
        <f t="shared" si="26"/>
        <v>0</v>
      </c>
      <c r="AP50">
        <f t="shared" si="26"/>
        <v>-5.6251510647694326E-2</v>
      </c>
      <c r="AQ50">
        <f t="shared" si="26"/>
        <v>-99.126168015798726</v>
      </c>
      <c r="AR50">
        <f t="shared" si="26"/>
        <v>-99.182419526446424</v>
      </c>
      <c r="AS50">
        <f t="shared" si="26"/>
        <v>0.37437949765268835</v>
      </c>
      <c r="AT50">
        <f t="shared" si="26"/>
        <v>0.44012628440698826</v>
      </c>
      <c r="AU50">
        <f t="shared" si="23"/>
        <v>-98.36791374438674</v>
      </c>
      <c r="AW50">
        <v>47</v>
      </c>
      <c r="AX50">
        <f>IF(Z50&gt;0, (R50*SUMPRODUCT(K50:$K$98, X50:$X$98)-K50*$AZ$3)/Z50, 0)</f>
        <v>2627.9911343416261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2000000</v>
      </c>
      <c r="S51">
        <f t="shared" si="1"/>
        <v>2550.6040475685527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1216.3684378937703</v>
      </c>
      <c r="AC51">
        <f t="shared" si="2"/>
        <v>1140.8500826794948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-21872.594424681036</v>
      </c>
      <c r="AI51">
        <f t="shared" si="25"/>
        <v>-21883.776580568454</v>
      </c>
      <c r="AJ51">
        <f t="shared" si="7"/>
        <v>75.518355214275516</v>
      </c>
      <c r="AK51">
        <f t="shared" si="22"/>
        <v>85.145790652563932</v>
      </c>
      <c r="AL51">
        <f t="shared" si="8"/>
        <v>-21723.112434701612</v>
      </c>
      <c r="AN51">
        <f t="shared" si="26"/>
        <v>0</v>
      </c>
      <c r="AO51">
        <f t="shared" si="26"/>
        <v>0</v>
      </c>
      <c r="AP51">
        <f t="shared" si="26"/>
        <v>-4.8535605745501295E-2</v>
      </c>
      <c r="AQ51">
        <f t="shared" si="26"/>
        <v>-94.936936161138235</v>
      </c>
      <c r="AR51">
        <f t="shared" si="26"/>
        <v>-94.985471766883748</v>
      </c>
      <c r="AS51">
        <f t="shared" si="26"/>
        <v>0.3277837612113263</v>
      </c>
      <c r="AT51">
        <f t="shared" si="26"/>
        <v>0.36957117818866075</v>
      </c>
      <c r="AU51">
        <f t="shared" si="23"/>
        <v>-94.288116827483748</v>
      </c>
      <c r="AW51">
        <v>48</v>
      </c>
      <c r="AX51">
        <f>IF(Z51&gt;0, (R51*SUMPRODUCT(K51:$K$98, X51:$X$98)-K51*$AZ$3)/Z51, 0)</f>
        <v>2550.6040475685527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2000000</v>
      </c>
      <c r="S52">
        <f t="shared" si="1"/>
        <v>2475.0843652141102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1140.8500826794948</v>
      </c>
      <c r="AC52">
        <f t="shared" si="2"/>
        <v>1066.9915508054314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-23440.740988882349</v>
      </c>
      <c r="AI52">
        <f t="shared" si="25"/>
        <v>-23451.518313948531</v>
      </c>
      <c r="AJ52">
        <f t="shared" si="7"/>
        <v>73.858531874063374</v>
      </c>
      <c r="AK52">
        <f t="shared" si="22"/>
        <v>79.859505787564643</v>
      </c>
      <c r="AL52">
        <f t="shared" si="8"/>
        <v>-23297.800276286904</v>
      </c>
      <c r="AN52">
        <f t="shared" si="26"/>
        <v>0</v>
      </c>
      <c r="AO52">
        <f t="shared" si="26"/>
        <v>0</v>
      </c>
      <c r="AP52">
        <f t="shared" si="26"/>
        <v>-4.1766479628488257E-2</v>
      </c>
      <c r="AQ52">
        <f t="shared" si="26"/>
        <v>-90.842321724245053</v>
      </c>
      <c r="AR52">
        <f t="shared" si="26"/>
        <v>-90.884088203873546</v>
      </c>
      <c r="AS52">
        <f t="shared" si="26"/>
        <v>0.28623158789077086</v>
      </c>
      <c r="AT52">
        <f t="shared" si="26"/>
        <v>0.30948778116416775</v>
      </c>
      <c r="AU52">
        <f t="shared" si="23"/>
        <v>-90.288368834818613</v>
      </c>
      <c r="AW52">
        <v>49</v>
      </c>
      <c r="AX52">
        <f>IF(Z52&gt;0, (R52*SUMPRODUCT(K52:$K$98, X52:$X$98)-K52*$AZ$3)/Z52, 0)</f>
        <v>2475.0843652141102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2000000</v>
      </c>
      <c r="S53">
        <f t="shared" si="1"/>
        <v>2401.9515677631066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1066.9915508054314</v>
      </c>
      <c r="AC53">
        <f t="shared" si="2"/>
        <v>994.96923290893108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-25096.788728192434</v>
      </c>
      <c r="AI53">
        <f t="shared" si="25"/>
        <v>-25107.144570148852</v>
      </c>
      <c r="AJ53">
        <f t="shared" si="7"/>
        <v>72.02231789650034</v>
      </c>
      <c r="AK53">
        <f t="shared" si="22"/>
        <v>74.689408556380201</v>
      </c>
      <c r="AL53">
        <f t="shared" si="8"/>
        <v>-24960.432843695973</v>
      </c>
      <c r="AN53">
        <f t="shared" si="26"/>
        <v>0</v>
      </c>
      <c r="AO53">
        <f t="shared" si="26"/>
        <v>0</v>
      </c>
      <c r="AP53">
        <f t="shared" si="26"/>
        <v>-3.5833091654111082E-2</v>
      </c>
      <c r="AQ53">
        <f t="shared" si="26"/>
        <v>-86.83944139992542</v>
      </c>
      <c r="AR53">
        <f t="shared" si="26"/>
        <v>-86.875274491579532</v>
      </c>
      <c r="AS53">
        <f t="shared" si="26"/>
        <v>0.24921028431952716</v>
      </c>
      <c r="AT53">
        <f t="shared" si="26"/>
        <v>0.25843890179626228</v>
      </c>
      <c r="AU53">
        <f t="shared" si="23"/>
        <v>-86.367625305463747</v>
      </c>
      <c r="AW53">
        <v>50</v>
      </c>
      <c r="AX53">
        <f>IF(Z53&gt;0, (R53*SUMPRODUCT(K53:$K$98, X53:$X$98)-K53*$AZ$3)/Z53, 0)</f>
        <v>2401.9515677631066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2000000</v>
      </c>
      <c r="S54">
        <f t="shared" si="1"/>
        <v>2331.3675691221874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994.96923290893108</v>
      </c>
      <c r="AC54">
        <f t="shared" si="2"/>
        <v>924.93336635520711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-26714.180936382865</v>
      </c>
      <c r="AI54">
        <f t="shared" si="25"/>
        <v>-26724.099292658015</v>
      </c>
      <c r="AJ54">
        <f t="shared" si="7"/>
        <v>70.035866553723963</v>
      </c>
      <c r="AK54">
        <f t="shared" si="22"/>
        <v>69.647846303625187</v>
      </c>
      <c r="AL54">
        <f t="shared" si="8"/>
        <v>-26584.415579800665</v>
      </c>
      <c r="AN54">
        <f t="shared" si="26"/>
        <v>0</v>
      </c>
      <c r="AO54">
        <f t="shared" si="26"/>
        <v>0</v>
      </c>
      <c r="AP54">
        <f t="shared" si="26"/>
        <v>-3.06422427140682E-2</v>
      </c>
      <c r="AQ54">
        <f t="shared" si="26"/>
        <v>-82.532064129541638</v>
      </c>
      <c r="AR54">
        <f t="shared" si="26"/>
        <v>-82.562706372255718</v>
      </c>
      <c r="AS54">
        <f t="shared" si="26"/>
        <v>0.21637214494971577</v>
      </c>
      <c r="AT54">
        <f t="shared" si="26"/>
        <v>0.215173376690978</v>
      </c>
      <c r="AU54">
        <f t="shared" si="23"/>
        <v>-82.131160850615018</v>
      </c>
      <c r="AW54">
        <v>51</v>
      </c>
      <c r="AX54">
        <f>IF(Z54&gt;0, (R54*SUMPRODUCT(K54:$K$98, X54:$X$98)-K54*$AZ$3)/Z54, 0)</f>
        <v>2331.3675691221874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2000000</v>
      </c>
      <c r="S55">
        <f t="shared" si="1"/>
        <v>2264.2302011759439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924.93336635520711</v>
      </c>
      <c r="AC55">
        <f t="shared" si="2"/>
        <v>857.40449405263007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-28186.358586380753</v>
      </c>
      <c r="AI55">
        <f t="shared" si="25"/>
        <v>-28195.825429610821</v>
      </c>
      <c r="AJ55">
        <f t="shared" si="7"/>
        <v>67.528872302577042</v>
      </c>
      <c r="AK55">
        <f t="shared" si="22"/>
        <v>64.745335644864511</v>
      </c>
      <c r="AL55">
        <f t="shared" si="8"/>
        <v>-28063.55122166338</v>
      </c>
      <c r="AN55">
        <f t="shared" si="26"/>
        <v>0</v>
      </c>
      <c r="AO55">
        <f t="shared" si="26"/>
        <v>0</v>
      </c>
      <c r="AP55">
        <f t="shared" si="26"/>
        <v>-2.6113675703232777E-2</v>
      </c>
      <c r="AQ55">
        <f t="shared" si="26"/>
        <v>-77.750249950486136</v>
      </c>
      <c r="AR55">
        <f t="shared" si="26"/>
        <v>-77.776363626189365</v>
      </c>
      <c r="AS55">
        <f t="shared" si="26"/>
        <v>0.18627403338779408</v>
      </c>
      <c r="AT55">
        <f t="shared" si="26"/>
        <v>0.17859582727187312</v>
      </c>
      <c r="AU55">
        <f t="shared" si="23"/>
        <v>-77.411493765529698</v>
      </c>
      <c r="AW55">
        <v>52</v>
      </c>
      <c r="AX55">
        <f>IF(Z55&gt;0, (R55*SUMPRODUCT(K55:$K$98, X55:$X$98)-K55*$AZ$3)/Z55, 0)</f>
        <v>2264.2302011759439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2000000</v>
      </c>
      <c r="S56">
        <f t="shared" si="1"/>
        <v>2223.3510190326656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857.40449405263007</v>
      </c>
      <c r="AC56">
        <f t="shared" si="2"/>
        <v>793.04995109050572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-36391.396634920835</v>
      </c>
      <c r="AI56">
        <f t="shared" si="25"/>
        <v>-36400.313917260668</v>
      </c>
      <c r="AJ56">
        <f t="shared" si="7"/>
        <v>64.354542962124356</v>
      </c>
      <c r="AK56">
        <f t="shared" si="22"/>
        <v>60.018314583684109</v>
      </c>
      <c r="AL56">
        <f t="shared" si="8"/>
        <v>-36275.94105971486</v>
      </c>
      <c r="AN56">
        <f t="shared" si="26"/>
        <v>0</v>
      </c>
      <c r="AO56">
        <f t="shared" si="26"/>
        <v>0</v>
      </c>
      <c r="AP56">
        <f t="shared" si="26"/>
        <v>-2.1962274532936268E-2</v>
      </c>
      <c r="AQ56">
        <f t="shared" si="26"/>
        <v>-89.627962093701797</v>
      </c>
      <c r="AR56">
        <f t="shared" si="26"/>
        <v>-89.649924368234736</v>
      </c>
      <c r="AS56">
        <f t="shared" si="26"/>
        <v>0.15849808115448638</v>
      </c>
      <c r="AT56">
        <f t="shared" si="26"/>
        <v>0.14781843297743527</v>
      </c>
      <c r="AU56">
        <f t="shared" si="23"/>
        <v>-89.343607854102828</v>
      </c>
      <c r="AW56">
        <v>53</v>
      </c>
      <c r="AX56">
        <f>IF(Z56&gt;0, (R56*SUMPRODUCT(K56:$K$98, X56:$X$98)-K56*$AZ$3)/Z56, 0)</f>
        <v>2223.3510190326656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2000000</v>
      </c>
      <c r="S57">
        <f t="shared" si="1"/>
        <v>2160.2453358246521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793.04995109050572</v>
      </c>
      <c r="AC57">
        <f t="shared" si="2"/>
        <v>715.38244166498419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-43932.838394689883</v>
      </c>
      <c r="AI57">
        <f t="shared" si="25"/>
        <v>-43941.117343726379</v>
      </c>
      <c r="AJ57">
        <f t="shared" si="7"/>
        <v>77.66750942552153</v>
      </c>
      <c r="AK57">
        <f t="shared" si="22"/>
        <v>55.513496576335406</v>
      </c>
      <c r="AL57">
        <f t="shared" si="8"/>
        <v>-43807.936337724524</v>
      </c>
      <c r="AN57">
        <f t="shared" si="26"/>
        <v>0</v>
      </c>
      <c r="AO57">
        <f t="shared" si="26"/>
        <v>0</v>
      </c>
      <c r="AP57">
        <f t="shared" si="26"/>
        <v>-1.8205473757764962E-2</v>
      </c>
      <c r="AQ57">
        <f t="shared" si="26"/>
        <v>-96.608655636439096</v>
      </c>
      <c r="AR57">
        <f t="shared" si="26"/>
        <v>-96.626861110196856</v>
      </c>
      <c r="AS57">
        <f t="shared" si="26"/>
        <v>0.17079146138522702</v>
      </c>
      <c r="AT57">
        <f t="shared" si="26"/>
        <v>0.12207461365769752</v>
      </c>
      <c r="AU57">
        <f t="shared" si="23"/>
        <v>-96.333995035153933</v>
      </c>
      <c r="AW57">
        <v>54</v>
      </c>
      <c r="AX57">
        <f>IF(Z57&gt;0, (R57*SUMPRODUCT(K57:$K$98, X57:$X$98)-K57*$AZ$3)/Z57, 0)</f>
        <v>2160.2453358246521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2000000</v>
      </c>
      <c r="S58">
        <f t="shared" si="1"/>
        <v>2080.737314226546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715.38244166498419</v>
      </c>
      <c r="AC58">
        <f t="shared" si="2"/>
        <v>629.45276162513437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-50664.192980241445</v>
      </c>
      <c r="AI58">
        <f t="shared" si="25"/>
        <v>-50671.755837375327</v>
      </c>
      <c r="AJ58">
        <f t="shared" si="7"/>
        <v>85.929680039849814</v>
      </c>
      <c r="AK58">
        <f t="shared" si="22"/>
        <v>50.076770916548895</v>
      </c>
      <c r="AL58">
        <f t="shared" si="8"/>
        <v>-50535.749386418924</v>
      </c>
      <c r="AN58">
        <f t="shared" si="26"/>
        <v>0</v>
      </c>
      <c r="AO58">
        <f t="shared" si="26"/>
        <v>0</v>
      </c>
      <c r="AP58">
        <f t="shared" si="26"/>
        <v>-1.4848912550630722E-2</v>
      </c>
      <c r="AQ58">
        <f t="shared" si="26"/>
        <v>-99.474068820064247</v>
      </c>
      <c r="AR58">
        <f t="shared" si="26"/>
        <v>-99.48891773261488</v>
      </c>
      <c r="AS58">
        <f t="shared" si="26"/>
        <v>0.16871432076898318</v>
      </c>
      <c r="AT58">
        <f t="shared" si="26"/>
        <v>9.832072442922464E-2</v>
      </c>
      <c r="AU58">
        <f t="shared" si="23"/>
        <v>-99.221882687416667</v>
      </c>
      <c r="AW58">
        <v>55</v>
      </c>
      <c r="AX58">
        <f>IF(Z58&gt;0, (R58*SUMPRODUCT(K58:$K$98, X58:$X$98)-K58*$AZ$3)/Z58, 0)</f>
        <v>2080.737314226546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2000000</v>
      </c>
      <c r="S59">
        <f t="shared" si="1"/>
        <v>1988.1873478272132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629.45276162513437</v>
      </c>
      <c r="AC59">
        <f t="shared" si="2"/>
        <v>539.51349244488222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-56259.317362247857</v>
      </c>
      <c r="AI59">
        <f t="shared" si="25"/>
        <v>-56266.101349343371</v>
      </c>
      <c r="AJ59">
        <f t="shared" si="7"/>
        <v>89.939269180252154</v>
      </c>
      <c r="AK59">
        <f t="shared" si="22"/>
        <v>44.061693313759413</v>
      </c>
      <c r="AL59">
        <f t="shared" si="8"/>
        <v>-56132.100386849364</v>
      </c>
      <c r="AN59">
        <f t="shared" si="26"/>
        <v>0</v>
      </c>
      <c r="AO59">
        <f t="shared" si="26"/>
        <v>0</v>
      </c>
      <c r="AP59">
        <f t="shared" si="26"/>
        <v>-1.1892570745827101E-2</v>
      </c>
      <c r="AQ59">
        <f t="shared" si="26"/>
        <v>-98.624584985575638</v>
      </c>
      <c r="AR59">
        <f t="shared" si="26"/>
        <v>-98.636477556321466</v>
      </c>
      <c r="AS59">
        <f t="shared" si="26"/>
        <v>0.15766673882112547</v>
      </c>
      <c r="AT59">
        <f t="shared" si="26"/>
        <v>7.7241716049460563E-2</v>
      </c>
      <c r="AU59">
        <f t="shared" si="23"/>
        <v>-98.401569101450889</v>
      </c>
      <c r="AW59">
        <v>56</v>
      </c>
      <c r="AX59">
        <f>IF(Z59&gt;0, (R59*SUMPRODUCT(K59:$K$98, X59:$X$98)-K59*$AZ$3)/Z59, 0)</f>
        <v>1988.1873478272132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25</v>
      </c>
      <c r="R60">
        <f t="shared" si="0"/>
        <v>2000000</v>
      </c>
      <c r="S60">
        <f t="shared" si="1"/>
        <v>1880.589153920648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539.51349244488222</v>
      </c>
      <c r="AC60">
        <f t="shared" si="2"/>
        <v>449.40212142342426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-59354.190707454502</v>
      </c>
      <c r="AI60">
        <f t="shared" si="25"/>
        <v>-59360.164927295213</v>
      </c>
      <c r="AJ60">
        <f t="shared" si="7"/>
        <v>90.111371021457956</v>
      </c>
      <c r="AK60">
        <f t="shared" si="22"/>
        <v>37.765944471141758</v>
      </c>
      <c r="AL60">
        <f t="shared" si="8"/>
        <v>-59232.287611802618</v>
      </c>
      <c r="AN60">
        <f t="shared" si="26"/>
        <v>0</v>
      </c>
      <c r="AO60">
        <f t="shared" si="26"/>
        <v>0</v>
      </c>
      <c r="AP60">
        <f t="shared" si="26"/>
        <v>-9.3509106584522671E-3</v>
      </c>
      <c r="AQ60">
        <f t="shared" si="26"/>
        <v>-92.901792921592218</v>
      </c>
      <c r="AR60">
        <f t="shared" si="26"/>
        <v>-92.911143832250659</v>
      </c>
      <c r="AS60">
        <f t="shared" si="26"/>
        <v>0.14104324952854333</v>
      </c>
      <c r="AT60">
        <f t="shared" si="26"/>
        <v>5.9111646724983716E-2</v>
      </c>
      <c r="AU60">
        <f t="shared" si="23"/>
        <v>-92.710988935997136</v>
      </c>
      <c r="AW60">
        <v>57</v>
      </c>
      <c r="AX60">
        <f>IF(Z60&gt;0, (R60*SUMPRODUCT(K60:$K$98, X60:$X$98)-K60*$AZ$3)/Z60, 0)</f>
        <v>1880.589153920648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2000000</v>
      </c>
      <c r="S61">
        <f t="shared" si="1"/>
        <v>1765.618495299974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449.40212142342426</v>
      </c>
      <c r="AC61">
        <f t="shared" si="2"/>
        <v>364.10141239836571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-60723.233650067334</v>
      </c>
      <c r="AI61">
        <f t="shared" si="25"/>
        <v>-60728.389087289019</v>
      </c>
      <c r="AJ61">
        <f t="shared" si="7"/>
        <v>85.300709025058552</v>
      </c>
      <c r="AK61">
        <f t="shared" si="22"/>
        <v>31.458148499639702</v>
      </c>
      <c r="AL61">
        <f t="shared" si="8"/>
        <v>-60611.63022976432</v>
      </c>
      <c r="AN61">
        <f t="shared" si="26"/>
        <v>0</v>
      </c>
      <c r="AO61">
        <f t="shared" si="26"/>
        <v>0</v>
      </c>
      <c r="AP61">
        <f t="shared" si="26"/>
        <v>-7.2047711055843854E-3</v>
      </c>
      <c r="AQ61">
        <f t="shared" si="26"/>
        <v>-84.861279543802169</v>
      </c>
      <c r="AR61">
        <f t="shared" si="26"/>
        <v>-84.868484314907761</v>
      </c>
      <c r="AS61">
        <f t="shared" si="26"/>
        <v>0.11920852824760586</v>
      </c>
      <c r="AT61">
        <f t="shared" si="26"/>
        <v>4.3963052908915785E-2</v>
      </c>
      <c r="AU61">
        <f t="shared" si="23"/>
        <v>-84.705312733751242</v>
      </c>
      <c r="AW61">
        <v>58</v>
      </c>
      <c r="AX61">
        <f>IF(Z61&gt;0, (R61*SUMPRODUCT(K61:$K$98, X61:$X$98)-K61*$AZ$3)/Z61, 0)</f>
        <v>1765.618495299974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25</v>
      </c>
      <c r="R62">
        <f t="shared" si="0"/>
        <v>2000000</v>
      </c>
      <c r="S62">
        <f t="shared" si="1"/>
        <v>1642.5783472804883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364.10141239836571</v>
      </c>
      <c r="AC62">
        <f t="shared" si="2"/>
        <v>286.02681490504017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-60044.969422733921</v>
      </c>
      <c r="AI62">
        <f t="shared" si="25"/>
        <v>-60049.3227434656</v>
      </c>
      <c r="AJ62">
        <f t="shared" si="7"/>
        <v>78.074597493325541</v>
      </c>
      <c r="AK62">
        <f t="shared" si="22"/>
        <v>25.487098867885603</v>
      </c>
      <c r="AL62">
        <f t="shared" si="8"/>
        <v>-59945.761047104388</v>
      </c>
      <c r="AN62">
        <f t="shared" si="26"/>
        <v>0</v>
      </c>
      <c r="AO62">
        <f t="shared" si="26"/>
        <v>0</v>
      </c>
      <c r="AP62">
        <f t="shared" si="26"/>
        <v>-5.4319695595650879E-3</v>
      </c>
      <c r="AQ62">
        <f t="shared" si="26"/>
        <v>-74.922677701117379</v>
      </c>
      <c r="AR62">
        <f t="shared" si="26"/>
        <v>-74.928109670676932</v>
      </c>
      <c r="AS62">
        <f t="shared" si="26"/>
        <v>9.7419616678531704E-2</v>
      </c>
      <c r="AT62">
        <f t="shared" si="26"/>
        <v>3.1802192796056582E-2</v>
      </c>
      <c r="AU62">
        <f t="shared" si="23"/>
        <v>-74.798887861202346</v>
      </c>
      <c r="AW62">
        <v>59</v>
      </c>
      <c r="AX62">
        <f>IF(Z62&gt;0, (R62*SUMPRODUCT(K62:$K$98, X62:$X$98)-K62*$AZ$3)/Z62, 0)</f>
        <v>1642.5783472804883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2000000</v>
      </c>
      <c r="S63">
        <f t="shared" si="1"/>
        <v>1511.171256833909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286.02681490504017</v>
      </c>
      <c r="AC63">
        <f t="shared" si="2"/>
        <v>217.1636747489911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-57371.930878351828</v>
      </c>
      <c r="AI63">
        <f t="shared" si="25"/>
        <v>-57375.523516740213</v>
      </c>
      <c r="AJ63">
        <f t="shared" si="7"/>
        <v>68.86314015604907</v>
      </c>
      <c r="AK63">
        <f t="shared" si="22"/>
        <v>20.021877043352813</v>
      </c>
      <c r="AL63">
        <f t="shared" si="8"/>
        <v>-57286.638499540815</v>
      </c>
      <c r="AN63">
        <f t="shared" si="26"/>
        <v>0</v>
      </c>
      <c r="AO63">
        <f t="shared" si="26"/>
        <v>0</v>
      </c>
      <c r="AP63">
        <f t="shared" si="26"/>
        <v>-4.0025074221360377E-3</v>
      </c>
      <c r="AQ63">
        <f t="shared" si="26"/>
        <v>-63.917253655505313</v>
      </c>
      <c r="AR63">
        <f t="shared" si="26"/>
        <v>-63.921256162927449</v>
      </c>
      <c r="AS63">
        <f t="shared" si="26"/>
        <v>7.6719446765729088E-2</v>
      </c>
      <c r="AT63">
        <f t="shared" si="26"/>
        <v>2.2306088954070859E-2</v>
      </c>
      <c r="AU63">
        <f t="shared" si="23"/>
        <v>-63.822230627207652</v>
      </c>
      <c r="AW63">
        <v>60</v>
      </c>
      <c r="AX63">
        <f>IF(Z63&gt;0, (R63*SUMPRODUCT(K63:$K$98, X63:$X$98)-K63*$AZ$3)/Z63, 0)</f>
        <v>1511.171256833909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2000000</v>
      </c>
      <c r="S64">
        <f t="shared" si="1"/>
        <v>1371.9615196477337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217.1636747489911</v>
      </c>
      <c r="AC64">
        <f t="shared" si="2"/>
        <v>158.65672247301109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-53252.452447983414</v>
      </c>
      <c r="AI64">
        <f t="shared" si="25"/>
        <v>-53255.343504332319</v>
      </c>
      <c r="AJ64">
        <f t="shared" si="7"/>
        <v>58.506952275980012</v>
      </c>
      <c r="AK64">
        <f t="shared" si="22"/>
        <v>15.201457232429378</v>
      </c>
      <c r="AL64">
        <f t="shared" si="8"/>
        <v>-53181.635094823912</v>
      </c>
      <c r="AN64">
        <f t="shared" si="26"/>
        <v>0</v>
      </c>
      <c r="AO64">
        <f t="shared" si="26"/>
        <v>0</v>
      </c>
      <c r="AP64">
        <f t="shared" si="26"/>
        <v>-2.8757900291382288E-3</v>
      </c>
      <c r="AQ64">
        <f t="shared" si="26"/>
        <v>-52.971251091418623</v>
      </c>
      <c r="AR64">
        <f t="shared" si="26"/>
        <v>-52.974126881447766</v>
      </c>
      <c r="AS64">
        <f t="shared" si="26"/>
        <v>5.8198004357298758E-2</v>
      </c>
      <c r="AT64">
        <f t="shared" si="26"/>
        <v>1.5121185428990913E-2</v>
      </c>
      <c r="AU64">
        <f t="shared" si="23"/>
        <v>-52.900807691661477</v>
      </c>
      <c r="AW64">
        <v>61</v>
      </c>
      <c r="AX64">
        <f>IF(Z64&gt;0, (R64*SUMPRODUCT(K64:$K$98, X64:$X$98)-K64*$AZ$3)/Z64, 0)</f>
        <v>1371.9615196477337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2000000</v>
      </c>
      <c r="S65">
        <f t="shared" si="1"/>
        <v>1219.6139622228095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158.65672247301109</v>
      </c>
      <c r="AC65">
        <f t="shared" si="2"/>
        <v>110.51609761331156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-47740.386320026955</v>
      </c>
      <c r="AI65">
        <f t="shared" si="25"/>
        <v>-47742.651710983366</v>
      </c>
      <c r="AJ65">
        <f t="shared" si="7"/>
        <v>48.140624859699528</v>
      </c>
      <c r="AK65">
        <f t="shared" si="22"/>
        <v>11.105970573110778</v>
      </c>
      <c r="AL65">
        <f t="shared" si="8"/>
        <v>-47683.405115550559</v>
      </c>
      <c r="AN65">
        <f t="shared" si="26"/>
        <v>0</v>
      </c>
      <c r="AO65">
        <f t="shared" si="26"/>
        <v>0</v>
      </c>
      <c r="AP65">
        <f t="shared" si="26"/>
        <v>-2.0119897175748433E-3</v>
      </c>
      <c r="AQ65">
        <f t="shared" si="26"/>
        <v>-42.400260368787258</v>
      </c>
      <c r="AR65">
        <f t="shared" si="26"/>
        <v>-42.402272358504831</v>
      </c>
      <c r="AS65">
        <f t="shared" si="26"/>
        <v>4.275572917831847E-2</v>
      </c>
      <c r="AT65">
        <f t="shared" si="26"/>
        <v>9.8636831464107132E-3</v>
      </c>
      <c r="AU65">
        <f t="shared" si="23"/>
        <v>-42.349652946180107</v>
      </c>
      <c r="AW65">
        <v>62</v>
      </c>
      <c r="AX65">
        <f>IF(Z65&gt;0, (R65*SUMPRODUCT(K65:$K$98, X65:$X$98)-K65*$AZ$3)/Z65, 0)</f>
        <v>1219.6139622228095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2000000</v>
      </c>
      <c r="S66">
        <f t="shared" si="1"/>
        <v>1050.0430245592784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110.51609761331156</v>
      </c>
      <c r="AC66">
        <f t="shared" si="2"/>
        <v>72.428896379987833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-41464.813896862208</v>
      </c>
      <c r="AI66">
        <f t="shared" si="25"/>
        <v>-41466.538323735345</v>
      </c>
      <c r="AJ66">
        <f t="shared" si="7"/>
        <v>38.087201233323725</v>
      </c>
      <c r="AK66">
        <f t="shared" si="22"/>
        <v>7.7361268329318102</v>
      </c>
      <c r="AL66">
        <f t="shared" si="8"/>
        <v>-41420.714995669092</v>
      </c>
      <c r="AN66">
        <f t="shared" si="26"/>
        <v>0</v>
      </c>
      <c r="AO66">
        <f t="shared" si="26"/>
        <v>0</v>
      </c>
      <c r="AP66">
        <f t="shared" si="26"/>
        <v>-1.3674433827703437E-3</v>
      </c>
      <c r="AQ66">
        <f t="shared" si="26"/>
        <v>-32.880945121165006</v>
      </c>
      <c r="AR66">
        <f t="shared" si="26"/>
        <v>-32.882312564547782</v>
      </c>
      <c r="AS66">
        <f t="shared" si="26"/>
        <v>3.0202551413511951E-2</v>
      </c>
      <c r="AT66">
        <f t="shared" si="26"/>
        <v>6.1346268785075165E-3</v>
      </c>
      <c r="AU66">
        <f t="shared" si="23"/>
        <v>-32.845975386255759</v>
      </c>
      <c r="AW66">
        <v>63</v>
      </c>
      <c r="AX66">
        <f>IF(Z66&gt;0, (R66*SUMPRODUCT(K66:$K$98, X66:$X$98)-K66*$AZ$3)/Z66, 0)</f>
        <v>1050.0430245592784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7">$C$6</f>
        <v>2000000</v>
      </c>
      <c r="S67">
        <f t="shared" ref="S67:S89" si="28">AX67</f>
        <v>853.10941667821055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72.428896379987833</v>
      </c>
      <c r="AC67">
        <f t="shared" ref="AC67:AC89" si="29">S67*Z67</f>
        <v>43.398896915486596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-1.2717857776224877</v>
      </c>
      <c r="AH67">
        <f t="shared" ref="AH67:AH89" si="32">-X67*R67</f>
        <v>-34831.746142622833</v>
      </c>
      <c r="AI67">
        <f t="shared" ref="AI67:AI89" si="33">SUM(AE67:AH67)</f>
        <v>-34833.017928400455</v>
      </c>
      <c r="AJ67">
        <f t="shared" ref="AJ67:AJ89" si="34">AB67-AC67</f>
        <v>29.029999464501238</v>
      </c>
      <c r="AK67">
        <f t="shared" si="22"/>
        <v>5.0700227465991485</v>
      </c>
      <c r="AL67">
        <f t="shared" ref="AL67:AL89" si="35">SUM(AI67:AK67)</f>
        <v>-34798.917906189352</v>
      </c>
      <c r="AN67">
        <f t="shared" ref="AN67:AT89" si="36">AE67*$K67</f>
        <v>0</v>
      </c>
      <c r="AO67">
        <f t="shared" si="36"/>
        <v>0</v>
      </c>
      <c r="AP67">
        <f t="shared" si="36"/>
        <v>-9.0045188812500239E-4</v>
      </c>
      <c r="AQ67">
        <f t="shared" si="36"/>
        <v>-24.66163101733126</v>
      </c>
      <c r="AR67">
        <f t="shared" si="36"/>
        <v>-24.662531469219385</v>
      </c>
      <c r="AS67">
        <f t="shared" si="36"/>
        <v>2.05538686546291E-2</v>
      </c>
      <c r="AT67">
        <f t="shared" si="36"/>
        <v>3.5896859638943567E-3</v>
      </c>
      <c r="AU67">
        <f t="shared" si="23"/>
        <v>-24.638387914600859</v>
      </c>
      <c r="AW67">
        <v>64</v>
      </c>
      <c r="AX67">
        <f>IF(Z67&gt;0, (R67*SUMPRODUCT(K67:$K$98, X67:$X$98)-K67*$AZ$3)/Z67, 0)</f>
        <v>853.10941667821055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25</v>
      </c>
      <c r="R68">
        <f t="shared" si="27"/>
        <v>2000000</v>
      </c>
      <c r="S68">
        <f t="shared" si="28"/>
        <v>611.05381646436149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43.398896915486596</v>
      </c>
      <c r="AC68">
        <f t="shared" si="29"/>
        <v>22.175610234462276</v>
      </c>
      <c r="AE68">
        <f t="shared" si="30"/>
        <v>0</v>
      </c>
      <c r="AF68">
        <f t="shared" si="31"/>
        <v>0</v>
      </c>
      <c r="AG68">
        <f t="shared" si="31"/>
        <v>-0.90726911595010151</v>
      </c>
      <c r="AH68">
        <f t="shared" si="32"/>
        <v>-28143.904311692906</v>
      </c>
      <c r="AI68">
        <f t="shared" si="33"/>
        <v>-28144.811580808855</v>
      </c>
      <c r="AJ68">
        <f t="shared" si="34"/>
        <v>21.223286681024319</v>
      </c>
      <c r="AK68">
        <f t="shared" si="22"/>
        <v>3.0379227840840621</v>
      </c>
      <c r="AL68">
        <f t="shared" si="35"/>
        <v>-28120.550371343747</v>
      </c>
      <c r="AN68">
        <f t="shared" si="36"/>
        <v>0</v>
      </c>
      <c r="AO68">
        <f t="shared" si="36"/>
        <v>0</v>
      </c>
      <c r="AP68">
        <f t="shared" si="36"/>
        <v>-5.7354124389874235E-4</v>
      </c>
      <c r="AQ68">
        <f t="shared" si="36"/>
        <v>-17.791512576940068</v>
      </c>
      <c r="AR68">
        <f t="shared" si="36"/>
        <v>-17.792086118183963</v>
      </c>
      <c r="AS68">
        <f t="shared" si="36"/>
        <v>1.3416559682963753E-2</v>
      </c>
      <c r="AT68">
        <f t="shared" si="36"/>
        <v>1.9204599625627853E-3</v>
      </c>
      <c r="AU68">
        <f t="shared" si="23"/>
        <v>-17.776749098538438</v>
      </c>
      <c r="AW68">
        <v>65</v>
      </c>
      <c r="AX68">
        <f>IF(Z68&gt;0, (R68*SUMPRODUCT(K68:$K$98, X68:$X$98)-K68*$AZ$3)/Z68, 0)</f>
        <v>611.05381646436149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7"/>
        <v>2000000</v>
      </c>
      <c r="S69">
        <f t="shared" si="28"/>
        <v>298.47199809465496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22.175610234462276</v>
      </c>
      <c r="AC69">
        <f t="shared" si="29"/>
        <v>7.454047957796277</v>
      </c>
      <c r="AE69">
        <f t="shared" si="30"/>
        <v>0</v>
      </c>
      <c r="AF69">
        <f t="shared" si="31"/>
        <v>0</v>
      </c>
      <c r="AG69">
        <f t="shared" si="31"/>
        <v>-0.62435069331297555</v>
      </c>
      <c r="AH69">
        <f t="shared" si="32"/>
        <v>-21907.658518210006</v>
      </c>
      <c r="AI69">
        <f t="shared" si="33"/>
        <v>-21908.282868903319</v>
      </c>
      <c r="AJ69">
        <f t="shared" si="34"/>
        <v>14.721562276665999</v>
      </c>
      <c r="AK69">
        <f t="shared" si="22"/>
        <v>1.5522927164123594</v>
      </c>
      <c r="AL69">
        <f t="shared" si="35"/>
        <v>-21892.009013910239</v>
      </c>
      <c r="AN69">
        <f t="shared" si="36"/>
        <v>0</v>
      </c>
      <c r="AO69">
        <f t="shared" si="36"/>
        <v>0</v>
      </c>
      <c r="AP69">
        <f t="shared" si="36"/>
        <v>-3.524025984923229E-4</v>
      </c>
      <c r="AQ69">
        <f t="shared" si="36"/>
        <v>-12.365351510596668</v>
      </c>
      <c r="AR69">
        <f t="shared" si="36"/>
        <v>-12.36570391319516</v>
      </c>
      <c r="AS69">
        <f t="shared" si="36"/>
        <v>8.3092993340571943E-3</v>
      </c>
      <c r="AT69">
        <f t="shared" si="36"/>
        <v>8.7616141496010944E-4</v>
      </c>
      <c r="AU69">
        <f t="shared" si="23"/>
        <v>-12.35651845244614</v>
      </c>
      <c r="AW69">
        <v>66</v>
      </c>
      <c r="AX69">
        <f>IF(Z69&gt;0, (R69*SUMPRODUCT(K69:$K$98, X69:$X$98)-K69*$AZ$3)/Z69, 0)</f>
        <v>298.47199809465496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25</v>
      </c>
      <c r="R70">
        <f t="shared" si="27"/>
        <v>2000000</v>
      </c>
      <c r="S70">
        <f t="shared" si="28"/>
        <v>-131.11692501981437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7.454047957796277</v>
      </c>
      <c r="AC70">
        <f t="shared" si="29"/>
        <v>-2.1702764989842791</v>
      </c>
      <c r="AE70">
        <f t="shared" si="30"/>
        <v>0</v>
      </c>
      <c r="AF70">
        <f t="shared" si="31"/>
        <v>0</v>
      </c>
      <c r="AG70">
        <f t="shared" si="31"/>
        <v>-0.41380555917100464</v>
      </c>
      <c r="AH70">
        <f t="shared" si="32"/>
        <v>-16344.130176707293</v>
      </c>
      <c r="AI70">
        <f t="shared" si="33"/>
        <v>-16344.543982266463</v>
      </c>
      <c r="AJ70">
        <f t="shared" si="34"/>
        <v>9.6243244567805561</v>
      </c>
      <c r="AK70">
        <f t="shared" si="22"/>
        <v>0.52178335704573942</v>
      </c>
      <c r="AL70">
        <f t="shared" si="35"/>
        <v>-16334.397874452636</v>
      </c>
      <c r="AN70">
        <f t="shared" si="36"/>
        <v>0</v>
      </c>
      <c r="AO70">
        <f t="shared" si="36"/>
        <v>0</v>
      </c>
      <c r="AP70">
        <f t="shared" si="36"/>
        <v>-2.0853972758688434E-4</v>
      </c>
      <c r="AQ70">
        <f t="shared" si="36"/>
        <v>-8.2367198292920882</v>
      </c>
      <c r="AR70">
        <f t="shared" si="36"/>
        <v>-8.2369283690196742</v>
      </c>
      <c r="AS70">
        <f t="shared" si="36"/>
        <v>4.8502345025176257E-3</v>
      </c>
      <c r="AT70">
        <f t="shared" si="36"/>
        <v>2.6295576926438016E-4</v>
      </c>
      <c r="AU70">
        <f t="shared" si="23"/>
        <v>-8.2318151787478921</v>
      </c>
      <c r="AW70">
        <v>67</v>
      </c>
      <c r="AX70">
        <f>IF(Z70&gt;0, (R70*SUMPRODUCT(K70:$K$98, X70:$X$98)-K70*$AZ$3)/Z70, 0)</f>
        <v>-131.11692501981437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25</v>
      </c>
      <c r="R71">
        <f t="shared" si="27"/>
        <v>2000000</v>
      </c>
      <c r="S71">
        <f t="shared" si="28"/>
        <v>-753.96171371706305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-2.1702764989842791</v>
      </c>
      <c r="AC71">
        <f t="shared" si="29"/>
        <v>-7.9596507445119613</v>
      </c>
      <c r="AE71">
        <f t="shared" si="30"/>
        <v>0</v>
      </c>
      <c r="AF71">
        <f t="shared" si="31"/>
        <v>0</v>
      </c>
      <c r="AG71">
        <f t="shared" si="31"/>
        <v>-0.263927550951843</v>
      </c>
      <c r="AH71">
        <f t="shared" si="32"/>
        <v>-11659.196210196129</v>
      </c>
      <c r="AI71">
        <f t="shared" si="33"/>
        <v>-11659.460137747081</v>
      </c>
      <c r="AJ71">
        <f t="shared" si="34"/>
        <v>5.7893742455276822</v>
      </c>
      <c r="AK71">
        <f t="shared" si="22"/>
        <v>-0.15191935492889955</v>
      </c>
      <c r="AL71">
        <f t="shared" si="35"/>
        <v>-11653.822682856482</v>
      </c>
      <c r="AN71">
        <f t="shared" si="36"/>
        <v>0</v>
      </c>
      <c r="AO71">
        <f t="shared" si="36"/>
        <v>0</v>
      </c>
      <c r="AP71">
        <f t="shared" si="36"/>
        <v>-1.1875699131071224E-4</v>
      </c>
      <c r="AQ71">
        <f t="shared" si="36"/>
        <v>-5.2461785745012692</v>
      </c>
      <c r="AR71">
        <f t="shared" si="36"/>
        <v>-5.2462973314925794</v>
      </c>
      <c r="AS71">
        <f t="shared" si="36"/>
        <v>2.6049901364637779E-3</v>
      </c>
      <c r="AT71">
        <f t="shared" si="36"/>
        <v>-6.8357719564155069E-5</v>
      </c>
      <c r="AU71">
        <f t="shared" si="23"/>
        <v>-5.24376069907568</v>
      </c>
      <c r="AW71">
        <v>68</v>
      </c>
      <c r="AX71">
        <f>IF(Z71&gt;0, (R71*SUMPRODUCT(K71:$K$98, X71:$X$98)-K71*$AZ$3)/Z71, 0)</f>
        <v>-753.96171371706305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25</v>
      </c>
      <c r="R72">
        <f t="shared" si="27"/>
        <v>2000000</v>
      </c>
      <c r="S72">
        <f t="shared" si="28"/>
        <v>-1705.0809172405977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-7.9596507445119613</v>
      </c>
      <c r="AC72">
        <f t="shared" si="29"/>
        <v>-11.020699333509299</v>
      </c>
      <c r="AE72">
        <f t="shared" si="30"/>
        <v>0</v>
      </c>
      <c r="AF72">
        <f t="shared" si="31"/>
        <v>0</v>
      </c>
      <c r="AG72">
        <f t="shared" si="31"/>
        <v>-0.16158616318550659</v>
      </c>
      <c r="AH72">
        <f t="shared" si="32"/>
        <v>-7976.1689805454389</v>
      </c>
      <c r="AI72">
        <f t="shared" si="33"/>
        <v>-7976.3305667086242</v>
      </c>
      <c r="AJ72">
        <f t="shared" si="34"/>
        <v>3.0610485889973376</v>
      </c>
      <c r="AK72">
        <f t="shared" ref="AK72:AK89" si="49">G72*SUM(AB72:AB72, AE72:AF72)</f>
        <v>-0.55717555211583736</v>
      </c>
      <c r="AL72">
        <f t="shared" si="35"/>
        <v>-7973.8266936717428</v>
      </c>
      <c r="AN72">
        <f t="shared" si="36"/>
        <v>0</v>
      </c>
      <c r="AO72">
        <f t="shared" si="36"/>
        <v>0</v>
      </c>
      <c r="AP72">
        <f t="shared" si="36"/>
        <v>-6.4917323320583159E-5</v>
      </c>
      <c r="AQ72">
        <f t="shared" si="36"/>
        <v>-3.2044299484679981</v>
      </c>
      <c r="AR72">
        <f t="shared" si="36"/>
        <v>-3.2044948657913186</v>
      </c>
      <c r="AS72">
        <f t="shared" si="36"/>
        <v>1.2297778289581834E-3</v>
      </c>
      <c r="AT72">
        <f t="shared" si="36"/>
        <v>-2.2384556171126742E-4</v>
      </c>
      <c r="AU72">
        <f t="shared" si="23"/>
        <v>-3.2034889335240715</v>
      </c>
      <c r="AW72">
        <v>69</v>
      </c>
      <c r="AX72">
        <f>IF(Z72&gt;0, (R72*SUMPRODUCT(K72:$K$98, X72:$X$98)-K72*$AZ$3)/Z72, 0)</f>
        <v>-1705.0809172405977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25</v>
      </c>
      <c r="R73">
        <f t="shared" si="27"/>
        <v>2000000</v>
      </c>
      <c r="S73">
        <f t="shared" si="28"/>
        <v>-3239.4058881605019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-11.020699333509299</v>
      </c>
      <c r="AC73">
        <f t="shared" si="29"/>
        <v>-12.274120366348786</v>
      </c>
      <c r="AE73">
        <f t="shared" si="30"/>
        <v>0</v>
      </c>
      <c r="AF73">
        <f t="shared" si="31"/>
        <v>0</v>
      </c>
      <c r="AG73">
        <f t="shared" si="31"/>
        <v>-9.4725088412111969E-2</v>
      </c>
      <c r="AH73">
        <f t="shared" si="32"/>
        <v>-5219.6170513231637</v>
      </c>
      <c r="AI73">
        <f t="shared" si="33"/>
        <v>-5219.7117764115756</v>
      </c>
      <c r="AJ73">
        <f t="shared" si="34"/>
        <v>1.253421032839487</v>
      </c>
      <c r="AK73">
        <f t="shared" si="49"/>
        <v>-0.771448953345651</v>
      </c>
      <c r="AL73">
        <f t="shared" si="35"/>
        <v>-5219.2298043320816</v>
      </c>
      <c r="AN73">
        <f t="shared" si="36"/>
        <v>0</v>
      </c>
      <c r="AO73">
        <f t="shared" si="36"/>
        <v>0</v>
      </c>
      <c r="AP73">
        <f t="shared" si="36"/>
        <v>-3.3978439725464244E-5</v>
      </c>
      <c r="AQ73">
        <f t="shared" si="36"/>
        <v>-1.8723069710612401</v>
      </c>
      <c r="AR73">
        <f t="shared" si="36"/>
        <v>-1.8723409495009655</v>
      </c>
      <c r="AS73">
        <f t="shared" si="36"/>
        <v>4.4960940896329629E-4</v>
      </c>
      <c r="AT73">
        <f t="shared" si="36"/>
        <v>-2.7672322298066094E-4</v>
      </c>
      <c r="AU73">
        <f t="shared" si="23"/>
        <v>-1.8721680633149826</v>
      </c>
      <c r="AW73">
        <v>70</v>
      </c>
      <c r="AX73">
        <f>IF(Z73&gt;0, (R73*SUMPRODUCT(K73:$K$98, X73:$X$98)-K73*$AZ$3)/Z73, 0)</f>
        <v>-3239.4058881605019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25</v>
      </c>
      <c r="R74">
        <f t="shared" si="27"/>
        <v>2000000</v>
      </c>
      <c r="S74">
        <f t="shared" si="28"/>
        <v>-5846.869288582523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-12.274120366348786</v>
      </c>
      <c r="AC74">
        <f t="shared" si="29"/>
        <v>-12.404455091313142</v>
      </c>
      <c r="AE74">
        <f t="shared" si="30"/>
        <v>0</v>
      </c>
      <c r="AF74">
        <f t="shared" si="31"/>
        <v>0</v>
      </c>
      <c r="AG74">
        <f t="shared" si="31"/>
        <v>-5.3038876358737608E-2</v>
      </c>
      <c r="AH74">
        <f t="shared" si="32"/>
        <v>-3259.1168935402593</v>
      </c>
      <c r="AI74">
        <f t="shared" si="33"/>
        <v>-3259.1699324166179</v>
      </c>
      <c r="AJ74">
        <f t="shared" si="34"/>
        <v>0.1303347249643565</v>
      </c>
      <c r="AK74">
        <f t="shared" si="49"/>
        <v>-0.85918842564441511</v>
      </c>
      <c r="AL74">
        <f t="shared" si="35"/>
        <v>-3259.8987861172977</v>
      </c>
      <c r="AN74">
        <f t="shared" si="36"/>
        <v>0</v>
      </c>
      <c r="AO74">
        <f t="shared" si="36"/>
        <v>0</v>
      </c>
      <c r="AP74">
        <f t="shared" si="36"/>
        <v>-1.6986922495476183E-5</v>
      </c>
      <c r="AQ74">
        <f t="shared" si="36"/>
        <v>-1.0438072952340196</v>
      </c>
      <c r="AR74">
        <f t="shared" si="36"/>
        <v>-1.0438242821565149</v>
      </c>
      <c r="AS74">
        <f t="shared" si="36"/>
        <v>4.17426993826953E-5</v>
      </c>
      <c r="AT74">
        <f t="shared" si="36"/>
        <v>-2.7517489429293896E-4</v>
      </c>
      <c r="AU74">
        <f t="shared" si="23"/>
        <v>-1.0440577143514251</v>
      </c>
      <c r="AW74">
        <v>71</v>
      </c>
      <c r="AX74">
        <f>IF(Z74&gt;0, (R74*SUMPRODUCT(K74:$K$98, X74:$X$98)-K74*$AZ$3)/Z74, 0)</f>
        <v>-5846.869288582523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25</v>
      </c>
      <c r="R75">
        <f t="shared" si="27"/>
        <v>2000000</v>
      </c>
      <c r="S75">
        <f t="shared" si="28"/>
        <v>-10507.226297159033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-12.404455091313142</v>
      </c>
      <c r="AC75">
        <f t="shared" si="29"/>
        <v>-11.892930023960659</v>
      </c>
      <c r="AE75">
        <f t="shared" si="30"/>
        <v>0</v>
      </c>
      <c r="AF75">
        <f t="shared" si="31"/>
        <v>0</v>
      </c>
      <c r="AG75">
        <f t="shared" si="31"/>
        <v>-2.8297025512756622E-2</v>
      </c>
      <c r="AH75">
        <f t="shared" si="32"/>
        <v>-1936.9169665914885</v>
      </c>
      <c r="AI75">
        <f t="shared" si="33"/>
        <v>-1936.9452636170013</v>
      </c>
      <c r="AJ75">
        <f t="shared" si="34"/>
        <v>-0.51152506735248338</v>
      </c>
      <c r="AK75">
        <f t="shared" si="49"/>
        <v>-0.8683118563919201</v>
      </c>
      <c r="AL75">
        <f t="shared" si="35"/>
        <v>-1938.3251005407458</v>
      </c>
      <c r="AN75">
        <f t="shared" si="36"/>
        <v>0</v>
      </c>
      <c r="AO75">
        <f t="shared" si="36"/>
        <v>0</v>
      </c>
      <c r="AP75">
        <f t="shared" si="36"/>
        <v>-8.0917629980263182E-6</v>
      </c>
      <c r="AQ75">
        <f t="shared" si="36"/>
        <v>-0.55387705090942452</v>
      </c>
      <c r="AR75">
        <f t="shared" si="36"/>
        <v>-0.5538851426724225</v>
      </c>
      <c r="AS75">
        <f t="shared" si="36"/>
        <v>-1.4627472455363812E-4</v>
      </c>
      <c r="AT75">
        <f t="shared" si="36"/>
        <v>-2.4830078861582826E-4</v>
      </c>
      <c r="AU75">
        <f t="shared" si="23"/>
        <v>-0.55427971818559207</v>
      </c>
      <c r="AW75">
        <v>72</v>
      </c>
      <c r="AX75">
        <f>IF(Z75&gt;0, (R75*SUMPRODUCT(K75:$K$98, X75:$X$98)-K75*$AZ$3)/Z75, 0)</f>
        <v>-10507.226297159033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25</v>
      </c>
      <c r="R76">
        <f t="shared" si="27"/>
        <v>2000000</v>
      </c>
      <c r="S76">
        <f t="shared" si="28"/>
        <v>-19270.917549826863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-11.892930023960659</v>
      </c>
      <c r="AC76">
        <f t="shared" si="29"/>
        <v>-11.058117465417849</v>
      </c>
      <c r="AE76">
        <f t="shared" si="30"/>
        <v>0</v>
      </c>
      <c r="AF76">
        <f t="shared" si="31"/>
        <v>0</v>
      </c>
      <c r="AG76">
        <f t="shared" si="31"/>
        <v>-1.4345603208599166E-2</v>
      </c>
      <c r="AH76">
        <f t="shared" si="32"/>
        <v>-1093.4761639223912</v>
      </c>
      <c r="AI76">
        <f t="shared" si="33"/>
        <v>-1093.4905095255997</v>
      </c>
      <c r="AJ76">
        <f t="shared" si="34"/>
        <v>-0.83481255854280967</v>
      </c>
      <c r="AK76">
        <f t="shared" si="49"/>
        <v>-0.83250510167724623</v>
      </c>
      <c r="AL76">
        <f t="shared" si="35"/>
        <v>-1095.1578271858198</v>
      </c>
      <c r="AN76">
        <f t="shared" si="36"/>
        <v>0</v>
      </c>
      <c r="AO76">
        <f t="shared" si="36"/>
        <v>0</v>
      </c>
      <c r="AP76">
        <f t="shared" si="36"/>
        <v>-3.6627152729539539E-6</v>
      </c>
      <c r="AQ76">
        <f t="shared" si="36"/>
        <v>-0.27918601873840182</v>
      </c>
      <c r="AR76">
        <f t="shared" si="36"/>
        <v>-0.27918968145367473</v>
      </c>
      <c r="AS76">
        <f t="shared" si="36"/>
        <v>-2.1314410162938665E-4</v>
      </c>
      <c r="AT76">
        <f t="shared" si="36"/>
        <v>-2.1255496240810137E-4</v>
      </c>
      <c r="AU76">
        <f t="shared" si="23"/>
        <v>-0.27961538051771223</v>
      </c>
      <c r="AW76">
        <v>73</v>
      </c>
      <c r="AX76">
        <f>IF(Z76&gt;0, (R76*SUMPRODUCT(K76:$K$98, X76:$X$98)-K76*$AZ$3)/Z76, 0)</f>
        <v>-19270.917549826863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25</v>
      </c>
      <c r="R77">
        <f t="shared" si="27"/>
        <v>2000000</v>
      </c>
      <c r="S77">
        <f t="shared" si="28"/>
        <v>-36642.462632446783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-11.058117465417849</v>
      </c>
      <c r="AC77">
        <f t="shared" si="29"/>
        <v>-10.097402047145328</v>
      </c>
      <c r="AE77">
        <f t="shared" si="30"/>
        <v>0</v>
      </c>
      <c r="AF77">
        <f t="shared" si="31"/>
        <v>0</v>
      </c>
      <c r="AG77">
        <f t="shared" si="31"/>
        <v>-6.889139895174588E-3</v>
      </c>
      <c r="AH77">
        <f t="shared" si="32"/>
        <v>-585.04058250708692</v>
      </c>
      <c r="AI77">
        <f t="shared" si="33"/>
        <v>-585.0474716469821</v>
      </c>
      <c r="AJ77">
        <f t="shared" si="34"/>
        <v>-0.96071541827252105</v>
      </c>
      <c r="AK77">
        <f t="shared" si="49"/>
        <v>-0.77406822257924957</v>
      </c>
      <c r="AL77">
        <f t="shared" si="35"/>
        <v>-586.78225528783389</v>
      </c>
      <c r="AN77">
        <f t="shared" si="36"/>
        <v>0</v>
      </c>
      <c r="AO77">
        <f t="shared" si="36"/>
        <v>0</v>
      </c>
      <c r="AP77">
        <f t="shared" si="36"/>
        <v>-1.5704760810097032E-6</v>
      </c>
      <c r="AQ77">
        <f t="shared" si="36"/>
        <v>-0.13336820782096764</v>
      </c>
      <c r="AR77">
        <f t="shared" si="36"/>
        <v>-0.13336977829704866</v>
      </c>
      <c r="AS77">
        <f t="shared" si="36"/>
        <v>-2.1900855665756377E-4</v>
      </c>
      <c r="AT77">
        <f t="shared" si="36"/>
        <v>-1.7645971008396815E-4</v>
      </c>
      <c r="AU77">
        <f t="shared" si="23"/>
        <v>-0.13376524656379019</v>
      </c>
      <c r="AW77">
        <v>74</v>
      </c>
      <c r="AX77">
        <f>IF(Z77&gt;0, (R77*SUMPRODUCT(K77:$K$98, X77:$X$98)-K77*$AZ$3)/Z77, 0)</f>
        <v>-36642.462632446783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25</v>
      </c>
      <c r="R78">
        <f t="shared" si="27"/>
        <v>2000000</v>
      </c>
      <c r="S78">
        <f t="shared" si="28"/>
        <v>-73015.725848825197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-10.097402047145328</v>
      </c>
      <c r="AC78">
        <f t="shared" si="29"/>
        <v>-9.1237154004922569</v>
      </c>
      <c r="AE78">
        <f t="shared" si="30"/>
        <v>0</v>
      </c>
      <c r="AF78">
        <f t="shared" si="31"/>
        <v>0</v>
      </c>
      <c r="AG78">
        <f t="shared" si="31"/>
        <v>-3.1238871128194965E-3</v>
      </c>
      <c r="AH78">
        <f t="shared" si="32"/>
        <v>-295.70891067226768</v>
      </c>
      <c r="AI78">
        <f t="shared" si="33"/>
        <v>-295.71203455938047</v>
      </c>
      <c r="AJ78">
        <f t="shared" si="34"/>
        <v>-0.97368664665307136</v>
      </c>
      <c r="AK78">
        <f t="shared" si="49"/>
        <v>-0.70681814330017301</v>
      </c>
      <c r="AL78">
        <f t="shared" si="35"/>
        <v>-297.39253934933367</v>
      </c>
      <c r="AN78">
        <f t="shared" si="36"/>
        <v>0</v>
      </c>
      <c r="AO78">
        <f t="shared" si="36"/>
        <v>0</v>
      </c>
      <c r="AP78">
        <f t="shared" si="36"/>
        <v>-6.3583383011771409E-7</v>
      </c>
      <c r="AQ78">
        <f t="shared" si="36"/>
        <v>-6.018838789055473E-2</v>
      </c>
      <c r="AR78">
        <f t="shared" si="36"/>
        <v>-6.0189023724384838E-2</v>
      </c>
      <c r="AS78">
        <f t="shared" si="36"/>
        <v>-1.9818350904399936E-4</v>
      </c>
      <c r="AT78">
        <f t="shared" si="36"/>
        <v>-1.4386527778387378E-4</v>
      </c>
      <c r="AU78">
        <f t="shared" si="23"/>
        <v>-6.0531072511212702E-2</v>
      </c>
      <c r="AW78">
        <v>75</v>
      </c>
      <c r="AX78">
        <f>IF(Z78&gt;0, (R78*SUMPRODUCT(K78:$K$98, X78:$X$98)-K78*$AZ$3)/Z78, 0)</f>
        <v>-73015.725848825197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25</v>
      </c>
      <c r="R79">
        <f t="shared" si="27"/>
        <v>2000000</v>
      </c>
      <c r="S79">
        <f t="shared" si="28"/>
        <v>-153673.80834100142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-9.1237154004922569</v>
      </c>
      <c r="AC79">
        <f t="shared" si="29"/>
        <v>-8.195461954030991</v>
      </c>
      <c r="AE79">
        <f t="shared" si="30"/>
        <v>0</v>
      </c>
      <c r="AF79">
        <f t="shared" si="31"/>
        <v>0</v>
      </c>
      <c r="AG79">
        <f t="shared" si="31"/>
        <v>-1.3332561421015383E-3</v>
      </c>
      <c r="AH79">
        <f t="shared" si="32"/>
        <v>-140.75136796718104</v>
      </c>
      <c r="AI79">
        <f t="shared" si="33"/>
        <v>-140.75270122332313</v>
      </c>
      <c r="AJ79">
        <f t="shared" si="34"/>
        <v>-0.92825344646126595</v>
      </c>
      <c r="AK79">
        <f t="shared" si="49"/>
        <v>-0.63866007803445801</v>
      </c>
      <c r="AL79">
        <f t="shared" si="35"/>
        <v>-142.31961474781886</v>
      </c>
      <c r="AN79">
        <f t="shared" si="36"/>
        <v>0</v>
      </c>
      <c r="AO79">
        <f t="shared" si="36"/>
        <v>0</v>
      </c>
      <c r="AP79">
        <f t="shared" si="36"/>
        <v>-2.4229467531286162E-7</v>
      </c>
      <c r="AQ79">
        <f t="shared" si="36"/>
        <v>-2.5578961104723713E-2</v>
      </c>
      <c r="AR79">
        <f t="shared" si="36"/>
        <v>-2.5579203399399023E-2</v>
      </c>
      <c r="AS79">
        <f t="shared" si="36"/>
        <v>-1.6869291677431357E-4</v>
      </c>
      <c r="AT79">
        <f t="shared" si="36"/>
        <v>-1.1606467156320878E-4</v>
      </c>
      <c r="AU79">
        <f t="shared" si="23"/>
        <v>-2.5863960987736547E-2</v>
      </c>
      <c r="AW79">
        <v>76</v>
      </c>
      <c r="AX79">
        <f>IF(Z79&gt;0, (R79*SUMPRODUCT(K79:$K$98, X79:$X$98)-K79*$AZ$3)/Z79, 0)</f>
        <v>-153673.80834100142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25</v>
      </c>
      <c r="R80">
        <f t="shared" si="27"/>
        <v>2000000</v>
      </c>
      <c r="S80">
        <f t="shared" si="28"/>
        <v>-347622.8667689336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-8.195461954030991</v>
      </c>
      <c r="AC80">
        <f t="shared" si="29"/>
        <v>-7.338503563035875</v>
      </c>
      <c r="AE80">
        <f t="shared" si="30"/>
        <v>0</v>
      </c>
      <c r="AF80">
        <f t="shared" si="31"/>
        <v>0</v>
      </c>
      <c r="AG80">
        <f t="shared" si="31"/>
        <v>-5.2776329354031033E-4</v>
      </c>
      <c r="AH80">
        <f t="shared" si="32"/>
        <v>-63.372822971217012</v>
      </c>
      <c r="AI80">
        <f t="shared" si="33"/>
        <v>-63.373350734510552</v>
      </c>
      <c r="AJ80">
        <f t="shared" si="34"/>
        <v>-0.85695839099511595</v>
      </c>
      <c r="AK80">
        <f t="shared" si="49"/>
        <v>-0.5736823367821694</v>
      </c>
      <c r="AL80">
        <f t="shared" si="35"/>
        <v>-64.80399146228784</v>
      </c>
      <c r="AN80">
        <f t="shared" si="36"/>
        <v>0</v>
      </c>
      <c r="AO80">
        <f t="shared" si="36"/>
        <v>0</v>
      </c>
      <c r="AP80">
        <f t="shared" si="36"/>
        <v>-8.563502635469555E-8</v>
      </c>
      <c r="AQ80">
        <f t="shared" si="36"/>
        <v>-1.028289278874814E-2</v>
      </c>
      <c r="AR80">
        <f t="shared" si="36"/>
        <v>-1.0282978423774495E-2</v>
      </c>
      <c r="AS80">
        <f t="shared" si="36"/>
        <v>-1.3905031914111148E-4</v>
      </c>
      <c r="AT80">
        <f t="shared" si="36"/>
        <v>-9.3085863740184662E-5</v>
      </c>
      <c r="AU80">
        <f t="shared" si="23"/>
        <v>-1.0515114606655791E-2</v>
      </c>
      <c r="AW80">
        <v>77</v>
      </c>
      <c r="AX80">
        <f>IF(Z80&gt;0, (R80*SUMPRODUCT(K80:$K$98, X80:$X$98)-K80*$AZ$3)/Z80, 0)</f>
        <v>-347622.8667689336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25</v>
      </c>
      <c r="R81">
        <f t="shared" si="27"/>
        <v>2000000</v>
      </c>
      <c r="S81">
        <f t="shared" si="28"/>
        <v>-851310.42446170386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-7.338503563035875</v>
      </c>
      <c r="AC81">
        <f t="shared" si="29"/>
        <v>-6.5608066771640532</v>
      </c>
      <c r="AE81">
        <f t="shared" si="30"/>
        <v>0</v>
      </c>
      <c r="AF81">
        <f t="shared" si="31"/>
        <v>0</v>
      </c>
      <c r="AG81">
        <f t="shared" si="31"/>
        <v>-1.9266787086838938E-4</v>
      </c>
      <c r="AH81">
        <f t="shared" si="32"/>
        <v>-26.385423178921421</v>
      </c>
      <c r="AI81">
        <f t="shared" si="33"/>
        <v>-26.385615846792291</v>
      </c>
      <c r="AJ81">
        <f t="shared" si="34"/>
        <v>-0.77769688587182184</v>
      </c>
      <c r="AK81">
        <f t="shared" si="49"/>
        <v>-0.51369524941251132</v>
      </c>
      <c r="AL81">
        <f t="shared" si="35"/>
        <v>-27.677007982076624</v>
      </c>
      <c r="AN81">
        <f t="shared" si="36"/>
        <v>0</v>
      </c>
      <c r="AO81">
        <f t="shared" si="36"/>
        <v>0</v>
      </c>
      <c r="AP81">
        <f t="shared" si="36"/>
        <v>-2.7912808100888508E-8</v>
      </c>
      <c r="AQ81">
        <f t="shared" si="36"/>
        <v>-3.8225950727252462E-3</v>
      </c>
      <c r="AR81">
        <f t="shared" si="36"/>
        <v>-3.8226229855333476E-3</v>
      </c>
      <c r="AS81">
        <f t="shared" si="36"/>
        <v>-1.1266903941045363E-4</v>
      </c>
      <c r="AT81">
        <f t="shared" si="36"/>
        <v>-7.4421733393131121E-5</v>
      </c>
      <c r="AU81">
        <f t="shared" si="23"/>
        <v>-4.0097137583369321E-3</v>
      </c>
      <c r="AW81">
        <v>78</v>
      </c>
      <c r="AX81">
        <f>IF(Z81&gt;0, (R81*SUMPRODUCT(K81:$K$98, X81:$X$98)-K81*$AZ$3)/Z81, 0)</f>
        <v>-851310.42446170386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25</v>
      </c>
      <c r="R82">
        <f t="shared" si="27"/>
        <v>2000000</v>
      </c>
      <c r="S82">
        <f t="shared" si="28"/>
        <v>-2273651.7261777222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-6.5608066771640532</v>
      </c>
      <c r="AC82">
        <f t="shared" si="29"/>
        <v>-5.8610758984326967</v>
      </c>
      <c r="AE82">
        <f t="shared" si="30"/>
        <v>0</v>
      </c>
      <c r="AF82">
        <f t="shared" si="31"/>
        <v>0</v>
      </c>
      <c r="AG82">
        <f t="shared" si="31"/>
        <v>-6.4445621013006451E-5</v>
      </c>
      <c r="AH82">
        <f t="shared" si="32"/>
        <v>-10.103645691735924</v>
      </c>
      <c r="AI82">
        <f t="shared" si="33"/>
        <v>-10.103710137356936</v>
      </c>
      <c r="AJ82">
        <f t="shared" si="34"/>
        <v>-0.69973077873135647</v>
      </c>
      <c r="AK82">
        <f t="shared" si="49"/>
        <v>-0.45925646740148379</v>
      </c>
      <c r="AL82">
        <f t="shared" si="35"/>
        <v>-11.262697383489776</v>
      </c>
      <c r="AN82">
        <f t="shared" si="36"/>
        <v>0</v>
      </c>
      <c r="AO82">
        <f t="shared" si="36"/>
        <v>0</v>
      </c>
      <c r="AP82">
        <f t="shared" si="36"/>
        <v>-8.3362287250873981E-9</v>
      </c>
      <c r="AQ82">
        <f t="shared" si="36"/>
        <v>-1.3069359891272666E-3</v>
      </c>
      <c r="AR82">
        <f t="shared" si="36"/>
        <v>-1.3069443253559917E-3</v>
      </c>
      <c r="AS82">
        <f t="shared" si="36"/>
        <v>-9.0512213643047457E-5</v>
      </c>
      <c r="AT82">
        <f t="shared" si="36"/>
        <v>-5.9406161280713712E-5</v>
      </c>
      <c r="AU82">
        <f t="shared" si="23"/>
        <v>-1.4568627002797528E-3</v>
      </c>
      <c r="AW82">
        <v>79</v>
      </c>
      <c r="AX82">
        <f>IF(Z82&gt;0, (R82*SUMPRODUCT(K82:$K$98, X82:$X$98)-K82*$AZ$3)/Z82, 0)</f>
        <v>-2273651.7261777222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25</v>
      </c>
      <c r="R83">
        <f t="shared" si="27"/>
        <v>2000000</v>
      </c>
      <c r="S83">
        <f t="shared" si="28"/>
        <v>-6675660.0578664979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-5.8610758984326967</v>
      </c>
      <c r="AC83">
        <f t="shared" si="29"/>
        <v>-5.2342101792396081</v>
      </c>
      <c r="AE83">
        <f t="shared" si="30"/>
        <v>0</v>
      </c>
      <c r="AF83">
        <f t="shared" si="31"/>
        <v>0</v>
      </c>
      <c r="AG83">
        <f t="shared" si="31"/>
        <v>-1.9601845112947645E-5</v>
      </c>
      <c r="AH83">
        <f t="shared" si="32"/>
        <v>-3.5359455751942996</v>
      </c>
      <c r="AI83">
        <f t="shared" si="33"/>
        <v>-3.5359651770394125</v>
      </c>
      <c r="AJ83">
        <f t="shared" si="34"/>
        <v>-0.62686571919308864</v>
      </c>
      <c r="AK83">
        <f t="shared" si="49"/>
        <v>-0.41027531289028879</v>
      </c>
      <c r="AL83">
        <f t="shared" si="35"/>
        <v>-4.5731062091227903</v>
      </c>
      <c r="AN83">
        <f t="shared" si="36"/>
        <v>0</v>
      </c>
      <c r="AO83">
        <f t="shared" si="36"/>
        <v>0</v>
      </c>
      <c r="AP83">
        <f t="shared" si="36"/>
        <v>-2.2638890538190774E-9</v>
      </c>
      <c r="AQ83">
        <f t="shared" si="36"/>
        <v>-4.0837933553993986E-4</v>
      </c>
      <c r="AR83">
        <f t="shared" si="36"/>
        <v>-4.0838159942899362E-4</v>
      </c>
      <c r="AS83">
        <f t="shared" si="36"/>
        <v>-7.2399023240840726E-5</v>
      </c>
      <c r="AT83">
        <f t="shared" si="36"/>
        <v>-4.738420207651819E-5</v>
      </c>
      <c r="AU83">
        <f t="shared" si="23"/>
        <v>-5.2816482474635261E-4</v>
      </c>
      <c r="AW83">
        <v>80</v>
      </c>
      <c r="AX83">
        <f>IF(Z83&gt;0, (R83*SUMPRODUCT(K83:$K$98, X83:$X$98)-K83*$AZ$3)/Z83, 0)</f>
        <v>-6675660.0578664979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25</v>
      </c>
      <c r="R84">
        <f t="shared" si="27"/>
        <v>2000000</v>
      </c>
      <c r="S84">
        <f t="shared" si="28"/>
        <v>-21745989.613804273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-5.2342101792396081</v>
      </c>
      <c r="AC84">
        <f t="shared" si="29"/>
        <v>-4.6737501164481712</v>
      </c>
      <c r="AE84">
        <f t="shared" si="30"/>
        <v>0</v>
      </c>
      <c r="AF84">
        <f t="shared" si="31"/>
        <v>0</v>
      </c>
      <c r="AG84">
        <f t="shared" si="31"/>
        <v>-5.3731172959372843E-6</v>
      </c>
      <c r="AH84">
        <f t="shared" si="32"/>
        <v>-1.1226167492704706</v>
      </c>
      <c r="AI84">
        <f t="shared" si="33"/>
        <v>-1.1226221223877666</v>
      </c>
      <c r="AJ84">
        <f t="shared" si="34"/>
        <v>-0.5604600627914369</v>
      </c>
      <c r="AK84">
        <f t="shared" si="49"/>
        <v>-0.36639471254677258</v>
      </c>
      <c r="AL84">
        <f t="shared" si="35"/>
        <v>-2.0494768977259761</v>
      </c>
      <c r="AN84">
        <f t="shared" si="36"/>
        <v>0</v>
      </c>
      <c r="AO84">
        <f t="shared" si="36"/>
        <v>0</v>
      </c>
      <c r="AP84">
        <f t="shared" si="36"/>
        <v>-5.5407235905360425E-10</v>
      </c>
      <c r="AQ84">
        <f t="shared" si="36"/>
        <v>-1.1576350865291782E-4</v>
      </c>
      <c r="AR84">
        <f t="shared" si="36"/>
        <v>-1.1576406272527688E-4</v>
      </c>
      <c r="AS84">
        <f t="shared" si="36"/>
        <v>-5.7794276961157041E-5</v>
      </c>
      <c r="AT84">
        <f t="shared" si="36"/>
        <v>-3.7782384330052983E-5</v>
      </c>
      <c r="AU84">
        <f t="shared" si="23"/>
        <v>-2.1134072401648689E-4</v>
      </c>
      <c r="AW84">
        <v>81</v>
      </c>
      <c r="AX84">
        <f>IF(Z84&gt;0, (R84*SUMPRODUCT(K84:$K$98, X84:$X$98)-K84*$AZ$3)/Z84, 0)</f>
        <v>-21745989.613804273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25</v>
      </c>
      <c r="R85">
        <f t="shared" si="27"/>
        <v>2000000</v>
      </c>
      <c r="S85">
        <f t="shared" si="28"/>
        <v>-79505113.778097272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-4.6737501164481712</v>
      </c>
      <c r="AC85">
        <f t="shared" si="29"/>
        <v>-4.1730904852005937</v>
      </c>
      <c r="AE85">
        <f t="shared" si="30"/>
        <v>0</v>
      </c>
      <c r="AF85">
        <f t="shared" si="31"/>
        <v>0</v>
      </c>
      <c r="AG85">
        <f t="shared" si="31"/>
        <v>-1.3122081985971042E-6</v>
      </c>
      <c r="AH85">
        <f t="shared" si="32"/>
        <v>-0.32057423395046458</v>
      </c>
      <c r="AI85">
        <f t="shared" si="33"/>
        <v>-0.32057554615866318</v>
      </c>
      <c r="AJ85">
        <f t="shared" si="34"/>
        <v>-0.50065963124757751</v>
      </c>
      <c r="AK85">
        <f t="shared" si="49"/>
        <v>-0.32716250815137199</v>
      </c>
      <c r="AL85">
        <f t="shared" si="35"/>
        <v>-1.1483976855576128</v>
      </c>
      <c r="AN85">
        <f t="shared" si="36"/>
        <v>0</v>
      </c>
      <c r="AO85">
        <f t="shared" si="36"/>
        <v>0</v>
      </c>
      <c r="AP85">
        <f t="shared" si="36"/>
        <v>-1.2081612101134086E-10</v>
      </c>
      <c r="AQ85">
        <f t="shared" si="36"/>
        <v>-2.9515541423597604E-5</v>
      </c>
      <c r="AR85">
        <f t="shared" si="36"/>
        <v>-2.9515662239718617E-5</v>
      </c>
      <c r="AS85">
        <f t="shared" si="36"/>
        <v>-4.6096156584731537E-5</v>
      </c>
      <c r="AT85">
        <f t="shared" si="36"/>
        <v>-3.0122129413189275E-5</v>
      </c>
      <c r="AU85">
        <f t="shared" si="23"/>
        <v>-1.0573394823763944E-4</v>
      </c>
      <c r="AW85">
        <v>82</v>
      </c>
      <c r="AX85">
        <f>IF(Z85&gt;0, (R85*SUMPRODUCT(K85:$K$98, X85:$X$98)-K85*$AZ$3)/Z85, 0)</f>
        <v>-79505113.778097272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25</v>
      </c>
      <c r="R86">
        <f t="shared" si="27"/>
        <v>2000000</v>
      </c>
      <c r="S86">
        <f t="shared" si="28"/>
        <v>-331216250.52679533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-4.1730904852005937</v>
      </c>
      <c r="AC86">
        <f t="shared" si="29"/>
        <v>-3.7259991125668117</v>
      </c>
      <c r="AE86">
        <f t="shared" si="30"/>
        <v>0</v>
      </c>
      <c r="AF86">
        <f t="shared" si="31"/>
        <v>0</v>
      </c>
      <c r="AG86">
        <f t="shared" si="31"/>
        <v>-2.8123613399407913E-7</v>
      </c>
      <c r="AH86">
        <f t="shared" si="32"/>
        <v>-8.1427998609364324E-2</v>
      </c>
      <c r="AI86">
        <f t="shared" si="33"/>
        <v>-8.1428279845498316E-2</v>
      </c>
      <c r="AJ86">
        <f t="shared" si="34"/>
        <v>-0.44709137263378196</v>
      </c>
      <c r="AK86">
        <f t="shared" si="49"/>
        <v>-0.29211633396404157</v>
      </c>
      <c r="AL86">
        <f t="shared" si="35"/>
        <v>-0.82063598644332181</v>
      </c>
      <c r="AN86">
        <f t="shared" si="36"/>
        <v>0</v>
      </c>
      <c r="AO86">
        <f t="shared" si="36"/>
        <v>0</v>
      </c>
      <c r="AP86">
        <f t="shared" si="36"/>
        <v>-2.3119329660243991E-11</v>
      </c>
      <c r="AQ86">
        <f t="shared" si="36"/>
        <v>-6.693879327268155E-6</v>
      </c>
      <c r="AR86">
        <f t="shared" si="36"/>
        <v>-6.6939024465978148E-6</v>
      </c>
      <c r="AS86">
        <f t="shared" si="36"/>
        <v>-3.6753644296607371E-5</v>
      </c>
      <c r="AT86">
        <f t="shared" si="36"/>
        <v>-2.401374861808756E-5</v>
      </c>
      <c r="AU86">
        <f t="shared" si="23"/>
        <v>-6.7461295361292739E-5</v>
      </c>
      <c r="AW86">
        <v>83</v>
      </c>
      <c r="AX86">
        <f>IF(Z86&gt;0, (R86*SUMPRODUCT(K86:$K$98, X86:$X$98)-K86*$AZ$3)/Z86, 0)</f>
        <v>-331216250.52679533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25</v>
      </c>
      <c r="R87">
        <f t="shared" si="27"/>
        <v>2000000</v>
      </c>
      <c r="S87">
        <f t="shared" si="28"/>
        <v>-1603501031.1778395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-3.7259991125668117</v>
      </c>
      <c r="AC87">
        <f t="shared" si="29"/>
        <v>-3.3267907277182771</v>
      </c>
      <c r="AE87">
        <f t="shared" si="30"/>
        <v>0</v>
      </c>
      <c r="AF87">
        <f t="shared" si="31"/>
        <v>0</v>
      </c>
      <c r="AG87">
        <f t="shared" si="31"/>
        <v>-5.1867611292937686E-8</v>
      </c>
      <c r="AH87">
        <f t="shared" si="32"/>
        <v>-1.8124492908896055E-2</v>
      </c>
      <c r="AI87">
        <f t="shared" si="33"/>
        <v>-1.8124544776507347E-2</v>
      </c>
      <c r="AJ87">
        <f t="shared" si="34"/>
        <v>-0.3992083848485346</v>
      </c>
      <c r="AK87">
        <f t="shared" si="49"/>
        <v>-0.26081993787967683</v>
      </c>
      <c r="AL87">
        <f t="shared" si="35"/>
        <v>-0.67815286750471881</v>
      </c>
      <c r="AN87">
        <f t="shared" si="36"/>
        <v>0</v>
      </c>
      <c r="AO87">
        <f t="shared" si="36"/>
        <v>0</v>
      </c>
      <c r="AP87">
        <f t="shared" si="36"/>
        <v>-3.8069953223138472E-12</v>
      </c>
      <c r="AQ87">
        <f t="shared" si="36"/>
        <v>-1.3303072573321459E-6</v>
      </c>
      <c r="AR87">
        <f t="shared" si="36"/>
        <v>-1.3303110643274683E-6</v>
      </c>
      <c r="AS87">
        <f t="shared" si="36"/>
        <v>-2.930122316918365E-5</v>
      </c>
      <c r="AT87">
        <f t="shared" si="36"/>
        <v>-1.9143744211897358E-5</v>
      </c>
      <c r="AU87">
        <f t="shared" si="23"/>
        <v>-4.9775278445408478E-5</v>
      </c>
      <c r="AW87">
        <v>84</v>
      </c>
      <c r="AX87">
        <f>IF(Z87&gt;0, (R87*SUMPRODUCT(K87:$K$98, X87:$X$98)-K87*$AZ$3)/Z87, 0)</f>
        <v>-1603501031.1778395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25</v>
      </c>
      <c r="R88">
        <f t="shared" si="27"/>
        <v>2000000</v>
      </c>
      <c r="S88">
        <f t="shared" si="28"/>
        <v>-9264750225.112236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-3.3267907277182771</v>
      </c>
      <c r="AC88">
        <f t="shared" si="29"/>
        <v>-2.9703500234470863</v>
      </c>
      <c r="AE88">
        <f t="shared" si="30"/>
        <v>0</v>
      </c>
      <c r="AF88">
        <f t="shared" si="31"/>
        <v>0</v>
      </c>
      <c r="AG88">
        <f t="shared" si="31"/>
        <v>-8.0151918596680325E-9</v>
      </c>
      <c r="AH88">
        <f t="shared" si="32"/>
        <v>-3.4666994656272223E-3</v>
      </c>
      <c r="AI88">
        <f t="shared" si="33"/>
        <v>-3.4667074808190819E-3</v>
      </c>
      <c r="AJ88">
        <f t="shared" si="34"/>
        <v>-0.35644070427119079</v>
      </c>
      <c r="AK88">
        <f t="shared" si="49"/>
        <v>-0.23287535094027942</v>
      </c>
      <c r="AL88">
        <f t="shared" si="35"/>
        <v>-0.59278276269228924</v>
      </c>
      <c r="AN88">
        <f t="shared" si="36"/>
        <v>0</v>
      </c>
      <c r="AO88">
        <f t="shared" si="36"/>
        <v>0</v>
      </c>
      <c r="AP88">
        <f t="shared" si="36"/>
        <v>-5.2526927203576104E-13</v>
      </c>
      <c r="AQ88">
        <f t="shared" si="36"/>
        <v>-2.2718741317218973E-7</v>
      </c>
      <c r="AR88">
        <f t="shared" si="36"/>
        <v>-2.2718793844146176E-7</v>
      </c>
      <c r="AS88">
        <f t="shared" si="36"/>
        <v>-2.3359060211466582E-5</v>
      </c>
      <c r="AT88">
        <f t="shared" si="36"/>
        <v>-1.5261302312548664E-5</v>
      </c>
      <c r="AU88">
        <f t="shared" si="23"/>
        <v>-3.8847550462456706E-5</v>
      </c>
      <c r="AW88">
        <v>85</v>
      </c>
      <c r="AX88">
        <f>IF(Z88&gt;0, (R88*SUMPRODUCT(K88:$K$98, X88:$X$98)-K88*$AZ$3)/Z88, 0)</f>
        <v>-9264750225.112236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7"/>
        <v>2000000</v>
      </c>
      <c r="S89">
        <f t="shared" si="28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-2.9703500234470863</v>
      </c>
      <c r="AC89">
        <f t="shared" si="29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-6.4121534877344263E-4</v>
      </c>
      <c r="AI89">
        <f t="shared" si="33"/>
        <v>-6.4121534877344263E-4</v>
      </c>
      <c r="AJ89">
        <f t="shared" si="34"/>
        <v>-2.9703500234470863</v>
      </c>
      <c r="AK89">
        <f t="shared" si="49"/>
        <v>-0.20792450164129606</v>
      </c>
      <c r="AL89">
        <f t="shared" si="35"/>
        <v>-3.178915740437156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-3.7519233716840077E-8</v>
      </c>
      <c r="AR89">
        <f t="shared" si="36"/>
        <v>-3.7519233716840077E-8</v>
      </c>
      <c r="AS89">
        <f t="shared" si="36"/>
        <v>-1.7380316451206634E-4</v>
      </c>
      <c r="AT89">
        <f t="shared" si="36"/>
        <v>-1.2166221515844643E-5</v>
      </c>
      <c r="AU89">
        <f t="shared" si="23"/>
        <v>-1.8600690526162782E-4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54976.184850661513</v>
      </c>
      <c r="AO91" s="8">
        <f t="shared" si="50"/>
        <v>-5497.6184850661521</v>
      </c>
      <c r="AP91" s="8">
        <f t="shared" si="50"/>
        <v>-436.611750406959</v>
      </c>
      <c r="AQ91" s="8">
        <f t="shared" si="50"/>
        <v>-45325.185990227714</v>
      </c>
      <c r="AR91" s="8">
        <f t="shared" si="50"/>
        <v>3716.7686249606672</v>
      </c>
      <c r="AS91" s="8">
        <f t="shared" si="50"/>
        <v>-3613.7878762802347</v>
      </c>
      <c r="AT91" s="8">
        <f t="shared" si="50"/>
        <v>2108.0429278301367</v>
      </c>
      <c r="AU91" s="8">
        <f t="shared" si="50"/>
        <v>2211.0236765105719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50" priority="1" operator="lessThan">
      <formula>0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3118B-F487-4711-8EE1-7E1E2E7237A2}">
  <dimension ref="A1:AZ164"/>
  <sheetViews>
    <sheetView workbookViewId="0">
      <selection activeCell="C11" sqref="C11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v>73182.340794201184</v>
      </c>
      <c r="K3">
        <v>1</v>
      </c>
      <c r="L3" s="2">
        <v>0</v>
      </c>
      <c r="O3">
        <f>$C$3</f>
        <v>73182.340794201184</v>
      </c>
      <c r="P3">
        <f>O3*C5</f>
        <v>7318.2340794201191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73182.340794201184</v>
      </c>
      <c r="AF3">
        <f t="shared" ref="AF3:AG34" si="4">-$Z3*P3</f>
        <v>-7318.2340794201191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65590.956972981061</v>
      </c>
      <c r="AJ3">
        <f t="shared" ref="AJ3:AJ66" si="7">AB3-AC3</f>
        <v>0</v>
      </c>
      <c r="AL3">
        <f t="shared" ref="AL3:AL66" si="8">SUM(AI3:AK3)</f>
        <v>65590.956972981061</v>
      </c>
      <c r="AN3">
        <f t="shared" ref="AN3:AU34" si="9">AE3*$K3</f>
        <v>73182.340794201184</v>
      </c>
      <c r="AO3">
        <f t="shared" si="9"/>
        <v>-7318.2340794201191</v>
      </c>
      <c r="AP3">
        <f t="shared" si="9"/>
        <v>-273.14974180000002</v>
      </c>
      <c r="AQ3">
        <f t="shared" si="9"/>
        <v>0</v>
      </c>
      <c r="AR3">
        <f t="shared" si="9"/>
        <v>65590.956972981061</v>
      </c>
      <c r="AS3">
        <f t="shared" si="9"/>
        <v>0</v>
      </c>
      <c r="AT3">
        <f t="shared" si="9"/>
        <v>0</v>
      </c>
      <c r="AU3">
        <f t="shared" si="9"/>
        <v>65590.956972981061</v>
      </c>
      <c r="AW3">
        <v>0</v>
      </c>
      <c r="AX3">
        <f>IF(Z3&gt;0, (R3*SUMPRODUCT(K3:$K$98, X3:$X$98)-K3*$AZ$3)/Z3, 0)</f>
        <v>0</v>
      </c>
      <c r="AZ3">
        <f>C6*ABS(SUMPRODUCT(X4:X79, K4:K79))/1</f>
        <v>59638.357625238423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6473.0014460845923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6389.8240312755515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-6389.8240312755515</v>
      </c>
      <c r="AK4">
        <f>G4*SUM(AB4, AE4:AF4)</f>
        <v>0</v>
      </c>
      <c r="AL4">
        <f t="shared" si="8"/>
        <v>-12089.62203127555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-5089.1053571428565</v>
      </c>
      <c r="AR4">
        <f t="shared" si="9"/>
        <v>-5089.1053571428565</v>
      </c>
      <c r="AS4">
        <f t="shared" si="9"/>
        <v>-5705.2000279245995</v>
      </c>
      <c r="AT4">
        <f t="shared" si="9"/>
        <v>0</v>
      </c>
      <c r="AU4">
        <f t="shared" si="9"/>
        <v>-10794.305385067455</v>
      </c>
      <c r="AW4">
        <v>1</v>
      </c>
      <c r="AX4">
        <f>IF(Z4&gt;0, (R4*SUMPRODUCT(K4:$K$98, X4:$X$98)-K4*$AZ$3)/Z4, 0)</f>
        <v>6473.0014460845923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2000000</v>
      </c>
      <c r="S5">
        <f t="shared" si="1"/>
        <v>7189.8395322343258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6389.8240312755515</v>
      </c>
      <c r="AC5">
        <f t="shared" si="2"/>
        <v>7005.9187020572936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-5718.517100488556</v>
      </c>
      <c r="AI5">
        <f t="shared" si="6"/>
        <v>-5742.8775840245498</v>
      </c>
      <c r="AJ5">
        <f t="shared" si="7"/>
        <v>-616.09467078174202</v>
      </c>
      <c r="AK5">
        <f>G5*SUM(AB5, AE5:AF5)</f>
        <v>447.28768218928866</v>
      </c>
      <c r="AL5">
        <f t="shared" si="8"/>
        <v>-5911.6845726170031</v>
      </c>
      <c r="AN5">
        <f t="shared" si="9"/>
        <v>0</v>
      </c>
      <c r="AO5">
        <f t="shared" si="9"/>
        <v>0</v>
      </c>
      <c r="AP5">
        <f t="shared" si="9"/>
        <v>-19.420028329076761</v>
      </c>
      <c r="AQ5">
        <f t="shared" si="9"/>
        <v>-4558.7668211802902</v>
      </c>
      <c r="AR5">
        <f t="shared" si="9"/>
        <v>-4578.1868495093668</v>
      </c>
      <c r="AS5">
        <f t="shared" si="9"/>
        <v>-491.14689953901626</v>
      </c>
      <c r="AT5">
        <f t="shared" si="9"/>
        <v>356.57500174528747</v>
      </c>
      <c r="AU5">
        <f t="shared" si="9"/>
        <v>-4712.7587473030953</v>
      </c>
      <c r="AW5">
        <v>2</v>
      </c>
      <c r="AX5">
        <f>IF(Z5&gt;0, (R5*SUMPRODUCT(K5:$K$98, X5:$X$98)-K5*$AZ$3)/Z5, 0)</f>
        <v>7189.8395322343258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2000000</v>
      </c>
      <c r="S6">
        <f t="shared" si="1"/>
        <v>7840.5913335233563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7005.9187020572936</v>
      </c>
      <c r="AC6">
        <f t="shared" si="2"/>
        <v>7541.0804772382544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-5750.3642457026253</v>
      </c>
      <c r="AI6">
        <f t="shared" si="6"/>
        <v>-5774.4092448501879</v>
      </c>
      <c r="AJ6">
        <f t="shared" si="7"/>
        <v>-535.16177518096083</v>
      </c>
      <c r="AK6">
        <f>G6*SUM(AB6, AE6:AF6)</f>
        <v>490.41430914401059</v>
      </c>
      <c r="AL6">
        <f t="shared" si="8"/>
        <v>-5819.1567108871377</v>
      </c>
      <c r="AN6">
        <f t="shared" si="9"/>
        <v>0</v>
      </c>
      <c r="AO6">
        <f t="shared" si="9"/>
        <v>0</v>
      </c>
      <c r="AP6">
        <f t="shared" si="9"/>
        <v>-17.114755451925415</v>
      </c>
      <c r="AQ6">
        <f t="shared" si="9"/>
        <v>-4092.9956878235926</v>
      </c>
      <c r="AR6">
        <f t="shared" si="9"/>
        <v>-4110.1104432755183</v>
      </c>
      <c r="AS6">
        <f t="shared" si="9"/>
        <v>-380.91758095856926</v>
      </c>
      <c r="AT6">
        <f t="shared" si="9"/>
        <v>349.06721849376657</v>
      </c>
      <c r="AU6">
        <f t="shared" si="9"/>
        <v>-4141.9608057403202</v>
      </c>
      <c r="AW6">
        <v>3</v>
      </c>
      <c r="AX6">
        <f>IF(Z6&gt;0, (R6*SUMPRODUCT(K6:$K$98, X6:$X$98)-K6*$AZ$3)/Z6, 0)</f>
        <v>7840.5913335233563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2000000</v>
      </c>
      <c r="S7">
        <f t="shared" si="1"/>
        <v>8423.4412973629042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7541.0804772382544</v>
      </c>
      <c r="AC7">
        <f t="shared" si="2"/>
        <v>7996.2353218800627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-5796.5798817010918</v>
      </c>
      <c r="AI7">
        <f t="shared" si="6"/>
        <v>-5820.3119736086574</v>
      </c>
      <c r="AJ7">
        <f t="shared" si="7"/>
        <v>-455.15484464180827</v>
      </c>
      <c r="AK7">
        <f>G7*SUM(AB7, AE7:AF7)</f>
        <v>527.87563340667782</v>
      </c>
      <c r="AL7">
        <f t="shared" si="8"/>
        <v>-5747.5911848437881</v>
      </c>
      <c r="AN7">
        <f t="shared" si="9"/>
        <v>0</v>
      </c>
      <c r="AO7">
        <f t="shared" si="9"/>
        <v>0</v>
      </c>
      <c r="AP7">
        <f t="shared" si="9"/>
        <v>-15.082173445623051</v>
      </c>
      <c r="AQ7">
        <f t="shared" si="9"/>
        <v>-3683.8313077387816</v>
      </c>
      <c r="AR7">
        <f t="shared" si="9"/>
        <v>-3698.9134811844046</v>
      </c>
      <c r="AS7">
        <f t="shared" si="9"/>
        <v>-289.2591322434115</v>
      </c>
      <c r="AT7">
        <f t="shared" si="9"/>
        <v>335.47450817934504</v>
      </c>
      <c r="AU7">
        <f t="shared" si="9"/>
        <v>-3652.6981052484712</v>
      </c>
      <c r="AW7">
        <v>4</v>
      </c>
      <c r="AX7">
        <f>IF(Z7&gt;0, (R7*SUMPRODUCT(K7:$K$98, X7:$X$98)-K7*$AZ$3)/Z7, 0)</f>
        <v>8423.4412973629042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2000000</v>
      </c>
      <c r="S8">
        <f t="shared" si="1"/>
        <v>8937.4945971517009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7996.2353218800627</v>
      </c>
      <c r="AC8">
        <f t="shared" si="2"/>
        <v>8373.2527038425251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-5845.6755887001345</v>
      </c>
      <c r="AI8">
        <f t="shared" si="6"/>
        <v>-5869.0972887437656</v>
      </c>
      <c r="AJ8">
        <f t="shared" si="7"/>
        <v>-377.01738196246242</v>
      </c>
      <c r="AK8">
        <f t="shared" ref="AK8:AK71" si="22">G8*SUM(AB8:AB8, AE8:AF8)</f>
        <v>559.73647253160448</v>
      </c>
      <c r="AL8">
        <f t="shared" si="8"/>
        <v>-5686.3781981746233</v>
      </c>
      <c r="AN8">
        <f t="shared" si="9"/>
        <v>0</v>
      </c>
      <c r="AO8">
        <f t="shared" si="9"/>
        <v>0</v>
      </c>
      <c r="AP8">
        <f t="shared" si="9"/>
        <v>-13.29010161134193</v>
      </c>
      <c r="AQ8">
        <f t="shared" si="9"/>
        <v>-3316.9933188470891</v>
      </c>
      <c r="AR8">
        <f t="shared" si="9"/>
        <v>-3330.283420458431</v>
      </c>
      <c r="AS8">
        <f t="shared" si="9"/>
        <v>-213.92978759821821</v>
      </c>
      <c r="AT8">
        <f t="shared" si="9"/>
        <v>317.60950663962848</v>
      </c>
      <c r="AU8">
        <f t="shared" si="9"/>
        <v>-3226.6037014170206</v>
      </c>
      <c r="AW8">
        <v>5</v>
      </c>
      <c r="AX8">
        <f>IF(Z8&gt;0, (R8*SUMPRODUCT(K8:$K$98, X8:$X$98)-K8*$AZ$3)/Z8, 0)</f>
        <v>8937.4945971517009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2000000</v>
      </c>
      <c r="S9">
        <f t="shared" si="1"/>
        <v>9390.563046039666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8373.2527038425251</v>
      </c>
      <c r="AC9">
        <f t="shared" si="2"/>
        <v>8682.01714365726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-5904.5899699034308</v>
      </c>
      <c r="AI9">
        <f t="shared" si="6"/>
        <v>-5927.7036455720017</v>
      </c>
      <c r="AJ9">
        <f t="shared" si="7"/>
        <v>-308.76443981473494</v>
      </c>
      <c r="AK9">
        <f t="shared" si="22"/>
        <v>586.12768926897684</v>
      </c>
      <c r="AL9">
        <f t="shared" si="8"/>
        <v>-5650.3403961177601</v>
      </c>
      <c r="AN9">
        <f t="shared" si="9"/>
        <v>0</v>
      </c>
      <c r="AO9">
        <f t="shared" si="9"/>
        <v>0</v>
      </c>
      <c r="AP9">
        <f t="shared" si="9"/>
        <v>-11.71010741849722</v>
      </c>
      <c r="AQ9">
        <f t="shared" si="9"/>
        <v>-2991.4490365445381</v>
      </c>
      <c r="AR9">
        <f t="shared" si="9"/>
        <v>-3003.1591439630351</v>
      </c>
      <c r="AS9">
        <f t="shared" si="9"/>
        <v>-156.42967432302655</v>
      </c>
      <c r="AT9">
        <f t="shared" si="9"/>
        <v>296.95052836741405</v>
      </c>
      <c r="AU9">
        <f t="shared" si="9"/>
        <v>-2862.6382899186478</v>
      </c>
      <c r="AW9">
        <v>6</v>
      </c>
      <c r="AX9">
        <f>IF(Z9&gt;0, (R9*SUMPRODUCT(K9:$K$98, X9:$X$98)-K9*$AZ$3)/Z9, 0)</f>
        <v>9390.563046039666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25</v>
      </c>
      <c r="R10">
        <f t="shared" si="0"/>
        <v>2000000</v>
      </c>
      <c r="S10">
        <f t="shared" si="1"/>
        <v>9785.9202528943679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8682.01714365726</v>
      </c>
      <c r="AC10">
        <f t="shared" si="2"/>
        <v>8927.8518202036394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-5971.0723283873849</v>
      </c>
      <c r="AI10">
        <f t="shared" si="6"/>
        <v>-5993.8802288951656</v>
      </c>
      <c r="AJ10">
        <f t="shared" si="7"/>
        <v>-245.83467654637934</v>
      </c>
      <c r="AK10">
        <f t="shared" si="22"/>
        <v>607.74120005600821</v>
      </c>
      <c r="AL10">
        <f t="shared" si="8"/>
        <v>-5631.973705385537</v>
      </c>
      <c r="AN10">
        <f t="shared" si="9"/>
        <v>0</v>
      </c>
      <c r="AO10">
        <f t="shared" si="9"/>
        <v>0</v>
      </c>
      <c r="AP10">
        <f t="shared" si="9"/>
        <v>-10.31713589817654</v>
      </c>
      <c r="AQ10">
        <f t="shared" si="9"/>
        <v>-2701.0098824658717</v>
      </c>
      <c r="AR10">
        <f t="shared" si="9"/>
        <v>-2711.3270183640479</v>
      </c>
      <c r="AS10">
        <f t="shared" si="9"/>
        <v>-111.20312303835372</v>
      </c>
      <c r="AT10">
        <f t="shared" si="9"/>
        <v>274.91125497323736</v>
      </c>
      <c r="AU10">
        <f t="shared" si="9"/>
        <v>-2547.6188864291644</v>
      </c>
      <c r="AW10">
        <v>7</v>
      </c>
      <c r="AX10">
        <f>IF(Z10&gt;0, (R10*SUMPRODUCT(K10:$K$98, X10:$X$98)-K10*$AZ$3)/Z10, 0)</f>
        <v>9785.9202528943679</v>
      </c>
    </row>
    <row r="11" spans="1:52" x14ac:dyDescent="0.25">
      <c r="A11" t="s">
        <v>33</v>
      </c>
      <c r="C11" s="12">
        <f>AU81</f>
        <v>2811.581547973376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25</v>
      </c>
      <c r="R11">
        <f t="shared" si="0"/>
        <v>2000000</v>
      </c>
      <c r="S11">
        <f t="shared" si="1"/>
        <v>10128.444010488196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8927.8518202036394</v>
      </c>
      <c r="AC11">
        <f t="shared" si="2"/>
        <v>9117.27382442608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-6055.1235352474505</v>
      </c>
      <c r="AI11">
        <f t="shared" si="6"/>
        <v>-6077.6276677059632</v>
      </c>
      <c r="AJ11">
        <f t="shared" si="7"/>
        <v>-189.42200422244059</v>
      </c>
      <c r="AK11">
        <f t="shared" si="22"/>
        <v>624.94962741425479</v>
      </c>
      <c r="AL11">
        <f t="shared" si="8"/>
        <v>-5642.100044514149</v>
      </c>
      <c r="AN11">
        <f t="shared" si="9"/>
        <v>0</v>
      </c>
      <c r="AO11">
        <f t="shared" si="9"/>
        <v>0</v>
      </c>
      <c r="AP11">
        <f t="shared" si="9"/>
        <v>-9.0890416602192499</v>
      </c>
      <c r="AQ11">
        <f t="shared" si="9"/>
        <v>-2445.5628392295903</v>
      </c>
      <c r="AR11">
        <f t="shared" si="9"/>
        <v>-2454.6518808898095</v>
      </c>
      <c r="AS11">
        <f t="shared" si="9"/>
        <v>-76.504370515681003</v>
      </c>
      <c r="AT11">
        <f t="shared" si="9"/>
        <v>252.40667284457331</v>
      </c>
      <c r="AU11">
        <f t="shared" si="9"/>
        <v>-2278.7495785609171</v>
      </c>
      <c r="AW11">
        <v>8</v>
      </c>
      <c r="AX11">
        <f>IF(Z11&gt;0, (R11*SUMPRODUCT(K11:$K$98, X11:$X$98)-K11*$AZ$3)/Z11, 0)</f>
        <v>10128.444010488196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2000000</v>
      </c>
      <c r="S12">
        <f t="shared" si="1"/>
        <v>10418.444457119675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9117.27382442608</v>
      </c>
      <c r="AC12">
        <f t="shared" si="2"/>
        <v>9252.4537411681995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-6159.3072403403548</v>
      </c>
      <c r="AI12">
        <f t="shared" si="6"/>
        <v>-6181.5093401337781</v>
      </c>
      <c r="AJ12">
        <f t="shared" si="7"/>
        <v>-135.17991674211953</v>
      </c>
      <c r="AK12">
        <f t="shared" si="22"/>
        <v>638.20916770982569</v>
      </c>
      <c r="AL12">
        <f t="shared" si="8"/>
        <v>-5678.4800891660716</v>
      </c>
      <c r="AN12">
        <f t="shared" si="9"/>
        <v>0</v>
      </c>
      <c r="AO12">
        <f t="shared" si="9"/>
        <v>0</v>
      </c>
      <c r="AP12">
        <f t="shared" si="9"/>
        <v>-8.0062997611497675</v>
      </c>
      <c r="AQ12">
        <f t="shared" si="9"/>
        <v>-2221.1079378083596</v>
      </c>
      <c r="AR12">
        <f t="shared" si="9"/>
        <v>-2229.1142375695094</v>
      </c>
      <c r="AS12">
        <f t="shared" si="9"/>
        <v>-48.747233153383576</v>
      </c>
      <c r="AT12">
        <f t="shared" si="9"/>
        <v>230.14462391131337</v>
      </c>
      <c r="AU12">
        <f t="shared" si="9"/>
        <v>-2047.7168468115797</v>
      </c>
      <c r="AW12">
        <v>9</v>
      </c>
      <c r="AX12">
        <f>IF(Z12&gt;0, (R12*SUMPRODUCT(K12:$K$98, X12:$X$98)-K12*$AZ$3)/Z12, 0)</f>
        <v>10418.444457119675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25</v>
      </c>
      <c r="R13">
        <f t="shared" si="0"/>
        <v>2000000</v>
      </c>
      <c r="S13">
        <f t="shared" si="1"/>
        <v>10656.26195622134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9252.4537411681995</v>
      </c>
      <c r="AC13">
        <f t="shared" si="2"/>
        <v>9335.5804069060141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-6275.8764294467774</v>
      </c>
      <c r="AI13">
        <f t="shared" si="6"/>
        <v>-6297.7780597868978</v>
      </c>
      <c r="AJ13">
        <f t="shared" si="7"/>
        <v>-83.126665737814619</v>
      </c>
      <c r="AK13">
        <f t="shared" si="22"/>
        <v>647.67176188177405</v>
      </c>
      <c r="AL13">
        <f t="shared" si="8"/>
        <v>-5733.2329636429386</v>
      </c>
      <c r="AN13">
        <f t="shared" si="9"/>
        <v>0</v>
      </c>
      <c r="AO13">
        <f t="shared" si="9"/>
        <v>0</v>
      </c>
      <c r="AP13">
        <f t="shared" si="9"/>
        <v>-7.0517388072216214</v>
      </c>
      <c r="AQ13">
        <f t="shared" si="9"/>
        <v>-2020.6642464322399</v>
      </c>
      <c r="AR13">
        <f t="shared" si="9"/>
        <v>-2027.7159852394616</v>
      </c>
      <c r="AS13">
        <f t="shared" si="9"/>
        <v>-26.764561614597092</v>
      </c>
      <c r="AT13">
        <f t="shared" si="9"/>
        <v>208.5329734214734</v>
      </c>
      <c r="AU13">
        <f t="shared" si="9"/>
        <v>-1845.9475734325854</v>
      </c>
      <c r="AW13">
        <v>10</v>
      </c>
      <c r="AX13">
        <f>IF(Z13&gt;0, (R13*SUMPRODUCT(K13:$K$98, X13:$X$98)-K13*$AZ$3)/Z13, 0)</f>
        <v>10656.26195622134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2000000</v>
      </c>
      <c r="S14">
        <f t="shared" si="1"/>
        <v>10846.319488638215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9335.5804069060141</v>
      </c>
      <c r="AC14">
        <f t="shared" si="2"/>
        <v>9372.2684850685728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-6415.7952587482714</v>
      </c>
      <c r="AI14">
        <f t="shared" si="6"/>
        <v>-6437.3976753442566</v>
      </c>
      <c r="AJ14">
        <f t="shared" si="7"/>
        <v>-36.688078162558668</v>
      </c>
      <c r="AK14">
        <f t="shared" si="22"/>
        <v>653.49062848342101</v>
      </c>
      <c r="AL14">
        <f t="shared" si="8"/>
        <v>-5820.5951250233938</v>
      </c>
      <c r="AN14">
        <f t="shared" si="9"/>
        <v>0</v>
      </c>
      <c r="AO14">
        <f t="shared" si="9"/>
        <v>0</v>
      </c>
      <c r="AP14">
        <f t="shared" si="9"/>
        <v>-6.2101785621338159</v>
      </c>
      <c r="AQ14">
        <f t="shared" si="9"/>
        <v>-1844.3878256807347</v>
      </c>
      <c r="AR14">
        <f t="shared" si="9"/>
        <v>-1850.5980042428687</v>
      </c>
      <c r="AS14">
        <f t="shared" si="9"/>
        <v>-10.546945777045938</v>
      </c>
      <c r="AT14">
        <f t="shared" si="9"/>
        <v>187.86293994151353</v>
      </c>
      <c r="AU14">
        <f t="shared" si="9"/>
        <v>-1673.2820100784008</v>
      </c>
      <c r="AW14">
        <v>11</v>
      </c>
      <c r="AX14">
        <f>IF(Z14&gt;0, (R14*SUMPRODUCT(K14:$K$98, X14:$X$98)-K14*$AZ$3)/Z14, 0)</f>
        <v>10846.319488638215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2000000</v>
      </c>
      <c r="S15">
        <f t="shared" si="1"/>
        <v>10989.411614980168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9372.2684850685728</v>
      </c>
      <c r="AC15">
        <f t="shared" si="2"/>
        <v>9364.8023777760536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-6579.4964120523437</v>
      </c>
      <c r="AI15">
        <f t="shared" si="6"/>
        <v>-6600.8005607772184</v>
      </c>
      <c r="AJ15">
        <f t="shared" si="7"/>
        <v>7.4661072925191547</v>
      </c>
      <c r="AK15">
        <f t="shared" si="22"/>
        <v>656.05879395480019</v>
      </c>
      <c r="AL15">
        <f t="shared" si="8"/>
        <v>-5937.2756595298988</v>
      </c>
      <c r="AN15">
        <f t="shared" si="9"/>
        <v>0</v>
      </c>
      <c r="AO15">
        <f t="shared" si="9"/>
        <v>0</v>
      </c>
      <c r="AP15">
        <f t="shared" si="9"/>
        <v>-5.4682443540795669</v>
      </c>
      <c r="AQ15">
        <f t="shared" si="9"/>
        <v>-1688.7928530973891</v>
      </c>
      <c r="AR15">
        <f t="shared" si="9"/>
        <v>-1694.2610974514687</v>
      </c>
      <c r="AS15">
        <f t="shared" si="9"/>
        <v>1.916363783247601</v>
      </c>
      <c r="AT15">
        <f t="shared" si="9"/>
        <v>168.39395191598817</v>
      </c>
      <c r="AU15">
        <f t="shared" si="9"/>
        <v>-1523.9507817522328</v>
      </c>
      <c r="AW15">
        <v>12</v>
      </c>
      <c r="AX15">
        <f>IF(Z15&gt;0, (R15*SUMPRODUCT(K15:$K$98, X15:$X$98)-K15*$AZ$3)/Z15, 0)</f>
        <v>10989.411614980168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2000000</v>
      </c>
      <c r="S16">
        <f t="shared" si="1"/>
        <v>11087.037869424263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9364.8023777760536</v>
      </c>
      <c r="AC16">
        <f t="shared" si="2"/>
        <v>9316.1182018109976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-6746.2535431498791</v>
      </c>
      <c r="AI16">
        <f t="shared" si="6"/>
        <v>-6767.2603222182152</v>
      </c>
      <c r="AJ16">
        <f t="shared" si="7"/>
        <v>48.684175965056056</v>
      </c>
      <c r="AK16">
        <f t="shared" si="22"/>
        <v>655.53616644432384</v>
      </c>
      <c r="AL16">
        <f t="shared" si="8"/>
        <v>-6063.0399798088356</v>
      </c>
      <c r="AN16">
        <f t="shared" si="9"/>
        <v>0</v>
      </c>
      <c r="AO16">
        <f t="shared" si="9"/>
        <v>0</v>
      </c>
      <c r="AP16">
        <f t="shared" si="9"/>
        <v>-4.8142115802218806</v>
      </c>
      <c r="AQ16">
        <f t="shared" si="9"/>
        <v>-1546.0671921617459</v>
      </c>
      <c r="AR16">
        <f t="shared" si="9"/>
        <v>-1550.8814037419677</v>
      </c>
      <c r="AS16">
        <f t="shared" si="9"/>
        <v>11.157156598928962</v>
      </c>
      <c r="AT16">
        <f t="shared" si="9"/>
        <v>150.2319700456793</v>
      </c>
      <c r="AU16">
        <f t="shared" si="9"/>
        <v>-1389.4922770973594</v>
      </c>
      <c r="AW16">
        <v>13</v>
      </c>
      <c r="AX16">
        <f>IF(Z16&gt;0, (R16*SUMPRODUCT(K16:$K$98, X16:$X$98)-K16*$AZ$3)/Z16, 0)</f>
        <v>11087.037869424263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25</v>
      </c>
      <c r="R17">
        <f t="shared" si="0"/>
        <v>2000000</v>
      </c>
      <c r="S17">
        <f t="shared" si="1"/>
        <v>11147.234298722078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9316.1182018109976</v>
      </c>
      <c r="AC17">
        <f t="shared" si="2"/>
        <v>9234.4337570888329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-6925.2645224426597</v>
      </c>
      <c r="AI17">
        <f t="shared" si="6"/>
        <v>-6945.9746679137825</v>
      </c>
      <c r="AJ17">
        <f t="shared" si="7"/>
        <v>81.684444722164699</v>
      </c>
      <c r="AK17">
        <f t="shared" si="22"/>
        <v>652.12827412676984</v>
      </c>
      <c r="AL17">
        <f t="shared" si="8"/>
        <v>-6212.1619490648482</v>
      </c>
      <c r="AN17">
        <f t="shared" si="9"/>
        <v>0</v>
      </c>
      <c r="AO17">
        <f t="shared" si="9"/>
        <v>0</v>
      </c>
      <c r="AP17">
        <f t="shared" si="9"/>
        <v>-4.2377060855491901</v>
      </c>
      <c r="AQ17">
        <f t="shared" si="9"/>
        <v>-1417.0463288977796</v>
      </c>
      <c r="AR17">
        <f t="shared" si="9"/>
        <v>-1421.2840349833289</v>
      </c>
      <c r="AS17">
        <f t="shared" si="9"/>
        <v>16.714255772683448</v>
      </c>
      <c r="AT17">
        <f t="shared" si="9"/>
        <v>133.43836525335203</v>
      </c>
      <c r="AU17">
        <f t="shared" si="9"/>
        <v>-1271.1314139572935</v>
      </c>
      <c r="AW17">
        <v>14</v>
      </c>
      <c r="AX17">
        <f>IF(Z17&gt;0, (R17*SUMPRODUCT(K17:$K$98, X17:$X$98)-K17*$AZ$3)/Z17, 0)</f>
        <v>11147.234298722078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2000000</v>
      </c>
      <c r="S18">
        <f t="shared" si="1"/>
        <v>11174.761780534443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9234.4337570888329</v>
      </c>
      <c r="AC18">
        <f t="shared" si="2"/>
        <v>9124.8720241192459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-7121.9920443246756</v>
      </c>
      <c r="AI18">
        <f t="shared" si="6"/>
        <v>-7142.4060634405332</v>
      </c>
      <c r="AJ18">
        <f t="shared" si="7"/>
        <v>109.56173296958696</v>
      </c>
      <c r="AK18">
        <f t="shared" si="22"/>
        <v>646.4103629962184</v>
      </c>
      <c r="AL18">
        <f t="shared" si="8"/>
        <v>-6386.433967474728</v>
      </c>
      <c r="AN18">
        <f t="shared" si="9"/>
        <v>0</v>
      </c>
      <c r="AO18">
        <f t="shared" si="9"/>
        <v>0</v>
      </c>
      <c r="AP18">
        <f t="shared" si="9"/>
        <v>-3.7295649698430151</v>
      </c>
      <c r="AQ18">
        <f t="shared" si="9"/>
        <v>-1301.1613192514899</v>
      </c>
      <c r="AR18">
        <f t="shared" si="9"/>
        <v>-1304.890884221333</v>
      </c>
      <c r="AS18">
        <f t="shared" si="9"/>
        <v>20.016518991170095</v>
      </c>
      <c r="AT18">
        <f t="shared" si="9"/>
        <v>118.09675656184302</v>
      </c>
      <c r="AU18">
        <f t="shared" si="9"/>
        <v>-1166.7776086683198</v>
      </c>
      <c r="AW18">
        <v>15</v>
      </c>
      <c r="AX18">
        <f>IF(Z18&gt;0, (R18*SUMPRODUCT(K18:$K$98, X18:$X$98)-K18*$AZ$3)/Z18, 0)</f>
        <v>11174.761780534443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2000000</v>
      </c>
      <c r="S19">
        <f t="shared" si="1"/>
        <v>11173.096993358678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9124.8720241192459</v>
      </c>
      <c r="AC19">
        <f t="shared" si="2"/>
        <v>8991.1076655179368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-7369.4576345814094</v>
      </c>
      <c r="AI19">
        <f t="shared" si="6"/>
        <v>-7389.5753952856758</v>
      </c>
      <c r="AJ19">
        <f t="shared" si="7"/>
        <v>133.76435860130914</v>
      </c>
      <c r="AK19">
        <f t="shared" si="22"/>
        <v>638.74104168834731</v>
      </c>
      <c r="AL19">
        <f t="shared" si="8"/>
        <v>-6617.069994996019</v>
      </c>
      <c r="AN19">
        <f t="shared" si="9"/>
        <v>0</v>
      </c>
      <c r="AO19">
        <f t="shared" si="9"/>
        <v>0</v>
      </c>
      <c r="AP19">
        <f t="shared" si="9"/>
        <v>-3.2816425586404452</v>
      </c>
      <c r="AQ19">
        <f t="shared" si="9"/>
        <v>-1202.1181762347619</v>
      </c>
      <c r="AR19">
        <f t="shared" si="9"/>
        <v>-1205.3998187934023</v>
      </c>
      <c r="AS19">
        <f t="shared" si="9"/>
        <v>21.819864470413233</v>
      </c>
      <c r="AT19">
        <f t="shared" si="9"/>
        <v>104.19250020755457</v>
      </c>
      <c r="AU19">
        <f t="shared" si="9"/>
        <v>-1079.3874541154346</v>
      </c>
      <c r="AW19">
        <v>16</v>
      </c>
      <c r="AX19">
        <f>IF(Z19&gt;0, (R19*SUMPRODUCT(K19:$K$98, X19:$X$98)-K19*$AZ$3)/Z19, 0)</f>
        <v>11173.096993358678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2000000</v>
      </c>
      <c r="S20">
        <f t="shared" si="1"/>
        <v>11138.708629401237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8991.1076655179368</v>
      </c>
      <c r="AC20">
        <f t="shared" si="2"/>
        <v>8831.3082041494017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-7629.6881072475944</v>
      </c>
      <c r="AI20">
        <f t="shared" si="6"/>
        <v>-7649.5093192434779</v>
      </c>
      <c r="AJ20">
        <f t="shared" si="7"/>
        <v>159.79946136853505</v>
      </c>
      <c r="AK20">
        <f t="shared" si="22"/>
        <v>629.37753658625559</v>
      </c>
      <c r="AL20">
        <f t="shared" si="8"/>
        <v>-6860.3323212886871</v>
      </c>
      <c r="AN20">
        <f t="shared" si="9"/>
        <v>0</v>
      </c>
      <c r="AO20">
        <f t="shared" si="9"/>
        <v>0</v>
      </c>
      <c r="AP20">
        <f t="shared" si="9"/>
        <v>-2.8868473575996094</v>
      </c>
      <c r="AQ20">
        <f t="shared" si="9"/>
        <v>-1111.2208958913111</v>
      </c>
      <c r="AR20">
        <f t="shared" si="9"/>
        <v>-1114.1077432489108</v>
      </c>
      <c r="AS20">
        <f t="shared" si="9"/>
        <v>23.273887232194035</v>
      </c>
      <c r="AT20">
        <f t="shared" si="9"/>
        <v>91.665276513058586</v>
      </c>
      <c r="AU20">
        <f t="shared" si="9"/>
        <v>-999.16857950365807</v>
      </c>
      <c r="AW20">
        <v>17</v>
      </c>
      <c r="AX20">
        <f>IF(Z20&gt;0, (R20*SUMPRODUCT(K20:$K$98, X20:$X$98)-K20*$AZ$3)/Z20, 0)</f>
        <v>11138.708629401237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2000000</v>
      </c>
      <c r="S21">
        <f t="shared" si="1"/>
        <v>11076.732794601065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8831.3082041494017</v>
      </c>
      <c r="AC21">
        <f t="shared" si="2"/>
        <v>8650.7290179600786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-7875.974443533768</v>
      </c>
      <c r="AI21">
        <f t="shared" si="6"/>
        <v>-7895.4989937291484</v>
      </c>
      <c r="AJ21">
        <f t="shared" si="7"/>
        <v>180.57918618932308</v>
      </c>
      <c r="AK21">
        <f t="shared" si="22"/>
        <v>618.19157429045822</v>
      </c>
      <c r="AL21">
        <f t="shared" si="8"/>
        <v>-7096.7282332493669</v>
      </c>
      <c r="AN21">
        <f t="shared" si="9"/>
        <v>0</v>
      </c>
      <c r="AO21">
        <f t="shared" si="9"/>
        <v>0</v>
      </c>
      <c r="AP21">
        <f t="shared" si="9"/>
        <v>-2.5389645046302336</v>
      </c>
      <c r="AQ21">
        <f t="shared" si="9"/>
        <v>-1024.1884884107951</v>
      </c>
      <c r="AR21">
        <f t="shared" si="9"/>
        <v>-1026.7274529154254</v>
      </c>
      <c r="AS21">
        <f t="shared" si="9"/>
        <v>23.482443355759905</v>
      </c>
      <c r="AT21">
        <f t="shared" si="9"/>
        <v>80.389378934647326</v>
      </c>
      <c r="AU21">
        <f t="shared" si="9"/>
        <v>-922.85563062501819</v>
      </c>
      <c r="AW21">
        <v>18</v>
      </c>
      <c r="AX21">
        <f>IF(Z21&gt;0, (R21*SUMPRODUCT(K21:$K$98, X21:$X$98)-K21*$AZ$3)/Z21, 0)</f>
        <v>11076.732794601065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2000000</v>
      </c>
      <c r="S22">
        <f t="shared" si="1"/>
        <v>10996.611429593639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8650.7290179600786</v>
      </c>
      <c r="AC22">
        <f t="shared" si="2"/>
        <v>8457.4706274974887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-8148.5991393941886</v>
      </c>
      <c r="AI22">
        <f t="shared" si="6"/>
        <v>-8167.8265865983722</v>
      </c>
      <c r="AJ22">
        <f t="shared" si="7"/>
        <v>193.25839046258989</v>
      </c>
      <c r="AK22">
        <f t="shared" si="22"/>
        <v>605.55103125720552</v>
      </c>
      <c r="AL22">
        <f t="shared" si="8"/>
        <v>-7369.0171648785763</v>
      </c>
      <c r="AN22">
        <f t="shared" si="9"/>
        <v>0</v>
      </c>
      <c r="AO22">
        <f t="shared" si="9"/>
        <v>0</v>
      </c>
      <c r="AP22">
        <f t="shared" si="9"/>
        <v>-2.2324369227075693</v>
      </c>
      <c r="AQ22">
        <f t="shared" si="9"/>
        <v>-946.10758224670963</v>
      </c>
      <c r="AR22">
        <f t="shared" si="9"/>
        <v>-948.34001916941713</v>
      </c>
      <c r="AS22">
        <f t="shared" si="9"/>
        <v>22.438608823632112</v>
      </c>
      <c r="AT22">
        <f t="shared" si="9"/>
        <v>70.308578481914395</v>
      </c>
      <c r="AU22">
        <f t="shared" si="9"/>
        <v>-855.59283186387052</v>
      </c>
      <c r="AW22">
        <v>19</v>
      </c>
      <c r="AX22">
        <f>IF(Z22&gt;0, (R22*SUMPRODUCT(K22:$K$98, X22:$X$98)-K22*$AZ$3)/Z22, 0)</f>
        <v>10996.611429593639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2000000</v>
      </c>
      <c r="S23">
        <f t="shared" si="1"/>
        <v>10899.850831148322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8457.4706274974887</v>
      </c>
      <c r="AC23">
        <f t="shared" si="2"/>
        <v>8253.2649184188194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-8432.5584474022999</v>
      </c>
      <c r="AI23">
        <f t="shared" si="6"/>
        <v>-8451.4882131538488</v>
      </c>
      <c r="AJ23">
        <f t="shared" si="7"/>
        <v>204.20570907866932</v>
      </c>
      <c r="AK23">
        <f t="shared" si="22"/>
        <v>592.02294392482429</v>
      </c>
      <c r="AL23">
        <f t="shared" si="8"/>
        <v>-7655.2595601503554</v>
      </c>
      <c r="AN23">
        <f t="shared" si="9"/>
        <v>0</v>
      </c>
      <c r="AO23">
        <f t="shared" si="9"/>
        <v>0</v>
      </c>
      <c r="AP23">
        <f t="shared" si="9"/>
        <v>-1.9623875791983474</v>
      </c>
      <c r="AQ23">
        <f t="shared" si="9"/>
        <v>-874.17605559602805</v>
      </c>
      <c r="AR23">
        <f t="shared" si="9"/>
        <v>-876.13844317522637</v>
      </c>
      <c r="AS23">
        <f t="shared" si="9"/>
        <v>21.169345271193794</v>
      </c>
      <c r="AT23">
        <f t="shared" si="9"/>
        <v>61.373103450232279</v>
      </c>
      <c r="AU23">
        <f t="shared" si="9"/>
        <v>-793.59599445380036</v>
      </c>
      <c r="AW23">
        <v>20</v>
      </c>
      <c r="AX23">
        <f>IF(Z23&gt;0, (R23*SUMPRODUCT(K23:$K$98, X23:$X$98)-K23*$AZ$3)/Z23, 0)</f>
        <v>10899.850831148322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2000000</v>
      </c>
      <c r="S24">
        <f t="shared" si="1"/>
        <v>10790.429275939665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8253.2649184188194</v>
      </c>
      <c r="AC24">
        <f t="shared" si="2"/>
        <v>8041.501249579971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-8749.7117825374553</v>
      </c>
      <c r="AI24">
        <f t="shared" si="6"/>
        <v>-8768.3428792342074</v>
      </c>
      <c r="AJ24">
        <f t="shared" si="7"/>
        <v>211.76366883884839</v>
      </c>
      <c r="AK24">
        <f t="shared" si="22"/>
        <v>577.72854428931737</v>
      </c>
      <c r="AL24">
        <f t="shared" si="8"/>
        <v>-7978.8506661060419</v>
      </c>
      <c r="AN24">
        <f t="shared" si="9"/>
        <v>0</v>
      </c>
      <c r="AO24">
        <f t="shared" si="9"/>
        <v>0</v>
      </c>
      <c r="AP24">
        <f t="shared" si="9"/>
        <v>-1.724487075408762</v>
      </c>
      <c r="AQ24">
        <f t="shared" si="9"/>
        <v>-809.86992489646525</v>
      </c>
      <c r="AR24">
        <f t="shared" si="9"/>
        <v>-811.59441197187391</v>
      </c>
      <c r="AS24">
        <f t="shared" si="9"/>
        <v>19.600762955483546</v>
      </c>
      <c r="AT24">
        <f t="shared" si="9"/>
        <v>53.474329715400629</v>
      </c>
      <c r="AU24">
        <f t="shared" si="9"/>
        <v>-738.51931930098976</v>
      </c>
      <c r="AW24">
        <v>21</v>
      </c>
      <c r="AX24">
        <f>IF(Z24&gt;0, (R24*SUMPRODUCT(K24:$K$98, X24:$X$98)-K24*$AZ$3)/Z24, 0)</f>
        <v>10790.429275939665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2000000</v>
      </c>
      <c r="S25">
        <f t="shared" si="1"/>
        <v>10669.298609996797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8041.501249579971</v>
      </c>
      <c r="AC25">
        <f t="shared" si="2"/>
        <v>7823.0709557167047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-9118.8963774980821</v>
      </c>
      <c r="AI25">
        <f t="shared" si="6"/>
        <v>-9137.2271770231473</v>
      </c>
      <c r="AJ25">
        <f t="shared" si="7"/>
        <v>218.43029386326634</v>
      </c>
      <c r="AK25">
        <f t="shared" si="22"/>
        <v>562.905087470598</v>
      </c>
      <c r="AL25">
        <f t="shared" si="8"/>
        <v>-8355.8917956892838</v>
      </c>
      <c r="AN25">
        <f t="shared" si="9"/>
        <v>0</v>
      </c>
      <c r="AO25">
        <f t="shared" si="9"/>
        <v>0</v>
      </c>
      <c r="AP25">
        <f t="shared" si="9"/>
        <v>-1.5149032909010043</v>
      </c>
      <c r="AQ25">
        <f t="shared" si="9"/>
        <v>-753.60848896781988</v>
      </c>
      <c r="AR25">
        <f t="shared" si="9"/>
        <v>-755.12339225872086</v>
      </c>
      <c r="AS25">
        <f t="shared" si="9"/>
        <v>18.051627838352157</v>
      </c>
      <c r="AT25">
        <f t="shared" si="9"/>
        <v>46.519889561175695</v>
      </c>
      <c r="AU25">
        <f t="shared" si="9"/>
        <v>-690.55187485919305</v>
      </c>
      <c r="AW25">
        <v>22</v>
      </c>
      <c r="AX25">
        <f>IF(Z25&gt;0, (R25*SUMPRODUCT(K25:$K$98, X25:$X$98)-K25*$AZ$3)/Z25, 0)</f>
        <v>10669.298609996797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2000000</v>
      </c>
      <c r="S26">
        <f t="shared" si="1"/>
        <v>10535.360427241783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7823.0709557167047</v>
      </c>
      <c r="AC26">
        <f t="shared" si="2"/>
        <v>7597.5335658856648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-9507.2207803647834</v>
      </c>
      <c r="AI26">
        <f t="shared" si="6"/>
        <v>-9525.2494316348439</v>
      </c>
      <c r="AJ26">
        <f t="shared" si="7"/>
        <v>225.53738983103995</v>
      </c>
      <c r="AK26">
        <f t="shared" si="22"/>
        <v>547.61496690016941</v>
      </c>
      <c r="AL26">
        <f t="shared" si="8"/>
        <v>-8752.0970749036333</v>
      </c>
      <c r="AN26">
        <f t="shared" si="9"/>
        <v>0</v>
      </c>
      <c r="AO26">
        <f t="shared" si="9"/>
        <v>0</v>
      </c>
      <c r="AP26">
        <f t="shared" si="9"/>
        <v>-1.330297321951768</v>
      </c>
      <c r="AQ26">
        <f t="shared" si="9"/>
        <v>-701.5183861438552</v>
      </c>
      <c r="AR26">
        <f t="shared" si="9"/>
        <v>-702.84868346580697</v>
      </c>
      <c r="AS26">
        <f t="shared" si="9"/>
        <v>16.641942938375518</v>
      </c>
      <c r="AT26">
        <f t="shared" si="9"/>
        <v>40.40738893972415</v>
      </c>
      <c r="AU26">
        <f t="shared" si="9"/>
        <v>-645.79935158770718</v>
      </c>
      <c r="AW26">
        <v>23</v>
      </c>
      <c r="AX26">
        <f>IF(Z26&gt;0, (R26*SUMPRODUCT(K26:$K$98, X26:$X$98)-K26*$AZ$3)/Z26, 0)</f>
        <v>10535.360427241783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2000000</v>
      </c>
      <c r="S27">
        <f t="shared" si="1"/>
        <v>10391.694877479564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7597.5335658856648</v>
      </c>
      <c r="AC27">
        <f t="shared" si="2"/>
        <v>7367.5072325425099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-9908.5265459360326</v>
      </c>
      <c r="AI27">
        <f t="shared" si="6"/>
        <v>-9926.251054111568</v>
      </c>
      <c r="AJ27">
        <f t="shared" si="7"/>
        <v>230.02633334315487</v>
      </c>
      <c r="AK27">
        <f t="shared" si="22"/>
        <v>531.82734961199662</v>
      </c>
      <c r="AL27">
        <f t="shared" si="8"/>
        <v>-9164.3973711564158</v>
      </c>
      <c r="AN27">
        <f t="shared" si="9"/>
        <v>0</v>
      </c>
      <c r="AO27">
        <f t="shared" si="9"/>
        <v>0</v>
      </c>
      <c r="AP27">
        <f t="shared" si="9"/>
        <v>-1.167727879245182</v>
      </c>
      <c r="AQ27">
        <f t="shared" si="9"/>
        <v>-652.79456983186697</v>
      </c>
      <c r="AR27">
        <f t="shared" si="9"/>
        <v>-653.962297711112</v>
      </c>
      <c r="AS27">
        <f t="shared" si="9"/>
        <v>15.154618663895521</v>
      </c>
      <c r="AT27">
        <f t="shared" si="9"/>
        <v>35.037904405390947</v>
      </c>
      <c r="AU27">
        <f t="shared" si="9"/>
        <v>-603.76977464182551</v>
      </c>
      <c r="AW27">
        <v>24</v>
      </c>
      <c r="AX27">
        <f>IF(Z27&gt;0, (R27*SUMPRODUCT(K27:$K$98, X27:$X$98)-K27*$AZ$3)/Z27, 0)</f>
        <v>10391.694877479564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2000000</v>
      </c>
      <c r="S28">
        <f t="shared" si="1"/>
        <v>10241.969640073776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7367.5072325425099</v>
      </c>
      <c r="AC28">
        <f t="shared" si="2"/>
        <v>7135.6877098541236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-10360.062942161379</v>
      </c>
      <c r="AI28">
        <f t="shared" si="6"/>
        <v>-10377.480704468384</v>
      </c>
      <c r="AJ28">
        <f t="shared" si="7"/>
        <v>231.81952268838631</v>
      </c>
      <c r="AK28">
        <f t="shared" si="22"/>
        <v>515.7255062779758</v>
      </c>
      <c r="AL28">
        <f t="shared" si="8"/>
        <v>-9629.9356755020217</v>
      </c>
      <c r="AN28">
        <f t="shared" si="9"/>
        <v>0</v>
      </c>
      <c r="AO28">
        <f t="shared" si="9"/>
        <v>0</v>
      </c>
      <c r="AP28">
        <f t="shared" si="9"/>
        <v>-1.0245703716391665</v>
      </c>
      <c r="AQ28">
        <f t="shared" si="9"/>
        <v>-609.41315834740169</v>
      </c>
      <c r="AR28">
        <f t="shared" si="9"/>
        <v>-610.43772871904093</v>
      </c>
      <c r="AS28">
        <f t="shared" si="9"/>
        <v>13.636390847896068</v>
      </c>
      <c r="AT28">
        <f t="shared" si="9"/>
        <v>30.336679552605585</v>
      </c>
      <c r="AU28">
        <f t="shared" si="9"/>
        <v>-566.46465831853925</v>
      </c>
      <c r="AW28">
        <v>25</v>
      </c>
      <c r="AX28">
        <f>IF(Z28&gt;0, (R28*SUMPRODUCT(K28:$K$98, X28:$X$98)-K28*$AZ$3)/Z28, 0)</f>
        <v>10241.969640073776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2000000</v>
      </c>
      <c r="S29">
        <f t="shared" si="1"/>
        <v>10086.275372058857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7135.6877098541236</v>
      </c>
      <c r="AC29">
        <f t="shared" si="2"/>
        <v>6902.1451293134005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-10865.579137616698</v>
      </c>
      <c r="AI29">
        <f t="shared" si="6"/>
        <v>-10882.686902561412</v>
      </c>
      <c r="AJ29">
        <f t="shared" si="7"/>
        <v>233.54258054072307</v>
      </c>
      <c r="AK29">
        <f t="shared" si="22"/>
        <v>499.49813968978867</v>
      </c>
      <c r="AL29">
        <f t="shared" si="8"/>
        <v>-10149.6461823309</v>
      </c>
      <c r="AN29">
        <f t="shared" si="9"/>
        <v>0</v>
      </c>
      <c r="AO29">
        <f t="shared" si="9"/>
        <v>0</v>
      </c>
      <c r="AP29">
        <f t="shared" si="9"/>
        <v>-0.89851366229176532</v>
      </c>
      <c r="AQ29">
        <f t="shared" si="9"/>
        <v>-570.6690111426775</v>
      </c>
      <c r="AR29">
        <f t="shared" si="9"/>
        <v>-571.56752480496937</v>
      </c>
      <c r="AS29">
        <f t="shared" si="9"/>
        <v>12.265845364420839</v>
      </c>
      <c r="AT29">
        <f t="shared" si="9"/>
        <v>26.234046601118617</v>
      </c>
      <c r="AU29">
        <f t="shared" si="9"/>
        <v>-533.06763283942985</v>
      </c>
      <c r="AW29">
        <v>26</v>
      </c>
      <c r="AX29">
        <f>IF(Z29&gt;0, (R29*SUMPRODUCT(K29:$K$98, X29:$X$98)-K29*$AZ$3)/Z29, 0)</f>
        <v>10086.275372058857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2000000</v>
      </c>
      <c r="S30">
        <f t="shared" si="1"/>
        <v>9924.9893927726262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6902.1451293134005</v>
      </c>
      <c r="AC30">
        <f t="shared" si="2"/>
        <v>6667.0748483552561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-11442.394458394416</v>
      </c>
      <c r="AI30">
        <f t="shared" si="6"/>
        <v>-11459.188115758952</v>
      </c>
      <c r="AJ30">
        <f t="shared" si="7"/>
        <v>235.07028095814439</v>
      </c>
      <c r="AK30">
        <f t="shared" si="22"/>
        <v>483.15015905193809</v>
      </c>
      <c r="AL30">
        <f t="shared" si="8"/>
        <v>-10740.967675748869</v>
      </c>
      <c r="AN30">
        <f t="shared" si="9"/>
        <v>0</v>
      </c>
      <c r="AO30">
        <f t="shared" si="9"/>
        <v>0</v>
      </c>
      <c r="AP30">
        <f t="shared" si="9"/>
        <v>-0.78751471244231097</v>
      </c>
      <c r="AQ30">
        <f t="shared" si="9"/>
        <v>-536.57483810422752</v>
      </c>
      <c r="AR30">
        <f t="shared" si="9"/>
        <v>-537.36235281666984</v>
      </c>
      <c r="AS30">
        <f t="shared" si="9"/>
        <v>11.023286988301434</v>
      </c>
      <c r="AT30">
        <f t="shared" si="9"/>
        <v>22.656640558579603</v>
      </c>
      <c r="AU30">
        <f t="shared" si="9"/>
        <v>-503.68242526978872</v>
      </c>
      <c r="AW30">
        <v>27</v>
      </c>
      <c r="AX30">
        <f>IF(Z30&gt;0, (R30*SUMPRODUCT(K30:$K$98, X30:$X$98)-K30*$AZ$3)/Z30, 0)</f>
        <v>9924.9893927726262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25</v>
      </c>
      <c r="R31">
        <f t="shared" si="0"/>
        <v>2000000</v>
      </c>
      <c r="S31">
        <f t="shared" si="1"/>
        <v>9757.7703263033036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6667.0748483552561</v>
      </c>
      <c r="AC31">
        <f t="shared" si="2"/>
        <v>6430.1417336300774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-12104.582064436327</v>
      </c>
      <c r="AI31">
        <f t="shared" si="6"/>
        <v>-12121.056477951412</v>
      </c>
      <c r="AJ31">
        <f t="shared" si="7"/>
        <v>236.93311472517871</v>
      </c>
      <c r="AK31">
        <f t="shared" si="22"/>
        <v>466.69523938486799</v>
      </c>
      <c r="AL31">
        <f t="shared" si="8"/>
        <v>-11417.428123841366</v>
      </c>
      <c r="AN31">
        <f t="shared" si="9"/>
        <v>0</v>
      </c>
      <c r="AO31">
        <f t="shared" si="9"/>
        <v>0</v>
      </c>
      <c r="AP31">
        <f t="shared" si="9"/>
        <v>-0.68977162991019314</v>
      </c>
      <c r="AQ31">
        <f t="shared" si="9"/>
        <v>-506.80998703367658</v>
      </c>
      <c r="AR31">
        <f t="shared" si="9"/>
        <v>-507.49975866358676</v>
      </c>
      <c r="AS31">
        <f t="shared" si="9"/>
        <v>9.9202160109695772</v>
      </c>
      <c r="AT31">
        <f t="shared" si="9"/>
        <v>19.540187919105804</v>
      </c>
      <c r="AU31">
        <f t="shared" si="9"/>
        <v>-478.0393547335114</v>
      </c>
      <c r="AW31">
        <v>28</v>
      </c>
      <c r="AX31">
        <f>IF(Z31&gt;0, (R31*SUMPRODUCT(K31:$K$98, X31:$X$98)-K31*$AZ$3)/Z31, 0)</f>
        <v>9757.7703263033036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2000000</v>
      </c>
      <c r="S32">
        <f t="shared" si="1"/>
        <v>9584.0332844506902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6430.1417336300774</v>
      </c>
      <c r="AC32">
        <f t="shared" si="2"/>
        <v>6190.8689996134081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-12860.466232686</v>
      </c>
      <c r="AI32">
        <f t="shared" si="6"/>
        <v>-12876.615146238026</v>
      </c>
      <c r="AJ32">
        <f t="shared" si="7"/>
        <v>239.27273401666935</v>
      </c>
      <c r="AK32">
        <f t="shared" si="22"/>
        <v>450.10992135410544</v>
      </c>
      <c r="AL32">
        <f t="shared" si="8"/>
        <v>-12187.232490867251</v>
      </c>
      <c r="AN32">
        <f t="shared" si="9"/>
        <v>0</v>
      </c>
      <c r="AO32">
        <f t="shared" si="9"/>
        <v>0</v>
      </c>
      <c r="AP32">
        <f t="shared" si="9"/>
        <v>-0.60369927215682673</v>
      </c>
      <c r="AQ32">
        <f t="shared" si="9"/>
        <v>-480.76634253181027</v>
      </c>
      <c r="AR32">
        <f t="shared" si="9"/>
        <v>-481.37004180396707</v>
      </c>
      <c r="AS32">
        <f t="shared" si="9"/>
        <v>8.9447983548536598</v>
      </c>
      <c r="AT32">
        <f t="shared" si="9"/>
        <v>16.826582855658867</v>
      </c>
      <c r="AU32">
        <f t="shared" si="9"/>
        <v>-455.59866059345455</v>
      </c>
      <c r="AW32">
        <v>29</v>
      </c>
      <c r="AX32">
        <f>IF(Z32&gt;0, (R32*SUMPRODUCT(K32:$K$98, X32:$X$98)-K32*$AZ$3)/Z32, 0)</f>
        <v>9584.0332844506902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2000000</v>
      </c>
      <c r="S33">
        <f t="shared" si="1"/>
        <v>9403.7518784040039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6190.8689996134081</v>
      </c>
      <c r="AC33">
        <f t="shared" si="2"/>
        <v>5948.9752044182123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-13759.548724956192</v>
      </c>
      <c r="AI33">
        <f t="shared" si="6"/>
        <v>-13775.364155013636</v>
      </c>
      <c r="AJ33">
        <f t="shared" si="7"/>
        <v>241.89379519519571</v>
      </c>
      <c r="AK33">
        <f t="shared" si="22"/>
        <v>433.36082997293863</v>
      </c>
      <c r="AL33">
        <f t="shared" si="8"/>
        <v>-13100.109529845502</v>
      </c>
      <c r="AN33">
        <f t="shared" si="9"/>
        <v>0</v>
      </c>
      <c r="AO33">
        <f t="shared" si="9"/>
        <v>0</v>
      </c>
      <c r="AP33">
        <f t="shared" si="9"/>
        <v>-0.52788622058550727</v>
      </c>
      <c r="AQ33">
        <f t="shared" si="9"/>
        <v>-459.26516996359072</v>
      </c>
      <c r="AR33">
        <f t="shared" si="9"/>
        <v>-459.79305618417624</v>
      </c>
      <c r="AS33">
        <f t="shared" si="9"/>
        <v>8.0739126830493682</v>
      </c>
      <c r="AT33">
        <f t="shared" si="9"/>
        <v>14.464684795374209</v>
      </c>
      <c r="AU33">
        <f t="shared" si="9"/>
        <v>-437.25445870575271</v>
      </c>
      <c r="AW33">
        <v>30</v>
      </c>
      <c r="AX33">
        <f>IF(Z33&gt;0, (R33*SUMPRODUCT(K33:$K$98, X33:$X$98)-K33*$AZ$3)/Z33, 0)</f>
        <v>9403.7518784040039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2000000</v>
      </c>
      <c r="S34">
        <f t="shared" si="1"/>
        <v>9214.6698118180866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5948.9752044182123</v>
      </c>
      <c r="AC34">
        <f t="shared" si="2"/>
        <v>5702.9890945765947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-14775.560470229353</v>
      </c>
      <c r="AI34">
        <f t="shared" si="6"/>
        <v>-14791.033051480345</v>
      </c>
      <c r="AJ34">
        <f t="shared" si="7"/>
        <v>245.98610984161769</v>
      </c>
      <c r="AK34">
        <f t="shared" si="22"/>
        <v>416.42826430927488</v>
      </c>
      <c r="AL34">
        <f t="shared" si="8"/>
        <v>-14128.618677329452</v>
      </c>
      <c r="AN34">
        <f t="shared" si="9"/>
        <v>0</v>
      </c>
      <c r="AO34">
        <f t="shared" si="9"/>
        <v>0</v>
      </c>
      <c r="AP34">
        <f t="shared" si="9"/>
        <v>-0.46110949930484096</v>
      </c>
      <c r="AQ34">
        <f t="shared" si="9"/>
        <v>-440.33708273073165</v>
      </c>
      <c r="AR34">
        <f t="shared" si="9"/>
        <v>-440.79819223003648</v>
      </c>
      <c r="AS34">
        <f t="shared" si="9"/>
        <v>7.3308086159020611</v>
      </c>
      <c r="AT34">
        <f t="shared" si="9"/>
        <v>12.410277596036384</v>
      </c>
      <c r="AU34">
        <f t="shared" ref="AU34:AU79" si="23">AL34*$K34</f>
        <v>-421.05710601809807</v>
      </c>
      <c r="AW34">
        <v>31</v>
      </c>
      <c r="AX34">
        <f>IF(Z34&gt;0, (R34*SUMPRODUCT(K34:$K$98, X34:$X$98)-K34*$AZ$3)/Z34, 0)</f>
        <v>9214.6698118180866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2000000</v>
      </c>
      <c r="S35">
        <f t="shared" si="1"/>
        <v>9017.0020372042254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5702.9890945765947</v>
      </c>
      <c r="AC35">
        <f t="shared" si="2"/>
        <v>5453.0797440976285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-15917.84129178064</v>
      </c>
      <c r="AI35">
        <f t="shared" ref="AI35:AI66" si="25">SUM(AE35:AH35)</f>
        <v>-15932.960174202974</v>
      </c>
      <c r="AJ35">
        <f t="shared" si="7"/>
        <v>249.90935047896619</v>
      </c>
      <c r="AK35">
        <f t="shared" si="22"/>
        <v>399.20923662036165</v>
      </c>
      <c r="AL35">
        <f t="shared" si="8"/>
        <v>-15283.841587103645</v>
      </c>
      <c r="AN35">
        <f t="shared" ref="AN35:AT66" si="26">AE35*$K35</f>
        <v>0</v>
      </c>
      <c r="AO35">
        <f t="shared" si="26"/>
        <v>0</v>
      </c>
      <c r="AP35">
        <f t="shared" si="26"/>
        <v>-0.40229345236135772</v>
      </c>
      <c r="AQ35">
        <f t="shared" si="26"/>
        <v>-423.55269050513937</v>
      </c>
      <c r="AR35">
        <f t="shared" si="26"/>
        <v>-423.9549839575007</v>
      </c>
      <c r="AS35">
        <f t="shared" si="26"/>
        <v>6.6497570768226417</v>
      </c>
      <c r="AT35">
        <f t="shared" si="26"/>
        <v>10.622429457967177</v>
      </c>
      <c r="AU35">
        <f t="shared" si="23"/>
        <v>-406.68279742271085</v>
      </c>
      <c r="AW35">
        <v>32</v>
      </c>
      <c r="AX35">
        <f>IF(Z35&gt;0, (R35*SUMPRODUCT(K35:$K$98, X35:$X$98)-K35*$AZ$3)/Z35, 0)</f>
        <v>9017.0020372042254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2000000</v>
      </c>
      <c r="S36">
        <f t="shared" si="1"/>
        <v>8811.219511417894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5453.0797440976285</v>
      </c>
      <c r="AC36">
        <f t="shared" si="2"/>
        <v>5199.5518145315655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-17203.870650200668</v>
      </c>
      <c r="AI36">
        <f t="shared" si="25"/>
        <v>-17218.623295415651</v>
      </c>
      <c r="AJ36">
        <f t="shared" si="7"/>
        <v>253.52792956606299</v>
      </c>
      <c r="AK36">
        <f t="shared" si="22"/>
        <v>381.71558208683405</v>
      </c>
      <c r="AL36">
        <f t="shared" si="8"/>
        <v>-16583.379783762754</v>
      </c>
      <c r="AN36">
        <f t="shared" si="26"/>
        <v>0</v>
      </c>
      <c r="AO36">
        <f t="shared" si="26"/>
        <v>0</v>
      </c>
      <c r="AP36">
        <f t="shared" si="26"/>
        <v>-0.35048961157663389</v>
      </c>
      <c r="AQ36">
        <f t="shared" si="26"/>
        <v>-408.72520513672475</v>
      </c>
      <c r="AR36">
        <f t="shared" si="26"/>
        <v>-409.07569474830137</v>
      </c>
      <c r="AS36">
        <f t="shared" si="26"/>
        <v>6.0232523905060589</v>
      </c>
      <c r="AT36">
        <f t="shared" si="26"/>
        <v>9.0687021987407075</v>
      </c>
      <c r="AU36">
        <f t="shared" si="23"/>
        <v>-393.98374015905455</v>
      </c>
      <c r="AW36">
        <v>33</v>
      </c>
      <c r="AX36">
        <f>IF(Z36&gt;0, (R36*SUMPRODUCT(K36:$K$98, X36:$X$98)-K36*$AZ$3)/Z36, 0)</f>
        <v>8811.219511417894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2000000</v>
      </c>
      <c r="S37">
        <f t="shared" si="1"/>
        <v>8597.218837758528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5199.5518145315655</v>
      </c>
      <c r="AC37">
        <f t="shared" si="2"/>
        <v>4942.6344316618724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-18587.791253747011</v>
      </c>
      <c r="AI37">
        <f t="shared" si="25"/>
        <v>-18602.164025119175</v>
      </c>
      <c r="AJ37">
        <f t="shared" si="7"/>
        <v>256.91738286969303</v>
      </c>
      <c r="AK37">
        <f t="shared" si="22"/>
        <v>363.9686270172096</v>
      </c>
      <c r="AL37">
        <f t="shared" si="8"/>
        <v>-17981.278015232274</v>
      </c>
      <c r="AN37">
        <f t="shared" si="26"/>
        <v>0</v>
      </c>
      <c r="AO37">
        <f t="shared" si="26"/>
        <v>0</v>
      </c>
      <c r="AP37">
        <f t="shared" si="26"/>
        <v>-0.30487916513684576</v>
      </c>
      <c r="AQ37">
        <f t="shared" si="26"/>
        <v>-394.28932197144775</v>
      </c>
      <c r="AR37">
        <f t="shared" si="26"/>
        <v>-394.59420113658462</v>
      </c>
      <c r="AS37">
        <f t="shared" si="26"/>
        <v>5.4498019324350677</v>
      </c>
      <c r="AT37">
        <f t="shared" si="26"/>
        <v>7.7206022601832887</v>
      </c>
      <c r="AU37">
        <f t="shared" si="23"/>
        <v>-381.42379694396629</v>
      </c>
      <c r="AW37">
        <v>34</v>
      </c>
      <c r="AX37">
        <f>IF(Z37&gt;0, (R37*SUMPRODUCT(K37:$K$98, X37:$X$98)-K37*$AZ$3)/Z37, 0)</f>
        <v>8597.218837758528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2000000</v>
      </c>
      <c r="S38">
        <f t="shared" si="1"/>
        <v>8377.0833547390812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4942.6344316618724</v>
      </c>
      <c r="AC38">
        <f t="shared" si="2"/>
        <v>4683.8878081431321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-20061.298114782152</v>
      </c>
      <c r="AI38">
        <f t="shared" si="25"/>
        <v>-20075.276392214157</v>
      </c>
      <c r="AJ38">
        <f t="shared" si="7"/>
        <v>258.74662351874031</v>
      </c>
      <c r="AK38">
        <f t="shared" si="22"/>
        <v>345.98441021633113</v>
      </c>
      <c r="AL38">
        <f t="shared" si="8"/>
        <v>-19470.545358479085</v>
      </c>
      <c r="AN38">
        <f t="shared" si="26"/>
        <v>0</v>
      </c>
      <c r="AO38">
        <f t="shared" si="26"/>
        <v>0</v>
      </c>
      <c r="AP38">
        <f t="shared" si="26"/>
        <v>-0.26474201032949574</v>
      </c>
      <c r="AQ38">
        <f t="shared" si="26"/>
        <v>-379.95156546014795</v>
      </c>
      <c r="AR38">
        <f t="shared" si="26"/>
        <v>-380.21630747047743</v>
      </c>
      <c r="AS38">
        <f t="shared" si="26"/>
        <v>4.9005395414084596</v>
      </c>
      <c r="AT38">
        <f t="shared" si="26"/>
        <v>6.5527822543864591</v>
      </c>
      <c r="AU38">
        <f t="shared" si="23"/>
        <v>-368.76298567468251</v>
      </c>
      <c r="AW38">
        <v>35</v>
      </c>
      <c r="AX38">
        <f>IF(Z38&gt;0, (R38*SUMPRODUCT(K38:$K$98, X38:$X$98)-K38*$AZ$3)/Z38, 0)</f>
        <v>8377.0833547390812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2000000</v>
      </c>
      <c r="S39">
        <f t="shared" si="1"/>
        <v>8152.8667465900371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4683.8878081431321</v>
      </c>
      <c r="AC39">
        <f t="shared" si="2"/>
        <v>4424.9565091586164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-21582.496139406732</v>
      </c>
      <c r="AI39">
        <f t="shared" si="25"/>
        <v>-21596.064852862673</v>
      </c>
      <c r="AJ39">
        <f t="shared" si="7"/>
        <v>258.93129898451571</v>
      </c>
      <c r="AK39">
        <f t="shared" si="22"/>
        <v>327.87214657001925</v>
      </c>
      <c r="AL39">
        <f t="shared" si="8"/>
        <v>-21009.261407308139</v>
      </c>
      <c r="AN39">
        <f t="shared" si="26"/>
        <v>0</v>
      </c>
      <c r="AO39">
        <f t="shared" si="26"/>
        <v>0</v>
      </c>
      <c r="AP39">
        <f t="shared" si="26"/>
        <v>-0.22945094728133678</v>
      </c>
      <c r="AQ39">
        <f t="shared" si="26"/>
        <v>-364.96637650739984</v>
      </c>
      <c r="AR39">
        <f t="shared" si="26"/>
        <v>-365.19582745468114</v>
      </c>
      <c r="AS39">
        <f t="shared" si="26"/>
        <v>4.3786046500055376</v>
      </c>
      <c r="AT39">
        <f t="shared" si="26"/>
        <v>5.5444147200784508</v>
      </c>
      <c r="AU39">
        <f t="shared" si="23"/>
        <v>-355.27280808459716</v>
      </c>
      <c r="AW39">
        <v>36</v>
      </c>
      <c r="AX39">
        <f>IF(Z39&gt;0, (R39*SUMPRODUCT(K39:$K$98, X39:$X$98)-K39*$AZ$3)/Z39, 0)</f>
        <v>8152.8667465900371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2000000</v>
      </c>
      <c r="S40">
        <f t="shared" si="1"/>
        <v>7927.9516059558609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4424.9565091586164</v>
      </c>
      <c r="AC40">
        <f t="shared" si="2"/>
        <v>4168.0439420044586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-23161.433484265093</v>
      </c>
      <c r="AI40">
        <f t="shared" si="25"/>
        <v>-23174.576992667924</v>
      </c>
      <c r="AJ40">
        <f t="shared" si="7"/>
        <v>256.91256715415784</v>
      </c>
      <c r="AK40">
        <f t="shared" si="22"/>
        <v>309.74695564110317</v>
      </c>
      <c r="AL40">
        <f t="shared" si="8"/>
        <v>-22607.917469872664</v>
      </c>
      <c r="AN40">
        <f t="shared" si="26"/>
        <v>0</v>
      </c>
      <c r="AO40">
        <f t="shared" si="26"/>
        <v>0</v>
      </c>
      <c r="AP40">
        <f t="shared" si="26"/>
        <v>-0.19844696821305569</v>
      </c>
      <c r="AQ40">
        <f t="shared" si="26"/>
        <v>-349.70238642150184</v>
      </c>
      <c r="AR40">
        <f t="shared" si="26"/>
        <v>-349.90083338971493</v>
      </c>
      <c r="AS40">
        <f t="shared" si="26"/>
        <v>3.8789886600291332</v>
      </c>
      <c r="AT40">
        <f t="shared" si="26"/>
        <v>4.6767074951589853</v>
      </c>
      <c r="AU40">
        <f t="shared" si="23"/>
        <v>-341.34513723452682</v>
      </c>
      <c r="AW40">
        <v>37</v>
      </c>
      <c r="AX40">
        <f>IF(Z40&gt;0, (R40*SUMPRODUCT(K40:$K$98, X40:$X$98)-K40*$AZ$3)/Z40, 0)</f>
        <v>7927.9516059558609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2000000</v>
      </c>
      <c r="S41">
        <f t="shared" si="1"/>
        <v>7705.4145773983882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4168.0439420044586</v>
      </c>
      <c r="AC41">
        <f t="shared" si="2"/>
        <v>3914.8181710769213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-24844.505192162254</v>
      </c>
      <c r="AI41">
        <f t="shared" si="25"/>
        <v>-24857.206709166156</v>
      </c>
      <c r="AJ41">
        <f t="shared" si="7"/>
        <v>253.22577092753727</v>
      </c>
      <c r="AK41">
        <f t="shared" si="22"/>
        <v>291.76307594031215</v>
      </c>
      <c r="AL41">
        <f t="shared" si="8"/>
        <v>-24312.217862298308</v>
      </c>
      <c r="AN41">
        <f t="shared" si="26"/>
        <v>0</v>
      </c>
      <c r="AO41">
        <f t="shared" si="26"/>
        <v>0</v>
      </c>
      <c r="AP41">
        <f t="shared" si="26"/>
        <v>-0.17122640262770775</v>
      </c>
      <c r="AQ41">
        <f t="shared" si="26"/>
        <v>-334.92339913517537</v>
      </c>
      <c r="AR41">
        <f t="shared" si="26"/>
        <v>-335.0946255378031</v>
      </c>
      <c r="AS41">
        <f t="shared" si="26"/>
        <v>3.4136818299135063</v>
      </c>
      <c r="AT41">
        <f t="shared" si="26"/>
        <v>3.9331949008544163</v>
      </c>
      <c r="AU41">
        <f t="shared" si="23"/>
        <v>-327.74774880703524</v>
      </c>
      <c r="AW41">
        <v>38</v>
      </c>
      <c r="AX41">
        <f>IF(Z41&gt;0, (R41*SUMPRODUCT(K41:$K$98, X41:$X$98)-K41*$AZ$3)/Z41, 0)</f>
        <v>7705.4145773983882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2000000</v>
      </c>
      <c r="S42">
        <f t="shared" si="1"/>
        <v>7486.7879928427046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3914.8181710769213</v>
      </c>
      <c r="AC42">
        <f t="shared" si="2"/>
        <v>3666.0346072042166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-26625.721663328051</v>
      </c>
      <c r="AI42">
        <f t="shared" si="25"/>
        <v>-26637.96334364112</v>
      </c>
      <c r="AJ42">
        <f t="shared" si="7"/>
        <v>248.78356387270469</v>
      </c>
      <c r="AK42">
        <f t="shared" si="22"/>
        <v>274.0372719753845</v>
      </c>
      <c r="AL42">
        <f t="shared" si="8"/>
        <v>-26115.142507793033</v>
      </c>
      <c r="AN42">
        <f t="shared" si="26"/>
        <v>0</v>
      </c>
      <c r="AO42">
        <f t="shared" si="26"/>
        <v>0</v>
      </c>
      <c r="AP42">
        <f t="shared" si="26"/>
        <v>-0.14734593186513079</v>
      </c>
      <c r="AQ42">
        <f t="shared" si="26"/>
        <v>-320.47820803458472</v>
      </c>
      <c r="AR42">
        <f t="shared" si="26"/>
        <v>-320.62555396644984</v>
      </c>
      <c r="AS42">
        <f t="shared" si="26"/>
        <v>2.994461962253395</v>
      </c>
      <c r="AT42">
        <f t="shared" si="26"/>
        <v>3.2984260471075624</v>
      </c>
      <c r="AU42">
        <f t="shared" si="23"/>
        <v>-314.33266595708886</v>
      </c>
      <c r="AW42">
        <v>39</v>
      </c>
      <c r="AX42">
        <f>IF(Z42&gt;0, (R42*SUMPRODUCT(K42:$K$98, X42:$X$98)-K42*$AZ$3)/Z42, 0)</f>
        <v>7486.7879928427046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2000000</v>
      </c>
      <c r="S43">
        <f t="shared" si="1"/>
        <v>7273.8410779461365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3666.0346072042166</v>
      </c>
      <c r="AC43">
        <f t="shared" si="2"/>
        <v>3422.4669663682662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-28506.782769244754</v>
      </c>
      <c r="AI43">
        <f t="shared" si="25"/>
        <v>-28518.545697970076</v>
      </c>
      <c r="AJ43">
        <f t="shared" si="7"/>
        <v>243.56764083595044</v>
      </c>
      <c r="AK43">
        <f t="shared" si="22"/>
        <v>256.62242250429517</v>
      </c>
      <c r="AL43">
        <f t="shared" si="8"/>
        <v>-28018.355634629828</v>
      </c>
      <c r="AN43">
        <f t="shared" si="26"/>
        <v>0</v>
      </c>
      <c r="AO43">
        <f t="shared" si="26"/>
        <v>0</v>
      </c>
      <c r="AP43">
        <f t="shared" si="26"/>
        <v>-0.12641382104376181</v>
      </c>
      <c r="AQ43">
        <f t="shared" si="26"/>
        <v>-306.35664124758705</v>
      </c>
      <c r="AR43">
        <f t="shared" si="26"/>
        <v>-306.48305506863079</v>
      </c>
      <c r="AS43">
        <f t="shared" si="26"/>
        <v>2.6175722798015801</v>
      </c>
      <c r="AT43">
        <f t="shared" si="26"/>
        <v>2.7578693837052004</v>
      </c>
      <c r="AU43">
        <f t="shared" si="23"/>
        <v>-301.10761340512397</v>
      </c>
      <c r="AW43">
        <v>40</v>
      </c>
      <c r="AX43">
        <f>IF(Z43&gt;0, (R43*SUMPRODUCT(K43:$K$98, X43:$X$98)-K43*$AZ$3)/Z43, 0)</f>
        <v>7273.8410779461365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2000000</v>
      </c>
      <c r="S44">
        <f t="shared" si="1"/>
        <v>7067.2386103411545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3422.4669663682662</v>
      </c>
      <c r="AC44">
        <f t="shared" si="2"/>
        <v>3184.7804744051728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-30343.936073235385</v>
      </c>
      <c r="AI44">
        <f t="shared" si="25"/>
        <v>-30355.202073472541</v>
      </c>
      <c r="AJ44">
        <f t="shared" si="7"/>
        <v>237.68649196309343</v>
      </c>
      <c r="AK44">
        <f t="shared" si="22"/>
        <v>239.57268764577864</v>
      </c>
      <c r="AL44">
        <f t="shared" si="8"/>
        <v>-29877.94289386367</v>
      </c>
      <c r="AN44">
        <f t="shared" si="26"/>
        <v>0</v>
      </c>
      <c r="AO44">
        <f t="shared" si="26"/>
        <v>0</v>
      </c>
      <c r="AP44">
        <f t="shared" si="26"/>
        <v>-0.10810127756283958</v>
      </c>
      <c r="AQ44">
        <f t="shared" si="26"/>
        <v>-291.16085449599115</v>
      </c>
      <c r="AR44">
        <f t="shared" si="26"/>
        <v>-291.26895577355401</v>
      </c>
      <c r="AS44">
        <f t="shared" si="26"/>
        <v>2.2806863926651397</v>
      </c>
      <c r="AT44">
        <f t="shared" si="26"/>
        <v>2.2987851108206159</v>
      </c>
      <c r="AU44">
        <f t="shared" si="23"/>
        <v>-286.68948427006825</v>
      </c>
      <c r="AW44">
        <v>41</v>
      </c>
      <c r="AX44">
        <f>IF(Z44&gt;0, (R44*SUMPRODUCT(K44:$K$98, X44:$X$98)-K44*$AZ$3)/Z44, 0)</f>
        <v>7067.2386103411545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25</v>
      </c>
      <c r="R45">
        <f t="shared" si="0"/>
        <v>2000000</v>
      </c>
      <c r="S45">
        <f t="shared" si="1"/>
        <v>6869.9298140744113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3184.7804744051728</v>
      </c>
      <c r="AC45">
        <f t="shared" si="2"/>
        <v>2954.9322531989092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-32016.143976833966</v>
      </c>
      <c r="AI45">
        <f t="shared" si="25"/>
        <v>-32026.897115269039</v>
      </c>
      <c r="AJ45">
        <f t="shared" si="7"/>
        <v>229.84822120626359</v>
      </c>
      <c r="AK45">
        <f t="shared" si="22"/>
        <v>222.9346332083621</v>
      </c>
      <c r="AL45">
        <f t="shared" si="8"/>
        <v>-31574.114260854414</v>
      </c>
      <c r="AN45">
        <f t="shared" si="26"/>
        <v>0</v>
      </c>
      <c r="AO45">
        <f t="shared" si="26"/>
        <v>0</v>
      </c>
      <c r="AP45">
        <f t="shared" si="26"/>
        <v>-9.2125166285074514E-2</v>
      </c>
      <c r="AQ45">
        <f t="shared" si="26"/>
        <v>-274.29132485197863</v>
      </c>
      <c r="AR45">
        <f t="shared" si="26"/>
        <v>-274.38345001826372</v>
      </c>
      <c r="AS45">
        <f t="shared" si="26"/>
        <v>1.9691744625822101</v>
      </c>
      <c r="AT45">
        <f t="shared" si="26"/>
        <v>1.9099438065482643</v>
      </c>
      <c r="AU45">
        <f t="shared" si="23"/>
        <v>-270.5043317491332</v>
      </c>
      <c r="AW45">
        <v>42</v>
      </c>
      <c r="AX45">
        <f>IF(Z45&gt;0, (R45*SUMPRODUCT(K45:$K$98, X45:$X$98)-K45*$AZ$3)/Z45, 0)</f>
        <v>6869.9298140744113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2000000</v>
      </c>
      <c r="S46">
        <f t="shared" si="1"/>
        <v>6751.4304408693752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2954.9322531989092</v>
      </c>
      <c r="AC46">
        <f t="shared" si="2"/>
        <v>2735.3843509270446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-41336.031066626048</v>
      </c>
      <c r="AI46">
        <f t="shared" si="25"/>
        <v>-41346.159973288435</v>
      </c>
      <c r="AJ46">
        <f t="shared" si="7"/>
        <v>219.54790227186459</v>
      </c>
      <c r="AK46">
        <f t="shared" si="22"/>
        <v>206.84525772392365</v>
      </c>
      <c r="AL46">
        <f t="shared" si="8"/>
        <v>-40919.766813292648</v>
      </c>
      <c r="AN46">
        <f t="shared" si="26"/>
        <v>0</v>
      </c>
      <c r="AO46">
        <f t="shared" si="26"/>
        <v>0</v>
      </c>
      <c r="AP46">
        <f t="shared" si="26"/>
        <v>-7.7479640029945562E-2</v>
      </c>
      <c r="AQ46">
        <f t="shared" si="26"/>
        <v>-316.19412776319535</v>
      </c>
      <c r="AR46">
        <f t="shared" si="26"/>
        <v>-316.27160740322529</v>
      </c>
      <c r="AS46">
        <f t="shared" si="26"/>
        <v>1.6794006504688284</v>
      </c>
      <c r="AT46">
        <f t="shared" si="26"/>
        <v>1.5822335662209905</v>
      </c>
      <c r="AU46">
        <f t="shared" si="23"/>
        <v>-313.00997318653549</v>
      </c>
      <c r="AW46">
        <v>43</v>
      </c>
      <c r="AX46">
        <f>IF(Z46&gt;0, (R46*SUMPRODUCT(K46:$K$98, X46:$X$98)-K46*$AZ$3)/Z46, 0)</f>
        <v>6751.4304408693752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2000000</v>
      </c>
      <c r="S47">
        <f t="shared" si="1"/>
        <v>6561.330561319819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2735.3843509270446</v>
      </c>
      <c r="AC47">
        <f t="shared" si="2"/>
        <v>2468.0682790389505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-49902.156571406151</v>
      </c>
      <c r="AI47">
        <f t="shared" si="25"/>
        <v>-49911.560412044775</v>
      </c>
      <c r="AJ47">
        <f t="shared" si="7"/>
        <v>267.31607188809403</v>
      </c>
      <c r="AK47">
        <f t="shared" si="22"/>
        <v>191.47690456489315</v>
      </c>
      <c r="AL47">
        <f t="shared" si="8"/>
        <v>-49452.767435591784</v>
      </c>
      <c r="AN47">
        <f t="shared" si="26"/>
        <v>0</v>
      </c>
      <c r="AO47">
        <f t="shared" si="26"/>
        <v>0</v>
      </c>
      <c r="AP47">
        <f t="shared" si="26"/>
        <v>-6.4226205314521403E-2</v>
      </c>
      <c r="AQ47">
        <f t="shared" si="26"/>
        <v>-340.82097695586589</v>
      </c>
      <c r="AR47">
        <f t="shared" si="26"/>
        <v>-340.88520316118041</v>
      </c>
      <c r="AS47">
        <f t="shared" si="26"/>
        <v>1.8257111723525952</v>
      </c>
      <c r="AT47">
        <f t="shared" si="26"/>
        <v>1.3077460006144397</v>
      </c>
      <c r="AU47">
        <f t="shared" si="23"/>
        <v>-337.75174598821337</v>
      </c>
      <c r="AW47">
        <v>44</v>
      </c>
      <c r="AX47">
        <f>IF(Z47&gt;0, (R47*SUMPRODUCT(K47:$K$98, X47:$X$98)-K47*$AZ$3)/Z47, 0)</f>
        <v>6561.330561319819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2000000</v>
      </c>
      <c r="S48">
        <f t="shared" si="1"/>
        <v>6317.7372990901185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2468.0682790389505</v>
      </c>
      <c r="AC48">
        <f t="shared" si="2"/>
        <v>2170.8884234001398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-57548.125344196567</v>
      </c>
      <c r="AI48">
        <f t="shared" si="25"/>
        <v>-57556.715794862001</v>
      </c>
      <c r="AJ48">
        <f t="shared" si="7"/>
        <v>297.17985563881075</v>
      </c>
      <c r="AK48">
        <f t="shared" si="22"/>
        <v>172.76477953272655</v>
      </c>
      <c r="AL48">
        <f t="shared" si="8"/>
        <v>-57086.771159690463</v>
      </c>
      <c r="AN48">
        <f t="shared" si="26"/>
        <v>0</v>
      </c>
      <c r="AO48">
        <f t="shared" si="26"/>
        <v>0</v>
      </c>
      <c r="AP48">
        <f t="shared" si="26"/>
        <v>-5.2384756302615694E-2</v>
      </c>
      <c r="AQ48">
        <f t="shared" si="26"/>
        <v>-350.92972874618675</v>
      </c>
      <c r="AR48">
        <f t="shared" si="26"/>
        <v>-350.98211350248937</v>
      </c>
      <c r="AS48">
        <f t="shared" si="26"/>
        <v>1.8122092684062703</v>
      </c>
      <c r="AT48">
        <f t="shared" si="26"/>
        <v>1.0535234094194268</v>
      </c>
      <c r="AU48">
        <f t="shared" si="23"/>
        <v>-348.11638082466368</v>
      </c>
      <c r="AW48">
        <v>45</v>
      </c>
      <c r="AX48">
        <f>IF(Z48&gt;0, (R48*SUMPRODUCT(K48:$K$98, X48:$X$98)-K48*$AZ$3)/Z48, 0)</f>
        <v>6317.7372990901185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2000000</v>
      </c>
      <c r="S49">
        <f t="shared" si="1"/>
        <v>6030.961750682668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2170.8884234001398</v>
      </c>
      <c r="AC49">
        <f t="shared" si="2"/>
        <v>1858.9239815441811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-63903.480089068318</v>
      </c>
      <c r="AI49">
        <f t="shared" si="25"/>
        <v>-63911.185841725986</v>
      </c>
      <c r="AJ49">
        <f t="shared" si="7"/>
        <v>311.96444185595874</v>
      </c>
      <c r="AK49">
        <f t="shared" si="22"/>
        <v>151.96218963800979</v>
      </c>
      <c r="AL49">
        <f t="shared" si="8"/>
        <v>-63447.259210232012</v>
      </c>
      <c r="AN49">
        <f t="shared" si="26"/>
        <v>0</v>
      </c>
      <c r="AO49">
        <f t="shared" si="26"/>
        <v>0</v>
      </c>
      <c r="AP49">
        <f t="shared" si="26"/>
        <v>-4.1955221852613522E-2</v>
      </c>
      <c r="AQ49">
        <f t="shared" si="26"/>
        <v>-347.93287604731307</v>
      </c>
      <c r="AR49">
        <f t="shared" si="26"/>
        <v>-347.97483126916569</v>
      </c>
      <c r="AS49">
        <f t="shared" si="26"/>
        <v>1.698541070504334</v>
      </c>
      <c r="AT49">
        <f t="shared" si="26"/>
        <v>0.82738282199195323</v>
      </c>
      <c r="AU49">
        <f t="shared" si="23"/>
        <v>-345.44890737666935</v>
      </c>
      <c r="AW49">
        <v>46</v>
      </c>
      <c r="AX49">
        <f>IF(Z49&gt;0, (R49*SUMPRODUCT(K49:$K$98, X49:$X$98)-K49*$AZ$3)/Z49, 0)</f>
        <v>6030.961750682668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25</v>
      </c>
      <c r="R50">
        <f t="shared" si="0"/>
        <v>2000000</v>
      </c>
      <c r="S50">
        <f t="shared" si="1"/>
        <v>5694.778986852788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1858.9239815441811</v>
      </c>
      <c r="AC50">
        <f t="shared" si="2"/>
        <v>1545.7815402202862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-67418.865388185281</v>
      </c>
      <c r="AI50">
        <f t="shared" si="25"/>
        <v>-67425.651347499021</v>
      </c>
      <c r="AJ50">
        <f t="shared" si="7"/>
        <v>313.1424413238949</v>
      </c>
      <c r="AK50">
        <f t="shared" si="22"/>
        <v>130.12467870809269</v>
      </c>
      <c r="AL50">
        <f t="shared" si="8"/>
        <v>-66982.384227467031</v>
      </c>
      <c r="AN50">
        <f t="shared" si="26"/>
        <v>0</v>
      </c>
      <c r="AO50">
        <f t="shared" si="26"/>
        <v>0</v>
      </c>
      <c r="AP50">
        <f t="shared" si="26"/>
        <v>-3.2988622862469945E-2</v>
      </c>
      <c r="AQ50">
        <f t="shared" si="26"/>
        <v>-327.74371629435996</v>
      </c>
      <c r="AR50">
        <f t="shared" si="26"/>
        <v>-327.77670491722245</v>
      </c>
      <c r="AS50">
        <f t="shared" si="26"/>
        <v>1.5222811427937082</v>
      </c>
      <c r="AT50">
        <f t="shared" si="26"/>
        <v>0.63257584558629454</v>
      </c>
      <c r="AU50">
        <f t="shared" si="23"/>
        <v>-325.62184792884244</v>
      </c>
      <c r="AW50">
        <v>47</v>
      </c>
      <c r="AX50">
        <f>IF(Z50&gt;0, (R50*SUMPRODUCT(K50:$K$98, X50:$X$98)-K50*$AZ$3)/Z50, 0)</f>
        <v>5694.778986852788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2000000</v>
      </c>
      <c r="S51">
        <f t="shared" si="1"/>
        <v>5332.6356317049913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1545.7815402202862</v>
      </c>
      <c r="AC51">
        <f t="shared" si="2"/>
        <v>1249.1007120718346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-68973.925288059661</v>
      </c>
      <c r="AI51">
        <f t="shared" si="25"/>
        <v>-68979.781213714159</v>
      </c>
      <c r="AJ51">
        <f t="shared" si="7"/>
        <v>296.68082814845161</v>
      </c>
      <c r="AK51">
        <f t="shared" si="22"/>
        <v>108.20470781542004</v>
      </c>
      <c r="AL51">
        <f t="shared" si="8"/>
        <v>-68574.89567775029</v>
      </c>
      <c r="AN51">
        <f t="shared" si="26"/>
        <v>0</v>
      </c>
      <c r="AO51">
        <f t="shared" si="26"/>
        <v>0</v>
      </c>
      <c r="AP51">
        <f t="shared" si="26"/>
        <v>-2.5417361526998406E-2</v>
      </c>
      <c r="AQ51">
        <f t="shared" si="26"/>
        <v>-299.37798025764516</v>
      </c>
      <c r="AR51">
        <f t="shared" si="26"/>
        <v>-299.40339761917215</v>
      </c>
      <c r="AS51">
        <f t="shared" si="26"/>
        <v>1.2877287575167897</v>
      </c>
      <c r="AT51">
        <f t="shared" si="26"/>
        <v>0.46965729070601331</v>
      </c>
      <c r="AU51">
        <f t="shared" si="23"/>
        <v>-297.64601157094933</v>
      </c>
      <c r="AW51">
        <v>48</v>
      </c>
      <c r="AX51">
        <f>IF(Z51&gt;0, (R51*SUMPRODUCT(K51:$K$98, X51:$X$98)-K51*$AZ$3)/Z51, 0)</f>
        <v>5332.6356317049913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25</v>
      </c>
      <c r="R52">
        <f t="shared" si="0"/>
        <v>2000000</v>
      </c>
      <c r="S52">
        <f t="shared" si="1"/>
        <v>4941.8226386718734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1249.1007120718346</v>
      </c>
      <c r="AC52">
        <f t="shared" si="2"/>
        <v>977.45745337303606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-68203.50277711016</v>
      </c>
      <c r="AI52">
        <f t="shared" si="25"/>
        <v>-68208.447599723397</v>
      </c>
      <c r="AJ52">
        <f t="shared" si="7"/>
        <v>271.64325869879849</v>
      </c>
      <c r="AK52">
        <f t="shared" si="22"/>
        <v>87.437049845028426</v>
      </c>
      <c r="AL52">
        <f t="shared" si="8"/>
        <v>-67849.367291179573</v>
      </c>
      <c r="AN52">
        <f t="shared" si="26"/>
        <v>0</v>
      </c>
      <c r="AO52">
        <f t="shared" si="26"/>
        <v>0</v>
      </c>
      <c r="AP52">
        <f t="shared" si="26"/>
        <v>-1.9163181185881333E-2</v>
      </c>
      <c r="AQ52">
        <f t="shared" si="26"/>
        <v>-264.31607025295216</v>
      </c>
      <c r="AR52">
        <f t="shared" si="26"/>
        <v>-264.33523343413805</v>
      </c>
      <c r="AS52">
        <f t="shared" si="26"/>
        <v>1.0527271434227456</v>
      </c>
      <c r="AT52">
        <f t="shared" si="26"/>
        <v>0.33885381935699821</v>
      </c>
      <c r="AU52">
        <f t="shared" si="23"/>
        <v>-262.94365247135829</v>
      </c>
      <c r="AW52">
        <v>49</v>
      </c>
      <c r="AX52">
        <f>IF(Z52&gt;0, (R52*SUMPRODUCT(K52:$K$98, X52:$X$98)-K52*$AZ$3)/Z52, 0)</f>
        <v>4941.8226386718734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2000000</v>
      </c>
      <c r="S53">
        <f t="shared" si="1"/>
        <v>4520.6056746518952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977.45745337303606</v>
      </c>
      <c r="AC53">
        <f t="shared" si="2"/>
        <v>737.9045273690549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-65167.268542372411</v>
      </c>
      <c r="AI53">
        <f t="shared" si="25"/>
        <v>-65171.349325902738</v>
      </c>
      <c r="AJ53">
        <f t="shared" si="7"/>
        <v>239.55292600398116</v>
      </c>
      <c r="AK53">
        <f t="shared" si="22"/>
        <v>68.422021736112526</v>
      </c>
      <c r="AL53">
        <f t="shared" si="8"/>
        <v>-64863.37437816264</v>
      </c>
      <c r="AN53">
        <f t="shared" si="26"/>
        <v>0</v>
      </c>
      <c r="AO53">
        <f t="shared" si="26"/>
        <v>0</v>
      </c>
      <c r="AP53">
        <f t="shared" si="26"/>
        <v>-1.4120251243522943E-2</v>
      </c>
      <c r="AQ53">
        <f t="shared" si="26"/>
        <v>-225.4905700912015</v>
      </c>
      <c r="AR53">
        <f t="shared" si="26"/>
        <v>-225.50469034244503</v>
      </c>
      <c r="AS53">
        <f t="shared" si="26"/>
        <v>0.82889657737504796</v>
      </c>
      <c r="AT53">
        <f t="shared" si="26"/>
        <v>0.23675260653339822</v>
      </c>
      <c r="AU53">
        <f t="shared" si="23"/>
        <v>-224.43904115853655</v>
      </c>
      <c r="AW53">
        <v>50</v>
      </c>
      <c r="AX53">
        <f>IF(Z53&gt;0, (R53*SUMPRODUCT(K53:$K$98, X53:$X$98)-K53*$AZ$3)/Z53, 0)</f>
        <v>4520.6056746518952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2000000</v>
      </c>
      <c r="S54">
        <f t="shared" si="1"/>
        <v>4069.3077461812122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737.9045273690549</v>
      </c>
      <c r="AC54">
        <f t="shared" si="2"/>
        <v>534.52390750014831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-60488.061253784777</v>
      </c>
      <c r="AI54">
        <f t="shared" si="25"/>
        <v>-60491.345128714129</v>
      </c>
      <c r="AJ54">
        <f t="shared" si="7"/>
        <v>203.38061986890659</v>
      </c>
      <c r="AK54">
        <f t="shared" si="22"/>
        <v>51.653316915833848</v>
      </c>
      <c r="AL54">
        <f t="shared" si="8"/>
        <v>-60236.311191929388</v>
      </c>
      <c r="AN54">
        <f t="shared" si="26"/>
        <v>0</v>
      </c>
      <c r="AO54">
        <f t="shared" si="26"/>
        <v>0</v>
      </c>
      <c r="AP54">
        <f t="shared" si="26"/>
        <v>-1.0145359758853136E-2</v>
      </c>
      <c r="AQ54">
        <f t="shared" si="26"/>
        <v>-186.87470008372861</v>
      </c>
      <c r="AR54">
        <f t="shared" si="26"/>
        <v>-186.88484544348748</v>
      </c>
      <c r="AS54">
        <f t="shared" si="26"/>
        <v>0.62833378278373297</v>
      </c>
      <c r="AT54">
        <f t="shared" si="26"/>
        <v>0.15958021974745076</v>
      </c>
      <c r="AU54">
        <f t="shared" si="23"/>
        <v>-186.09693144095627</v>
      </c>
      <c r="AW54">
        <v>51</v>
      </c>
      <c r="AX54">
        <f>IF(Z54&gt;0, (R54*SUMPRODUCT(K54:$K$98, X54:$X$98)-K54*$AZ$3)/Z54, 0)</f>
        <v>4069.3077461812122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2000000</v>
      </c>
      <c r="S55">
        <f t="shared" si="1"/>
        <v>3569.393288924598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534.52390750014831</v>
      </c>
      <c r="AC55">
        <f t="shared" si="2"/>
        <v>367.39023440061169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-54227.050196905882</v>
      </c>
      <c r="AI55">
        <f t="shared" si="25"/>
        <v>-54229.623394958478</v>
      </c>
      <c r="AJ55">
        <f t="shared" si="7"/>
        <v>167.13367309953662</v>
      </c>
      <c r="AK55">
        <f t="shared" si="22"/>
        <v>37.416673525010388</v>
      </c>
      <c r="AL55">
        <f t="shared" si="8"/>
        <v>-54025.073048333928</v>
      </c>
      <c r="AN55">
        <f t="shared" si="26"/>
        <v>0</v>
      </c>
      <c r="AO55">
        <f t="shared" si="26"/>
        <v>0</v>
      </c>
      <c r="AP55">
        <f t="shared" si="26"/>
        <v>-7.0980006568932144E-3</v>
      </c>
      <c r="AQ55">
        <f t="shared" si="26"/>
        <v>-149.58181611030034</v>
      </c>
      <c r="AR55">
        <f t="shared" si="26"/>
        <v>-149.58891411095721</v>
      </c>
      <c r="AS55">
        <f t="shared" si="26"/>
        <v>0.46102744413784119</v>
      </c>
      <c r="AT55">
        <f t="shared" si="26"/>
        <v>0.10321147763624057</v>
      </c>
      <c r="AU55">
        <f t="shared" si="23"/>
        <v>-149.02467518918311</v>
      </c>
      <c r="AW55">
        <v>52</v>
      </c>
      <c r="AX55">
        <f>IF(Z55&gt;0, (R55*SUMPRODUCT(K55:$K$98, X55:$X$98)-K55*$AZ$3)/Z55, 0)</f>
        <v>3569.393288924598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2000000</v>
      </c>
      <c r="S56">
        <f t="shared" si="1"/>
        <v>3004.9342554626596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367.39023440061169</v>
      </c>
      <c r="AC56">
        <f t="shared" si="2"/>
        <v>235.4343352404824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-47098.792404351814</v>
      </c>
      <c r="AI56">
        <f t="shared" si="25"/>
        <v>-47100.751135518833</v>
      </c>
      <c r="AJ56">
        <f t="shared" si="7"/>
        <v>131.95589916012929</v>
      </c>
      <c r="AK56">
        <f t="shared" si="22"/>
        <v>25.717316408042819</v>
      </c>
      <c r="AL56">
        <f t="shared" si="8"/>
        <v>-46943.077919950658</v>
      </c>
      <c r="AN56">
        <f t="shared" si="26"/>
        <v>0</v>
      </c>
      <c r="AO56">
        <f t="shared" si="26"/>
        <v>0</v>
      </c>
      <c r="AP56">
        <f t="shared" si="26"/>
        <v>-4.8241369945307006E-3</v>
      </c>
      <c r="AQ56">
        <f t="shared" si="26"/>
        <v>-115.99908688927837</v>
      </c>
      <c r="AR56">
        <f t="shared" si="26"/>
        <v>-116.0039110262729</v>
      </c>
      <c r="AS56">
        <f t="shared" si="26"/>
        <v>0.32499270216563736</v>
      </c>
      <c r="AT56">
        <f t="shared" si="26"/>
        <v>6.3338889773742565E-2</v>
      </c>
      <c r="AU56">
        <f t="shared" si="23"/>
        <v>-115.61557943433353</v>
      </c>
      <c r="AW56">
        <v>53</v>
      </c>
      <c r="AX56">
        <f>IF(Z56&gt;0, (R56*SUMPRODUCT(K56:$K$98, X56:$X$98)-K56*$AZ$3)/Z56, 0)</f>
        <v>3004.9342554626596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2000000</v>
      </c>
      <c r="S57">
        <f t="shared" si="1"/>
        <v>2339.2944953991537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235.4343352404824</v>
      </c>
      <c r="AC57">
        <f t="shared" si="2"/>
        <v>135.17267419957133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-39564.465060257273</v>
      </c>
      <c r="AI57">
        <f t="shared" si="25"/>
        <v>-39565.90964829937</v>
      </c>
      <c r="AJ57">
        <f t="shared" si="7"/>
        <v>100.26166104091106</v>
      </c>
      <c r="AK57">
        <f t="shared" si="22"/>
        <v>16.480403466833771</v>
      </c>
      <c r="AL57">
        <f t="shared" si="8"/>
        <v>-39449.167583791626</v>
      </c>
      <c r="AN57">
        <f t="shared" si="26"/>
        <v>0</v>
      </c>
      <c r="AO57">
        <f t="shared" si="26"/>
        <v>0</v>
      </c>
      <c r="AP57">
        <f t="shared" si="26"/>
        <v>-3.1766604160959138E-3</v>
      </c>
      <c r="AQ57">
        <f t="shared" si="26"/>
        <v>-87.00256846842646</v>
      </c>
      <c r="AR57">
        <f t="shared" si="26"/>
        <v>-87.005745128842563</v>
      </c>
      <c r="AS57">
        <f t="shared" si="26"/>
        <v>0.22047617770604852</v>
      </c>
      <c r="AT57">
        <f t="shared" si="26"/>
        <v>3.6240536269774963E-2</v>
      </c>
      <c r="AU57">
        <f t="shared" si="23"/>
        <v>-86.749028414866743</v>
      </c>
      <c r="AW57">
        <v>54</v>
      </c>
      <c r="AX57">
        <f>IF(Z57&gt;0, (R57*SUMPRODUCT(K57:$K$98, X57:$X$98)-K57*$AZ$3)/Z57, 0)</f>
        <v>2339.2944953991537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2000000</v>
      </c>
      <c r="S58">
        <f t="shared" si="1"/>
        <v>1509.4316786434188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135.17267419957133</v>
      </c>
      <c r="AC58">
        <f t="shared" si="2"/>
        <v>62.221378810044307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-31967.921281920309</v>
      </c>
      <c r="AI58">
        <f t="shared" si="25"/>
        <v>-31968.951825065957</v>
      </c>
      <c r="AJ58">
        <f t="shared" si="7"/>
        <v>72.951295389527019</v>
      </c>
      <c r="AK58">
        <f t="shared" si="22"/>
        <v>9.4620871939699942</v>
      </c>
      <c r="AL58">
        <f t="shared" si="8"/>
        <v>-31886.538442482459</v>
      </c>
      <c r="AN58">
        <f t="shared" si="26"/>
        <v>0</v>
      </c>
      <c r="AO58">
        <f t="shared" si="26"/>
        <v>0</v>
      </c>
      <c r="AP58">
        <f t="shared" si="26"/>
        <v>-2.0233682560046127E-3</v>
      </c>
      <c r="AQ58">
        <f t="shared" si="26"/>
        <v>-62.765811800699147</v>
      </c>
      <c r="AR58">
        <f t="shared" si="26"/>
        <v>-62.767835168955152</v>
      </c>
      <c r="AS58">
        <f t="shared" si="26"/>
        <v>0.14323256231320441</v>
      </c>
      <c r="AT58">
        <f t="shared" si="26"/>
        <v>1.8577860562813891E-2</v>
      </c>
      <c r="AU58">
        <f t="shared" si="23"/>
        <v>-62.606024746079129</v>
      </c>
      <c r="AW58">
        <v>55</v>
      </c>
      <c r="AX58">
        <f>IF(Z58&gt;0, (R58*SUMPRODUCT(K58:$K$98, X58:$X$98)-K58*$AZ$3)/Z58, 0)</f>
        <v>1509.4316786434188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2000000</v>
      </c>
      <c r="S59">
        <f t="shared" si="1"/>
        <v>423.06912776557249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62.221378810044307</v>
      </c>
      <c r="AC59">
        <f t="shared" si="2"/>
        <v>12.001346544076696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-24884.333574512555</v>
      </c>
      <c r="AI59">
        <f t="shared" si="25"/>
        <v>-24885.042758057065</v>
      </c>
      <c r="AJ59">
        <f t="shared" si="7"/>
        <v>50.22003226596761</v>
      </c>
      <c r="AK59">
        <f t="shared" si="22"/>
        <v>4.3554965167031021</v>
      </c>
      <c r="AL59">
        <f t="shared" si="8"/>
        <v>-24830.467229274396</v>
      </c>
      <c r="AN59">
        <f t="shared" si="26"/>
        <v>0</v>
      </c>
      <c r="AO59">
        <f t="shared" si="26"/>
        <v>0</v>
      </c>
      <c r="AP59">
        <f t="shared" si="26"/>
        <v>-1.2432239855601228E-3</v>
      </c>
      <c r="AQ59">
        <f t="shared" si="26"/>
        <v>-43.623122115516338</v>
      </c>
      <c r="AR59">
        <f t="shared" si="26"/>
        <v>-43.6243653395019</v>
      </c>
      <c r="AS59">
        <f t="shared" si="26"/>
        <v>8.8037503340146775E-2</v>
      </c>
      <c r="AT59">
        <f t="shared" si="26"/>
        <v>7.6353403579371235E-3</v>
      </c>
      <c r="AU59">
        <f t="shared" si="23"/>
        <v>-43.528692495803817</v>
      </c>
      <c r="AW59">
        <v>56</v>
      </c>
      <c r="AX59">
        <f>IF(Z59&gt;0, (R59*SUMPRODUCT(K59:$K$98, X59:$X$98)-K59*$AZ$3)/Z59, 0)</f>
        <v>423.06912776557249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25</v>
      </c>
      <c r="R60">
        <f t="shared" si="0"/>
        <v>2000000</v>
      </c>
      <c r="S60">
        <f t="shared" si="1"/>
        <v>-1086.1088307090383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12.001346544076696</v>
      </c>
      <c r="AC60">
        <f t="shared" si="2"/>
        <v>-20.420186701143564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-18564.867941700606</v>
      </c>
      <c r="AI60">
        <f t="shared" si="25"/>
        <v>-18565.337972560399</v>
      </c>
      <c r="AJ60">
        <f t="shared" si="7"/>
        <v>32.42153324522026</v>
      </c>
      <c r="AK60">
        <f t="shared" si="22"/>
        <v>0.84009425808536886</v>
      </c>
      <c r="AL60">
        <f t="shared" si="8"/>
        <v>-18532.076345057096</v>
      </c>
      <c r="AN60">
        <f t="shared" si="26"/>
        <v>0</v>
      </c>
      <c r="AO60">
        <f t="shared" si="26"/>
        <v>0</v>
      </c>
      <c r="AP60">
        <f t="shared" si="26"/>
        <v>-7.3569716110886334E-4</v>
      </c>
      <c r="AQ60">
        <f t="shared" si="26"/>
        <v>-29.057923233042469</v>
      </c>
      <c r="AR60">
        <f t="shared" si="26"/>
        <v>-29.058658930203574</v>
      </c>
      <c r="AS60">
        <f t="shared" si="26"/>
        <v>5.0746519021607685E-2</v>
      </c>
      <c r="AT60">
        <f t="shared" si="26"/>
        <v>1.3149242179703998E-3</v>
      </c>
      <c r="AU60">
        <f t="shared" si="23"/>
        <v>-29.006597486964001</v>
      </c>
      <c r="AW60">
        <v>57</v>
      </c>
      <c r="AX60">
        <f>IF(Z60&gt;0, (R60*SUMPRODUCT(K60:$K$98, X60:$X$98)-K60*$AZ$3)/Z60, 0)</f>
        <v>-1086.1088307090383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2000000</v>
      </c>
      <c r="S61">
        <f t="shared" si="1"/>
        <v>-3292.046604577888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-20.420186701143564</v>
      </c>
      <c r="AC61">
        <f t="shared" si="2"/>
        <v>-39.476691299993121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-13243.374569858805</v>
      </c>
      <c r="AI61">
        <f t="shared" si="25"/>
        <v>-13243.674358227878</v>
      </c>
      <c r="AJ61">
        <f t="shared" si="7"/>
        <v>19.056504598849557</v>
      </c>
      <c r="AK61">
        <f t="shared" si="22"/>
        <v>-1.4294130690800495</v>
      </c>
      <c r="AL61">
        <f t="shared" si="8"/>
        <v>-13226.047266698108</v>
      </c>
      <c r="AN61">
        <f t="shared" si="26"/>
        <v>0</v>
      </c>
      <c r="AO61">
        <f t="shared" si="26"/>
        <v>0</v>
      </c>
      <c r="AP61">
        <f t="shared" si="26"/>
        <v>-4.1895701303589817E-4</v>
      </c>
      <c r="AQ61">
        <f t="shared" si="26"/>
        <v>-18.507738206969197</v>
      </c>
      <c r="AR61">
        <f t="shared" si="26"/>
        <v>-18.508157163982233</v>
      </c>
      <c r="AS61">
        <f t="shared" si="26"/>
        <v>2.6631641081731668E-2</v>
      </c>
      <c r="AT61">
        <f t="shared" si="26"/>
        <v>-1.9976179585197663E-3</v>
      </c>
      <c r="AU61">
        <f t="shared" si="23"/>
        <v>-18.48352314085902</v>
      </c>
      <c r="AW61">
        <v>58</v>
      </c>
      <c r="AX61">
        <f>IF(Z61&gt;0, (R61*SUMPRODUCT(K61:$K$98, X61:$X$98)-K61*$AZ$3)/Z61, 0)</f>
        <v>-3292.046604577888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25</v>
      </c>
      <c r="R62">
        <f t="shared" si="0"/>
        <v>2000000</v>
      </c>
      <c r="S62">
        <f t="shared" si="1"/>
        <v>-6681.6765945085981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-39.476691299993121</v>
      </c>
      <c r="AC62">
        <f t="shared" si="2"/>
        <v>-49.05459144071866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-9059.9207301679999</v>
      </c>
      <c r="AI62">
        <f t="shared" si="25"/>
        <v>-9060.1042716442553</v>
      </c>
      <c r="AJ62">
        <f t="shared" si="7"/>
        <v>9.5779001407255393</v>
      </c>
      <c r="AK62">
        <f t="shared" si="22"/>
        <v>-2.7633683909995188</v>
      </c>
      <c r="AL62">
        <f t="shared" si="8"/>
        <v>-9053.2897398945279</v>
      </c>
      <c r="AN62">
        <f t="shared" si="26"/>
        <v>0</v>
      </c>
      <c r="AO62">
        <f t="shared" si="26"/>
        <v>0</v>
      </c>
      <c r="AP62">
        <f t="shared" si="26"/>
        <v>-2.2901866721697475E-4</v>
      </c>
      <c r="AQ62">
        <f t="shared" si="26"/>
        <v>-11.304752544466243</v>
      </c>
      <c r="AR62">
        <f t="shared" si="26"/>
        <v>-11.30498156313346</v>
      </c>
      <c r="AS62">
        <f t="shared" si="26"/>
        <v>1.1951074872649891E-2</v>
      </c>
      <c r="AT62">
        <f t="shared" si="26"/>
        <v>-3.4480650305723066E-3</v>
      </c>
      <c r="AU62">
        <f t="shared" si="23"/>
        <v>-11.296478553291381</v>
      </c>
      <c r="AW62">
        <v>59</v>
      </c>
      <c r="AX62">
        <f>IF(Z62&gt;0, (R62*SUMPRODUCT(K62:$K$98, X62:$X$98)-K62*$AZ$3)/Z62, 0)</f>
        <v>-6681.6765945085981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2000000</v>
      </c>
      <c r="S63">
        <f t="shared" si="1"/>
        <v>-12172.01419745372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-49.05459144071866</v>
      </c>
      <c r="AC63">
        <f t="shared" si="2"/>
        <v>-52.386274283181649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-5928.8258363336827</v>
      </c>
      <c r="AI63">
        <f t="shared" si="25"/>
        <v>-5928.9334320722219</v>
      </c>
      <c r="AJ63">
        <f t="shared" si="7"/>
        <v>3.331682842462989</v>
      </c>
      <c r="AK63">
        <f t="shared" si="22"/>
        <v>-3.4338214008503067</v>
      </c>
      <c r="AL63">
        <f t="shared" si="8"/>
        <v>-5929.0355706306091</v>
      </c>
      <c r="AN63">
        <f t="shared" si="26"/>
        <v>0</v>
      </c>
      <c r="AO63">
        <f t="shared" si="26"/>
        <v>0</v>
      </c>
      <c r="AP63">
        <f t="shared" si="26"/>
        <v>-1.1987088471916111E-4</v>
      </c>
      <c r="AQ63">
        <f t="shared" si="26"/>
        <v>-6.6052206899531836</v>
      </c>
      <c r="AR63">
        <f t="shared" si="26"/>
        <v>-6.6053405608379032</v>
      </c>
      <c r="AS63">
        <f t="shared" si="26"/>
        <v>3.7117805533324849E-3</v>
      </c>
      <c r="AT63">
        <f t="shared" si="26"/>
        <v>-3.8255716711230346E-3</v>
      </c>
      <c r="AU63">
        <f t="shared" si="23"/>
        <v>-6.6054543519556939</v>
      </c>
      <c r="AW63">
        <v>60</v>
      </c>
      <c r="AX63">
        <f>IF(Z63&gt;0, (R63*SUMPRODUCT(K63:$K$98, X63:$X$98)-K63*$AZ$3)/Z63, 0)</f>
        <v>-12172.01419745372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2000000</v>
      </c>
      <c r="S64">
        <f t="shared" si="1"/>
        <v>-21525.554687698888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-52.386274283181649</v>
      </c>
      <c r="AC64">
        <f t="shared" si="2"/>
        <v>-51.872682739203341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-3701.9452293257382</v>
      </c>
      <c r="AI64">
        <f t="shared" si="25"/>
        <v>-3702.0054747915251</v>
      </c>
      <c r="AJ64">
        <f t="shared" si="7"/>
        <v>-0.51359154397830764</v>
      </c>
      <c r="AK64">
        <f t="shared" si="22"/>
        <v>-3.6670391998227156</v>
      </c>
      <c r="AL64">
        <f t="shared" si="8"/>
        <v>-3706.1861055353261</v>
      </c>
      <c r="AN64">
        <f t="shared" si="26"/>
        <v>0</v>
      </c>
      <c r="AO64">
        <f t="shared" si="26"/>
        <v>0</v>
      </c>
      <c r="AP64">
        <f t="shared" si="26"/>
        <v>-5.9927337589387472E-5</v>
      </c>
      <c r="AQ64">
        <f t="shared" si="26"/>
        <v>-3.6823969837039656</v>
      </c>
      <c r="AR64">
        <f t="shared" si="26"/>
        <v>-3.6824569110415548</v>
      </c>
      <c r="AS64">
        <f t="shared" si="26"/>
        <v>-5.1087950664954849E-4</v>
      </c>
      <c r="AT64">
        <f t="shared" si="26"/>
        <v>-3.6476752766574179E-3</v>
      </c>
      <c r="AU64">
        <f t="shared" si="23"/>
        <v>-3.686615465824862</v>
      </c>
      <c r="AW64">
        <v>61</v>
      </c>
      <c r="AX64">
        <f>IF(Z64&gt;0, (R64*SUMPRODUCT(K64:$K$98, X64:$X$98)-K64*$AZ$3)/Z64, 0)</f>
        <v>-21525.554687698888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2000000</v>
      </c>
      <c r="S65">
        <f t="shared" si="1"/>
        <v>-38267.088701066299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-51.872682739203341</v>
      </c>
      <c r="AC65">
        <f t="shared" si="2"/>
        <v>-49.198997371182749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-2200.0930799031698</v>
      </c>
      <c r="AI65">
        <f t="shared" si="25"/>
        <v>-2200.1252217507999</v>
      </c>
      <c r="AJ65">
        <f t="shared" si="7"/>
        <v>-2.6736853680205925</v>
      </c>
      <c r="AK65">
        <f t="shared" si="22"/>
        <v>-3.6310877917442341</v>
      </c>
      <c r="AL65">
        <f t="shared" si="8"/>
        <v>-2206.4299949105648</v>
      </c>
      <c r="AN65">
        <f t="shared" si="26"/>
        <v>0</v>
      </c>
      <c r="AO65">
        <f t="shared" si="26"/>
        <v>0</v>
      </c>
      <c r="AP65">
        <f t="shared" si="26"/>
        <v>-2.8546537079048696E-5</v>
      </c>
      <c r="AQ65">
        <f t="shared" si="26"/>
        <v>-1.9539959060685037</v>
      </c>
      <c r="AR65">
        <f t="shared" si="26"/>
        <v>-1.9540244526055828</v>
      </c>
      <c r="AS65">
        <f t="shared" si="26"/>
        <v>-2.3746132883875224E-3</v>
      </c>
      <c r="AT65">
        <f t="shared" si="26"/>
        <v>-3.2249229564213834E-3</v>
      </c>
      <c r="AU65">
        <f t="shared" si="23"/>
        <v>-1.9596239888503917</v>
      </c>
      <c r="AW65">
        <v>62</v>
      </c>
      <c r="AX65">
        <f>IF(Z65&gt;0, (R65*SUMPRODUCT(K65:$K$98, X65:$X$98)-K65*$AZ$3)/Z65, 0)</f>
        <v>-38267.088701066299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25</v>
      </c>
      <c r="R66">
        <f t="shared" si="0"/>
        <v>2000000</v>
      </c>
      <c r="S66">
        <f t="shared" si="1"/>
        <v>-69773.696803849336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-49.198997371182749</v>
      </c>
      <c r="AC66">
        <f t="shared" si="2"/>
        <v>-45.477919748925778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-1242.0508378933052</v>
      </c>
      <c r="AI66">
        <f t="shared" si="25"/>
        <v>-1242.0671326869854</v>
      </c>
      <c r="AJ66">
        <f t="shared" si="7"/>
        <v>-3.7210776222569706</v>
      </c>
      <c r="AK66">
        <f t="shared" si="22"/>
        <v>-3.4439298159827927</v>
      </c>
      <c r="AL66">
        <f t="shared" si="8"/>
        <v>-1249.232140125225</v>
      </c>
      <c r="AN66">
        <f t="shared" si="26"/>
        <v>0</v>
      </c>
      <c r="AO66">
        <f t="shared" si="26"/>
        <v>0</v>
      </c>
      <c r="AP66">
        <f t="shared" si="26"/>
        <v>-1.292151504868358E-5</v>
      </c>
      <c r="AQ66">
        <f t="shared" si="26"/>
        <v>-0.98492677526661421</v>
      </c>
      <c r="AR66">
        <f t="shared" si="26"/>
        <v>-0.98493969678166282</v>
      </c>
      <c r="AS66">
        <f t="shared" si="26"/>
        <v>-2.9507560167365298E-3</v>
      </c>
      <c r="AT66">
        <f t="shared" si="26"/>
        <v>-2.7309821662805864E-3</v>
      </c>
      <c r="AU66">
        <f t="shared" si="23"/>
        <v>-0.9906214349646798</v>
      </c>
      <c r="AW66">
        <v>63</v>
      </c>
      <c r="AX66">
        <f>IF(Z66&gt;0, (R66*SUMPRODUCT(K66:$K$98, X66:$X$98)-K66*$AZ$3)/Z66, 0)</f>
        <v>-69773.696803849336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25</v>
      </c>
      <c r="R67">
        <f t="shared" ref="R67:R79" si="27">$C$6</f>
        <v>2000000</v>
      </c>
      <c r="S67">
        <f t="shared" ref="S67:S79" si="28">AX67</f>
        <v>-132251.7438327602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-45.477919748925778</v>
      </c>
      <c r="AC67">
        <f t="shared" ref="AC67:AC79" si="29">S67*Z67</f>
        <v>-41.395816588187493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-7.8251929593712646E-3</v>
      </c>
      <c r="AH67">
        <f t="shared" ref="AH67:AH79" si="32">-X67*R67</f>
        <v>-664.53222272167272</v>
      </c>
      <c r="AI67">
        <f t="shared" ref="AI67:AI79" si="33">SUM(AE67:AH67)</f>
        <v>-664.54004791463205</v>
      </c>
      <c r="AJ67">
        <f t="shared" ref="AJ67:AJ79" si="34">AB67-AC67</f>
        <v>-4.0821031607382849</v>
      </c>
      <c r="AK67">
        <f t="shared" si="22"/>
        <v>-3.1834543824248049</v>
      </c>
      <c r="AL67">
        <f t="shared" ref="AL67:AL79" si="35">SUM(AI67:AK67)</f>
        <v>-671.80560545779508</v>
      </c>
      <c r="AN67">
        <f t="shared" ref="AN67:AT79" si="36">AE67*$K67</f>
        <v>0</v>
      </c>
      <c r="AO67">
        <f t="shared" si="36"/>
        <v>0</v>
      </c>
      <c r="AP67">
        <f t="shared" si="36"/>
        <v>-5.5404061746788157E-6</v>
      </c>
      <c r="AQ67">
        <f t="shared" si="36"/>
        <v>-0.4705032130397479</v>
      </c>
      <c r="AR67">
        <f t="shared" si="36"/>
        <v>-0.47050875344592258</v>
      </c>
      <c r="AS67">
        <f t="shared" si="36"/>
        <v>-2.8902174904639651E-3</v>
      </c>
      <c r="AT67">
        <f t="shared" si="36"/>
        <v>-2.2539546831330617E-3</v>
      </c>
      <c r="AU67">
        <f t="shared" si="23"/>
        <v>-0.47565292561951955</v>
      </c>
      <c r="AW67">
        <v>64</v>
      </c>
      <c r="AX67">
        <f>IF(Z67&gt;0, (R67*SUMPRODUCT(K67:$K$98, X67:$X$98)-K67*$AZ$3)/Z67, 0)</f>
        <v>-132251.7438327602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25</v>
      </c>
      <c r="R68">
        <f t="shared" si="27"/>
        <v>2000000</v>
      </c>
      <c r="S68">
        <f t="shared" si="28"/>
        <v>-263096.07104400842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-41.395816588187493</v>
      </c>
      <c r="AC68">
        <f t="shared" si="29"/>
        <v>-37.342185929794297</v>
      </c>
      <c r="AE68">
        <f t="shared" si="30"/>
        <v>0</v>
      </c>
      <c r="AF68">
        <f t="shared" si="31"/>
        <v>0</v>
      </c>
      <c r="AG68">
        <f t="shared" si="31"/>
        <v>-3.5483412752625276E-3</v>
      </c>
      <c r="AH68">
        <f t="shared" si="32"/>
        <v>-335.88798036120204</v>
      </c>
      <c r="AI68">
        <f t="shared" si="33"/>
        <v>-335.89152870247727</v>
      </c>
      <c r="AJ68">
        <f t="shared" si="34"/>
        <v>-4.053630658393196</v>
      </c>
      <c r="AK68">
        <f t="shared" si="22"/>
        <v>-2.8977071611731247</v>
      </c>
      <c r="AL68">
        <f t="shared" si="35"/>
        <v>-342.84286652204361</v>
      </c>
      <c r="AN68">
        <f t="shared" si="36"/>
        <v>0</v>
      </c>
      <c r="AO68">
        <f t="shared" si="36"/>
        <v>0</v>
      </c>
      <c r="AP68">
        <f t="shared" si="36"/>
        <v>-2.2431272408739727E-6</v>
      </c>
      <c r="AQ68">
        <f t="shared" si="36"/>
        <v>-0.21233568593951277</v>
      </c>
      <c r="AR68">
        <f t="shared" si="36"/>
        <v>-0.21233792906675364</v>
      </c>
      <c r="AS68">
        <f t="shared" si="36"/>
        <v>-2.5625520909374577E-3</v>
      </c>
      <c r="AT68">
        <f t="shared" si="36"/>
        <v>-1.8318209453576644E-3</v>
      </c>
      <c r="AU68">
        <f t="shared" si="23"/>
        <v>-0.21673230210304875</v>
      </c>
      <c r="AW68">
        <v>65</v>
      </c>
      <c r="AX68">
        <f>IF(Z68&gt;0, (R68*SUMPRODUCT(K68:$K$98, X68:$X$98)-K68*$AZ$3)/Z68, 0)</f>
        <v>-263096.07104400842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7"/>
        <v>2000000</v>
      </c>
      <c r="S69">
        <f t="shared" si="28"/>
        <v>-553269.96640097105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-37.342185929794297</v>
      </c>
      <c r="AC69">
        <f t="shared" si="29"/>
        <v>-33.515116373382973</v>
      </c>
      <c r="AE69">
        <f t="shared" si="30"/>
        <v>0</v>
      </c>
      <c r="AF69">
        <f t="shared" si="31"/>
        <v>0</v>
      </c>
      <c r="AG69">
        <f t="shared" si="31"/>
        <v>-1.5144106136557205E-3</v>
      </c>
      <c r="AH69">
        <f t="shared" si="32"/>
        <v>-159.87577990833455</v>
      </c>
      <c r="AI69">
        <f t="shared" si="33"/>
        <v>-159.8772943189482</v>
      </c>
      <c r="AJ69">
        <f t="shared" si="34"/>
        <v>-3.827069556411324</v>
      </c>
      <c r="AK69">
        <f t="shared" si="22"/>
        <v>-2.6139530150856012</v>
      </c>
      <c r="AL69">
        <f t="shared" si="35"/>
        <v>-166.31831689044512</v>
      </c>
      <c r="AN69">
        <f t="shared" si="36"/>
        <v>0</v>
      </c>
      <c r="AO69">
        <f t="shared" si="36"/>
        <v>0</v>
      </c>
      <c r="AP69">
        <f t="shared" si="36"/>
        <v>-8.5477959927419204E-7</v>
      </c>
      <c r="AQ69">
        <f t="shared" si="36"/>
        <v>-9.0238772662724148E-2</v>
      </c>
      <c r="AR69">
        <f t="shared" si="36"/>
        <v>-9.0239627442323417E-2</v>
      </c>
      <c r="AS69">
        <f t="shared" si="36"/>
        <v>-2.160114933377913E-3</v>
      </c>
      <c r="AT69">
        <f t="shared" si="36"/>
        <v>-1.4753949098143236E-3</v>
      </c>
      <c r="AU69">
        <f t="shared" si="23"/>
        <v>-9.387513728551565E-2</v>
      </c>
      <c r="AW69">
        <v>66</v>
      </c>
      <c r="AX69">
        <f>IF(Z69&gt;0, (R69*SUMPRODUCT(K69:$K$98, X69:$X$98)-K69*$AZ$3)/Z69, 0)</f>
        <v>-553269.96640097105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25</v>
      </c>
      <c r="R70">
        <f t="shared" si="27"/>
        <v>2000000</v>
      </c>
      <c r="S70">
        <f t="shared" si="28"/>
        <v>-1251047.6107082744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-33.515116373382973</v>
      </c>
      <c r="AC70">
        <f t="shared" si="29"/>
        <v>-29.998743322518163</v>
      </c>
      <c r="AE70">
        <f t="shared" si="30"/>
        <v>0</v>
      </c>
      <c r="AF70">
        <f t="shared" si="31"/>
        <v>0</v>
      </c>
      <c r="AG70">
        <f t="shared" si="31"/>
        <v>-5.994724554394561E-4</v>
      </c>
      <c r="AH70">
        <f t="shared" si="32"/>
        <v>-71.983524166376569</v>
      </c>
      <c r="AI70">
        <f t="shared" si="33"/>
        <v>-71.984123638832003</v>
      </c>
      <c r="AJ70">
        <f t="shared" si="34"/>
        <v>-3.5163730508648108</v>
      </c>
      <c r="AK70">
        <f t="shared" si="22"/>
        <v>-2.3460581461368082</v>
      </c>
      <c r="AL70">
        <f t="shared" si="35"/>
        <v>-77.846554835833629</v>
      </c>
      <c r="AN70">
        <f t="shared" si="36"/>
        <v>0</v>
      </c>
      <c r="AO70">
        <f t="shared" si="36"/>
        <v>0</v>
      </c>
      <c r="AP70">
        <f t="shared" si="36"/>
        <v>-3.0210764399499771E-7</v>
      </c>
      <c r="AQ70">
        <f t="shared" si="36"/>
        <v>-3.6276517286218044E-2</v>
      </c>
      <c r="AR70">
        <f t="shared" si="36"/>
        <v>-3.6276819393862035E-2</v>
      </c>
      <c r="AS70">
        <f t="shared" si="36"/>
        <v>-1.7720967296579314E-3</v>
      </c>
      <c r="AT70">
        <f t="shared" si="36"/>
        <v>-1.1823097004266692E-3</v>
      </c>
      <c r="AU70">
        <f t="shared" si="23"/>
        <v>-3.9231225823946642E-2</v>
      </c>
      <c r="AW70">
        <v>67</v>
      </c>
      <c r="AX70">
        <f>IF(Z70&gt;0, (R70*SUMPRODUCT(K70:$K$98, X70:$X$98)-K70*$AZ$3)/Z70, 0)</f>
        <v>-1251047.6107082744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25</v>
      </c>
      <c r="R71">
        <f t="shared" si="27"/>
        <v>2000000</v>
      </c>
      <c r="S71">
        <f t="shared" si="28"/>
        <v>-3063202.575277356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-29.998743322518163</v>
      </c>
      <c r="AC71">
        <f t="shared" si="29"/>
        <v>-26.814830711654793</v>
      </c>
      <c r="AE71">
        <f t="shared" si="30"/>
        <v>0</v>
      </c>
      <c r="AF71">
        <f t="shared" si="31"/>
        <v>0</v>
      </c>
      <c r="AG71">
        <f t="shared" si="31"/>
        <v>-2.1884637118087805E-4</v>
      </c>
      <c r="AH71">
        <f t="shared" si="32"/>
        <v>-29.970508776334679</v>
      </c>
      <c r="AI71">
        <f t="shared" si="33"/>
        <v>-29.970727622705859</v>
      </c>
      <c r="AJ71">
        <f t="shared" si="34"/>
        <v>-3.18391261086337</v>
      </c>
      <c r="AK71">
        <f t="shared" si="22"/>
        <v>-2.0999120325762717</v>
      </c>
      <c r="AL71">
        <f t="shared" si="35"/>
        <v>-35.254552266145495</v>
      </c>
      <c r="AN71">
        <f t="shared" si="36"/>
        <v>0</v>
      </c>
      <c r="AO71">
        <f t="shared" si="36"/>
        <v>0</v>
      </c>
      <c r="AP71">
        <f t="shared" si="36"/>
        <v>-9.8472237956887518E-8</v>
      </c>
      <c r="AQ71">
        <f t="shared" si="36"/>
        <v>-1.3485547217380977E-2</v>
      </c>
      <c r="AR71">
        <f t="shared" si="36"/>
        <v>-1.3485645689618932E-2</v>
      </c>
      <c r="AS71">
        <f t="shared" si="36"/>
        <v>-1.4326351337657802E-3</v>
      </c>
      <c r="AT71">
        <f t="shared" si="36"/>
        <v>-9.4487761549161969E-4</v>
      </c>
      <c r="AU71">
        <f t="shared" si="23"/>
        <v>-1.586315843887633E-2</v>
      </c>
      <c r="AW71">
        <v>68</v>
      </c>
      <c r="AX71">
        <f>IF(Z71&gt;0, (R71*SUMPRODUCT(K71:$K$98, X71:$X$98)-K71*$AZ$3)/Z71, 0)</f>
        <v>-3063202.575277356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25</v>
      </c>
      <c r="R72">
        <f t="shared" si="27"/>
        <v>2000000</v>
      </c>
      <c r="S72">
        <f t="shared" si="28"/>
        <v>-8180486.4752381993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-26.814830711654793</v>
      </c>
      <c r="AC72">
        <f t="shared" si="29"/>
        <v>-23.953147394452895</v>
      </c>
      <c r="AE72">
        <f t="shared" si="30"/>
        <v>0</v>
      </c>
      <c r="AF72">
        <f t="shared" si="31"/>
        <v>0</v>
      </c>
      <c r="AG72">
        <f t="shared" si="31"/>
        <v>-7.3202087268763025E-5</v>
      </c>
      <c r="AH72">
        <f t="shared" si="32"/>
        <v>-11.4764656160245</v>
      </c>
      <c r="AI72">
        <f t="shared" si="33"/>
        <v>-11.476538818111768</v>
      </c>
      <c r="AJ72">
        <f t="shared" si="34"/>
        <v>-2.8616833172018978</v>
      </c>
      <c r="AK72">
        <f t="shared" ref="AK72:AK79" si="49">G72*SUM(AB72:AB72, AE72:AF72)</f>
        <v>-1.8770381498158357</v>
      </c>
      <c r="AL72">
        <f t="shared" si="35"/>
        <v>-16.215260285129503</v>
      </c>
      <c r="AN72">
        <f t="shared" si="36"/>
        <v>0</v>
      </c>
      <c r="AO72">
        <f t="shared" si="36"/>
        <v>0</v>
      </c>
      <c r="AP72">
        <f t="shared" si="36"/>
        <v>-2.9408975826180578E-8</v>
      </c>
      <c r="AQ72">
        <f t="shared" si="36"/>
        <v>-4.6106759037140279E-3</v>
      </c>
      <c r="AR72">
        <f t="shared" si="36"/>
        <v>-4.6107053126898537E-3</v>
      </c>
      <c r="AS72">
        <f t="shared" si="36"/>
        <v>-1.1496827295208489E-3</v>
      </c>
      <c r="AT72">
        <f t="shared" si="36"/>
        <v>-7.5410103225715622E-4</v>
      </c>
      <c r="AU72">
        <f t="shared" si="23"/>
        <v>-6.5144890744678599E-3</v>
      </c>
      <c r="AW72">
        <v>69</v>
      </c>
      <c r="AX72">
        <f>IF(Z72&gt;0, (R72*SUMPRODUCT(K72:$K$98, X72:$X$98)-K72*$AZ$3)/Z72, 0)</f>
        <v>-8180486.4752381993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25</v>
      </c>
      <c r="R73">
        <f t="shared" si="27"/>
        <v>2000000</v>
      </c>
      <c r="S73">
        <f t="shared" si="28"/>
        <v>-24018000.177774586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-23.953147394452895</v>
      </c>
      <c r="AC73">
        <f t="shared" si="29"/>
        <v>-21.390643012839401</v>
      </c>
      <c r="AE73">
        <f t="shared" si="30"/>
        <v>0</v>
      </c>
      <c r="AF73">
        <f t="shared" si="31"/>
        <v>0</v>
      </c>
      <c r="AG73">
        <f t="shared" si="31"/>
        <v>-2.2265220724573016E-5</v>
      </c>
      <c r="AH73">
        <f t="shared" si="32"/>
        <v>-4.0163876537201908</v>
      </c>
      <c r="AI73">
        <f t="shared" si="33"/>
        <v>-4.0164099189409157</v>
      </c>
      <c r="AJ73">
        <f t="shared" si="34"/>
        <v>-2.5625043816134934</v>
      </c>
      <c r="AK73">
        <f t="shared" si="49"/>
        <v>-1.6767203176117027</v>
      </c>
      <c r="AL73">
        <f t="shared" si="35"/>
        <v>-8.2556346181661127</v>
      </c>
      <c r="AN73">
        <f t="shared" si="36"/>
        <v>0</v>
      </c>
      <c r="AO73">
        <f t="shared" si="36"/>
        <v>0</v>
      </c>
      <c r="AP73">
        <f t="shared" si="36"/>
        <v>-7.9866640722747251E-9</v>
      </c>
      <c r="AQ73">
        <f t="shared" si="36"/>
        <v>-1.4407015933550771E-3</v>
      </c>
      <c r="AR73">
        <f t="shared" si="36"/>
        <v>-1.4407095800191496E-3</v>
      </c>
      <c r="AS73">
        <f t="shared" si="36"/>
        <v>-9.1918521414395397E-4</v>
      </c>
      <c r="AT73">
        <f t="shared" si="36"/>
        <v>-6.0144932249169339E-4</v>
      </c>
      <c r="AU73">
        <f t="shared" si="23"/>
        <v>-2.9613441166547972E-3</v>
      </c>
      <c r="AW73">
        <v>70</v>
      </c>
      <c r="AX73">
        <f>IF(Z73&gt;0, (R73*SUMPRODUCT(K73:$K$98, X73:$X$98)-K73*$AZ$3)/Z73, 0)</f>
        <v>-24018000.177774586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25</v>
      </c>
      <c r="R74">
        <f t="shared" si="27"/>
        <v>2000000</v>
      </c>
      <c r="S74">
        <f t="shared" si="28"/>
        <v>-78237935.611587107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-21.390643012839401</v>
      </c>
      <c r="AC74">
        <f t="shared" si="29"/>
        <v>-19.100016698792388</v>
      </c>
      <c r="AE74">
        <f t="shared" si="30"/>
        <v>0</v>
      </c>
      <c r="AF74">
        <f t="shared" si="31"/>
        <v>0</v>
      </c>
      <c r="AG74">
        <f t="shared" si="31"/>
        <v>-6.1031827301830219E-6</v>
      </c>
      <c r="AH74">
        <f t="shared" si="32"/>
        <v>-1.2751508629715409</v>
      </c>
      <c r="AI74">
        <f t="shared" si="33"/>
        <v>-1.275156966154271</v>
      </c>
      <c r="AJ74">
        <f t="shared" si="34"/>
        <v>-2.2906263140470138</v>
      </c>
      <c r="AK74">
        <f t="shared" si="49"/>
        <v>-1.4973450108987583</v>
      </c>
      <c r="AL74">
        <f t="shared" si="35"/>
        <v>-5.0631282911000435</v>
      </c>
      <c r="AN74">
        <f t="shared" si="36"/>
        <v>0</v>
      </c>
      <c r="AO74">
        <f t="shared" si="36"/>
        <v>0</v>
      </c>
      <c r="AP74">
        <f t="shared" si="36"/>
        <v>-1.9546849241701261E-9</v>
      </c>
      <c r="AQ74">
        <f t="shared" si="36"/>
        <v>-4.083964511772453E-4</v>
      </c>
      <c r="AR74">
        <f t="shared" si="36"/>
        <v>-4.0839840586216948E-4</v>
      </c>
      <c r="AS74">
        <f t="shared" si="36"/>
        <v>-7.3362586717779844E-4</v>
      </c>
      <c r="AT74">
        <f t="shared" si="36"/>
        <v>-4.7955924776930053E-4</v>
      </c>
      <c r="AU74">
        <f t="shared" si="23"/>
        <v>-1.6215835208092686E-3</v>
      </c>
      <c r="AW74">
        <v>71</v>
      </c>
      <c r="AX74">
        <f>IF(Z74&gt;0, (R74*SUMPRODUCT(K74:$K$98, X74:$X$98)-K74*$AZ$3)/Z74, 0)</f>
        <v>-78237935.611587107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25</v>
      </c>
      <c r="R75">
        <f t="shared" si="27"/>
        <v>2000000</v>
      </c>
      <c r="S75">
        <f t="shared" si="28"/>
        <v>-286043350.59782344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-19.100016698792388</v>
      </c>
      <c r="AC75">
        <f t="shared" si="29"/>
        <v>-17.053936688421814</v>
      </c>
      <c r="AE75">
        <f t="shared" si="30"/>
        <v>0</v>
      </c>
      <c r="AF75">
        <f t="shared" si="31"/>
        <v>0</v>
      </c>
      <c r="AG75">
        <f t="shared" si="31"/>
        <v>-1.4905028077719262E-6</v>
      </c>
      <c r="AH75">
        <f t="shared" si="32"/>
        <v>-0.36413184760874123</v>
      </c>
      <c r="AI75">
        <f t="shared" si="33"/>
        <v>-0.36413333811154902</v>
      </c>
      <c r="AJ75">
        <f t="shared" si="34"/>
        <v>-2.0460800103705736</v>
      </c>
      <c r="AK75">
        <f t="shared" si="49"/>
        <v>-1.3370011689154673</v>
      </c>
      <c r="AL75">
        <f t="shared" si="35"/>
        <v>-3.7472145173975901</v>
      </c>
      <c r="AN75">
        <f t="shared" si="36"/>
        <v>0</v>
      </c>
      <c r="AO75">
        <f t="shared" si="36"/>
        <v>0</v>
      </c>
      <c r="AP75">
        <f t="shared" si="36"/>
        <v>-4.262213165460116E-10</v>
      </c>
      <c r="AQ75">
        <f t="shared" si="36"/>
        <v>-1.0412644288549228E-4</v>
      </c>
      <c r="AR75">
        <f t="shared" si="36"/>
        <v>-1.0412686910680883E-4</v>
      </c>
      <c r="AS75">
        <f t="shared" si="36"/>
        <v>-5.8509310497861691E-4</v>
      </c>
      <c r="AT75">
        <f t="shared" si="36"/>
        <v>-3.8232628309540595E-4</v>
      </c>
      <c r="AU75">
        <f t="shared" si="23"/>
        <v>-1.0715462571808318E-3</v>
      </c>
      <c r="AW75">
        <v>72</v>
      </c>
      <c r="AX75">
        <f>IF(Z75&gt;0, (R75*SUMPRODUCT(K75:$K$98, X75:$X$98)-K75*$AZ$3)/Z75, 0)</f>
        <v>-286043350.59782344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25</v>
      </c>
      <c r="R76">
        <f t="shared" si="27"/>
        <v>2000000</v>
      </c>
      <c r="S76">
        <f t="shared" si="28"/>
        <v>-1191648096.9962544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-17.053936688421814</v>
      </c>
      <c r="AC76">
        <f t="shared" si="29"/>
        <v>-15.226819023059564</v>
      </c>
      <c r="AE76">
        <f t="shared" si="30"/>
        <v>0</v>
      </c>
      <c r="AF76">
        <f t="shared" si="31"/>
        <v>0</v>
      </c>
      <c r="AG76">
        <f t="shared" si="31"/>
        <v>-3.1944873367903818E-7</v>
      </c>
      <c r="AH76">
        <f t="shared" si="32"/>
        <v>-9.2491923681213506E-2</v>
      </c>
      <c r="AI76">
        <f t="shared" si="33"/>
        <v>-9.249224312994718E-2</v>
      </c>
      <c r="AJ76">
        <f t="shared" si="34"/>
        <v>-1.8271176653622501</v>
      </c>
      <c r="AK76">
        <f t="shared" si="49"/>
        <v>-1.193775568189527</v>
      </c>
      <c r="AL76">
        <f t="shared" si="35"/>
        <v>-3.1133854766817244</v>
      </c>
      <c r="AN76">
        <f t="shared" si="36"/>
        <v>0</v>
      </c>
      <c r="AO76">
        <f t="shared" si="36"/>
        <v>0</v>
      </c>
      <c r="AP76">
        <f t="shared" si="36"/>
        <v>-8.1561558531791257E-11</v>
      </c>
      <c r="AQ76">
        <f t="shared" si="36"/>
        <v>-2.3615011273210376E-5</v>
      </c>
      <c r="AR76">
        <f t="shared" si="36"/>
        <v>-2.3615092834768905E-5</v>
      </c>
      <c r="AS76">
        <f t="shared" si="36"/>
        <v>-4.6649915525300332E-4</v>
      </c>
      <c r="AT76">
        <f t="shared" si="36"/>
        <v>-3.0479443370259169E-4</v>
      </c>
      <c r="AU76">
        <f t="shared" si="23"/>
        <v>-7.9490868179036395E-4</v>
      </c>
      <c r="AW76">
        <v>73</v>
      </c>
      <c r="AX76">
        <f>IF(Z76&gt;0, (R76*SUMPRODUCT(K76:$K$98, X76:$X$98)-K76*$AZ$3)/Z76, 0)</f>
        <v>-1191648096.9962544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25</v>
      </c>
      <c r="R77">
        <f t="shared" si="27"/>
        <v>2000000</v>
      </c>
      <c r="S77">
        <f t="shared" si="28"/>
        <v>-5769066262.0800724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-15.226819023059564</v>
      </c>
      <c r="AC77">
        <f t="shared" si="29"/>
        <v>-13.595394609673392</v>
      </c>
      <c r="AE77">
        <f t="shared" si="30"/>
        <v>0</v>
      </c>
      <c r="AF77">
        <f t="shared" si="31"/>
        <v>0</v>
      </c>
      <c r="AG77">
        <f t="shared" si="31"/>
        <v>-5.8915056579587145E-8</v>
      </c>
      <c r="AH77">
        <f t="shared" si="32"/>
        <v>-2.058713518101285E-2</v>
      </c>
      <c r="AI77">
        <f t="shared" si="33"/>
        <v>-2.058719409606943E-2</v>
      </c>
      <c r="AJ77">
        <f t="shared" si="34"/>
        <v>-1.6314244133861724</v>
      </c>
      <c r="AK77">
        <f t="shared" si="49"/>
        <v>-1.0658773316141696</v>
      </c>
      <c r="AL77">
        <f t="shared" si="35"/>
        <v>-2.7178889390964116</v>
      </c>
      <c r="AN77">
        <f t="shared" si="36"/>
        <v>0</v>
      </c>
      <c r="AO77">
        <f t="shared" si="36"/>
        <v>0</v>
      </c>
      <c r="AP77">
        <f t="shared" si="36"/>
        <v>-1.3430513616711819E-11</v>
      </c>
      <c r="AQ77">
        <f t="shared" si="36"/>
        <v>-4.6931262639825786E-6</v>
      </c>
      <c r="AR77">
        <f t="shared" si="36"/>
        <v>-4.6931396944961955E-6</v>
      </c>
      <c r="AS77">
        <f t="shared" si="36"/>
        <v>-3.7190608090174941E-4</v>
      </c>
      <c r="AT77">
        <f t="shared" si="36"/>
        <v>-2.4298169003114417E-4</v>
      </c>
      <c r="AU77">
        <f t="shared" si="23"/>
        <v>-6.1958091062738979E-4</v>
      </c>
      <c r="AW77">
        <v>74</v>
      </c>
      <c r="AX77">
        <f>IF(Z77&gt;0, (R77*SUMPRODUCT(K77:$K$98, X77:$X$98)-K77*$AZ$3)/Z77, 0)</f>
        <v>-5769066262.0800724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25</v>
      </c>
      <c r="R78">
        <f t="shared" si="27"/>
        <v>2000000</v>
      </c>
      <c r="S78">
        <f t="shared" si="28"/>
        <v>-33332660259.263504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-13.595394609673392</v>
      </c>
      <c r="AC78">
        <f t="shared" si="29"/>
        <v>-12.138749277444795</v>
      </c>
      <c r="AE78">
        <f t="shared" si="30"/>
        <v>0</v>
      </c>
      <c r="AF78">
        <f t="shared" si="31"/>
        <v>0</v>
      </c>
      <c r="AG78">
        <f t="shared" si="31"/>
        <v>-9.1042457930366552E-9</v>
      </c>
      <c r="AH78">
        <f t="shared" si="32"/>
        <v>-3.9377328176603693E-3</v>
      </c>
      <c r="AI78">
        <f t="shared" si="33"/>
        <v>-3.9377419219061623E-3</v>
      </c>
      <c r="AJ78">
        <f t="shared" si="34"/>
        <v>-1.4566453322285966</v>
      </c>
      <c r="AK78">
        <f t="shared" si="49"/>
        <v>-0.95167762267713751</v>
      </c>
      <c r="AL78">
        <f t="shared" si="35"/>
        <v>-2.4122606968276403</v>
      </c>
      <c r="AN78">
        <f t="shared" si="36"/>
        <v>0</v>
      </c>
      <c r="AO78">
        <f t="shared" si="36"/>
        <v>0</v>
      </c>
      <c r="AP78">
        <f t="shared" si="36"/>
        <v>-1.8530719145272995E-12</v>
      </c>
      <c r="AQ78">
        <f t="shared" si="36"/>
        <v>-8.0148342401958031E-7</v>
      </c>
      <c r="AR78">
        <f t="shared" si="36"/>
        <v>-8.0148527709149484E-7</v>
      </c>
      <c r="AS78">
        <f t="shared" si="36"/>
        <v>-2.9648458707525496E-4</v>
      </c>
      <c r="AT78">
        <f t="shared" si="36"/>
        <v>-1.9370380747144793E-4</v>
      </c>
      <c r="AU78">
        <f t="shared" si="23"/>
        <v>-4.9098987982379438E-4</v>
      </c>
      <c r="AW78">
        <v>75</v>
      </c>
      <c r="AX78">
        <f>IF(Z78&gt;0, (R78*SUMPRODUCT(K78:$K$98, X78:$X$98)-K78*$AZ$3)/Z78, 0)</f>
        <v>-33332660259.263504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7"/>
        <v>2000000</v>
      </c>
      <c r="S79">
        <f t="shared" si="28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-12.138749277444795</v>
      </c>
      <c r="AC79">
        <f t="shared" si="29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-7.2833966344293248E-4</v>
      </c>
      <c r="AI79">
        <f t="shared" si="33"/>
        <v>-7.2833966344293248E-4</v>
      </c>
      <c r="AJ79">
        <f t="shared" si="34"/>
        <v>-12.138749277444795</v>
      </c>
      <c r="AK79">
        <f t="shared" si="49"/>
        <v>-0.84971244942113577</v>
      </c>
      <c r="AL79">
        <f t="shared" si="35"/>
        <v>-12.989190066529373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-1.3236227960909283E-7</v>
      </c>
      <c r="AR79">
        <f t="shared" si="36"/>
        <v>-1.3236227960909283E-7</v>
      </c>
      <c r="AS79">
        <f t="shared" si="36"/>
        <v>-2.2059934486757661E-3</v>
      </c>
      <c r="AT79">
        <f t="shared" si="36"/>
        <v>-1.5441954140730366E-4</v>
      </c>
      <c r="AU79">
        <f t="shared" si="23"/>
        <v>-2.3605453523626789E-3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73182.340794201184</v>
      </c>
      <c r="AO81" s="8">
        <f t="shared" si="50"/>
        <v>-7318.2340794201191</v>
      </c>
      <c r="AP81" s="8">
        <f t="shared" si="50"/>
        <v>-435.07716435622444</v>
      </c>
      <c r="AQ81" s="8">
        <f t="shared" si="50"/>
        <v>-59638.357625238394</v>
      </c>
      <c r="AR81" s="8">
        <f t="shared" si="50"/>
        <v>5790.6719251864261</v>
      </c>
      <c r="AS81" s="8">
        <f t="shared" si="50"/>
        <v>-7149.8169053113188</v>
      </c>
      <c r="AT81" s="8">
        <f t="shared" si="50"/>
        <v>4170.7265280982665</v>
      </c>
      <c r="AU81" s="8">
        <f t="shared" si="50"/>
        <v>2811.581547973376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49" priority="1" operator="lessThan">
      <formula>0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8B72DD-E313-42D1-8FE9-581DF87B7FA0}">
  <dimension ref="A1:AZ164"/>
  <sheetViews>
    <sheetView workbookViewId="0">
      <selection activeCell="C11" sqref="C11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v>116322.20358052957</v>
      </c>
      <c r="K3">
        <v>1</v>
      </c>
      <c r="L3" s="2">
        <v>0</v>
      </c>
      <c r="O3">
        <f>$C$3</f>
        <v>116322.20358052957</v>
      </c>
      <c r="P3" s="2">
        <f>O3*C5</f>
        <v>11632.220358052959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116322.20358052957</v>
      </c>
      <c r="AF3">
        <f t="shared" ref="AF3:AG34" si="4">-$Z3*P3</f>
        <v>-11632.220358052959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104416.83348067661</v>
      </c>
      <c r="AJ3">
        <f t="shared" ref="AJ3:AJ66" si="7">AB3-AC3</f>
        <v>0</v>
      </c>
      <c r="AL3">
        <f t="shared" ref="AL3:AL66" si="8">SUM(AI3:AK3)</f>
        <v>104416.83348067661</v>
      </c>
      <c r="AN3">
        <f t="shared" ref="AN3:AU34" si="9">AE3*$K3</f>
        <v>116322.20358052957</v>
      </c>
      <c r="AO3">
        <f t="shared" si="9"/>
        <v>-11632.220358052959</v>
      </c>
      <c r="AP3">
        <f t="shared" si="9"/>
        <v>-273.14974180000002</v>
      </c>
      <c r="AQ3">
        <f t="shared" si="9"/>
        <v>0</v>
      </c>
      <c r="AR3">
        <f t="shared" si="9"/>
        <v>104416.83348067661</v>
      </c>
      <c r="AS3">
        <f t="shared" si="9"/>
        <v>0</v>
      </c>
      <c r="AT3">
        <f t="shared" si="9"/>
        <v>0</v>
      </c>
      <c r="AU3">
        <f t="shared" si="9"/>
        <v>104416.83348067661</v>
      </c>
      <c r="AW3">
        <v>0</v>
      </c>
      <c r="AX3">
        <f>IF(Z3&gt;0, (R3*SUMPRODUCT(K3:$K$98, X3:$X$98)-K3*$AZ$3)/Z3, 0)</f>
        <v>0</v>
      </c>
      <c r="AZ3">
        <f>C6*ABS(SUMPRODUCT(X4:X69, K4:K69))/1</f>
        <v>94008.271984171864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10211.825869255083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10072.314855446995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-10072.314855446995</v>
      </c>
      <c r="AK4">
        <f>G4*SUM(AB4, AE4:AF4)</f>
        <v>0</v>
      </c>
      <c r="AL4">
        <f t="shared" si="8"/>
        <v>-17395.736855446994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-6538.7696428571417</v>
      </c>
      <c r="AR4">
        <f t="shared" si="9"/>
        <v>-6538.7696428571417</v>
      </c>
      <c r="AS4">
        <f t="shared" si="9"/>
        <v>-8993.1382637919596</v>
      </c>
      <c r="AT4">
        <f t="shared" si="9"/>
        <v>0</v>
      </c>
      <c r="AU4">
        <f t="shared" si="9"/>
        <v>-15531.907906649101</v>
      </c>
      <c r="AW4">
        <v>1</v>
      </c>
      <c r="AX4">
        <f>IF(Z4&gt;0, (R4*SUMPRODUCT(K4:$K$98, X4:$X$98)-K4*$AZ$3)/Z4, 0)</f>
        <v>10211.825869255083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2000000</v>
      </c>
      <c r="S5">
        <f t="shared" si="1"/>
        <v>12877.998291810502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10072.314855446995</v>
      </c>
      <c r="AC5">
        <f t="shared" si="2"/>
        <v>12526.683476381804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-7510.2815519624337</v>
      </c>
      <c r="AI5">
        <f t="shared" si="6"/>
        <v>-7534.5995460957838</v>
      </c>
      <c r="AJ5">
        <f t="shared" si="7"/>
        <v>-2454.3686209348089</v>
      </c>
      <c r="AK5">
        <f>G5*SUM(AB5, AE5:AF5)</f>
        <v>705.06203988128971</v>
      </c>
      <c r="AL5">
        <f t="shared" si="8"/>
        <v>-9283.9061271493028</v>
      </c>
      <c r="AN5">
        <f t="shared" si="9"/>
        <v>0</v>
      </c>
      <c r="AO5">
        <f t="shared" si="9"/>
        <v>0</v>
      </c>
      <c r="AP5">
        <f t="shared" si="9"/>
        <v>-19.386156037428623</v>
      </c>
      <c r="AQ5">
        <f t="shared" si="9"/>
        <v>-5987.1504719088271</v>
      </c>
      <c r="AR5">
        <f t="shared" si="9"/>
        <v>-6006.536627946256</v>
      </c>
      <c r="AS5">
        <f t="shared" si="9"/>
        <v>-1956.6076378625708</v>
      </c>
      <c r="AT5">
        <f t="shared" si="9"/>
        <v>562.07114148699748</v>
      </c>
      <c r="AU5">
        <f t="shared" si="9"/>
        <v>-7401.0731243218288</v>
      </c>
      <c r="AW5">
        <v>2</v>
      </c>
      <c r="AX5">
        <f>IF(Z5&gt;0, (R5*SUMPRODUCT(K5:$K$98, X5:$X$98)-K5*$AZ$3)/Z5, 0)</f>
        <v>12877.998291810502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2000000</v>
      </c>
      <c r="S6">
        <f t="shared" si="1"/>
        <v>15189.739264172073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12526.683476381804</v>
      </c>
      <c r="AC6">
        <f t="shared" si="2"/>
        <v>14569.120740001526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-7700.6294033642307</v>
      </c>
      <c r="AI6">
        <f t="shared" si="6"/>
        <v>-7724.6079596887057</v>
      </c>
      <c r="AJ6">
        <f t="shared" si="7"/>
        <v>-2042.4372636197222</v>
      </c>
      <c r="AK6">
        <f>G6*SUM(AB6, AE6:AF6)</f>
        <v>876.86784334672643</v>
      </c>
      <c r="AL6">
        <f t="shared" si="8"/>
        <v>-8890.1773799617022</v>
      </c>
      <c r="AN6">
        <f t="shared" si="9"/>
        <v>0</v>
      </c>
      <c r="AO6">
        <f t="shared" si="9"/>
        <v>0</v>
      </c>
      <c r="AP6">
        <f t="shared" si="9"/>
        <v>-17.067462762842585</v>
      </c>
      <c r="AQ6">
        <f t="shared" si="9"/>
        <v>-5481.1559050458309</v>
      </c>
      <c r="AR6">
        <f t="shared" si="9"/>
        <v>-5498.2233678086741</v>
      </c>
      <c r="AS6">
        <f t="shared" si="9"/>
        <v>-1453.7665016425908</v>
      </c>
      <c r="AT6">
        <f t="shared" si="9"/>
        <v>624.13721083694418</v>
      </c>
      <c r="AU6">
        <f t="shared" si="9"/>
        <v>-6327.8526586143207</v>
      </c>
      <c r="AW6">
        <v>3</v>
      </c>
      <c r="AX6">
        <f>IF(Z6&gt;0, (R6*SUMPRODUCT(K6:$K$98, X6:$X$98)-K6*$AZ$3)/Z6, 0)</f>
        <v>15189.739264172073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25</v>
      </c>
      <c r="R7">
        <f t="shared" si="0"/>
        <v>2000000</v>
      </c>
      <c r="S7">
        <f t="shared" si="1"/>
        <v>17192.542299647921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14569.120740001526</v>
      </c>
      <c r="AC7">
        <f t="shared" si="2"/>
        <v>16257.239598820439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-7904.9646246615021</v>
      </c>
      <c r="AI7">
        <f t="shared" si="6"/>
        <v>-7928.6045833649241</v>
      </c>
      <c r="AJ7">
        <f t="shared" si="7"/>
        <v>-1688.1188588189125</v>
      </c>
      <c r="AK7">
        <f>G7*SUM(AB7, AE7:AF7)</f>
        <v>1019.8384518001069</v>
      </c>
      <c r="AL7">
        <f t="shared" si="8"/>
        <v>-8596.884990383729</v>
      </c>
      <c r="AN7">
        <f t="shared" si="9"/>
        <v>0</v>
      </c>
      <c r="AO7">
        <f t="shared" si="9"/>
        <v>0</v>
      </c>
      <c r="AP7">
        <f t="shared" si="9"/>
        <v>-15.02362112876825</v>
      </c>
      <c r="AQ7">
        <f t="shared" si="9"/>
        <v>-5023.7479281230453</v>
      </c>
      <c r="AR7">
        <f t="shared" si="9"/>
        <v>-5038.7715492518137</v>
      </c>
      <c r="AS7">
        <f t="shared" si="9"/>
        <v>-1072.8300532755518</v>
      </c>
      <c r="AT7">
        <f t="shared" si="9"/>
        <v>648.12577317136197</v>
      </c>
      <c r="AU7">
        <f t="shared" si="9"/>
        <v>-5463.4758293560035</v>
      </c>
      <c r="AW7">
        <v>4</v>
      </c>
      <c r="AX7">
        <f>IF(Z7&gt;0, (R7*SUMPRODUCT(K7:$K$98, X7:$X$98)-K7*$AZ$3)/Z7, 0)</f>
        <v>17192.542299647921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2000000</v>
      </c>
      <c r="S8">
        <f t="shared" si="1"/>
        <v>18919.701310512828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16257.239598820439</v>
      </c>
      <c r="AC8">
        <f t="shared" si="2"/>
        <v>17634.62985271951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-8129.5227041593989</v>
      </c>
      <c r="AI8">
        <f t="shared" si="6"/>
        <v>-8152.824644241985</v>
      </c>
      <c r="AJ8">
        <f t="shared" si="7"/>
        <v>-1377.3902538990715</v>
      </c>
      <c r="AK8">
        <f t="shared" ref="AK8:AK69" si="22">G8*SUM(AB8:AB8, AE8:AF8)</f>
        <v>1138.0067719174308</v>
      </c>
      <c r="AL8">
        <f t="shared" si="8"/>
        <v>-8392.2081262236261</v>
      </c>
      <c r="AN8">
        <f t="shared" si="9"/>
        <v>0</v>
      </c>
      <c r="AO8">
        <f t="shared" si="9"/>
        <v>0</v>
      </c>
      <c r="AP8">
        <f t="shared" si="9"/>
        <v>-13.222146593204792</v>
      </c>
      <c r="AQ8">
        <f t="shared" si="9"/>
        <v>-4612.9095065141328</v>
      </c>
      <c r="AR8">
        <f t="shared" si="9"/>
        <v>-4626.1316531073371</v>
      </c>
      <c r="AS8">
        <f t="shared" si="9"/>
        <v>-781.56822086739328</v>
      </c>
      <c r="AT8">
        <f t="shared" si="9"/>
        <v>645.73560437558092</v>
      </c>
      <c r="AU8">
        <f t="shared" si="9"/>
        <v>-4761.9642695991497</v>
      </c>
      <c r="AW8">
        <v>5</v>
      </c>
      <c r="AX8">
        <f>IF(Z8&gt;0, (R8*SUMPRODUCT(K8:$K$98, X8:$X$98)-K8*$AZ$3)/Z8, 0)</f>
        <v>18919.701310512828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2000000</v>
      </c>
      <c r="S9">
        <f t="shared" si="1"/>
        <v>20398.459947899762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17634.62985271951</v>
      </c>
      <c r="AC9">
        <f t="shared" si="2"/>
        <v>18737.02229443939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-8411.9966415030194</v>
      </c>
      <c r="AI9">
        <f t="shared" si="6"/>
        <v>-8434.960412226761</v>
      </c>
      <c r="AJ9">
        <f t="shared" si="7"/>
        <v>-1102.3924417198796</v>
      </c>
      <c r="AK9">
        <f t="shared" si="22"/>
        <v>1234.4240896903659</v>
      </c>
      <c r="AL9">
        <f t="shared" si="8"/>
        <v>-8302.928764256274</v>
      </c>
      <c r="AN9">
        <f t="shared" si="9"/>
        <v>0</v>
      </c>
      <c r="AO9">
        <f t="shared" si="9"/>
        <v>0</v>
      </c>
      <c r="AP9">
        <f t="shared" si="9"/>
        <v>-11.634160908227857</v>
      </c>
      <c r="AQ9">
        <f t="shared" si="9"/>
        <v>-4261.7792898245316</v>
      </c>
      <c r="AR9">
        <f t="shared" si="9"/>
        <v>-4273.4134507327599</v>
      </c>
      <c r="AS9">
        <f t="shared" si="9"/>
        <v>-558.50631872594681</v>
      </c>
      <c r="AT9">
        <f t="shared" si="9"/>
        <v>625.39766056812368</v>
      </c>
      <c r="AU9">
        <f t="shared" si="9"/>
        <v>-4206.5221088905828</v>
      </c>
      <c r="AW9">
        <v>6</v>
      </c>
      <c r="AX9">
        <f>IF(Z9&gt;0, (R9*SUMPRODUCT(K9:$K$98, X9:$X$98)-K9*$AZ$3)/Z9, 0)</f>
        <v>20398.459947899762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2000000</v>
      </c>
      <c r="S10">
        <f t="shared" si="1"/>
        <v>21633.10224830508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18737.02229443939</v>
      </c>
      <c r="AC10">
        <f t="shared" si="2"/>
        <v>19578.191172680985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-8709.0412777069723</v>
      </c>
      <c r="AI10">
        <f t="shared" si="6"/>
        <v>-8731.6665477075039</v>
      </c>
      <c r="AJ10">
        <f t="shared" si="7"/>
        <v>-841.16887824159494</v>
      </c>
      <c r="AK10">
        <f t="shared" si="22"/>
        <v>1311.5915606107574</v>
      </c>
      <c r="AL10">
        <f t="shared" si="8"/>
        <v>-8261.2438653383415</v>
      </c>
      <c r="AN10">
        <f t="shared" si="9"/>
        <v>0</v>
      </c>
      <c r="AO10">
        <f t="shared" si="9"/>
        <v>0</v>
      </c>
      <c r="AP10">
        <f t="shared" si="9"/>
        <v>-10.234523131526139</v>
      </c>
      <c r="AQ10">
        <f t="shared" si="9"/>
        <v>-3939.5279883073658</v>
      </c>
      <c r="AR10">
        <f t="shared" si="9"/>
        <v>-3949.7625114388916</v>
      </c>
      <c r="AS10">
        <f t="shared" si="9"/>
        <v>-380.50208203840043</v>
      </c>
      <c r="AT10">
        <f t="shared" si="9"/>
        <v>593.29741328476769</v>
      </c>
      <c r="AU10">
        <f t="shared" si="9"/>
        <v>-3736.9671801925242</v>
      </c>
      <c r="AW10">
        <v>7</v>
      </c>
      <c r="AX10">
        <f>IF(Z10&gt;0, (R10*SUMPRODUCT(K10:$K$98, X10:$X$98)-K10*$AZ$3)/Z10, 0)</f>
        <v>21633.10224830508</v>
      </c>
    </row>
    <row r="11" spans="1:52" x14ac:dyDescent="0.25">
      <c r="A11" t="s">
        <v>33</v>
      </c>
      <c r="C11" s="12">
        <f>AU71</f>
        <v>4095.4164267301508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2000000</v>
      </c>
      <c r="S11">
        <f t="shared" si="1"/>
        <v>22653.556948254991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19578.191172680985</v>
      </c>
      <c r="AC11">
        <f t="shared" si="2"/>
        <v>20194.866905861199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-8990.1691349275079</v>
      </c>
      <c r="AI11">
        <f t="shared" si="6"/>
        <v>-9012.4557751138491</v>
      </c>
      <c r="AJ11">
        <f t="shared" si="7"/>
        <v>-616.67573318021459</v>
      </c>
      <c r="AK11">
        <f t="shared" si="22"/>
        <v>1370.4733820876691</v>
      </c>
      <c r="AL11">
        <f t="shared" si="8"/>
        <v>-8258.6581262063955</v>
      </c>
      <c r="AN11">
        <f t="shared" si="9"/>
        <v>0</v>
      </c>
      <c r="AO11">
        <f t="shared" si="9"/>
        <v>0</v>
      </c>
      <c r="AP11">
        <f t="shared" si="9"/>
        <v>-9.0012001792738818</v>
      </c>
      <c r="AQ11">
        <f t="shared" si="9"/>
        <v>-3630.9785302950149</v>
      </c>
      <c r="AR11">
        <f t="shared" si="9"/>
        <v>-3639.9797304742892</v>
      </c>
      <c r="AS11">
        <f t="shared" si="9"/>
        <v>-249.06498573336927</v>
      </c>
      <c r="AT11">
        <f t="shared" si="9"/>
        <v>553.51121341737121</v>
      </c>
      <c r="AU11">
        <f t="shared" si="9"/>
        <v>-3335.5335027902879</v>
      </c>
      <c r="AW11">
        <v>8</v>
      </c>
      <c r="AX11">
        <f>IF(Z11&gt;0, (R11*SUMPRODUCT(K11:$K$98, X11:$X$98)-K11*$AZ$3)/Z11, 0)</f>
        <v>22653.556948254991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2000000</v>
      </c>
      <c r="S12">
        <f t="shared" si="1"/>
        <v>23501.447831141504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20194.866905861199</v>
      </c>
      <c r="AC12">
        <f t="shared" si="2"/>
        <v>20631.92741260866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-9301.3613745310249</v>
      </c>
      <c r="AI12">
        <f t="shared" si="6"/>
        <v>-9323.3088812983206</v>
      </c>
      <c r="AJ12">
        <f t="shared" si="7"/>
        <v>-437.06050674746075</v>
      </c>
      <c r="AK12">
        <f t="shared" si="22"/>
        <v>1413.6406834102841</v>
      </c>
      <c r="AL12">
        <f t="shared" si="8"/>
        <v>-8346.7287046354977</v>
      </c>
      <c r="AN12">
        <f t="shared" si="9"/>
        <v>0</v>
      </c>
      <c r="AO12">
        <f t="shared" si="9"/>
        <v>0</v>
      </c>
      <c r="AP12">
        <f t="shared" si="9"/>
        <v>-7.9144909636377596</v>
      </c>
      <c r="AQ12">
        <f t="shared" si="9"/>
        <v>-3354.1641576323327</v>
      </c>
      <c r="AR12">
        <f t="shared" si="9"/>
        <v>-3362.0786485959707</v>
      </c>
      <c r="AS12">
        <f t="shared" si="9"/>
        <v>-157.60840025666366</v>
      </c>
      <c r="AT12">
        <f t="shared" si="9"/>
        <v>509.77300215955984</v>
      </c>
      <c r="AU12">
        <f t="shared" si="9"/>
        <v>-3009.9140466930744</v>
      </c>
      <c r="AW12">
        <v>9</v>
      </c>
      <c r="AX12">
        <f>IF(Z12&gt;0, (R12*SUMPRODUCT(K12:$K$98, X12:$X$98)-K12*$AZ$3)/Z12, 0)</f>
        <v>23501.447831141504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2000000</v>
      </c>
      <c r="S13">
        <f t="shared" si="1"/>
        <v>24192.681700099667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20631.92741260866</v>
      </c>
      <c r="AC13">
        <f t="shared" si="2"/>
        <v>20909.940966621405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-9625.4917059245963</v>
      </c>
      <c r="AI13">
        <f t="shared" si="6"/>
        <v>-9647.0994189778939</v>
      </c>
      <c r="AJ13">
        <f t="shared" si="7"/>
        <v>-278.01355401274486</v>
      </c>
      <c r="AK13">
        <f t="shared" si="22"/>
        <v>1444.2349188826063</v>
      </c>
      <c r="AL13">
        <f t="shared" si="8"/>
        <v>-8480.8780541080323</v>
      </c>
      <c r="AN13">
        <f t="shared" si="9"/>
        <v>0</v>
      </c>
      <c r="AO13">
        <f t="shared" si="9"/>
        <v>0</v>
      </c>
      <c r="AP13">
        <f t="shared" si="9"/>
        <v>-6.9571053070934932</v>
      </c>
      <c r="AQ13">
        <f t="shared" si="9"/>
        <v>-3099.1507183334425</v>
      </c>
      <c r="AR13">
        <f t="shared" si="9"/>
        <v>-3106.1078236405356</v>
      </c>
      <c r="AS13">
        <f t="shared" si="9"/>
        <v>-89.512923801565762</v>
      </c>
      <c r="AT13">
        <f t="shared" si="9"/>
        <v>465.00499122993409</v>
      </c>
      <c r="AU13">
        <f t="shared" si="9"/>
        <v>-2730.6157562121675</v>
      </c>
      <c r="AW13">
        <v>10</v>
      </c>
      <c r="AX13">
        <f>IF(Z13&gt;0, (R13*SUMPRODUCT(K13:$K$98, X13:$X$98)-K13*$AZ$3)/Z13, 0)</f>
        <v>24192.681700099667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2000000</v>
      </c>
      <c r="S14">
        <f t="shared" si="1"/>
        <v>24749.626129551296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20909.940966621405</v>
      </c>
      <c r="AC14">
        <f t="shared" si="2"/>
        <v>21053.80606225679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-9987.5119416444195</v>
      </c>
      <c r="AI14">
        <f t="shared" si="6"/>
        <v>-10008.778733667914</v>
      </c>
      <c r="AJ14">
        <f t="shared" si="7"/>
        <v>-143.86509563538493</v>
      </c>
      <c r="AK14">
        <f t="shared" si="22"/>
        <v>1463.6958676634986</v>
      </c>
      <c r="AL14">
        <f t="shared" si="8"/>
        <v>-8688.9479616398003</v>
      </c>
      <c r="AN14">
        <f t="shared" si="9"/>
        <v>0</v>
      </c>
      <c r="AO14">
        <f t="shared" si="9"/>
        <v>0</v>
      </c>
      <c r="AP14">
        <f t="shared" si="9"/>
        <v>-6.1136945175944781</v>
      </c>
      <c r="AQ14">
        <f t="shared" si="9"/>
        <v>-2871.1710226245359</v>
      </c>
      <c r="AR14">
        <f t="shared" si="9"/>
        <v>-2877.2847171421304</v>
      </c>
      <c r="AS14">
        <f t="shared" si="9"/>
        <v>-41.357777209066874</v>
      </c>
      <c r="AT14">
        <f t="shared" si="9"/>
        <v>420.77758562146761</v>
      </c>
      <c r="AU14">
        <f t="shared" si="9"/>
        <v>-2497.8649087297299</v>
      </c>
      <c r="AW14">
        <v>11</v>
      </c>
      <c r="AX14">
        <f>IF(Z14&gt;0, (R14*SUMPRODUCT(K14:$K$98, X14:$X$98)-K14*$AZ$3)/Z14, 0)</f>
        <v>24749.626129551296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2000000</v>
      </c>
      <c r="S15">
        <f t="shared" si="1"/>
        <v>25184.205015693489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21053.80606225679</v>
      </c>
      <c r="AC15">
        <f t="shared" si="2"/>
        <v>21078.18487353298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-10408.924171267725</v>
      </c>
      <c r="AI15">
        <f t="shared" si="6"/>
        <v>-10429.848183818844</v>
      </c>
      <c r="AJ15">
        <f t="shared" si="7"/>
        <v>-24.37881127619039</v>
      </c>
      <c r="AK15">
        <f t="shared" si="22"/>
        <v>1473.7664243579754</v>
      </c>
      <c r="AL15">
        <f t="shared" si="8"/>
        <v>-8980.4605707370592</v>
      </c>
      <c r="AN15">
        <f t="shared" si="9"/>
        <v>0</v>
      </c>
      <c r="AO15">
        <f t="shared" si="9"/>
        <v>0</v>
      </c>
      <c r="AP15">
        <f t="shared" si="9"/>
        <v>-5.3706728663489551</v>
      </c>
      <c r="AQ15">
        <f t="shared" si="9"/>
        <v>-2671.7115791216497</v>
      </c>
      <c r="AR15">
        <f t="shared" si="9"/>
        <v>-2677.0822519879989</v>
      </c>
      <c r="AS15">
        <f t="shared" si="9"/>
        <v>-6.2574336502142671</v>
      </c>
      <c r="AT15">
        <f t="shared" si="9"/>
        <v>378.27913395187699</v>
      </c>
      <c r="AU15">
        <f t="shared" si="9"/>
        <v>-2305.0605516863361</v>
      </c>
      <c r="AW15">
        <v>12</v>
      </c>
      <c r="AX15">
        <f>IF(Z15&gt;0, (R15*SUMPRODUCT(K15:$K$98, X15:$X$98)-K15*$AZ$3)/Z15, 0)</f>
        <v>25184.205015693489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2000000</v>
      </c>
      <c r="S16">
        <f t="shared" si="1"/>
        <v>25501.315795242193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21078.18487353298</v>
      </c>
      <c r="AC16">
        <f t="shared" si="2"/>
        <v>20991.785646108419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-10852.183870244731</v>
      </c>
      <c r="AI16">
        <f t="shared" si="6"/>
        <v>-10872.762990371961</v>
      </c>
      <c r="AJ16">
        <f t="shared" si="7"/>
        <v>86.399227424561104</v>
      </c>
      <c r="AK16">
        <f t="shared" si="22"/>
        <v>1475.4729411473088</v>
      </c>
      <c r="AL16">
        <f t="shared" si="8"/>
        <v>-9310.8908218000906</v>
      </c>
      <c r="AN16">
        <f t="shared" si="9"/>
        <v>0</v>
      </c>
      <c r="AO16">
        <f t="shared" si="9"/>
        <v>0</v>
      </c>
      <c r="AP16">
        <f t="shared" si="9"/>
        <v>-4.7162031887419831</v>
      </c>
      <c r="AQ16">
        <f t="shared" si="9"/>
        <v>-2487.040449603141</v>
      </c>
      <c r="AR16">
        <f t="shared" si="9"/>
        <v>-2491.756652791883</v>
      </c>
      <c r="AS16">
        <f t="shared" si="9"/>
        <v>19.800472972865201</v>
      </c>
      <c r="AT16">
        <f t="shared" si="9"/>
        <v>338.14031634588571</v>
      </c>
      <c r="AU16">
        <f t="shared" si="9"/>
        <v>-2133.8158634731321</v>
      </c>
      <c r="AW16">
        <v>13</v>
      </c>
      <c r="AX16">
        <f>IF(Z16&gt;0, (R16*SUMPRODUCT(K16:$K$98, X16:$X$98)-K16*$AZ$3)/Z16, 0)</f>
        <v>25501.315795242193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2000000</v>
      </c>
      <c r="S17">
        <f t="shared" si="1"/>
        <v>25718.058712236983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20991.785646108419</v>
      </c>
      <c r="AC17">
        <f t="shared" si="2"/>
        <v>20813.059796234811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-11310.261373310927</v>
      </c>
      <c r="AI17">
        <f t="shared" si="6"/>
        <v>-11330.493323969718</v>
      </c>
      <c r="AJ17">
        <f t="shared" si="7"/>
        <v>178.72584987360824</v>
      </c>
      <c r="AK17">
        <f t="shared" si="22"/>
        <v>1469.4249952275895</v>
      </c>
      <c r="AL17">
        <f t="shared" si="8"/>
        <v>-9682.3424788685206</v>
      </c>
      <c r="AN17">
        <f t="shared" si="9"/>
        <v>0</v>
      </c>
      <c r="AO17">
        <f t="shared" si="9"/>
        <v>0</v>
      </c>
      <c r="AP17">
        <f t="shared" si="9"/>
        <v>-4.1398579526560271</v>
      </c>
      <c r="AQ17">
        <f t="shared" si="9"/>
        <v>-2314.3035628437701</v>
      </c>
      <c r="AR17">
        <f t="shared" si="9"/>
        <v>-2318.4434207964264</v>
      </c>
      <c r="AS17">
        <f t="shared" si="9"/>
        <v>36.570849910755769</v>
      </c>
      <c r="AT17">
        <f t="shared" si="9"/>
        <v>300.67346717659387</v>
      </c>
      <c r="AU17">
        <f t="shared" si="9"/>
        <v>-1981.1991037090766</v>
      </c>
      <c r="AW17">
        <v>14</v>
      </c>
      <c r="AX17">
        <f>IF(Z17&gt;0, (R17*SUMPRODUCT(K17:$K$98, X17:$X$98)-K17*$AZ$3)/Z17, 0)</f>
        <v>25718.058712236983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2000000</v>
      </c>
      <c r="S18">
        <f t="shared" si="1"/>
        <v>25852.464132159123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20813.059796234811</v>
      </c>
      <c r="AC18">
        <f t="shared" si="2"/>
        <v>20559.751411720983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-11825.675510538644</v>
      </c>
      <c r="AI18">
        <f t="shared" si="6"/>
        <v>-11845.557320746964</v>
      </c>
      <c r="AJ18">
        <f t="shared" si="7"/>
        <v>253.30838451382806</v>
      </c>
      <c r="AK18">
        <f t="shared" si="22"/>
        <v>1456.9141857364368</v>
      </c>
      <c r="AL18">
        <f t="shared" si="8"/>
        <v>-10135.334750496699</v>
      </c>
      <c r="AN18">
        <f t="shared" si="9"/>
        <v>0</v>
      </c>
      <c r="AO18">
        <f t="shared" si="9"/>
        <v>0</v>
      </c>
      <c r="AP18">
        <f t="shared" si="9"/>
        <v>-3.6323323922247144</v>
      </c>
      <c r="AQ18">
        <f t="shared" si="9"/>
        <v>-2160.5067026990114</v>
      </c>
      <c r="AR18">
        <f t="shared" si="9"/>
        <v>-2164.1390350912361</v>
      </c>
      <c r="AS18">
        <f t="shared" si="9"/>
        <v>46.278494797550586</v>
      </c>
      <c r="AT18">
        <f t="shared" si="9"/>
        <v>266.17277471682223</v>
      </c>
      <c r="AU18">
        <f t="shared" si="9"/>
        <v>-1851.6877655768631</v>
      </c>
      <c r="AW18">
        <v>15</v>
      </c>
      <c r="AX18">
        <f>IF(Z18&gt;0, (R18*SUMPRODUCT(K18:$K$98, X18:$X$98)-K18*$AZ$3)/Z18, 0)</f>
        <v>25852.464132159123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2000000</v>
      </c>
      <c r="S19">
        <f t="shared" si="1"/>
        <v>25910.823192292555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20559.751411720983</v>
      </c>
      <c r="AC19">
        <f t="shared" si="2"/>
        <v>20239.418975387991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-12402.705836141033</v>
      </c>
      <c r="AI19">
        <f t="shared" si="6"/>
        <v>-12422.233794424319</v>
      </c>
      <c r="AJ19">
        <f t="shared" si="7"/>
        <v>320.33243633299207</v>
      </c>
      <c r="AK19">
        <f t="shared" si="22"/>
        <v>1439.1825988204689</v>
      </c>
      <c r="AL19">
        <f t="shared" si="8"/>
        <v>-10662.718759270858</v>
      </c>
      <c r="AN19">
        <f t="shared" si="9"/>
        <v>0</v>
      </c>
      <c r="AO19">
        <f t="shared" si="9"/>
        <v>0</v>
      </c>
      <c r="AP19">
        <f t="shared" si="9"/>
        <v>-3.1854330075711461</v>
      </c>
      <c r="AQ19">
        <f t="shared" si="9"/>
        <v>-2023.1499873416353</v>
      </c>
      <c r="AR19">
        <f t="shared" si="9"/>
        <v>-2026.3354203492065</v>
      </c>
      <c r="AS19">
        <f t="shared" si="9"/>
        <v>52.253159356865901</v>
      </c>
      <c r="AT19">
        <f t="shared" si="9"/>
        <v>234.76185721517297</v>
      </c>
      <c r="AU19">
        <f t="shared" si="9"/>
        <v>-1739.3204037771675</v>
      </c>
      <c r="AW19">
        <v>16</v>
      </c>
      <c r="AX19">
        <f>IF(Z19&gt;0, (R19*SUMPRODUCT(K19:$K$98, X19:$X$98)-K19*$AZ$3)/Z19, 0)</f>
        <v>25910.823192292555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2000000</v>
      </c>
      <c r="S20">
        <f t="shared" si="1"/>
        <v>25899.697590525098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20239.418975387991</v>
      </c>
      <c r="AC20">
        <f t="shared" si="2"/>
        <v>19859.281725873174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-13061.121798583194</v>
      </c>
      <c r="AI20">
        <f t="shared" si="6"/>
        <v>-13080.291213261165</v>
      </c>
      <c r="AJ20">
        <f t="shared" si="7"/>
        <v>380.13724951481709</v>
      </c>
      <c r="AK20">
        <f t="shared" si="22"/>
        <v>1416.7593282771595</v>
      </c>
      <c r="AL20">
        <f t="shared" si="8"/>
        <v>-11283.394635469189</v>
      </c>
      <c r="AN20">
        <f t="shared" si="9"/>
        <v>0</v>
      </c>
      <c r="AO20">
        <f t="shared" si="9"/>
        <v>0</v>
      </c>
      <c r="AP20">
        <f t="shared" si="9"/>
        <v>-2.7919167668115583</v>
      </c>
      <c r="AQ20">
        <f t="shared" si="9"/>
        <v>-1902.2784761778407</v>
      </c>
      <c r="AR20">
        <f t="shared" si="9"/>
        <v>-1905.0703929446524</v>
      </c>
      <c r="AS20">
        <f t="shared" si="9"/>
        <v>55.364839169015575</v>
      </c>
      <c r="AT20">
        <f t="shared" si="9"/>
        <v>206.34297862517172</v>
      </c>
      <c r="AU20">
        <f t="shared" si="9"/>
        <v>-1643.3625751504651</v>
      </c>
      <c r="AW20">
        <v>17</v>
      </c>
      <c r="AX20">
        <f>IF(Z20&gt;0, (R20*SUMPRODUCT(K20:$K$98, X20:$X$98)-K20*$AZ$3)/Z20, 0)</f>
        <v>25899.697590525098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25</v>
      </c>
      <c r="R21">
        <f t="shared" si="0"/>
        <v>2000000</v>
      </c>
      <c r="S21">
        <f t="shared" si="1"/>
        <v>25822.880152792113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19859.281725873174</v>
      </c>
      <c r="AC21">
        <f t="shared" si="2"/>
        <v>19423.978908469246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-13816.98745305559</v>
      </c>
      <c r="AI21">
        <f t="shared" si="6"/>
        <v>-13835.792461243618</v>
      </c>
      <c r="AJ21">
        <f t="shared" si="7"/>
        <v>435.3028174039282</v>
      </c>
      <c r="AK21">
        <f t="shared" si="22"/>
        <v>1390.1497208111223</v>
      </c>
      <c r="AL21">
        <f t="shared" si="8"/>
        <v>-12010.339923028569</v>
      </c>
      <c r="AN21">
        <f t="shared" si="9"/>
        <v>0</v>
      </c>
      <c r="AO21">
        <f t="shared" si="9"/>
        <v>0</v>
      </c>
      <c r="AP21">
        <f t="shared" si="9"/>
        <v>-2.4453955569220907</v>
      </c>
      <c r="AQ21">
        <f t="shared" si="9"/>
        <v>-1796.7553850500574</v>
      </c>
      <c r="AR21">
        <f t="shared" si="9"/>
        <v>-1799.2007806069796</v>
      </c>
      <c r="AS21">
        <f t="shared" si="9"/>
        <v>56.606599952075904</v>
      </c>
      <c r="AT21">
        <f t="shared" si="9"/>
        <v>180.77449989583982</v>
      </c>
      <c r="AU21">
        <f t="shared" si="9"/>
        <v>-1561.8196807590639</v>
      </c>
      <c r="AW21">
        <v>18</v>
      </c>
      <c r="AX21">
        <f>IF(Z21&gt;0, (R21*SUMPRODUCT(K21:$K$98, X21:$X$98)-K21*$AZ$3)/Z21, 0)</f>
        <v>25822.880152792113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2000000</v>
      </c>
      <c r="S22">
        <f t="shared" si="1"/>
        <v>25682.946468394061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19423.978908469246</v>
      </c>
      <c r="AC22">
        <f t="shared" si="2"/>
        <v>18937.023218753049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-14679.804691442865</v>
      </c>
      <c r="AI22">
        <f t="shared" si="6"/>
        <v>-14698.23815199037</v>
      </c>
      <c r="AJ22">
        <f t="shared" si="7"/>
        <v>486.9556897161965</v>
      </c>
      <c r="AK22">
        <f t="shared" si="22"/>
        <v>1359.6785235928473</v>
      </c>
      <c r="AL22">
        <f t="shared" si="8"/>
        <v>-12851.603938681326</v>
      </c>
      <c r="AN22">
        <f t="shared" si="9"/>
        <v>0</v>
      </c>
      <c r="AO22">
        <f t="shared" si="9"/>
        <v>0</v>
      </c>
      <c r="AP22">
        <f t="shared" si="9"/>
        <v>-2.1402496911066242</v>
      </c>
      <c r="AQ22">
        <f t="shared" si="9"/>
        <v>-1704.4248081035771</v>
      </c>
      <c r="AR22">
        <f t="shared" si="9"/>
        <v>-1706.5650577946838</v>
      </c>
      <c r="AS22">
        <f t="shared" si="9"/>
        <v>56.53885562137512</v>
      </c>
      <c r="AT22">
        <f t="shared" si="9"/>
        <v>157.86789098142367</v>
      </c>
      <c r="AU22">
        <f t="shared" si="9"/>
        <v>-1492.1583111918849</v>
      </c>
      <c r="AW22">
        <v>19</v>
      </c>
      <c r="AX22">
        <f>IF(Z22&gt;0, (R22*SUMPRODUCT(K22:$K$98, X22:$X$98)-K22*$AZ$3)/Z22, 0)</f>
        <v>25682.946468394061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2000000</v>
      </c>
      <c r="S23">
        <f t="shared" si="1"/>
        <v>25483.667990680377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18937.023218753049</v>
      </c>
      <c r="AC23">
        <f t="shared" si="2"/>
        <v>18402.062424340424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-15706.078167786773</v>
      </c>
      <c r="AI23">
        <f t="shared" si="6"/>
        <v>-15724.130967751706</v>
      </c>
      <c r="AJ23">
        <f t="shared" si="7"/>
        <v>534.96079441262555</v>
      </c>
      <c r="AK23">
        <f t="shared" si="22"/>
        <v>1325.5916253127136</v>
      </c>
      <c r="AL23">
        <f t="shared" si="8"/>
        <v>-13863.578548026366</v>
      </c>
      <c r="AN23">
        <f t="shared" si="9"/>
        <v>0</v>
      </c>
      <c r="AO23">
        <f t="shared" si="9"/>
        <v>0</v>
      </c>
      <c r="AP23">
        <f t="shared" si="9"/>
        <v>-1.8714753730133336</v>
      </c>
      <c r="AQ23">
        <f t="shared" si="9"/>
        <v>-1628.1983157588791</v>
      </c>
      <c r="AR23">
        <f t="shared" si="9"/>
        <v>-1630.0697911318925</v>
      </c>
      <c r="AS23">
        <f t="shared" si="9"/>
        <v>55.457655001752059</v>
      </c>
      <c r="AT23">
        <f t="shared" si="9"/>
        <v>137.4197956142209</v>
      </c>
      <c r="AU23">
        <f t="shared" si="9"/>
        <v>-1437.1923405159193</v>
      </c>
      <c r="AW23">
        <v>20</v>
      </c>
      <c r="AX23">
        <f>IF(Z23&gt;0, (R23*SUMPRODUCT(K23:$K$98, X23:$X$98)-K23*$AZ$3)/Z23, 0)</f>
        <v>25483.667990680377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25</v>
      </c>
      <c r="R24">
        <f t="shared" si="0"/>
        <v>2000000</v>
      </c>
      <c r="S24">
        <f t="shared" si="1"/>
        <v>25221.639829770302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18402.062424340424</v>
      </c>
      <c r="AC24">
        <f t="shared" si="2"/>
        <v>17818.028406519894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-16865.822590342363</v>
      </c>
      <c r="AI24">
        <f t="shared" si="6"/>
        <v>-16883.484039525265</v>
      </c>
      <c r="AJ24">
        <f t="shared" si="7"/>
        <v>584.0340178205297</v>
      </c>
      <c r="AK24">
        <f t="shared" si="22"/>
        <v>1288.1443697038299</v>
      </c>
      <c r="AL24">
        <f t="shared" si="8"/>
        <v>-15011.305652000905</v>
      </c>
      <c r="AN24">
        <f t="shared" si="9"/>
        <v>0</v>
      </c>
      <c r="AO24">
        <f t="shared" si="9"/>
        <v>0</v>
      </c>
      <c r="AP24">
        <f t="shared" si="9"/>
        <v>-1.634736878061277</v>
      </c>
      <c r="AQ24">
        <f t="shared" si="9"/>
        <v>-1561.093989612132</v>
      </c>
      <c r="AR24">
        <f t="shared" si="9"/>
        <v>-1562.7287264901931</v>
      </c>
      <c r="AS24">
        <f t="shared" si="9"/>
        <v>54.057961896903024</v>
      </c>
      <c r="AT24">
        <f t="shared" si="9"/>
        <v>119.2301426465163</v>
      </c>
      <c r="AU24">
        <f t="shared" si="9"/>
        <v>-1389.4406219467737</v>
      </c>
      <c r="AW24">
        <v>21</v>
      </c>
      <c r="AX24">
        <f>IF(Z24&gt;0, (R24*SUMPRODUCT(K24:$K$98, X24:$X$98)-K24*$AZ$3)/Z24, 0)</f>
        <v>25221.639829770302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25</v>
      </c>
      <c r="R25">
        <f t="shared" si="0"/>
        <v>2000000</v>
      </c>
      <c r="S25">
        <f t="shared" si="1"/>
        <v>24900.784243054575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17818.028406519894</v>
      </c>
      <c r="AC25">
        <f t="shared" si="2"/>
        <v>17189.223968638431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-18169.6990641622</v>
      </c>
      <c r="AI25">
        <f t="shared" si="6"/>
        <v>-18186.956777614974</v>
      </c>
      <c r="AJ25">
        <f t="shared" si="7"/>
        <v>628.80443788146295</v>
      </c>
      <c r="AK25">
        <f t="shared" si="22"/>
        <v>1247.2619884563926</v>
      </c>
      <c r="AL25">
        <f t="shared" si="8"/>
        <v>-16310.890351277119</v>
      </c>
      <c r="AN25">
        <f t="shared" si="9"/>
        <v>0</v>
      </c>
      <c r="AO25">
        <f t="shared" si="9"/>
        <v>0</v>
      </c>
      <c r="AP25">
        <f t="shared" si="9"/>
        <v>-1.426220763981547</v>
      </c>
      <c r="AQ25">
        <f t="shared" si="9"/>
        <v>-1501.5895443808236</v>
      </c>
      <c r="AR25">
        <f t="shared" si="9"/>
        <v>-1503.0157651448053</v>
      </c>
      <c r="AS25">
        <f t="shared" si="9"/>
        <v>51.965977314693788</v>
      </c>
      <c r="AT25">
        <f t="shared" si="9"/>
        <v>103.07686188726166</v>
      </c>
      <c r="AU25">
        <f t="shared" si="9"/>
        <v>-1347.9729259428498</v>
      </c>
      <c r="AW25">
        <v>22</v>
      </c>
      <c r="AX25">
        <f>IF(Z25&gt;0, (R25*SUMPRODUCT(K25:$K$98, X25:$X$98)-K25*$AZ$3)/Z25, 0)</f>
        <v>24900.784243054575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2000000</v>
      </c>
      <c r="S26">
        <f t="shared" si="1"/>
        <v>24525.480836671468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17189.223968638431</v>
      </c>
      <c r="AC26">
        <f t="shared" si="2"/>
        <v>16520.035809731424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-19637.659826042342</v>
      </c>
      <c r="AI26">
        <f t="shared" si="6"/>
        <v>-19654.499491612762</v>
      </c>
      <c r="AJ26">
        <f t="shared" si="7"/>
        <v>669.18815890700716</v>
      </c>
      <c r="AK26">
        <f t="shared" si="22"/>
        <v>1203.2456778046903</v>
      </c>
      <c r="AL26">
        <f t="shared" si="8"/>
        <v>-17782.065654901064</v>
      </c>
      <c r="AN26">
        <f t="shared" si="9"/>
        <v>0</v>
      </c>
      <c r="AO26">
        <f t="shared" si="9"/>
        <v>0</v>
      </c>
      <c r="AP26">
        <f t="shared" si="9"/>
        <v>-1.242564497772169</v>
      </c>
      <c r="AQ26">
        <f t="shared" si="9"/>
        <v>-1449.0227740644375</v>
      </c>
      <c r="AR26">
        <f t="shared" si="9"/>
        <v>-1450.2653385622095</v>
      </c>
      <c r="AS26">
        <f t="shared" si="9"/>
        <v>49.37802625059151</v>
      </c>
      <c r="AT26">
        <f t="shared" si="9"/>
        <v>88.785038817172421</v>
      </c>
      <c r="AU26">
        <f t="shared" si="9"/>
        <v>-1312.1022734944456</v>
      </c>
      <c r="AW26">
        <v>23</v>
      </c>
      <c r="AX26">
        <f>IF(Z26&gt;0, (R26*SUMPRODUCT(K26:$K$98, X26:$X$98)-K26*$AZ$3)/Z26, 0)</f>
        <v>24525.480836671468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2000000</v>
      </c>
      <c r="S27">
        <f t="shared" si="1"/>
        <v>24098.163049567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16520.035809731424</v>
      </c>
      <c r="AC27">
        <f t="shared" si="2"/>
        <v>15814.228558411462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-21217.360266209122</v>
      </c>
      <c r="AI27">
        <f t="shared" si="6"/>
        <v>-21233.76631812051</v>
      </c>
      <c r="AJ27">
        <f t="shared" si="7"/>
        <v>705.80725131996223</v>
      </c>
      <c r="AK27">
        <f t="shared" si="22"/>
        <v>1156.4025066811998</v>
      </c>
      <c r="AL27">
        <f t="shared" si="8"/>
        <v>-19371.556560119348</v>
      </c>
      <c r="AN27">
        <f t="shared" si="9"/>
        <v>0</v>
      </c>
      <c r="AO27">
        <f t="shared" si="9"/>
        <v>0</v>
      </c>
      <c r="AP27">
        <f t="shared" si="9"/>
        <v>-1.0808652074032501</v>
      </c>
      <c r="AQ27">
        <f t="shared" si="9"/>
        <v>-1397.8443216290846</v>
      </c>
      <c r="AR27">
        <f t="shared" si="9"/>
        <v>-1398.9251868364877</v>
      </c>
      <c r="AS27">
        <f t="shared" si="9"/>
        <v>46.500066268541396</v>
      </c>
      <c r="AT27">
        <f t="shared" si="9"/>
        <v>76.186229446099105</v>
      </c>
      <c r="AU27">
        <f t="shared" si="9"/>
        <v>-1276.2388911218472</v>
      </c>
      <c r="AW27">
        <v>24</v>
      </c>
      <c r="AX27">
        <f>IF(Z27&gt;0, (R27*SUMPRODUCT(K27:$K$98, X27:$X$98)-K27*$AZ$3)/Z27, 0)</f>
        <v>24098.163049567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2000000</v>
      </c>
      <c r="S28">
        <f t="shared" si="1"/>
        <v>23627.798180586655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15814.228558411462</v>
      </c>
      <c r="AC28">
        <f t="shared" si="2"/>
        <v>15079.969524947081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-22899.320510894519</v>
      </c>
      <c r="AI28">
        <f t="shared" si="6"/>
        <v>-22915.276260780407</v>
      </c>
      <c r="AJ28">
        <f t="shared" si="7"/>
        <v>734.25903346438099</v>
      </c>
      <c r="AK28">
        <f t="shared" si="22"/>
        <v>1106.9959990888024</v>
      </c>
      <c r="AL28">
        <f t="shared" si="8"/>
        <v>-21074.021228227226</v>
      </c>
      <c r="AN28">
        <f t="shared" si="9"/>
        <v>0</v>
      </c>
      <c r="AO28">
        <f t="shared" si="9"/>
        <v>0</v>
      </c>
      <c r="AP28">
        <f t="shared" si="9"/>
        <v>-0.93856996680866811</v>
      </c>
      <c r="AQ28">
        <f t="shared" si="9"/>
        <v>-1347.0137502506579</v>
      </c>
      <c r="AR28">
        <f t="shared" si="9"/>
        <v>-1347.9523202174666</v>
      </c>
      <c r="AS28">
        <f t="shared" si="9"/>
        <v>43.191544214236757</v>
      </c>
      <c r="AT28">
        <f t="shared" si="9"/>
        <v>65.117165006518931</v>
      </c>
      <c r="AU28">
        <f t="shared" si="9"/>
        <v>-1239.6436109967112</v>
      </c>
      <c r="AW28">
        <v>25</v>
      </c>
      <c r="AX28">
        <f>IF(Z28&gt;0, (R28*SUMPRODUCT(K28:$K$98, X28:$X$98)-K28*$AZ$3)/Z28, 0)</f>
        <v>23627.798180586655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2000000</v>
      </c>
      <c r="S29">
        <f t="shared" si="1"/>
        <v>23123.087546917875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15079.969524947081</v>
      </c>
      <c r="AC29">
        <f t="shared" si="2"/>
        <v>14325.442639129198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-24635.718670530572</v>
      </c>
      <c r="AI29">
        <f t="shared" si="6"/>
        <v>-24651.206916434221</v>
      </c>
      <c r="AJ29">
        <f t="shared" si="7"/>
        <v>754.52688581788243</v>
      </c>
      <c r="AK29">
        <f t="shared" si="22"/>
        <v>1055.5978667462957</v>
      </c>
      <c r="AL29">
        <f t="shared" si="8"/>
        <v>-22841.082163870044</v>
      </c>
      <c r="AN29">
        <f t="shared" si="9"/>
        <v>0</v>
      </c>
      <c r="AO29">
        <f t="shared" si="9"/>
        <v>0</v>
      </c>
      <c r="AP29">
        <f t="shared" si="9"/>
        <v>-0.81345521138119203</v>
      </c>
      <c r="AQ29">
        <f t="shared" si="9"/>
        <v>-1293.887885260445</v>
      </c>
      <c r="AR29">
        <f t="shared" si="9"/>
        <v>-1294.7013404718264</v>
      </c>
      <c r="AS29">
        <f t="shared" si="9"/>
        <v>39.628362773555878</v>
      </c>
      <c r="AT29">
        <f t="shared" si="9"/>
        <v>55.440854385287807</v>
      </c>
      <c r="AU29">
        <f t="shared" si="9"/>
        <v>-1199.6321233129827</v>
      </c>
      <c r="AW29">
        <v>26</v>
      </c>
      <c r="AX29">
        <f>IF(Z29&gt;0, (R29*SUMPRODUCT(K29:$K$98, X29:$X$98)-K29*$AZ$3)/Z29, 0)</f>
        <v>23123.087546917875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2000000</v>
      </c>
      <c r="S30">
        <f t="shared" si="1"/>
        <v>22596.583998562855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14325.442639129198</v>
      </c>
      <c r="AC30">
        <f t="shared" si="2"/>
        <v>13560.560882826592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-26438.024389714836</v>
      </c>
      <c r="AI30">
        <f t="shared" si="6"/>
        <v>-26453.027277854577</v>
      </c>
      <c r="AJ30">
        <f t="shared" si="7"/>
        <v>764.88175630260594</v>
      </c>
      <c r="AK30">
        <f t="shared" si="22"/>
        <v>1002.780984739044</v>
      </c>
      <c r="AL30">
        <f t="shared" si="8"/>
        <v>-24685.364536812926</v>
      </c>
      <c r="AN30">
        <f t="shared" si="9"/>
        <v>0</v>
      </c>
      <c r="AO30">
        <f t="shared" si="9"/>
        <v>0</v>
      </c>
      <c r="AP30">
        <f t="shared" si="9"/>
        <v>-0.70353913282291425</v>
      </c>
      <c r="AQ30">
        <f t="shared" si="9"/>
        <v>-1239.7736075511432</v>
      </c>
      <c r="AR30">
        <f t="shared" si="9"/>
        <v>-1240.4771466839663</v>
      </c>
      <c r="AS30">
        <f t="shared" si="9"/>
        <v>35.868043707919604</v>
      </c>
      <c r="AT30">
        <f t="shared" si="9"/>
        <v>47.023990170659729</v>
      </c>
      <c r="AU30">
        <f t="shared" si="9"/>
        <v>-1157.5851128053869</v>
      </c>
      <c r="AW30">
        <v>27</v>
      </c>
      <c r="AX30">
        <f>IF(Z30&gt;0, (R30*SUMPRODUCT(K30:$K$98, X30:$X$98)-K30*$AZ$3)/Z30, 0)</f>
        <v>22596.583998562855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2000000</v>
      </c>
      <c r="S31">
        <f t="shared" si="1"/>
        <v>22059.574261762791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13560.560882826592</v>
      </c>
      <c r="AC31">
        <f t="shared" si="2"/>
        <v>12793.114176130661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-28359.196103600923</v>
      </c>
      <c r="AI31">
        <f t="shared" si="6"/>
        <v>-28373.69447290797</v>
      </c>
      <c r="AJ31">
        <f t="shared" si="7"/>
        <v>767.44670669593143</v>
      </c>
      <c r="AK31">
        <f t="shared" si="22"/>
        <v>949.23926179786156</v>
      </c>
      <c r="AL31">
        <f t="shared" si="8"/>
        <v>-26657.008504414174</v>
      </c>
      <c r="AN31">
        <f t="shared" si="9"/>
        <v>0</v>
      </c>
      <c r="AO31">
        <f t="shared" si="9"/>
        <v>0</v>
      </c>
      <c r="AP31">
        <f t="shared" si="9"/>
        <v>-0.60703610594721802</v>
      </c>
      <c r="AQ31">
        <f t="shared" si="9"/>
        <v>-1187.3787738429257</v>
      </c>
      <c r="AR31">
        <f t="shared" si="9"/>
        <v>-1187.9858099488729</v>
      </c>
      <c r="AS31">
        <f t="shared" si="9"/>
        <v>32.132431619621968</v>
      </c>
      <c r="AT31">
        <f t="shared" si="9"/>
        <v>39.743952777772634</v>
      </c>
      <c r="AU31">
        <f t="shared" si="9"/>
        <v>-1116.1094255514781</v>
      </c>
      <c r="AW31">
        <v>28</v>
      </c>
      <c r="AX31">
        <f>IF(Z31&gt;0, (R31*SUMPRODUCT(K31:$K$98, X31:$X$98)-K31*$AZ$3)/Z31, 0)</f>
        <v>22059.574261762791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2000000</v>
      </c>
      <c r="S32">
        <f t="shared" si="1"/>
        <v>21518.360650719016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12793.114176130661</v>
      </c>
      <c r="AC32">
        <f t="shared" si="2"/>
        <v>12027.455849479888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-30392.39687850267</v>
      </c>
      <c r="AI32">
        <f t="shared" si="6"/>
        <v>-30406.370359155666</v>
      </c>
      <c r="AJ32">
        <f t="shared" si="7"/>
        <v>765.65832665077323</v>
      </c>
      <c r="AK32">
        <f t="shared" si="22"/>
        <v>895.5179923291463</v>
      </c>
      <c r="AL32">
        <f t="shared" si="8"/>
        <v>-28745.194040175746</v>
      </c>
      <c r="AN32">
        <f t="shared" si="9"/>
        <v>0</v>
      </c>
      <c r="AO32">
        <f t="shared" si="9"/>
        <v>0</v>
      </c>
      <c r="AP32">
        <f t="shared" si="9"/>
        <v>-0.52237446640194296</v>
      </c>
      <c r="AQ32">
        <f t="shared" si="9"/>
        <v>-1136.1673226835408</v>
      </c>
      <c r="AR32">
        <f t="shared" si="9"/>
        <v>-1136.6896971499427</v>
      </c>
      <c r="AS32">
        <f t="shared" si="9"/>
        <v>28.622815586370653</v>
      </c>
      <c r="AT32">
        <f t="shared" si="9"/>
        <v>33.4773951467849</v>
      </c>
      <c r="AU32">
        <f t="shared" si="9"/>
        <v>-1074.5894864167872</v>
      </c>
      <c r="AW32">
        <v>29</v>
      </c>
      <c r="AX32">
        <f>IF(Z32&gt;0, (R32*SUMPRODUCT(K32:$K$98, X32:$X$98)-K32*$AZ$3)/Z32, 0)</f>
        <v>21518.360650719016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2000000</v>
      </c>
      <c r="S33">
        <f t="shared" si="1"/>
        <v>20979.786222729897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12027.455849479888</v>
      </c>
      <c r="AC33">
        <f t="shared" si="2"/>
        <v>11267.82464036077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-32539.567062531012</v>
      </c>
      <c r="AI33">
        <f t="shared" si="6"/>
        <v>-32552.994063789196</v>
      </c>
      <c r="AJ33">
        <f t="shared" si="7"/>
        <v>759.63120911911756</v>
      </c>
      <c r="AK33">
        <f t="shared" si="22"/>
        <v>841.92190946359221</v>
      </c>
      <c r="AL33">
        <f t="shared" si="8"/>
        <v>-30951.440945206487</v>
      </c>
      <c r="AN33">
        <f t="shared" si="9"/>
        <v>0</v>
      </c>
      <c r="AO33">
        <f t="shared" si="9"/>
        <v>0</v>
      </c>
      <c r="AP33">
        <f t="shared" si="9"/>
        <v>-0.44816542593119923</v>
      </c>
      <c r="AQ33">
        <f t="shared" si="9"/>
        <v>-1086.1031924986003</v>
      </c>
      <c r="AR33">
        <f t="shared" si="9"/>
        <v>-1086.5513579245314</v>
      </c>
      <c r="AS33">
        <f t="shared" si="9"/>
        <v>25.354912674786885</v>
      </c>
      <c r="AT33">
        <f t="shared" si="9"/>
        <v>28.101605406909783</v>
      </c>
      <c r="AU33">
        <f t="shared" si="9"/>
        <v>-1033.0948398428347</v>
      </c>
      <c r="AW33">
        <v>30</v>
      </c>
      <c r="AX33">
        <f>IF(Z33&gt;0, (R33*SUMPRODUCT(K33:$K$98, X33:$X$98)-K33*$AZ$3)/Z33, 0)</f>
        <v>20979.786222729897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2000000</v>
      </c>
      <c r="S34">
        <f t="shared" si="1"/>
        <v>20447.316565673129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11267.82464036077</v>
      </c>
      <c r="AC34">
        <f t="shared" si="2"/>
        <v>10517.914406401831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-34636.617916121162</v>
      </c>
      <c r="AI34">
        <f t="shared" si="6"/>
        <v>-34649.477689642816</v>
      </c>
      <c r="AJ34">
        <f t="shared" si="7"/>
        <v>749.91023395893899</v>
      </c>
      <c r="AK34">
        <f t="shared" si="22"/>
        <v>788.74772482525395</v>
      </c>
      <c r="AL34">
        <f t="shared" si="8"/>
        <v>-33110.819730858624</v>
      </c>
      <c r="AN34">
        <f t="shared" si="9"/>
        <v>0</v>
      </c>
      <c r="AO34">
        <f t="shared" si="9"/>
        <v>0</v>
      </c>
      <c r="AP34">
        <f t="shared" si="9"/>
        <v>-0.38324334082018902</v>
      </c>
      <c r="AQ34">
        <f t="shared" si="9"/>
        <v>-1032.2307109482556</v>
      </c>
      <c r="AR34">
        <f t="shared" si="9"/>
        <v>-1032.6139542890758</v>
      </c>
      <c r="AS34">
        <f t="shared" si="9"/>
        <v>22.348613130224894</v>
      </c>
      <c r="AT34">
        <f t="shared" si="9"/>
        <v>23.506037071138124</v>
      </c>
      <c r="AU34">
        <f t="shared" ref="AU34:AU69" si="23">AL34*$K34</f>
        <v>-986.75930408771285</v>
      </c>
      <c r="AW34">
        <v>31</v>
      </c>
      <c r="AX34">
        <f>IF(Z34&gt;0, (R34*SUMPRODUCT(K34:$K$98, X34:$X$98)-K34*$AZ$3)/Z34, 0)</f>
        <v>20447.316565673129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2000000</v>
      </c>
      <c r="S35">
        <f t="shared" si="1"/>
        <v>19931.502000717865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10517.914406401831</v>
      </c>
      <c r="AC35">
        <f t="shared" si="2"/>
        <v>9785.855979863989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-36545.388950092245</v>
      </c>
      <c r="AI35">
        <f t="shared" ref="AI35:AI66" si="25">SUM(AE35:AH35)</f>
        <v>-36557.6633085168</v>
      </c>
      <c r="AJ35">
        <f t="shared" si="7"/>
        <v>732.05842653784202</v>
      </c>
      <c r="AK35">
        <f t="shared" si="22"/>
        <v>736.25400844812827</v>
      </c>
      <c r="AL35">
        <f t="shared" si="8"/>
        <v>-35089.350873530828</v>
      </c>
      <c r="AN35">
        <f t="shared" ref="AN35:AT69" si="26">AE35*$K35</f>
        <v>0</v>
      </c>
      <c r="AO35">
        <f t="shared" si="26"/>
        <v>0</v>
      </c>
      <c r="AP35">
        <f t="shared" si="26"/>
        <v>-0.32660443333043604</v>
      </c>
      <c r="AQ35">
        <f t="shared" si="26"/>
        <v>-972.42443442133504</v>
      </c>
      <c r="AR35">
        <f t="shared" si="26"/>
        <v>-972.75103885466535</v>
      </c>
      <c r="AS35">
        <f t="shared" si="26"/>
        <v>19.479105896549409</v>
      </c>
      <c r="AT35">
        <f t="shared" si="26"/>
        <v>19.590744778591411</v>
      </c>
      <c r="AU35">
        <f t="shared" si="23"/>
        <v>-933.6811881795245</v>
      </c>
      <c r="AW35">
        <v>32</v>
      </c>
      <c r="AX35">
        <f>IF(Z35&gt;0, (R35*SUMPRODUCT(K35:$K$98, X35:$X$98)-K35*$AZ$3)/Z35, 0)</f>
        <v>19931.502000717865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2000000</v>
      </c>
      <c r="S36">
        <f t="shared" si="1"/>
        <v>19636.709421751777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9785.855979863989</v>
      </c>
      <c r="AC36">
        <f t="shared" si="2"/>
        <v>9081.4425136662376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-47183.737494309287</v>
      </c>
      <c r="AI36">
        <f t="shared" si="25"/>
        <v>-47195.299312430921</v>
      </c>
      <c r="AJ36">
        <f t="shared" si="7"/>
        <v>704.4134661977514</v>
      </c>
      <c r="AK36">
        <f t="shared" si="22"/>
        <v>685.00991859047929</v>
      </c>
      <c r="AL36">
        <f t="shared" si="8"/>
        <v>-45805.875927642694</v>
      </c>
      <c r="AN36">
        <f t="shared" si="26"/>
        <v>0</v>
      </c>
      <c r="AO36">
        <f t="shared" si="26"/>
        <v>0</v>
      </c>
      <c r="AP36">
        <f t="shared" si="26"/>
        <v>-0.27468274899305462</v>
      </c>
      <c r="AQ36">
        <f t="shared" si="26"/>
        <v>-1120.9792946364653</v>
      </c>
      <c r="AR36">
        <f t="shared" si="26"/>
        <v>-1121.2539773854585</v>
      </c>
      <c r="AS36">
        <f t="shared" si="26"/>
        <v>16.735276864534494</v>
      </c>
      <c r="AT36">
        <f t="shared" si="26"/>
        <v>16.274292290922276</v>
      </c>
      <c r="AU36">
        <f t="shared" si="23"/>
        <v>-1088.2444082300017</v>
      </c>
      <c r="AW36">
        <v>33</v>
      </c>
      <c r="AX36">
        <f>IF(Z36&gt;0, (R36*SUMPRODUCT(K36:$K$98, X36:$X$98)-K36*$AZ$3)/Z36, 0)</f>
        <v>19636.709421751777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2000000</v>
      </c>
      <c r="S37">
        <f t="shared" si="1"/>
        <v>19097.312619867385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9081.4425136662376</v>
      </c>
      <c r="AC37">
        <f t="shared" si="2"/>
        <v>8199.7587263722544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-56961.691659995529</v>
      </c>
      <c r="AI37">
        <f t="shared" si="25"/>
        <v>-56972.425838790194</v>
      </c>
      <c r="AJ37">
        <f t="shared" si="7"/>
        <v>881.68378729398319</v>
      </c>
      <c r="AK37">
        <f t="shared" si="22"/>
        <v>635.70097595663674</v>
      </c>
      <c r="AL37">
        <f t="shared" si="8"/>
        <v>-55455.041075539579</v>
      </c>
      <c r="AN37">
        <f t="shared" si="26"/>
        <v>0</v>
      </c>
      <c r="AO37">
        <f t="shared" si="26"/>
        <v>0</v>
      </c>
      <c r="AP37">
        <f t="shared" si="26"/>
        <v>-0.22769634224380209</v>
      </c>
      <c r="AQ37">
        <f t="shared" si="26"/>
        <v>-1208.2870135761204</v>
      </c>
      <c r="AR37">
        <f t="shared" si="26"/>
        <v>-1208.5147099183641</v>
      </c>
      <c r="AS37">
        <f t="shared" si="26"/>
        <v>18.7025181173844</v>
      </c>
      <c r="AT37">
        <f t="shared" si="26"/>
        <v>13.484663312861485</v>
      </c>
      <c r="AU37">
        <f t="shared" si="23"/>
        <v>-1176.3275284881183</v>
      </c>
      <c r="AW37">
        <v>34</v>
      </c>
      <c r="AX37">
        <f>IF(Z37&gt;0, (R37*SUMPRODUCT(K37:$K$98, X37:$X$98)-K37*$AZ$3)/Z37, 0)</f>
        <v>19097.312619867385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2000000</v>
      </c>
      <c r="S38">
        <f t="shared" si="1"/>
        <v>18369.70669658784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8199.7587263722544</v>
      </c>
      <c r="AC38">
        <f t="shared" si="2"/>
        <v>7205.1284157804976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-65689.316788870186</v>
      </c>
      <c r="AI38">
        <f t="shared" si="25"/>
        <v>-65699.122509417051</v>
      </c>
      <c r="AJ38">
        <f t="shared" si="7"/>
        <v>994.63031059175682</v>
      </c>
      <c r="AK38">
        <f t="shared" si="22"/>
        <v>573.98311084605791</v>
      </c>
      <c r="AL38">
        <f t="shared" si="8"/>
        <v>-64130.509087979241</v>
      </c>
      <c r="AN38">
        <f t="shared" si="26"/>
        <v>0</v>
      </c>
      <c r="AO38">
        <f t="shared" si="26"/>
        <v>0</v>
      </c>
      <c r="AP38">
        <f t="shared" si="26"/>
        <v>-0.18571574236757371</v>
      </c>
      <c r="AQ38">
        <f t="shared" si="26"/>
        <v>-1244.1248121201072</v>
      </c>
      <c r="AR38">
        <f t="shared" si="26"/>
        <v>-1244.3105278624748</v>
      </c>
      <c r="AS38">
        <f t="shared" si="26"/>
        <v>18.837831001822732</v>
      </c>
      <c r="AT38">
        <f t="shared" si="26"/>
        <v>10.870970575575516</v>
      </c>
      <c r="AU38">
        <f t="shared" si="23"/>
        <v>-1214.6017262850767</v>
      </c>
      <c r="AW38">
        <v>35</v>
      </c>
      <c r="AX38">
        <f>IF(Z38&gt;0, (R38*SUMPRODUCT(K38:$K$98, X38:$X$98)-K38*$AZ$3)/Z38, 0)</f>
        <v>18369.70669658784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2000000</v>
      </c>
      <c r="S39">
        <f t="shared" si="1"/>
        <v>17484.828021847941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7205.1284157804976</v>
      </c>
      <c r="AC39">
        <f t="shared" si="2"/>
        <v>6151.7685170392851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-72943.747904472635</v>
      </c>
      <c r="AI39">
        <f t="shared" si="25"/>
        <v>-72952.543770965218</v>
      </c>
      <c r="AJ39">
        <f t="shared" si="7"/>
        <v>1053.3598987412124</v>
      </c>
      <c r="AK39">
        <f t="shared" si="22"/>
        <v>504.35898910463487</v>
      </c>
      <c r="AL39">
        <f t="shared" si="8"/>
        <v>-71394.824883119378</v>
      </c>
      <c r="AN39">
        <f t="shared" si="26"/>
        <v>0</v>
      </c>
      <c r="AO39">
        <f t="shared" si="26"/>
        <v>0</v>
      </c>
      <c r="AP39">
        <f t="shared" si="26"/>
        <v>-0.148740697151345</v>
      </c>
      <c r="AQ39">
        <f t="shared" si="26"/>
        <v>-1233.5002953136825</v>
      </c>
      <c r="AR39">
        <f t="shared" si="26"/>
        <v>-1233.6490360108339</v>
      </c>
      <c r="AS39">
        <f t="shared" si="26"/>
        <v>17.81262662662288</v>
      </c>
      <c r="AT39">
        <f t="shared" si="26"/>
        <v>8.5288592905785006</v>
      </c>
      <c r="AU39">
        <f t="shared" si="23"/>
        <v>-1207.3075500936325</v>
      </c>
      <c r="AW39">
        <v>36</v>
      </c>
      <c r="AX39">
        <f>IF(Z39&gt;0, (R39*SUMPRODUCT(K39:$K$98, X39:$X$98)-K39*$AZ$3)/Z39, 0)</f>
        <v>17484.828021847941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25</v>
      </c>
      <c r="R40">
        <f t="shared" si="0"/>
        <v>2000000</v>
      </c>
      <c r="S40">
        <f t="shared" si="1"/>
        <v>16423.397253358005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6151.7685170392851</v>
      </c>
      <c r="AC40">
        <f t="shared" si="2"/>
        <v>5088.594037242473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-76956.446096941523</v>
      </c>
      <c r="AI40">
        <f t="shared" si="25"/>
        <v>-76964.192049192963</v>
      </c>
      <c r="AJ40">
        <f t="shared" si="7"/>
        <v>1063.1744797968122</v>
      </c>
      <c r="AK40">
        <f t="shared" si="22"/>
        <v>430.62379619274998</v>
      </c>
      <c r="AL40">
        <f t="shared" si="8"/>
        <v>-75470.393773203396</v>
      </c>
      <c r="AN40">
        <f t="shared" si="26"/>
        <v>0</v>
      </c>
      <c r="AO40">
        <f t="shared" si="26"/>
        <v>0</v>
      </c>
      <c r="AP40">
        <f t="shared" si="26"/>
        <v>-0.11695208715291114</v>
      </c>
      <c r="AQ40">
        <f t="shared" si="26"/>
        <v>-1161.9251834693612</v>
      </c>
      <c r="AR40">
        <f t="shared" si="26"/>
        <v>-1162.0421355565138</v>
      </c>
      <c r="AS40">
        <f t="shared" si="26"/>
        <v>16.052316149601264</v>
      </c>
      <c r="AT40">
        <f t="shared" si="26"/>
        <v>6.5017637738525877</v>
      </c>
      <c r="AU40">
        <f t="shared" si="23"/>
        <v>-1139.48805563306</v>
      </c>
      <c r="AW40">
        <v>37</v>
      </c>
      <c r="AX40">
        <f>IF(Z40&gt;0, (R40*SUMPRODUCT(K40:$K$98, X40:$X$98)-K40*$AZ$3)/Z40, 0)</f>
        <v>16423.397253358005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2000000</v>
      </c>
      <c r="S41">
        <f t="shared" si="1"/>
        <v>15254.834318333642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5088.594037242473</v>
      </c>
      <c r="AC41">
        <f t="shared" si="2"/>
        <v>4078.7454747703159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-78731.496487854383</v>
      </c>
      <c r="AI41">
        <f t="shared" si="25"/>
        <v>-78738.180836877218</v>
      </c>
      <c r="AJ41">
        <f t="shared" si="7"/>
        <v>1009.848562472157</v>
      </c>
      <c r="AK41">
        <f t="shared" si="22"/>
        <v>356.20158260697315</v>
      </c>
      <c r="AL41">
        <f t="shared" si="8"/>
        <v>-77372.130691798098</v>
      </c>
      <c r="AN41">
        <f t="shared" si="26"/>
        <v>0</v>
      </c>
      <c r="AO41">
        <f t="shared" si="26"/>
        <v>0</v>
      </c>
      <c r="AP41">
        <f t="shared" si="26"/>
        <v>-9.011026295021278E-2</v>
      </c>
      <c r="AQ41">
        <f t="shared" si="26"/>
        <v>-1061.3622697959788</v>
      </c>
      <c r="AR41">
        <f t="shared" si="26"/>
        <v>-1061.4523800589291</v>
      </c>
      <c r="AS41">
        <f t="shared" si="26"/>
        <v>13.613549979721265</v>
      </c>
      <c r="AT41">
        <f t="shared" si="26"/>
        <v>4.8018764673040177</v>
      </c>
      <c r="AU41">
        <f t="shared" si="23"/>
        <v>-1043.036953611904</v>
      </c>
      <c r="AW41">
        <v>38</v>
      </c>
      <c r="AX41">
        <f>IF(Z41&gt;0, (R41*SUMPRODUCT(K41:$K$98, X41:$X$98)-K41*$AZ$3)/Z41, 0)</f>
        <v>15254.834318333642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25</v>
      </c>
      <c r="R42">
        <f t="shared" si="0"/>
        <v>2000000</v>
      </c>
      <c r="S42">
        <f t="shared" si="1"/>
        <v>13966.016456928188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4078.7454747703159</v>
      </c>
      <c r="AC42">
        <f t="shared" si="2"/>
        <v>3153.165902293269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-77852.084203260441</v>
      </c>
      <c r="AI42">
        <f t="shared" si="25"/>
        <v>-77857.728557740513</v>
      </c>
      <c r="AJ42">
        <f t="shared" si="7"/>
        <v>925.5795724770469</v>
      </c>
      <c r="AK42">
        <f t="shared" si="22"/>
        <v>285.51218323392214</v>
      </c>
      <c r="AL42">
        <f t="shared" si="8"/>
        <v>-76646.636802029549</v>
      </c>
      <c r="AN42">
        <f t="shared" si="26"/>
        <v>0</v>
      </c>
      <c r="AO42">
        <f t="shared" si="26"/>
        <v>0</v>
      </c>
      <c r="AP42">
        <f t="shared" si="26"/>
        <v>-6.7937787082586257E-2</v>
      </c>
      <c r="AQ42">
        <f t="shared" si="26"/>
        <v>-937.05991344386052</v>
      </c>
      <c r="AR42">
        <f t="shared" si="26"/>
        <v>-937.12785123094318</v>
      </c>
      <c r="AS42">
        <f t="shared" si="26"/>
        <v>11.140658891113199</v>
      </c>
      <c r="AT42">
        <f t="shared" si="26"/>
        <v>3.4365428292174363</v>
      </c>
      <c r="AU42">
        <f t="shared" si="23"/>
        <v>-922.55064951061252</v>
      </c>
      <c r="AW42">
        <v>39</v>
      </c>
      <c r="AX42">
        <f>IF(Z42&gt;0, (R42*SUMPRODUCT(K42:$K$98, X42:$X$98)-K42*$AZ$3)/Z42, 0)</f>
        <v>13966.016456928188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2000000</v>
      </c>
      <c r="S43">
        <f t="shared" si="1"/>
        <v>12544.543984310854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3153.165902293269</v>
      </c>
      <c r="AC43">
        <f t="shared" si="2"/>
        <v>2337.3405400270276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-74386.321395210689</v>
      </c>
      <c r="AI43">
        <f t="shared" si="25"/>
        <v>-74390.979477128509</v>
      </c>
      <c r="AJ43">
        <f t="shared" si="7"/>
        <v>815.82536226624143</v>
      </c>
      <c r="AK43">
        <f t="shared" si="22"/>
        <v>220.72161316052885</v>
      </c>
      <c r="AL43">
        <f t="shared" si="8"/>
        <v>-73354.43250170174</v>
      </c>
      <c r="AN43">
        <f t="shared" si="26"/>
        <v>0</v>
      </c>
      <c r="AO43">
        <f t="shared" si="26"/>
        <v>0</v>
      </c>
      <c r="AP43">
        <f t="shared" si="26"/>
        <v>-5.0059466287458491E-2</v>
      </c>
      <c r="AQ43">
        <f t="shared" si="26"/>
        <v>-799.41478355763343</v>
      </c>
      <c r="AR43">
        <f t="shared" si="26"/>
        <v>-799.46484302392082</v>
      </c>
      <c r="AS43">
        <f t="shared" si="26"/>
        <v>8.7675105202726904</v>
      </c>
      <c r="AT43">
        <f t="shared" si="26"/>
        <v>2.3720506311067071</v>
      </c>
      <c r="AU43">
        <f t="shared" si="23"/>
        <v>-788.32528187254138</v>
      </c>
      <c r="AW43">
        <v>40</v>
      </c>
      <c r="AX43">
        <f>IF(Z43&gt;0, (R43*SUMPRODUCT(K43:$K$98, X43:$X$98)-K43*$AZ$3)/Z43, 0)</f>
        <v>12544.543984310854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2000000</v>
      </c>
      <c r="S44">
        <f t="shared" si="1"/>
        <v>10979.049786254398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2337.3405400270276</v>
      </c>
      <c r="AC44">
        <f t="shared" si="2"/>
        <v>1646.1708914494111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-69045.158185072869</v>
      </c>
      <c r="AI44">
        <f t="shared" si="25"/>
        <v>-69048.906621694201</v>
      </c>
      <c r="AJ44">
        <f t="shared" si="7"/>
        <v>691.1696485776165</v>
      </c>
      <c r="AK44">
        <f t="shared" si="22"/>
        <v>163.61383780189195</v>
      </c>
      <c r="AL44">
        <f t="shared" si="8"/>
        <v>-68194.123135314687</v>
      </c>
      <c r="AN44">
        <f t="shared" si="26"/>
        <v>0</v>
      </c>
      <c r="AO44">
        <f t="shared" si="26"/>
        <v>0</v>
      </c>
      <c r="AP44">
        <f t="shared" si="26"/>
        <v>-3.5967582025525968E-2</v>
      </c>
      <c r="AQ44">
        <f t="shared" si="26"/>
        <v>-662.51283971391558</v>
      </c>
      <c r="AR44">
        <f t="shared" si="26"/>
        <v>-662.54880729594106</v>
      </c>
      <c r="AS44">
        <f t="shared" si="26"/>
        <v>6.6320185026706593</v>
      </c>
      <c r="AT44">
        <f t="shared" si="26"/>
        <v>1.5699329416853738</v>
      </c>
      <c r="AU44">
        <f t="shared" si="23"/>
        <v>-654.34685585158502</v>
      </c>
      <c r="AW44">
        <v>41</v>
      </c>
      <c r="AX44">
        <f>IF(Z44&gt;0, (R44*SUMPRODUCT(K44:$K$98, X44:$X$98)-K44*$AZ$3)/Z44, 0)</f>
        <v>10979.049786254398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2000000</v>
      </c>
      <c r="S45">
        <f t="shared" si="1"/>
        <v>9194.9593826015916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1646.1708914494111</v>
      </c>
      <c r="AC45">
        <f t="shared" si="2"/>
        <v>1080.305493681939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-61898.417326460098</v>
      </c>
      <c r="AI45">
        <f t="shared" si="25"/>
        <v>-61901.354548498639</v>
      </c>
      <c r="AJ45">
        <f t="shared" si="7"/>
        <v>565.86539776747213</v>
      </c>
      <c r="AK45">
        <f t="shared" si="22"/>
        <v>115.23196240145879</v>
      </c>
      <c r="AL45">
        <f t="shared" si="8"/>
        <v>-61220.257188329713</v>
      </c>
      <c r="AN45">
        <f t="shared" si="26"/>
        <v>0</v>
      </c>
      <c r="AO45">
        <f t="shared" si="26"/>
        <v>0</v>
      </c>
      <c r="AP45">
        <f t="shared" si="26"/>
        <v>-2.5164008661325538E-2</v>
      </c>
      <c r="AQ45">
        <f t="shared" si="26"/>
        <v>-530.30117889900748</v>
      </c>
      <c r="AR45">
        <f t="shared" si="26"/>
        <v>-530.32634290766873</v>
      </c>
      <c r="AS45">
        <f t="shared" si="26"/>
        <v>4.8479282749927366</v>
      </c>
      <c r="AT45">
        <f t="shared" si="26"/>
        <v>0.98722468437359601</v>
      </c>
      <c r="AU45">
        <f t="shared" si="23"/>
        <v>-524.49118994830246</v>
      </c>
      <c r="AW45">
        <v>42</v>
      </c>
      <c r="AX45">
        <f>IF(Z45&gt;0, (R45*SUMPRODUCT(K45:$K$98, X45:$X$98)-K45*$AZ$3)/Z45, 0)</f>
        <v>9194.9593826015916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2000000</v>
      </c>
      <c r="S46">
        <f t="shared" si="1"/>
        <v>7114.7765287530519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1080.305493681939</v>
      </c>
      <c r="AC46">
        <f t="shared" si="2"/>
        <v>636.29667366368483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-53761.742474113475</v>
      </c>
      <c r="AI46">
        <f t="shared" si="25"/>
        <v>-53763.978302150703</v>
      </c>
      <c r="AJ46">
        <f t="shared" si="7"/>
        <v>444.00882001825414</v>
      </c>
      <c r="AK46">
        <f t="shared" si="22"/>
        <v>75.621384557735738</v>
      </c>
      <c r="AL46">
        <f t="shared" si="8"/>
        <v>-53244.348097574715</v>
      </c>
      <c r="AN46">
        <f t="shared" si="26"/>
        <v>0</v>
      </c>
      <c r="AO46">
        <f t="shared" si="26"/>
        <v>0</v>
      </c>
      <c r="AP46">
        <f t="shared" si="26"/>
        <v>-1.7102650588782242E-2</v>
      </c>
      <c r="AQ46">
        <f t="shared" si="26"/>
        <v>-411.24285109115476</v>
      </c>
      <c r="AR46">
        <f t="shared" si="26"/>
        <v>-411.25995374174357</v>
      </c>
      <c r="AS46">
        <f t="shared" si="26"/>
        <v>3.3963827184702353</v>
      </c>
      <c r="AT46">
        <f t="shared" si="26"/>
        <v>0.57845509386080751</v>
      </c>
      <c r="AU46">
        <f t="shared" si="23"/>
        <v>-407.28511592941254</v>
      </c>
      <c r="AW46">
        <v>43</v>
      </c>
      <c r="AX46">
        <f>IF(Z46&gt;0, (R46*SUMPRODUCT(K46:$K$98, X46:$X$98)-K46*$AZ$3)/Z46, 0)</f>
        <v>7114.7765287530519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2000000</v>
      </c>
      <c r="S47">
        <f t="shared" si="1"/>
        <v>4580.1950807690364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636.29667366368483</v>
      </c>
      <c r="AC47">
        <f t="shared" si="2"/>
        <v>302.1005715732025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-45161.552411672383</v>
      </c>
      <c r="AI47">
        <f t="shared" si="25"/>
        <v>-45163.20136202409</v>
      </c>
      <c r="AJ47">
        <f t="shared" si="7"/>
        <v>334.19610209048233</v>
      </c>
      <c r="AK47">
        <f t="shared" si="22"/>
        <v>44.540767156457939</v>
      </c>
      <c r="AL47">
        <f t="shared" si="8"/>
        <v>-44784.464492777144</v>
      </c>
      <c r="AN47">
        <f t="shared" si="26"/>
        <v>0</v>
      </c>
      <c r="AO47">
        <f t="shared" si="26"/>
        <v>0</v>
      </c>
      <c r="AP47">
        <f t="shared" si="26"/>
        <v>-1.1261975602537644E-2</v>
      </c>
      <c r="AQ47">
        <f t="shared" si="26"/>
        <v>-308.4436720037329</v>
      </c>
      <c r="AR47">
        <f t="shared" si="26"/>
        <v>-308.45493397933541</v>
      </c>
      <c r="AS47">
        <f t="shared" si="26"/>
        <v>2.2824873679825206</v>
      </c>
      <c r="AT47">
        <f t="shared" si="26"/>
        <v>0.30420384247133114</v>
      </c>
      <c r="AU47">
        <f t="shared" si="23"/>
        <v>-305.86824276888154</v>
      </c>
      <c r="AW47">
        <v>44</v>
      </c>
      <c r="AX47">
        <f>IF(Z47&gt;0, (R47*SUMPRODUCT(K47:$K$98, X47:$X$98)-K47*$AZ$3)/Z47, 0)</f>
        <v>4580.1950807690364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2000000</v>
      </c>
      <c r="S48">
        <f t="shared" si="1"/>
        <v>1327.1904517467397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302.1005715732025</v>
      </c>
      <c r="AC48">
        <f t="shared" si="2"/>
        <v>62.448639748641533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-36490.344309391076</v>
      </c>
      <c r="AI48">
        <f t="shared" si="25"/>
        <v>-36491.5206409354</v>
      </c>
      <c r="AJ48">
        <f t="shared" si="7"/>
        <v>239.65193182456096</v>
      </c>
      <c r="AK48">
        <f t="shared" si="22"/>
        <v>21.147040010124176</v>
      </c>
      <c r="AL48">
        <f t="shared" si="8"/>
        <v>-36230.721669100712</v>
      </c>
      <c r="AN48">
        <f t="shared" si="26"/>
        <v>0</v>
      </c>
      <c r="AO48">
        <f t="shared" si="26"/>
        <v>0</v>
      </c>
      <c r="AP48">
        <f t="shared" si="26"/>
        <v>-7.1732955208596866E-3</v>
      </c>
      <c r="AQ48">
        <f t="shared" si="26"/>
        <v>-222.51891879638688</v>
      </c>
      <c r="AR48">
        <f t="shared" si="26"/>
        <v>-222.52609209190774</v>
      </c>
      <c r="AS48">
        <f t="shared" si="26"/>
        <v>1.4614027290321452</v>
      </c>
      <c r="AT48">
        <f t="shared" si="26"/>
        <v>0.12895511313620953</v>
      </c>
      <c r="AU48">
        <f t="shared" si="23"/>
        <v>-220.93573424973937</v>
      </c>
      <c r="AW48">
        <v>45</v>
      </c>
      <c r="AX48">
        <f>IF(Z48&gt;0, (R48*SUMPRODUCT(K48:$K$98, X48:$X$98)-K48*$AZ$3)/Z48, 0)</f>
        <v>1327.1904517467397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2000000</v>
      </c>
      <c r="S49">
        <f t="shared" si="1"/>
        <v>-3046.5677808465994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62.448639748641533</v>
      </c>
      <c r="AC49">
        <f t="shared" si="2"/>
        <v>-98.649082459198951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-28404.658909031121</v>
      </c>
      <c r="AI49">
        <f t="shared" si="25"/>
        <v>-28405.46841902364</v>
      </c>
      <c r="AJ49">
        <f t="shared" si="7"/>
        <v>161.09772220784049</v>
      </c>
      <c r="AK49">
        <f t="shared" si="22"/>
        <v>4.371404782404908</v>
      </c>
      <c r="AL49">
        <f t="shared" si="8"/>
        <v>-28239.999292033397</v>
      </c>
      <c r="AN49">
        <f t="shared" si="26"/>
        <v>0</v>
      </c>
      <c r="AO49">
        <f t="shared" si="26"/>
        <v>0</v>
      </c>
      <c r="AP49">
        <f t="shared" si="26"/>
        <v>-4.4075086285348076E-3</v>
      </c>
      <c r="AQ49">
        <f t="shared" si="26"/>
        <v>-154.65377869229312</v>
      </c>
      <c r="AR49">
        <f t="shared" si="26"/>
        <v>-154.65818620092168</v>
      </c>
      <c r="AS49">
        <f t="shared" si="26"/>
        <v>0.8771227127899951</v>
      </c>
      <c r="AT49">
        <f t="shared" si="26"/>
        <v>2.3800823307106578E-2</v>
      </c>
      <c r="AU49">
        <f t="shared" si="23"/>
        <v>-153.75726266482457</v>
      </c>
      <c r="AW49">
        <v>46</v>
      </c>
      <c r="AX49">
        <f>IF(Z49&gt;0, (R49*SUMPRODUCT(K49:$K$98, X49:$X$98)-K49*$AZ$3)/Z49, 0)</f>
        <v>-3046.5677808465994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25</v>
      </c>
      <c r="R50">
        <f t="shared" si="0"/>
        <v>2000000</v>
      </c>
      <c r="S50">
        <f t="shared" si="1"/>
        <v>-9247.5895471695294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-98.649082459198951</v>
      </c>
      <c r="AC50">
        <f t="shared" si="2"/>
        <v>-198.46250705457572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-21191.19404971012</v>
      </c>
      <c r="AI50">
        <f t="shared" si="25"/>
        <v>-21191.730574677091</v>
      </c>
      <c r="AJ50">
        <f t="shared" si="7"/>
        <v>99.813424595376773</v>
      </c>
      <c r="AK50">
        <f t="shared" si="22"/>
        <v>-6.9054357721439272</v>
      </c>
      <c r="AL50">
        <f t="shared" si="8"/>
        <v>-21098.822585853857</v>
      </c>
      <c r="AN50">
        <f t="shared" si="26"/>
        <v>0</v>
      </c>
      <c r="AO50">
        <f t="shared" si="26"/>
        <v>0</v>
      </c>
      <c r="AP50">
        <f t="shared" si="26"/>
        <v>-2.6082118936234639E-3</v>
      </c>
      <c r="AQ50">
        <f t="shared" si="26"/>
        <v>-103.01687295651281</v>
      </c>
      <c r="AR50">
        <f t="shared" si="26"/>
        <v>-103.01948116840643</v>
      </c>
      <c r="AS50">
        <f t="shared" si="26"/>
        <v>0.48522357243182612</v>
      </c>
      <c r="AT50">
        <f t="shared" si="26"/>
        <v>-3.3569434453743822E-2</v>
      </c>
      <c r="AU50">
        <f t="shared" si="23"/>
        <v>-102.56782703042835</v>
      </c>
      <c r="AW50">
        <v>47</v>
      </c>
      <c r="AX50">
        <f>IF(Z50&gt;0, (R50*SUMPRODUCT(K50:$K$98, X50:$X$98)-K50*$AZ$3)/Z50, 0)</f>
        <v>-9247.5895471695294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2000000</v>
      </c>
      <c r="S51">
        <f t="shared" si="1"/>
        <v>-18447.964953775569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-198.46250705457572</v>
      </c>
      <c r="AC51">
        <f t="shared" si="2"/>
        <v>-252.5147781388419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-15116.882127262061</v>
      </c>
      <c r="AI51">
        <f t="shared" si="25"/>
        <v>-15117.224325952771</v>
      </c>
      <c r="AJ51">
        <f t="shared" si="7"/>
        <v>54.052271084266181</v>
      </c>
      <c r="AK51">
        <f t="shared" si="22"/>
        <v>-13.892375493820301</v>
      </c>
      <c r="AL51">
        <f t="shared" si="8"/>
        <v>-15077.064430362325</v>
      </c>
      <c r="AN51">
        <f t="shared" si="26"/>
        <v>0</v>
      </c>
      <c r="AO51">
        <f t="shared" si="26"/>
        <v>0</v>
      </c>
      <c r="AP51">
        <f t="shared" si="26"/>
        <v>-1.4852968341894902E-3</v>
      </c>
      <c r="AQ51">
        <f t="shared" si="26"/>
        <v>-65.614094313928575</v>
      </c>
      <c r="AR51">
        <f t="shared" si="26"/>
        <v>-65.615579610762765</v>
      </c>
      <c r="AS51">
        <f t="shared" si="26"/>
        <v>0.23461126328484688</v>
      </c>
      <c r="AT51">
        <f t="shared" si="26"/>
        <v>-6.0299182610688971E-2</v>
      </c>
      <c r="AU51">
        <f t="shared" si="23"/>
        <v>-65.441267530088609</v>
      </c>
      <c r="AW51">
        <v>48</v>
      </c>
      <c r="AX51">
        <f>IF(Z51&gt;0, (R51*SUMPRODUCT(K51:$K$98, X51:$X$98)-K51*$AZ$3)/Z51, 0)</f>
        <v>-18447.964953775569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25</v>
      </c>
      <c r="R52">
        <f t="shared" si="0"/>
        <v>2000000</v>
      </c>
      <c r="S52">
        <f t="shared" si="1"/>
        <v>-32744.843136056774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-252.5147781388419</v>
      </c>
      <c r="AC52">
        <f t="shared" si="2"/>
        <v>-274.4104779239787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-10341.60538447625</v>
      </c>
      <c r="AI52">
        <f t="shared" si="25"/>
        <v>-10341.814891112748</v>
      </c>
      <c r="AJ52">
        <f t="shared" si="7"/>
        <v>21.895699785136799</v>
      </c>
      <c r="AK52">
        <f t="shared" si="22"/>
        <v>-17.676034469718935</v>
      </c>
      <c r="AL52">
        <f t="shared" si="8"/>
        <v>-10337.595225797331</v>
      </c>
      <c r="AN52">
        <f t="shared" si="26"/>
        <v>0</v>
      </c>
      <c r="AO52">
        <f t="shared" si="26"/>
        <v>0</v>
      </c>
      <c r="AP52">
        <f t="shared" si="26"/>
        <v>-8.119226813337111E-4</v>
      </c>
      <c r="AQ52">
        <f t="shared" si="26"/>
        <v>-40.077890196702761</v>
      </c>
      <c r="AR52">
        <f t="shared" si="26"/>
        <v>-40.078702119384097</v>
      </c>
      <c r="AS52">
        <f t="shared" si="26"/>
        <v>8.4854664159390913E-2</v>
      </c>
      <c r="AT52">
        <f t="shared" si="26"/>
        <v>-6.8501759857703792E-2</v>
      </c>
      <c r="AU52">
        <f t="shared" si="23"/>
        <v>-40.062349215082413</v>
      </c>
      <c r="AW52">
        <v>49</v>
      </c>
      <c r="AX52">
        <f>IF(Z52&gt;0, (R52*SUMPRODUCT(K52:$K$98, X52:$X$98)-K52*$AZ$3)/Z52, 0)</f>
        <v>-32744.843136056774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2000000</v>
      </c>
      <c r="S53">
        <f t="shared" si="1"/>
        <v>-56070.004978471101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-274.4104779239787</v>
      </c>
      <c r="AC53">
        <f t="shared" si="2"/>
        <v>-275.4540872914032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-6767.5622137053042</v>
      </c>
      <c r="AI53">
        <f t="shared" si="25"/>
        <v>-6767.6850307477662</v>
      </c>
      <c r="AJ53">
        <f t="shared" si="7"/>
        <v>1.0436093674244944</v>
      </c>
      <c r="AK53">
        <f t="shared" si="22"/>
        <v>-19.208733454678512</v>
      </c>
      <c r="AL53">
        <f t="shared" si="8"/>
        <v>-6785.8501548350205</v>
      </c>
      <c r="AN53">
        <f t="shared" si="26"/>
        <v>0</v>
      </c>
      <c r="AO53">
        <f t="shared" si="26"/>
        <v>0</v>
      </c>
      <c r="AP53">
        <f t="shared" si="26"/>
        <v>-4.2496924516121579E-4</v>
      </c>
      <c r="AQ53">
        <f t="shared" si="26"/>
        <v>-23.41699285284373</v>
      </c>
      <c r="AR53">
        <f t="shared" si="26"/>
        <v>-23.41741782208889</v>
      </c>
      <c r="AS53">
        <f t="shared" si="26"/>
        <v>3.6110777154954306E-3</v>
      </c>
      <c r="AT53">
        <f t="shared" si="26"/>
        <v>-6.646570209719746E-2</v>
      </c>
      <c r="AU53">
        <f t="shared" si="23"/>
        <v>-23.480272446470593</v>
      </c>
      <c r="AW53">
        <v>50</v>
      </c>
      <c r="AX53">
        <f>IF(Z53&gt;0, (R53*SUMPRODUCT(K53:$K$98, X53:$X$98)-K53*$AZ$3)/Z53, 0)</f>
        <v>-56070.004978471101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2000000</v>
      </c>
      <c r="S54">
        <f t="shared" si="1"/>
        <v>-95981.455568817022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-275.4540872914032</v>
      </c>
      <c r="AC54">
        <f t="shared" si="2"/>
        <v>-264.01904368953416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-4225.6502961611786</v>
      </c>
      <c r="AI54">
        <f t="shared" si="25"/>
        <v>-4225.719064404514</v>
      </c>
      <c r="AJ54">
        <f t="shared" si="7"/>
        <v>-11.43504360186904</v>
      </c>
      <c r="AK54">
        <f t="shared" si="22"/>
        <v>-19.281786110398226</v>
      </c>
      <c r="AL54">
        <f t="shared" si="8"/>
        <v>-4256.435894116782</v>
      </c>
      <c r="AN54">
        <f t="shared" si="26"/>
        <v>0</v>
      </c>
      <c r="AO54">
        <f t="shared" si="26"/>
        <v>0</v>
      </c>
      <c r="AP54">
        <f t="shared" si="26"/>
        <v>-2.1245588934751944E-4</v>
      </c>
      <c r="AQ54">
        <f t="shared" si="26"/>
        <v>-13.054925474312988</v>
      </c>
      <c r="AR54">
        <f t="shared" si="26"/>
        <v>-13.055137930202335</v>
      </c>
      <c r="AS54">
        <f t="shared" si="26"/>
        <v>-3.5327968846247788E-2</v>
      </c>
      <c r="AT54">
        <f t="shared" si="26"/>
        <v>-5.9570069229716187E-2</v>
      </c>
      <c r="AU54">
        <f t="shared" si="23"/>
        <v>-13.150035968278301</v>
      </c>
      <c r="AW54">
        <v>51</v>
      </c>
      <c r="AX54">
        <f>IF(Z54&gt;0, (R54*SUMPRODUCT(K54:$K$98, X54:$X$98)-K54*$AZ$3)/Z54, 0)</f>
        <v>-95981.455568817022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2000000</v>
      </c>
      <c r="S55">
        <f t="shared" si="1"/>
        <v>-167595.81448109087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-264.01904368953416</v>
      </c>
      <c r="AC55">
        <f t="shared" si="2"/>
        <v>-245.95607947213929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-2511.3348250072004</v>
      </c>
      <c r="AI55">
        <f t="shared" si="25"/>
        <v>-2511.3715138827897</v>
      </c>
      <c r="AJ55">
        <f t="shared" si="7"/>
        <v>-18.062964217394864</v>
      </c>
      <c r="AK55">
        <f t="shared" si="22"/>
        <v>-18.481333058267392</v>
      </c>
      <c r="AL55">
        <f t="shared" si="8"/>
        <v>-2547.915811158452</v>
      </c>
      <c r="AN55">
        <f t="shared" si="26"/>
        <v>0</v>
      </c>
      <c r="AO55">
        <f t="shared" si="26"/>
        <v>0</v>
      </c>
      <c r="AP55">
        <f t="shared" si="26"/>
        <v>-1.0120389403041425E-4</v>
      </c>
      <c r="AQ55">
        <f t="shared" si="26"/>
        <v>-6.9273549385700193</v>
      </c>
      <c r="AR55">
        <f t="shared" si="26"/>
        <v>-6.9274561424640497</v>
      </c>
      <c r="AS55">
        <f t="shared" si="26"/>
        <v>-4.9825520329104298E-2</v>
      </c>
      <c r="AT55">
        <f t="shared" si="26"/>
        <v>-5.0979563759356104E-2</v>
      </c>
      <c r="AU55">
        <f t="shared" si="23"/>
        <v>-7.0282612265525097</v>
      </c>
      <c r="AW55">
        <v>52</v>
      </c>
      <c r="AX55">
        <f>IF(Z55&gt;0, (R55*SUMPRODUCT(K55:$K$98, X55:$X$98)-K55*$AZ$3)/Z55, 0)</f>
        <v>-167595.81448109087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25</v>
      </c>
      <c r="R56">
        <f t="shared" si="0"/>
        <v>2000000</v>
      </c>
      <c r="S56">
        <f t="shared" si="1"/>
        <v>-302553.58984445059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-245.95607947213929</v>
      </c>
      <c r="AC56">
        <f t="shared" si="2"/>
        <v>-225.09960432882733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-1417.7607084551678</v>
      </c>
      <c r="AI56">
        <f t="shared" si="25"/>
        <v>-1417.7793084331456</v>
      </c>
      <c r="AJ56">
        <f t="shared" si="7"/>
        <v>-20.856475143311968</v>
      </c>
      <c r="AK56">
        <f t="shared" si="22"/>
        <v>-17.216925563049752</v>
      </c>
      <c r="AL56">
        <f t="shared" si="8"/>
        <v>-1455.8527091395072</v>
      </c>
      <c r="AN56">
        <f t="shared" si="26"/>
        <v>0</v>
      </c>
      <c r="AO56">
        <f t="shared" si="26"/>
        <v>0</v>
      </c>
      <c r="AP56">
        <f t="shared" si="26"/>
        <v>-4.5809676882284558E-5</v>
      </c>
      <c r="AQ56">
        <f t="shared" si="26"/>
        <v>-3.4917869272822433</v>
      </c>
      <c r="AR56">
        <f t="shared" si="26"/>
        <v>-3.4918327369591253</v>
      </c>
      <c r="AS56">
        <f t="shared" si="26"/>
        <v>-5.136717841049316E-2</v>
      </c>
      <c r="AT56">
        <f t="shared" si="26"/>
        <v>-4.2403372621713217E-2</v>
      </c>
      <c r="AU56">
        <f t="shared" si="23"/>
        <v>-3.5856032879913315</v>
      </c>
      <c r="AW56">
        <v>53</v>
      </c>
      <c r="AX56">
        <f>IF(Z56&gt;0, (R56*SUMPRODUCT(K56:$K$98, X56:$X$98)-K56*$AZ$3)/Z56, 0)</f>
        <v>-302553.58984445059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25</v>
      </c>
      <c r="R57">
        <f t="shared" si="0"/>
        <v>2000000</v>
      </c>
      <c r="S57">
        <f t="shared" si="1"/>
        <v>-570364.28666999913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-225.09960432882733</v>
      </c>
      <c r="AC57">
        <f t="shared" si="2"/>
        <v>-203.7844001115721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-758.54195829470416</v>
      </c>
      <c r="AI57">
        <f t="shared" si="25"/>
        <v>-758.55089049842354</v>
      </c>
      <c r="AJ57">
        <f t="shared" si="7"/>
        <v>-21.315204217255229</v>
      </c>
      <c r="AK57">
        <f t="shared" si="22"/>
        <v>-15.756972303017914</v>
      </c>
      <c r="AL57">
        <f t="shared" si="8"/>
        <v>-795.6230670186967</v>
      </c>
      <c r="AN57">
        <f t="shared" si="26"/>
        <v>0</v>
      </c>
      <c r="AO57">
        <f t="shared" si="26"/>
        <v>0</v>
      </c>
      <c r="AP57">
        <f t="shared" si="26"/>
        <v>-1.964198592056803E-5</v>
      </c>
      <c r="AQ57">
        <f t="shared" si="26"/>
        <v>-1.6680397058875371</v>
      </c>
      <c r="AR57">
        <f t="shared" si="26"/>
        <v>-1.6680593478734578</v>
      </c>
      <c r="AS57">
        <f t="shared" si="26"/>
        <v>-4.6872300977805294E-2</v>
      </c>
      <c r="AT57">
        <f t="shared" si="26"/>
        <v>-3.4649705475873836E-2</v>
      </c>
      <c r="AU57">
        <f t="shared" si="23"/>
        <v>-1.749581354327137</v>
      </c>
      <c r="AW57">
        <v>54</v>
      </c>
      <c r="AX57">
        <f>IF(Z57&gt;0, (R57*SUMPRODUCT(K57:$K$98, X57:$X$98)-K57*$AZ$3)/Z57, 0)</f>
        <v>-570364.28666999913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2000000</v>
      </c>
      <c r="S58">
        <f t="shared" si="1"/>
        <v>-1131413.7209710991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-203.7844001115721</v>
      </c>
      <c r="AC58">
        <f t="shared" si="2"/>
        <v>-183.30334058126545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-383.40522502781852</v>
      </c>
      <c r="AI58">
        <f t="shared" si="25"/>
        <v>-383.40927534418785</v>
      </c>
      <c r="AJ58">
        <f t="shared" si="7"/>
        <v>-20.481059530306652</v>
      </c>
      <c r="AK58">
        <f t="shared" si="22"/>
        <v>-14.264908007810048</v>
      </c>
      <c r="AL58">
        <f t="shared" si="8"/>
        <v>-418.15524288230455</v>
      </c>
      <c r="AN58">
        <f t="shared" si="26"/>
        <v>0</v>
      </c>
      <c r="AO58">
        <f t="shared" si="26"/>
        <v>0</v>
      </c>
      <c r="AP58">
        <f t="shared" si="26"/>
        <v>-7.9523905457785946E-6</v>
      </c>
      <c r="AQ58">
        <f t="shared" si="26"/>
        <v>-0.75277776072073699</v>
      </c>
      <c r="AR58">
        <f t="shared" si="26"/>
        <v>-0.75278571311128284</v>
      </c>
      <c r="AS58">
        <f t="shared" si="26"/>
        <v>-4.021250917822964E-2</v>
      </c>
      <c r="AT58">
        <f t="shared" si="26"/>
        <v>-2.8007718220917372E-2</v>
      </c>
      <c r="AU58">
        <f t="shared" si="23"/>
        <v>-0.82100594051042985</v>
      </c>
      <c r="AW58">
        <v>55</v>
      </c>
      <c r="AX58">
        <f>IF(Z58&gt;0, (R58*SUMPRODUCT(K58:$K$98, X58:$X$98)-K58*$AZ$3)/Z58, 0)</f>
        <v>-1131413.7209710991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2000000</v>
      </c>
      <c r="S59">
        <f t="shared" si="1"/>
        <v>-2375843.6435603281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-183.30334058126545</v>
      </c>
      <c r="AC59">
        <f t="shared" si="2"/>
        <v>-164.28013688109849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-182.4930124213916</v>
      </c>
      <c r="AI59">
        <f t="shared" si="25"/>
        <v>-182.49474107194197</v>
      </c>
      <c r="AJ59">
        <f t="shared" si="7"/>
        <v>-19.02320370016696</v>
      </c>
      <c r="AK59">
        <f t="shared" si="22"/>
        <v>-12.831233840688583</v>
      </c>
      <c r="AL59">
        <f t="shared" si="8"/>
        <v>-214.34917861279752</v>
      </c>
      <c r="AN59">
        <f t="shared" si="26"/>
        <v>0</v>
      </c>
      <c r="AO59">
        <f t="shared" si="26"/>
        <v>0</v>
      </c>
      <c r="AP59">
        <f t="shared" si="26"/>
        <v>-3.0303859184305678E-6</v>
      </c>
      <c r="AQ59">
        <f t="shared" si="26"/>
        <v>-0.31991674369132655</v>
      </c>
      <c r="AR59">
        <f t="shared" si="26"/>
        <v>-0.31991977407724503</v>
      </c>
      <c r="AS59">
        <f t="shared" si="26"/>
        <v>-3.3348352912721355E-2</v>
      </c>
      <c r="AT59">
        <f t="shared" si="26"/>
        <v>-2.2493609445036873E-2</v>
      </c>
      <c r="AU59">
        <f t="shared" si="23"/>
        <v>-0.37576173643500327</v>
      </c>
      <c r="AW59">
        <v>56</v>
      </c>
      <c r="AX59">
        <f>IF(Z59&gt;0, (R59*SUMPRODUCT(K59:$K$98, X59:$X$98)-K59*$AZ$3)/Z59, 0)</f>
        <v>-2375843.6435603281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2000000</v>
      </c>
      <c r="S60">
        <f t="shared" si="1"/>
        <v>-5368536.3623720547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-164.28013688109849</v>
      </c>
      <c r="AC60">
        <f t="shared" si="2"/>
        <v>-146.94292732042584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-82.166855901262622</v>
      </c>
      <c r="AI60">
        <f t="shared" si="25"/>
        <v>-82.167540179608721</v>
      </c>
      <c r="AJ60">
        <f t="shared" si="7"/>
        <v>-17.337209560672648</v>
      </c>
      <c r="AK60">
        <f t="shared" si="22"/>
        <v>-11.499609581676895</v>
      </c>
      <c r="AL60">
        <f t="shared" si="8"/>
        <v>-111.00435932195826</v>
      </c>
      <c r="AN60">
        <f t="shared" si="26"/>
        <v>0</v>
      </c>
      <c r="AO60">
        <f t="shared" si="26"/>
        <v>0</v>
      </c>
      <c r="AP60">
        <f t="shared" si="26"/>
        <v>-1.0710395416433022E-6</v>
      </c>
      <c r="AQ60">
        <f t="shared" si="26"/>
        <v>-0.12860841232898312</v>
      </c>
      <c r="AR60">
        <f t="shared" si="26"/>
        <v>-0.12860948336852476</v>
      </c>
      <c r="AS60">
        <f t="shared" si="26"/>
        <v>-2.7136379643056454E-2</v>
      </c>
      <c r="AT60">
        <f t="shared" si="26"/>
        <v>-1.7999307804594977E-2</v>
      </c>
      <c r="AU60">
        <f t="shared" si="23"/>
        <v>-0.17374517081617621</v>
      </c>
      <c r="AW60">
        <v>57</v>
      </c>
      <c r="AX60">
        <f>IF(Z60&gt;0, (R60*SUMPRODUCT(K60:$K$98, X60:$X$98)-K60*$AZ$3)/Z60, 0)</f>
        <v>-5368536.3623720547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2000000</v>
      </c>
      <c r="S61">
        <f t="shared" si="1"/>
        <v>-13140820.249621939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-146.94292732042584</v>
      </c>
      <c r="AC61">
        <f t="shared" si="2"/>
        <v>-131.3062443895727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-34.210362779971916</v>
      </c>
      <c r="AI61">
        <f t="shared" si="25"/>
        <v>-34.210612585999804</v>
      </c>
      <c r="AJ61">
        <f t="shared" si="7"/>
        <v>-15.636682930853141</v>
      </c>
      <c r="AK61">
        <f t="shared" si="22"/>
        <v>-10.28600491242981</v>
      </c>
      <c r="AL61">
        <f t="shared" si="8"/>
        <v>-60.133300429282755</v>
      </c>
      <c r="AN61">
        <f t="shared" si="26"/>
        <v>0</v>
      </c>
      <c r="AO61">
        <f t="shared" si="26"/>
        <v>0</v>
      </c>
      <c r="AP61">
        <f t="shared" si="26"/>
        <v>-3.4910622985653852E-7</v>
      </c>
      <c r="AQ61">
        <f t="shared" si="26"/>
        <v>-4.780929777053898E-2</v>
      </c>
      <c r="AR61">
        <f t="shared" si="26"/>
        <v>-4.7809646876768842E-2</v>
      </c>
      <c r="AS61">
        <f t="shared" si="26"/>
        <v>-2.1852408733365549E-2</v>
      </c>
      <c r="AT61">
        <f t="shared" si="26"/>
        <v>-1.4374786812125916E-2</v>
      </c>
      <c r="AU61">
        <f t="shared" si="23"/>
        <v>-8.4036842422260311E-2</v>
      </c>
      <c r="AW61">
        <v>58</v>
      </c>
      <c r="AX61">
        <f>IF(Z61&gt;0, (R61*SUMPRODUCT(K61:$K$98, X61:$X$98)-K61*$AZ$3)/Z61, 0)</f>
        <v>-13140820.249621939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2000000</v>
      </c>
      <c r="S62">
        <f t="shared" si="1"/>
        <v>-35088852.3003157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-131.3062443895727</v>
      </c>
      <c r="AC62">
        <f t="shared" si="2"/>
        <v>-117.27790070235919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-13.100012918902731</v>
      </c>
      <c r="AI62">
        <f t="shared" si="25"/>
        <v>-13.100096476708853</v>
      </c>
      <c r="AJ62">
        <f t="shared" si="7"/>
        <v>-14.028343687213507</v>
      </c>
      <c r="AK62">
        <f t="shared" si="22"/>
        <v>-9.1914371072700902</v>
      </c>
      <c r="AL62">
        <f t="shared" si="8"/>
        <v>-36.319877271192453</v>
      </c>
      <c r="AN62">
        <f t="shared" si="26"/>
        <v>0</v>
      </c>
      <c r="AO62">
        <f t="shared" si="26"/>
        <v>0</v>
      </c>
      <c r="AP62">
        <f t="shared" si="26"/>
        <v>-1.0426143335053432E-7</v>
      </c>
      <c r="AQ62">
        <f t="shared" si="26"/>
        <v>-1.6345883014669622E-2</v>
      </c>
      <c r="AR62">
        <f t="shared" si="26"/>
        <v>-1.634598727610297E-2</v>
      </c>
      <c r="AS62">
        <f t="shared" si="26"/>
        <v>-1.7504231959183283E-2</v>
      </c>
      <c r="AT62">
        <f t="shared" si="26"/>
        <v>-1.1468855536419935E-2</v>
      </c>
      <c r="AU62">
        <f t="shared" si="23"/>
        <v>-4.5319074771706193E-2</v>
      </c>
      <c r="AW62">
        <v>59</v>
      </c>
      <c r="AX62">
        <f>IF(Z62&gt;0, (R62*SUMPRODUCT(K62:$K$98, X62:$X$98)-K62*$AZ$3)/Z62, 0)</f>
        <v>-35088852.3003157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2000000</v>
      </c>
      <c r="S63">
        <f t="shared" si="1"/>
        <v>-103016076.29106465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-117.27790070235919</v>
      </c>
      <c r="AC63">
        <f t="shared" si="2"/>
        <v>-104.72625284878097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-4.5845761152798126</v>
      </c>
      <c r="AI63">
        <f t="shared" si="25"/>
        <v>-4.5846015303064327</v>
      </c>
      <c r="AJ63">
        <f t="shared" si="7"/>
        <v>-12.551647853578217</v>
      </c>
      <c r="AK63">
        <f t="shared" si="22"/>
        <v>-8.2094530491651447</v>
      </c>
      <c r="AL63">
        <f t="shared" si="8"/>
        <v>-25.345702433049794</v>
      </c>
      <c r="AN63">
        <f t="shared" si="26"/>
        <v>0</v>
      </c>
      <c r="AO63">
        <f t="shared" si="26"/>
        <v>0</v>
      </c>
      <c r="AP63">
        <f t="shared" si="26"/>
        <v>-2.8314520328289971E-8</v>
      </c>
      <c r="AQ63">
        <f t="shared" si="26"/>
        <v>-5.1076111606674444E-3</v>
      </c>
      <c r="AR63">
        <f t="shared" si="26"/>
        <v>-5.1076394751877726E-3</v>
      </c>
      <c r="AS63">
        <f t="shared" si="26"/>
        <v>-1.398361267207162E-2</v>
      </c>
      <c r="AT63">
        <f t="shared" si="26"/>
        <v>-9.1460350886402707E-3</v>
      </c>
      <c r="AU63">
        <f t="shared" si="23"/>
        <v>-2.8237287235899664E-2</v>
      </c>
      <c r="AW63">
        <v>60</v>
      </c>
      <c r="AX63">
        <f>IF(Z63&gt;0, (R63*SUMPRODUCT(K63:$K$98, X63:$X$98)-K63*$AZ$3)/Z63, 0)</f>
        <v>-103016076.29106465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2000000</v>
      </c>
      <c r="S64">
        <f t="shared" si="1"/>
        <v>-335565912.79903448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-104.72625284878097</v>
      </c>
      <c r="AC64">
        <f t="shared" si="2"/>
        <v>-93.509937480840875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-1.4555433124944672</v>
      </c>
      <c r="AI64">
        <f t="shared" si="25"/>
        <v>-1.4555502790794148</v>
      </c>
      <c r="AJ64">
        <f t="shared" si="7"/>
        <v>-11.216315367940098</v>
      </c>
      <c r="AK64">
        <f t="shared" si="22"/>
        <v>-7.3308376994146691</v>
      </c>
      <c r="AL64">
        <f t="shared" si="8"/>
        <v>-20.002703346434181</v>
      </c>
      <c r="AN64">
        <f t="shared" si="26"/>
        <v>0</v>
      </c>
      <c r="AO64">
        <f t="shared" si="26"/>
        <v>0</v>
      </c>
      <c r="AP64">
        <f t="shared" si="26"/>
        <v>-6.9297976626996906E-9</v>
      </c>
      <c r="AQ64">
        <f t="shared" si="26"/>
        <v>-1.4478572673416725E-3</v>
      </c>
      <c r="AR64">
        <f t="shared" si="26"/>
        <v>-1.4478641971393353E-3</v>
      </c>
      <c r="AS64">
        <f t="shared" si="26"/>
        <v>-1.1157087239428943E-2</v>
      </c>
      <c r="AT64">
        <f t="shared" si="26"/>
        <v>-7.2921269657100513E-3</v>
      </c>
      <c r="AU64">
        <f t="shared" si="23"/>
        <v>-1.9897078402278331E-2</v>
      </c>
      <c r="AW64">
        <v>61</v>
      </c>
      <c r="AX64">
        <f>IF(Z64&gt;0, (R64*SUMPRODUCT(K64:$K$98, X64:$X$98)-K64*$AZ$3)/Z64, 0)</f>
        <v>-335565912.79903448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2000000</v>
      </c>
      <c r="S65">
        <f t="shared" si="1"/>
        <v>-1226845433.8998983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-93.509937480840875</v>
      </c>
      <c r="AC65">
        <f t="shared" si="2"/>
        <v>-83.492257678196779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-0.41564468255783676</v>
      </c>
      <c r="AI65">
        <f t="shared" si="25"/>
        <v>-0.41564638391840286</v>
      </c>
      <c r="AJ65">
        <f t="shared" si="7"/>
        <v>-10.017679802644096</v>
      </c>
      <c r="AK65">
        <f t="shared" si="22"/>
        <v>-6.5456956236588617</v>
      </c>
      <c r="AL65">
        <f t="shared" si="8"/>
        <v>-16.979021810221361</v>
      </c>
      <c r="AN65">
        <f t="shared" si="26"/>
        <v>0</v>
      </c>
      <c r="AO65">
        <f t="shared" si="26"/>
        <v>0</v>
      </c>
      <c r="AP65">
        <f t="shared" si="26"/>
        <v>-1.5110504238668114E-9</v>
      </c>
      <c r="AQ65">
        <f t="shared" si="26"/>
        <v>-3.6915165795299028E-4</v>
      </c>
      <c r="AR65">
        <f t="shared" si="26"/>
        <v>-3.6915316900341412E-4</v>
      </c>
      <c r="AS65">
        <f t="shared" si="26"/>
        <v>-8.8971259904754626E-3</v>
      </c>
      <c r="AT65">
        <f t="shared" si="26"/>
        <v>-5.8135096954910924E-3</v>
      </c>
      <c r="AU65">
        <f t="shared" si="23"/>
        <v>-1.507978885496997E-2</v>
      </c>
      <c r="AW65">
        <v>62</v>
      </c>
      <c r="AX65">
        <f>IF(Z65&gt;0, (R65*SUMPRODUCT(K65:$K$98, X65:$X$98)-K65*$AZ$3)/Z65, 0)</f>
        <v>-1226845433.8998983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2000000</v>
      </c>
      <c r="S66">
        <f t="shared" si="1"/>
        <v>-5110993295.6938648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-83.492257678196779</v>
      </c>
      <c r="AC66">
        <f t="shared" si="2"/>
        <v>-74.546977133505251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-0.10557652814523762</v>
      </c>
      <c r="AI66">
        <f t="shared" si="25"/>
        <v>-0.10557689278559626</v>
      </c>
      <c r="AJ66">
        <f t="shared" si="7"/>
        <v>-8.9452805446915278</v>
      </c>
      <c r="AK66">
        <f t="shared" si="22"/>
        <v>-5.8444580374737747</v>
      </c>
      <c r="AL66">
        <f t="shared" si="8"/>
        <v>-14.895315474950898</v>
      </c>
      <c r="AN66">
        <f t="shared" si="26"/>
        <v>0</v>
      </c>
      <c r="AO66">
        <f t="shared" si="26"/>
        <v>0</v>
      </c>
      <c r="AP66">
        <f t="shared" si="26"/>
        <v>-2.8915406810113516E-10</v>
      </c>
      <c r="AQ66">
        <f t="shared" si="26"/>
        <v>-8.3720525953919419E-5</v>
      </c>
      <c r="AR66">
        <f t="shared" si="26"/>
        <v>-8.3720815107987527E-5</v>
      </c>
      <c r="AS66">
        <f t="shared" si="26"/>
        <v>-7.0934667502676281E-3</v>
      </c>
      <c r="AT66">
        <f t="shared" si="26"/>
        <v>-4.6345632822837584E-3</v>
      </c>
      <c r="AU66">
        <f t="shared" si="23"/>
        <v>-1.1811750847659374E-2</v>
      </c>
      <c r="AW66">
        <v>63</v>
      </c>
      <c r="AX66">
        <f>IF(Z66&gt;0, (R66*SUMPRODUCT(K66:$K$98, X66:$X$98)-K66*$AZ$3)/Z66, 0)</f>
        <v>-5110993295.6938648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7">$C$6</f>
        <v>2000000</v>
      </c>
      <c r="S67">
        <f t="shared" ref="S67:S69" si="28">AX67</f>
        <v>-24743585634.240383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-74.546977133505251</v>
      </c>
      <c r="AC67">
        <f t="shared" ref="AC67:AC69" si="29">S67*Z67</f>
        <v>-66.559873625147731</v>
      </c>
      <c r="AE67">
        <f t="shared" ref="AE67:AE69" si="30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1">-X67*R67</f>
        <v>-2.3499546450772856E-2</v>
      </c>
      <c r="AI67">
        <f t="shared" ref="AI67:AI69" si="32">SUM(AE67:AH67)</f>
        <v>-2.3499613700397274E-2</v>
      </c>
      <c r="AJ67">
        <f t="shared" ref="AJ67:AJ69" si="33">AB67-AC67</f>
        <v>-7.9871035083575208</v>
      </c>
      <c r="AK67">
        <f t="shared" si="22"/>
        <v>-5.2182883993453677</v>
      </c>
      <c r="AL67">
        <f t="shared" ref="AL67:AL69" si="34">SUM(AI67:AK67)</f>
        <v>-13.228891521403284</v>
      </c>
      <c r="AN67">
        <f t="shared" si="26"/>
        <v>0</v>
      </c>
      <c r="AO67">
        <f t="shared" si="26"/>
        <v>0</v>
      </c>
      <c r="AP67">
        <f t="shared" si="26"/>
        <v>-4.7614191279169793E-11</v>
      </c>
      <c r="AQ67">
        <f t="shared" si="26"/>
        <v>-1.6638188084818115E-5</v>
      </c>
      <c r="AR67">
        <f t="shared" si="26"/>
        <v>-1.6638235699009395E-5</v>
      </c>
      <c r="AS67">
        <f t="shared" si="26"/>
        <v>-5.6550423517043044E-3</v>
      </c>
      <c r="AT67">
        <f t="shared" si="26"/>
        <v>-3.6946612587187722E-3</v>
      </c>
      <c r="AU67">
        <f t="shared" si="23"/>
        <v>-9.3663418461220841E-3</v>
      </c>
      <c r="AW67">
        <v>64</v>
      </c>
      <c r="AX67">
        <f>IF(Z67&gt;0, (R67*SUMPRODUCT(K67:$K$98, X67:$X$98)-K67*$AZ$3)/Z67, 0)</f>
        <v>-24743585634.240383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25</v>
      </c>
      <c r="R68">
        <f t="shared" si="27"/>
        <v>2000000</v>
      </c>
      <c r="S68">
        <f t="shared" si="28"/>
        <v>-142964115752.80756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-66.559873625147731</v>
      </c>
      <c r="AC68">
        <f t="shared" si="29"/>
        <v>-59.428473094689878</v>
      </c>
      <c r="AE68">
        <f t="shared" si="30"/>
        <v>0</v>
      </c>
      <c r="AF68">
        <f t="shared" si="24"/>
        <v>0</v>
      </c>
      <c r="AG68">
        <f t="shared" si="24"/>
        <v>-1.0392201004734086E-8</v>
      </c>
      <c r="AH68">
        <f t="shared" si="31"/>
        <v>-4.4947941734353528E-3</v>
      </c>
      <c r="AI68">
        <f t="shared" si="32"/>
        <v>-4.4948045656363579E-3</v>
      </c>
      <c r="AJ68">
        <f t="shared" si="33"/>
        <v>-7.1314005304578529</v>
      </c>
      <c r="AK68">
        <f t="shared" si="22"/>
        <v>-4.6591911537603412</v>
      </c>
      <c r="AL68">
        <f t="shared" si="34"/>
        <v>-11.795086488783831</v>
      </c>
      <c r="AN68">
        <f t="shared" si="26"/>
        <v>0</v>
      </c>
      <c r="AO68">
        <f t="shared" si="26"/>
        <v>0</v>
      </c>
      <c r="AP68">
        <f t="shared" si="26"/>
        <v>-6.5695566908603536E-12</v>
      </c>
      <c r="AQ68">
        <f t="shared" si="26"/>
        <v>-2.8414389909010362E-6</v>
      </c>
      <c r="AR68">
        <f t="shared" si="26"/>
        <v>-2.8414455604577274E-6</v>
      </c>
      <c r="AS68">
        <f t="shared" si="26"/>
        <v>-4.5082018764583407E-3</v>
      </c>
      <c r="AT68">
        <f t="shared" si="26"/>
        <v>-2.9453645483030989E-3</v>
      </c>
      <c r="AU68">
        <f t="shared" si="23"/>
        <v>-7.4564078703218978E-3</v>
      </c>
      <c r="AW68">
        <v>65</v>
      </c>
      <c r="AX68">
        <f>IF(Z68&gt;0, (R68*SUMPRODUCT(K68:$K$98, X68:$X$98)-K68*$AZ$3)/Z68, 0)</f>
        <v>-142964115752.80756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7"/>
        <v>2000000</v>
      </c>
      <c r="S69">
        <f t="shared" si="28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-59.428473094689878</v>
      </c>
      <c r="AC69">
        <f t="shared" si="29"/>
        <v>0</v>
      </c>
      <c r="AE69">
        <f t="shared" si="30"/>
        <v>0</v>
      </c>
      <c r="AF69">
        <f t="shared" si="24"/>
        <v>0</v>
      </c>
      <c r="AG69">
        <f t="shared" si="24"/>
        <v>0</v>
      </c>
      <c r="AH69">
        <f t="shared" si="31"/>
        <v>-8.3137608037872688E-4</v>
      </c>
      <c r="AI69">
        <f t="shared" si="32"/>
        <v>-8.3137608037872688E-4</v>
      </c>
      <c r="AJ69">
        <f t="shared" si="33"/>
        <v>-59.428473094689878</v>
      </c>
      <c r="AK69">
        <f t="shared" si="22"/>
        <v>-4.159993116628292</v>
      </c>
      <c r="AL69">
        <f t="shared" si="34"/>
        <v>-63.589297587398548</v>
      </c>
      <c r="AN69">
        <f t="shared" si="26"/>
        <v>0</v>
      </c>
      <c r="AO69">
        <f t="shared" si="26"/>
        <v>0</v>
      </c>
      <c r="AP69">
        <f t="shared" si="26"/>
        <v>0</v>
      </c>
      <c r="AQ69">
        <f t="shared" si="26"/>
        <v>-4.6925404934716812E-7</v>
      </c>
      <c r="AR69">
        <f t="shared" si="26"/>
        <v>-4.6925404934716812E-7</v>
      </c>
      <c r="AS69">
        <f t="shared" si="26"/>
        <v>-3.3543245114171109E-2</v>
      </c>
      <c r="AT69">
        <f t="shared" si="26"/>
        <v>-2.3480271579919779E-3</v>
      </c>
      <c r="AU69">
        <f t="shared" si="23"/>
        <v>-3.5891741526212433E-2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116322.20358052957</v>
      </c>
      <c r="AO71" s="8">
        <f t="shared" si="47"/>
        <v>-11632.220358052959</v>
      </c>
      <c r="AP71" s="8">
        <f t="shared" si="47"/>
        <v>-431.39390976729584</v>
      </c>
      <c r="AQ71" s="8">
        <f t="shared" si="47"/>
        <v>-94008.271984171923</v>
      </c>
      <c r="AR71" s="8">
        <f t="shared" si="47"/>
        <v>10250.317328537387</v>
      </c>
      <c r="AS71" s="8">
        <f t="shared" si="47"/>
        <v>-14771.762164337428</v>
      </c>
      <c r="AT71" s="8">
        <f t="shared" si="47"/>
        <v>8616.8612625301612</v>
      </c>
      <c r="AU71" s="8">
        <f t="shared" si="47"/>
        <v>4095.4164267301508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8" priority="1" operator="lessThan">
      <formula>0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290E8-FCE8-4D20-94DA-56C285479DBE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41" max="41" width="9.85546875" bestFit="1" customWidth="1"/>
    <col min="44" max="44" width="10.42578125" bestFit="1" customWidth="1"/>
    <col min="45" max="45" width="18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'T.26.04.A'!C3*(1+C12)</f>
        <v>213.95829973204835</v>
      </c>
      <c r="K3">
        <v>1</v>
      </c>
      <c r="L3" s="2">
        <v>0</v>
      </c>
      <c r="O3">
        <f>$C$3</f>
        <v>213.95829973204835</v>
      </c>
      <c r="P3">
        <f>O3*B5</f>
        <v>171.16663978563869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>AX4</f>
        <v>3.3746930021339252</v>
      </c>
      <c r="AE3">
        <f t="shared" ref="AE3:AE23" si="1">$Z3*O3</f>
        <v>213.95829973204835</v>
      </c>
      <c r="AF3">
        <f t="shared" ref="AF3:AG23" si="2">-$Z3*P3</f>
        <v>-171.16663978563869</v>
      </c>
      <c r="AG3">
        <f t="shared" si="2"/>
        <v>-273.14974180000002</v>
      </c>
      <c r="AH3">
        <f t="shared" ref="AH3:AH23" si="3">-X3*R3</f>
        <v>0</v>
      </c>
      <c r="AI3">
        <f t="shared" ref="AI3:AI23" si="4">SUM(AE3:AH3)</f>
        <v>-230.35808185359036</v>
      </c>
      <c r="AJ3">
        <f t="shared" ref="AJ3:AJ23" si="5">AB3-AC3</f>
        <v>-3.3746930021339252</v>
      </c>
      <c r="AL3">
        <f t="shared" ref="AL3:AL23" si="6">SUM(AI3:AK3)</f>
        <v>-233.7327748557243</v>
      </c>
      <c r="AN3">
        <f t="shared" ref="AN3:AU23" si="7">AE3*$K3</f>
        <v>213.95829973204835</v>
      </c>
      <c r="AO3">
        <f t="shared" si="7"/>
        <v>-171.16663978563869</v>
      </c>
      <c r="AP3">
        <f t="shared" si="7"/>
        <v>-273.14974180000002</v>
      </c>
      <c r="AQ3">
        <f t="shared" si="7"/>
        <v>0</v>
      </c>
      <c r="AR3">
        <f t="shared" si="7"/>
        <v>-230.35808185359036</v>
      </c>
      <c r="AS3">
        <f t="shared" si="7"/>
        <v>-3.3746930021339252</v>
      </c>
      <c r="AT3">
        <f t="shared" si="7"/>
        <v>0</v>
      </c>
      <c r="AU3">
        <f t="shared" si="7"/>
        <v>-233.7327748557243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116.95046522059361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8">F4+$C$9</f>
        <v>8.5572000000000009E-2</v>
      </c>
      <c r="I4" s="5">
        <f t="shared" ref="I4:I23" si="9">1+H4</f>
        <v>1.085572</v>
      </c>
      <c r="J4">
        <f t="shared" ref="J4:J23" si="10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50000</v>
      </c>
      <c r="S4">
        <f t="shared" ref="S4:S23" si="11">AX4</f>
        <v>3.3746930021339252</v>
      </c>
      <c r="U4">
        <f t="shared" ref="U4:U23" si="12">M4</f>
        <v>2.4668070000000001E-3</v>
      </c>
      <c r="V4">
        <f t="shared" ref="V4:V23" si="13">$C$10</f>
        <v>0.01</v>
      </c>
      <c r="W4">
        <f t="shared" ref="W4:W23" si="14">Z3</f>
        <v>1</v>
      </c>
      <c r="X4">
        <f t="shared" ref="X4:X23" si="15">U4*W4</f>
        <v>2.4668070000000001E-3</v>
      </c>
      <c r="Y4">
        <f t="shared" ref="Y4:Y23" si="16">V4*W4</f>
        <v>0.01</v>
      </c>
      <c r="Z4">
        <f t="shared" ref="Z4:Z23" si="17">MAX(0, W4-X4-Y4)</f>
        <v>0.98753319299999998</v>
      </c>
      <c r="AB4">
        <f t="shared" ref="AB4:AB23" si="18">AC3</f>
        <v>3.3746930021339252</v>
      </c>
      <c r="AC4">
        <f t="shared" ref="AC4:AC23" si="19">AX5</f>
        <v>6.3626497889227194</v>
      </c>
      <c r="AE4">
        <f t="shared" si="1"/>
        <v>0</v>
      </c>
      <c r="AF4">
        <f t="shared" si="2"/>
        <v>0</v>
      </c>
      <c r="AG4">
        <f t="shared" si="2"/>
        <v>0</v>
      </c>
      <c r="AH4">
        <f t="shared" si="3"/>
        <v>-123.34035</v>
      </c>
      <c r="AI4">
        <f t="shared" si="4"/>
        <v>-123.34035</v>
      </c>
      <c r="AJ4">
        <f t="shared" si="5"/>
        <v>-2.9879567867887942</v>
      </c>
      <c r="AK4">
        <f>G4*MAX(0, SUM(AB4:AB4, AE4:AF4))</f>
        <v>0.23622851014937479</v>
      </c>
      <c r="AL4">
        <f t="shared" si="6"/>
        <v>-126.09207827663943</v>
      </c>
      <c r="AN4">
        <f t="shared" si="7"/>
        <v>0</v>
      </c>
      <c r="AO4">
        <f t="shared" si="7"/>
        <v>0</v>
      </c>
      <c r="AP4">
        <f t="shared" si="7"/>
        <v>0</v>
      </c>
      <c r="AQ4">
        <f t="shared" si="7"/>
        <v>-113.61784386480124</v>
      </c>
      <c r="AR4">
        <f t="shared" si="7"/>
        <v>-113.61784386480124</v>
      </c>
      <c r="AS4">
        <f t="shared" si="7"/>
        <v>-2.7524261742093517</v>
      </c>
      <c r="AT4">
        <f t="shared" si="7"/>
        <v>0.21760740895064981</v>
      </c>
      <c r="AU4">
        <f t="shared" si="7"/>
        <v>-116.15266263005995</v>
      </c>
      <c r="AW4">
        <v>1</v>
      </c>
      <c r="AX4">
        <f>(R4*SUMPRODUCT(K5:$K$23, X5:$X$23)-$AZ$3*SUMPRODUCT(K4:$K$22, W5:$W$23))/Z4</f>
        <v>3.3746930021339252</v>
      </c>
    </row>
    <row r="5" spans="1:52" x14ac:dyDescent="0.25">
      <c r="B5" s="2">
        <v>0.8</v>
      </c>
      <c r="C5" s="2"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8"/>
        <v>8.5572000000000009E-2</v>
      </c>
      <c r="I5" s="5">
        <f t="shared" si="9"/>
        <v>1.085572</v>
      </c>
      <c r="J5">
        <f t="shared" si="10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213.95829973204835</v>
      </c>
      <c r="P5">
        <f t="shared" ref="P5:P23" si="22">O5*$C$5</f>
        <v>10.697914986602418</v>
      </c>
      <c r="Q5" s="4">
        <f t="shared" ref="Q5:Q23" si="23">$C$8</f>
        <v>25</v>
      </c>
      <c r="R5">
        <f t="shared" si="0"/>
        <v>50000</v>
      </c>
      <c r="S5">
        <f t="shared" si="11"/>
        <v>6.3626497889227194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6.3626497889227194</v>
      </c>
      <c r="AC5">
        <f t="shared" si="19"/>
        <v>9.005690350399826</v>
      </c>
      <c r="AE5">
        <f t="shared" si="1"/>
        <v>208.65599641846526</v>
      </c>
      <c r="AF5">
        <f t="shared" si="2"/>
        <v>-10.432799820923265</v>
      </c>
      <c r="AG5">
        <f t="shared" si="2"/>
        <v>-24.380451316889385</v>
      </c>
      <c r="AH5">
        <f t="shared" si="3"/>
        <v>-121.99041972122684</v>
      </c>
      <c r="AI5">
        <f t="shared" si="4"/>
        <v>51.852325559425779</v>
      </c>
      <c r="AJ5">
        <f t="shared" si="5"/>
        <v>-2.6430405614771066</v>
      </c>
      <c r="AK5">
        <f t="shared" ref="AK5:AK23" si="24">G5*SUM(AB5:AB5, AE5:AF5)</f>
        <v>14.321009247052531</v>
      </c>
      <c r="AL5">
        <f t="shared" si="6"/>
        <v>63.530294245001201</v>
      </c>
      <c r="AN5">
        <f t="shared" si="7"/>
        <v>177.0572048701037</v>
      </c>
      <c r="AO5">
        <f t="shared" si="7"/>
        <v>-8.8528602435051855</v>
      </c>
      <c r="AP5">
        <f t="shared" si="7"/>
        <v>-20.688284246491268</v>
      </c>
      <c r="AQ5">
        <f t="shared" si="7"/>
        <v>-103.51623297445644</v>
      </c>
      <c r="AR5">
        <f t="shared" si="7"/>
        <v>43.999827405650805</v>
      </c>
      <c r="AS5">
        <f t="shared" si="7"/>
        <v>-2.2427794178266542</v>
      </c>
      <c r="AT5">
        <f t="shared" si="7"/>
        <v>12.152240586063671</v>
      </c>
      <c r="AU5">
        <f t="shared" si="7"/>
        <v>53.909288573887821</v>
      </c>
      <c r="AW5">
        <v>2</v>
      </c>
      <c r="AX5">
        <f>(R5*SUMPRODUCT(K6:$K$23, X6:$X$23)-$AZ$3*SUMPRODUCT(K5:$K$22, W6:$W$23))/Z5</f>
        <v>6.3626497889227194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8"/>
        <v>8.5572000000000009E-2</v>
      </c>
      <c r="I6" s="5">
        <f t="shared" si="9"/>
        <v>1.085572</v>
      </c>
      <c r="J6">
        <f t="shared" si="10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213.95829973204835</v>
      </c>
      <c r="P6">
        <f t="shared" si="22"/>
        <v>10.697914986602418</v>
      </c>
      <c r="Q6" s="4">
        <f t="shared" si="23"/>
        <v>25</v>
      </c>
      <c r="R6">
        <f t="shared" si="0"/>
        <v>50000</v>
      </c>
      <c r="S6">
        <f t="shared" si="11"/>
        <v>9.005690350399826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9.005690350399826</v>
      </c>
      <c r="AC6">
        <f t="shared" si="19"/>
        <v>11.306883105850297</v>
      </c>
      <c r="AE6">
        <f t="shared" si="1"/>
        <v>206.05313555287083</v>
      </c>
      <c r="AF6">
        <f t="shared" si="2"/>
        <v>-10.302656777643541</v>
      </c>
      <c r="AG6">
        <f t="shared" si="2"/>
        <v>-24.076319522416565</v>
      </c>
      <c r="AH6">
        <f t="shared" si="3"/>
        <v>-120.6545626078538</v>
      </c>
      <c r="AI6">
        <f t="shared" si="4"/>
        <v>51.019596644956934</v>
      </c>
      <c r="AJ6">
        <f t="shared" si="5"/>
        <v>-2.3011927554504705</v>
      </c>
      <c r="AK6">
        <f t="shared" si="24"/>
        <v>14.332931838793899</v>
      </c>
      <c r="AL6">
        <f t="shared" si="6"/>
        <v>63.051335728300359</v>
      </c>
      <c r="AN6">
        <f t="shared" si="7"/>
        <v>161.06579789178946</v>
      </c>
      <c r="AO6">
        <f t="shared" si="7"/>
        <v>-8.0532898945894722</v>
      </c>
      <c r="AP6">
        <f t="shared" si="7"/>
        <v>-18.819765124033623</v>
      </c>
      <c r="AQ6">
        <f t="shared" si="7"/>
        <v>-94.312194490883996</v>
      </c>
      <c r="AR6">
        <f t="shared" si="7"/>
        <v>39.88054838228237</v>
      </c>
      <c r="AS6">
        <f t="shared" si="7"/>
        <v>-1.7987760597039435</v>
      </c>
      <c r="AT6">
        <f t="shared" si="7"/>
        <v>11.203639762868963</v>
      </c>
      <c r="AU6">
        <f t="shared" si="7"/>
        <v>49.28541208544739</v>
      </c>
      <c r="AW6">
        <v>3</v>
      </c>
      <c r="AX6">
        <f>(R6*SUMPRODUCT(K7:$K$23, X7:$X$23)-$AZ$3*SUMPRODUCT(K6:$K$22, W7:$W$23))/Z6</f>
        <v>9.005690350399826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8"/>
        <v>8.5572000000000009E-2</v>
      </c>
      <c r="I7" s="5">
        <f t="shared" si="9"/>
        <v>1.085572</v>
      </c>
      <c r="J7">
        <f t="shared" si="10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213.95829973204835</v>
      </c>
      <c r="P7">
        <f t="shared" si="22"/>
        <v>10.697914986602418</v>
      </c>
      <c r="Q7" s="4">
        <f t="shared" si="23"/>
        <v>25</v>
      </c>
      <c r="R7">
        <f t="shared" si="0"/>
        <v>50000</v>
      </c>
      <c r="S7">
        <f t="shared" si="11"/>
        <v>11.306883105850297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11.306883105850297</v>
      </c>
      <c r="AC7">
        <f t="shared" si="19"/>
        <v>13.273279089983244</v>
      </c>
      <c r="AE7">
        <f t="shared" si="1"/>
        <v>203.48176447553917</v>
      </c>
      <c r="AF7">
        <f t="shared" si="2"/>
        <v>-10.174088223776959</v>
      </c>
      <c r="AG7">
        <f t="shared" si="2"/>
        <v>-23.775867158503605</v>
      </c>
      <c r="AH7">
        <f t="shared" si="3"/>
        <v>-119.37833737758372</v>
      </c>
      <c r="AI7">
        <f t="shared" si="4"/>
        <v>50.153471715674883</v>
      </c>
      <c r="AJ7">
        <f t="shared" si="5"/>
        <v>-1.9663959841329479</v>
      </c>
      <c r="AK7">
        <f t="shared" si="24"/>
        <v>14.323019155032878</v>
      </c>
      <c r="AL7">
        <f t="shared" si="6"/>
        <v>62.510094886574819</v>
      </c>
      <c r="AN7">
        <f t="shared" si="7"/>
        <v>146.51799348549994</v>
      </c>
      <c r="AO7">
        <f t="shared" si="7"/>
        <v>-7.3258996742749973</v>
      </c>
      <c r="AP7">
        <f t="shared" si="7"/>
        <v>-17.119924030639663</v>
      </c>
      <c r="AQ7">
        <f t="shared" si="7"/>
        <v>-85.958928571711169</v>
      </c>
      <c r="AR7">
        <f t="shared" si="7"/>
        <v>36.113241208874115</v>
      </c>
      <c r="AS7">
        <f t="shared" si="7"/>
        <v>-1.4159125990267247</v>
      </c>
      <c r="AT7">
        <f t="shared" si="7"/>
        <v>10.313356740633489</v>
      </c>
      <c r="AU7">
        <f t="shared" si="7"/>
        <v>45.010685350480884</v>
      </c>
      <c r="AW7">
        <v>4</v>
      </c>
      <c r="AX7">
        <f>(R7*SUMPRODUCT(K8:$K$23, X8:$X$23)-$AZ$3*SUMPRODUCT(K7:$K$22, W8:$W$23))/Z7</f>
        <v>11.306883105850297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8"/>
        <v>8.5572000000000009E-2</v>
      </c>
      <c r="I8" s="5">
        <f t="shared" si="9"/>
        <v>1.085572</v>
      </c>
      <c r="J8">
        <f t="shared" si="10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213.95829973204835</v>
      </c>
      <c r="P8">
        <f t="shared" si="22"/>
        <v>10.697914986602418</v>
      </c>
      <c r="Q8" s="4">
        <f t="shared" si="23"/>
        <v>25</v>
      </c>
      <c r="R8">
        <f t="shared" si="0"/>
        <v>50000</v>
      </c>
      <c r="S8">
        <f t="shared" si="11"/>
        <v>13.273279089983244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13.273279089983244</v>
      </c>
      <c r="AC8">
        <f t="shared" si="19"/>
        <v>14.826857634253411</v>
      </c>
      <c r="AE8">
        <f t="shared" si="1"/>
        <v>200.94132150565494</v>
      </c>
      <c r="AF8">
        <f t="shared" si="2"/>
        <v>-10.047066075282748</v>
      </c>
      <c r="AG8">
        <f t="shared" si="2"/>
        <v>-23.479028595444152</v>
      </c>
      <c r="AH8">
        <f t="shared" si="3"/>
        <v>-118.15978294883305</v>
      </c>
      <c r="AI8">
        <f t="shared" si="4"/>
        <v>49.25544388609498</v>
      </c>
      <c r="AJ8">
        <f t="shared" si="5"/>
        <v>-1.5535785442701666</v>
      </c>
      <c r="AK8">
        <f t="shared" si="24"/>
        <v>14.291727416424882</v>
      </c>
      <c r="AL8">
        <f t="shared" si="6"/>
        <v>61.993592758249697</v>
      </c>
      <c r="AN8">
        <f t="shared" si="7"/>
        <v>133.28340789667439</v>
      </c>
      <c r="AO8">
        <f t="shared" si="7"/>
        <v>-6.6641703948337199</v>
      </c>
      <c r="AP8">
        <f t="shared" si="7"/>
        <v>-15.573526250628333</v>
      </c>
      <c r="AQ8">
        <f t="shared" si="7"/>
        <v>-78.374813252676958</v>
      </c>
      <c r="AR8">
        <f t="shared" si="7"/>
        <v>32.670897998535366</v>
      </c>
      <c r="AS8">
        <f t="shared" si="7"/>
        <v>-1.0304811437684056</v>
      </c>
      <c r="AT8">
        <f t="shared" si="7"/>
        <v>9.479633758344896</v>
      </c>
      <c r="AU8">
        <f t="shared" si="7"/>
        <v>41.120050613111857</v>
      </c>
      <c r="AW8">
        <v>5</v>
      </c>
      <c r="AX8">
        <f>(R8*SUMPRODUCT(K9:$K$23, X9:$X$23)-$AZ$3*SUMPRODUCT(K8:$K$22, W9:$W$23))/Z8</f>
        <v>13.273279089983244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8"/>
        <v>8.5572000000000009E-2</v>
      </c>
      <c r="I9" s="5">
        <f t="shared" si="9"/>
        <v>1.085572</v>
      </c>
      <c r="J9">
        <f t="shared" si="10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213.95829973204835</v>
      </c>
      <c r="P9">
        <f t="shared" si="22"/>
        <v>10.697914986602418</v>
      </c>
      <c r="Q9" s="4">
        <f t="shared" si="23"/>
        <v>25</v>
      </c>
      <c r="R9">
        <f t="shared" si="0"/>
        <v>50000</v>
      </c>
      <c r="S9">
        <f t="shared" si="11"/>
        <v>14.826857634253411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14.826857634253411</v>
      </c>
      <c r="AC9">
        <f t="shared" si="19"/>
        <v>15.993029415144912</v>
      </c>
      <c r="AE9">
        <f t="shared" si="1"/>
        <v>198.43068548270907</v>
      </c>
      <c r="AF9">
        <f t="shared" si="2"/>
        <v>-9.9215342741354533</v>
      </c>
      <c r="AG9">
        <f t="shared" si="2"/>
        <v>-23.185672831015978</v>
      </c>
      <c r="AH9">
        <f t="shared" si="3"/>
        <v>-117.13095694746484</v>
      </c>
      <c r="AI9">
        <f t="shared" si="4"/>
        <v>48.192521430092782</v>
      </c>
      <c r="AJ9">
        <f t="shared" si="5"/>
        <v>-1.1661717808915011</v>
      </c>
      <c r="AK9">
        <f t="shared" si="24"/>
        <v>14.233520618997893</v>
      </c>
      <c r="AL9">
        <f t="shared" si="6"/>
        <v>61.259870268199172</v>
      </c>
      <c r="AN9">
        <f t="shared" si="7"/>
        <v>121.24310055014205</v>
      </c>
      <c r="AO9">
        <f t="shared" si="7"/>
        <v>-6.0621550275071021</v>
      </c>
      <c r="AP9">
        <f t="shared" si="7"/>
        <v>-14.166674148885717</v>
      </c>
      <c r="AQ9">
        <f t="shared" si="7"/>
        <v>-71.568166769011739</v>
      </c>
      <c r="AR9">
        <f t="shared" si="7"/>
        <v>29.446104604737481</v>
      </c>
      <c r="AS9">
        <f t="shared" si="7"/>
        <v>-0.71254242833166548</v>
      </c>
      <c r="AT9">
        <f t="shared" si="7"/>
        <v>8.6968210959592618</v>
      </c>
      <c r="AU9">
        <f t="shared" si="7"/>
        <v>37.430383272365077</v>
      </c>
      <c r="AW9">
        <v>6</v>
      </c>
      <c r="AX9">
        <f>(R9*SUMPRODUCT(K10:$K$23, X10:$X$23)-$AZ$3*SUMPRODUCT(K9:$K$22, W10:$W$23))/Z9</f>
        <v>14.826857634253411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8"/>
        <v>8.5572000000000009E-2</v>
      </c>
      <c r="I10" s="5">
        <f t="shared" si="9"/>
        <v>1.085572</v>
      </c>
      <c r="J10">
        <f t="shared" si="10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213.95829973204835</v>
      </c>
      <c r="P10">
        <f t="shared" si="22"/>
        <v>10.697914986602418</v>
      </c>
      <c r="Q10" s="4">
        <f t="shared" si="23"/>
        <v>25</v>
      </c>
      <c r="R10">
        <f t="shared" si="0"/>
        <v>50000</v>
      </c>
      <c r="S10">
        <f t="shared" si="11"/>
        <v>15.993029415144912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15.993029415144912</v>
      </c>
      <c r="AC10">
        <f t="shared" si="19"/>
        <v>16.797578358182921</v>
      </c>
      <c r="AE10">
        <f t="shared" si="1"/>
        <v>195.94934329553362</v>
      </c>
      <c r="AF10">
        <f t="shared" si="2"/>
        <v>-9.7974671647766822</v>
      </c>
      <c r="AG10">
        <f t="shared" si="2"/>
        <v>-22.895739910642831</v>
      </c>
      <c r="AH10">
        <f t="shared" si="3"/>
        <v>-116.15238412597316</v>
      </c>
      <c r="AI10">
        <f t="shared" si="4"/>
        <v>47.103752094140958</v>
      </c>
      <c r="AJ10">
        <f t="shared" si="5"/>
        <v>-0.80454894303800906</v>
      </c>
      <c r="AK10">
        <f t="shared" si="24"/>
        <v>14.150143388213131</v>
      </c>
      <c r="AL10">
        <f t="shared" si="6"/>
        <v>60.449346539316082</v>
      </c>
      <c r="AN10">
        <f t="shared" si="7"/>
        <v>110.28930008129034</v>
      </c>
      <c r="AO10">
        <f t="shared" si="7"/>
        <v>-5.5144650040645171</v>
      </c>
      <c r="AP10">
        <f t="shared" si="7"/>
        <v>-12.886775158922516</v>
      </c>
      <c r="AQ10">
        <f t="shared" si="7"/>
        <v>-65.375902427526796</v>
      </c>
      <c r="AR10">
        <f t="shared" si="7"/>
        <v>26.512157490776513</v>
      </c>
      <c r="AS10">
        <f t="shared" si="7"/>
        <v>-0.45283713798915542</v>
      </c>
      <c r="AT10">
        <f t="shared" si="7"/>
        <v>7.9643513169737483</v>
      </c>
      <c r="AU10">
        <f t="shared" si="7"/>
        <v>34.023671669761107</v>
      </c>
      <c r="AW10">
        <v>7</v>
      </c>
      <c r="AX10">
        <f>(R10*SUMPRODUCT(K11:$K$23, X11:$X$23)-$AZ$3*SUMPRODUCT(K10:$K$22, W11:$W$23))/Z10</f>
        <v>15.993029415144912</v>
      </c>
    </row>
    <row r="11" spans="1:52" x14ac:dyDescent="0.25">
      <c r="A11" t="s">
        <v>33</v>
      </c>
      <c r="C11" s="7">
        <f>AU25</f>
        <v>139.51215130230523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8"/>
        <v>8.5572000000000009E-2</v>
      </c>
      <c r="I11" s="5">
        <f t="shared" si="9"/>
        <v>1.085572</v>
      </c>
      <c r="J11">
        <f t="shared" si="10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213.95829973204835</v>
      </c>
      <c r="P11">
        <f t="shared" si="22"/>
        <v>10.697914986602418</v>
      </c>
      <c r="Q11" s="4">
        <f t="shared" si="23"/>
        <v>25</v>
      </c>
      <c r="R11">
        <f t="shared" si="0"/>
        <v>50000</v>
      </c>
      <c r="S11">
        <f t="shared" si="11"/>
        <v>16.797578358182921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16.797578358182921</v>
      </c>
      <c r="AC11">
        <f t="shared" si="19"/>
        <v>17.243263141231441</v>
      </c>
      <c r="AE11">
        <f t="shared" si="1"/>
        <v>193.49679467890303</v>
      </c>
      <c r="AF11">
        <f t="shared" si="2"/>
        <v>-9.6748397339451522</v>
      </c>
      <c r="AG11">
        <f t="shared" si="2"/>
        <v>-22.609171380735127</v>
      </c>
      <c r="AH11">
        <f t="shared" si="3"/>
        <v>-115.22226160255219</v>
      </c>
      <c r="AI11">
        <f t="shared" si="4"/>
        <v>45.990521961670552</v>
      </c>
      <c r="AJ11">
        <f t="shared" si="5"/>
        <v>-0.44568478304852022</v>
      </c>
      <c r="AK11">
        <f t="shared" si="24"/>
        <v>14.043367331219857</v>
      </c>
      <c r="AL11">
        <f t="shared" si="6"/>
        <v>59.588204509841887</v>
      </c>
      <c r="AN11">
        <f t="shared" si="7"/>
        <v>100.32397017666216</v>
      </c>
      <c r="AO11">
        <f t="shared" si="7"/>
        <v>-5.0161985088331082</v>
      </c>
      <c r="AP11">
        <f t="shared" si="7"/>
        <v>-11.722374208233958</v>
      </c>
      <c r="AQ11">
        <f t="shared" si="7"/>
        <v>-59.740290560804581</v>
      </c>
      <c r="AR11">
        <f t="shared" si="7"/>
        <v>23.845106898790515</v>
      </c>
      <c r="AS11">
        <f t="shared" si="7"/>
        <v>-0.23107807525675222</v>
      </c>
      <c r="AT11">
        <f t="shared" si="7"/>
        <v>7.281187100050829</v>
      </c>
      <c r="AU11">
        <f t="shared" si="7"/>
        <v>30.895215923584594</v>
      </c>
      <c r="AW11">
        <v>8</v>
      </c>
      <c r="AX11">
        <f>(R11*SUMPRODUCT(K12:$K$23, X12:$X$23)-$AZ$3*SUMPRODUCT(K11:$K$22, W12:$W$23))/Z11</f>
        <v>16.797578358182921</v>
      </c>
    </row>
    <row r="12" spans="1:52" x14ac:dyDescent="0.25">
      <c r="A12" t="s">
        <v>40</v>
      </c>
      <c r="C12">
        <v>0.1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8"/>
        <v>8.5572000000000009E-2</v>
      </c>
      <c r="I12" s="5">
        <f t="shared" si="9"/>
        <v>1.085572</v>
      </c>
      <c r="J12">
        <f t="shared" si="10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213.95829973204835</v>
      </c>
      <c r="P12">
        <f t="shared" si="22"/>
        <v>10.697914986602418</v>
      </c>
      <c r="Q12" s="4">
        <f t="shared" si="23"/>
        <v>25</v>
      </c>
      <c r="R12">
        <f t="shared" si="0"/>
        <v>50000</v>
      </c>
      <c r="S12">
        <f t="shared" si="11"/>
        <v>17.243263141231441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17.243263141231441</v>
      </c>
      <c r="AC12">
        <f t="shared" si="19"/>
        <v>17.358872838019138</v>
      </c>
      <c r="AE12">
        <f t="shared" si="1"/>
        <v>191.07236749562435</v>
      </c>
      <c r="AF12">
        <f t="shared" si="2"/>
        <v>-9.5536183747812178</v>
      </c>
      <c r="AG12">
        <f t="shared" si="2"/>
        <v>-22.325888705289149</v>
      </c>
      <c r="AH12">
        <f t="shared" si="3"/>
        <v>-114.3819232772488</v>
      </c>
      <c r="AI12">
        <f t="shared" si="4"/>
        <v>44.810937138305178</v>
      </c>
      <c r="AJ12">
        <f t="shared" si="5"/>
        <v>-0.11560969678769695</v>
      </c>
      <c r="AK12">
        <f t="shared" si="24"/>
        <v>13.91334085834522</v>
      </c>
      <c r="AL12">
        <f t="shared" si="6"/>
        <v>58.6086682998627</v>
      </c>
      <c r="AN12">
        <f t="shared" si="7"/>
        <v>91.257840361677609</v>
      </c>
      <c r="AO12">
        <f t="shared" si="7"/>
        <v>-4.5628920180838799</v>
      </c>
      <c r="AP12">
        <f t="shared" si="7"/>
        <v>-10.66304047049878</v>
      </c>
      <c r="AQ12">
        <f t="shared" si="7"/>
        <v>-54.629810848687306</v>
      </c>
      <c r="AR12">
        <f t="shared" si="7"/>
        <v>21.402097024407635</v>
      </c>
      <c r="AS12">
        <f t="shared" si="7"/>
        <v>-5.5216206257323978E-2</v>
      </c>
      <c r="AT12">
        <f t="shared" si="7"/>
        <v>6.6451337552906562</v>
      </c>
      <c r="AU12">
        <f t="shared" si="7"/>
        <v>27.992014573440969</v>
      </c>
      <c r="AW12">
        <v>9</v>
      </c>
      <c r="AX12">
        <f>(R12*SUMPRODUCT(K13:$K$23, X13:$X$23)-$AZ$3*SUMPRODUCT(K12:$K$22, W13:$W$23))/Z12</f>
        <v>17.243263141231441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8"/>
        <v>8.5572000000000009E-2</v>
      </c>
      <c r="I13" s="5">
        <f t="shared" si="9"/>
        <v>1.085572</v>
      </c>
      <c r="J13">
        <f t="shared" si="10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213.95829973204835</v>
      </c>
      <c r="P13">
        <f t="shared" si="22"/>
        <v>10.697914986602418</v>
      </c>
      <c r="Q13" s="4">
        <f t="shared" si="23"/>
        <v>25</v>
      </c>
      <c r="R13">
        <f t="shared" si="0"/>
        <v>50000</v>
      </c>
      <c r="S13">
        <f t="shared" si="11"/>
        <v>17.358872838019138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17.358872838019138</v>
      </c>
      <c r="AC13">
        <f t="shared" si="19"/>
        <v>17.152759225714849</v>
      </c>
      <c r="AE13">
        <f t="shared" si="1"/>
        <v>188.67559278579853</v>
      </c>
      <c r="AF13">
        <f t="shared" si="2"/>
        <v>-9.4337796392899271</v>
      </c>
      <c r="AG13">
        <f t="shared" si="2"/>
        <v>-22.04583708859241</v>
      </c>
      <c r="AH13">
        <f t="shared" si="3"/>
        <v>-113.58545928769354</v>
      </c>
      <c r="AI13">
        <f t="shared" si="4"/>
        <v>43.610516770222659</v>
      </c>
      <c r="AJ13">
        <f t="shared" si="5"/>
        <v>0.20611361230428926</v>
      </c>
      <c r="AK13">
        <f t="shared" si="24"/>
        <v>13.762048018916943</v>
      </c>
      <c r="AL13">
        <f t="shared" si="6"/>
        <v>57.578678401443895</v>
      </c>
      <c r="AN13">
        <f t="shared" si="7"/>
        <v>83.009804707750163</v>
      </c>
      <c r="AO13">
        <f t="shared" si="7"/>
        <v>-4.1504902353875082</v>
      </c>
      <c r="AP13">
        <f t="shared" si="7"/>
        <v>-9.6992971073928729</v>
      </c>
      <c r="AQ13">
        <f t="shared" si="7"/>
        <v>-49.973113394777357</v>
      </c>
      <c r="AR13">
        <f t="shared" si="7"/>
        <v>19.186903970192422</v>
      </c>
      <c r="AS13">
        <f t="shared" si="7"/>
        <v>9.0681844176910401E-2</v>
      </c>
      <c r="AT13">
        <f t="shared" si="7"/>
        <v>6.0547572770894291</v>
      </c>
      <c r="AU13">
        <f t="shared" si="7"/>
        <v>25.33234309145876</v>
      </c>
      <c r="AW13">
        <v>10</v>
      </c>
      <c r="AX13">
        <f>(R13*SUMPRODUCT(K14:$K$23, X14:$X$23)-$AZ$3*SUMPRODUCT(K13:$K$22, W14:$W$23))/Z13</f>
        <v>17.358872838019138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8"/>
        <v>8.5572000000000009E-2</v>
      </c>
      <c r="I14" s="5">
        <f t="shared" si="9"/>
        <v>1.085572</v>
      </c>
      <c r="J14">
        <f t="shared" si="10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213.95829973204835</v>
      </c>
      <c r="P14">
        <f t="shared" si="22"/>
        <v>10.697914986602418</v>
      </c>
      <c r="Q14" s="4">
        <f t="shared" si="23"/>
        <v>25</v>
      </c>
      <c r="R14">
        <f t="shared" si="0"/>
        <v>50000</v>
      </c>
      <c r="S14">
        <f t="shared" si="11"/>
        <v>17.152759225714849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17.152759225714849</v>
      </c>
      <c r="AC14">
        <f t="shared" si="19"/>
        <v>16.546780570647886</v>
      </c>
      <c r="AE14">
        <f t="shared" si="1"/>
        <v>186.30583375537907</v>
      </c>
      <c r="AF14">
        <f t="shared" si="2"/>
        <v>-9.3152916877689531</v>
      </c>
      <c r="AG14">
        <f t="shared" si="2"/>
        <v>-21.768942124318151</v>
      </c>
      <c r="AH14">
        <f t="shared" si="3"/>
        <v>-112.87318677667112</v>
      </c>
      <c r="AI14">
        <f t="shared" si="4"/>
        <v>42.34841316662083</v>
      </c>
      <c r="AJ14">
        <f t="shared" si="5"/>
        <v>0.6059786550669628</v>
      </c>
      <c r="AK14">
        <f t="shared" si="24"/>
        <v>13.590031090532747</v>
      </c>
      <c r="AL14">
        <f t="shared" si="6"/>
        <v>56.54442291222054</v>
      </c>
      <c r="AN14">
        <f t="shared" si="7"/>
        <v>75.506004560687074</v>
      </c>
      <c r="AO14">
        <f t="shared" si="7"/>
        <v>-3.7753002280343537</v>
      </c>
      <c r="AP14">
        <f t="shared" si="7"/>
        <v>-8.8225140898071448</v>
      </c>
      <c r="AQ14">
        <f t="shared" si="7"/>
        <v>-45.745230751758719</v>
      </c>
      <c r="AR14">
        <f t="shared" si="7"/>
        <v>17.162959491086855</v>
      </c>
      <c r="AS14">
        <f t="shared" si="7"/>
        <v>0.24559095209676474</v>
      </c>
      <c r="AT14">
        <f t="shared" si="7"/>
        <v>5.5077660683935408</v>
      </c>
      <c r="AU14">
        <f t="shared" si="7"/>
        <v>22.916316511577161</v>
      </c>
      <c r="AW14">
        <v>11</v>
      </c>
      <c r="AX14">
        <f>(R14*SUMPRODUCT(K15:$K$23, X15:$X$23)-$AZ$3*SUMPRODUCT(K14:$K$22, W15:$W$23))/Z14</f>
        <v>17.152759225714849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8"/>
        <v>8.5572000000000009E-2</v>
      </c>
      <c r="I15" s="5">
        <f t="shared" si="9"/>
        <v>1.085572</v>
      </c>
      <c r="J15">
        <f t="shared" si="10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213.95829973204835</v>
      </c>
      <c r="P15">
        <f t="shared" si="22"/>
        <v>10.697914986602418</v>
      </c>
      <c r="Q15" s="4">
        <f t="shared" si="23"/>
        <v>25</v>
      </c>
      <c r="R15">
        <f t="shared" si="0"/>
        <v>50000</v>
      </c>
      <c r="S15">
        <f t="shared" si="11"/>
        <v>16.546780570647886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16.546780570647886</v>
      </c>
      <c r="AC15">
        <f t="shared" si="19"/>
        <v>15.534978241391066</v>
      </c>
      <c r="AE15">
        <f t="shared" si="1"/>
        <v>183.96158843651855</v>
      </c>
      <c r="AF15">
        <f t="shared" si="2"/>
        <v>-9.1980794218259287</v>
      </c>
      <c r="AG15">
        <f t="shared" si="2"/>
        <v>-21.495028314735126</v>
      </c>
      <c r="AH15">
        <f t="shared" si="3"/>
        <v>-112.44877667969287</v>
      </c>
      <c r="AI15">
        <f t="shared" si="4"/>
        <v>40.819704020264638</v>
      </c>
      <c r="AJ15">
        <f t="shared" si="5"/>
        <v>1.0118023292568203</v>
      </c>
      <c r="AK15">
        <f t="shared" si="24"/>
        <v>13.391720270973837</v>
      </c>
      <c r="AL15">
        <f t="shared" si="6"/>
        <v>55.223226620495296</v>
      </c>
      <c r="AN15">
        <f t="shared" si="7"/>
        <v>68.678935267878103</v>
      </c>
      <c r="AO15">
        <f t="shared" si="7"/>
        <v>-3.4339467633939051</v>
      </c>
      <c r="AP15">
        <f t="shared" si="7"/>
        <v>-8.0248038232085968</v>
      </c>
      <c r="AQ15">
        <f t="shared" si="7"/>
        <v>-41.980841327654176</v>
      </c>
      <c r="AR15">
        <f t="shared" si="7"/>
        <v>15.239343353621422</v>
      </c>
      <c r="AS15">
        <f t="shared" si="7"/>
        <v>0.3777392186352907</v>
      </c>
      <c r="AT15">
        <f t="shared" si="7"/>
        <v>4.9995713639596184</v>
      </c>
      <c r="AU15">
        <f t="shared" si="7"/>
        <v>20.616653936216331</v>
      </c>
      <c r="AW15">
        <v>12</v>
      </c>
      <c r="AX15">
        <f>(R15*SUMPRODUCT(K16:$K$23, X16:$X$23)-$AZ$3*SUMPRODUCT(K15:$K$22, W16:$W$23))/Z15</f>
        <v>16.546780570647886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8"/>
        <v>8.5572000000000009E-2</v>
      </c>
      <c r="I16" s="5">
        <f t="shared" si="9"/>
        <v>1.085572</v>
      </c>
      <c r="J16">
        <f t="shared" si="10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213.95829973204835</v>
      </c>
      <c r="P16">
        <f t="shared" si="22"/>
        <v>10.697914986602418</v>
      </c>
      <c r="Q16" s="4">
        <f t="shared" si="23"/>
        <v>25</v>
      </c>
      <c r="R16">
        <f t="shared" si="0"/>
        <v>50000</v>
      </c>
      <c r="S16">
        <f t="shared" si="11"/>
        <v>15.534978241391066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15.534978241391066</v>
      </c>
      <c r="AC16">
        <f t="shared" si="19"/>
        <v>14.180059288333647</v>
      </c>
      <c r="AE16">
        <f t="shared" si="1"/>
        <v>181.64194373517188</v>
      </c>
      <c r="AF16">
        <f t="shared" si="2"/>
        <v>-9.0820971867585953</v>
      </c>
      <c r="AG16">
        <f t="shared" si="2"/>
        <v>-21.22398896918839</v>
      </c>
      <c r="AH16">
        <f t="shared" si="3"/>
        <v>-112.17812479876977</v>
      </c>
      <c r="AI16">
        <f t="shared" si="4"/>
        <v>39.15773278045512</v>
      </c>
      <c r="AJ16">
        <f t="shared" si="5"/>
        <v>1.3549189530574193</v>
      </c>
      <c r="AK16">
        <f t="shared" si="24"/>
        <v>13.166637735286304</v>
      </c>
      <c r="AL16">
        <f t="shared" si="6"/>
        <v>53.679289468798842</v>
      </c>
      <c r="AN16">
        <f t="shared" si="7"/>
        <v>62.467469046316715</v>
      </c>
      <c r="AO16">
        <f t="shared" si="7"/>
        <v>-3.1233734523158363</v>
      </c>
      <c r="AP16">
        <f t="shared" si="7"/>
        <v>-7.2990238196588004</v>
      </c>
      <c r="AQ16">
        <f t="shared" si="7"/>
        <v>-38.578554019206543</v>
      </c>
      <c r="AR16">
        <f t="shared" si="7"/>
        <v>13.466517755135532</v>
      </c>
      <c r="AS16">
        <f t="shared" si="7"/>
        <v>0.46596262966543783</v>
      </c>
      <c r="AT16">
        <f t="shared" si="7"/>
        <v>4.5280650397147353</v>
      </c>
      <c r="AU16">
        <f t="shared" si="7"/>
        <v>18.460545424515704</v>
      </c>
      <c r="AW16">
        <v>13</v>
      </c>
      <c r="AX16">
        <f>(R16*SUMPRODUCT(K17:$K$23, X17:$X$23)-$AZ$3*SUMPRODUCT(K16:$K$22, W17:$W$23))/Z16</f>
        <v>15.534978241391066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8"/>
        <v>8.5572000000000009E-2</v>
      </c>
      <c r="I17" s="5">
        <f t="shared" si="9"/>
        <v>1.085572</v>
      </c>
      <c r="J17">
        <f t="shared" si="10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213.95829973204835</v>
      </c>
      <c r="P17">
        <f t="shared" si="22"/>
        <v>10.697914986602418</v>
      </c>
      <c r="Q17" s="4">
        <f t="shared" si="23"/>
        <v>25</v>
      </c>
      <c r="R17">
        <f t="shared" si="0"/>
        <v>50000</v>
      </c>
      <c r="S17">
        <f t="shared" si="11"/>
        <v>14.180059288333647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14.180059288333647</v>
      </c>
      <c r="AC17">
        <f t="shared" si="19"/>
        <v>12.523242691155351</v>
      </c>
      <c r="AE17">
        <f t="shared" si="1"/>
        <v>179.34671359114705</v>
      </c>
      <c r="AF17">
        <f t="shared" si="2"/>
        <v>-8.9673356795573529</v>
      </c>
      <c r="AG17">
        <f t="shared" si="2"/>
        <v>-20.955802347437881</v>
      </c>
      <c r="AH17">
        <f t="shared" si="3"/>
        <v>-111.89346411725234</v>
      </c>
      <c r="AI17">
        <f t="shared" si="4"/>
        <v>37.530111446899468</v>
      </c>
      <c r="AJ17">
        <f t="shared" si="5"/>
        <v>1.6568165971782953</v>
      </c>
      <c r="AK17">
        <f t="shared" si="24"/>
        <v>12.919160603994635</v>
      </c>
      <c r="AL17">
        <f t="shared" si="6"/>
        <v>52.106088648072394</v>
      </c>
      <c r="AN17">
        <f t="shared" si="7"/>
        <v>56.816249159800449</v>
      </c>
      <c r="AO17">
        <f t="shared" si="7"/>
        <v>-2.8408124579900225</v>
      </c>
      <c r="AP17">
        <f t="shared" si="7"/>
        <v>-6.6387059103286177</v>
      </c>
      <c r="AQ17">
        <f t="shared" si="7"/>
        <v>-35.447356739035406</v>
      </c>
      <c r="AR17">
        <f t="shared" si="7"/>
        <v>11.889374052446396</v>
      </c>
      <c r="AS17">
        <f t="shared" si="7"/>
        <v>0.52487220263188272</v>
      </c>
      <c r="AT17">
        <f t="shared" si="7"/>
        <v>4.0927331932346602</v>
      </c>
      <c r="AU17">
        <f t="shared" si="7"/>
        <v>16.506979448312936</v>
      </c>
      <c r="AW17">
        <v>14</v>
      </c>
      <c r="AX17">
        <f>(R17*SUMPRODUCT(K18:$K$23, X18:$X$23)-$AZ$3*SUMPRODUCT(K17:$K$22, W18:$W$23))/Z17</f>
        <v>14.180059288333647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8"/>
        <v>8.5572000000000009E-2</v>
      </c>
      <c r="I18" s="5">
        <f t="shared" si="9"/>
        <v>1.085572</v>
      </c>
      <c r="J18">
        <f t="shared" si="10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213.95829973204835</v>
      </c>
      <c r="P18">
        <f t="shared" si="22"/>
        <v>10.697914986602418</v>
      </c>
      <c r="Q18" s="4">
        <f t="shared" si="23"/>
        <v>25</v>
      </c>
      <c r="R18">
        <f t="shared" si="0"/>
        <v>50000</v>
      </c>
      <c r="S18">
        <f t="shared" si="11"/>
        <v>12.523242691155351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12.523242691155351</v>
      </c>
      <c r="AC18">
        <f t="shared" si="19"/>
        <v>10.537537073622424</v>
      </c>
      <c r="AE18">
        <f t="shared" si="1"/>
        <v>177.07554195650175</v>
      </c>
      <c r="AF18">
        <f t="shared" si="2"/>
        <v>-8.8537770978250876</v>
      </c>
      <c r="AG18">
        <f t="shared" si="2"/>
        <v>-20.690426846991109</v>
      </c>
      <c r="AH18">
        <f t="shared" si="3"/>
        <v>-111.63495394478187</v>
      </c>
      <c r="AI18">
        <f t="shared" si="4"/>
        <v>35.896384066903693</v>
      </c>
      <c r="AJ18">
        <f t="shared" si="5"/>
        <v>1.9857056175329273</v>
      </c>
      <c r="AK18">
        <f t="shared" si="24"/>
        <v>12.652150528488242</v>
      </c>
      <c r="AL18">
        <f t="shared" si="6"/>
        <v>50.534240212924864</v>
      </c>
      <c r="AN18">
        <f t="shared" si="7"/>
        <v>51.674833163022939</v>
      </c>
      <c r="AO18">
        <f t="shared" si="7"/>
        <v>-2.5837416581511468</v>
      </c>
      <c r="AP18">
        <f t="shared" si="7"/>
        <v>-6.0379561376840893</v>
      </c>
      <c r="AQ18">
        <f t="shared" si="7"/>
        <v>-32.577721104337641</v>
      </c>
      <c r="AR18">
        <f t="shared" si="7"/>
        <v>10.475414262850062</v>
      </c>
      <c r="AS18">
        <f t="shared" si="7"/>
        <v>0.5794758856200346</v>
      </c>
      <c r="AT18">
        <f t="shared" si="7"/>
        <v>3.6921969035886759</v>
      </c>
      <c r="AU18">
        <f t="shared" si="7"/>
        <v>14.747087052058774</v>
      </c>
      <c r="AW18">
        <v>15</v>
      </c>
      <c r="AX18">
        <f>(R18*SUMPRODUCT(K19:$K$23, X19:$X$23)-$AZ$3*SUMPRODUCT(K18:$K$22, W19:$W$23))/Z18</f>
        <v>12.523242691155351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8"/>
        <v>8.5572000000000009E-2</v>
      </c>
      <c r="I19" s="5">
        <f t="shared" si="9"/>
        <v>1.085572</v>
      </c>
      <c r="J19">
        <f t="shared" si="10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213.95829973204835</v>
      </c>
      <c r="P19">
        <f t="shared" si="22"/>
        <v>10.697914986602418</v>
      </c>
      <c r="Q19" s="4">
        <f t="shared" si="23"/>
        <v>25</v>
      </c>
      <c r="R19">
        <f t="shared" si="0"/>
        <v>50000</v>
      </c>
      <c r="S19">
        <f t="shared" si="11"/>
        <v>10.537537073622424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10.537537073622424</v>
      </c>
      <c r="AC19">
        <f t="shared" si="19"/>
        <v>8.2904591646215113</v>
      </c>
      <c r="AE19">
        <f t="shared" si="1"/>
        <v>174.82724000746023</v>
      </c>
      <c r="AF19">
        <f t="shared" si="2"/>
        <v>-8.7413620003730124</v>
      </c>
      <c r="AG19">
        <f t="shared" si="2"/>
        <v>-20.427723559498034</v>
      </c>
      <c r="AH19">
        <f t="shared" si="3"/>
        <v>-111.59803804632334</v>
      </c>
      <c r="AI19">
        <f t="shared" si="4"/>
        <v>34.060116401265859</v>
      </c>
      <c r="AJ19">
        <f t="shared" si="5"/>
        <v>2.2470779090009128</v>
      </c>
      <c r="AK19">
        <f t="shared" si="24"/>
        <v>12.363639055649676</v>
      </c>
      <c r="AL19">
        <f t="shared" si="6"/>
        <v>48.670833365916451</v>
      </c>
      <c r="AN19">
        <f t="shared" si="7"/>
        <v>46.99709043179756</v>
      </c>
      <c r="AO19">
        <f t="shared" si="7"/>
        <v>-2.3498545215898781</v>
      </c>
      <c r="AP19">
        <f t="shared" si="7"/>
        <v>-5.4913843597858296</v>
      </c>
      <c r="AQ19">
        <f t="shared" si="7"/>
        <v>-29.999804869369537</v>
      </c>
      <c r="AR19">
        <f t="shared" si="7"/>
        <v>9.1560466810523149</v>
      </c>
      <c r="AS19">
        <f t="shared" si="7"/>
        <v>0.60405989188014431</v>
      </c>
      <c r="AT19">
        <f t="shared" si="7"/>
        <v>3.3235956978996932</v>
      </c>
      <c r="AU19">
        <f t="shared" si="7"/>
        <v>13.083702270832154</v>
      </c>
      <c r="AW19">
        <v>16</v>
      </c>
      <c r="AX19">
        <f>(R19*SUMPRODUCT(K20:$K$23, X20:$X$23)-$AZ$3*SUMPRODUCT(K19:$K$22, W20:$W$23))/Z19</f>
        <v>10.537537073622424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8"/>
        <v>8.5572000000000009E-2</v>
      </c>
      <c r="I20" s="5">
        <f t="shared" si="9"/>
        <v>1.085572</v>
      </c>
      <c r="J20">
        <f t="shared" si="10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213.95829973204835</v>
      </c>
      <c r="P20">
        <f t="shared" si="22"/>
        <v>10.697914986602418</v>
      </c>
      <c r="Q20" s="4">
        <f t="shared" si="23"/>
        <v>25</v>
      </c>
      <c r="R20">
        <f t="shared" si="0"/>
        <v>50000</v>
      </c>
      <c r="S20">
        <f t="shared" si="11"/>
        <v>8.2904591646215113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8.2904591646215113</v>
      </c>
      <c r="AC20">
        <f t="shared" si="19"/>
        <v>5.7741770026205987</v>
      </c>
      <c r="AE20">
        <f t="shared" si="1"/>
        <v>172.60183382429278</v>
      </c>
      <c r="AF20">
        <f t="shared" si="2"/>
        <v>-8.6300916912146395</v>
      </c>
      <c r="AG20">
        <f t="shared" si="2"/>
        <v>-20.167695532313008</v>
      </c>
      <c r="AH20">
        <f t="shared" si="3"/>
        <v>-111.50158318009186</v>
      </c>
      <c r="AI20">
        <f t="shared" si="4"/>
        <v>32.302463420673277</v>
      </c>
      <c r="AJ20">
        <f t="shared" si="5"/>
        <v>2.5162821620009126</v>
      </c>
      <c r="AK20">
        <f t="shared" si="24"/>
        <v>12.058354090838979</v>
      </c>
      <c r="AL20">
        <f t="shared" si="6"/>
        <v>46.877099673513172</v>
      </c>
      <c r="AN20">
        <f t="shared" si="7"/>
        <v>42.741390103276963</v>
      </c>
      <c r="AO20">
        <f t="shared" si="7"/>
        <v>-2.137069505163848</v>
      </c>
      <c r="AP20">
        <f t="shared" si="7"/>
        <v>-4.9941262102012782</v>
      </c>
      <c r="AQ20">
        <f t="shared" si="7"/>
        <v>-27.611135746592165</v>
      </c>
      <c r="AR20">
        <f t="shared" si="7"/>
        <v>7.99905864131967</v>
      </c>
      <c r="AS20">
        <f t="shared" si="7"/>
        <v>0.6231069225225182</v>
      </c>
      <c r="AT20">
        <f t="shared" si="7"/>
        <v>2.9860100833265646</v>
      </c>
      <c r="AU20">
        <f t="shared" si="7"/>
        <v>11.608175647168753</v>
      </c>
      <c r="AW20">
        <v>17</v>
      </c>
      <c r="AX20">
        <f>(R20*SUMPRODUCT(K21:$K$23, X21:$X$23)-$AZ$3*SUMPRODUCT(K20:$K$22, W21:$W$23))/Z20</f>
        <v>8.2904591646215113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8"/>
        <v>8.5572000000000009E-2</v>
      </c>
      <c r="I21" s="5">
        <f t="shared" si="9"/>
        <v>1.085572</v>
      </c>
      <c r="J21">
        <f t="shared" si="10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213.95829973204835</v>
      </c>
      <c r="P21">
        <f t="shared" si="22"/>
        <v>10.697914986602418</v>
      </c>
      <c r="Q21" s="4">
        <f t="shared" si="23"/>
        <v>25</v>
      </c>
      <c r="R21">
        <f t="shared" si="0"/>
        <v>50000</v>
      </c>
      <c r="S21">
        <f t="shared" si="11"/>
        <v>5.7741770026205987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5.7741770026205987</v>
      </c>
      <c r="AC21">
        <f t="shared" si="19"/>
        <v>3.0073841130691705</v>
      </c>
      <c r="AE21">
        <f t="shared" si="1"/>
        <v>170.39835635364074</v>
      </c>
      <c r="AF21">
        <f t="shared" si="2"/>
        <v>-8.5199178176820372</v>
      </c>
      <c r="AG21">
        <f t="shared" si="2"/>
        <v>-19.910229769894404</v>
      </c>
      <c r="AH21">
        <f t="shared" si="3"/>
        <v>-111.57761419095748</v>
      </c>
      <c r="AI21">
        <f t="shared" si="4"/>
        <v>30.390594575106817</v>
      </c>
      <c r="AJ21">
        <f t="shared" si="5"/>
        <v>2.7667928895514282</v>
      </c>
      <c r="AK21">
        <f t="shared" si="24"/>
        <v>11.735683087700552</v>
      </c>
      <c r="AL21">
        <f t="shared" si="6"/>
        <v>44.893070552358793</v>
      </c>
      <c r="AN21">
        <f t="shared" si="7"/>
        <v>38.869594096786358</v>
      </c>
      <c r="AO21">
        <f t="shared" si="7"/>
        <v>-1.943479704839318</v>
      </c>
      <c r="AP21">
        <f t="shared" si="7"/>
        <v>-4.5417254373241045</v>
      </c>
      <c r="AQ21">
        <f t="shared" si="7"/>
        <v>-25.451985962173765</v>
      </c>
      <c r="AR21">
        <f t="shared" si="7"/>
        <v>6.9324029924491724</v>
      </c>
      <c r="AS21">
        <f t="shared" si="7"/>
        <v>0.63113353243586545</v>
      </c>
      <c r="AT21">
        <f t="shared" si="7"/>
        <v>2.6770283929308252</v>
      </c>
      <c r="AU21">
        <f t="shared" si="7"/>
        <v>10.240564917815862</v>
      </c>
      <c r="AW21">
        <v>18</v>
      </c>
      <c r="AX21">
        <f>(R21*SUMPRODUCT(K22:$K$23, X22:$X$23)-$AZ$3*SUMPRODUCT(K21:$K$22, W22:$W$23))/Z21</f>
        <v>5.7741770026205987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8"/>
        <v>8.5572000000000009E-2</v>
      </c>
      <c r="I22" s="5">
        <f t="shared" si="9"/>
        <v>1.085572</v>
      </c>
      <c r="J22">
        <f t="shared" si="10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213.95829973204835</v>
      </c>
      <c r="P22">
        <f t="shared" si="22"/>
        <v>10.697914986602418</v>
      </c>
      <c r="Q22" s="4">
        <f t="shared" si="23"/>
        <v>25</v>
      </c>
      <c r="R22">
        <f t="shared" si="0"/>
        <v>50000</v>
      </c>
      <c r="S22">
        <f t="shared" si="11"/>
        <v>3.0073841130691705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3.0073841130691705</v>
      </c>
      <c r="AC22">
        <f t="shared" si="19"/>
        <v>3.0465317382054047</v>
      </c>
      <c r="AE22">
        <f t="shared" si="1"/>
        <v>168.21620586405709</v>
      </c>
      <c r="AF22">
        <f t="shared" si="2"/>
        <v>-8.4108102932028554</v>
      </c>
      <c r="AG22">
        <f t="shared" si="2"/>
        <v>-19.655255962811843</v>
      </c>
      <c r="AH22">
        <f t="shared" si="3"/>
        <v>-111.7430187672287</v>
      </c>
      <c r="AI22">
        <f t="shared" si="4"/>
        <v>28.40712084081369</v>
      </c>
      <c r="AJ22">
        <f t="shared" si="5"/>
        <v>-3.9147625136234154E-2</v>
      </c>
      <c r="AK22">
        <f t="shared" si="24"/>
        <v>11.39689457787464</v>
      </c>
      <c r="AL22">
        <f t="shared" si="6"/>
        <v>39.764867793552099</v>
      </c>
      <c r="AN22">
        <f t="shared" si="7"/>
        <v>35.347101277559048</v>
      </c>
      <c r="AO22">
        <f t="shared" si="7"/>
        <v>-1.7673550638779525</v>
      </c>
      <c r="AP22">
        <f t="shared" si="7"/>
        <v>-4.1301390646946325</v>
      </c>
      <c r="AQ22">
        <f t="shared" si="7"/>
        <v>-23.480447565304228</v>
      </c>
      <c r="AR22">
        <f t="shared" si="7"/>
        <v>5.9691595836822327</v>
      </c>
      <c r="AS22">
        <f t="shared" si="7"/>
        <v>-8.2260508930076456E-3</v>
      </c>
      <c r="AT22">
        <f t="shared" si="7"/>
        <v>2.3948179357900687</v>
      </c>
      <c r="AU22">
        <f t="shared" si="7"/>
        <v>8.3557514685792942</v>
      </c>
      <c r="AW22">
        <v>19</v>
      </c>
      <c r="AX22">
        <f>(R22*SUMPRODUCT(K23:$K$23, X23:$X$23)-$AZ$3*SUMPRODUCT(K22:$K$22, W23:$W$23))/Z22</f>
        <v>3.0073841130691705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8"/>
        <v>8.5572000000000009E-2</v>
      </c>
      <c r="I23" s="5">
        <f t="shared" si="9"/>
        <v>1.085572</v>
      </c>
      <c r="J23">
        <f t="shared" si="10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213.95829973204835</v>
      </c>
      <c r="P23">
        <f t="shared" si="22"/>
        <v>10.697914986602418</v>
      </c>
      <c r="Q23" s="4">
        <f t="shared" si="23"/>
        <v>25</v>
      </c>
      <c r="R23">
        <f t="shared" si="0"/>
        <v>50000</v>
      </c>
      <c r="S23">
        <f t="shared" si="11"/>
        <v>3.0465317382054047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3.0465317382054047</v>
      </c>
      <c r="AC23">
        <f t="shared" si="19"/>
        <v>0</v>
      </c>
      <c r="AE23">
        <f t="shared" si="1"/>
        <v>166.05464460854074</v>
      </c>
      <c r="AF23">
        <f t="shared" si="2"/>
        <v>-8.3027322304270381</v>
      </c>
      <c r="AG23">
        <f t="shared" si="2"/>
        <v>-19.402687908870565</v>
      </c>
      <c r="AH23">
        <f t="shared" si="3"/>
        <v>-112.03098862632302</v>
      </c>
      <c r="AI23">
        <f t="shared" si="4"/>
        <v>26.318235842920103</v>
      </c>
      <c r="AJ23">
        <f t="shared" si="5"/>
        <v>3.0465317382054047</v>
      </c>
      <c r="AK23">
        <f t="shared" si="24"/>
        <v>11.255891088142338</v>
      </c>
      <c r="AL23">
        <f t="shared" si="6"/>
        <v>40.620658669267847</v>
      </c>
      <c r="AN23">
        <f t="shared" si="7"/>
        <v>32.1424047379627</v>
      </c>
      <c r="AO23">
        <f t="shared" si="7"/>
        <v>-1.6071202368981352</v>
      </c>
      <c r="AP23">
        <f t="shared" si="7"/>
        <v>-3.7556856614368765</v>
      </c>
      <c r="AQ23">
        <f t="shared" si="7"/>
        <v>-21.685303582506126</v>
      </c>
      <c r="AR23">
        <f t="shared" si="7"/>
        <v>5.0942952571215567</v>
      </c>
      <c r="AS23">
        <f t="shared" si="7"/>
        <v>0.58970260306353783</v>
      </c>
      <c r="AT23">
        <f t="shared" si="7"/>
        <v>2.1787490972889674</v>
      </c>
      <c r="AU23">
        <f t="shared" si="7"/>
        <v>7.8627469574740623</v>
      </c>
      <c r="AW23">
        <v>20</v>
      </c>
      <c r="AX23">
        <f>(R23*SUMPRODUCT(K$23:$K24, X$23:$X24)-$AZ$3*SUMPRODUCT(K$22:$K23, W$23:$W24))/Z23</f>
        <v>3.0465317382054047</v>
      </c>
    </row>
    <row r="25" spans="5:50" x14ac:dyDescent="0.25">
      <c r="AN25" s="8">
        <f t="shared" ref="AN25:AU25" si="25">SUM(AN3:AN23)</f>
        <v>1849.2477915987258</v>
      </c>
      <c r="AO25" s="8">
        <f t="shared" si="25"/>
        <v>-252.93111437897258</v>
      </c>
      <c r="AP25" s="8">
        <f t="shared" si="25"/>
        <v>-464.22546705985667</v>
      </c>
      <c r="AQ25" s="8">
        <f t="shared" si="25"/>
        <v>-1099.6256788232758</v>
      </c>
      <c r="AR25" s="8">
        <f t="shared" si="25"/>
        <v>32.465531336620813</v>
      </c>
      <c r="AS25" s="8">
        <f t="shared" si="25"/>
        <v>-9.34264261266852</v>
      </c>
      <c r="AT25" s="8">
        <f t="shared" si="25"/>
        <v>116.38926257835294</v>
      </c>
      <c r="AU25" s="9">
        <f t="shared" si="25"/>
        <v>139.51215130230523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7" priority="1" operator="lessThan">
      <formula>0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6FD4AC-293E-4D8E-BC7E-1741DE1317E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40" max="40" width="9.85546875" bestFit="1" customWidth="1"/>
    <col min="43" max="43" width="10.425781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'T.35.04.A'!C3*(1+C12)</f>
        <v>286.15869166573032</v>
      </c>
      <c r="K3">
        <v>1</v>
      </c>
      <c r="L3" s="2">
        <v>0</v>
      </c>
      <c r="O3">
        <f>$C$3</f>
        <v>286.15869166573032</v>
      </c>
      <c r="P3">
        <f>O3*B5</f>
        <v>228.92695333258428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286.15869166573032</v>
      </c>
      <c r="AF3">
        <f t="shared" ref="AF3:AG23" si="3">-$Z3*P3</f>
        <v>-228.92695333258428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-215.91800346685397</v>
      </c>
      <c r="AJ3">
        <f t="shared" ref="AJ3:AJ23" si="6">AB3-AC3</f>
        <v>0</v>
      </c>
      <c r="AL3">
        <f t="shared" ref="AL3:AL23" si="7">SUM(AI3:AK3)</f>
        <v>-215.91800346685397</v>
      </c>
      <c r="AN3">
        <f t="shared" ref="AN3:AU23" si="8">AE3*$K3</f>
        <v>286.15869166573032</v>
      </c>
      <c r="AO3">
        <f t="shared" si="8"/>
        <v>-228.92695333258428</v>
      </c>
      <c r="AP3">
        <f t="shared" si="8"/>
        <v>-273.14974180000002</v>
      </c>
      <c r="AQ3">
        <f t="shared" si="8"/>
        <v>0</v>
      </c>
      <c r="AR3">
        <f t="shared" si="8"/>
        <v>-215.91800346685397</v>
      </c>
      <c r="AS3">
        <f t="shared" si="8"/>
        <v>0</v>
      </c>
      <c r="AT3">
        <f t="shared" si="8"/>
        <v>0</v>
      </c>
      <c r="AU3">
        <f t="shared" si="8"/>
        <v>-215.91800346685397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127.24279708621765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50000</v>
      </c>
      <c r="S4">
        <f t="shared" ref="S4:S23" si="12">AX4</f>
        <v>10.206510353881722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1"/>
        <v>10.078481868065637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-10.078481868065637</v>
      </c>
      <c r="AK4">
        <f t="shared" ref="AK4:AK23" si="20">H4*SUM(AB4:AB4, AE4:AF4)</f>
        <v>0</v>
      </c>
      <c r="AL4">
        <f t="shared" si="7"/>
        <v>-137.26878186806564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-117.1643152181523</v>
      </c>
      <c r="AR4">
        <f t="shared" si="8"/>
        <v>-117.1643152181523</v>
      </c>
      <c r="AS4">
        <f t="shared" si="8"/>
        <v>-9.2840289433272396</v>
      </c>
      <c r="AT4">
        <f t="shared" si="8"/>
        <v>0</v>
      </c>
      <c r="AU4">
        <f t="shared" si="8"/>
        <v>-126.44834416147953</v>
      </c>
      <c r="AW4">
        <v>1</v>
      </c>
      <c r="AX4">
        <f>(R4*SUMPRODUCT(K5:$K$23, X5:$X$23)-$AZ$3*SUMPRODUCT(K4:$K$22, W5:$W$23))/Z4</f>
        <v>10.206510353881722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2.5599659999999999E-3</v>
      </c>
      <c r="O5">
        <f t="shared" ref="O5:O23" si="22">$C$3</f>
        <v>286.15869166573032</v>
      </c>
      <c r="P5">
        <f t="shared" ref="P5:P23" si="23">O5*$C$5</f>
        <v>14.307934583286517</v>
      </c>
      <c r="Q5" s="4">
        <f t="shared" ref="Q5:Q23" si="24">$C$8</f>
        <v>25</v>
      </c>
      <c r="R5">
        <f t="shared" si="0"/>
        <v>50000</v>
      </c>
      <c r="S5">
        <f t="shared" si="12"/>
        <v>19.044095731152542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10.078481868065637</v>
      </c>
      <c r="AC5">
        <f t="shared" si="1"/>
        <v>18.569017487004658</v>
      </c>
      <c r="AE5">
        <f t="shared" si="2"/>
        <v>279.02011335235704</v>
      </c>
      <c r="AF5">
        <f t="shared" si="3"/>
        <v>-13.951005667617853</v>
      </c>
      <c r="AG5">
        <f t="shared" si="3"/>
        <v>-24.376344444421765</v>
      </c>
      <c r="AH5">
        <f t="shared" si="4"/>
        <v>-126.39271415647021</v>
      </c>
      <c r="AI5">
        <f t="shared" si="5"/>
        <v>114.30004908384724</v>
      </c>
      <c r="AJ5">
        <f t="shared" si="6"/>
        <v>-8.4905356189390204</v>
      </c>
      <c r="AK5">
        <f t="shared" si="20"/>
        <v>23.54492953321262</v>
      </c>
      <c r="AL5">
        <f t="shared" si="7"/>
        <v>129.35444299812085</v>
      </c>
      <c r="AN5">
        <f t="shared" si="8"/>
        <v>236.76540440098228</v>
      </c>
      <c r="AO5">
        <f t="shared" si="8"/>
        <v>-11.838270220049115</v>
      </c>
      <c r="AP5">
        <f t="shared" si="8"/>
        <v>-20.684799317362192</v>
      </c>
      <c r="AQ5">
        <f t="shared" si="8"/>
        <v>-107.25184547109505</v>
      </c>
      <c r="AR5">
        <f t="shared" si="8"/>
        <v>96.990489392475922</v>
      </c>
      <c r="AS5">
        <f t="shared" si="8"/>
        <v>-7.2047318569482606</v>
      </c>
      <c r="AT5">
        <f t="shared" si="8"/>
        <v>19.979293591225346</v>
      </c>
      <c r="AU5">
        <f t="shared" si="8"/>
        <v>109.76505112675301</v>
      </c>
      <c r="AW5">
        <v>2</v>
      </c>
      <c r="AX5">
        <f>(R5*SUMPRODUCT(K6:$K$23, X6:$X$23)-$AZ$3*SUMPRODUCT(K5:$K$22, W6:$W$23))/Z5</f>
        <v>19.044095731152542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2.5827799999999998E-3</v>
      </c>
      <c r="O6">
        <f t="shared" si="22"/>
        <v>286.15869166573032</v>
      </c>
      <c r="P6">
        <f t="shared" si="23"/>
        <v>14.307934583286517</v>
      </c>
      <c r="Q6" s="4">
        <f t="shared" si="24"/>
        <v>25</v>
      </c>
      <c r="R6">
        <f t="shared" si="0"/>
        <v>50000</v>
      </c>
      <c r="S6">
        <f t="shared" si="12"/>
        <v>26.405305326007049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18.569017487004658</v>
      </c>
      <c r="AC6">
        <f t="shared" si="1"/>
        <v>25.4226289996368</v>
      </c>
      <c r="AE6">
        <f t="shared" si="2"/>
        <v>275.50926465046922</v>
      </c>
      <c r="AF6">
        <f t="shared" si="3"/>
        <v>-13.775463232523464</v>
      </c>
      <c r="AG6">
        <f t="shared" si="3"/>
        <v>-24.069622265073381</v>
      </c>
      <c r="AH6">
        <f t="shared" si="4"/>
        <v>-125.91746980832727</v>
      </c>
      <c r="AI6">
        <f t="shared" si="5"/>
        <v>111.74670934454511</v>
      </c>
      <c r="AJ6">
        <f t="shared" si="6"/>
        <v>-6.853611512632142</v>
      </c>
      <c r="AK6">
        <f t="shared" si="20"/>
        <v>23.986072819334421</v>
      </c>
      <c r="AL6">
        <f t="shared" si="7"/>
        <v>128.87917065124739</v>
      </c>
      <c r="AN6">
        <f t="shared" si="8"/>
        <v>215.35765237662142</v>
      </c>
      <c r="AO6">
        <f t="shared" si="8"/>
        <v>-10.767882618831074</v>
      </c>
      <c r="AP6">
        <f t="shared" si="8"/>
        <v>-18.814530070974264</v>
      </c>
      <c r="AQ6">
        <f t="shared" si="8"/>
        <v>-98.426057379697937</v>
      </c>
      <c r="AR6">
        <f t="shared" si="8"/>
        <v>87.349182307118141</v>
      </c>
      <c r="AS6">
        <f t="shared" si="8"/>
        <v>-5.3572706077030627</v>
      </c>
      <c r="AT6">
        <f t="shared" si="8"/>
        <v>18.749221877021014</v>
      </c>
      <c r="AU6">
        <f t="shared" si="8"/>
        <v>100.7411335764361</v>
      </c>
      <c r="AW6">
        <v>3</v>
      </c>
      <c r="AX6">
        <f>(R6*SUMPRODUCT(K7:$K$23, X7:$X$23)-$AZ$3*SUMPRODUCT(K6:$K$22, W7:$W$23))/Z6</f>
        <v>26.405305326007049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2.6093969999999998E-3</v>
      </c>
      <c r="O7">
        <f t="shared" si="22"/>
        <v>286.15869166573032</v>
      </c>
      <c r="P7">
        <f t="shared" si="23"/>
        <v>14.307934583286517</v>
      </c>
      <c r="Q7" s="4">
        <f t="shared" si="24"/>
        <v>25</v>
      </c>
      <c r="R7">
        <f t="shared" si="0"/>
        <v>50000</v>
      </c>
      <c r="S7">
        <f t="shared" si="12"/>
        <v>32.329565204404823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25.4226289996368</v>
      </c>
      <c r="AC7">
        <f t="shared" si="1"/>
        <v>30.733931550701865</v>
      </c>
      <c r="AE7">
        <f t="shared" si="2"/>
        <v>272.0352589553134</v>
      </c>
      <c r="AF7">
        <f t="shared" si="3"/>
        <v>-13.601762947765673</v>
      </c>
      <c r="AG7">
        <f t="shared" si="3"/>
        <v>-23.766118842293032</v>
      </c>
      <c r="AH7">
        <f t="shared" si="4"/>
        <v>-125.61440025923136</v>
      </c>
      <c r="AI7">
        <f t="shared" si="5"/>
        <v>109.05297690602333</v>
      </c>
      <c r="AJ7">
        <f t="shared" si="6"/>
        <v>-5.3113025510650651</v>
      </c>
      <c r="AK7">
        <f t="shared" si="20"/>
        <v>24.290136329114794</v>
      </c>
      <c r="AL7">
        <f t="shared" si="7"/>
        <v>128.03181068407306</v>
      </c>
      <c r="AN7">
        <f t="shared" si="8"/>
        <v>195.88025689757714</v>
      </c>
      <c r="AO7">
        <f t="shared" si="8"/>
        <v>-9.7940128448788588</v>
      </c>
      <c r="AP7">
        <f t="shared" si="8"/>
        <v>-17.112904710089161</v>
      </c>
      <c r="AQ7">
        <f t="shared" si="8"/>
        <v>-90.449234732675549</v>
      </c>
      <c r="AR7">
        <f t="shared" si="8"/>
        <v>78.524104609933573</v>
      </c>
      <c r="AS7">
        <f t="shared" si="8"/>
        <v>-3.824428172137357</v>
      </c>
      <c r="AT7">
        <f t="shared" si="8"/>
        <v>17.490225945327758</v>
      </c>
      <c r="AU7">
        <f t="shared" si="8"/>
        <v>92.189902383123979</v>
      </c>
      <c r="AW7">
        <v>4</v>
      </c>
      <c r="AX7">
        <f>(R7*SUMPRODUCT(K8:$K$23, X8:$X$23)-$AZ$3*SUMPRODUCT(K7:$K$22, W8:$W$23))/Z7</f>
        <v>32.329565204404823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2.6360139999999999E-3</v>
      </c>
      <c r="O8">
        <f t="shared" si="22"/>
        <v>286.15869166573032</v>
      </c>
      <c r="P8">
        <f t="shared" si="23"/>
        <v>14.307934583286517</v>
      </c>
      <c r="Q8" s="4">
        <f t="shared" si="24"/>
        <v>25</v>
      </c>
      <c r="R8">
        <f t="shared" si="0"/>
        <v>50000</v>
      </c>
      <c r="S8">
        <f t="shared" si="12"/>
        <v>36.996049628207608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30.733931550701865</v>
      </c>
      <c r="AC8">
        <f t="shared" si="1"/>
        <v>34.725690604246893</v>
      </c>
      <c r="AE8">
        <f t="shared" si="2"/>
        <v>268.59781761466047</v>
      </c>
      <c r="AF8">
        <f t="shared" si="3"/>
        <v>-13.429890880733025</v>
      </c>
      <c r="AG8">
        <f t="shared" si="3"/>
        <v>-23.465809831876154</v>
      </c>
      <c r="AH8">
        <f t="shared" si="4"/>
        <v>-125.29564398789644</v>
      </c>
      <c r="AI8">
        <f t="shared" si="5"/>
        <v>106.40647291415486</v>
      </c>
      <c r="AJ8">
        <f t="shared" si="6"/>
        <v>-3.991759053545028</v>
      </c>
      <c r="AK8">
        <f t="shared" si="20"/>
        <v>24.465193817132302</v>
      </c>
      <c r="AL8">
        <f t="shared" si="7"/>
        <v>126.87990767774214</v>
      </c>
      <c r="AN8">
        <f t="shared" si="8"/>
        <v>178.15963494737872</v>
      </c>
      <c r="AO8">
        <f t="shared" si="8"/>
        <v>-8.907981747368936</v>
      </c>
      <c r="AP8">
        <f t="shared" si="8"/>
        <v>-15.56475830860764</v>
      </c>
      <c r="AQ8">
        <f t="shared" si="8"/>
        <v>-83.107995409721283</v>
      </c>
      <c r="AR8">
        <f t="shared" si="8"/>
        <v>70.578899481680864</v>
      </c>
      <c r="AS8">
        <f t="shared" si="8"/>
        <v>-2.6477144978063269</v>
      </c>
      <c r="AT8">
        <f t="shared" si="8"/>
        <v>16.227644878449127</v>
      </c>
      <c r="AU8">
        <f t="shared" si="8"/>
        <v>84.158829862323671</v>
      </c>
      <c r="AW8">
        <v>5</v>
      </c>
      <c r="AX8">
        <f>(R8*SUMPRODUCT(K9:$K$23, X9:$X$23)-$AZ$3*SUMPRODUCT(K8:$K$22, W9:$W$23))/Z8</f>
        <v>36.996049628207608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2.6635809999999999E-3</v>
      </c>
      <c r="O9">
        <f t="shared" si="22"/>
        <v>286.15869166573032</v>
      </c>
      <c r="P9">
        <f t="shared" si="23"/>
        <v>14.307934583286517</v>
      </c>
      <c r="Q9" s="4">
        <f t="shared" si="24"/>
        <v>25</v>
      </c>
      <c r="R9">
        <f t="shared" si="0"/>
        <v>50000</v>
      </c>
      <c r="S9">
        <f t="shared" si="12"/>
        <v>40.535193519101426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34.725690604246893</v>
      </c>
      <c r="AC9">
        <f t="shared" si="1"/>
        <v>37.565826261460529</v>
      </c>
      <c r="AE9">
        <f t="shared" si="2"/>
        <v>265.19640739487397</v>
      </c>
      <c r="AF9">
        <f t="shared" si="3"/>
        <v>-13.259820369743702</v>
      </c>
      <c r="AG9">
        <f t="shared" si="3"/>
        <v>-23.168648648339595</v>
      </c>
      <c r="AH9">
        <f t="shared" si="4"/>
        <v>-125.00617043559704</v>
      </c>
      <c r="AI9">
        <f t="shared" si="5"/>
        <v>103.76176794119364</v>
      </c>
      <c r="AJ9">
        <f t="shared" si="6"/>
        <v>-2.8401356572136365</v>
      </c>
      <c r="AK9">
        <f t="shared" si="20"/>
        <v>24.530264421301066</v>
      </c>
      <c r="AL9">
        <f t="shared" si="7"/>
        <v>125.45189670528107</v>
      </c>
      <c r="AN9">
        <f t="shared" si="8"/>
        <v>162.03761333130566</v>
      </c>
      <c r="AO9">
        <f t="shared" si="8"/>
        <v>-8.1018806665652843</v>
      </c>
      <c r="AP9">
        <f t="shared" si="8"/>
        <v>-14.156272205824362</v>
      </c>
      <c r="AQ9">
        <f t="shared" si="8"/>
        <v>-76.379999669113516</v>
      </c>
      <c r="AR9">
        <f t="shared" si="8"/>
        <v>63.399460789802497</v>
      </c>
      <c r="AS9">
        <f t="shared" si="8"/>
        <v>-1.7353508215018616</v>
      </c>
      <c r="AT9">
        <f t="shared" si="8"/>
        <v>14.988232835654532</v>
      </c>
      <c r="AU9">
        <f t="shared" si="8"/>
        <v>76.652342803955179</v>
      </c>
      <c r="AW9">
        <v>6</v>
      </c>
      <c r="AX9">
        <f>(R9*SUMPRODUCT(K10:$K$23, X10:$X$23)-$AZ$3*SUMPRODUCT(K9:$K$22, W10:$W$23))/Z9</f>
        <v>40.535193519101426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2.696852E-3</v>
      </c>
      <c r="O10">
        <f t="shared" si="22"/>
        <v>286.15869166573032</v>
      </c>
      <c r="P10">
        <f t="shared" si="23"/>
        <v>14.307934583286517</v>
      </c>
      <c r="Q10" s="4">
        <f t="shared" si="24"/>
        <v>25</v>
      </c>
      <c r="R10">
        <f t="shared" si="0"/>
        <v>50000</v>
      </c>
      <c r="S10">
        <f t="shared" si="12"/>
        <v>42.931270771583733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37.565826261460529</v>
      </c>
      <c r="AC10">
        <f t="shared" si="1"/>
        <v>39.281219348374975</v>
      </c>
      <c r="AE10">
        <f t="shared" si="2"/>
        <v>261.82924785924956</v>
      </c>
      <c r="AF10">
        <f t="shared" si="3"/>
        <v>-13.09146239296248</v>
      </c>
      <c r="AG10">
        <f t="shared" si="3"/>
        <v>-22.874479745411627</v>
      </c>
      <c r="AH10">
        <f t="shared" si="4"/>
        <v>-124.96483288914388</v>
      </c>
      <c r="AI10">
        <f t="shared" si="5"/>
        <v>100.89847283173157</v>
      </c>
      <c r="AJ10">
        <f t="shared" si="6"/>
        <v>-1.715393086914446</v>
      </c>
      <c r="AK10">
        <f t="shared" si="20"/>
        <v>24.499572662766823</v>
      </c>
      <c r="AL10">
        <f t="shared" si="7"/>
        <v>123.68265240758394</v>
      </c>
      <c r="AN10">
        <f t="shared" si="8"/>
        <v>147.3695395021287</v>
      </c>
      <c r="AO10">
        <f t="shared" si="8"/>
        <v>-7.3684769751064367</v>
      </c>
      <c r="AP10">
        <f t="shared" si="8"/>
        <v>-12.874808960396267</v>
      </c>
      <c r="AQ10">
        <f t="shared" si="8"/>
        <v>-70.335953784404623</v>
      </c>
      <c r="AR10">
        <f t="shared" si="8"/>
        <v>56.790299782221368</v>
      </c>
      <c r="AS10">
        <f t="shared" si="8"/>
        <v>-0.96550210242215495</v>
      </c>
      <c r="AT10">
        <f t="shared" si="8"/>
        <v>13.789485975423815</v>
      </c>
      <c r="AU10">
        <f t="shared" si="8"/>
        <v>69.614283655223034</v>
      </c>
      <c r="AW10">
        <v>7</v>
      </c>
      <c r="AX10">
        <f>(R10*SUMPRODUCT(K11:$K$23, X11:$X$23)-$AZ$3*SUMPRODUCT(K10:$K$22, W11:$W$23))/Z10</f>
        <v>42.931270771583733</v>
      </c>
    </row>
    <row r="11" spans="1:52" x14ac:dyDescent="0.25">
      <c r="A11" t="s">
        <v>33</v>
      </c>
      <c r="C11" s="7">
        <f>AU25</f>
        <v>649.23013749252482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2.7291730000000001E-3</v>
      </c>
      <c r="O11">
        <f t="shared" si="22"/>
        <v>286.15869166573032</v>
      </c>
      <c r="P11">
        <f t="shared" si="23"/>
        <v>14.307934583286517</v>
      </c>
      <c r="Q11" s="4">
        <f t="shared" si="24"/>
        <v>25</v>
      </c>
      <c r="R11">
        <f t="shared" si="0"/>
        <v>50000</v>
      </c>
      <c r="S11">
        <f t="shared" si="12"/>
        <v>44.363167979226624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39.281219348374975</v>
      </c>
      <c r="AC11">
        <f t="shared" si="1"/>
        <v>40.074680854336577</v>
      </c>
      <c r="AE11">
        <f t="shared" si="2"/>
        <v>258.4963780667893</v>
      </c>
      <c r="AF11">
        <f t="shared" si="3"/>
        <v>-12.924818903339466</v>
      </c>
      <c r="AG11">
        <f t="shared" si="3"/>
        <v>-22.583306535447285</v>
      </c>
      <c r="AH11">
        <f t="shared" si="4"/>
        <v>-124.85682502044858</v>
      </c>
      <c r="AI11">
        <f t="shared" si="5"/>
        <v>98.131427607553974</v>
      </c>
      <c r="AJ11">
        <f t="shared" si="6"/>
        <v>-0.79346150596160214</v>
      </c>
      <c r="AK11">
        <f t="shared" si="20"/>
        <v>24.375421962813874</v>
      </c>
      <c r="AL11">
        <f t="shared" si="7"/>
        <v>121.71338806440625</v>
      </c>
      <c r="AN11">
        <f t="shared" si="8"/>
        <v>134.02487088730715</v>
      </c>
      <c r="AO11">
        <f t="shared" si="8"/>
        <v>-6.7012435443653571</v>
      </c>
      <c r="AP11">
        <f t="shared" si="8"/>
        <v>-11.708963836389879</v>
      </c>
      <c r="AQ11">
        <f t="shared" si="8"/>
        <v>-64.73560665689898</v>
      </c>
      <c r="AR11">
        <f t="shared" si="8"/>
        <v>50.879056849652926</v>
      </c>
      <c r="AS11">
        <f t="shared" si="8"/>
        <v>-0.41139290494459219</v>
      </c>
      <c r="AT11">
        <f t="shared" si="8"/>
        <v>12.638137546924034</v>
      </c>
      <c r="AU11">
        <f t="shared" si="8"/>
        <v>63.10580149163237</v>
      </c>
      <c r="AW11">
        <v>8</v>
      </c>
      <c r="AX11">
        <f>(R11*SUMPRODUCT(K12:$K$23, X12:$X$23)-$AZ$3*SUMPRODUCT(K11:$K$22, W12:$W$23))/Z11</f>
        <v>44.363167979226624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2.766246E-3</v>
      </c>
      <c r="O12">
        <f t="shared" si="22"/>
        <v>286.15869166573032</v>
      </c>
      <c r="P12">
        <f t="shared" si="23"/>
        <v>14.307934583286517</v>
      </c>
      <c r="Q12" s="4">
        <f t="shared" si="24"/>
        <v>25</v>
      </c>
      <c r="R12">
        <f t="shared" si="0"/>
        <v>50000</v>
      </c>
      <c r="S12">
        <f t="shared" si="12"/>
        <v>44.849237895528255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40.074680854336577</v>
      </c>
      <c r="AC12">
        <f t="shared" si="1"/>
        <v>39.996554819924143</v>
      </c>
      <c r="AE12">
        <f t="shared" si="2"/>
        <v>255.19634971427968</v>
      </c>
      <c r="AF12">
        <f t="shared" si="3"/>
        <v>-12.759817485713985</v>
      </c>
      <c r="AG12">
        <f t="shared" si="3"/>
        <v>-22.295002488722361</v>
      </c>
      <c r="AH12">
        <f t="shared" si="4"/>
        <v>-124.94196274090983</v>
      </c>
      <c r="AI12">
        <f t="shared" si="5"/>
        <v>95.199566998933491</v>
      </c>
      <c r="AJ12">
        <f t="shared" si="6"/>
        <v>7.8126034412434819E-2</v>
      </c>
      <c r="AK12">
        <f t="shared" si="20"/>
        <v>24.175049525930113</v>
      </c>
      <c r="AL12">
        <f t="shared" si="7"/>
        <v>119.45274255927603</v>
      </c>
      <c r="AN12">
        <f t="shared" si="8"/>
        <v>121.88401728806708</v>
      </c>
      <c r="AO12">
        <f t="shared" si="8"/>
        <v>-6.0942008644033541</v>
      </c>
      <c r="AP12">
        <f t="shared" si="8"/>
        <v>-10.64828894228059</v>
      </c>
      <c r="AQ12">
        <f t="shared" si="8"/>
        <v>-59.673378415357362</v>
      </c>
      <c r="AR12">
        <f t="shared" si="8"/>
        <v>45.468149066025767</v>
      </c>
      <c r="AS12">
        <f t="shared" si="8"/>
        <v>3.7313679994383168E-2</v>
      </c>
      <c r="AT12">
        <f t="shared" si="8"/>
        <v>11.54621591436293</v>
      </c>
      <c r="AU12">
        <f t="shared" si="8"/>
        <v>57.051678660383075</v>
      </c>
      <c r="AW12">
        <v>9</v>
      </c>
      <c r="AX12">
        <f>(R12*SUMPRODUCT(K13:$K$23, X13:$X$23)-$AZ$3*SUMPRODUCT(K12:$K$22, W13:$W$23))/Z12</f>
        <v>44.849237895528255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2.8061710000000001E-3</v>
      </c>
      <c r="O13">
        <f t="shared" si="22"/>
        <v>286.15869166573032</v>
      </c>
      <c r="P13">
        <f t="shared" si="23"/>
        <v>14.307934583286517</v>
      </c>
      <c r="Q13" s="4">
        <f t="shared" si="24"/>
        <v>25</v>
      </c>
      <c r="R13">
        <f t="shared" si="0"/>
        <v>50000</v>
      </c>
      <c r="S13">
        <f t="shared" si="12"/>
        <v>44.460668661544887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39.996554819924143</v>
      </c>
      <c r="AC13">
        <f t="shared" si="1"/>
        <v>39.142263690197581</v>
      </c>
      <c r="AE13">
        <f t="shared" si="2"/>
        <v>251.92826162126283</v>
      </c>
      <c r="AF13">
        <f t="shared" si="3"/>
        <v>-12.596413081063142</v>
      </c>
      <c r="AG13">
        <f t="shared" si="3"/>
        <v>-22.009488874406358</v>
      </c>
      <c r="AH13">
        <f t="shared" si="4"/>
        <v>-125.12717885756103</v>
      </c>
      <c r="AI13">
        <f t="shared" si="5"/>
        <v>92.195180808232294</v>
      </c>
      <c r="AJ13">
        <f t="shared" si="6"/>
        <v>0.85429112972656185</v>
      </c>
      <c r="AK13">
        <f t="shared" si="20"/>
        <v>23.90269013233252</v>
      </c>
      <c r="AL13">
        <f t="shared" si="7"/>
        <v>116.95216207029138</v>
      </c>
      <c r="AN13">
        <f t="shared" si="8"/>
        <v>110.83847936434356</v>
      </c>
      <c r="AO13">
        <f t="shared" si="8"/>
        <v>-5.5419239682171773</v>
      </c>
      <c r="AP13">
        <f t="shared" si="8"/>
        <v>-9.6833053295666591</v>
      </c>
      <c r="AQ13">
        <f t="shared" si="8"/>
        <v>-55.051013897647451</v>
      </c>
      <c r="AR13">
        <f t="shared" si="8"/>
        <v>40.562236168912257</v>
      </c>
      <c r="AS13">
        <f t="shared" si="8"/>
        <v>0.37585433704015819</v>
      </c>
      <c r="AT13">
        <f t="shared" si="8"/>
        <v>10.516239067166378</v>
      </c>
      <c r="AU13">
        <f t="shared" si="8"/>
        <v>51.454329573118798</v>
      </c>
      <c r="AW13">
        <v>10</v>
      </c>
      <c r="AX13">
        <f>(R13*SUMPRODUCT(K14:$K$23, X14:$X$23)-$AZ$3*SUMPRODUCT(K13:$K$22, W14:$W$23))/Z13</f>
        <v>44.460668661544887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2.8498989999999999E-3</v>
      </c>
      <c r="O14">
        <f t="shared" si="22"/>
        <v>286.15869166573032</v>
      </c>
      <c r="P14">
        <f t="shared" si="23"/>
        <v>14.307934583286517</v>
      </c>
      <c r="Q14" s="4">
        <f t="shared" si="24"/>
        <v>25</v>
      </c>
      <c r="R14">
        <f t="shared" si="0"/>
        <v>50000</v>
      </c>
      <c r="S14">
        <f t="shared" si="12"/>
        <v>43.24786651531209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39.142263690197581</v>
      </c>
      <c r="AC14">
        <f t="shared" si="1"/>
        <v>37.58528351537916</v>
      </c>
      <c r="AE14">
        <f t="shared" si="2"/>
        <v>248.69100890418403</v>
      </c>
      <c r="AF14">
        <f t="shared" si="3"/>
        <v>-12.434550445209203</v>
      </c>
      <c r="AG14">
        <f t="shared" si="3"/>
        <v>-21.726669165328612</v>
      </c>
      <c r="AH14">
        <f t="shared" si="4"/>
        <v>-125.44964066736361</v>
      </c>
      <c r="AI14">
        <f t="shared" si="5"/>
        <v>89.080148626282607</v>
      </c>
      <c r="AJ14">
        <f t="shared" si="6"/>
        <v>1.5569801748184204</v>
      </c>
      <c r="AK14">
        <f t="shared" si="20"/>
        <v>23.566419451748981</v>
      </c>
      <c r="AL14">
        <f t="shared" si="7"/>
        <v>114.20354825285001</v>
      </c>
      <c r="AN14">
        <f t="shared" si="8"/>
        <v>100.7894603943342</v>
      </c>
      <c r="AO14">
        <f t="shared" si="8"/>
        <v>-5.0394730197167101</v>
      </c>
      <c r="AP14">
        <f t="shared" si="8"/>
        <v>-8.8053817103753289</v>
      </c>
      <c r="AQ14">
        <f t="shared" si="8"/>
        <v>-50.842214381776053</v>
      </c>
      <c r="AR14">
        <f t="shared" si="8"/>
        <v>36.102391282466108</v>
      </c>
      <c r="AS14">
        <f t="shared" si="8"/>
        <v>0.63101272682152265</v>
      </c>
      <c r="AT14">
        <f t="shared" si="8"/>
        <v>9.5509954719893351</v>
      </c>
      <c r="AU14">
        <f t="shared" si="8"/>
        <v>46.284399481276971</v>
      </c>
      <c r="AW14">
        <v>11</v>
      </c>
      <c r="AX14">
        <f>(R14*SUMPRODUCT(K15:$K$23, X15:$X$23)-$AZ$3*SUMPRODUCT(K14:$K$22, W15:$W$23))/Z14</f>
        <v>43.24786651531209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2.8964780000000001E-3</v>
      </c>
      <c r="O15">
        <f t="shared" si="22"/>
        <v>286.15869166573032</v>
      </c>
      <c r="P15">
        <f t="shared" si="23"/>
        <v>14.307934583286517</v>
      </c>
      <c r="Q15" s="4">
        <f t="shared" si="24"/>
        <v>25</v>
      </c>
      <c r="R15">
        <f t="shared" si="0"/>
        <v>50000</v>
      </c>
      <c r="S15">
        <f t="shared" si="12"/>
        <v>41.281655189098608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37.58528351537916</v>
      </c>
      <c r="AC15">
        <f t="shared" si="1"/>
        <v>35.41383391442946</v>
      </c>
      <c r="AE15">
        <f t="shared" si="2"/>
        <v>245.4837707790534</v>
      </c>
      <c r="AF15">
        <f t="shared" si="3"/>
        <v>-12.274188538952671</v>
      </c>
      <c r="AG15">
        <f t="shared" si="3"/>
        <v>-21.446471654424673</v>
      </c>
      <c r="AH15">
        <f t="shared" si="4"/>
        <v>-125.86163850130539</v>
      </c>
      <c r="AI15">
        <f t="shared" si="5"/>
        <v>85.901472084370667</v>
      </c>
      <c r="AJ15">
        <f t="shared" si="6"/>
        <v>2.1714496009496997</v>
      </c>
      <c r="AK15">
        <f t="shared" si="20"/>
        <v>23.17245825242793</v>
      </c>
      <c r="AL15">
        <f t="shared" si="7"/>
        <v>111.2453799377483</v>
      </c>
      <c r="AN15">
        <f t="shared" si="8"/>
        <v>91.647197362981728</v>
      </c>
      <c r="AO15">
        <f t="shared" si="8"/>
        <v>-4.5823598681490871</v>
      </c>
      <c r="AP15">
        <f t="shared" si="8"/>
        <v>-8.0066760186020574</v>
      </c>
      <c r="AQ15">
        <f t="shared" si="8"/>
        <v>-46.988305530548907</v>
      </c>
      <c r="AR15">
        <f t="shared" si="8"/>
        <v>32.069855945681681</v>
      </c>
      <c r="AS15">
        <f t="shared" si="8"/>
        <v>0.8106738360358684</v>
      </c>
      <c r="AT15">
        <f t="shared" si="8"/>
        <v>8.6510438067090636</v>
      </c>
      <c r="AU15">
        <f t="shared" si="8"/>
        <v>41.53157358842661</v>
      </c>
      <c r="AW15">
        <v>12</v>
      </c>
      <c r="AX15">
        <f>(R15*SUMPRODUCT(K16:$K$23, X16:$X$23)-$AZ$3*SUMPRODUCT(K15:$K$22, W16:$W$23))/Z15</f>
        <v>41.281655189098608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2.9506620000000002E-3</v>
      </c>
      <c r="O16">
        <f t="shared" si="22"/>
        <v>286.15869166573032</v>
      </c>
      <c r="P16">
        <f t="shared" si="23"/>
        <v>14.307934583286517</v>
      </c>
      <c r="Q16" s="4">
        <f t="shared" si="24"/>
        <v>25</v>
      </c>
      <c r="R16">
        <f t="shared" si="0"/>
        <v>50000</v>
      </c>
      <c r="S16">
        <f t="shared" si="12"/>
        <v>38.547522156570835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35.41383391442946</v>
      </c>
      <c r="AC16">
        <f t="shared" si="1"/>
        <v>32.640076839148634</v>
      </c>
      <c r="AE16">
        <f t="shared" si="2"/>
        <v>242.30459343720841</v>
      </c>
      <c r="AF16">
        <f t="shared" si="3"/>
        <v>-12.115229671860421</v>
      </c>
      <c r="AG16">
        <f t="shared" si="3"/>
        <v>-21.168725648935638</v>
      </c>
      <c r="AH16">
        <f t="shared" si="4"/>
        <v>-126.56257788957605</v>
      </c>
      <c r="AI16">
        <f t="shared" si="5"/>
        <v>82.458060226836309</v>
      </c>
      <c r="AJ16">
        <f t="shared" si="6"/>
        <v>2.7737570752808267</v>
      </c>
      <c r="AK16">
        <f t="shared" si="20"/>
        <v>22.728196831853914</v>
      </c>
      <c r="AL16">
        <f t="shared" si="7"/>
        <v>107.96001413397104</v>
      </c>
      <c r="AN16">
        <f t="shared" si="8"/>
        <v>83.329622988329163</v>
      </c>
      <c r="AO16">
        <f t="shared" si="8"/>
        <v>-4.1664811494164589</v>
      </c>
      <c r="AP16">
        <f t="shared" si="8"/>
        <v>-7.2800185190311071</v>
      </c>
      <c r="AQ16">
        <f t="shared" si="8"/>
        <v>-43.525431154083542</v>
      </c>
      <c r="AR16">
        <f t="shared" si="8"/>
        <v>28.357692165798063</v>
      </c>
      <c r="AS16">
        <f t="shared" si="8"/>
        <v>0.9539073447415235</v>
      </c>
      <c r="AT16">
        <f t="shared" si="8"/>
        <v>7.8163275666242118</v>
      </c>
      <c r="AU16">
        <f t="shared" si="8"/>
        <v>37.127927077163797</v>
      </c>
      <c r="AW16">
        <v>13</v>
      </c>
      <c r="AX16">
        <f>(R16*SUMPRODUCT(K17:$K$23, X17:$X$23)-$AZ$3*SUMPRODUCT(K16:$K$22, W17:$W$23))/Z16</f>
        <v>38.547522156570835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3.0134020000000001E-3</v>
      </c>
      <c r="O17">
        <f t="shared" si="22"/>
        <v>286.15869166573032</v>
      </c>
      <c r="P17">
        <f t="shared" si="23"/>
        <v>14.307934583286517</v>
      </c>
      <c r="Q17" s="4">
        <f t="shared" si="24"/>
        <v>25</v>
      </c>
      <c r="R17">
        <f t="shared" si="0"/>
        <v>50000</v>
      </c>
      <c r="S17">
        <f t="shared" si="12"/>
        <v>35.031133686620507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32.640076839148634</v>
      </c>
      <c r="AC17">
        <f t="shared" si="1"/>
        <v>29.276567271200236</v>
      </c>
      <c r="AE17">
        <f t="shared" si="2"/>
        <v>239.15138635636345</v>
      </c>
      <c r="AF17">
        <f t="shared" si="3"/>
        <v>-11.957569317818173</v>
      </c>
      <c r="AG17">
        <f t="shared" si="3"/>
        <v>-20.893248512238326</v>
      </c>
      <c r="AH17">
        <f t="shared" si="4"/>
        <v>-127.57976041590791</v>
      </c>
      <c r="AI17">
        <f t="shared" si="5"/>
        <v>78.72080811039902</v>
      </c>
      <c r="AJ17">
        <f t="shared" si="6"/>
        <v>3.3635095679483982</v>
      </c>
      <c r="AK17">
        <f t="shared" si="20"/>
        <v>22.234505966902024</v>
      </c>
      <c r="AL17">
        <f t="shared" si="7"/>
        <v>104.31882364524944</v>
      </c>
      <c r="AN17">
        <f t="shared" si="8"/>
        <v>75.76210615774319</v>
      </c>
      <c r="AO17">
        <f t="shared" si="8"/>
        <v>-3.78810530788716</v>
      </c>
      <c r="AP17">
        <f t="shared" si="8"/>
        <v>-6.6188891307766875</v>
      </c>
      <c r="AQ17">
        <f t="shared" si="8"/>
        <v>-40.416706335987627</v>
      </c>
      <c r="AR17">
        <f t="shared" si="8"/>
        <v>24.93840538309172</v>
      </c>
      <c r="AS17">
        <f t="shared" si="8"/>
        <v>1.0655450208002148</v>
      </c>
      <c r="AT17">
        <f t="shared" si="8"/>
        <v>7.043793586541268</v>
      </c>
      <c r="AU17">
        <f t="shared" si="8"/>
        <v>33.047743990433204</v>
      </c>
      <c r="AW17">
        <v>14</v>
      </c>
      <c r="AX17">
        <f>(R17*SUMPRODUCT(K18:$K$23, X18:$X$23)-$AZ$3*SUMPRODUCT(K17:$K$22, W18:$W$23))/Z17</f>
        <v>35.031133686620507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3.0789929999999999E-3</v>
      </c>
      <c r="O18">
        <f t="shared" si="22"/>
        <v>286.15869166573032</v>
      </c>
      <c r="P18">
        <f t="shared" si="23"/>
        <v>14.307934583286517</v>
      </c>
      <c r="Q18" s="4">
        <f t="shared" si="24"/>
        <v>25</v>
      </c>
      <c r="R18">
        <f t="shared" si="0"/>
        <v>50000</v>
      </c>
      <c r="S18">
        <f t="shared" si="12"/>
        <v>30.818009374776221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29.276567271200236</v>
      </c>
      <c r="AC18">
        <f t="shared" si="1"/>
        <v>25.418676703127971</v>
      </c>
      <c r="AE18">
        <f t="shared" si="2"/>
        <v>236.02352704826825</v>
      </c>
      <c r="AF18">
        <f t="shared" si="3"/>
        <v>-11.801176352413414</v>
      </c>
      <c r="AG18">
        <f t="shared" si="3"/>
        <v>-20.619985861199499</v>
      </c>
      <c r="AH18">
        <f t="shared" si="4"/>
        <v>-128.66033183288445</v>
      </c>
      <c r="AI18">
        <f t="shared" si="5"/>
        <v>74.942033001770881</v>
      </c>
      <c r="AJ18">
        <f t="shared" si="6"/>
        <v>3.8578905680722642</v>
      </c>
      <c r="AK18">
        <f t="shared" si="20"/>
        <v>21.692409408276838</v>
      </c>
      <c r="AL18">
        <f t="shared" si="7"/>
        <v>100.49233297811998</v>
      </c>
      <c r="AN18">
        <f t="shared" si="8"/>
        <v>68.877250059545403</v>
      </c>
      <c r="AO18">
        <f t="shared" si="8"/>
        <v>-3.4438625029772703</v>
      </c>
      <c r="AP18">
        <f t="shared" si="8"/>
        <v>-6.0173997912321644</v>
      </c>
      <c r="AQ18">
        <f t="shared" si="8"/>
        <v>-37.54612923221584</v>
      </c>
      <c r="AR18">
        <f t="shared" si="8"/>
        <v>21.869858533120119</v>
      </c>
      <c r="AS18">
        <f t="shared" si="8"/>
        <v>1.1258237544477228</v>
      </c>
      <c r="AT18">
        <f t="shared" si="8"/>
        <v>6.3303583583104563</v>
      </c>
      <c r="AU18">
        <f t="shared" si="8"/>
        <v>29.326040645878297</v>
      </c>
      <c r="AW18">
        <v>15</v>
      </c>
      <c r="AX18">
        <f>(R18*SUMPRODUCT(K19:$K$23, X19:$X$23)-$AZ$3*SUMPRODUCT(K18:$K$22, W19:$W$23))/Z18</f>
        <v>30.818009374776221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3.1512390000000001E-3</v>
      </c>
      <c r="O19">
        <f t="shared" si="22"/>
        <v>286.15869166573032</v>
      </c>
      <c r="P19">
        <f t="shared" si="23"/>
        <v>14.307934583286517</v>
      </c>
      <c r="Q19" s="4">
        <f t="shared" si="24"/>
        <v>25</v>
      </c>
      <c r="R19">
        <f t="shared" si="0"/>
        <v>50000</v>
      </c>
      <c r="S19">
        <f t="shared" si="12"/>
        <v>25.935723287115596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25.418676703127971</v>
      </c>
      <c r="AC19">
        <f t="shared" si="1"/>
        <v>21.110441620634703</v>
      </c>
      <c r="AE19">
        <f t="shared" si="2"/>
        <v>232.91952523443354</v>
      </c>
      <c r="AF19">
        <f t="shared" si="3"/>
        <v>-11.645976261721678</v>
      </c>
      <c r="AG19">
        <f t="shared" si="3"/>
        <v>-20.348807498962245</v>
      </c>
      <c r="AH19">
        <f t="shared" si="4"/>
        <v>-129.95700725052089</v>
      </c>
      <c r="AI19">
        <f t="shared" si="5"/>
        <v>70.967734223228746</v>
      </c>
      <c r="AJ19">
        <f t="shared" si="6"/>
        <v>4.3082350824932689</v>
      </c>
      <c r="AK19">
        <f t="shared" si="20"/>
        <v>21.10994713553297</v>
      </c>
      <c r="AL19">
        <f t="shared" si="7"/>
        <v>96.385916441254977</v>
      </c>
      <c r="AN19">
        <f t="shared" si="8"/>
        <v>62.61346910416772</v>
      </c>
      <c r="AO19">
        <f t="shared" si="8"/>
        <v>-3.1306734552083864</v>
      </c>
      <c r="AP19">
        <f t="shared" si="8"/>
        <v>-5.4701701300504437</v>
      </c>
      <c r="AQ19">
        <f t="shared" si="8"/>
        <v>-34.935066307389384</v>
      </c>
      <c r="AR19">
        <f t="shared" si="8"/>
        <v>19.077559211519514</v>
      </c>
      <c r="AS19">
        <f t="shared" si="8"/>
        <v>1.1581405378517615</v>
      </c>
      <c r="AT19">
        <f t="shared" si="8"/>
        <v>5.6747798254824229</v>
      </c>
      <c r="AU19">
        <f t="shared" si="8"/>
        <v>25.910479574853696</v>
      </c>
      <c r="AW19">
        <v>16</v>
      </c>
      <c r="AX19">
        <f>(R19*SUMPRODUCT(K20:$K$23, X20:$X$23)-$AZ$3*SUMPRODUCT(K19:$K$22, W20:$W$23))/Z19</f>
        <v>25.935723287115596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3.229188E-3</v>
      </c>
      <c r="O20">
        <f t="shared" si="22"/>
        <v>286.15869166573032</v>
      </c>
      <c r="P20">
        <f t="shared" si="23"/>
        <v>14.307934583286517</v>
      </c>
      <c r="Q20" s="4">
        <f t="shared" si="24"/>
        <v>25</v>
      </c>
      <c r="R20">
        <f t="shared" si="0"/>
        <v>50000</v>
      </c>
      <c r="S20">
        <f t="shared" si="12"/>
        <v>20.42922787622059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21.110441620634703</v>
      </c>
      <c r="AC20">
        <f t="shared" si="1"/>
        <v>16.408436561375794</v>
      </c>
      <c r="AE20">
        <f t="shared" si="2"/>
        <v>229.83818904623647</v>
      </c>
      <c r="AF20">
        <f t="shared" si="3"/>
        <v>-11.491909452311825</v>
      </c>
      <c r="AG20">
        <f t="shared" si="3"/>
        <v>-20.079609298982664</v>
      </c>
      <c r="AH20">
        <f t="shared" si="4"/>
        <v>-131.4202499799178</v>
      </c>
      <c r="AI20">
        <f t="shared" si="5"/>
        <v>66.846420315024176</v>
      </c>
      <c r="AJ20">
        <f t="shared" si="6"/>
        <v>4.7020050592589087</v>
      </c>
      <c r="AK20">
        <f t="shared" si="20"/>
        <v>20.490790547772274</v>
      </c>
      <c r="AL20">
        <f t="shared" si="7"/>
        <v>92.039215922055362</v>
      </c>
      <c r="AN20">
        <f t="shared" si="8"/>
        <v>56.914828081469032</v>
      </c>
      <c r="AO20">
        <f t="shared" si="8"/>
        <v>-2.8457414040734519</v>
      </c>
      <c r="AP20">
        <f t="shared" si="8"/>
        <v>-4.9723134172657577</v>
      </c>
      <c r="AQ20">
        <f t="shared" si="8"/>
        <v>-32.543594974662824</v>
      </c>
      <c r="AR20">
        <f t="shared" si="8"/>
        <v>16.553178285466998</v>
      </c>
      <c r="AS20">
        <f t="shared" si="8"/>
        <v>1.1643574581597604</v>
      </c>
      <c r="AT20">
        <f t="shared" si="8"/>
        <v>5.0741342251232222</v>
      </c>
      <c r="AU20">
        <f t="shared" si="8"/>
        <v>22.791669968749979</v>
      </c>
      <c r="AW20">
        <v>17</v>
      </c>
      <c r="AX20">
        <f>(R20*SUMPRODUCT(K21:$K$23, X21:$X$23)-$AZ$3*SUMPRODUCT(K20:$K$22, W21:$W$23))/Z20</f>
        <v>20.42922787622059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3.318545E-3</v>
      </c>
      <c r="O21">
        <f t="shared" si="22"/>
        <v>286.15869166573032</v>
      </c>
      <c r="P21">
        <f t="shared" si="23"/>
        <v>14.307934583286517</v>
      </c>
      <c r="Q21" s="4">
        <f t="shared" si="24"/>
        <v>25</v>
      </c>
      <c r="R21">
        <f t="shared" si="0"/>
        <v>50000</v>
      </c>
      <c r="S21">
        <f t="shared" si="12"/>
        <v>14.278844300021399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16.408436561375794</v>
      </c>
      <c r="AC21">
        <f t="shared" si="1"/>
        <v>11.315800264192113</v>
      </c>
      <c r="AE21">
        <f t="shared" si="2"/>
        <v>226.77707878270564</v>
      </c>
      <c r="AF21">
        <f t="shared" si="3"/>
        <v>-11.338853939135284</v>
      </c>
      <c r="AG21">
        <f t="shared" si="3"/>
        <v>-19.812178118951746</v>
      </c>
      <c r="AH21">
        <f t="shared" si="4"/>
        <v>-133.27017408218484</v>
      </c>
      <c r="AI21">
        <f t="shared" si="5"/>
        <v>62.355872642433781</v>
      </c>
      <c r="AJ21">
        <f t="shared" si="6"/>
        <v>5.0926362971836809</v>
      </c>
      <c r="AK21">
        <f t="shared" si="20"/>
        <v>19.839582509744055</v>
      </c>
      <c r="AL21">
        <f t="shared" si="7"/>
        <v>87.288091449361502</v>
      </c>
      <c r="AN21">
        <f t="shared" si="8"/>
        <v>51.730152751267276</v>
      </c>
      <c r="AO21">
        <f t="shared" si="8"/>
        <v>-2.5865076375633644</v>
      </c>
      <c r="AP21">
        <f t="shared" si="8"/>
        <v>-4.5193588608252613</v>
      </c>
      <c r="AQ21">
        <f t="shared" si="8"/>
        <v>-30.400278985272635</v>
      </c>
      <c r="AR21">
        <f t="shared" si="8"/>
        <v>14.224007267606019</v>
      </c>
      <c r="AS21">
        <f t="shared" si="8"/>
        <v>1.1616820137822965</v>
      </c>
      <c r="AT21">
        <f t="shared" si="8"/>
        <v>4.5256100804341877</v>
      </c>
      <c r="AU21">
        <f t="shared" si="8"/>
        <v>19.9112993618225</v>
      </c>
      <c r="AW21">
        <v>18</v>
      </c>
      <c r="AX21">
        <f>(R21*SUMPRODUCT(K22:$K$23, X22:$X$23)-$AZ$3*SUMPRODUCT(K21:$K$22, W22:$W$23))/Z21</f>
        <v>14.278844300021399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3.4212090000000001E-3</v>
      </c>
      <c r="O22">
        <f t="shared" si="22"/>
        <v>286.15869166573032</v>
      </c>
      <c r="P22">
        <f t="shared" si="23"/>
        <v>14.307934583286517</v>
      </c>
      <c r="Q22" s="4">
        <f t="shared" si="24"/>
        <v>25</v>
      </c>
      <c r="R22">
        <f t="shared" si="0"/>
        <v>50000</v>
      </c>
      <c r="S22">
        <f t="shared" si="12"/>
        <v>7.4595745196783936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11.315800264192113</v>
      </c>
      <c r="AC22">
        <f t="shared" si="1"/>
        <v>5.832275718914115</v>
      </c>
      <c r="AE22">
        <f t="shared" si="2"/>
        <v>223.7334562119535</v>
      </c>
      <c r="AF22">
        <f t="shared" si="3"/>
        <v>-11.186672810597676</v>
      </c>
      <c r="AG22">
        <f t="shared" si="3"/>
        <v>-19.546274735672068</v>
      </c>
      <c r="AH22">
        <f t="shared" si="4"/>
        <v>-135.56320418032158</v>
      </c>
      <c r="AI22">
        <f t="shared" si="5"/>
        <v>57.437304485362176</v>
      </c>
      <c r="AJ22">
        <f t="shared" si="6"/>
        <v>5.4835245452779979</v>
      </c>
      <c r="AK22">
        <f t="shared" si="20"/>
        <v>19.156369009428271</v>
      </c>
      <c r="AL22">
        <f t="shared" si="7"/>
        <v>82.077198040068453</v>
      </c>
      <c r="AN22">
        <f t="shared" si="8"/>
        <v>47.012884967179147</v>
      </c>
      <c r="AO22">
        <f t="shared" si="8"/>
        <v>-2.3506442483589574</v>
      </c>
      <c r="AP22">
        <f t="shared" si="8"/>
        <v>-4.107238949611931</v>
      </c>
      <c r="AQ22">
        <f t="shared" si="8"/>
        <v>-28.485759044789535</v>
      </c>
      <c r="AR22">
        <f t="shared" si="8"/>
        <v>12.069242724418723</v>
      </c>
      <c r="AS22">
        <f t="shared" si="8"/>
        <v>1.1522474690492197</v>
      </c>
      <c r="AT22">
        <f t="shared" si="8"/>
        <v>4.025308453537269</v>
      </c>
      <c r="AU22">
        <f t="shared" si="8"/>
        <v>17.246798647005214</v>
      </c>
      <c r="AW22">
        <v>19</v>
      </c>
      <c r="AX22">
        <f>(R22*SUMPRODUCT(K23:$K$23, X23:$X$23)-$AZ$3*SUMPRODUCT(K22:$K$22, W23:$W$23))/Z22</f>
        <v>7.4595745196783936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3.53338E-3</v>
      </c>
      <c r="O23">
        <f t="shared" si="22"/>
        <v>286.15869166573032</v>
      </c>
      <c r="P23">
        <f t="shared" si="23"/>
        <v>14.307934583286517</v>
      </c>
      <c r="Q23" s="4">
        <f t="shared" si="24"/>
        <v>25</v>
      </c>
      <c r="R23">
        <f t="shared" si="0"/>
        <v>50000</v>
      </c>
      <c r="S23">
        <f t="shared" si="12"/>
        <v>7.561912758566927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5.832275718914115</v>
      </c>
      <c r="AC23">
        <f t="shared" si="1"/>
        <v>5.832275718914115</v>
      </c>
      <c r="AE23">
        <f t="shared" si="2"/>
        <v>220.7055863303238</v>
      </c>
      <c r="AF23">
        <f t="shared" si="3"/>
        <v>-11.03527931651619</v>
      </c>
      <c r="AG23">
        <f t="shared" si="3"/>
        <v>-19.28174757208982</v>
      </c>
      <c r="AH23">
        <f t="shared" si="4"/>
        <v>-138.12883245105795</v>
      </c>
      <c r="AI23">
        <f t="shared" si="5"/>
        <v>52.259726990659857</v>
      </c>
      <c r="AJ23">
        <f t="shared" si="6"/>
        <v>0</v>
      </c>
      <c r="AK23">
        <f t="shared" si="20"/>
        <v>18.440987009604466</v>
      </c>
      <c r="AL23">
        <f t="shared" si="7"/>
        <v>70.700714000264327</v>
      </c>
      <c r="AN23">
        <f t="shared" si="8"/>
        <v>42.720926599085125</v>
      </c>
      <c r="AO23">
        <f t="shared" si="8"/>
        <v>-2.1360463299542563</v>
      </c>
      <c r="AP23">
        <f t="shared" si="8"/>
        <v>-3.7322758178693194</v>
      </c>
      <c r="AQ23">
        <f t="shared" si="8"/>
        <v>-26.736938608917342</v>
      </c>
      <c r="AR23">
        <f t="shared" si="8"/>
        <v>10.115665842344209</v>
      </c>
      <c r="AS23">
        <f t="shared" si="8"/>
        <v>0</v>
      </c>
      <c r="AT23">
        <f t="shared" si="8"/>
        <v>3.5695338099548266</v>
      </c>
      <c r="AU23">
        <f t="shared" si="8"/>
        <v>13.685199652299037</v>
      </c>
      <c r="AW23">
        <v>20</v>
      </c>
      <c r="AX23">
        <f>(R23*SUMPRODUCT(K$23:$K24, X$23:$X24)-$AZ$3*SUMPRODUCT(K$22:$K23, W$23:$W24))/Z23</f>
        <v>7.561912758566927</v>
      </c>
    </row>
    <row r="25" spans="5:50" x14ac:dyDescent="0.25">
      <c r="AN25" s="8">
        <f t="shared" ref="AN25:AU25" si="25">SUM(AN3:AN23)</f>
        <v>2469.8740591275437</v>
      </c>
      <c r="AO25" s="8">
        <f t="shared" si="25"/>
        <v>-338.11272170567503</v>
      </c>
      <c r="AP25" s="8">
        <f t="shared" si="25"/>
        <v>-463.92809582713107</v>
      </c>
      <c r="AQ25" s="8">
        <f t="shared" si="25"/>
        <v>-1194.9958251904081</v>
      </c>
      <c r="AR25" s="8">
        <f t="shared" si="25"/>
        <v>472.83741640433021</v>
      </c>
      <c r="AS25" s="8">
        <f t="shared" si="25"/>
        <v>-21.793861728066421</v>
      </c>
      <c r="AT25" s="8">
        <f t="shared" si="25"/>
        <v>198.18658281626116</v>
      </c>
      <c r="AU25" s="9">
        <f t="shared" si="25"/>
        <v>649.23013749252482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6" priority="1" operator="lessThan">
      <formula>0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5BDE5-4929-4615-A519-64257C26F936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'T.45.04.A'!C3*(1+C12)</f>
        <v>339.53807741477243</v>
      </c>
      <c r="K3">
        <v>1</v>
      </c>
      <c r="L3" s="2">
        <v>0</v>
      </c>
      <c r="O3">
        <f>$C$3</f>
        <v>339.53807741477243</v>
      </c>
      <c r="P3">
        <f>O3*B5</f>
        <v>271.63046193181793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339.53807741477243</v>
      </c>
      <c r="AF3">
        <f t="shared" ref="AF3:AG23" si="3">-$Z3*P3</f>
        <v>-271.63046193181793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-205.24212631704552</v>
      </c>
      <c r="AJ3">
        <f t="shared" ref="AJ3:AJ23" si="6">AB3-AC3</f>
        <v>0</v>
      </c>
      <c r="AL3">
        <f t="shared" ref="AL3:AL23" si="7">SUM(AI3:AK3)</f>
        <v>-205.24212631704552</v>
      </c>
      <c r="AN3">
        <f t="shared" ref="AN3:AU23" si="8">AE3*$K3</f>
        <v>339.53807741477243</v>
      </c>
      <c r="AO3">
        <f t="shared" si="8"/>
        <v>-271.63046193181793</v>
      </c>
      <c r="AP3">
        <f t="shared" si="8"/>
        <v>-273.14974180000002</v>
      </c>
      <c r="AQ3">
        <f t="shared" si="8"/>
        <v>0</v>
      </c>
      <c r="AR3">
        <f t="shared" si="8"/>
        <v>-205.24212631704552</v>
      </c>
      <c r="AS3">
        <f t="shared" si="8"/>
        <v>0</v>
      </c>
      <c r="AT3">
        <f t="shared" si="8"/>
        <v>0</v>
      </c>
      <c r="AU3">
        <f t="shared" si="8"/>
        <v>-205.24212631704552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157.93873960461309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50000</v>
      </c>
      <c r="S4">
        <f t="shared" ref="S4:S23" si="12">AX4</f>
        <v>27.023437054450319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1"/>
        <v>26.676188617667776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-26.676188617667776</v>
      </c>
      <c r="AK4">
        <f t="shared" ref="AK4:AK23" si="20">H4*SUM(AB4:AB4, AE4:AF4)</f>
        <v>0</v>
      </c>
      <c r="AL4">
        <f t="shared" si="7"/>
        <v>-169.17113861766776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-131.26255098694514</v>
      </c>
      <c r="AR4">
        <f t="shared" si="8"/>
        <v>-131.26255098694514</v>
      </c>
      <c r="AS4">
        <f t="shared" si="8"/>
        <v>-24.573394134767458</v>
      </c>
      <c r="AT4">
        <f t="shared" si="8"/>
        <v>0</v>
      </c>
      <c r="AU4">
        <f t="shared" si="8"/>
        <v>-155.8359451217126</v>
      </c>
      <c r="AW4">
        <v>1</v>
      </c>
      <c r="AX4">
        <f>(R4*SUMPRODUCT(K5:$K$23, X5:$X$23)-$AZ$3*SUMPRODUCT(K4:$K$22, W5:$W$23))/Z4</f>
        <v>27.023437054450319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2.8964780000000001E-3</v>
      </c>
      <c r="O5">
        <f t="shared" ref="O5:O23" si="22">$C$3</f>
        <v>339.53807741477243</v>
      </c>
      <c r="P5">
        <f t="shared" ref="P5:P23" si="23">O5*$C$5</f>
        <v>16.976903870738621</v>
      </c>
      <c r="Q5" s="4">
        <f t="shared" ref="Q5:Q23" si="24">$C$8</f>
        <v>25</v>
      </c>
      <c r="R5">
        <f t="shared" si="0"/>
        <v>50000</v>
      </c>
      <c r="S5">
        <f t="shared" si="12"/>
        <v>50.26886791661898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26.676188617667776</v>
      </c>
      <c r="AC5">
        <f t="shared" si="1"/>
        <v>48.982957170233931</v>
      </c>
      <c r="AE5">
        <f t="shared" si="2"/>
        <v>330.85246978822335</v>
      </c>
      <c r="AF5">
        <f t="shared" si="3"/>
        <v>-16.542623489411167</v>
      </c>
      <c r="AG5">
        <f t="shared" si="3"/>
        <v>-24.360483535993893</v>
      </c>
      <c r="AH5">
        <f t="shared" si="4"/>
        <v>-142.96292751221389</v>
      </c>
      <c r="AI5">
        <f t="shared" si="5"/>
        <v>146.98643525060439</v>
      </c>
      <c r="AJ5">
        <f t="shared" si="6"/>
        <v>-22.306768552566155</v>
      </c>
      <c r="AK5">
        <f t="shared" si="20"/>
        <v>29.178856979873029</v>
      </c>
      <c r="AL5">
        <f t="shared" si="7"/>
        <v>153.85852367791125</v>
      </c>
      <c r="AN5">
        <f t="shared" si="8"/>
        <v>280.74828680020221</v>
      </c>
      <c r="AO5">
        <f t="shared" si="8"/>
        <v>-14.037414340010111</v>
      </c>
      <c r="AP5">
        <f t="shared" si="8"/>
        <v>-20.671340379391832</v>
      </c>
      <c r="AQ5">
        <f t="shared" si="8"/>
        <v>-121.31267147767323</v>
      </c>
      <c r="AR5">
        <f t="shared" si="8"/>
        <v>124.72686060312704</v>
      </c>
      <c r="AS5">
        <f t="shared" si="8"/>
        <v>-18.928639278982015</v>
      </c>
      <c r="AT5">
        <f t="shared" si="8"/>
        <v>24.760021024268216</v>
      </c>
      <c r="AU5">
        <f t="shared" si="8"/>
        <v>130.55824234841324</v>
      </c>
      <c r="AW5">
        <v>2</v>
      </c>
      <c r="AX5">
        <f>(R5*SUMPRODUCT(K6:$K$23, X6:$X$23)-$AZ$3*SUMPRODUCT(K5:$K$22, W6:$W$23))/Z5</f>
        <v>50.26886791661898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2.9506620000000002E-3</v>
      </c>
      <c r="O6">
        <f t="shared" si="22"/>
        <v>339.53807741477243</v>
      </c>
      <c r="P6">
        <f t="shared" si="23"/>
        <v>16.976903870738621</v>
      </c>
      <c r="Q6" s="4">
        <f t="shared" si="24"/>
        <v>25</v>
      </c>
      <c r="R6">
        <f t="shared" si="0"/>
        <v>50000</v>
      </c>
      <c r="S6">
        <f t="shared" si="12"/>
        <v>69.871934955780759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48.982957170233931</v>
      </c>
      <c r="AC6">
        <f t="shared" si="1"/>
        <v>67.202824658012105</v>
      </c>
      <c r="AE6">
        <f t="shared" si="2"/>
        <v>326.56771128013082</v>
      </c>
      <c r="AF6">
        <f t="shared" si="3"/>
        <v>-16.328385564006542</v>
      </c>
      <c r="AG6">
        <f t="shared" si="3"/>
        <v>-24.04499914756267</v>
      </c>
      <c r="AH6">
        <f t="shared" si="4"/>
        <v>-143.75910614256563</v>
      </c>
      <c r="AI6">
        <f t="shared" si="5"/>
        <v>142.43522042599594</v>
      </c>
      <c r="AJ6">
        <f t="shared" si="6"/>
        <v>-18.219867487778174</v>
      </c>
      <c r="AK6">
        <f t="shared" si="20"/>
        <v>30.739369191151447</v>
      </c>
      <c r="AL6">
        <f t="shared" si="7"/>
        <v>154.9547221293692</v>
      </c>
      <c r="AN6">
        <f t="shared" si="8"/>
        <v>255.26856867234395</v>
      </c>
      <c r="AO6">
        <f t="shared" si="8"/>
        <v>-12.763428433617197</v>
      </c>
      <c r="AP6">
        <f t="shared" si="8"/>
        <v>-18.795282889620754</v>
      </c>
      <c r="AQ6">
        <f t="shared" si="8"/>
        <v>-112.37235033058531</v>
      </c>
      <c r="AR6">
        <f t="shared" si="8"/>
        <v>111.33750701852064</v>
      </c>
      <c r="AS6">
        <f t="shared" si="8"/>
        <v>-14.24194534350428</v>
      </c>
      <c r="AT6">
        <f t="shared" si="8"/>
        <v>24.028079030094226</v>
      </c>
      <c r="AU6">
        <f t="shared" si="8"/>
        <v>121.12364070511059</v>
      </c>
      <c r="AW6">
        <v>3</v>
      </c>
      <c r="AX6">
        <f>(R6*SUMPRODUCT(K7:$K$23, X7:$X$23)-$AZ$3*SUMPRODUCT(K6:$K$22, W7:$W$23))/Z6</f>
        <v>69.871934955780759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3.0134020000000001E-3</v>
      </c>
      <c r="O7">
        <f t="shared" si="22"/>
        <v>339.53807741477243</v>
      </c>
      <c r="P7">
        <f t="shared" si="23"/>
        <v>16.976903870738621</v>
      </c>
      <c r="Q7" s="4">
        <f t="shared" si="24"/>
        <v>25</v>
      </c>
      <c r="R7">
        <f t="shared" si="0"/>
        <v>50000</v>
      </c>
      <c r="S7">
        <f t="shared" si="12"/>
        <v>85.955967502479808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67.202824658012105</v>
      </c>
      <c r="AC7">
        <f t="shared" si="1"/>
        <v>81.596596830903536</v>
      </c>
      <c r="AE7">
        <f t="shared" si="2"/>
        <v>322.31795437302259</v>
      </c>
      <c r="AF7">
        <f t="shared" si="3"/>
        <v>-16.115897718651127</v>
      </c>
      <c r="AG7">
        <f t="shared" si="3"/>
        <v>-23.732091907565781</v>
      </c>
      <c r="AH7">
        <f t="shared" si="4"/>
        <v>-144.9144970425273</v>
      </c>
      <c r="AI7">
        <f t="shared" si="5"/>
        <v>137.55546770427836</v>
      </c>
      <c r="AJ7">
        <f t="shared" si="6"/>
        <v>-14.393772172891431</v>
      </c>
      <c r="AK7">
        <f t="shared" si="20"/>
        <v>31.953002503663289</v>
      </c>
      <c r="AL7">
        <f t="shared" si="7"/>
        <v>155.11469803505022</v>
      </c>
      <c r="AN7">
        <f t="shared" si="8"/>
        <v>232.08654623575973</v>
      </c>
      <c r="AO7">
        <f t="shared" si="8"/>
        <v>-11.604327311787983</v>
      </c>
      <c r="AP7">
        <f t="shared" si="8"/>
        <v>-17.088403457047896</v>
      </c>
      <c r="AQ7">
        <f t="shared" si="8"/>
        <v>-104.34635943106299</v>
      </c>
      <c r="AR7">
        <f t="shared" si="8"/>
        <v>99.047456035860833</v>
      </c>
      <c r="AS7">
        <f t="shared" si="8"/>
        <v>-10.364302781112341</v>
      </c>
      <c r="AT7">
        <f t="shared" si="8"/>
        <v>23.007908471506759</v>
      </c>
      <c r="AU7">
        <f t="shared" si="8"/>
        <v>111.69106172625526</v>
      </c>
      <c r="AW7">
        <v>4</v>
      </c>
      <c r="AX7">
        <f>(R7*SUMPRODUCT(K8:$K$23, X8:$X$23)-$AZ$3*SUMPRODUCT(K7:$K$22, W8:$W$23))/Z7</f>
        <v>85.955967502479808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3.0789929999999999E-3</v>
      </c>
      <c r="O8">
        <f t="shared" si="22"/>
        <v>339.53807741477243</v>
      </c>
      <c r="P8">
        <f t="shared" si="23"/>
        <v>16.976903870738621</v>
      </c>
      <c r="Q8" s="4">
        <f t="shared" si="24"/>
        <v>25</v>
      </c>
      <c r="R8">
        <f t="shared" si="0"/>
        <v>50000</v>
      </c>
      <c r="S8">
        <f t="shared" si="12"/>
        <v>98.85941595782694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81.596596830903536</v>
      </c>
      <c r="AC8">
        <f t="shared" si="1"/>
        <v>92.618223482112285</v>
      </c>
      <c r="AE8">
        <f t="shared" si="2"/>
        <v>318.10236010400348</v>
      </c>
      <c r="AF8">
        <f t="shared" si="3"/>
        <v>-15.905118005200174</v>
      </c>
      <c r="AG8">
        <f t="shared" si="3"/>
        <v>-23.421700043631372</v>
      </c>
      <c r="AH8">
        <f t="shared" si="4"/>
        <v>-146.14188971750337</v>
      </c>
      <c r="AI8">
        <f t="shared" si="5"/>
        <v>132.63365233766859</v>
      </c>
      <c r="AJ8">
        <f t="shared" si="6"/>
        <v>-11.021626651208749</v>
      </c>
      <c r="AK8">
        <f t="shared" si="20"/>
        <v>32.842006384892876</v>
      </c>
      <c r="AL8">
        <f t="shared" si="7"/>
        <v>154.45403207135271</v>
      </c>
      <c r="AN8">
        <f t="shared" si="8"/>
        <v>210.99575884616411</v>
      </c>
      <c r="AO8">
        <f t="shared" si="8"/>
        <v>-10.549787942308205</v>
      </c>
      <c r="AP8">
        <f t="shared" si="8"/>
        <v>-15.535500499139616</v>
      </c>
      <c r="AQ8">
        <f t="shared" si="8"/>
        <v>-96.935209503241197</v>
      </c>
      <c r="AR8">
        <f t="shared" si="8"/>
        <v>87.97526090147511</v>
      </c>
      <c r="AS8">
        <f t="shared" si="8"/>
        <v>-7.3105917171773553</v>
      </c>
      <c r="AT8">
        <f t="shared" si="8"/>
        <v>21.783944189994166</v>
      </c>
      <c r="AU8">
        <f t="shared" si="8"/>
        <v>102.44861337429191</v>
      </c>
      <c r="AW8">
        <v>5</v>
      </c>
      <c r="AX8">
        <f>(R8*SUMPRODUCT(K9:$K$23, X9:$X$23)-$AZ$3*SUMPRODUCT(K8:$K$22, W9:$W$23))/Z8</f>
        <v>98.85941595782694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3.1512390000000001E-3</v>
      </c>
      <c r="O9">
        <f t="shared" si="22"/>
        <v>339.53807741477243</v>
      </c>
      <c r="P9">
        <f t="shared" si="23"/>
        <v>16.976903870738621</v>
      </c>
      <c r="Q9" s="4">
        <f t="shared" si="24"/>
        <v>25</v>
      </c>
      <c r="R9">
        <f t="shared" si="0"/>
        <v>50000</v>
      </c>
      <c r="S9">
        <f t="shared" si="12"/>
        <v>108.77808439734214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92.618223482112285</v>
      </c>
      <c r="AC9">
        <f t="shared" si="1"/>
        <v>100.57045450434555</v>
      </c>
      <c r="AE9">
        <f t="shared" si="2"/>
        <v>313.9189199398117</v>
      </c>
      <c r="AF9">
        <f t="shared" si="3"/>
        <v>-15.695945996990584</v>
      </c>
      <c r="AG9">
        <f t="shared" si="3"/>
        <v>-23.113675668571265</v>
      </c>
      <c r="AH9">
        <f t="shared" si="4"/>
        <v>-147.61474924758576</v>
      </c>
      <c r="AI9">
        <f t="shared" si="5"/>
        <v>127.49454902666409</v>
      </c>
      <c r="AJ9">
        <f t="shared" si="6"/>
        <v>-7.9522310222332635</v>
      </c>
      <c r="AK9">
        <f t="shared" si="20"/>
        <v>33.445062946046406</v>
      </c>
      <c r="AL9">
        <f t="shared" si="7"/>
        <v>152.98738095047725</v>
      </c>
      <c r="AN9">
        <f t="shared" si="8"/>
        <v>191.80754772008845</v>
      </c>
      <c r="AO9">
        <f t="shared" si="8"/>
        <v>-9.5903773860044215</v>
      </c>
      <c r="AP9">
        <f t="shared" si="8"/>
        <v>-14.122683174483877</v>
      </c>
      <c r="AQ9">
        <f t="shared" si="8"/>
        <v>-90.194063696204807</v>
      </c>
      <c r="AR9">
        <f t="shared" si="8"/>
        <v>77.900423463395327</v>
      </c>
      <c r="AS9">
        <f t="shared" si="8"/>
        <v>-4.8588913709649066</v>
      </c>
      <c r="AT9">
        <f t="shared" si="8"/>
        <v>20.435262418254755</v>
      </c>
      <c r="AU9">
        <f t="shared" si="8"/>
        <v>93.476794510685195</v>
      </c>
      <c r="AW9">
        <v>6</v>
      </c>
      <c r="AX9">
        <f>(R9*SUMPRODUCT(K10:$K$23, X10:$X$23)-$AZ$3*SUMPRODUCT(K9:$K$22, W10:$W$23))/Z9</f>
        <v>108.77808439734214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3.229188E-3</v>
      </c>
      <c r="O10">
        <f t="shared" si="22"/>
        <v>339.53807741477243</v>
      </c>
      <c r="P10">
        <f t="shared" si="23"/>
        <v>16.976903870738621</v>
      </c>
      <c r="Q10" s="4">
        <f t="shared" si="24"/>
        <v>25</v>
      </c>
      <c r="R10">
        <f t="shared" si="0"/>
        <v>50000</v>
      </c>
      <c r="S10">
        <f t="shared" si="12"/>
        <v>115.93718844794829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100.57045450434555</v>
      </c>
      <c r="AC10">
        <f t="shared" si="1"/>
        <v>105.7713543709051</v>
      </c>
      <c r="AE10">
        <f t="shared" si="2"/>
        <v>309.76602753117095</v>
      </c>
      <c r="AF10">
        <f t="shared" si="3"/>
        <v>-15.488301376558548</v>
      </c>
      <c r="AG10">
        <f t="shared" si="3"/>
        <v>-22.807900507780708</v>
      </c>
      <c r="AH10">
        <f t="shared" si="4"/>
        <v>-149.27680820968462</v>
      </c>
      <c r="AI10">
        <f t="shared" si="5"/>
        <v>122.19301743714712</v>
      </c>
      <c r="AJ10">
        <f t="shared" si="6"/>
        <v>-5.2008998665595527</v>
      </c>
      <c r="AK10">
        <f t="shared" si="20"/>
        <v>33.787948515348354</v>
      </c>
      <c r="AL10">
        <f t="shared" si="7"/>
        <v>150.78006608593591</v>
      </c>
      <c r="AN10">
        <f t="shared" si="8"/>
        <v>174.35056321596394</v>
      </c>
      <c r="AO10">
        <f t="shared" si="8"/>
        <v>-8.7175281607981976</v>
      </c>
      <c r="AP10">
        <f t="shared" si="8"/>
        <v>-12.837335104170146</v>
      </c>
      <c r="AQ10">
        <f t="shared" si="8"/>
        <v>-84.019851349970793</v>
      </c>
      <c r="AR10">
        <f t="shared" si="8"/>
        <v>68.775848601024833</v>
      </c>
      <c r="AS10">
        <f t="shared" si="8"/>
        <v>-2.9273055802519949</v>
      </c>
      <c r="AT10">
        <f t="shared" si="8"/>
        <v>19.017410981164446</v>
      </c>
      <c r="AU10">
        <f t="shared" si="8"/>
        <v>84.865954001937283</v>
      </c>
      <c r="AW10">
        <v>7</v>
      </c>
      <c r="AX10">
        <f>(R10*SUMPRODUCT(K11:$K$23, X11:$X$23)-$AZ$3*SUMPRODUCT(K10:$K$22, W11:$W$23))/Z10</f>
        <v>115.93718844794829</v>
      </c>
    </row>
    <row r="11" spans="1:52" x14ac:dyDescent="0.25">
      <c r="A11" t="s">
        <v>33</v>
      </c>
      <c r="C11" s="7">
        <f>AU25</f>
        <v>783.52020731374967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3.318545E-3</v>
      </c>
      <c r="O11">
        <f t="shared" si="22"/>
        <v>339.53807741477243</v>
      </c>
      <c r="P11">
        <f t="shared" si="23"/>
        <v>16.976903870738621</v>
      </c>
      <c r="Q11" s="4">
        <f t="shared" si="24"/>
        <v>25</v>
      </c>
      <c r="R11">
        <f t="shared" si="0"/>
        <v>50000</v>
      </c>
      <c r="S11">
        <f t="shared" si="12"/>
        <v>120.406261291973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105.7713543709051</v>
      </c>
      <c r="AC11">
        <f t="shared" si="1"/>
        <v>108.38553811795214</v>
      </c>
      <c r="AE11">
        <f t="shared" si="2"/>
        <v>305.64039475402581</v>
      </c>
      <c r="AF11">
        <f t="shared" si="3"/>
        <v>-15.282019737701289</v>
      </c>
      <c r="AG11">
        <f t="shared" si="3"/>
        <v>-22.504132458512309</v>
      </c>
      <c r="AH11">
        <f t="shared" si="4"/>
        <v>-151.37808838118627</v>
      </c>
      <c r="AI11">
        <f t="shared" si="5"/>
        <v>116.47615417662598</v>
      </c>
      <c r="AJ11">
        <f t="shared" si="6"/>
        <v>-2.6141837470470364</v>
      </c>
      <c r="AK11">
        <f t="shared" si="20"/>
        <v>33.897613203124017</v>
      </c>
      <c r="AL11">
        <f t="shared" si="7"/>
        <v>147.75958363270297</v>
      </c>
      <c r="AN11">
        <f t="shared" si="8"/>
        <v>158.46804025343027</v>
      </c>
      <c r="AO11">
        <f t="shared" si="8"/>
        <v>-7.9234020126715121</v>
      </c>
      <c r="AP11">
        <f t="shared" si="8"/>
        <v>-11.667913762426792</v>
      </c>
      <c r="AQ11">
        <f t="shared" si="8"/>
        <v>-78.486317302340737</v>
      </c>
      <c r="AR11">
        <f t="shared" si="8"/>
        <v>60.390407175991243</v>
      </c>
      <c r="AS11">
        <f t="shared" si="8"/>
        <v>-1.3553986396016338</v>
      </c>
      <c r="AT11">
        <f t="shared" si="8"/>
        <v>17.575191060366578</v>
      </c>
      <c r="AU11">
        <f t="shared" si="8"/>
        <v>76.610199596756189</v>
      </c>
      <c r="AW11">
        <v>8</v>
      </c>
      <c r="AX11">
        <f>(R11*SUMPRODUCT(K12:$K$23, X12:$X$23)-$AZ$3*SUMPRODUCT(K11:$K$22, W12:$W$23))/Z11</f>
        <v>120.406261291973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3.4212090000000001E-3</v>
      </c>
      <c r="O12">
        <f t="shared" si="22"/>
        <v>339.53807741477243</v>
      </c>
      <c r="P12">
        <f t="shared" si="23"/>
        <v>16.976903870738621</v>
      </c>
      <c r="Q12" s="4">
        <f t="shared" si="24"/>
        <v>25</v>
      </c>
      <c r="R12">
        <f t="shared" si="0"/>
        <v>50000</v>
      </c>
      <c r="S12">
        <f t="shared" si="12"/>
        <v>122.2347012490047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108.38553811795214</v>
      </c>
      <c r="AC12">
        <f t="shared" si="1"/>
        <v>108.55468141398563</v>
      </c>
      <c r="AE12">
        <f t="shared" si="2"/>
        <v>301.53833113718952</v>
      </c>
      <c r="AF12">
        <f t="shared" si="3"/>
        <v>-15.076916556859475</v>
      </c>
      <c r="AG12">
        <f t="shared" si="3"/>
        <v>-22.202099793422931</v>
      </c>
      <c r="AH12">
        <f t="shared" si="4"/>
        <v>-153.98268100850888</v>
      </c>
      <c r="AI12">
        <f t="shared" si="5"/>
        <v>110.27663377839824</v>
      </c>
      <c r="AJ12">
        <f t="shared" si="6"/>
        <v>-0.16914329603349643</v>
      </c>
      <c r="AK12">
        <f t="shared" si="20"/>
        <v>33.787843436297408</v>
      </c>
      <c r="AL12">
        <f t="shared" si="7"/>
        <v>143.89533391866215</v>
      </c>
      <c r="AN12">
        <f t="shared" si="8"/>
        <v>144.01735450561415</v>
      </c>
      <c r="AO12">
        <f t="shared" si="8"/>
        <v>-7.2008677252807072</v>
      </c>
      <c r="AP12">
        <f t="shared" si="8"/>
        <v>-10.603917799305146</v>
      </c>
      <c r="AQ12">
        <f t="shared" si="8"/>
        <v>-73.543480442086576</v>
      </c>
      <c r="AR12">
        <f t="shared" si="8"/>
        <v>52.669088538941729</v>
      </c>
      <c r="AS12">
        <f t="shared" si="8"/>
        <v>-8.0784323290631108E-2</v>
      </c>
      <c r="AT12">
        <f t="shared" si="8"/>
        <v>16.137370687813331</v>
      </c>
      <c r="AU12">
        <f t="shared" si="8"/>
        <v>68.725674903464423</v>
      </c>
      <c r="AW12">
        <v>9</v>
      </c>
      <c r="AX12">
        <f>(R12*SUMPRODUCT(K13:$K$23, X13:$X$23)-$AZ$3*SUMPRODUCT(K12:$K$22, W13:$W$23))/Z12</f>
        <v>122.2347012490047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3.53338E-3</v>
      </c>
      <c r="O13">
        <f t="shared" si="22"/>
        <v>339.53807741477243</v>
      </c>
      <c r="P13">
        <f t="shared" si="23"/>
        <v>16.976903870738621</v>
      </c>
      <c r="Q13" s="4">
        <f t="shared" si="24"/>
        <v>25</v>
      </c>
      <c r="R13">
        <f t="shared" si="0"/>
        <v>50000</v>
      </c>
      <c r="S13">
        <f t="shared" si="12"/>
        <v>121.58571736628613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108.55468141398563</v>
      </c>
      <c r="AC13">
        <f t="shared" si="1"/>
        <v>106.51701745579129</v>
      </c>
      <c r="AE13">
        <f t="shared" si="2"/>
        <v>297.45749831734406</v>
      </c>
      <c r="AF13">
        <f t="shared" si="3"/>
        <v>-14.872874915867204</v>
      </c>
      <c r="AG13">
        <f t="shared" si="3"/>
        <v>-21.901630340120615</v>
      </c>
      <c r="AH13">
        <f t="shared" si="4"/>
        <v>-156.89691073616945</v>
      </c>
      <c r="AI13">
        <f t="shared" si="5"/>
        <v>103.78608232518678</v>
      </c>
      <c r="AJ13">
        <f t="shared" si="6"/>
        <v>2.0376639581943436</v>
      </c>
      <c r="AK13">
        <f t="shared" si="20"/>
        <v>33.470572591668756</v>
      </c>
      <c r="AL13">
        <f t="shared" si="7"/>
        <v>139.2943188750499</v>
      </c>
      <c r="AN13">
        <f t="shared" si="8"/>
        <v>130.86954427757436</v>
      </c>
      <c r="AO13">
        <f t="shared" si="8"/>
        <v>-6.5434772138787185</v>
      </c>
      <c r="AP13">
        <f t="shared" si="8"/>
        <v>-9.6358518368550268</v>
      </c>
      <c r="AQ13">
        <f t="shared" si="8"/>
        <v>-69.028440441921532</v>
      </c>
      <c r="AR13">
        <f t="shared" si="8"/>
        <v>45.661774784919082</v>
      </c>
      <c r="AS13">
        <f t="shared" si="8"/>
        <v>0.8964916168132222</v>
      </c>
      <c r="AT13">
        <f t="shared" si="8"/>
        <v>14.725729243873484</v>
      </c>
      <c r="AU13">
        <f t="shared" si="8"/>
        <v>61.283995645605792</v>
      </c>
      <c r="AW13">
        <v>10</v>
      </c>
      <c r="AX13">
        <f>(R13*SUMPRODUCT(K14:$K$23, X14:$X$23)-$AZ$3*SUMPRODUCT(K13:$K$22, W14:$W$23))/Z13</f>
        <v>121.58571736628613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3.6617109999999998E-3</v>
      </c>
      <c r="O14">
        <f t="shared" si="22"/>
        <v>339.53807741477243</v>
      </c>
      <c r="P14">
        <f t="shared" si="23"/>
        <v>16.976903870738621</v>
      </c>
      <c r="Q14" s="4">
        <f t="shared" si="24"/>
        <v>25</v>
      </c>
      <c r="R14">
        <f t="shared" si="0"/>
        <v>50000</v>
      </c>
      <c r="S14">
        <f t="shared" si="12"/>
        <v>118.49041477129157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106.51701745579129</v>
      </c>
      <c r="AC14">
        <f t="shared" si="1"/>
        <v>102.38717210082007</v>
      </c>
      <c r="AE14">
        <f t="shared" si="2"/>
        <v>293.39371994054954</v>
      </c>
      <c r="AF14">
        <f t="shared" si="3"/>
        <v>-14.669685997027477</v>
      </c>
      <c r="AG14">
        <f t="shared" si="3"/>
        <v>-21.602416595985055</v>
      </c>
      <c r="AH14">
        <f t="shared" si="4"/>
        <v>-160.39488146870679</v>
      </c>
      <c r="AI14">
        <f t="shared" si="5"/>
        <v>96.726735878830198</v>
      </c>
      <c r="AJ14">
        <f t="shared" si="6"/>
        <v>4.1298453549712235</v>
      </c>
      <c r="AK14">
        <f t="shared" si="20"/>
        <v>32.965847250342044</v>
      </c>
      <c r="AL14">
        <f t="shared" si="7"/>
        <v>133.82242848414347</v>
      </c>
      <c r="AN14">
        <f t="shared" si="8"/>
        <v>118.90656942602837</v>
      </c>
      <c r="AO14">
        <f t="shared" si="8"/>
        <v>-5.9453284713014183</v>
      </c>
      <c r="AP14">
        <f t="shared" si="8"/>
        <v>-8.7550246449071043</v>
      </c>
      <c r="AQ14">
        <f t="shared" si="8"/>
        <v>-65.004817120158336</v>
      </c>
      <c r="AR14">
        <f t="shared" si="8"/>
        <v>39.201399189661501</v>
      </c>
      <c r="AS14">
        <f t="shared" si="8"/>
        <v>1.6737431991357938</v>
      </c>
      <c r="AT14">
        <f t="shared" si="8"/>
        <v>13.360394372295781</v>
      </c>
      <c r="AU14">
        <f t="shared" si="8"/>
        <v>54.23553676109308</v>
      </c>
      <c r="AW14">
        <v>11</v>
      </c>
      <c r="AX14">
        <f>(R14*SUMPRODUCT(K15:$K$23, X15:$X$23)-$AZ$3*SUMPRODUCT(K14:$K$22, W15:$W$23))/Z14</f>
        <v>118.49041477129157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3.8071530000000002E-3</v>
      </c>
      <c r="O15">
        <f t="shared" si="22"/>
        <v>339.53807741477243</v>
      </c>
      <c r="P15">
        <f t="shared" si="23"/>
        <v>16.976903870738621</v>
      </c>
      <c r="Q15" s="4">
        <f t="shared" si="24"/>
        <v>25</v>
      </c>
      <c r="R15">
        <f t="shared" si="0"/>
        <v>50000</v>
      </c>
      <c r="S15">
        <f t="shared" si="12"/>
        <v>112.99312413897303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102.38717210082007</v>
      </c>
      <c r="AC15">
        <f t="shared" si="1"/>
        <v>96.288892861795773</v>
      </c>
      <c r="AE15">
        <f t="shared" si="2"/>
        <v>289.34278796009124</v>
      </c>
      <c r="AF15">
        <f t="shared" si="3"/>
        <v>-14.467139398004562</v>
      </c>
      <c r="AG15">
        <f t="shared" si="3"/>
        <v>-21.304148724874551</v>
      </c>
      <c r="AH15">
        <f t="shared" si="4"/>
        <v>-164.48741030130859</v>
      </c>
      <c r="AI15">
        <f t="shared" si="5"/>
        <v>89.08408953590353</v>
      </c>
      <c r="AJ15">
        <f t="shared" si="6"/>
        <v>6.0982792390242935</v>
      </c>
      <c r="AK15">
        <f t="shared" si="20"/>
        <v>32.283134089766257</v>
      </c>
      <c r="AL15">
        <f t="shared" si="7"/>
        <v>127.46550286469409</v>
      </c>
      <c r="AN15">
        <f t="shared" si="8"/>
        <v>108.02121667587051</v>
      </c>
      <c r="AO15">
        <f t="shared" si="8"/>
        <v>-5.4010608337935251</v>
      </c>
      <c r="AP15">
        <f t="shared" si="8"/>
        <v>-7.9535421695807402</v>
      </c>
      <c r="AQ15">
        <f t="shared" si="8"/>
        <v>-61.408581543982386</v>
      </c>
      <c r="AR15">
        <f t="shared" si="8"/>
        <v>33.258032128513847</v>
      </c>
      <c r="AS15">
        <f t="shared" si="8"/>
        <v>2.2766890015570933</v>
      </c>
      <c r="AT15">
        <f t="shared" si="8"/>
        <v>12.052359925998283</v>
      </c>
      <c r="AU15">
        <f t="shared" si="8"/>
        <v>47.587081056069223</v>
      </c>
      <c r="AW15">
        <v>12</v>
      </c>
      <c r="AX15">
        <f>(R15*SUMPRODUCT(K16:$K$23, X16:$X$23)-$AZ$3*SUMPRODUCT(K15:$K$22, W16:$W$23))/Z15</f>
        <v>112.99312413897303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3.9582979999999999E-3</v>
      </c>
      <c r="O16">
        <f t="shared" si="22"/>
        <v>339.53807741477243</v>
      </c>
      <c r="P16">
        <f t="shared" si="23"/>
        <v>16.976903870738621</v>
      </c>
      <c r="Q16" s="4">
        <f t="shared" si="24"/>
        <v>25</v>
      </c>
      <c r="R16">
        <f t="shared" si="0"/>
        <v>50000</v>
      </c>
      <c r="S16">
        <f t="shared" si="12"/>
        <v>105.36375863197345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96.288892861795773</v>
      </c>
      <c r="AC16">
        <f t="shared" si="1"/>
        <v>88.534127975655679</v>
      </c>
      <c r="AE16">
        <f t="shared" si="2"/>
        <v>285.30405510159346</v>
      </c>
      <c r="AF16">
        <f t="shared" si="3"/>
        <v>-14.265202755079672</v>
      </c>
      <c r="AG16">
        <f t="shared" si="3"/>
        <v>-21.006779068336431</v>
      </c>
      <c r="AH16">
        <f t="shared" si="4"/>
        <v>-168.65633857874698</v>
      </c>
      <c r="AI16">
        <f t="shared" si="5"/>
        <v>81.375734699430382</v>
      </c>
      <c r="AJ16">
        <f t="shared" si="6"/>
        <v>7.7547648861400944</v>
      </c>
      <c r="AK16">
        <f t="shared" si="20"/>
        <v>31.432969812965471</v>
      </c>
      <c r="AL16">
        <f t="shared" si="7"/>
        <v>120.56346939853594</v>
      </c>
      <c r="AN16">
        <f t="shared" si="8"/>
        <v>98.117328323857052</v>
      </c>
      <c r="AO16">
        <f t="shared" si="8"/>
        <v>-4.9058664161928522</v>
      </c>
      <c r="AP16">
        <f t="shared" si="8"/>
        <v>-7.2243243726092476</v>
      </c>
      <c r="AQ16">
        <f t="shared" si="8"/>
        <v>-58.001661912368981</v>
      </c>
      <c r="AR16">
        <f t="shared" si="8"/>
        <v>27.985475622685964</v>
      </c>
      <c r="AS16">
        <f t="shared" si="8"/>
        <v>2.6668979946211637</v>
      </c>
      <c r="AT16">
        <f t="shared" si="8"/>
        <v>10.809937553233871</v>
      </c>
      <c r="AU16">
        <f t="shared" si="8"/>
        <v>41.462311170541</v>
      </c>
      <c r="AW16">
        <v>13</v>
      </c>
      <c r="AX16">
        <f>(R16*SUMPRODUCT(K17:$K$23, X17:$X$23)-$AZ$3*SUMPRODUCT(K16:$K$22, W17:$W$23))/Z16</f>
        <v>105.36375863197345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4.120851E-3</v>
      </c>
      <c r="O17">
        <f t="shared" si="22"/>
        <v>339.53807741477243</v>
      </c>
      <c r="P17">
        <f t="shared" si="23"/>
        <v>16.976903870738621</v>
      </c>
      <c r="Q17" s="4">
        <f t="shared" si="24"/>
        <v>25</v>
      </c>
      <c r="R17">
        <f t="shared" si="0"/>
        <v>50000</v>
      </c>
      <c r="S17">
        <f t="shared" si="12"/>
        <v>95.758408413926205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88.534127975655679</v>
      </c>
      <c r="AC17">
        <f t="shared" si="1"/>
        <v>79.326822733423029</v>
      </c>
      <c r="AE17">
        <f t="shared" si="2"/>
        <v>281.27531904980805</v>
      </c>
      <c r="AF17">
        <f t="shared" si="3"/>
        <v>-14.063765952490403</v>
      </c>
      <c r="AG17">
        <f t="shared" si="3"/>
        <v>-20.710145471122534</v>
      </c>
      <c r="AH17">
        <f t="shared" si="4"/>
        <v>-173.1316130610665</v>
      </c>
      <c r="AI17">
        <f t="shared" si="5"/>
        <v>73.369794565128586</v>
      </c>
      <c r="AJ17">
        <f t="shared" si="6"/>
        <v>9.2073052422326498</v>
      </c>
      <c r="AK17">
        <f t="shared" si="20"/>
        <v>30.441869420776474</v>
      </c>
      <c r="AL17">
        <f t="shared" si="7"/>
        <v>113.01896922813771</v>
      </c>
      <c r="AN17">
        <f t="shared" si="8"/>
        <v>89.106782553416792</v>
      </c>
      <c r="AO17">
        <f t="shared" si="8"/>
        <v>-4.4553391276708396</v>
      </c>
      <c r="AP17">
        <f t="shared" si="8"/>
        <v>-6.5608828935970749</v>
      </c>
      <c r="AQ17">
        <f t="shared" si="8"/>
        <v>-54.847332678424259</v>
      </c>
      <c r="AR17">
        <f t="shared" si="8"/>
        <v>23.243227853724608</v>
      </c>
      <c r="AS17">
        <f t="shared" si="8"/>
        <v>2.9168337588029805</v>
      </c>
      <c r="AT17">
        <f t="shared" si="8"/>
        <v>9.6438501897718787</v>
      </c>
      <c r="AU17">
        <f t="shared" si="8"/>
        <v>35.803911802299467</v>
      </c>
      <c r="AW17">
        <v>14</v>
      </c>
      <c r="AX17">
        <f>(R17*SUMPRODUCT(K18:$K$23, X18:$X$23)-$AZ$3*SUMPRODUCT(K17:$K$22, W18:$W$23))/Z17</f>
        <v>95.758408413926205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4.2986129999999997E-3</v>
      </c>
      <c r="O18">
        <f t="shared" si="22"/>
        <v>339.53807741477243</v>
      </c>
      <c r="P18">
        <f t="shared" si="23"/>
        <v>16.976903870738621</v>
      </c>
      <c r="Q18" s="4">
        <f t="shared" si="24"/>
        <v>25</v>
      </c>
      <c r="R18">
        <f t="shared" si="0"/>
        <v>50000</v>
      </c>
      <c r="S18">
        <f t="shared" si="12"/>
        <v>84.275884506726413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79.326822733423029</v>
      </c>
      <c r="AC18">
        <f t="shared" si="1"/>
        <v>68.816380693043641</v>
      </c>
      <c r="AE18">
        <f t="shared" si="2"/>
        <v>277.25347211626337</v>
      </c>
      <c r="AF18">
        <f t="shared" si="3"/>
        <v>-13.862673605813168</v>
      </c>
      <c r="AG18">
        <f t="shared" si="3"/>
        <v>-20.414019115857251</v>
      </c>
      <c r="AH18">
        <f t="shared" si="4"/>
        <v>-178.0498011081169</v>
      </c>
      <c r="AI18">
        <f t="shared" si="5"/>
        <v>64.926978286476071</v>
      </c>
      <c r="AJ18">
        <f t="shared" si="6"/>
        <v>10.510442040379388</v>
      </c>
      <c r="AK18">
        <f t="shared" si="20"/>
        <v>29.327032285080726</v>
      </c>
      <c r="AL18">
        <f t="shared" si="7"/>
        <v>104.76445261193618</v>
      </c>
      <c r="AN18">
        <f t="shared" si="8"/>
        <v>80.909123627000653</v>
      </c>
      <c r="AO18">
        <f t="shared" si="8"/>
        <v>-4.0454561813500325</v>
      </c>
      <c r="AP18">
        <f t="shared" si="8"/>
        <v>-5.9572938212879585</v>
      </c>
      <c r="AQ18">
        <f t="shared" si="8"/>
        <v>-51.959145036706929</v>
      </c>
      <c r="AR18">
        <f t="shared" si="8"/>
        <v>18.947228587655744</v>
      </c>
      <c r="AS18">
        <f t="shared" si="8"/>
        <v>3.067195688942999</v>
      </c>
      <c r="AT18">
        <f t="shared" si="8"/>
        <v>8.5583219667366937</v>
      </c>
      <c r="AU18">
        <f t="shared" si="8"/>
        <v>30.572746243335434</v>
      </c>
      <c r="AW18">
        <v>15</v>
      </c>
      <c r="AX18">
        <f>(R18*SUMPRODUCT(K19:$K$23, X19:$X$23)-$AZ$3*SUMPRODUCT(K18:$K$22, W19:$W$23))/Z18</f>
        <v>84.275884506726413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4.5124980000000002E-3</v>
      </c>
      <c r="O19">
        <f t="shared" si="22"/>
        <v>339.53807741477243</v>
      </c>
      <c r="P19">
        <f t="shared" si="23"/>
        <v>16.976903870738621</v>
      </c>
      <c r="Q19" s="4">
        <f t="shared" si="24"/>
        <v>25</v>
      </c>
      <c r="R19">
        <f t="shared" si="0"/>
        <v>50000</v>
      </c>
      <c r="S19">
        <f t="shared" si="12"/>
        <v>70.740236844918158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68.816380693043641</v>
      </c>
      <c r="AC19">
        <f t="shared" si="1"/>
        <v>56.925406280367746</v>
      </c>
      <c r="AE19">
        <f t="shared" si="2"/>
        <v>273.22983165668302</v>
      </c>
      <c r="AF19">
        <f t="shared" si="3"/>
        <v>-13.661491582834152</v>
      </c>
      <c r="AG19">
        <f t="shared" si="3"/>
        <v>-20.117760704266413</v>
      </c>
      <c r="AH19">
        <f t="shared" si="4"/>
        <v>-184.23644086453524</v>
      </c>
      <c r="AI19">
        <f t="shared" si="5"/>
        <v>55.214138505047202</v>
      </c>
      <c r="AJ19">
        <f t="shared" si="6"/>
        <v>11.890974412675895</v>
      </c>
      <c r="AK19">
        <f t="shared" si="20"/>
        <v>28.100537325464526</v>
      </c>
      <c r="AL19">
        <f t="shared" si="7"/>
        <v>95.20565024318762</v>
      </c>
      <c r="AN19">
        <f t="shared" si="8"/>
        <v>73.449693002566434</v>
      </c>
      <c r="AO19">
        <f t="shared" si="8"/>
        <v>-3.6724846501283221</v>
      </c>
      <c r="AP19">
        <f t="shared" si="8"/>
        <v>-5.4080600887100116</v>
      </c>
      <c r="AQ19">
        <f t="shared" si="8"/>
        <v>-49.52647351621868</v>
      </c>
      <c r="AR19">
        <f t="shared" si="8"/>
        <v>14.842674747509422</v>
      </c>
      <c r="AS19">
        <f t="shared" si="8"/>
        <v>3.1965339026737083</v>
      </c>
      <c r="AT19">
        <f t="shared" si="8"/>
        <v>7.5539915508052662</v>
      </c>
      <c r="AU19">
        <f t="shared" si="8"/>
        <v>25.593200200988395</v>
      </c>
      <c r="AW19">
        <v>16</v>
      </c>
      <c r="AX19">
        <f>(R19*SUMPRODUCT(K20:$K$23, X20:$X$23)-$AZ$3*SUMPRODUCT(K19:$K$22, W20:$W$23))/Z19</f>
        <v>70.740236844918158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4.7406419999999998E-3</v>
      </c>
      <c r="O20">
        <f t="shared" si="22"/>
        <v>339.53807741477243</v>
      </c>
      <c r="P20">
        <f t="shared" si="23"/>
        <v>16.976903870738621</v>
      </c>
      <c r="Q20" s="4">
        <f t="shared" si="24"/>
        <v>25</v>
      </c>
      <c r="R20">
        <f t="shared" si="0"/>
        <v>50000</v>
      </c>
      <c r="S20">
        <f t="shared" si="12"/>
        <v>55.316502116189334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56.925406280367746</v>
      </c>
      <c r="AC20">
        <f t="shared" si="1"/>
        <v>43.857604612628322</v>
      </c>
      <c r="AE20">
        <f t="shared" si="2"/>
        <v>269.20224852451162</v>
      </c>
      <c r="AF20">
        <f t="shared" si="3"/>
        <v>-13.460112426225582</v>
      </c>
      <c r="AG20">
        <f t="shared" si="3"/>
        <v>-19.821211995883157</v>
      </c>
      <c r="AH20">
        <f t="shared" si="4"/>
        <v>-190.74220268118987</v>
      </c>
      <c r="AI20">
        <f t="shared" si="5"/>
        <v>45.178721421213027</v>
      </c>
      <c r="AJ20">
        <f t="shared" si="6"/>
        <v>13.067801667739424</v>
      </c>
      <c r="AK20">
        <f t="shared" si="20"/>
        <v>26.755586936426162</v>
      </c>
      <c r="AL20">
        <f t="shared" si="7"/>
        <v>85.002110025378613</v>
      </c>
      <c r="AN20">
        <f t="shared" si="8"/>
        <v>66.662549672436029</v>
      </c>
      <c r="AO20">
        <f t="shared" si="8"/>
        <v>-3.3331274836218014</v>
      </c>
      <c r="AP20">
        <f t="shared" si="8"/>
        <v>-4.9083264961032995</v>
      </c>
      <c r="AQ20">
        <f t="shared" si="8"/>
        <v>-47.233489432414267</v>
      </c>
      <c r="AR20">
        <f t="shared" si="8"/>
        <v>11.187606260296658</v>
      </c>
      <c r="AS20">
        <f t="shared" si="8"/>
        <v>3.2359795750587965</v>
      </c>
      <c r="AT20">
        <f t="shared" si="8"/>
        <v>6.6254856820123775</v>
      </c>
      <c r="AU20">
        <f t="shared" si="8"/>
        <v>21.049071517367832</v>
      </c>
      <c r="AW20">
        <v>17</v>
      </c>
      <c r="AX20">
        <f>(R20*SUMPRODUCT(K21:$K$23, X21:$X$23)-$AZ$3*SUMPRODUCT(K20:$K$22, W21:$W$23))/Z20</f>
        <v>55.316502116189334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4.9668849999999999E-3</v>
      </c>
      <c r="O21">
        <f t="shared" si="22"/>
        <v>339.53807741477243</v>
      </c>
      <c r="P21">
        <f t="shared" si="23"/>
        <v>16.976903870738621</v>
      </c>
      <c r="Q21" s="4">
        <f t="shared" si="24"/>
        <v>25</v>
      </c>
      <c r="R21">
        <f t="shared" si="0"/>
        <v>50000</v>
      </c>
      <c r="S21">
        <f t="shared" si="12"/>
        <v>38.351022364135929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43.857604612628322</v>
      </c>
      <c r="AC21">
        <f t="shared" si="1"/>
        <v>29.951458447708749</v>
      </c>
      <c r="AE21">
        <f t="shared" si="2"/>
        <v>265.17312942910388</v>
      </c>
      <c r="AF21">
        <f t="shared" si="3"/>
        <v>-13.258656471455192</v>
      </c>
      <c r="AG21">
        <f t="shared" si="3"/>
        <v>-19.524550195380151</v>
      </c>
      <c r="AH21">
        <f t="shared" si="4"/>
        <v>-196.89936108834419</v>
      </c>
      <c r="AI21">
        <f t="shared" si="5"/>
        <v>35.490561673924333</v>
      </c>
      <c r="AJ21">
        <f t="shared" si="6"/>
        <v>13.906146164919573</v>
      </c>
      <c r="AK21">
        <f t="shared" si="20"/>
        <v>25.309808221843749</v>
      </c>
      <c r="AL21">
        <f t="shared" si="7"/>
        <v>74.706516060687662</v>
      </c>
      <c r="AN21">
        <f t="shared" si="8"/>
        <v>60.488681504019908</v>
      </c>
      <c r="AO21">
        <f t="shared" si="8"/>
        <v>-3.0244340752009946</v>
      </c>
      <c r="AP21">
        <f t="shared" si="8"/>
        <v>-4.4537480129311255</v>
      </c>
      <c r="AQ21">
        <f t="shared" si="8"/>
        <v>-44.914742179418838</v>
      </c>
      <c r="AR21">
        <f t="shared" si="8"/>
        <v>8.0957572364689483</v>
      </c>
      <c r="AS21">
        <f t="shared" si="8"/>
        <v>3.1721330442836586</v>
      </c>
      <c r="AT21">
        <f t="shared" si="8"/>
        <v>5.7734240711151852</v>
      </c>
      <c r="AU21">
        <f t="shared" si="8"/>
        <v>17.041314351867793</v>
      </c>
      <c r="AW21">
        <v>18</v>
      </c>
      <c r="AX21">
        <f>(R21*SUMPRODUCT(K22:$K$23, X22:$X$23)-$AZ$3*SUMPRODUCT(K21:$K$22, W22:$W$23))/Z21</f>
        <v>38.351022364135929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5.2168930000000002E-3</v>
      </c>
      <c r="O22">
        <f t="shared" si="22"/>
        <v>339.53807741477243</v>
      </c>
      <c r="P22">
        <f t="shared" si="23"/>
        <v>16.976903870738621</v>
      </c>
      <c r="Q22" s="4">
        <f t="shared" si="24"/>
        <v>25</v>
      </c>
      <c r="R22">
        <f t="shared" si="0"/>
        <v>50000</v>
      </c>
      <c r="S22">
        <f t="shared" si="12"/>
        <v>19.869785250508709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29.951458447708749</v>
      </c>
      <c r="AC22">
        <f t="shared" si="1"/>
        <v>15.281809874505146</v>
      </c>
      <c r="AE22">
        <f t="shared" si="2"/>
        <v>261.13801829210604</v>
      </c>
      <c r="AF22">
        <f t="shared" si="3"/>
        <v>-13.056900914605302</v>
      </c>
      <c r="AG22">
        <f t="shared" si="3"/>
        <v>-19.227447204183925</v>
      </c>
      <c r="AH22">
        <f t="shared" si="4"/>
        <v>-203.7149784848547</v>
      </c>
      <c r="AI22">
        <f t="shared" si="5"/>
        <v>25.138691688462103</v>
      </c>
      <c r="AJ22">
        <f t="shared" si="6"/>
        <v>14.669648573203602</v>
      </c>
      <c r="AK22">
        <f t="shared" si="20"/>
        <v>23.791803578514831</v>
      </c>
      <c r="AL22">
        <f t="shared" si="7"/>
        <v>63.600143840180536</v>
      </c>
      <c r="AN22">
        <f t="shared" si="8"/>
        <v>54.87266778238768</v>
      </c>
      <c r="AO22">
        <f t="shared" si="8"/>
        <v>-2.7436333891193838</v>
      </c>
      <c r="AP22">
        <f t="shared" si="8"/>
        <v>-4.0402440427437245</v>
      </c>
      <c r="AQ22">
        <f t="shared" si="8"/>
        <v>-42.806422480359295</v>
      </c>
      <c r="AR22">
        <f t="shared" si="8"/>
        <v>5.2823678701652694</v>
      </c>
      <c r="AS22">
        <f t="shared" si="8"/>
        <v>3.0825184241896042</v>
      </c>
      <c r="AT22">
        <f t="shared" si="8"/>
        <v>4.9993476332784565</v>
      </c>
      <c r="AU22">
        <f t="shared" si="8"/>
        <v>13.364233927633331</v>
      </c>
      <c r="AW22">
        <v>19</v>
      </c>
      <c r="AX22">
        <f>(R22*SUMPRODUCT(K23:$K$23, X23:$X$23)-$AZ$3*SUMPRODUCT(K22:$K$22, W23:$W$23))/Z22</f>
        <v>19.869785250508709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5.4821100000000001E-3</v>
      </c>
      <c r="O23">
        <f t="shared" si="22"/>
        <v>339.53807741477243</v>
      </c>
      <c r="P23">
        <f t="shared" si="23"/>
        <v>16.976903870738621</v>
      </c>
      <c r="Q23" s="4">
        <f t="shared" si="24"/>
        <v>25</v>
      </c>
      <c r="R23">
        <f t="shared" si="0"/>
        <v>50000</v>
      </c>
      <c r="S23">
        <f t="shared" si="12"/>
        <v>20.182249050353679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15.281809874505146</v>
      </c>
      <c r="AC23">
        <f t="shared" si="1"/>
        <v>15.281809874505146</v>
      </c>
      <c r="AE23">
        <f t="shared" si="2"/>
        <v>257.09505076772564</v>
      </c>
      <c r="AF23">
        <f t="shared" si="3"/>
        <v>-12.854752538386283</v>
      </c>
      <c r="AG23">
        <f t="shared" si="3"/>
        <v>-18.929765751549557</v>
      </c>
      <c r="AH23">
        <f t="shared" si="4"/>
        <v>-210.81396118505748</v>
      </c>
      <c r="AI23">
        <f t="shared" si="5"/>
        <v>14.496571292732312</v>
      </c>
      <c r="AJ23">
        <f t="shared" si="6"/>
        <v>0</v>
      </c>
      <c r="AK23">
        <f t="shared" si="20"/>
        <v>22.207825834662184</v>
      </c>
      <c r="AL23">
        <f t="shared" si="7"/>
        <v>36.7043971273945</v>
      </c>
      <c r="AN23">
        <f t="shared" si="8"/>
        <v>49.764661490704718</v>
      </c>
      <c r="AO23">
        <f t="shared" si="8"/>
        <v>-2.4882330745352359</v>
      </c>
      <c r="AP23">
        <f t="shared" si="8"/>
        <v>-3.6641443773854911</v>
      </c>
      <c r="AQ23">
        <f t="shared" si="8"/>
        <v>-40.806251946744766</v>
      </c>
      <c r="AR23">
        <f t="shared" si="8"/>
        <v>2.8060320920392221</v>
      </c>
      <c r="AS23">
        <f t="shared" si="8"/>
        <v>0</v>
      </c>
      <c r="AT23">
        <f t="shared" si="8"/>
        <v>4.2986628167531693</v>
      </c>
      <c r="AU23">
        <f t="shared" si="8"/>
        <v>7.1046949087923918</v>
      </c>
      <c r="AW23">
        <v>20</v>
      </c>
      <c r="AX23">
        <f>(R23*SUMPRODUCT(K$23:$K24, X$23:$X24)-$AZ$3*SUMPRODUCT(K$22:$K23, W$23:$W24))/Z23</f>
        <v>20.182249050353679</v>
      </c>
    </row>
    <row r="25" spans="5:50" x14ac:dyDescent="0.25">
      <c r="AN25" s="8">
        <f t="shared" ref="AN25:AU25" si="25">SUM(AN3:AN23)</f>
        <v>2918.4495620002021</v>
      </c>
      <c r="AO25" s="8">
        <f t="shared" si="25"/>
        <v>-400.57603616108941</v>
      </c>
      <c r="AP25" s="8">
        <f t="shared" si="25"/>
        <v>-463.03356162229682</v>
      </c>
      <c r="AQ25" s="8">
        <f t="shared" si="25"/>
        <v>-1478.0102128088288</v>
      </c>
      <c r="AR25" s="8">
        <f t="shared" si="25"/>
        <v>576.82975140798635</v>
      </c>
      <c r="AS25" s="8">
        <f t="shared" si="25"/>
        <v>-58.456236963573609</v>
      </c>
      <c r="AT25" s="8">
        <f t="shared" si="25"/>
        <v>265.14669286933696</v>
      </c>
      <c r="AU25" s="9">
        <f t="shared" si="25"/>
        <v>783.52020731374967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5" priority="1" operator="lessThan">
      <formula>0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BE2F6-0303-41CF-818A-41492A817B6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'T.55.04.A'!C3*(1+C12)</f>
        <v>478.7548511789264</v>
      </c>
      <c r="K3">
        <v>1</v>
      </c>
      <c r="L3" s="2">
        <v>0</v>
      </c>
      <c r="O3">
        <f>$C$3</f>
        <v>478.7548511789264</v>
      </c>
      <c r="P3">
        <f>O3*B5</f>
        <v>383.00388094314116</v>
      </c>
      <c r="Q3" s="4">
        <f>B8</f>
        <v>273.14974180000002</v>
      </c>
      <c r="R3">
        <f t="shared" ref="R3:R23" si="0">$C$6</f>
        <v>50000</v>
      </c>
      <c r="S3">
        <f>AX3</f>
        <v>0</v>
      </c>
      <c r="W3">
        <v>1</v>
      </c>
      <c r="Z3">
        <v>1</v>
      </c>
      <c r="AC3">
        <f t="shared" ref="AC3:AC23" si="1">S3*Z3</f>
        <v>0</v>
      </c>
      <c r="AE3">
        <f t="shared" ref="AE3:AE23" si="2">$Z3*O3</f>
        <v>478.7548511789264</v>
      </c>
      <c r="AF3">
        <f t="shared" ref="AF3:AG23" si="3">-$Z3*P3</f>
        <v>-383.00388094314116</v>
      </c>
      <c r="AG3">
        <f t="shared" si="3"/>
        <v>-273.14974180000002</v>
      </c>
      <c r="AH3">
        <f t="shared" ref="AH3:AH23" si="4">-X3*R3</f>
        <v>0</v>
      </c>
      <c r="AI3">
        <f t="shared" ref="AI3:AI23" si="5">SUM(AE3:AH3)</f>
        <v>-177.39877156421477</v>
      </c>
      <c r="AJ3">
        <f t="shared" ref="AJ3:AJ23" si="6">AB3-AC3</f>
        <v>0</v>
      </c>
      <c r="AL3">
        <f t="shared" ref="AL3:AL23" si="7">SUM(AI3:AK3)</f>
        <v>-177.39877156421477</v>
      </c>
      <c r="AN3">
        <f t="shared" ref="AN3:AU23" si="8">AE3*$K3</f>
        <v>478.7548511789264</v>
      </c>
      <c r="AO3">
        <f t="shared" si="8"/>
        <v>-383.00388094314116</v>
      </c>
      <c r="AP3">
        <f t="shared" si="8"/>
        <v>-273.14974180000002</v>
      </c>
      <c r="AQ3">
        <f t="shared" si="8"/>
        <v>0</v>
      </c>
      <c r="AR3">
        <f t="shared" si="8"/>
        <v>-177.39877156421477</v>
      </c>
      <c r="AS3">
        <f t="shared" si="8"/>
        <v>0</v>
      </c>
      <c r="AT3">
        <f t="shared" si="8"/>
        <v>0</v>
      </c>
      <c r="AU3">
        <f t="shared" si="8"/>
        <v>-177.39877156421477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237.71309558467229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9">F4+$C$9</f>
        <v>8.5572000000000009E-2</v>
      </c>
      <c r="I4" s="5">
        <f t="shared" ref="I4:I23" si="10">1+H4</f>
        <v>1.085572</v>
      </c>
      <c r="J4">
        <f t="shared" ref="J4:J23" si="11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50000</v>
      </c>
      <c r="S4">
        <f t="shared" ref="S4:S23" si="12">AX4</f>
        <v>70.016105259546691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1"/>
        <v>69.05956546414518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-69.05956546414518</v>
      </c>
      <c r="AK4">
        <f t="shared" ref="AK4:AK23" si="20">H4*SUM(AB4:AB4, AE4:AF4)</f>
        <v>0</v>
      </c>
      <c r="AL4">
        <f t="shared" si="7"/>
        <v>-252.14511546414516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-168.65353012052631</v>
      </c>
      <c r="AR4">
        <f t="shared" si="8"/>
        <v>-168.65353012052631</v>
      </c>
      <c r="AS4">
        <f t="shared" si="8"/>
        <v>-63.615831528581417</v>
      </c>
      <c r="AT4">
        <f t="shared" si="8"/>
        <v>0</v>
      </c>
      <c r="AU4">
        <f t="shared" si="8"/>
        <v>-232.26936164910774</v>
      </c>
      <c r="AW4">
        <v>1</v>
      </c>
      <c r="AX4">
        <f>(R4*SUMPRODUCT(K5:$K$23, X5:$X$23)-$AZ$3*SUMPRODUCT(K4:$K$22, W5:$W$23))/Z4</f>
        <v>70.016105259546691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8.5572000000000009E-2</v>
      </c>
      <c r="I5" s="5">
        <f t="shared" si="10"/>
        <v>1.085572</v>
      </c>
      <c r="J5">
        <f t="shared" si="11"/>
        <v>0.92117335377109955</v>
      </c>
      <c r="K5">
        <f t="shared" ref="K5:K23" si="21">K4*J5</f>
        <v>0.84856034769789535</v>
      </c>
      <c r="L5" s="2">
        <v>2</v>
      </c>
      <c r="M5" s="6">
        <v>3.8071530000000002E-3</v>
      </c>
      <c r="O5">
        <f t="shared" ref="O5:O23" si="22">$C$3</f>
        <v>478.7548511789264</v>
      </c>
      <c r="P5">
        <f t="shared" ref="P5:P23" si="23">O5*$C$5</f>
        <v>23.937742558946322</v>
      </c>
      <c r="Q5" s="4">
        <f t="shared" ref="Q5:Q23" si="24">$C$8</f>
        <v>25</v>
      </c>
      <c r="R5">
        <f t="shared" si="0"/>
        <v>50000</v>
      </c>
      <c r="S5">
        <f t="shared" si="12"/>
        <v>129.24563534543177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69.05956546414518</v>
      </c>
      <c r="AC5">
        <f t="shared" si="1"/>
        <v>125.71978408365455</v>
      </c>
      <c r="AE5">
        <f t="shared" si="2"/>
        <v>465.69430649128833</v>
      </c>
      <c r="AF5">
        <f t="shared" si="3"/>
        <v>-23.28471532456442</v>
      </c>
      <c r="AG5">
        <f t="shared" si="3"/>
        <v>-24.317994133350467</v>
      </c>
      <c r="AH5">
        <f t="shared" si="4"/>
        <v>-187.75703879906084</v>
      </c>
      <c r="AI5">
        <f t="shared" si="5"/>
        <v>230.3345582343126</v>
      </c>
      <c r="AJ5">
        <f t="shared" si="6"/>
        <v>-56.660218619509365</v>
      </c>
      <c r="AK5">
        <f t="shared" si="20"/>
        <v>43.76743867121673</v>
      </c>
      <c r="AL5">
        <f t="shared" si="7"/>
        <v>217.44177828601994</v>
      </c>
      <c r="AN5">
        <f t="shared" si="8"/>
        <v>395.16972263717787</v>
      </c>
      <c r="AO5">
        <f t="shared" si="8"/>
        <v>-19.758486131858895</v>
      </c>
      <c r="AP5">
        <f t="shared" si="8"/>
        <v>-20.635285557111253</v>
      </c>
      <c r="AQ5">
        <f t="shared" si="8"/>
        <v>-159.32317812605828</v>
      </c>
      <c r="AR5">
        <f t="shared" si="8"/>
        <v>195.45277282214943</v>
      </c>
      <c r="AS5">
        <f t="shared" si="8"/>
        <v>-48.079614812409631</v>
      </c>
      <c r="AT5">
        <f t="shared" si="8"/>
        <v>37.139312976693979</v>
      </c>
      <c r="AU5">
        <f t="shared" si="8"/>
        <v>184.51247098643375</v>
      </c>
      <c r="AW5">
        <v>2</v>
      </c>
      <c r="AX5">
        <f>(R5*SUMPRODUCT(K6:$K$23, X6:$X$23)-$AZ$3*SUMPRODUCT(K5:$K$22, W6:$W$23))/Z5</f>
        <v>129.24563534543177</v>
      </c>
    </row>
    <row r="6" spans="1:52" x14ac:dyDescent="0.25">
      <c r="A6" t="s">
        <v>16</v>
      </c>
      <c r="C6" s="2">
        <f>'T.26.04.A'!C6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8.5572000000000009E-2</v>
      </c>
      <c r="I6" s="5">
        <f t="shared" si="10"/>
        <v>1.085572</v>
      </c>
      <c r="J6">
        <f t="shared" si="11"/>
        <v>0.92117335377109955</v>
      </c>
      <c r="K6">
        <f t="shared" si="21"/>
        <v>0.78167118136604063</v>
      </c>
      <c r="L6" s="2">
        <v>3</v>
      </c>
      <c r="M6" s="6">
        <v>3.9582979999999999E-3</v>
      </c>
      <c r="O6">
        <f t="shared" si="22"/>
        <v>478.7548511789264</v>
      </c>
      <c r="P6">
        <f t="shared" si="23"/>
        <v>23.937742558946322</v>
      </c>
      <c r="Q6" s="4">
        <f t="shared" si="24"/>
        <v>25</v>
      </c>
      <c r="R6">
        <f t="shared" si="0"/>
        <v>50000</v>
      </c>
      <c r="S6">
        <f t="shared" si="12"/>
        <v>178.75021749755859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125.71978408365455</v>
      </c>
      <c r="AC6">
        <f t="shared" si="1"/>
        <v>171.44688633109399</v>
      </c>
      <c r="AE6">
        <f t="shared" si="2"/>
        <v>459.19400658437962</v>
      </c>
      <c r="AF6">
        <f t="shared" si="3"/>
        <v>-22.959700329218983</v>
      </c>
      <c r="AG6">
        <f t="shared" si="3"/>
        <v>-23.978556324474912</v>
      </c>
      <c r="AH6">
        <f t="shared" si="4"/>
        <v>-192.51573508410576</v>
      </c>
      <c r="AI6">
        <f t="shared" si="5"/>
        <v>219.74001484657992</v>
      </c>
      <c r="AJ6">
        <f t="shared" si="6"/>
        <v>-45.727102247439447</v>
      </c>
      <c r="AK6">
        <f t="shared" si="20"/>
        <v>48.087535418473095</v>
      </c>
      <c r="AL6">
        <f t="shared" si="7"/>
        <v>222.10044801761356</v>
      </c>
      <c r="AN6">
        <f t="shared" si="8"/>
        <v>358.93872160301748</v>
      </c>
      <c r="AO6">
        <f t="shared" si="8"/>
        <v>-17.946936080150873</v>
      </c>
      <c r="AP6">
        <f t="shared" si="8"/>
        <v>-18.743346449604449</v>
      </c>
      <c r="AQ6">
        <f t="shared" si="8"/>
        <v>-150.48400207474467</v>
      </c>
      <c r="AR6">
        <f t="shared" si="8"/>
        <v>171.76443699851743</v>
      </c>
      <c r="AS6">
        <f t="shared" si="8"/>
        <v>-35.743558034201726</v>
      </c>
      <c r="AT6">
        <f t="shared" si="8"/>
        <v>37.588640619539184</v>
      </c>
      <c r="AU6">
        <f t="shared" si="8"/>
        <v>173.60951958385488</v>
      </c>
      <c r="AW6">
        <v>3</v>
      </c>
      <c r="AX6">
        <f>(R6*SUMPRODUCT(K7:$K$23, X7:$X$23)-$AZ$3*SUMPRODUCT(K6:$K$22, W7:$W$23))/Z6</f>
        <v>178.75021749755859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8.5572000000000009E-2</v>
      </c>
      <c r="I7" s="5">
        <f t="shared" si="10"/>
        <v>1.085572</v>
      </c>
      <c r="J7">
        <f t="shared" si="11"/>
        <v>0.92117335377109955</v>
      </c>
      <c r="K7">
        <f t="shared" si="21"/>
        <v>0.72005466368517301</v>
      </c>
      <c r="L7" s="2">
        <v>4</v>
      </c>
      <c r="M7" s="6">
        <v>4.120851E-3</v>
      </c>
      <c r="O7">
        <f t="shared" si="22"/>
        <v>478.7548511789264</v>
      </c>
      <c r="P7">
        <f t="shared" si="23"/>
        <v>23.937742558946322</v>
      </c>
      <c r="Q7" s="4">
        <f t="shared" si="24"/>
        <v>25</v>
      </c>
      <c r="R7">
        <f t="shared" si="0"/>
        <v>50000</v>
      </c>
      <c r="S7">
        <f t="shared" si="12"/>
        <v>219.29847580570225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171.44688633109399</v>
      </c>
      <c r="AC7">
        <f t="shared" si="1"/>
        <v>207.36827647080668</v>
      </c>
      <c r="AE7">
        <f t="shared" si="2"/>
        <v>452.70979643730863</v>
      </c>
      <c r="AF7">
        <f t="shared" si="3"/>
        <v>-22.635489821865434</v>
      </c>
      <c r="AG7">
        <f t="shared" si="3"/>
        <v>-23.639958703421897</v>
      </c>
      <c r="AH7">
        <f t="shared" si="4"/>
        <v>-197.62411561653755</v>
      </c>
      <c r="AI7">
        <f t="shared" si="5"/>
        <v>208.81023229548379</v>
      </c>
      <c r="AJ7">
        <f t="shared" si="6"/>
        <v>-35.921390139712685</v>
      </c>
      <c r="AK7">
        <f t="shared" si="20"/>
        <v>51.473371522821076</v>
      </c>
      <c r="AL7">
        <f t="shared" si="7"/>
        <v>224.36221367859218</v>
      </c>
      <c r="AN7">
        <f t="shared" si="8"/>
        <v>325.97580022064938</v>
      </c>
      <c r="AO7">
        <f t="shared" si="8"/>
        <v>-16.298790011032473</v>
      </c>
      <c r="AP7">
        <f t="shared" si="8"/>
        <v>-17.022062513723832</v>
      </c>
      <c r="AQ7">
        <f t="shared" si="8"/>
        <v>-142.3001661063457</v>
      </c>
      <c r="AR7">
        <f t="shared" si="8"/>
        <v>150.35478158954743</v>
      </c>
      <c r="AS7">
        <f t="shared" si="8"/>
        <v>-25.865364496154708</v>
      </c>
      <c r="AT7">
        <f t="shared" si="8"/>
        <v>37.06364122060689</v>
      </c>
      <c r="AU7">
        <f t="shared" si="8"/>
        <v>161.55305831399963</v>
      </c>
      <c r="AW7">
        <v>4</v>
      </c>
      <c r="AX7">
        <f>(R7*SUMPRODUCT(K8:$K$23, X8:$X$23)-$AZ$3*SUMPRODUCT(K7:$K$22, W8:$W$23))/Z7</f>
        <v>219.29847580570225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8.5572000000000009E-2</v>
      </c>
      <c r="I8" s="5">
        <f t="shared" si="10"/>
        <v>1.085572</v>
      </c>
      <c r="J8">
        <f t="shared" si="11"/>
        <v>0.92117335377109955</v>
      </c>
      <c r="K8">
        <f t="shared" si="21"/>
        <v>0.66329516944539202</v>
      </c>
      <c r="L8" s="2">
        <v>5</v>
      </c>
      <c r="M8" s="6">
        <v>4.2986129999999997E-3</v>
      </c>
      <c r="O8">
        <f t="shared" si="22"/>
        <v>478.7548511789264</v>
      </c>
      <c r="P8">
        <f t="shared" si="23"/>
        <v>23.937742558946322</v>
      </c>
      <c r="Q8" s="4">
        <f t="shared" si="24"/>
        <v>25</v>
      </c>
      <c r="R8">
        <f t="shared" si="0"/>
        <v>50000</v>
      </c>
      <c r="S8">
        <f t="shared" si="12"/>
        <v>251.49851695372121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207.36827647080668</v>
      </c>
      <c r="AC8">
        <f t="shared" si="1"/>
        <v>234.41613491659086</v>
      </c>
      <c r="AE8">
        <f t="shared" si="2"/>
        <v>446.23667425674279</v>
      </c>
      <c r="AF8">
        <f t="shared" si="3"/>
        <v>-22.311833712837142</v>
      </c>
      <c r="AG8">
        <f t="shared" si="3"/>
        <v>-23.301940082585684</v>
      </c>
      <c r="AH8">
        <f t="shared" si="4"/>
        <v>-203.23806760398497</v>
      </c>
      <c r="AI8">
        <f t="shared" si="5"/>
        <v>197.38483285733497</v>
      </c>
      <c r="AJ8">
        <f t="shared" si="6"/>
        <v>-27.047858445784186</v>
      </c>
      <c r="AK8">
        <f t="shared" si="20"/>
        <v>54.021014609182977</v>
      </c>
      <c r="AL8">
        <f t="shared" si="7"/>
        <v>224.35798902073375</v>
      </c>
      <c r="AN8">
        <f t="shared" si="8"/>
        <v>295.98663046387441</v>
      </c>
      <c r="AO8">
        <f t="shared" si="8"/>
        <v>-14.799331523193722</v>
      </c>
      <c r="AP8">
        <f t="shared" si="8"/>
        <v>-15.456064295485044</v>
      </c>
      <c r="AQ8">
        <f t="shared" si="8"/>
        <v>-134.80682848913926</v>
      </c>
      <c r="AR8">
        <f t="shared" si="8"/>
        <v>130.92440615605639</v>
      </c>
      <c r="AS8">
        <f t="shared" si="8"/>
        <v>-17.940713850931399</v>
      </c>
      <c r="AT8">
        <f t="shared" si="8"/>
        <v>35.831878038810018</v>
      </c>
      <c r="AU8">
        <f t="shared" si="8"/>
        <v>148.81557034393501</v>
      </c>
      <c r="AW8">
        <v>5</v>
      </c>
      <c r="AX8">
        <f>(R8*SUMPRODUCT(K9:$K$23, X9:$X$23)-$AZ$3*SUMPRODUCT(K8:$K$22, W9:$W$23))/Z8</f>
        <v>251.49851695372121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8.5572000000000009E-2</v>
      </c>
      <c r="I9" s="5">
        <f t="shared" si="10"/>
        <v>1.085572</v>
      </c>
      <c r="J9">
        <f t="shared" si="11"/>
        <v>0.92117335377109955</v>
      </c>
      <c r="K9">
        <f t="shared" si="21"/>
        <v>0.61100983577818146</v>
      </c>
      <c r="L9" s="2">
        <v>6</v>
      </c>
      <c r="M9" s="6">
        <v>4.5124980000000002E-3</v>
      </c>
      <c r="O9">
        <f t="shared" si="22"/>
        <v>478.7548511789264</v>
      </c>
      <c r="P9">
        <f t="shared" si="23"/>
        <v>23.937742558946322</v>
      </c>
      <c r="Q9" s="4">
        <f t="shared" si="24"/>
        <v>25</v>
      </c>
      <c r="R9">
        <f t="shared" si="0"/>
        <v>50000</v>
      </c>
      <c r="S9">
        <f t="shared" si="12"/>
        <v>275.30885102232025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234.41613491659086</v>
      </c>
      <c r="AC9">
        <f t="shared" si="1"/>
        <v>252.88517332372564</v>
      </c>
      <c r="AE9">
        <f t="shared" si="2"/>
        <v>439.76066541406516</v>
      </c>
      <c r="AF9">
        <f t="shared" si="3"/>
        <v>-21.988033270703259</v>
      </c>
      <c r="AG9">
        <f t="shared" si="3"/>
        <v>-22.963770723741039</v>
      </c>
      <c r="AH9">
        <f t="shared" si="4"/>
        <v>-210.29991603757546</v>
      </c>
      <c r="AI9">
        <f t="shared" si="5"/>
        <v>184.50894538204537</v>
      </c>
      <c r="AJ9">
        <f t="shared" si="6"/>
        <v>-18.469038407134775</v>
      </c>
      <c r="AK9">
        <f t="shared" si="20"/>
        <v>55.809097174854294</v>
      </c>
      <c r="AL9">
        <f t="shared" si="7"/>
        <v>221.84900414976488</v>
      </c>
      <c r="AN9">
        <f t="shared" si="8"/>
        <v>268.69809195635173</v>
      </c>
      <c r="AO9">
        <f t="shared" si="8"/>
        <v>-13.434904597817589</v>
      </c>
      <c r="AP9">
        <f t="shared" si="8"/>
        <v>-14.031089778760823</v>
      </c>
      <c r="AQ9">
        <f t="shared" si="8"/>
        <v>-128.49531716228432</v>
      </c>
      <c r="AR9">
        <f t="shared" si="8"/>
        <v>112.73678041748899</v>
      </c>
      <c r="AS9">
        <f t="shared" si="8"/>
        <v>-11.284764124124345</v>
      </c>
      <c r="AT9">
        <f t="shared" si="8"/>
        <v>34.099907299736294</v>
      </c>
      <c r="AU9">
        <f t="shared" si="8"/>
        <v>135.55192359310095</v>
      </c>
      <c r="AW9">
        <v>6</v>
      </c>
      <c r="AX9">
        <f>(R9*SUMPRODUCT(K10:$K$23, X10:$X$23)-$AZ$3*SUMPRODUCT(K9:$K$22, W10:$W$23))/Z9</f>
        <v>275.30885102232025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8.5572000000000009E-2</v>
      </c>
      <c r="I10" s="5">
        <f t="shared" si="10"/>
        <v>1.085572</v>
      </c>
      <c r="J10">
        <f t="shared" si="11"/>
        <v>0.92117335377109955</v>
      </c>
      <c r="K10">
        <f t="shared" si="21"/>
        <v>0.5628459796109162</v>
      </c>
      <c r="L10" s="2">
        <v>7</v>
      </c>
      <c r="M10" s="6">
        <v>4.7406419999999998E-3</v>
      </c>
      <c r="O10">
        <f t="shared" si="22"/>
        <v>478.7548511789264</v>
      </c>
      <c r="P10">
        <f t="shared" si="23"/>
        <v>23.937742558946322</v>
      </c>
      <c r="Q10" s="4">
        <f t="shared" si="24"/>
        <v>25</v>
      </c>
      <c r="R10">
        <f t="shared" si="0"/>
        <v>50000</v>
      </c>
      <c r="S10">
        <f t="shared" si="12"/>
        <v>291.43729888237345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252.88517332372564</v>
      </c>
      <c r="AC10">
        <f t="shared" si="1"/>
        <v>263.75390301758114</v>
      </c>
      <c r="AE10">
        <f t="shared" si="2"/>
        <v>433.27831087951466</v>
      </c>
      <c r="AF10">
        <f t="shared" si="3"/>
        <v>-21.663915543975733</v>
      </c>
      <c r="AG10">
        <f t="shared" si="3"/>
        <v>-22.625270000532293</v>
      </c>
      <c r="AH10">
        <f t="shared" si="4"/>
        <v>-217.72603194267433</v>
      </c>
      <c r="AI10">
        <f t="shared" si="5"/>
        <v>171.26309339233231</v>
      </c>
      <c r="AJ10">
        <f t="shared" si="6"/>
        <v>-10.868729693855499</v>
      </c>
      <c r="AK10">
        <f t="shared" si="20"/>
        <v>56.862557089310592</v>
      </c>
      <c r="AL10">
        <f t="shared" si="7"/>
        <v>217.25692078778741</v>
      </c>
      <c r="AN10">
        <f t="shared" si="8"/>
        <v>243.86895533114352</v>
      </c>
      <c r="AO10">
        <f t="shared" si="8"/>
        <v>-12.193447766557176</v>
      </c>
      <c r="AP10">
        <f t="shared" si="8"/>
        <v>-12.734542257411073</v>
      </c>
      <c r="AQ10">
        <f t="shared" si="8"/>
        <v>-122.54622173557216</v>
      </c>
      <c r="AR10">
        <f t="shared" si="8"/>
        <v>96.394743571603101</v>
      </c>
      <c r="AS10">
        <f t="shared" si="8"/>
        <v>-6.1174208116643518</v>
      </c>
      <c r="AT10">
        <f t="shared" si="8"/>
        <v>32.004861648114669</v>
      </c>
      <c r="AU10">
        <f t="shared" si="8"/>
        <v>122.28218440805342</v>
      </c>
      <c r="AW10">
        <v>7</v>
      </c>
      <c r="AX10">
        <f>(R10*SUMPRODUCT(K11:$K$23, X11:$X$23)-$AZ$3*SUMPRODUCT(K10:$K$22, W11:$W$23))/Z10</f>
        <v>291.43729888237345</v>
      </c>
    </row>
    <row r="11" spans="1:52" x14ac:dyDescent="0.25">
      <c r="A11" t="s">
        <v>33</v>
      </c>
      <c r="C11" s="7">
        <f>AU25</f>
        <v>1127.5908278885854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8.5572000000000009E-2</v>
      </c>
      <c r="I11" s="5">
        <f t="shared" si="10"/>
        <v>1.085572</v>
      </c>
      <c r="J11">
        <f t="shared" si="11"/>
        <v>0.92117335377109955</v>
      </c>
      <c r="K11">
        <f t="shared" si="21"/>
        <v>0.51847871869476758</v>
      </c>
      <c r="L11" s="2">
        <v>8</v>
      </c>
      <c r="M11" s="6">
        <v>4.9668849999999999E-3</v>
      </c>
      <c r="O11">
        <f t="shared" si="22"/>
        <v>478.7548511789264</v>
      </c>
      <c r="P11">
        <f t="shared" si="23"/>
        <v>23.937742558946322</v>
      </c>
      <c r="Q11" s="4">
        <f t="shared" si="24"/>
        <v>25</v>
      </c>
      <c r="R11">
        <f t="shared" si="0"/>
        <v>50000</v>
      </c>
      <c r="S11">
        <f t="shared" si="12"/>
        <v>300.97663315396102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263.75390301758114</v>
      </c>
      <c r="AC11">
        <f t="shared" si="1"/>
        <v>268.31031710393972</v>
      </c>
      <c r="AE11">
        <f t="shared" si="2"/>
        <v>426.79348422758676</v>
      </c>
      <c r="AF11">
        <f t="shared" si="3"/>
        <v>-21.339674211379339</v>
      </c>
      <c r="AG11">
        <f t="shared" si="3"/>
        <v>-22.286640186340378</v>
      </c>
      <c r="AH11">
        <f t="shared" si="4"/>
        <v>-224.75422837318769</v>
      </c>
      <c r="AI11">
        <f t="shared" si="5"/>
        <v>158.41294145667933</v>
      </c>
      <c r="AJ11">
        <f t="shared" si="6"/>
        <v>-4.5564140863585862</v>
      </c>
      <c r="AK11">
        <f t="shared" si="20"/>
        <v>57.265442419727357</v>
      </c>
      <c r="AL11">
        <f t="shared" si="7"/>
        <v>211.1219697900481</v>
      </c>
      <c r="AN11">
        <f t="shared" si="8"/>
        <v>221.28333884959468</v>
      </c>
      <c r="AO11">
        <f t="shared" si="8"/>
        <v>-11.064166942479735</v>
      </c>
      <c r="AP11">
        <f t="shared" si="8"/>
        <v>-11.555148647825076</v>
      </c>
      <c r="AQ11">
        <f t="shared" si="8"/>
        <v>-116.53028434816153</v>
      </c>
      <c r="AR11">
        <f t="shared" si="8"/>
        <v>82.133738911128333</v>
      </c>
      <c r="AS11">
        <f t="shared" si="8"/>
        <v>-2.3624037373379898</v>
      </c>
      <c r="AT11">
        <f t="shared" si="8"/>
        <v>29.69091321126923</v>
      </c>
      <c r="AU11">
        <f t="shared" si="8"/>
        <v>109.46224838505957</v>
      </c>
      <c r="AW11">
        <v>8</v>
      </c>
      <c r="AX11">
        <f>(R11*SUMPRODUCT(K12:$K$23, X12:$X$23)-$AZ$3*SUMPRODUCT(K11:$K$22, W12:$W$23))/Z11</f>
        <v>300.97663315396102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8.5572000000000009E-2</v>
      </c>
      <c r="I12" s="5">
        <f t="shared" si="10"/>
        <v>1.085572</v>
      </c>
      <c r="J12">
        <f t="shared" si="11"/>
        <v>0.92117335377109955</v>
      </c>
      <c r="K12">
        <f t="shared" si="21"/>
        <v>0.47760878015900154</v>
      </c>
      <c r="L12" s="2">
        <v>9</v>
      </c>
      <c r="M12" s="6">
        <v>5.2168930000000002E-3</v>
      </c>
      <c r="O12">
        <f t="shared" si="22"/>
        <v>478.7548511789264</v>
      </c>
      <c r="P12">
        <f t="shared" si="23"/>
        <v>23.937742558946322</v>
      </c>
      <c r="Q12" s="4">
        <f t="shared" si="24"/>
        <v>25</v>
      </c>
      <c r="R12">
        <f t="shared" si="0"/>
        <v>50000</v>
      </c>
      <c r="S12">
        <f t="shared" si="12"/>
        <v>304.27422763677328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268.31031710393972</v>
      </c>
      <c r="AC12">
        <f t="shared" si="1"/>
        <v>267.12242680686575</v>
      </c>
      <c r="AE12">
        <f t="shared" si="2"/>
        <v>420.29901344499837</v>
      </c>
      <c r="AF12">
        <f t="shared" si="3"/>
        <v>-21.01495067224992</v>
      </c>
      <c r="AG12">
        <f t="shared" si="3"/>
        <v>-21.947506767295337</v>
      </c>
      <c r="AH12">
        <f t="shared" si="4"/>
        <v>-232.53403436327562</v>
      </c>
      <c r="AI12">
        <f t="shared" si="5"/>
        <v>144.80252164217745</v>
      </c>
      <c r="AJ12">
        <f t="shared" si="6"/>
        <v>1.1878902970739773</v>
      </c>
      <c r="AK12">
        <f t="shared" si="20"/>
        <v>57.127386274807961</v>
      </c>
      <c r="AL12">
        <f t="shared" si="7"/>
        <v>203.11779821405941</v>
      </c>
      <c r="AN12">
        <f t="shared" si="8"/>
        <v>200.73849911349745</v>
      </c>
      <c r="AO12">
        <f t="shared" si="8"/>
        <v>-10.036924955674873</v>
      </c>
      <c r="AP12">
        <f t="shared" si="8"/>
        <v>-10.482321934659357</v>
      </c>
      <c r="AQ12">
        <f t="shared" si="8"/>
        <v>-111.06029649769542</v>
      </c>
      <c r="AR12">
        <f t="shared" si="8"/>
        <v>69.158955725467791</v>
      </c>
      <c r="AS12">
        <f t="shared" si="8"/>
        <v>0.56734683574821632</v>
      </c>
      <c r="AT12">
        <f t="shared" si="8"/>
        <v>27.284541272383116</v>
      </c>
      <c r="AU12">
        <f t="shared" si="8"/>
        <v>97.010843833599139</v>
      </c>
      <c r="AW12">
        <v>9</v>
      </c>
      <c r="AX12">
        <f>(R12*SUMPRODUCT(K13:$K$23, X13:$X$23)-$AZ$3*SUMPRODUCT(K12:$K$22, W13:$W$23))/Z12</f>
        <v>304.27422763677328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8.5572000000000009E-2</v>
      </c>
      <c r="I13" s="5">
        <f t="shared" si="10"/>
        <v>1.085572</v>
      </c>
      <c r="J13">
        <f t="shared" si="11"/>
        <v>0.92117335377109955</v>
      </c>
      <c r="K13">
        <f t="shared" si="21"/>
        <v>0.43996048180959124</v>
      </c>
      <c r="L13" s="2">
        <v>10</v>
      </c>
      <c r="M13" s="6">
        <v>5.4821100000000001E-3</v>
      </c>
      <c r="O13">
        <f t="shared" si="22"/>
        <v>478.7548511789264</v>
      </c>
      <c r="P13">
        <f t="shared" si="23"/>
        <v>23.937742558946322</v>
      </c>
      <c r="Q13" s="4">
        <f t="shared" si="24"/>
        <v>25</v>
      </c>
      <c r="R13">
        <f t="shared" si="0"/>
        <v>50000</v>
      </c>
      <c r="S13">
        <f t="shared" si="12"/>
        <v>301.88633890657906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267.12242680686575</v>
      </c>
      <c r="AC13">
        <f t="shared" si="1"/>
        <v>260.92293543216522</v>
      </c>
      <c r="AE13">
        <f t="shared" si="2"/>
        <v>413.79189788595147</v>
      </c>
      <c r="AF13">
        <f t="shared" si="3"/>
        <v>-20.689594894297574</v>
      </c>
      <c r="AG13">
        <f t="shared" si="3"/>
        <v>-21.607713053298326</v>
      </c>
      <c r="AH13">
        <f t="shared" si="4"/>
        <v>-240.63729264811491</v>
      </c>
      <c r="AI13">
        <f t="shared" si="5"/>
        <v>130.85729729024069</v>
      </c>
      <c r="AJ13">
        <f t="shared" si="6"/>
        <v>6.1994913747005285</v>
      </c>
      <c r="AK13">
        <f t="shared" si="20"/>
        <v>56.496750578318931</v>
      </c>
      <c r="AL13">
        <f t="shared" si="7"/>
        <v>193.55353924326016</v>
      </c>
      <c r="AN13">
        <f t="shared" si="8"/>
        <v>182.0520827628084</v>
      </c>
      <c r="AO13">
        <f t="shared" si="8"/>
        <v>-9.1026041381404195</v>
      </c>
      <c r="AP13">
        <f t="shared" si="8"/>
        <v>-9.5065398457325259</v>
      </c>
      <c r="AQ13">
        <f t="shared" si="8"/>
        <v>-105.87089921482024</v>
      </c>
      <c r="AR13">
        <f t="shared" si="8"/>
        <v>57.572039564115215</v>
      </c>
      <c r="AS13">
        <f t="shared" si="8"/>
        <v>2.7275312121876496</v>
      </c>
      <c r="AT13">
        <f t="shared" si="8"/>
        <v>24.856337605113499</v>
      </c>
      <c r="AU13">
        <f t="shared" si="8"/>
        <v>85.155908381416367</v>
      </c>
      <c r="AW13">
        <v>10</v>
      </c>
      <c r="AX13">
        <f>(R13*SUMPRODUCT(K14:$K$23, X14:$X$23)-$AZ$3*SUMPRODUCT(K13:$K$22, W14:$W$23))/Z13</f>
        <v>301.88633890657906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8.5572000000000009E-2</v>
      </c>
      <c r="I14" s="5">
        <f t="shared" si="10"/>
        <v>1.085572</v>
      </c>
      <c r="J14">
        <f t="shared" si="11"/>
        <v>0.92117335377109955</v>
      </c>
      <c r="K14">
        <f t="shared" si="21"/>
        <v>0.40527987255529002</v>
      </c>
      <c r="L14" s="2">
        <v>11</v>
      </c>
      <c r="M14" s="6">
        <v>5.7777469999999997E-3</v>
      </c>
      <c r="O14">
        <f t="shared" si="22"/>
        <v>478.7548511789264</v>
      </c>
      <c r="P14">
        <f t="shared" si="23"/>
        <v>23.937742558946322</v>
      </c>
      <c r="Q14" s="4">
        <f t="shared" si="24"/>
        <v>25</v>
      </c>
      <c r="R14">
        <f t="shared" si="0"/>
        <v>50000</v>
      </c>
      <c r="S14">
        <f t="shared" si="12"/>
        <v>294.02960327257034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260.92293543216522</v>
      </c>
      <c r="AC14">
        <f t="shared" si="1"/>
        <v>250.12265686193746</v>
      </c>
      <c r="AE14">
        <f t="shared" si="2"/>
        <v>407.26319401045708</v>
      </c>
      <c r="AF14">
        <f t="shared" si="3"/>
        <v>-20.363159700522857</v>
      </c>
      <c r="AG14">
        <f t="shared" si="3"/>
        <v>-21.266792023494791</v>
      </c>
      <c r="AH14">
        <f t="shared" si="4"/>
        <v>-249.68779854111048</v>
      </c>
      <c r="AI14">
        <f t="shared" si="5"/>
        <v>115.9454437453289</v>
      </c>
      <c r="AJ14">
        <f t="shared" si="6"/>
        <v>10.800278570227761</v>
      </c>
      <c r="AK14">
        <f t="shared" si="20"/>
        <v>55.435507166770947</v>
      </c>
      <c r="AL14">
        <f t="shared" si="7"/>
        <v>182.18122948232761</v>
      </c>
      <c r="AN14">
        <f t="shared" si="8"/>
        <v>165.0555753650184</v>
      </c>
      <c r="AO14">
        <f t="shared" si="8"/>
        <v>-8.2527787682509217</v>
      </c>
      <c r="AP14">
        <f t="shared" si="8"/>
        <v>-8.6190027609418269</v>
      </c>
      <c r="AQ14">
        <f t="shared" si="8"/>
        <v>-101.19343917135218</v>
      </c>
      <c r="AR14">
        <f t="shared" si="8"/>
        <v>46.990354664473443</v>
      </c>
      <c r="AS14">
        <f t="shared" si="8"/>
        <v>4.3771355225035364</v>
      </c>
      <c r="AT14">
        <f t="shared" si="8"/>
        <v>22.466895279586797</v>
      </c>
      <c r="AU14">
        <f t="shared" si="8"/>
        <v>73.834385466563774</v>
      </c>
      <c r="AW14">
        <v>11</v>
      </c>
      <c r="AX14">
        <f>(R14*SUMPRODUCT(K15:$K$23, X15:$X$23)-$AZ$3*SUMPRODUCT(K14:$K$22, W15:$W$23))/Z14</f>
        <v>294.02960327257034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8.5572000000000009E-2</v>
      </c>
      <c r="I15" s="5">
        <f t="shared" si="10"/>
        <v>1.085572</v>
      </c>
      <c r="J15">
        <f t="shared" si="11"/>
        <v>0.92117335377109955</v>
      </c>
      <c r="K15">
        <f t="shared" si="21"/>
        <v>0.37333301941768032</v>
      </c>
      <c r="L15" s="2">
        <v>12</v>
      </c>
      <c r="M15" s="6">
        <v>6.1180619999999996E-3</v>
      </c>
      <c r="O15">
        <f t="shared" si="22"/>
        <v>478.7548511789264</v>
      </c>
      <c r="P15">
        <f t="shared" si="23"/>
        <v>23.937742558946322</v>
      </c>
      <c r="Q15" s="4">
        <f t="shared" si="24"/>
        <v>25</v>
      </c>
      <c r="R15">
        <f t="shared" si="0"/>
        <v>50000</v>
      </c>
      <c r="S15">
        <f t="shared" si="12"/>
        <v>280.69039354965901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250.12265686193746</v>
      </c>
      <c r="AC15">
        <f t="shared" si="1"/>
        <v>234.92677270446381</v>
      </c>
      <c r="AE15">
        <f t="shared" si="2"/>
        <v>400.69890059907851</v>
      </c>
      <c r="AF15">
        <f t="shared" si="3"/>
        <v>-20.034945029953928</v>
      </c>
      <c r="AG15">
        <f t="shared" si="3"/>
        <v>-20.924012551118995</v>
      </c>
      <c r="AH15">
        <f t="shared" si="4"/>
        <v>-260.22310428169317</v>
      </c>
      <c r="AI15">
        <f t="shared" si="5"/>
        <v>99.516838736312422</v>
      </c>
      <c r="AJ15">
        <f t="shared" si="6"/>
        <v>15.195884157473643</v>
      </c>
      <c r="AK15">
        <f t="shared" si="20"/>
        <v>53.977671998950846</v>
      </c>
      <c r="AL15">
        <f t="shared" si="7"/>
        <v>168.69039489273692</v>
      </c>
      <c r="AN15">
        <f t="shared" si="8"/>
        <v>149.59413043799893</v>
      </c>
      <c r="AO15">
        <f t="shared" si="8"/>
        <v>-7.4797065218999474</v>
      </c>
      <c r="AP15">
        <f t="shared" si="8"/>
        <v>-7.8116247840426949</v>
      </c>
      <c r="AQ15">
        <f t="shared" si="8"/>
        <v>-97.149877243726408</v>
      </c>
      <c r="AR15">
        <f t="shared" si="8"/>
        <v>37.152921888329885</v>
      </c>
      <c r="AS15">
        <f t="shared" si="8"/>
        <v>5.6731253152309282</v>
      </c>
      <c r="AT15">
        <f t="shared" si="8"/>
        <v>20.151647268505496</v>
      </c>
      <c r="AU15">
        <f t="shared" si="8"/>
        <v>62.977694472066311</v>
      </c>
      <c r="AW15">
        <v>12</v>
      </c>
      <c r="AX15">
        <f>(R15*SUMPRODUCT(K16:$K$23, X16:$X$23)-$AZ$3*SUMPRODUCT(K15:$K$22, W16:$W$23))/Z15</f>
        <v>280.69039354965901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8.5572000000000009E-2</v>
      </c>
      <c r="I16" s="5">
        <f t="shared" si="10"/>
        <v>1.085572</v>
      </c>
      <c r="J16">
        <f t="shared" si="11"/>
        <v>0.92117335377109955</v>
      </c>
      <c r="K16">
        <f t="shared" si="21"/>
        <v>0.34390442957047562</v>
      </c>
      <c r="L16" s="2">
        <v>13</v>
      </c>
      <c r="M16" s="6">
        <v>6.4830920000000002E-3</v>
      </c>
      <c r="O16">
        <f t="shared" si="22"/>
        <v>478.7548511789264</v>
      </c>
      <c r="P16">
        <f t="shared" si="23"/>
        <v>23.937742558946322</v>
      </c>
      <c r="Q16" s="4">
        <f t="shared" si="24"/>
        <v>25</v>
      </c>
      <c r="R16">
        <f t="shared" si="0"/>
        <v>50000</v>
      </c>
      <c r="S16">
        <f t="shared" si="12"/>
        <v>262.28154938213089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234.92677270446381</v>
      </c>
      <c r="AC16">
        <f t="shared" si="1"/>
        <v>215.9009404756325</v>
      </c>
      <c r="AE16">
        <f t="shared" si="2"/>
        <v>394.09414375620509</v>
      </c>
      <c r="AF16">
        <f t="shared" si="3"/>
        <v>-19.704707187810254</v>
      </c>
      <c r="AG16">
        <f t="shared" si="3"/>
        <v>-20.579120127229746</v>
      </c>
      <c r="AH16">
        <f t="shared" si="4"/>
        <v>-271.30459675611831</v>
      </c>
      <c r="AI16">
        <f t="shared" si="5"/>
        <v>82.505719685046756</v>
      </c>
      <c r="AJ16">
        <f t="shared" si="6"/>
        <v>19.02583222883132</v>
      </c>
      <c r="AK16">
        <f t="shared" si="20"/>
        <v>52.14040665989706</v>
      </c>
      <c r="AL16">
        <f t="shared" si="7"/>
        <v>153.67195857377513</v>
      </c>
      <c r="AN16">
        <f t="shared" si="8"/>
        <v>135.53072170554273</v>
      </c>
      <c r="AO16">
        <f t="shared" si="8"/>
        <v>-6.7765360852771357</v>
      </c>
      <c r="AP16">
        <f t="shared" si="8"/>
        <v>-7.0772505684172398</v>
      </c>
      <c r="AQ16">
        <f t="shared" si="8"/>
        <v>-93.302852587260773</v>
      </c>
      <c r="AR16">
        <f t="shared" si="8"/>
        <v>28.374082464587566</v>
      </c>
      <c r="AS16">
        <f t="shared" si="8"/>
        <v>6.5430679797598055</v>
      </c>
      <c r="AT16">
        <f t="shared" si="8"/>
        <v>17.931316809944526</v>
      </c>
      <c r="AU16">
        <f t="shared" si="8"/>
        <v>52.848467254291897</v>
      </c>
      <c r="AW16">
        <v>13</v>
      </c>
      <c r="AX16">
        <f>(R16*SUMPRODUCT(K17:$K$23, X17:$X$23)-$AZ$3*SUMPRODUCT(K16:$K$22, W17:$W$23))/Z16</f>
        <v>262.28154938213089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8.5572000000000009E-2</v>
      </c>
      <c r="I17" s="5">
        <f t="shared" si="10"/>
        <v>1.085572</v>
      </c>
      <c r="J17">
        <f t="shared" si="11"/>
        <v>0.92117335377109955</v>
      </c>
      <c r="K17">
        <f t="shared" si="21"/>
        <v>0.31679559676417191</v>
      </c>
      <c r="L17" s="2">
        <v>14</v>
      </c>
      <c r="M17" s="6">
        <v>6.8699859999999998E-3</v>
      </c>
      <c r="O17">
        <f t="shared" si="22"/>
        <v>478.7548511789264</v>
      </c>
      <c r="P17">
        <f t="shared" si="23"/>
        <v>23.937742558946322</v>
      </c>
      <c r="Q17" s="4">
        <f t="shared" si="24"/>
        <v>25</v>
      </c>
      <c r="R17">
        <f t="shared" si="0"/>
        <v>50000</v>
      </c>
      <c r="S17">
        <f t="shared" si="12"/>
        <v>239.24920085802029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215.9009404756325</v>
      </c>
      <c r="AC17">
        <f t="shared" si="1"/>
        <v>193.61912107658634</v>
      </c>
      <c r="AE17">
        <f t="shared" si="2"/>
        <v>387.44578106835587</v>
      </c>
      <c r="AF17">
        <f t="shared" si="3"/>
        <v>-19.372289053417795</v>
      </c>
      <c r="AG17">
        <f t="shared" si="3"/>
        <v>-20.23195065879106</v>
      </c>
      <c r="AH17">
        <f t="shared" si="4"/>
        <v>-282.75653433277313</v>
      </c>
      <c r="AI17">
        <f t="shared" si="5"/>
        <v>65.085007023373919</v>
      </c>
      <c r="AJ17">
        <f t="shared" si="6"/>
        <v>22.281819399046157</v>
      </c>
      <c r="AK17">
        <f t="shared" si="20"/>
        <v>49.971860137083105</v>
      </c>
      <c r="AL17">
        <f t="shared" si="7"/>
        <v>137.33868655950317</v>
      </c>
      <c r="AN17">
        <f t="shared" si="8"/>
        <v>122.7411174273105</v>
      </c>
      <c r="AO17">
        <f t="shared" si="8"/>
        <v>-6.1370558713655257</v>
      </c>
      <c r="AP17">
        <f t="shared" si="8"/>
        <v>-6.4093928826549948</v>
      </c>
      <c r="AQ17">
        <f t="shared" si="8"/>
        <v>-89.576025032919929</v>
      </c>
      <c r="AR17">
        <f t="shared" si="8"/>
        <v>20.61864364037006</v>
      </c>
      <c r="AS17">
        <f t="shared" si="8"/>
        <v>7.0587822735123291</v>
      </c>
      <c r="AT17">
        <f t="shared" si="8"/>
        <v>15.830865253542976</v>
      </c>
      <c r="AU17">
        <f t="shared" si="8"/>
        <v>43.508291167425362</v>
      </c>
      <c r="AW17">
        <v>14</v>
      </c>
      <c r="AX17">
        <f>(R17*SUMPRODUCT(K18:$K$23, X18:$X$23)-$AZ$3*SUMPRODUCT(K17:$K$22, W18:$W$23))/Z17</f>
        <v>239.24920085802029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8.5572000000000009E-2</v>
      </c>
      <c r="I18" s="5">
        <f t="shared" si="10"/>
        <v>1.085572</v>
      </c>
      <c r="J18">
        <f t="shared" si="11"/>
        <v>0.92117335377109955</v>
      </c>
      <c r="K18">
        <f t="shared" si="21"/>
        <v>0.29182366233116913</v>
      </c>
      <c r="L18" s="2">
        <v>15</v>
      </c>
      <c r="M18" s="6">
        <v>7.3063119999999997E-3</v>
      </c>
      <c r="O18">
        <f t="shared" si="22"/>
        <v>478.7548511789264</v>
      </c>
      <c r="P18">
        <f t="shared" si="23"/>
        <v>23.937742558946322</v>
      </c>
      <c r="Q18" s="4">
        <f t="shared" si="24"/>
        <v>25</v>
      </c>
      <c r="R18">
        <f t="shared" si="0"/>
        <v>50000</v>
      </c>
      <c r="S18">
        <f t="shared" si="12"/>
        <v>211.61011724511724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193.61912107658634</v>
      </c>
      <c r="AC18">
        <f t="shared" si="1"/>
        <v>168.28768756912257</v>
      </c>
      <c r="AE18">
        <f t="shared" si="2"/>
        <v>380.74052349810319</v>
      </c>
      <c r="AF18">
        <f t="shared" si="3"/>
        <v>-19.037026174905161</v>
      </c>
      <c r="AG18">
        <f t="shared" si="3"/>
        <v>-19.881810208321419</v>
      </c>
      <c r="AH18">
        <f t="shared" si="4"/>
        <v>-295.64188776346606</v>
      </c>
      <c r="AI18">
        <f t="shared" si="5"/>
        <v>46.179799351410509</v>
      </c>
      <c r="AJ18">
        <f t="shared" si="6"/>
        <v>25.331433507463771</v>
      </c>
      <c r="AK18">
        <f t="shared" si="20"/>
        <v>47.52006710170636</v>
      </c>
      <c r="AL18">
        <f t="shared" si="7"/>
        <v>119.03129996058064</v>
      </c>
      <c r="AN18">
        <f t="shared" si="8"/>
        <v>111.10909396510303</v>
      </c>
      <c r="AO18">
        <f t="shared" si="8"/>
        <v>-5.5554546982551525</v>
      </c>
      <c r="AP18">
        <f t="shared" si="8"/>
        <v>-5.8019826687655813</v>
      </c>
      <c r="AQ18">
        <f t="shared" si="8"/>
        <v>-86.275298425635128</v>
      </c>
      <c r="AR18">
        <f t="shared" si="8"/>
        <v>13.476358172447163</v>
      </c>
      <c r="AS18">
        <f t="shared" si="8"/>
        <v>7.3923116982465711</v>
      </c>
      <c r="AT18">
        <f t="shared" si="8"/>
        <v>13.867480015842856</v>
      </c>
      <c r="AU18">
        <f t="shared" si="8"/>
        <v>34.736149886536587</v>
      </c>
      <c r="AW18">
        <v>15</v>
      </c>
      <c r="AX18">
        <f>(R18*SUMPRODUCT(K19:$K$23, X19:$X$23)-$AZ$3*SUMPRODUCT(K18:$K$22, W19:$W$23))/Z18</f>
        <v>211.61011724511724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8.5572000000000009E-2</v>
      </c>
      <c r="I19" s="5">
        <f t="shared" si="10"/>
        <v>1.085572</v>
      </c>
      <c r="J19">
        <f t="shared" si="11"/>
        <v>0.92117335377109955</v>
      </c>
      <c r="K19">
        <f t="shared" si="21"/>
        <v>0.26882018173936795</v>
      </c>
      <c r="L19" s="2">
        <v>16</v>
      </c>
      <c r="M19" s="6">
        <v>7.7977719999999997E-3</v>
      </c>
      <c r="O19">
        <f t="shared" si="22"/>
        <v>478.7548511789264</v>
      </c>
      <c r="P19">
        <f t="shared" si="23"/>
        <v>23.937742558946322</v>
      </c>
      <c r="Q19" s="4">
        <f t="shared" si="24"/>
        <v>25</v>
      </c>
      <c r="R19">
        <f t="shared" si="0"/>
        <v>50000</v>
      </c>
      <c r="S19">
        <f t="shared" si="12"/>
        <v>179.36275651841413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168.28768756912257</v>
      </c>
      <c r="AC19">
        <f t="shared" si="1"/>
        <v>140.10353707467416</v>
      </c>
      <c r="AE19">
        <f t="shared" si="2"/>
        <v>373.96419046972329</v>
      </c>
      <c r="AF19">
        <f t="shared" si="3"/>
        <v>-18.698209523486167</v>
      </c>
      <c r="AG19">
        <f t="shared" si="3"/>
        <v>-19.527958283286438</v>
      </c>
      <c r="AH19">
        <f t="shared" si="4"/>
        <v>-310.06764590352583</v>
      </c>
      <c r="AI19">
        <f t="shared" si="5"/>
        <v>25.670376759424869</v>
      </c>
      <c r="AJ19">
        <f t="shared" si="6"/>
        <v>28.184150494448403</v>
      </c>
      <c r="AK19">
        <f t="shared" si="20"/>
        <v>44.80153452219637</v>
      </c>
      <c r="AL19">
        <f t="shared" si="7"/>
        <v>98.656061776069635</v>
      </c>
      <c r="AN19">
        <f t="shared" si="8"/>
        <v>100.52912164608662</v>
      </c>
      <c r="AO19">
        <f t="shared" si="8"/>
        <v>-5.0264560823043318</v>
      </c>
      <c r="AP19">
        <f t="shared" si="8"/>
        <v>-5.2495092947118556</v>
      </c>
      <c r="AQ19">
        <f t="shared" si="8"/>
        <v>-83.352440923283794</v>
      </c>
      <c r="AR19">
        <f t="shared" si="8"/>
        <v>6.9007153457866401</v>
      </c>
      <c r="AS19">
        <f t="shared" si="8"/>
        <v>7.5764684580873167</v>
      </c>
      <c r="AT19">
        <f t="shared" si="8"/>
        <v>12.043556652459396</v>
      </c>
      <c r="AU19">
        <f t="shared" si="8"/>
        <v>26.52074045633335</v>
      </c>
      <c r="AW19">
        <v>16</v>
      </c>
      <c r="AX19">
        <f>(R19*SUMPRODUCT(K20:$K$23, X20:$X$23)-$AZ$3*SUMPRODUCT(K19:$K$22, W20:$W$23))/Z19</f>
        <v>179.36275651841413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8.5572000000000009E-2</v>
      </c>
      <c r="I20" s="5">
        <f t="shared" si="10"/>
        <v>1.085572</v>
      </c>
      <c r="J20">
        <f t="shared" si="11"/>
        <v>0.92117335377109955</v>
      </c>
      <c r="K20">
        <f t="shared" si="21"/>
        <v>0.24762998837421007</v>
      </c>
      <c r="L20" s="2">
        <v>17</v>
      </c>
      <c r="M20" s="6">
        <v>8.3605269999999995E-3</v>
      </c>
      <c r="O20">
        <f t="shared" si="22"/>
        <v>478.7548511789264</v>
      </c>
      <c r="P20">
        <f t="shared" si="23"/>
        <v>23.937742558946322</v>
      </c>
      <c r="Q20" s="4">
        <f t="shared" si="24"/>
        <v>25</v>
      </c>
      <c r="R20">
        <f t="shared" si="0"/>
        <v>50000</v>
      </c>
      <c r="S20">
        <f t="shared" si="12"/>
        <v>142.36283047747818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140.10353707467416</v>
      </c>
      <c r="AC20">
        <f t="shared" si="1"/>
        <v>109.16048528610033</v>
      </c>
      <c r="AE20">
        <f t="shared" si="2"/>
        <v>367.09801085357083</v>
      </c>
      <c r="AF20">
        <f t="shared" si="3"/>
        <v>-18.354900542678543</v>
      </c>
      <c r="AG20">
        <f t="shared" si="3"/>
        <v>-19.169414677971286</v>
      </c>
      <c r="AH20">
        <f t="shared" si="4"/>
        <v>-326.52804496457981</v>
      </c>
      <c r="AI20">
        <f t="shared" si="5"/>
        <v>3.0456506683411817</v>
      </c>
      <c r="AJ20">
        <f t="shared" si="6"/>
        <v>30.94305178857384</v>
      </c>
      <c r="AK20">
        <f t="shared" si="20"/>
        <v>41.831585310077692</v>
      </c>
      <c r="AL20">
        <f t="shared" si="7"/>
        <v>75.82028776699272</v>
      </c>
      <c r="AN20">
        <f t="shared" si="8"/>
        <v>90.904476159865382</v>
      </c>
      <c r="AO20">
        <f t="shared" si="8"/>
        <v>-4.5452238079932696</v>
      </c>
      <c r="AP20">
        <f t="shared" si="8"/>
        <v>-4.7469219338464415</v>
      </c>
      <c r="AQ20">
        <f t="shared" si="8"/>
        <v>-80.858135978432443</v>
      </c>
      <c r="AR20">
        <f t="shared" si="8"/>
        <v>0.75419443959323196</v>
      </c>
      <c r="AS20">
        <f t="shared" si="8"/>
        <v>7.6624275546671203</v>
      </c>
      <c r="AT20">
        <f t="shared" si="8"/>
        <v>10.358754984009316</v>
      </c>
      <c r="AU20">
        <f t="shared" si="8"/>
        <v>18.775376978269669</v>
      </c>
      <c r="AW20">
        <v>17</v>
      </c>
      <c r="AX20">
        <f>(R20*SUMPRODUCT(K21:$K$23, X21:$X$23)-$AZ$3*SUMPRODUCT(K20:$K$22, W21:$W$23))/Z20</f>
        <v>142.36283047747818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8.5572000000000009E-2</v>
      </c>
      <c r="I21" s="5">
        <f t="shared" si="10"/>
        <v>1.085572</v>
      </c>
      <c r="J21">
        <f t="shared" si="11"/>
        <v>0.92117335377109955</v>
      </c>
      <c r="K21">
        <f t="shared" si="21"/>
        <v>0.22811014688496947</v>
      </c>
      <c r="L21" s="2">
        <v>18</v>
      </c>
      <c r="M21" s="6">
        <v>9.009787E-3</v>
      </c>
      <c r="O21">
        <f t="shared" si="22"/>
        <v>478.7548511789264</v>
      </c>
      <c r="P21">
        <f t="shared" si="23"/>
        <v>23.937742558946322</v>
      </c>
      <c r="Q21" s="4">
        <f t="shared" si="24"/>
        <v>25</v>
      </c>
      <c r="R21">
        <f t="shared" si="0"/>
        <v>50000</v>
      </c>
      <c r="S21">
        <f t="shared" si="12"/>
        <v>100.37463011355611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109.16048528610033</v>
      </c>
      <c r="AC21">
        <f t="shared" si="1"/>
        <v>75.501829646229695</v>
      </c>
      <c r="AE21">
        <f t="shared" si="2"/>
        <v>360.11955585912074</v>
      </c>
      <c r="AF21">
        <f t="shared" si="3"/>
        <v>-18.005977792956038</v>
      </c>
      <c r="AG21">
        <f t="shared" si="3"/>
        <v>-18.805008188028378</v>
      </c>
      <c r="AH21">
        <f t="shared" si="4"/>
        <v>-345.42468632638975</v>
      </c>
      <c r="AI21">
        <f t="shared" si="5"/>
        <v>-22.116116448253422</v>
      </c>
      <c r="AJ21">
        <f t="shared" si="6"/>
        <v>33.658655639870631</v>
      </c>
      <c r="AK21">
        <f t="shared" si="20"/>
        <v>38.616424149180027</v>
      </c>
      <c r="AL21">
        <f t="shared" si="7"/>
        <v>50.158963340797236</v>
      </c>
      <c r="AN21">
        <f t="shared" si="8"/>
        <v>82.146924783174001</v>
      </c>
      <c r="AO21">
        <f t="shared" si="8"/>
        <v>-4.1073462391587006</v>
      </c>
      <c r="AP21">
        <f t="shared" si="8"/>
        <v>-4.2896131799442072</v>
      </c>
      <c r="AQ21">
        <f t="shared" si="8"/>
        <v>-78.794875935607266</v>
      </c>
      <c r="AR21">
        <f t="shared" si="8"/>
        <v>-5.0449105715361773</v>
      </c>
      <c r="AS21">
        <f t="shared" si="8"/>
        <v>7.6778808819614959</v>
      </c>
      <c r="AT21">
        <f t="shared" si="8"/>
        <v>8.8087981848417378</v>
      </c>
      <c r="AU21">
        <f t="shared" si="8"/>
        <v>11.441768495267057</v>
      </c>
      <c r="AW21">
        <v>18</v>
      </c>
      <c r="AX21">
        <f>(R21*SUMPRODUCT(K22:$K$23, X22:$X$23)-$AZ$3*SUMPRODUCT(K21:$K$22, W22:$W$23))/Z21</f>
        <v>100.37463011355611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8.5572000000000009E-2</v>
      </c>
      <c r="I22" s="5">
        <f t="shared" si="10"/>
        <v>1.085572</v>
      </c>
      <c r="J22">
        <f t="shared" si="11"/>
        <v>0.92117335377109955</v>
      </c>
      <c r="K22">
        <f t="shared" si="21"/>
        <v>0.21012898903524546</v>
      </c>
      <c r="L22" s="2">
        <v>19</v>
      </c>
      <c r="M22" s="6">
        <v>9.7579090000000004E-3</v>
      </c>
      <c r="O22">
        <f t="shared" si="22"/>
        <v>478.7548511789264</v>
      </c>
      <c r="P22">
        <f t="shared" si="23"/>
        <v>23.937742558946322</v>
      </c>
      <c r="Q22" s="4">
        <f t="shared" si="24"/>
        <v>25</v>
      </c>
      <c r="R22">
        <f t="shared" si="0"/>
        <v>50000</v>
      </c>
      <c r="S22">
        <f t="shared" si="12"/>
        <v>53.128122204314089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75.501829646229695</v>
      </c>
      <c r="AC22">
        <f t="shared" si="1"/>
        <v>39.173405784650043</v>
      </c>
      <c r="AE22">
        <f t="shared" si="2"/>
        <v>353.00434644533578</v>
      </c>
      <c r="AF22">
        <f t="shared" si="3"/>
        <v>-17.650217322266791</v>
      </c>
      <c r="AG22">
        <f t="shared" si="3"/>
        <v>-18.433460547505057</v>
      </c>
      <c r="AH22">
        <f t="shared" si="4"/>
        <v>-366.9951172860716</v>
      </c>
      <c r="AI22">
        <f t="shared" si="5"/>
        <v>-50.074448710507625</v>
      </c>
      <c r="AJ22">
        <f t="shared" si="6"/>
        <v>36.328423861579651</v>
      </c>
      <c r="AK22">
        <f t="shared" si="20"/>
        <v>35.157766103806431</v>
      </c>
      <c r="AL22">
        <f t="shared" si="7"/>
        <v>21.411741254878457</v>
      </c>
      <c r="AN22">
        <f t="shared" si="8"/>
        <v>74.176446443605954</v>
      </c>
      <c r="AO22">
        <f t="shared" si="8"/>
        <v>-3.7088223221802981</v>
      </c>
      <c r="AP22">
        <f t="shared" si="8"/>
        <v>-3.8734044292683198</v>
      </c>
      <c r="AQ22">
        <f t="shared" si="8"/>
        <v>-77.116312976193569</v>
      </c>
      <c r="AR22">
        <f t="shared" si="8"/>
        <v>-10.522093284036218</v>
      </c>
      <c r="AS22">
        <f t="shared" si="8"/>
        <v>7.6336549792776198</v>
      </c>
      <c r="AT22">
        <f t="shared" si="8"/>
        <v>7.3876658481304665</v>
      </c>
      <c r="AU22">
        <f t="shared" si="8"/>
        <v>4.4992275433718678</v>
      </c>
      <c r="AW22">
        <v>19</v>
      </c>
      <c r="AX22">
        <f>(R22*SUMPRODUCT(K23:$K$23, X23:$X$23)-$AZ$3*SUMPRODUCT(K22:$K$22, W23:$W$23))/Z22</f>
        <v>53.128122204314089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8.5572000000000009E-2</v>
      </c>
      <c r="I23" s="5">
        <f t="shared" si="10"/>
        <v>1.085572</v>
      </c>
      <c r="J23">
        <f t="shared" si="11"/>
        <v>0.92117335377109955</v>
      </c>
      <c r="K23">
        <f t="shared" si="21"/>
        <v>0.19356522555412767</v>
      </c>
      <c r="L23" s="2">
        <v>20</v>
      </c>
      <c r="M23" s="6">
        <v>1.0650522000000001E-2</v>
      </c>
      <c r="O23">
        <f t="shared" si="22"/>
        <v>478.7548511789264</v>
      </c>
      <c r="P23">
        <f t="shared" si="23"/>
        <v>23.937742558946322</v>
      </c>
      <c r="Q23" s="4">
        <f t="shared" si="24"/>
        <v>25</v>
      </c>
      <c r="R23">
        <f t="shared" si="0"/>
        <v>50000</v>
      </c>
      <c r="S23">
        <f t="shared" si="12"/>
        <v>54.24837955987973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39.173405784650043</v>
      </c>
      <c r="AC23">
        <f t="shared" si="1"/>
        <v>39.173405784650043</v>
      </c>
      <c r="AE23">
        <f t="shared" si="2"/>
        <v>345.71462242297076</v>
      </c>
      <c r="AF23">
        <f t="shared" si="3"/>
        <v>-17.28573112114854</v>
      </c>
      <c r="AG23">
        <f t="shared" si="3"/>
        <v>-18.052799964932671</v>
      </c>
      <c r="AH23">
        <f t="shared" si="4"/>
        <v>-392.65195419466932</v>
      </c>
      <c r="AI23">
        <f t="shared" si="5"/>
        <v>-82.275862857779771</v>
      </c>
      <c r="AJ23">
        <f t="shared" si="6"/>
        <v>0</v>
      </c>
      <c r="AK23">
        <f t="shared" si="20"/>
        <v>31.456463766283605</v>
      </c>
      <c r="AL23">
        <f t="shared" si="7"/>
        <v>-50.819399091496166</v>
      </c>
      <c r="AN23">
        <f t="shared" si="8"/>
        <v>66.918328866662421</v>
      </c>
      <c r="AO23">
        <f t="shared" si="8"/>
        <v>-3.3459164433331212</v>
      </c>
      <c r="AP23">
        <f t="shared" si="8"/>
        <v>-3.4943942970957407</v>
      </c>
      <c r="AQ23">
        <f t="shared" si="8"/>
        <v>-76.00376407796017</v>
      </c>
      <c r="AR23">
        <f t="shared" si="8"/>
        <v>-15.925745951726617</v>
      </c>
      <c r="AS23">
        <f t="shared" si="8"/>
        <v>0</v>
      </c>
      <c r="AT23">
        <f t="shared" si="8"/>
        <v>6.0888775040559304</v>
      </c>
      <c r="AU23">
        <f t="shared" si="8"/>
        <v>-9.8368684476706854</v>
      </c>
      <c r="AW23">
        <v>20</v>
      </c>
      <c r="AX23">
        <f>(R23*SUMPRODUCT(K$23:$K24, X$23:$X24)-$AZ$3*SUMPRODUCT(K$22:$K23, W$23:$W24))/Z23</f>
        <v>54.24837955987973</v>
      </c>
    </row>
    <row r="25" spans="5:50" x14ac:dyDescent="0.25">
      <c r="AN25" s="8">
        <f t="shared" ref="AN25:AU25" si="25">SUM(AN3:AN23)</f>
        <v>4070.1726309174087</v>
      </c>
      <c r="AO25" s="8">
        <f t="shared" si="25"/>
        <v>-562.57476993006514</v>
      </c>
      <c r="AP25" s="8">
        <f t="shared" si="25"/>
        <v>-460.68923988000233</v>
      </c>
      <c r="AQ25" s="8">
        <f t="shared" si="25"/>
        <v>-2203.6937462277197</v>
      </c>
      <c r="AR25" s="8">
        <f t="shared" si="25"/>
        <v>843.21487487962179</v>
      </c>
      <c r="AS25" s="8">
        <f t="shared" si="25"/>
        <v>-146.11993868422297</v>
      </c>
      <c r="AT25" s="8">
        <f t="shared" si="25"/>
        <v>430.49589169318631</v>
      </c>
      <c r="AU25" s="9">
        <f t="shared" si="25"/>
        <v>1127.5908278885854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4" priority="1" operator="lessThan">
      <formula>0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A3360F-A1C7-4315-8579-3BC9CB7753CB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'T.26.04.B'!C3*(1+C12)</f>
        <v>475.94033902253085</v>
      </c>
      <c r="K3">
        <v>1</v>
      </c>
      <c r="L3" s="2">
        <v>0</v>
      </c>
      <c r="O3">
        <f>$C$3</f>
        <v>475.94033902253085</v>
      </c>
      <c r="P3">
        <f>O3*B5</f>
        <v>380.7522712180247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475.94033902253085</v>
      </c>
      <c r="AF3">
        <f t="shared" ref="AF3:AG23" si="4">-$Z3*P3</f>
        <v>-380.7522712180247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-177.96167399549387</v>
      </c>
      <c r="AJ3">
        <f t="shared" ref="AJ3:AJ23" si="7">AB3-AC3</f>
        <v>0</v>
      </c>
      <c r="AL3">
        <f t="shared" ref="AL3:AL23" si="8">SUM(AI3:AK3)</f>
        <v>-177.96167399549387</v>
      </c>
      <c r="AN3">
        <f t="shared" ref="AN3:AU23" si="9">AE3*$K3</f>
        <v>475.94033902253085</v>
      </c>
      <c r="AO3">
        <f t="shared" si="9"/>
        <v>-380.7522712180247</v>
      </c>
      <c r="AP3">
        <f t="shared" si="9"/>
        <v>-273.14974180000002</v>
      </c>
      <c r="AQ3">
        <f t="shared" si="9"/>
        <v>0</v>
      </c>
      <c r="AR3">
        <f t="shared" si="9"/>
        <v>-177.96167399549387</v>
      </c>
      <c r="AS3">
        <f t="shared" si="9"/>
        <v>0</v>
      </c>
      <c r="AT3">
        <f t="shared" si="9"/>
        <v>0</v>
      </c>
      <c r="AU3">
        <f t="shared" si="9"/>
        <v>-177.96167399549387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233.90093044118723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100000</v>
      </c>
      <c r="S4">
        <f t="shared" si="1"/>
        <v>6.7493860042678504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6.6652427115841419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-6.6652427115841419</v>
      </c>
      <c r="AK4">
        <f>G4*MAX(0, SUM(AB4, AE4:AF4))</f>
        <v>0</v>
      </c>
      <c r="AL4">
        <f t="shared" si="8"/>
        <v>-253.34594271158414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-227.23568772960249</v>
      </c>
      <c r="AR4">
        <f t="shared" si="9"/>
        <v>-227.23568772960249</v>
      </c>
      <c r="AS4">
        <f t="shared" si="9"/>
        <v>-6.1398439823283413</v>
      </c>
      <c r="AT4">
        <f t="shared" si="9"/>
        <v>0</v>
      </c>
      <c r="AU4">
        <f t="shared" si="9"/>
        <v>-233.37553171193082</v>
      </c>
      <c r="AW4">
        <v>1</v>
      </c>
      <c r="AX4">
        <f>(R4*SUMPRODUCT(K5:$K$23, X5:$X$23)-$AZ$3*SUMPRODUCT(K4:$K$22, W5:$W$23))/Z4</f>
        <v>6.7493860042678504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475.94033902253085</v>
      </c>
      <c r="P5">
        <f t="shared" ref="P5:P23" si="22">O5*$C$5</f>
        <v>23.797016951126544</v>
      </c>
      <c r="Q5" s="4">
        <f t="shared" ref="Q5:Q23" si="23">$C$8</f>
        <v>25</v>
      </c>
      <c r="R5">
        <f t="shared" si="0"/>
        <v>100000</v>
      </c>
      <c r="S5">
        <f t="shared" si="1"/>
        <v>12.725299577845439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6.6652427115841419</v>
      </c>
      <c r="AC5">
        <f t="shared" si="2"/>
        <v>12.409941874019751</v>
      </c>
      <c r="AE5">
        <f t="shared" si="3"/>
        <v>464.1456106113057</v>
      </c>
      <c r="AF5">
        <f t="shared" si="4"/>
        <v>-23.207280530565285</v>
      </c>
      <c r="AG5">
        <f t="shared" si="4"/>
        <v>-24.380451316889385</v>
      </c>
      <c r="AH5">
        <f t="shared" si="5"/>
        <v>-243.98083944245369</v>
      </c>
      <c r="AI5">
        <f t="shared" si="6"/>
        <v>172.57703932139734</v>
      </c>
      <c r="AJ5">
        <f t="shared" si="7"/>
        <v>-5.7446991624356087</v>
      </c>
      <c r="AK5">
        <f>G5*SUM(AB5, AE5:AF5)</f>
        <v>31.332250095462722</v>
      </c>
      <c r="AL5">
        <f t="shared" si="8"/>
        <v>198.16459025442444</v>
      </c>
      <c r="AN5">
        <f t="shared" si="9"/>
        <v>393.85556072278149</v>
      </c>
      <c r="AO5">
        <f t="shared" si="9"/>
        <v>-19.692778036139075</v>
      </c>
      <c r="AP5">
        <f t="shared" si="9"/>
        <v>-20.688284246491268</v>
      </c>
      <c r="AQ5">
        <f t="shared" si="9"/>
        <v>-207.03246594891289</v>
      </c>
      <c r="AR5">
        <f t="shared" si="9"/>
        <v>146.44203249123828</v>
      </c>
      <c r="AS5">
        <f t="shared" si="9"/>
        <v>-4.8747239186961684</v>
      </c>
      <c r="AT5">
        <f t="shared" si="9"/>
        <v>26.587305035163261</v>
      </c>
      <c r="AU5">
        <f t="shared" si="9"/>
        <v>168.15461360770536</v>
      </c>
      <c r="AW5">
        <v>2</v>
      </c>
      <c r="AX5">
        <f>(R5*SUMPRODUCT(K6:$K$23, X6:$X$23)-$AZ$3*SUMPRODUCT(K5:$K$22, W6:$W$23))/Z5</f>
        <v>12.725299577845439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475.94033902253085</v>
      </c>
      <c r="P6">
        <f t="shared" si="22"/>
        <v>23.797016951126544</v>
      </c>
      <c r="Q6" s="4">
        <f t="shared" si="23"/>
        <v>25</v>
      </c>
      <c r="R6">
        <f t="shared" si="0"/>
        <v>100000</v>
      </c>
      <c r="S6">
        <f t="shared" si="1"/>
        <v>18.011380700799652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12.409941874019751</v>
      </c>
      <c r="AC6">
        <f t="shared" si="2"/>
        <v>17.345910271693583</v>
      </c>
      <c r="AE6">
        <f t="shared" si="3"/>
        <v>458.35566703654871</v>
      </c>
      <c r="AF6">
        <f t="shared" si="4"/>
        <v>-22.917783351827438</v>
      </c>
      <c r="AG6">
        <f t="shared" si="4"/>
        <v>-24.076319522416565</v>
      </c>
      <c r="AH6">
        <f t="shared" si="5"/>
        <v>-241.30912521570761</v>
      </c>
      <c r="AI6">
        <f t="shared" si="6"/>
        <v>170.05243894659711</v>
      </c>
      <c r="AJ6">
        <f t="shared" si="7"/>
        <v>-4.9359683976738324</v>
      </c>
      <c r="AK6">
        <f>G6*SUM(AB6, AE6:AF6)</f>
        <v>31.349347789111874</v>
      </c>
      <c r="AL6">
        <f t="shared" si="8"/>
        <v>196.46581833803515</v>
      </c>
      <c r="AN6">
        <f t="shared" si="9"/>
        <v>358.28341573827862</v>
      </c>
      <c r="AO6">
        <f t="shared" si="9"/>
        <v>-17.914170786913932</v>
      </c>
      <c r="AP6">
        <f t="shared" si="9"/>
        <v>-18.819765124033623</v>
      </c>
      <c r="AQ6">
        <f t="shared" si="9"/>
        <v>-188.62438898176799</v>
      </c>
      <c r="AR6">
        <f t="shared" si="9"/>
        <v>132.92509084556306</v>
      </c>
      <c r="AS6">
        <f t="shared" si="9"/>
        <v>-3.8583042485951471</v>
      </c>
      <c r="AT6">
        <f t="shared" si="9"/>
        <v>24.504881721369951</v>
      </c>
      <c r="AU6">
        <f t="shared" si="9"/>
        <v>153.57166831833786</v>
      </c>
      <c r="AW6">
        <v>3</v>
      </c>
      <c r="AX6">
        <f>(R6*SUMPRODUCT(K7:$K$23, X7:$X$23)-$AZ$3*SUMPRODUCT(K6:$K$22, W7:$W$23))/Z6</f>
        <v>18.011380700799652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475.94033902253085</v>
      </c>
      <c r="P7">
        <f t="shared" si="22"/>
        <v>23.797016951126544</v>
      </c>
      <c r="Q7" s="4">
        <f t="shared" si="23"/>
        <v>25</v>
      </c>
      <c r="R7">
        <f t="shared" si="0"/>
        <v>100000</v>
      </c>
      <c r="S7">
        <f t="shared" si="1"/>
        <v>22.613766211700593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17.345910271693583</v>
      </c>
      <c r="AC7">
        <f t="shared" si="2"/>
        <v>21.506476056114025</v>
      </c>
      <c r="AE7">
        <f t="shared" si="3"/>
        <v>452.63577103891453</v>
      </c>
      <c r="AF7">
        <f t="shared" si="4"/>
        <v>-22.631788551945728</v>
      </c>
      <c r="AG7">
        <f t="shared" si="4"/>
        <v>-23.775867158503605</v>
      </c>
      <c r="AH7">
        <f t="shared" si="5"/>
        <v>-238.75667475516744</v>
      </c>
      <c r="AI7">
        <f t="shared" si="6"/>
        <v>167.47144057329777</v>
      </c>
      <c r="AJ7">
        <f t="shared" si="7"/>
        <v>-4.1605657844204416</v>
      </c>
      <c r="AK7">
        <f>G7*SUM(AB7, AE7:AF7)</f>
        <v>31.314492493106371</v>
      </c>
      <c r="AL7">
        <f t="shared" si="8"/>
        <v>194.6253672819837</v>
      </c>
      <c r="AN7">
        <f t="shared" si="9"/>
        <v>325.92249788730459</v>
      </c>
      <c r="AO7">
        <f t="shared" si="9"/>
        <v>-16.296124894365231</v>
      </c>
      <c r="AP7">
        <f t="shared" si="9"/>
        <v>-17.119924030639663</v>
      </c>
      <c r="AQ7">
        <f t="shared" si="9"/>
        <v>-171.91785714342234</v>
      </c>
      <c r="AR7">
        <f t="shared" si="9"/>
        <v>120.58859181887736</v>
      </c>
      <c r="AS7">
        <f t="shared" si="9"/>
        <v>-2.9958347966408989</v>
      </c>
      <c r="AT7">
        <f t="shared" si="9"/>
        <v>22.548146360595585</v>
      </c>
      <c r="AU7">
        <f t="shared" si="9"/>
        <v>140.14090338283205</v>
      </c>
      <c r="AW7">
        <v>4</v>
      </c>
      <c r="AX7">
        <f>(R7*SUMPRODUCT(K8:$K$23, X8:$X$23)-$AZ$3*SUMPRODUCT(K7:$K$22, W8:$W$23))/Z7</f>
        <v>22.613766211700593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475.94033902253085</v>
      </c>
      <c r="P8">
        <f t="shared" si="22"/>
        <v>23.797016951126544</v>
      </c>
      <c r="Q8" s="4">
        <f t="shared" si="23"/>
        <v>25</v>
      </c>
      <c r="R8">
        <f t="shared" si="0"/>
        <v>100000</v>
      </c>
      <c r="S8">
        <f t="shared" si="1"/>
        <v>26.546558179966489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21.506476056114025</v>
      </c>
      <c r="AC8">
        <f t="shared" si="2"/>
        <v>24.931495944722201</v>
      </c>
      <c r="AE8">
        <f t="shared" si="3"/>
        <v>446.98467318541543</v>
      </c>
      <c r="AF8">
        <f t="shared" si="4"/>
        <v>-22.349233659270773</v>
      </c>
      <c r="AG8">
        <f t="shared" si="4"/>
        <v>-23.479028595444152</v>
      </c>
      <c r="AH8">
        <f t="shared" si="5"/>
        <v>-236.31956589766611</v>
      </c>
      <c r="AI8">
        <f t="shared" si="6"/>
        <v>164.83684503303436</v>
      </c>
      <c r="AJ8">
        <f t="shared" si="7"/>
        <v>-3.4250198886081762</v>
      </c>
      <c r="AK8">
        <f t="shared" ref="AK8:AK23" si="24">G8*SUM(AB8:AB8, AE8:AF8)</f>
        <v>31.22993409075811</v>
      </c>
      <c r="AL8">
        <f t="shared" si="8"/>
        <v>192.64175923518431</v>
      </c>
      <c r="AN8">
        <f t="shared" si="9"/>
        <v>296.48277454001328</v>
      </c>
      <c r="AO8">
        <f t="shared" si="9"/>
        <v>-14.824138727000665</v>
      </c>
      <c r="AP8">
        <f t="shared" si="9"/>
        <v>-15.573526250628333</v>
      </c>
      <c r="AQ8">
        <f t="shared" si="9"/>
        <v>-156.74962650535392</v>
      </c>
      <c r="AR8">
        <f t="shared" si="9"/>
        <v>109.33548305703036</v>
      </c>
      <c r="AS8">
        <f t="shared" si="9"/>
        <v>-2.2717991473681978</v>
      </c>
      <c r="AT8">
        <f t="shared" si="9"/>
        <v>20.714664424497826</v>
      </c>
      <c r="AU8">
        <f t="shared" si="9"/>
        <v>127.77834833415999</v>
      </c>
      <c r="AW8">
        <v>5</v>
      </c>
      <c r="AX8">
        <f>(R8*SUMPRODUCT(K9:$K$23, X9:$X$23)-$AZ$3*SUMPRODUCT(K8:$K$22, W9:$W$23))/Z8</f>
        <v>26.546558179966489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475.94033902253085</v>
      </c>
      <c r="P9">
        <f t="shared" si="22"/>
        <v>23.797016951126544</v>
      </c>
      <c r="Q9" s="4">
        <f t="shared" si="23"/>
        <v>25</v>
      </c>
      <c r="R9">
        <f t="shared" si="0"/>
        <v>100000</v>
      </c>
      <c r="S9">
        <f t="shared" si="1"/>
        <v>29.653715268506822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24.931495944722201</v>
      </c>
      <c r="AC9">
        <f t="shared" si="2"/>
        <v>27.50165361758809</v>
      </c>
      <c r="AE9">
        <f t="shared" si="3"/>
        <v>441.39987950636907</v>
      </c>
      <c r="AF9">
        <f t="shared" si="4"/>
        <v>-22.069993975318454</v>
      </c>
      <c r="AG9">
        <f t="shared" si="4"/>
        <v>-23.185672831015978</v>
      </c>
      <c r="AH9">
        <f t="shared" si="5"/>
        <v>-234.26191389492968</v>
      </c>
      <c r="AI9">
        <f t="shared" si="6"/>
        <v>161.88229880510502</v>
      </c>
      <c r="AJ9">
        <f t="shared" si="7"/>
        <v>-2.5701576728658893</v>
      </c>
      <c r="AK9">
        <f t="shared" si="24"/>
        <v>31.098296703304104</v>
      </c>
      <c r="AL9">
        <f t="shared" si="8"/>
        <v>190.41043783554323</v>
      </c>
      <c r="AN9">
        <f t="shared" si="9"/>
        <v>269.69966788969566</v>
      </c>
      <c r="AO9">
        <f t="shared" si="9"/>
        <v>-13.484983394484782</v>
      </c>
      <c r="AP9">
        <f t="shared" si="9"/>
        <v>-14.166674148885717</v>
      </c>
      <c r="AQ9">
        <f t="shared" si="9"/>
        <v>-143.13633353802348</v>
      </c>
      <c r="AR9">
        <f t="shared" si="9"/>
        <v>98.911676808301721</v>
      </c>
      <c r="AS9">
        <f t="shared" si="9"/>
        <v>-1.57039161762182</v>
      </c>
      <c r="AT9">
        <f t="shared" si="9"/>
        <v>19.001365161667003</v>
      </c>
      <c r="AU9">
        <f t="shared" si="9"/>
        <v>116.34265035234691</v>
      </c>
      <c r="AW9">
        <v>6</v>
      </c>
      <c r="AX9">
        <f>(R9*SUMPRODUCT(K10:$K$23, X10:$X$23)-$AZ$3*SUMPRODUCT(K9:$K$22, W10:$W$23))/Z9</f>
        <v>29.653715268506822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475.94033902253085</v>
      </c>
      <c r="P10">
        <f t="shared" si="22"/>
        <v>23.797016951126544</v>
      </c>
      <c r="Q10" s="4">
        <f t="shared" si="23"/>
        <v>25</v>
      </c>
      <c r="R10">
        <f t="shared" si="0"/>
        <v>100000</v>
      </c>
      <c r="S10">
        <f t="shared" si="1"/>
        <v>31.986058830289824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27.50165361758809</v>
      </c>
      <c r="AC10">
        <f t="shared" si="2"/>
        <v>29.293779349793454</v>
      </c>
      <c r="AE10">
        <f t="shared" si="3"/>
        <v>435.8802486097216</v>
      </c>
      <c r="AF10">
        <f t="shared" si="4"/>
        <v>-21.794012430486081</v>
      </c>
      <c r="AG10">
        <f t="shared" si="4"/>
        <v>-22.895739910642831</v>
      </c>
      <c r="AH10">
        <f t="shared" si="5"/>
        <v>-232.30476825194631</v>
      </c>
      <c r="AI10">
        <f t="shared" si="6"/>
        <v>158.8857280166464</v>
      </c>
      <c r="AJ10">
        <f t="shared" si="7"/>
        <v>-1.7921257322053634</v>
      </c>
      <c r="AK10">
        <f t="shared" si="24"/>
        <v>30.911152285777657</v>
      </c>
      <c r="AL10">
        <f t="shared" si="8"/>
        <v>188.00475457021869</v>
      </c>
      <c r="AN10">
        <f t="shared" si="9"/>
        <v>245.33344552178846</v>
      </c>
      <c r="AO10">
        <f t="shared" si="9"/>
        <v>-12.266672276089423</v>
      </c>
      <c r="AP10">
        <f t="shared" si="9"/>
        <v>-12.886775158922516</v>
      </c>
      <c r="AQ10">
        <f t="shared" si="9"/>
        <v>-130.75180485505359</v>
      </c>
      <c r="AR10">
        <f t="shared" si="9"/>
        <v>89.428193231722929</v>
      </c>
      <c r="AS10">
        <f t="shared" si="9"/>
        <v>-1.0086907633290583</v>
      </c>
      <c r="AT10">
        <f t="shared" si="9"/>
        <v>17.398217789190738</v>
      </c>
      <c r="AU10">
        <f t="shared" si="9"/>
        <v>105.81772025758461</v>
      </c>
      <c r="AW10">
        <v>7</v>
      </c>
      <c r="AX10">
        <f>(R10*SUMPRODUCT(K11:$K$23, X11:$X$23)-$AZ$3*SUMPRODUCT(K10:$K$22, W11:$W$23))/Z10</f>
        <v>31.986058830289824</v>
      </c>
    </row>
    <row r="11" spans="1:52" x14ac:dyDescent="0.25">
      <c r="A11" t="s">
        <v>33</v>
      </c>
      <c r="C11" s="7">
        <f>AU25</f>
        <v>1125.6326129340828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475.94033902253085</v>
      </c>
      <c r="P11">
        <f t="shared" si="22"/>
        <v>23.797016951126544</v>
      </c>
      <c r="Q11" s="4">
        <f t="shared" si="23"/>
        <v>25</v>
      </c>
      <c r="R11">
        <f t="shared" si="0"/>
        <v>100000</v>
      </c>
      <c r="S11">
        <f t="shared" si="1"/>
        <v>33.595156716365842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29.293779349793454</v>
      </c>
      <c r="AC11">
        <f t="shared" si="2"/>
        <v>30.382346230518802</v>
      </c>
      <c r="AE11">
        <f t="shared" si="3"/>
        <v>430.42466767862311</v>
      </c>
      <c r="AF11">
        <f t="shared" si="4"/>
        <v>-21.521233383931158</v>
      </c>
      <c r="AG11">
        <f t="shared" si="4"/>
        <v>-22.609171380735127</v>
      </c>
      <c r="AH11">
        <f t="shared" si="5"/>
        <v>-230.44452320510439</v>
      </c>
      <c r="AI11">
        <f t="shared" si="6"/>
        <v>155.84973970885247</v>
      </c>
      <c r="AJ11">
        <f t="shared" si="7"/>
        <v>-1.0885668807253488</v>
      </c>
      <c r="AK11">
        <f t="shared" si="24"/>
        <v>30.673804955113983</v>
      </c>
      <c r="AL11">
        <f t="shared" si="8"/>
        <v>185.4349777832411</v>
      </c>
      <c r="AN11">
        <f t="shared" si="9"/>
        <v>223.16603019263366</v>
      </c>
      <c r="AO11">
        <f t="shared" si="9"/>
        <v>-11.158301509631684</v>
      </c>
      <c r="AP11">
        <f t="shared" si="9"/>
        <v>-11.722374208233958</v>
      </c>
      <c r="AQ11">
        <f t="shared" si="9"/>
        <v>-119.48058112160916</v>
      </c>
      <c r="AR11">
        <f t="shared" si="9"/>
        <v>80.804773353158865</v>
      </c>
      <c r="AS11">
        <f t="shared" si="9"/>
        <v>-0.56439876153203872</v>
      </c>
      <c r="AT11">
        <f t="shared" si="9"/>
        <v>15.903715090620711</v>
      </c>
      <c r="AU11">
        <f t="shared" si="9"/>
        <v>96.144089682247539</v>
      </c>
      <c r="AW11">
        <v>8</v>
      </c>
      <c r="AX11">
        <f>(R11*SUMPRODUCT(K12:$K$23, X12:$X$23)-$AZ$3*SUMPRODUCT(K11:$K$22, W12:$W$23))/Z11</f>
        <v>33.595156716365842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475.94033902253085</v>
      </c>
      <c r="P12">
        <f t="shared" si="22"/>
        <v>23.797016951126544</v>
      </c>
      <c r="Q12" s="4">
        <f t="shared" si="23"/>
        <v>25</v>
      </c>
      <c r="R12">
        <f t="shared" si="0"/>
        <v>100000</v>
      </c>
      <c r="S12">
        <f t="shared" si="1"/>
        <v>34.486526282462883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30.382346230518802</v>
      </c>
      <c r="AC12">
        <f t="shared" si="2"/>
        <v>30.797693904571819</v>
      </c>
      <c r="AE12">
        <f t="shared" si="3"/>
        <v>425.03164157498441</v>
      </c>
      <c r="AF12">
        <f t="shared" si="4"/>
        <v>-21.25158207874922</v>
      </c>
      <c r="AG12">
        <f t="shared" si="4"/>
        <v>-22.325888705289149</v>
      </c>
      <c r="AH12">
        <f t="shared" si="5"/>
        <v>-228.7638465544976</v>
      </c>
      <c r="AI12">
        <f t="shared" si="6"/>
        <v>152.69032423644842</v>
      </c>
      <c r="AJ12">
        <f t="shared" si="7"/>
        <v>-0.41534767405301665</v>
      </c>
      <c r="AK12">
        <f t="shared" si="24"/>
        <v>30.391368400872782</v>
      </c>
      <c r="AL12">
        <f t="shared" si="8"/>
        <v>182.66634496326819</v>
      </c>
      <c r="AN12">
        <f t="shared" si="9"/>
        <v>202.99884386160628</v>
      </c>
      <c r="AO12">
        <f t="shared" si="9"/>
        <v>-10.149942193080314</v>
      </c>
      <c r="AP12">
        <f t="shared" si="9"/>
        <v>-10.66304047049878</v>
      </c>
      <c r="AQ12">
        <f t="shared" si="9"/>
        <v>-109.25962169737461</v>
      </c>
      <c r="AR12">
        <f t="shared" si="9"/>
        <v>72.926239500652557</v>
      </c>
      <c r="AS12">
        <f t="shared" si="9"/>
        <v>-0.19837369594633986</v>
      </c>
      <c r="AT12">
        <f t="shared" si="9"/>
        <v>14.515184389303675</v>
      </c>
      <c r="AU12">
        <f t="shared" si="9"/>
        <v>87.243050194009896</v>
      </c>
      <c r="AW12">
        <v>9</v>
      </c>
      <c r="AX12">
        <f>(R12*SUMPRODUCT(K13:$K$23, X13:$X$23)-$AZ$3*SUMPRODUCT(K12:$K$22, W13:$W$23))/Z12</f>
        <v>34.486526282462883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475.94033902253085</v>
      </c>
      <c r="P13">
        <f t="shared" si="22"/>
        <v>23.797016951126544</v>
      </c>
      <c r="Q13" s="4">
        <f t="shared" si="23"/>
        <v>25</v>
      </c>
      <c r="R13">
        <f t="shared" si="0"/>
        <v>100000</v>
      </c>
      <c r="S13">
        <f t="shared" si="1"/>
        <v>34.717745676038277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30.797693904571819</v>
      </c>
      <c r="AC13">
        <f t="shared" si="2"/>
        <v>30.615270610284938</v>
      </c>
      <c r="AE13">
        <f t="shared" si="3"/>
        <v>419.70012711920623</v>
      </c>
      <c r="AF13">
        <f t="shared" si="4"/>
        <v>-20.985006355960312</v>
      </c>
      <c r="AG13">
        <f t="shared" si="4"/>
        <v>-22.04583708859241</v>
      </c>
      <c r="AH13">
        <f t="shared" si="5"/>
        <v>-227.17091857538708</v>
      </c>
      <c r="AI13">
        <f t="shared" si="6"/>
        <v>149.49836509926644</v>
      </c>
      <c r="AJ13">
        <f t="shared" si="7"/>
        <v>0.18242329428688109</v>
      </c>
      <c r="AK13">
        <f t="shared" si="24"/>
        <v>30.065897026747244</v>
      </c>
      <c r="AL13">
        <f t="shared" si="8"/>
        <v>179.74668542030057</v>
      </c>
      <c r="AN13">
        <f t="shared" si="9"/>
        <v>184.65147014291267</v>
      </c>
      <c r="AO13">
        <f t="shared" si="9"/>
        <v>-9.2325735071456343</v>
      </c>
      <c r="AP13">
        <f t="shared" si="9"/>
        <v>-9.6992971073928729</v>
      </c>
      <c r="AQ13">
        <f t="shared" si="9"/>
        <v>-99.946226789554714</v>
      </c>
      <c r="AR13">
        <f t="shared" si="9"/>
        <v>65.773372738819447</v>
      </c>
      <c r="AS13">
        <f t="shared" si="9"/>
        <v>8.0259040447749064E-2</v>
      </c>
      <c r="AT13">
        <f t="shared" si="9"/>
        <v>13.227806541925274</v>
      </c>
      <c r="AU13">
        <f t="shared" si="9"/>
        <v>79.081438321192465</v>
      </c>
      <c r="AW13">
        <v>10</v>
      </c>
      <c r="AX13">
        <f>(R13*SUMPRODUCT(K14:$K$23, X14:$X$23)-$AZ$3*SUMPRODUCT(K13:$K$22, W14:$W$23))/Z13</f>
        <v>34.717745676038277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475.94033902253085</v>
      </c>
      <c r="P14">
        <f t="shared" si="22"/>
        <v>23.797016951126544</v>
      </c>
      <c r="Q14" s="4">
        <f t="shared" si="23"/>
        <v>25</v>
      </c>
      <c r="R14">
        <f t="shared" si="0"/>
        <v>100000</v>
      </c>
      <c r="S14">
        <f t="shared" si="1"/>
        <v>34.305518451429698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30.615270610284938</v>
      </c>
      <c r="AC14">
        <f t="shared" si="2"/>
        <v>29.871793828556065</v>
      </c>
      <c r="AE14">
        <f t="shared" si="3"/>
        <v>414.42870779239337</v>
      </c>
      <c r="AF14">
        <f t="shared" si="4"/>
        <v>-20.721435389619671</v>
      </c>
      <c r="AG14">
        <f t="shared" si="4"/>
        <v>-21.768942124318151</v>
      </c>
      <c r="AH14">
        <f t="shared" si="5"/>
        <v>-225.74637355334224</v>
      </c>
      <c r="AI14">
        <f t="shared" si="6"/>
        <v>146.19195672511333</v>
      </c>
      <c r="AJ14">
        <f t="shared" si="7"/>
        <v>0.74347678172887299</v>
      </c>
      <c r="AK14">
        <f t="shared" si="24"/>
        <v>29.702578010914106</v>
      </c>
      <c r="AL14">
        <f t="shared" si="8"/>
        <v>176.6380115177563</v>
      </c>
      <c r="AN14">
        <f t="shared" si="9"/>
        <v>167.95961387735471</v>
      </c>
      <c r="AO14">
        <f t="shared" si="9"/>
        <v>-8.397980693867737</v>
      </c>
      <c r="AP14">
        <f t="shared" si="9"/>
        <v>-8.8225140898071448</v>
      </c>
      <c r="AQ14">
        <f t="shared" si="9"/>
        <v>-91.490461503517437</v>
      </c>
      <c r="AR14">
        <f t="shared" si="9"/>
        <v>59.248657590162402</v>
      </c>
      <c r="AS14">
        <f t="shared" si="9"/>
        <v>0.30131617534689481</v>
      </c>
      <c r="AT14">
        <f t="shared" si="9"/>
        <v>12.037857030826828</v>
      </c>
      <c r="AU14">
        <f t="shared" si="9"/>
        <v>71.587830796336121</v>
      </c>
      <c r="AW14">
        <v>11</v>
      </c>
      <c r="AX14">
        <f>(R14*SUMPRODUCT(K15:$K$23, X15:$X$23)-$AZ$3*SUMPRODUCT(K14:$K$22, W15:$W$23))/Z14</f>
        <v>34.305518451429698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475.94033902253085</v>
      </c>
      <c r="P15">
        <f t="shared" si="22"/>
        <v>23.797016951126544</v>
      </c>
      <c r="Q15" s="4">
        <f t="shared" si="23"/>
        <v>25</v>
      </c>
      <c r="R15">
        <f t="shared" si="0"/>
        <v>100000</v>
      </c>
      <c r="S15">
        <f t="shared" si="1"/>
        <v>33.093561141295773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29.871793828556065</v>
      </c>
      <c r="AC15">
        <f t="shared" si="2"/>
        <v>28.453881350702829</v>
      </c>
      <c r="AE15">
        <f t="shared" si="3"/>
        <v>409.21404253655743</v>
      </c>
      <c r="AF15">
        <f t="shared" si="4"/>
        <v>-20.460702126827872</v>
      </c>
      <c r="AG15">
        <f t="shared" si="4"/>
        <v>-21.495028314735126</v>
      </c>
      <c r="AH15">
        <f t="shared" si="5"/>
        <v>-224.89755335938574</v>
      </c>
      <c r="AI15">
        <f t="shared" si="6"/>
        <v>142.3607587356087</v>
      </c>
      <c r="AJ15">
        <f t="shared" si="7"/>
        <v>1.4179124778532355</v>
      </c>
      <c r="AK15">
        <f t="shared" si="24"/>
        <v>29.303759396679997</v>
      </c>
      <c r="AL15">
        <f t="shared" si="8"/>
        <v>173.08243061014193</v>
      </c>
      <c r="AN15">
        <f t="shared" si="9"/>
        <v>152.77311408828805</v>
      </c>
      <c r="AO15">
        <f t="shared" si="9"/>
        <v>-7.6386557044144032</v>
      </c>
      <c r="AP15">
        <f t="shared" si="9"/>
        <v>-8.0248038232085968</v>
      </c>
      <c r="AQ15">
        <f t="shared" si="9"/>
        <v>-83.961682655308351</v>
      </c>
      <c r="AR15">
        <f t="shared" si="9"/>
        <v>53.147971905356705</v>
      </c>
      <c r="AS15">
        <f t="shared" si="9"/>
        <v>0.52935354662695322</v>
      </c>
      <c r="AT15">
        <f t="shared" si="9"/>
        <v>10.940060975851765</v>
      </c>
      <c r="AU15">
        <f t="shared" si="9"/>
        <v>64.617386427835427</v>
      </c>
      <c r="AW15">
        <v>12</v>
      </c>
      <c r="AX15">
        <f>(R15*SUMPRODUCT(K16:$K$23, X16:$X$23)-$AZ$3*SUMPRODUCT(K15:$K$22, W16:$W$23))/Z15</f>
        <v>33.093561141295773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475.94033902253085</v>
      </c>
      <c r="P16">
        <f t="shared" si="22"/>
        <v>23.797016951126544</v>
      </c>
      <c r="Q16" s="4">
        <f t="shared" si="23"/>
        <v>25</v>
      </c>
      <c r="R16">
        <f t="shared" si="0"/>
        <v>100000</v>
      </c>
      <c r="S16">
        <f t="shared" si="1"/>
        <v>31.069956482782132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28.453881350702829</v>
      </c>
      <c r="AC16">
        <f t="shared" si="2"/>
        <v>26.377136546549252</v>
      </c>
      <c r="AE16">
        <f t="shared" si="3"/>
        <v>404.05410021623908</v>
      </c>
      <c r="AF16">
        <f t="shared" si="4"/>
        <v>-20.202705010811957</v>
      </c>
      <c r="AG16">
        <f t="shared" si="4"/>
        <v>-21.22398896918839</v>
      </c>
      <c r="AH16">
        <f t="shared" si="5"/>
        <v>-224.35624959753954</v>
      </c>
      <c r="AI16">
        <f t="shared" si="6"/>
        <v>138.27115663869921</v>
      </c>
      <c r="AJ16">
        <f t="shared" si="7"/>
        <v>2.0767448041535772</v>
      </c>
      <c r="AK16">
        <f t="shared" si="24"/>
        <v>28.8613693589291</v>
      </c>
      <c r="AL16">
        <f t="shared" si="8"/>
        <v>169.20927080178188</v>
      </c>
      <c r="AN16">
        <f t="shared" si="9"/>
        <v>138.95599485047748</v>
      </c>
      <c r="AO16">
        <f t="shared" si="9"/>
        <v>-6.947799742523876</v>
      </c>
      <c r="AP16">
        <f t="shared" si="9"/>
        <v>-7.2990238196588004</v>
      </c>
      <c r="AQ16">
        <f t="shared" si="9"/>
        <v>-77.157108038413085</v>
      </c>
      <c r="AR16">
        <f t="shared" si="9"/>
        <v>47.552063249881733</v>
      </c>
      <c r="AS16">
        <f t="shared" si="9"/>
        <v>0.71420173723588509</v>
      </c>
      <c r="AT16">
        <f t="shared" si="9"/>
        <v>9.9255527660053158</v>
      </c>
      <c r="AU16">
        <f t="shared" si="9"/>
        <v>58.191817753122933</v>
      </c>
      <c r="AW16">
        <v>13</v>
      </c>
      <c r="AX16">
        <f>(R16*SUMPRODUCT(K17:$K$23, X17:$X$23)-$AZ$3*SUMPRODUCT(K16:$K$22, W17:$W$23))/Z16</f>
        <v>31.069956482782132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475.94033902253085</v>
      </c>
      <c r="P17">
        <f t="shared" si="22"/>
        <v>23.797016951126544</v>
      </c>
      <c r="Q17" s="4">
        <f t="shared" si="23"/>
        <v>25</v>
      </c>
      <c r="R17">
        <f t="shared" si="0"/>
        <v>100000</v>
      </c>
      <c r="S17">
        <f t="shared" si="1"/>
        <v>28.360118576667293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26.377136546549252</v>
      </c>
      <c r="AC17">
        <f t="shared" si="2"/>
        <v>23.772361577701645</v>
      </c>
      <c r="AE17">
        <f t="shared" si="3"/>
        <v>398.94846694914929</v>
      </c>
      <c r="AF17">
        <f t="shared" si="4"/>
        <v>-19.947423347457466</v>
      </c>
      <c r="AG17">
        <f t="shared" si="4"/>
        <v>-20.955802347437881</v>
      </c>
      <c r="AH17">
        <f t="shared" si="5"/>
        <v>-223.78692823450467</v>
      </c>
      <c r="AI17">
        <f t="shared" si="6"/>
        <v>134.25831301974927</v>
      </c>
      <c r="AJ17">
        <f t="shared" si="7"/>
        <v>2.6047749688476074</v>
      </c>
      <c r="AK17">
        <f t="shared" si="24"/>
        <v>28.376472610376879</v>
      </c>
      <c r="AL17">
        <f t="shared" si="8"/>
        <v>165.23956059897375</v>
      </c>
      <c r="AN17">
        <f t="shared" si="9"/>
        <v>126.38511766530726</v>
      </c>
      <c r="AO17">
        <f t="shared" si="9"/>
        <v>-6.3192558832653631</v>
      </c>
      <c r="AP17">
        <f t="shared" si="9"/>
        <v>-6.6387059103286177</v>
      </c>
      <c r="AQ17">
        <f t="shared" si="9"/>
        <v>-70.894713478070813</v>
      </c>
      <c r="AR17">
        <f t="shared" si="9"/>
        <v>42.532442393642462</v>
      </c>
      <c r="AS17">
        <f t="shared" si="9"/>
        <v>0.82518124069245502</v>
      </c>
      <c r="AT17">
        <f t="shared" si="9"/>
        <v>8.9895415746665233</v>
      </c>
      <c r="AU17">
        <f t="shared" si="9"/>
        <v>52.347165209001439</v>
      </c>
      <c r="AW17">
        <v>14</v>
      </c>
      <c r="AX17">
        <f>(R17*SUMPRODUCT(K18:$K$23, X18:$X$23)-$AZ$3*SUMPRODUCT(K17:$K$22, W18:$W$23))/Z17</f>
        <v>28.360118576667293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475.94033902253085</v>
      </c>
      <c r="P18">
        <f t="shared" si="22"/>
        <v>23.797016951126544</v>
      </c>
      <c r="Q18" s="4">
        <f t="shared" si="23"/>
        <v>25</v>
      </c>
      <c r="R18">
        <f t="shared" si="0"/>
        <v>100000</v>
      </c>
      <c r="S18">
        <f t="shared" si="1"/>
        <v>25.046485382310703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23.772361577701645</v>
      </c>
      <c r="AC18">
        <f t="shared" si="2"/>
        <v>20.728898943077269</v>
      </c>
      <c r="AE18">
        <f t="shared" si="3"/>
        <v>393.8963507231129</v>
      </c>
      <c r="AF18">
        <f t="shared" si="4"/>
        <v>-19.694817536155647</v>
      </c>
      <c r="AG18">
        <f t="shared" si="4"/>
        <v>-20.690426846991109</v>
      </c>
      <c r="AH18">
        <f t="shared" si="5"/>
        <v>-223.26990788956374</v>
      </c>
      <c r="AI18">
        <f t="shared" si="6"/>
        <v>130.24119845040241</v>
      </c>
      <c r="AJ18">
        <f t="shared" si="7"/>
        <v>3.0434626346243761</v>
      </c>
      <c r="AK18">
        <f t="shared" si="24"/>
        <v>27.858172633526124</v>
      </c>
      <c r="AL18">
        <f t="shared" si="8"/>
        <v>161.14283371855291</v>
      </c>
      <c r="AN18">
        <f t="shared" si="9"/>
        <v>114.94827564690146</v>
      </c>
      <c r="AO18">
        <f t="shared" si="9"/>
        <v>-5.7474137823450739</v>
      </c>
      <c r="AP18">
        <f t="shared" si="9"/>
        <v>-6.0379561376840893</v>
      </c>
      <c r="AQ18">
        <f t="shared" si="9"/>
        <v>-65.155442208675282</v>
      </c>
      <c r="AR18">
        <f t="shared" si="9"/>
        <v>38.007463518197021</v>
      </c>
      <c r="AS18">
        <f t="shared" si="9"/>
        <v>0.88815441220415425</v>
      </c>
      <c r="AT18">
        <f t="shared" si="9"/>
        <v>8.1296739637695445</v>
      </c>
      <c r="AU18">
        <f t="shared" si="9"/>
        <v>47.025291894170721</v>
      </c>
      <c r="AW18">
        <v>15</v>
      </c>
      <c r="AX18">
        <f>(R18*SUMPRODUCT(K19:$K$23, X19:$X$23)-$AZ$3*SUMPRODUCT(K18:$K$22, W19:$W$23))/Z18</f>
        <v>25.046485382310703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475.94033902253085</v>
      </c>
      <c r="P19">
        <f t="shared" si="22"/>
        <v>23.797016951126544</v>
      </c>
      <c r="Q19" s="4">
        <f t="shared" si="23"/>
        <v>25</v>
      </c>
      <c r="R19">
        <f t="shared" si="0"/>
        <v>100000</v>
      </c>
      <c r="S19">
        <f t="shared" si="1"/>
        <v>21.075074147244848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20.728898943077269</v>
      </c>
      <c r="AC19">
        <f t="shared" si="2"/>
        <v>17.220631547033662</v>
      </c>
      <c r="AE19">
        <f t="shared" si="3"/>
        <v>388.89510705464141</v>
      </c>
      <c r="AF19">
        <f t="shared" si="4"/>
        <v>-19.44475535273207</v>
      </c>
      <c r="AG19">
        <f t="shared" si="4"/>
        <v>-20.427723559498034</v>
      </c>
      <c r="AH19">
        <f t="shared" si="5"/>
        <v>-223.19607609264668</v>
      </c>
      <c r="AI19">
        <f t="shared" si="6"/>
        <v>125.82655204976467</v>
      </c>
      <c r="AJ19">
        <f t="shared" si="7"/>
        <v>3.5082673960436068</v>
      </c>
      <c r="AK19">
        <f t="shared" si="24"/>
        <v>27.312547545149066</v>
      </c>
      <c r="AL19">
        <f t="shared" si="8"/>
        <v>156.64736699095735</v>
      </c>
      <c r="AN19">
        <f t="shared" si="9"/>
        <v>104.54285335597966</v>
      </c>
      <c r="AO19">
        <f t="shared" si="9"/>
        <v>-5.227142667798983</v>
      </c>
      <c r="AP19">
        <f t="shared" si="9"/>
        <v>-5.4913843597858296</v>
      </c>
      <c r="AQ19">
        <f t="shared" si="9"/>
        <v>-59.999609738739075</v>
      </c>
      <c r="AR19">
        <f t="shared" si="9"/>
        <v>33.824716589655779</v>
      </c>
      <c r="AS19">
        <f t="shared" si="9"/>
        <v>0.94309307899474148</v>
      </c>
      <c r="AT19">
        <f t="shared" si="9"/>
        <v>7.3421639948520996</v>
      </c>
      <c r="AU19">
        <f t="shared" si="9"/>
        <v>42.109973663502622</v>
      </c>
      <c r="AW19">
        <v>16</v>
      </c>
      <c r="AX19">
        <f>(R19*SUMPRODUCT(K20:$K$23, X20:$X$23)-$AZ$3*SUMPRODUCT(K19:$K$22, W20:$W$23))/Z19</f>
        <v>21.075074147244848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475.94033902253085</v>
      </c>
      <c r="P20">
        <f t="shared" si="22"/>
        <v>23.797016951126544</v>
      </c>
      <c r="Q20" s="4">
        <f t="shared" si="23"/>
        <v>25</v>
      </c>
      <c r="R20">
        <f t="shared" si="0"/>
        <v>100000</v>
      </c>
      <c r="S20">
        <f t="shared" si="1"/>
        <v>16.580918329243023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17.220631547033662</v>
      </c>
      <c r="AC20">
        <f t="shared" si="2"/>
        <v>13.375956500412856</v>
      </c>
      <c r="AE20">
        <f t="shared" si="3"/>
        <v>383.94479395808941</v>
      </c>
      <c r="AF20">
        <f t="shared" si="4"/>
        <v>-19.197239697904472</v>
      </c>
      <c r="AG20">
        <f t="shared" si="4"/>
        <v>-20.167695532313008</v>
      </c>
      <c r="AH20">
        <f t="shared" si="5"/>
        <v>-223.00316636018371</v>
      </c>
      <c r="AI20">
        <f t="shared" si="6"/>
        <v>121.5766923676882</v>
      </c>
      <c r="AJ20">
        <f t="shared" si="7"/>
        <v>3.8446750466208055</v>
      </c>
      <c r="AK20">
        <f t="shared" si="24"/>
        <v>26.7377730065053</v>
      </c>
      <c r="AL20">
        <f t="shared" si="8"/>
        <v>152.15914042081431</v>
      </c>
      <c r="AN20">
        <f t="shared" si="9"/>
        <v>95.076244864180168</v>
      </c>
      <c r="AO20">
        <f t="shared" si="9"/>
        <v>-4.7538122432090084</v>
      </c>
      <c r="AP20">
        <f t="shared" si="9"/>
        <v>-4.9941262102012782</v>
      </c>
      <c r="AQ20">
        <f t="shared" si="9"/>
        <v>-55.22227149318433</v>
      </c>
      <c r="AR20">
        <f t="shared" si="9"/>
        <v>30.106034917585543</v>
      </c>
      <c r="AS20">
        <f t="shared" si="9"/>
        <v>0.95205683709732569</v>
      </c>
      <c r="AT20">
        <f t="shared" si="9"/>
        <v>6.6210744187531754</v>
      </c>
      <c r="AU20">
        <f t="shared" si="9"/>
        <v>37.679166173436045</v>
      </c>
      <c r="AW20">
        <v>17</v>
      </c>
      <c r="AX20">
        <f>(R20*SUMPRODUCT(K21:$K$23, X21:$X$23)-$AZ$3*SUMPRODUCT(K20:$K$22, W21:$W$23))/Z20</f>
        <v>16.580918329243023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475.94033902253085</v>
      </c>
      <c r="P21">
        <f t="shared" si="22"/>
        <v>23.797016951126544</v>
      </c>
      <c r="Q21" s="4">
        <f t="shared" si="23"/>
        <v>25</v>
      </c>
      <c r="R21">
        <f t="shared" si="0"/>
        <v>100000</v>
      </c>
      <c r="S21">
        <f t="shared" si="1"/>
        <v>11.548354005241197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13.375956500412856</v>
      </c>
      <c r="AC21">
        <f t="shared" si="2"/>
        <v>9.1972152683373025</v>
      </c>
      <c r="AE21">
        <f t="shared" si="3"/>
        <v>379.04326026800112</v>
      </c>
      <c r="AF21">
        <f t="shared" si="4"/>
        <v>-18.952163013400057</v>
      </c>
      <c r="AG21">
        <f t="shared" si="4"/>
        <v>-19.910229769894404</v>
      </c>
      <c r="AH21">
        <f t="shared" si="5"/>
        <v>-223.15522838191495</v>
      </c>
      <c r="AI21">
        <f t="shared" si="6"/>
        <v>117.0256391027917</v>
      </c>
      <c r="AJ21">
        <f t="shared" si="7"/>
        <v>4.1787412320755539</v>
      </c>
      <c r="AK21">
        <f t="shared" si="24"/>
        <v>26.142693762850978</v>
      </c>
      <c r="AL21">
        <f t="shared" si="8"/>
        <v>147.34707409771823</v>
      </c>
      <c r="AN21">
        <f t="shared" si="9"/>
        <v>86.463613775491453</v>
      </c>
      <c r="AO21">
        <f t="shared" si="9"/>
        <v>-4.3231806887745723</v>
      </c>
      <c r="AP21">
        <f t="shared" si="9"/>
        <v>-4.5417254373241045</v>
      </c>
      <c r="AQ21">
        <f t="shared" si="9"/>
        <v>-50.90397192434753</v>
      </c>
      <c r="AR21">
        <f t="shared" si="9"/>
        <v>26.694735725045241</v>
      </c>
      <c r="AS21">
        <f t="shared" si="9"/>
        <v>0.95321327624303287</v>
      </c>
      <c r="AT21">
        <f t="shared" si="9"/>
        <v>5.9634137142127122</v>
      </c>
      <c r="AU21">
        <f t="shared" si="9"/>
        <v>33.611362715500988</v>
      </c>
      <c r="AW21">
        <v>18</v>
      </c>
      <c r="AX21">
        <f>(R21*SUMPRODUCT(K22:$K$23, X22:$X$23)-$AZ$3*SUMPRODUCT(K21:$K$22, W22:$W$23))/Z21</f>
        <v>11.548354005241197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475.94033902253085</v>
      </c>
      <c r="P22">
        <f t="shared" si="22"/>
        <v>23.797016951126544</v>
      </c>
      <c r="Q22" s="4">
        <f t="shared" si="23"/>
        <v>25</v>
      </c>
      <c r="R22">
        <f t="shared" si="0"/>
        <v>100000</v>
      </c>
      <c r="S22">
        <f t="shared" si="1"/>
        <v>6.0147682261383411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9.1972152683373025</v>
      </c>
      <c r="AC22">
        <f t="shared" si="2"/>
        <v>4.7288723616694739</v>
      </c>
      <c r="AE22">
        <f t="shared" si="3"/>
        <v>374.1891674606116</v>
      </c>
      <c r="AF22">
        <f t="shared" si="4"/>
        <v>-18.709458373030582</v>
      </c>
      <c r="AG22">
        <f t="shared" si="4"/>
        <v>-19.655255962811843</v>
      </c>
      <c r="AH22">
        <f t="shared" si="5"/>
        <v>-223.48603753445741</v>
      </c>
      <c r="AI22">
        <f t="shared" si="6"/>
        <v>112.33841559031174</v>
      </c>
      <c r="AJ22">
        <f t="shared" si="7"/>
        <v>4.4683429066678286</v>
      </c>
      <c r="AK22">
        <f t="shared" si="24"/>
        <v>25.527384704914283</v>
      </c>
      <c r="AL22">
        <f t="shared" si="8"/>
        <v>142.33414320189385</v>
      </c>
      <c r="AN22">
        <f t="shared" si="9"/>
        <v>78.627991466438488</v>
      </c>
      <c r="AO22">
        <f t="shared" si="9"/>
        <v>-3.9313995733219245</v>
      </c>
      <c r="AP22">
        <f t="shared" si="9"/>
        <v>-4.1301390646946325</v>
      </c>
      <c r="AQ22">
        <f t="shared" si="9"/>
        <v>-46.960895130608456</v>
      </c>
      <c r="AR22">
        <f t="shared" si="9"/>
        <v>23.605557697813463</v>
      </c>
      <c r="AS22">
        <f t="shared" si="9"/>
        <v>0.93892837764092096</v>
      </c>
      <c r="AT22">
        <f t="shared" si="9"/>
        <v>5.3640435407574261</v>
      </c>
      <c r="AU22">
        <f t="shared" si="9"/>
        <v>29.908529616211812</v>
      </c>
      <c r="AW22">
        <v>19</v>
      </c>
      <c r="AX22">
        <f>(R22*SUMPRODUCT(K23:$K$23, X23:$X$23)-$AZ$3*SUMPRODUCT(K22:$K$22, W23:$W$23))/Z22</f>
        <v>6.0147682261383411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475.94033902253085</v>
      </c>
      <c r="P23">
        <f t="shared" si="22"/>
        <v>23.797016951126544</v>
      </c>
      <c r="Q23" s="4">
        <f t="shared" si="23"/>
        <v>25</v>
      </c>
      <c r="R23">
        <f t="shared" si="0"/>
        <v>100000</v>
      </c>
      <c r="S23">
        <f t="shared" si="1"/>
        <v>6.0930634764108094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4.7288723616694739</v>
      </c>
      <c r="AC23">
        <f t="shared" si="2"/>
        <v>4.7288723616694739</v>
      </c>
      <c r="AE23">
        <f t="shared" si="3"/>
        <v>369.38087445184863</v>
      </c>
      <c r="AF23">
        <f t="shared" si="4"/>
        <v>-18.469043722592435</v>
      </c>
      <c r="AG23">
        <f t="shared" si="4"/>
        <v>-19.402687908870565</v>
      </c>
      <c r="AH23">
        <f t="shared" si="5"/>
        <v>-224.06197725264605</v>
      </c>
      <c r="AI23">
        <f t="shared" si="6"/>
        <v>107.44716556773955</v>
      </c>
      <c r="AJ23">
        <f t="shared" si="7"/>
        <v>0</v>
      </c>
      <c r="AK23">
        <f t="shared" si="24"/>
        <v>24.894849216364797</v>
      </c>
      <c r="AL23">
        <f t="shared" si="8"/>
        <v>132.34201478410435</v>
      </c>
      <c r="AN23">
        <f t="shared" si="9"/>
        <v>71.499292278652987</v>
      </c>
      <c r="AO23">
        <f t="shared" si="9"/>
        <v>-3.5749646139326505</v>
      </c>
      <c r="AP23">
        <f t="shared" si="9"/>
        <v>-3.7556856614368765</v>
      </c>
      <c r="AQ23">
        <f t="shared" si="9"/>
        <v>-43.370607165012252</v>
      </c>
      <c r="AR23">
        <f t="shared" si="9"/>
        <v>20.798034838271207</v>
      </c>
      <c r="AS23">
        <f t="shared" si="9"/>
        <v>0</v>
      </c>
      <c r="AT23">
        <f t="shared" si="9"/>
        <v>4.8187771037016507</v>
      </c>
      <c r="AU23">
        <f t="shared" si="9"/>
        <v>25.616811941972855</v>
      </c>
      <c r="AW23">
        <v>20</v>
      </c>
      <c r="AX23">
        <f>(R23*SUMPRODUCT(K$23:$K24, X$23:$X24)-$AZ$3*SUMPRODUCT(K$22:$K23, W$23:$W24))/Z23</f>
        <v>6.0930634764108094</v>
      </c>
    </row>
    <row r="25" spans="5:50" x14ac:dyDescent="0.25">
      <c r="AN25" s="8">
        <f t="shared" ref="AN25:AU25" si="25">SUM(AN3:AN23)</f>
        <v>4113.5661573886173</v>
      </c>
      <c r="AO25" s="8">
        <f t="shared" si="25"/>
        <v>-562.63356213632903</v>
      </c>
      <c r="AP25" s="8">
        <f t="shared" si="25"/>
        <v>-464.22546705985667</v>
      </c>
      <c r="AQ25" s="8">
        <f t="shared" si="25"/>
        <v>-2199.2513576465517</v>
      </c>
      <c r="AR25" s="8">
        <f t="shared" si="25"/>
        <v>887.45577054587966</v>
      </c>
      <c r="AS25" s="8">
        <f t="shared" si="25"/>
        <v>-16.356603209527893</v>
      </c>
      <c r="AT25" s="8">
        <f t="shared" si="25"/>
        <v>254.53344559773106</v>
      </c>
      <c r="AU25" s="9">
        <f t="shared" si="25"/>
        <v>1125.6326129340828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3" priority="1" operator="lessThan">
      <formula>0</formula>
    </cfRule>
  </conditionalFormatting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51539-81FF-444F-AE32-248AF65DCBA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'T.35.04.B'!C3*(1+C12)</f>
        <v>513.03364038951463</v>
      </c>
      <c r="K3">
        <v>1</v>
      </c>
      <c r="L3" s="2">
        <v>0</v>
      </c>
      <c r="O3">
        <f>$C$3</f>
        <v>513.03364038951463</v>
      </c>
      <c r="P3">
        <f>O3*B5</f>
        <v>410.42691231161172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513.03364038951463</v>
      </c>
      <c r="AF3">
        <f t="shared" ref="AF3:AG23" si="4">-$Z3*P3</f>
        <v>-410.42691231161172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-170.5430137220971</v>
      </c>
      <c r="AJ3">
        <f t="shared" ref="AJ3:AJ23" si="7">AB3-AC3</f>
        <v>0</v>
      </c>
      <c r="AL3">
        <f t="shared" ref="AL3:AL23" si="8">SUM(AI3:AK3)</f>
        <v>-170.5430137220971</v>
      </c>
      <c r="AN3">
        <f t="shared" ref="AN3:AU23" si="9">AE3*$K3</f>
        <v>513.03364038951463</v>
      </c>
      <c r="AO3">
        <f t="shared" si="9"/>
        <v>-410.42691231161172</v>
      </c>
      <c r="AP3">
        <f t="shared" si="9"/>
        <v>-273.14974180000002</v>
      </c>
      <c r="AQ3">
        <f t="shared" si="9"/>
        <v>0</v>
      </c>
      <c r="AR3">
        <f t="shared" si="9"/>
        <v>-170.5430137220971</v>
      </c>
      <c r="AS3">
        <f t="shared" si="9"/>
        <v>0</v>
      </c>
      <c r="AT3">
        <f t="shared" si="9"/>
        <v>0</v>
      </c>
      <c r="AU3">
        <f t="shared" si="9"/>
        <v>-170.5430137220971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254.4855941724353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100000</v>
      </c>
      <c r="S4">
        <f t="shared" si="1"/>
        <v>20.413020707763444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20.156963736131274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-20.156963736131274</v>
      </c>
      <c r="AK4">
        <f>G4*MAX(0, SUM(AB4, AE4:AF4))</f>
        <v>0</v>
      </c>
      <c r="AL4">
        <f t="shared" si="8"/>
        <v>-274.53756373613129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-234.32863043630459</v>
      </c>
      <c r="AR4">
        <f t="shared" si="9"/>
        <v>-234.32863043630459</v>
      </c>
      <c r="AS4">
        <f t="shared" si="9"/>
        <v>-18.568057886654479</v>
      </c>
      <c r="AT4">
        <f t="shared" si="9"/>
        <v>0</v>
      </c>
      <c r="AU4">
        <f t="shared" si="9"/>
        <v>-252.89668832295905</v>
      </c>
      <c r="AW4">
        <v>1</v>
      </c>
      <c r="AX4">
        <f>(R4*SUMPRODUCT(K5:$K$23, X5:$X$23)-$AZ$3*SUMPRODUCT(K4:$K$22, W5:$W$23))/Z4</f>
        <v>20.413020707763444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513.03364038951463</v>
      </c>
      <c r="P5">
        <f t="shared" ref="P5:P23" si="22">O5*$C$5</f>
        <v>25.651682019475732</v>
      </c>
      <c r="Q5" s="4">
        <f t="shared" ref="Q5:Q23" si="23">$C$8</f>
        <v>25</v>
      </c>
      <c r="R5">
        <f t="shared" si="0"/>
        <v>100000</v>
      </c>
      <c r="S5">
        <f t="shared" si="1"/>
        <v>38.088191462305083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20.156963736131274</v>
      </c>
      <c r="AC5">
        <f t="shared" si="2"/>
        <v>37.138034974009315</v>
      </c>
      <c r="AE5">
        <f t="shared" si="3"/>
        <v>500.23538918841672</v>
      </c>
      <c r="AF5">
        <f t="shared" si="4"/>
        <v>-25.011769459420837</v>
      </c>
      <c r="AG5">
        <f t="shared" si="4"/>
        <v>-24.376344444421765</v>
      </c>
      <c r="AH5">
        <f t="shared" si="5"/>
        <v>-252.78542831294041</v>
      </c>
      <c r="AI5">
        <f t="shared" si="6"/>
        <v>198.06184697163368</v>
      </c>
      <c r="AJ5">
        <f t="shared" si="7"/>
        <v>-16.981071237878041</v>
      </c>
      <c r="AK5">
        <f>G5*SUM(AB5, AE5:AF5)</f>
        <v>34.676640842558903</v>
      </c>
      <c r="AL5">
        <f t="shared" si="8"/>
        <v>215.75741657631454</v>
      </c>
      <c r="AN5">
        <f t="shared" si="9"/>
        <v>424.47991578051489</v>
      </c>
      <c r="AO5">
        <f t="shared" si="9"/>
        <v>-21.223995789025746</v>
      </c>
      <c r="AP5">
        <f t="shared" si="9"/>
        <v>-20.684799317362192</v>
      </c>
      <c r="AQ5">
        <f t="shared" si="9"/>
        <v>-214.5036909421901</v>
      </c>
      <c r="AR5">
        <f t="shared" si="9"/>
        <v>168.06742973193681</v>
      </c>
      <c r="AS5">
        <f t="shared" si="9"/>
        <v>-14.409463713896521</v>
      </c>
      <c r="AT5">
        <f t="shared" si="9"/>
        <v>29.42522241035682</v>
      </c>
      <c r="AU5">
        <f t="shared" si="9"/>
        <v>183.08318842839711</v>
      </c>
      <c r="AW5">
        <v>2</v>
      </c>
      <c r="AX5">
        <f>(R5*SUMPRODUCT(K6:$K$23, X6:$X$23)-$AZ$3*SUMPRODUCT(K5:$K$22, W6:$W$23))/Z5</f>
        <v>38.088191462305083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513.03364038951463</v>
      </c>
      <c r="P6">
        <f t="shared" si="22"/>
        <v>25.651682019475732</v>
      </c>
      <c r="Q6" s="4">
        <f t="shared" si="23"/>
        <v>25</v>
      </c>
      <c r="R6">
        <f t="shared" si="0"/>
        <v>100000</v>
      </c>
      <c r="S6">
        <f t="shared" si="1"/>
        <v>52.810610652014098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37.138034974009315</v>
      </c>
      <c r="AC6">
        <f t="shared" si="2"/>
        <v>50.845257999273599</v>
      </c>
      <c r="AE6">
        <f t="shared" si="3"/>
        <v>493.94103733804445</v>
      </c>
      <c r="AF6">
        <f t="shared" si="4"/>
        <v>-24.697051866902225</v>
      </c>
      <c r="AG6">
        <f t="shared" si="4"/>
        <v>-24.069622265073381</v>
      </c>
      <c r="AH6">
        <f t="shared" si="5"/>
        <v>-251.83493961665454</v>
      </c>
      <c r="AI6">
        <f t="shared" si="6"/>
        <v>193.33942358941431</v>
      </c>
      <c r="AJ6">
        <f t="shared" si="7"/>
        <v>-13.707223025264284</v>
      </c>
      <c r="AK6">
        <f>G6*SUM(AB6, AE6:AF6)</f>
        <v>35.446741431160611</v>
      </c>
      <c r="AL6">
        <f t="shared" si="8"/>
        <v>215.07894199531063</v>
      </c>
      <c r="AN6">
        <f t="shared" si="9"/>
        <v>386.0994741811968</v>
      </c>
      <c r="AO6">
        <f t="shared" si="9"/>
        <v>-19.304973709059841</v>
      </c>
      <c r="AP6">
        <f t="shared" si="9"/>
        <v>-18.814530070974264</v>
      </c>
      <c r="AQ6">
        <f t="shared" si="9"/>
        <v>-196.85211475939587</v>
      </c>
      <c r="AR6">
        <f t="shared" si="9"/>
        <v>151.12785564176681</v>
      </c>
      <c r="AS6">
        <f t="shared" si="9"/>
        <v>-10.714541215406125</v>
      </c>
      <c r="AT6">
        <f t="shared" si="9"/>
        <v>27.707696250071894</v>
      </c>
      <c r="AU6">
        <f t="shared" si="9"/>
        <v>168.12101067643258</v>
      </c>
      <c r="AW6">
        <v>3</v>
      </c>
      <c r="AX6">
        <f>(R6*SUMPRODUCT(K7:$K$23, X7:$X$23)-$AZ$3*SUMPRODUCT(K6:$K$22, W7:$W$23))/Z6</f>
        <v>52.810610652014098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513.03364038951463</v>
      </c>
      <c r="P7">
        <f t="shared" si="22"/>
        <v>25.651682019475732</v>
      </c>
      <c r="Q7" s="4">
        <f t="shared" si="23"/>
        <v>25</v>
      </c>
      <c r="R7">
        <f t="shared" si="0"/>
        <v>100000</v>
      </c>
      <c r="S7">
        <f t="shared" si="1"/>
        <v>64.659130408809645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50.845257999273599</v>
      </c>
      <c r="AC7">
        <f t="shared" si="2"/>
        <v>61.467863101403729</v>
      </c>
      <c r="AE7">
        <f t="shared" si="3"/>
        <v>487.71273870365724</v>
      </c>
      <c r="AF7">
        <f t="shared" si="4"/>
        <v>-24.385636935182863</v>
      </c>
      <c r="AG7">
        <f t="shared" si="4"/>
        <v>-23.766118842293032</v>
      </c>
      <c r="AH7">
        <f t="shared" si="5"/>
        <v>-251.22880051846272</v>
      </c>
      <c r="AI7">
        <f t="shared" si="6"/>
        <v>188.33218240771862</v>
      </c>
      <c r="AJ7">
        <f t="shared" si="7"/>
        <v>-10.62260510213013</v>
      </c>
      <c r="AK7">
        <f>G7*SUM(AB7, AE7:AF7)</f>
        <v>35.992065183742362</v>
      </c>
      <c r="AL7">
        <f t="shared" si="8"/>
        <v>213.70164248933085</v>
      </c>
      <c r="AN7">
        <f t="shared" si="9"/>
        <v>351.17983204223657</v>
      </c>
      <c r="AO7">
        <f t="shared" si="9"/>
        <v>-17.558991602111828</v>
      </c>
      <c r="AP7">
        <f t="shared" si="9"/>
        <v>-17.112904710089161</v>
      </c>
      <c r="AQ7">
        <f t="shared" si="9"/>
        <v>-180.8984694653511</v>
      </c>
      <c r="AR7">
        <f t="shared" si="9"/>
        <v>135.6094662646845</v>
      </c>
      <c r="AS7">
        <f t="shared" si="9"/>
        <v>-7.6488563442747139</v>
      </c>
      <c r="AT7">
        <f t="shared" si="9"/>
        <v>25.91625439121443</v>
      </c>
      <c r="AU7">
        <f t="shared" si="9"/>
        <v>153.87686431162422</v>
      </c>
      <c r="AW7">
        <v>4</v>
      </c>
      <c r="AX7">
        <f>(R7*SUMPRODUCT(K8:$K$23, X8:$X$23)-$AZ$3*SUMPRODUCT(K7:$K$22, W8:$W$23))/Z7</f>
        <v>64.659130408809645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513.03364038951463</v>
      </c>
      <c r="P8">
        <f t="shared" si="22"/>
        <v>25.651682019475732</v>
      </c>
      <c r="Q8" s="4">
        <f t="shared" si="23"/>
        <v>25</v>
      </c>
      <c r="R8">
        <f t="shared" si="0"/>
        <v>100000</v>
      </c>
      <c r="S8">
        <f t="shared" si="1"/>
        <v>73.992099256415216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61.467863101403729</v>
      </c>
      <c r="AC8">
        <f t="shared" si="2"/>
        <v>69.451381208493785</v>
      </c>
      <c r="AE8">
        <f t="shared" si="3"/>
        <v>481.54999370941954</v>
      </c>
      <c r="AF8">
        <f t="shared" si="4"/>
        <v>-24.077499685470976</v>
      </c>
      <c r="AG8">
        <f t="shared" si="4"/>
        <v>-23.465809831876154</v>
      </c>
      <c r="AH8">
        <f t="shared" si="5"/>
        <v>-250.59128797579288</v>
      </c>
      <c r="AI8">
        <f t="shared" si="6"/>
        <v>183.41539621627956</v>
      </c>
      <c r="AJ8">
        <f t="shared" si="7"/>
        <v>-7.983518107090056</v>
      </c>
      <c r="AK8">
        <f t="shared" ref="AK8:AK23" si="24">G8*SUM(AB8:AB8, AE8:AF8)</f>
        <v>36.325824998774657</v>
      </c>
      <c r="AL8">
        <f t="shared" si="8"/>
        <v>211.75770310796418</v>
      </c>
      <c r="AN8">
        <f t="shared" si="9"/>
        <v>319.40978467391687</v>
      </c>
      <c r="AO8">
        <f t="shared" si="9"/>
        <v>-15.970489233695844</v>
      </c>
      <c r="AP8">
        <f t="shared" si="9"/>
        <v>-15.56475830860764</v>
      </c>
      <c r="AQ8">
        <f t="shared" si="9"/>
        <v>-166.21599081944257</v>
      </c>
      <c r="AR8">
        <f t="shared" si="9"/>
        <v>121.65854631217087</v>
      </c>
      <c r="AS8">
        <f t="shared" si="9"/>
        <v>-5.2954289956126539</v>
      </c>
      <c r="AT8">
        <f t="shared" si="9"/>
        <v>24.094744247805892</v>
      </c>
      <c r="AU8">
        <f t="shared" si="9"/>
        <v>140.45786156436412</v>
      </c>
      <c r="AW8">
        <v>5</v>
      </c>
      <c r="AX8">
        <f>(R8*SUMPRODUCT(K9:$K$23, X9:$X$23)-$AZ$3*SUMPRODUCT(K8:$K$22, W9:$W$23))/Z8</f>
        <v>73.992099256415216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513.03364038951463</v>
      </c>
      <c r="P9">
        <f t="shared" si="22"/>
        <v>25.651682019475732</v>
      </c>
      <c r="Q9" s="4">
        <f t="shared" si="23"/>
        <v>25</v>
      </c>
      <c r="R9">
        <f t="shared" si="0"/>
        <v>100000</v>
      </c>
      <c r="S9">
        <f t="shared" si="1"/>
        <v>81.070387038202853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69.451381208493785</v>
      </c>
      <c r="AC9">
        <f t="shared" si="2"/>
        <v>75.131652522921058</v>
      </c>
      <c r="AE9">
        <f t="shared" si="3"/>
        <v>475.45184635853082</v>
      </c>
      <c r="AF9">
        <f t="shared" si="4"/>
        <v>-23.772592317926541</v>
      </c>
      <c r="AG9">
        <f t="shared" si="4"/>
        <v>-23.168648648339595</v>
      </c>
      <c r="AH9">
        <f t="shared" si="5"/>
        <v>-250.01234087119408</v>
      </c>
      <c r="AI9">
        <f t="shared" si="6"/>
        <v>178.49826452107064</v>
      </c>
      <c r="AJ9">
        <f t="shared" si="7"/>
        <v>-5.680271314427273</v>
      </c>
      <c r="AK9">
        <f t="shared" si="24"/>
        <v>36.479144467436868</v>
      </c>
      <c r="AL9">
        <f t="shared" si="8"/>
        <v>209.29713767408023</v>
      </c>
      <c r="AN9">
        <f t="shared" si="9"/>
        <v>290.5057545639591</v>
      </c>
      <c r="AO9">
        <f t="shared" si="9"/>
        <v>-14.525287728197954</v>
      </c>
      <c r="AP9">
        <f t="shared" si="9"/>
        <v>-14.156272205824362</v>
      </c>
      <c r="AQ9">
        <f t="shared" si="9"/>
        <v>-152.75999933822703</v>
      </c>
      <c r="AR9">
        <f t="shared" si="9"/>
        <v>109.06419529170977</v>
      </c>
      <c r="AS9">
        <f t="shared" si="9"/>
        <v>-3.4707016430037232</v>
      </c>
      <c r="AT9">
        <f t="shared" si="9"/>
        <v>22.289116070377158</v>
      </c>
      <c r="AU9">
        <f t="shared" si="9"/>
        <v>127.88260971908321</v>
      </c>
      <c r="AW9">
        <v>6</v>
      </c>
      <c r="AX9">
        <f>(R9*SUMPRODUCT(K10:$K$23, X10:$X$23)-$AZ$3*SUMPRODUCT(K9:$K$22, W10:$W$23))/Z9</f>
        <v>81.070387038202853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513.03364038951463</v>
      </c>
      <c r="P10">
        <f t="shared" si="22"/>
        <v>25.651682019475732</v>
      </c>
      <c r="Q10" s="4">
        <f t="shared" si="23"/>
        <v>25</v>
      </c>
      <c r="R10">
        <f t="shared" si="0"/>
        <v>100000</v>
      </c>
      <c r="S10">
        <f t="shared" si="1"/>
        <v>85.862541543167467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75.131652522921058</v>
      </c>
      <c r="AC10">
        <f t="shared" si="2"/>
        <v>78.56243869674995</v>
      </c>
      <c r="AE10">
        <f t="shared" si="3"/>
        <v>469.41510463218981</v>
      </c>
      <c r="AF10">
        <f t="shared" si="4"/>
        <v>-23.470755231609491</v>
      </c>
      <c r="AG10">
        <f t="shared" si="4"/>
        <v>-22.874479745411627</v>
      </c>
      <c r="AH10">
        <f t="shared" si="5"/>
        <v>-249.92966577828776</v>
      </c>
      <c r="AI10">
        <f t="shared" si="6"/>
        <v>173.14020387688095</v>
      </c>
      <c r="AJ10">
        <f t="shared" si="7"/>
        <v>-3.4307861738288921</v>
      </c>
      <c r="AK10">
        <f t="shared" si="24"/>
        <v>36.475320134645102</v>
      </c>
      <c r="AL10">
        <f t="shared" si="8"/>
        <v>206.18473783769716</v>
      </c>
      <c r="AN10">
        <f t="shared" si="9"/>
        <v>264.20840441086563</v>
      </c>
      <c r="AO10">
        <f t="shared" si="9"/>
        <v>-13.210420220543281</v>
      </c>
      <c r="AP10">
        <f t="shared" si="9"/>
        <v>-12.874808960396267</v>
      </c>
      <c r="AQ10">
        <f t="shared" si="9"/>
        <v>-140.67190756880925</v>
      </c>
      <c r="AR10">
        <f t="shared" si="9"/>
        <v>97.451267661116802</v>
      </c>
      <c r="AS10">
        <f t="shared" si="9"/>
        <v>-1.9310042048443099</v>
      </c>
      <c r="AT10">
        <f t="shared" si="9"/>
        <v>20.529987292806098</v>
      </c>
      <c r="AU10">
        <f t="shared" si="9"/>
        <v>116.0502507490786</v>
      </c>
      <c r="AW10">
        <v>7</v>
      </c>
      <c r="AX10">
        <f>(R10*SUMPRODUCT(K11:$K$23, X11:$X$23)-$AZ$3*SUMPRODUCT(K10:$K$22, W11:$W$23))/Z10</f>
        <v>85.862541543167467</v>
      </c>
    </row>
    <row r="11" spans="1:52" x14ac:dyDescent="0.25">
      <c r="A11" t="s">
        <v>33</v>
      </c>
      <c r="C11" s="7">
        <f>AU25</f>
        <v>1218.5346197020619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513.03364038951463</v>
      </c>
      <c r="P11">
        <f t="shared" si="22"/>
        <v>25.651682019475732</v>
      </c>
      <c r="Q11" s="4">
        <f t="shared" si="23"/>
        <v>25</v>
      </c>
      <c r="R11">
        <f t="shared" si="0"/>
        <v>100000</v>
      </c>
      <c r="S11">
        <f t="shared" si="1"/>
        <v>88.726335958453248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78.56243869674995</v>
      </c>
      <c r="AC11">
        <f t="shared" si="2"/>
        <v>80.149361708673155</v>
      </c>
      <c r="AE11">
        <f t="shared" si="3"/>
        <v>463.43983855651356</v>
      </c>
      <c r="AF11">
        <f t="shared" si="4"/>
        <v>-23.17199192782568</v>
      </c>
      <c r="AG11">
        <f t="shared" si="4"/>
        <v>-22.583306535447285</v>
      </c>
      <c r="AH11">
        <f t="shared" si="5"/>
        <v>-249.71365004089716</v>
      </c>
      <c r="AI11">
        <f t="shared" si="6"/>
        <v>167.97089005234346</v>
      </c>
      <c r="AJ11">
        <f t="shared" si="7"/>
        <v>-1.5869230119232043</v>
      </c>
      <c r="AK11">
        <f t="shared" si="24"/>
        <v>36.31811997278065</v>
      </c>
      <c r="AL11">
        <f t="shared" si="8"/>
        <v>202.70208701320092</v>
      </c>
      <c r="AN11">
        <f t="shared" si="9"/>
        <v>240.2836936868911</v>
      </c>
      <c r="AO11">
        <f t="shared" si="9"/>
        <v>-12.014184684344556</v>
      </c>
      <c r="AP11">
        <f t="shared" si="9"/>
        <v>-11.708963836389879</v>
      </c>
      <c r="AQ11">
        <f t="shared" si="9"/>
        <v>-129.47121331379796</v>
      </c>
      <c r="AR11">
        <f t="shared" si="9"/>
        <v>87.089331852358725</v>
      </c>
      <c r="AS11">
        <f t="shared" si="9"/>
        <v>-0.82278580988918437</v>
      </c>
      <c r="AT11">
        <f t="shared" si="9"/>
        <v>18.830172308890159</v>
      </c>
      <c r="AU11">
        <f t="shared" si="9"/>
        <v>105.0967183513597</v>
      </c>
      <c r="AW11">
        <v>8</v>
      </c>
      <c r="AX11">
        <f>(R11*SUMPRODUCT(K12:$K$23, X12:$X$23)-$AZ$3*SUMPRODUCT(K11:$K$22, W12:$W$23))/Z11</f>
        <v>88.726335958453248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513.03364038951463</v>
      </c>
      <c r="P12">
        <f t="shared" si="22"/>
        <v>25.651682019475732</v>
      </c>
      <c r="Q12" s="4">
        <f t="shared" si="23"/>
        <v>25</v>
      </c>
      <c r="R12">
        <f t="shared" si="0"/>
        <v>100000</v>
      </c>
      <c r="S12">
        <f t="shared" si="1"/>
        <v>89.698475791056509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80.149361708673155</v>
      </c>
      <c r="AC12">
        <f t="shared" si="2"/>
        <v>79.993109639848285</v>
      </c>
      <c r="AE12">
        <f t="shared" si="3"/>
        <v>457.52345157130082</v>
      </c>
      <c r="AF12">
        <f t="shared" si="4"/>
        <v>-22.876172578565043</v>
      </c>
      <c r="AG12">
        <f t="shared" si="4"/>
        <v>-22.295002488722361</v>
      </c>
      <c r="AH12">
        <f t="shared" si="5"/>
        <v>-249.88392548181966</v>
      </c>
      <c r="AI12">
        <f t="shared" si="6"/>
        <v>162.46835102219373</v>
      </c>
      <c r="AJ12">
        <f t="shared" si="7"/>
        <v>0.15625206882486964</v>
      </c>
      <c r="AK12">
        <f t="shared" si="24"/>
        <v>36.035764849098626</v>
      </c>
      <c r="AL12">
        <f t="shared" si="8"/>
        <v>198.66036794011723</v>
      </c>
      <c r="AN12">
        <f t="shared" si="9"/>
        <v>218.51721759910501</v>
      </c>
      <c r="AO12">
        <f t="shared" si="9"/>
        <v>-10.925860879955252</v>
      </c>
      <c r="AP12">
        <f t="shared" si="9"/>
        <v>-10.64828894228059</v>
      </c>
      <c r="AQ12">
        <f t="shared" si="9"/>
        <v>-119.34675683071472</v>
      </c>
      <c r="AR12">
        <f t="shared" si="9"/>
        <v>77.596310946154418</v>
      </c>
      <c r="AS12">
        <f t="shared" si="9"/>
        <v>7.4627359988766337E-2</v>
      </c>
      <c r="AT12">
        <f t="shared" si="9"/>
        <v>17.210997691674621</v>
      </c>
      <c r="AU12">
        <f t="shared" si="9"/>
        <v>94.881935997817806</v>
      </c>
      <c r="AW12">
        <v>9</v>
      </c>
      <c r="AX12">
        <f>(R12*SUMPRODUCT(K13:$K$23, X13:$X$23)-$AZ$3*SUMPRODUCT(K12:$K$22, W13:$W$23))/Z12</f>
        <v>89.698475791056509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513.03364038951463</v>
      </c>
      <c r="P13">
        <f t="shared" si="22"/>
        <v>25.651682019475732</v>
      </c>
      <c r="Q13" s="4">
        <f t="shared" si="23"/>
        <v>25</v>
      </c>
      <c r="R13">
        <f t="shared" si="0"/>
        <v>100000</v>
      </c>
      <c r="S13">
        <f t="shared" si="1"/>
        <v>88.921337323089773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79.993109639848285</v>
      </c>
      <c r="AC13">
        <f t="shared" si="2"/>
        <v>78.284527380395161</v>
      </c>
      <c r="AE13">
        <f t="shared" si="3"/>
        <v>451.6643280139686</v>
      </c>
      <c r="AF13">
        <f t="shared" si="4"/>
        <v>-22.583216400698429</v>
      </c>
      <c r="AG13">
        <f t="shared" si="4"/>
        <v>-22.009488874406358</v>
      </c>
      <c r="AH13">
        <f t="shared" si="5"/>
        <v>-250.25435771512207</v>
      </c>
      <c r="AI13">
        <f t="shared" si="6"/>
        <v>156.81726502374175</v>
      </c>
      <c r="AJ13">
        <f t="shared" si="7"/>
        <v>1.7085822594531237</v>
      </c>
      <c r="AK13">
        <f t="shared" si="24"/>
        <v>35.635195487718299</v>
      </c>
      <c r="AL13">
        <f t="shared" si="8"/>
        <v>194.16104277091318</v>
      </c>
      <c r="AN13">
        <f t="shared" si="9"/>
        <v>198.71445536923088</v>
      </c>
      <c r="AO13">
        <f t="shared" si="9"/>
        <v>-9.9357227684615435</v>
      </c>
      <c r="AP13">
        <f t="shared" si="9"/>
        <v>-9.6833053295666591</v>
      </c>
      <c r="AQ13">
        <f t="shared" si="9"/>
        <v>-110.1020277952949</v>
      </c>
      <c r="AR13">
        <f t="shared" si="9"/>
        <v>68.993399475907779</v>
      </c>
      <c r="AS13">
        <f t="shared" si="9"/>
        <v>0.75170867408031639</v>
      </c>
      <c r="AT13">
        <f t="shared" si="9"/>
        <v>15.678077776155515</v>
      </c>
      <c r="AU13">
        <f t="shared" si="9"/>
        <v>85.423185926143617</v>
      </c>
      <c r="AW13">
        <v>10</v>
      </c>
      <c r="AX13">
        <f>(R13*SUMPRODUCT(K14:$K$23, X14:$X$23)-$AZ$3*SUMPRODUCT(K13:$K$22, W14:$W$23))/Z13</f>
        <v>88.921337323089773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513.03364038951463</v>
      </c>
      <c r="P14">
        <f t="shared" si="22"/>
        <v>25.651682019475732</v>
      </c>
      <c r="Q14" s="4">
        <f t="shared" si="23"/>
        <v>25</v>
      </c>
      <c r="R14">
        <f t="shared" si="0"/>
        <v>100000</v>
      </c>
      <c r="S14">
        <f t="shared" si="1"/>
        <v>86.49573303062418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78.284527380395161</v>
      </c>
      <c r="AC14">
        <f t="shared" si="2"/>
        <v>75.17056703075832</v>
      </c>
      <c r="AE14">
        <f t="shared" si="3"/>
        <v>445.8604870170862</v>
      </c>
      <c r="AF14">
        <f t="shared" si="4"/>
        <v>-22.293024350854314</v>
      </c>
      <c r="AG14">
        <f t="shared" si="4"/>
        <v>-21.726669165328612</v>
      </c>
      <c r="AH14">
        <f t="shared" si="5"/>
        <v>-250.89928133472722</v>
      </c>
      <c r="AI14">
        <f t="shared" si="6"/>
        <v>150.9415121661761</v>
      </c>
      <c r="AJ14">
        <f t="shared" si="7"/>
        <v>3.1139603496368409</v>
      </c>
      <c r="AK14">
        <f t="shared" si="24"/>
        <v>35.1296393032639</v>
      </c>
      <c r="AL14">
        <f t="shared" si="8"/>
        <v>189.18511181907684</v>
      </c>
      <c r="AN14">
        <f t="shared" si="9"/>
        <v>180.69828135572425</v>
      </c>
      <c r="AO14">
        <f t="shared" si="9"/>
        <v>-9.0349140677862128</v>
      </c>
      <c r="AP14">
        <f t="shared" si="9"/>
        <v>-8.8053817103753289</v>
      </c>
      <c r="AQ14">
        <f t="shared" si="9"/>
        <v>-101.68442876355211</v>
      </c>
      <c r="AR14">
        <f t="shared" si="9"/>
        <v>61.17355681401061</v>
      </c>
      <c r="AS14">
        <f t="shared" si="9"/>
        <v>1.2620254536430453</v>
      </c>
      <c r="AT14">
        <f t="shared" si="9"/>
        <v>14.2373357397401</v>
      </c>
      <c r="AU14">
        <f t="shared" si="9"/>
        <v>76.672918007393747</v>
      </c>
      <c r="AW14">
        <v>11</v>
      </c>
      <c r="AX14">
        <f>(R14*SUMPRODUCT(K15:$K$23, X15:$X$23)-$AZ$3*SUMPRODUCT(K14:$K$22, W15:$W$23))/Z14</f>
        <v>86.49573303062418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513.03364038951463</v>
      </c>
      <c r="P15">
        <f t="shared" si="22"/>
        <v>25.651682019475732</v>
      </c>
      <c r="Q15" s="4">
        <f t="shared" si="23"/>
        <v>25</v>
      </c>
      <c r="R15">
        <f t="shared" si="0"/>
        <v>100000</v>
      </c>
      <c r="S15">
        <f t="shared" si="1"/>
        <v>82.563310378197215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75.17056703075832</v>
      </c>
      <c r="AC15">
        <f t="shared" si="2"/>
        <v>70.827667828858921</v>
      </c>
      <c r="AE15">
        <f t="shared" si="3"/>
        <v>440.11045705520104</v>
      </c>
      <c r="AF15">
        <f t="shared" si="4"/>
        <v>-22.005522852760055</v>
      </c>
      <c r="AG15">
        <f t="shared" si="4"/>
        <v>-21.446471654424673</v>
      </c>
      <c r="AH15">
        <f t="shared" si="5"/>
        <v>-251.72327700261079</v>
      </c>
      <c r="AI15">
        <f t="shared" si="6"/>
        <v>144.93518554540552</v>
      </c>
      <c r="AJ15">
        <f t="shared" si="7"/>
        <v>4.3428992018993995</v>
      </c>
      <c r="AK15">
        <f t="shared" si="24"/>
        <v>34.529285086323959</v>
      </c>
      <c r="AL15">
        <f t="shared" si="8"/>
        <v>183.80736983362888</v>
      </c>
      <c r="AN15">
        <f t="shared" si="9"/>
        <v>164.30776580971354</v>
      </c>
      <c r="AO15">
        <f t="shared" si="9"/>
        <v>-8.2153882904856772</v>
      </c>
      <c r="AP15">
        <f t="shared" si="9"/>
        <v>-8.0066760186020574</v>
      </c>
      <c r="AQ15">
        <f t="shared" si="9"/>
        <v>-93.976611061097813</v>
      </c>
      <c r="AR15">
        <f t="shared" si="9"/>
        <v>54.109090439527975</v>
      </c>
      <c r="AS15">
        <f t="shared" si="9"/>
        <v>1.6213476720717368</v>
      </c>
      <c r="AT15">
        <f t="shared" si="9"/>
        <v>12.890922259611202</v>
      </c>
      <c r="AU15">
        <f t="shared" si="9"/>
        <v>68.621360371210926</v>
      </c>
      <c r="AW15">
        <v>12</v>
      </c>
      <c r="AX15">
        <f>(R15*SUMPRODUCT(K16:$K$23, X16:$X$23)-$AZ$3*SUMPRODUCT(K15:$K$22, W16:$W$23))/Z15</f>
        <v>82.563310378197215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513.03364038951463</v>
      </c>
      <c r="P16">
        <f t="shared" si="22"/>
        <v>25.651682019475732</v>
      </c>
      <c r="Q16" s="4">
        <f t="shared" si="23"/>
        <v>25</v>
      </c>
      <c r="R16">
        <f t="shared" si="0"/>
        <v>100000</v>
      </c>
      <c r="S16">
        <f t="shared" si="1"/>
        <v>77.095044313141671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70.827667828858921</v>
      </c>
      <c r="AC16">
        <f t="shared" si="2"/>
        <v>65.280153678297268</v>
      </c>
      <c r="AE16">
        <f t="shared" si="3"/>
        <v>434.41073528321363</v>
      </c>
      <c r="AF16">
        <f t="shared" si="4"/>
        <v>-21.720536764160681</v>
      </c>
      <c r="AG16">
        <f t="shared" si="4"/>
        <v>-21.168725648935638</v>
      </c>
      <c r="AH16">
        <f t="shared" si="5"/>
        <v>-253.1251557791521</v>
      </c>
      <c r="AI16">
        <f t="shared" si="6"/>
        <v>138.3963170909652</v>
      </c>
      <c r="AJ16">
        <f t="shared" si="7"/>
        <v>5.5475141505616534</v>
      </c>
      <c r="AK16">
        <f t="shared" si="24"/>
        <v>33.846250644353837</v>
      </c>
      <c r="AL16">
        <f t="shared" si="8"/>
        <v>177.79008188588068</v>
      </c>
      <c r="AN16">
        <f t="shared" si="9"/>
        <v>149.39577611686448</v>
      </c>
      <c r="AO16">
        <f t="shared" si="9"/>
        <v>-7.4697888058432236</v>
      </c>
      <c r="AP16">
        <f t="shared" si="9"/>
        <v>-7.2800185190311071</v>
      </c>
      <c r="AQ16">
        <f t="shared" si="9"/>
        <v>-87.050862308167083</v>
      </c>
      <c r="AR16">
        <f t="shared" si="9"/>
        <v>47.595106483823052</v>
      </c>
      <c r="AS16">
        <f t="shared" si="9"/>
        <v>1.907814689483047</v>
      </c>
      <c r="AT16">
        <f t="shared" si="9"/>
        <v>11.63987552094585</v>
      </c>
      <c r="AU16">
        <f t="shared" si="9"/>
        <v>61.142796694251949</v>
      </c>
      <c r="AW16">
        <v>13</v>
      </c>
      <c r="AX16">
        <f>(R16*SUMPRODUCT(K17:$K$23, X17:$X$23)-$AZ$3*SUMPRODUCT(K16:$K$22, W17:$W$23))/Z16</f>
        <v>77.095044313141671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513.03364038951463</v>
      </c>
      <c r="P17">
        <f t="shared" si="22"/>
        <v>25.651682019475732</v>
      </c>
      <c r="Q17" s="4">
        <f t="shared" si="23"/>
        <v>25</v>
      </c>
      <c r="R17">
        <f t="shared" si="0"/>
        <v>100000</v>
      </c>
      <c r="S17">
        <f t="shared" si="1"/>
        <v>70.062267373241014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65.280153678297268</v>
      </c>
      <c r="AC17">
        <f t="shared" si="2"/>
        <v>58.553134542400471</v>
      </c>
      <c r="AE17">
        <f t="shared" si="3"/>
        <v>428.75757375185759</v>
      </c>
      <c r="AF17">
        <f t="shared" si="4"/>
        <v>-21.437878687592878</v>
      </c>
      <c r="AG17">
        <f t="shared" si="4"/>
        <v>-20.893248512238326</v>
      </c>
      <c r="AH17">
        <f t="shared" si="5"/>
        <v>-255.15952083181583</v>
      </c>
      <c r="AI17">
        <f t="shared" si="6"/>
        <v>131.26692572021057</v>
      </c>
      <c r="AJ17">
        <f t="shared" si="7"/>
        <v>6.7270191358967963</v>
      </c>
      <c r="AK17">
        <f t="shared" si="24"/>
        <v>33.081989411979343</v>
      </c>
      <c r="AL17">
        <f t="shared" si="8"/>
        <v>171.07593426808671</v>
      </c>
      <c r="AN17">
        <f t="shared" si="9"/>
        <v>135.82851144387817</v>
      </c>
      <c r="AO17">
        <f t="shared" si="9"/>
        <v>-6.7914255721939085</v>
      </c>
      <c r="AP17">
        <f t="shared" si="9"/>
        <v>-6.6188891307766875</v>
      </c>
      <c r="AQ17">
        <f t="shared" si="9"/>
        <v>-80.833412671975253</v>
      </c>
      <c r="AR17">
        <f t="shared" si="9"/>
        <v>41.584784068932329</v>
      </c>
      <c r="AS17">
        <f t="shared" si="9"/>
        <v>2.1310900416004297</v>
      </c>
      <c r="AT17">
        <f t="shared" si="9"/>
        <v>10.480228577914012</v>
      </c>
      <c r="AU17">
        <f t="shared" si="9"/>
        <v>54.196102688446778</v>
      </c>
      <c r="AW17">
        <v>14</v>
      </c>
      <c r="AX17">
        <f>(R17*SUMPRODUCT(K18:$K$23, X18:$X$23)-$AZ$3*SUMPRODUCT(K17:$K$22, W18:$W$23))/Z17</f>
        <v>70.062267373241014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513.03364038951463</v>
      </c>
      <c r="P18">
        <f t="shared" si="22"/>
        <v>25.651682019475732</v>
      </c>
      <c r="Q18" s="4">
        <f t="shared" si="23"/>
        <v>25</v>
      </c>
      <c r="R18">
        <f t="shared" si="0"/>
        <v>100000</v>
      </c>
      <c r="S18">
        <f t="shared" si="1"/>
        <v>61.636018749552441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58.553134542400471</v>
      </c>
      <c r="AC18">
        <f t="shared" si="2"/>
        <v>50.837353406255943</v>
      </c>
      <c r="AE18">
        <f t="shared" si="3"/>
        <v>423.14985644606003</v>
      </c>
      <c r="AF18">
        <f t="shared" si="4"/>
        <v>-21.157492822303002</v>
      </c>
      <c r="AG18">
        <f t="shared" si="4"/>
        <v>-20.619985861199499</v>
      </c>
      <c r="AH18">
        <f t="shared" si="5"/>
        <v>-257.3206636657689</v>
      </c>
      <c r="AI18">
        <f t="shared" si="6"/>
        <v>124.0517140967886</v>
      </c>
      <c r="AJ18">
        <f t="shared" si="7"/>
        <v>7.7157811361445283</v>
      </c>
      <c r="AK18">
        <f t="shared" si="24"/>
        <v>32.238184871631027</v>
      </c>
      <c r="AL18">
        <f t="shared" si="8"/>
        <v>164.00568010456416</v>
      </c>
      <c r="AN18">
        <f t="shared" si="9"/>
        <v>123.48514082299771</v>
      </c>
      <c r="AO18">
        <f t="shared" si="9"/>
        <v>-6.174257041149886</v>
      </c>
      <c r="AP18">
        <f t="shared" si="9"/>
        <v>-6.0173997912321644</v>
      </c>
      <c r="AQ18">
        <f t="shared" si="9"/>
        <v>-75.09225846443168</v>
      </c>
      <c r="AR18">
        <f t="shared" si="9"/>
        <v>36.201225526183968</v>
      </c>
      <c r="AS18">
        <f t="shared" si="9"/>
        <v>2.2516475088954455</v>
      </c>
      <c r="AT18">
        <f t="shared" si="9"/>
        <v>9.4078651761486576</v>
      </c>
      <c r="AU18">
        <f t="shared" si="9"/>
        <v>47.860738211228075</v>
      </c>
      <c r="AW18">
        <v>15</v>
      </c>
      <c r="AX18">
        <f>(R18*SUMPRODUCT(K19:$K$23, X19:$X$23)-$AZ$3*SUMPRODUCT(K18:$K$22, W19:$W$23))/Z18</f>
        <v>61.636018749552441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513.03364038951463</v>
      </c>
      <c r="P19">
        <f t="shared" si="22"/>
        <v>25.651682019475732</v>
      </c>
      <c r="Q19" s="4">
        <f t="shared" si="23"/>
        <v>25</v>
      </c>
      <c r="R19">
        <f t="shared" si="0"/>
        <v>100000</v>
      </c>
      <c r="S19">
        <f t="shared" si="1"/>
        <v>51.871446574231193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50.837353406255943</v>
      </c>
      <c r="AC19">
        <f t="shared" si="2"/>
        <v>42.220883241269405</v>
      </c>
      <c r="AE19">
        <f t="shared" si="3"/>
        <v>417.58491155112222</v>
      </c>
      <c r="AF19">
        <f t="shared" si="4"/>
        <v>-20.879245577556112</v>
      </c>
      <c r="AG19">
        <f t="shared" si="4"/>
        <v>-20.348807498962245</v>
      </c>
      <c r="AH19">
        <f t="shared" si="5"/>
        <v>-259.91401450104178</v>
      </c>
      <c r="AI19">
        <f t="shared" si="6"/>
        <v>116.44284397356211</v>
      </c>
      <c r="AJ19">
        <f t="shared" si="7"/>
        <v>8.6164701649865378</v>
      </c>
      <c r="AK19">
        <f t="shared" si="24"/>
        <v>31.328011356587545</v>
      </c>
      <c r="AL19">
        <f t="shared" si="8"/>
        <v>156.3873254951362</v>
      </c>
      <c r="AN19">
        <f t="shared" si="9"/>
        <v>112.25525181479057</v>
      </c>
      <c r="AO19">
        <f t="shared" si="9"/>
        <v>-5.6127625907395284</v>
      </c>
      <c r="AP19">
        <f t="shared" si="9"/>
        <v>-5.4701701300504437</v>
      </c>
      <c r="AQ19">
        <f t="shared" si="9"/>
        <v>-69.870132614778768</v>
      </c>
      <c r="AR19">
        <f t="shared" si="9"/>
        <v>31.302186479221831</v>
      </c>
      <c r="AS19">
        <f t="shared" si="9"/>
        <v>2.316281075703523</v>
      </c>
      <c r="AT19">
        <f t="shared" si="9"/>
        <v>8.421601706410847</v>
      </c>
      <c r="AU19">
        <f t="shared" si="9"/>
        <v>42.0400692613362</v>
      </c>
      <c r="AW19">
        <v>16</v>
      </c>
      <c r="AX19">
        <f>(R19*SUMPRODUCT(K20:$K$23, X20:$X$23)-$AZ$3*SUMPRODUCT(K19:$K$22, W20:$W$23))/Z19</f>
        <v>51.871446574231193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513.03364038951463</v>
      </c>
      <c r="P20">
        <f t="shared" si="22"/>
        <v>25.651682019475732</v>
      </c>
      <c r="Q20" s="4">
        <f t="shared" si="23"/>
        <v>25</v>
      </c>
      <c r="R20">
        <f t="shared" si="0"/>
        <v>100000</v>
      </c>
      <c r="S20">
        <f t="shared" si="1"/>
        <v>40.858455752441181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42.220883241269405</v>
      </c>
      <c r="AC20">
        <f t="shared" si="2"/>
        <v>32.816873122751588</v>
      </c>
      <c r="AE20">
        <f t="shared" si="3"/>
        <v>412.06060225024908</v>
      </c>
      <c r="AF20">
        <f t="shared" si="4"/>
        <v>-20.603030112512453</v>
      </c>
      <c r="AG20">
        <f t="shared" si="4"/>
        <v>-20.079609298982664</v>
      </c>
      <c r="AH20">
        <f t="shared" si="5"/>
        <v>-262.8404999598356</v>
      </c>
      <c r="AI20">
        <f t="shared" si="6"/>
        <v>108.53746287891835</v>
      </c>
      <c r="AJ20">
        <f t="shared" si="7"/>
        <v>9.4040101185178173</v>
      </c>
      <c r="AK20">
        <f t="shared" si="24"/>
        <v>30.357491876530425</v>
      </c>
      <c r="AL20">
        <f t="shared" si="8"/>
        <v>148.29896487396658</v>
      </c>
      <c r="AN20">
        <f t="shared" si="9"/>
        <v>102.03856214469918</v>
      </c>
      <c r="AO20">
        <f t="shared" si="9"/>
        <v>-5.1019281072349587</v>
      </c>
      <c r="AP20">
        <f t="shared" si="9"/>
        <v>-4.9723134172657577</v>
      </c>
      <c r="AQ20">
        <f t="shared" si="9"/>
        <v>-65.087189949325648</v>
      </c>
      <c r="AR20">
        <f t="shared" si="9"/>
        <v>26.877130670872809</v>
      </c>
      <c r="AS20">
        <f t="shared" si="9"/>
        <v>2.3287149163195209</v>
      </c>
      <c r="AT20">
        <f t="shared" si="9"/>
        <v>7.5174253604554062</v>
      </c>
      <c r="AU20">
        <f t="shared" si="9"/>
        <v>36.723270947647734</v>
      </c>
      <c r="AW20">
        <v>17</v>
      </c>
      <c r="AX20">
        <f>(R20*SUMPRODUCT(K21:$K$23, X21:$X$23)-$AZ$3*SUMPRODUCT(K20:$K$22, W21:$W$23))/Z20</f>
        <v>40.858455752441181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513.03364038951463</v>
      </c>
      <c r="P21">
        <f t="shared" si="22"/>
        <v>25.651682019475732</v>
      </c>
      <c r="Q21" s="4">
        <f t="shared" si="23"/>
        <v>25</v>
      </c>
      <c r="R21">
        <f t="shared" si="0"/>
        <v>100000</v>
      </c>
      <c r="S21">
        <f t="shared" si="1"/>
        <v>28.557688600042798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32.816873122751588</v>
      </c>
      <c r="AC21">
        <f t="shared" si="2"/>
        <v>22.631600528384226</v>
      </c>
      <c r="AE21">
        <f t="shared" si="3"/>
        <v>406.57255457645203</v>
      </c>
      <c r="AF21">
        <f t="shared" si="4"/>
        <v>-20.3286277288226</v>
      </c>
      <c r="AG21">
        <f t="shared" si="4"/>
        <v>-19.812178118951746</v>
      </c>
      <c r="AH21">
        <f t="shared" si="5"/>
        <v>-266.54034816436968</v>
      </c>
      <c r="AI21">
        <f t="shared" si="6"/>
        <v>99.891400564308015</v>
      </c>
      <c r="AJ21">
        <f t="shared" si="7"/>
        <v>10.185272594367362</v>
      </c>
      <c r="AK21">
        <f t="shared" si="24"/>
        <v>29.334255997926675</v>
      </c>
      <c r="AL21">
        <f t="shared" si="8"/>
        <v>139.41092915660204</v>
      </c>
      <c r="AN21">
        <f t="shared" si="9"/>
        <v>92.74332514383174</v>
      </c>
      <c r="AO21">
        <f t="shared" si="9"/>
        <v>-4.6371662571915868</v>
      </c>
      <c r="AP21">
        <f t="shared" si="9"/>
        <v>-4.5193588608252613</v>
      </c>
      <c r="AQ21">
        <f t="shared" si="9"/>
        <v>-60.80055797054527</v>
      </c>
      <c r="AR21">
        <f t="shared" si="9"/>
        <v>22.786242055269625</v>
      </c>
      <c r="AS21">
        <f t="shared" si="9"/>
        <v>2.323364027564593</v>
      </c>
      <c r="AT21">
        <f t="shared" si="9"/>
        <v>6.6914414444483503</v>
      </c>
      <c r="AU21">
        <f t="shared" si="9"/>
        <v>31.801047527282563</v>
      </c>
      <c r="AW21">
        <v>18</v>
      </c>
      <c r="AX21">
        <f>(R21*SUMPRODUCT(K22:$K$23, X22:$X$23)-$AZ$3*SUMPRODUCT(K21:$K$22, W22:$W$23))/Z21</f>
        <v>28.557688600042798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513.03364038951463</v>
      </c>
      <c r="P22">
        <f t="shared" si="22"/>
        <v>25.651682019475732</v>
      </c>
      <c r="Q22" s="4">
        <f t="shared" si="23"/>
        <v>25</v>
      </c>
      <c r="R22">
        <f t="shared" si="0"/>
        <v>100000</v>
      </c>
      <c r="S22">
        <f t="shared" si="1"/>
        <v>14.919149039356787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22.631600528384226</v>
      </c>
      <c r="AC22">
        <f t="shared" si="2"/>
        <v>11.66455143782823</v>
      </c>
      <c r="AE22">
        <f t="shared" si="3"/>
        <v>401.11585934781755</v>
      </c>
      <c r="AF22">
        <f t="shared" si="4"/>
        <v>-20.055792967390879</v>
      </c>
      <c r="AG22">
        <f t="shared" si="4"/>
        <v>-19.546274735672068</v>
      </c>
      <c r="AH22">
        <f t="shared" si="5"/>
        <v>-271.12640836064315</v>
      </c>
      <c r="AI22">
        <f t="shared" si="6"/>
        <v>90.387383284111479</v>
      </c>
      <c r="AJ22">
        <f t="shared" si="7"/>
        <v>10.967049090555996</v>
      </c>
      <c r="AK22">
        <f t="shared" si="24"/>
        <v>28.258416683616769</v>
      </c>
      <c r="AL22">
        <f t="shared" si="8"/>
        <v>129.61284905828424</v>
      </c>
      <c r="AN22">
        <f t="shared" si="9"/>
        <v>84.286070010760611</v>
      </c>
      <c r="AO22">
        <f t="shared" si="9"/>
        <v>-4.2143035005380307</v>
      </c>
      <c r="AP22">
        <f t="shared" si="9"/>
        <v>-4.107238949611931</v>
      </c>
      <c r="AQ22">
        <f t="shared" si="9"/>
        <v>-56.971518089579071</v>
      </c>
      <c r="AR22">
        <f t="shared" si="9"/>
        <v>18.993009471031591</v>
      </c>
      <c r="AS22">
        <f t="shared" si="9"/>
        <v>2.3044949380984394</v>
      </c>
      <c r="AT22">
        <f t="shared" si="9"/>
        <v>5.9379125294651054</v>
      </c>
      <c r="AU22">
        <f t="shared" si="9"/>
        <v>27.235416938595133</v>
      </c>
      <c r="AW22">
        <v>19</v>
      </c>
      <c r="AX22">
        <f>(R22*SUMPRODUCT(K23:$K$23, X23:$X$23)-$AZ$3*SUMPRODUCT(K22:$K$22, W23:$W$23))/Z22</f>
        <v>14.919149039356787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513.03364038951463</v>
      </c>
      <c r="P23">
        <f t="shared" si="22"/>
        <v>25.651682019475732</v>
      </c>
      <c r="Q23" s="4">
        <f t="shared" si="23"/>
        <v>25</v>
      </c>
      <c r="R23">
        <f t="shared" si="0"/>
        <v>100000</v>
      </c>
      <c r="S23">
        <f t="shared" si="1"/>
        <v>15.123825517133854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11.66455143782823</v>
      </c>
      <c r="AC23">
        <f t="shared" si="2"/>
        <v>11.66455143782823</v>
      </c>
      <c r="AE23">
        <f t="shared" si="3"/>
        <v>395.687405999237</v>
      </c>
      <c r="AF23">
        <f t="shared" si="4"/>
        <v>-19.78437029996185</v>
      </c>
      <c r="AG23">
        <f t="shared" si="4"/>
        <v>-19.28174757208982</v>
      </c>
      <c r="AH23">
        <f t="shared" si="5"/>
        <v>-276.25766490211589</v>
      </c>
      <c r="AI23">
        <f t="shared" si="6"/>
        <v>80.363623225069432</v>
      </c>
      <c r="AJ23">
        <f t="shared" si="7"/>
        <v>0</v>
      </c>
      <c r="AK23">
        <f t="shared" si="24"/>
        <v>27.12973109959724</v>
      </c>
      <c r="AL23">
        <f t="shared" si="8"/>
        <v>107.49335432466667</v>
      </c>
      <c r="AN23">
        <f t="shared" si="9"/>
        <v>76.591321991170005</v>
      </c>
      <c r="AO23">
        <f t="shared" si="9"/>
        <v>-3.8295660995584999</v>
      </c>
      <c r="AP23">
        <f t="shared" si="9"/>
        <v>-3.7322758178693194</v>
      </c>
      <c r="AQ23">
        <f t="shared" si="9"/>
        <v>-53.473877217834684</v>
      </c>
      <c r="AR23">
        <f t="shared" si="9"/>
        <v>15.555602855907498</v>
      </c>
      <c r="AS23">
        <f t="shared" si="9"/>
        <v>0</v>
      </c>
      <c r="AT23">
        <f t="shared" si="9"/>
        <v>5.2513725195163721</v>
      </c>
      <c r="AU23">
        <f t="shared" si="9"/>
        <v>20.806975375423868</v>
      </c>
      <c r="AW23">
        <v>20</v>
      </c>
      <c r="AX23">
        <f>(R23*SUMPRODUCT(K$23:$K24, X$23:$X24)-$AZ$3*SUMPRODUCT(K$22:$K23, W$23:$W24))/Z23</f>
        <v>15.123825517133854</v>
      </c>
    </row>
    <row r="25" spans="5:50" x14ac:dyDescent="0.25">
      <c r="AN25" s="8">
        <f t="shared" ref="AN25:AU25" si="25">SUM(AN3:AN23)</f>
        <v>4428.0621793518612</v>
      </c>
      <c r="AO25" s="8">
        <f t="shared" si="25"/>
        <v>-606.17833925972889</v>
      </c>
      <c r="AP25" s="8">
        <f t="shared" si="25"/>
        <v>-463.92809582713107</v>
      </c>
      <c r="AQ25" s="8">
        <f t="shared" si="25"/>
        <v>-2389.9916503808163</v>
      </c>
      <c r="AR25" s="8">
        <f t="shared" si="25"/>
        <v>967.96409388418613</v>
      </c>
      <c r="AS25" s="8">
        <f t="shared" si="25"/>
        <v>-43.587723456132842</v>
      </c>
      <c r="AT25" s="8">
        <f t="shared" si="25"/>
        <v>294.15824927400848</v>
      </c>
      <c r="AU25" s="9">
        <f t="shared" si="25"/>
        <v>1218.5346197020619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42" priority="1" operator="lessThan">
      <formula>0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7BF15-5A24-4D16-8C2F-59B1FB40FC2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'T.45.04.B'!C3*(1+C12)</f>
        <v>611.07999211087451</v>
      </c>
      <c r="K3">
        <v>1</v>
      </c>
      <c r="L3" s="2">
        <v>0</v>
      </c>
      <c r="O3">
        <f>$C$3</f>
        <v>611.07999211087451</v>
      </c>
      <c r="P3">
        <f>O3*B5</f>
        <v>488.86399368869962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611.07999211087451</v>
      </c>
      <c r="AF3">
        <f t="shared" ref="AF3:AG23" si="4">-$Z3*P3</f>
        <v>-488.86399368869962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-150.93374337782512</v>
      </c>
      <c r="AJ3">
        <f t="shared" ref="AJ3:AJ23" si="7">AB3-AC3</f>
        <v>0</v>
      </c>
      <c r="AL3">
        <f t="shared" ref="AL3:AL23" si="8">SUM(AI3:AK3)</f>
        <v>-150.93374337782512</v>
      </c>
      <c r="AN3">
        <f t="shared" ref="AN3:AU23" si="9">AE3*$K3</f>
        <v>611.07999211087451</v>
      </c>
      <c r="AO3">
        <f t="shared" si="9"/>
        <v>-488.86399368869962</v>
      </c>
      <c r="AP3">
        <f t="shared" si="9"/>
        <v>-273.14974180000002</v>
      </c>
      <c r="AQ3">
        <f t="shared" si="9"/>
        <v>0</v>
      </c>
      <c r="AR3">
        <f t="shared" si="9"/>
        <v>-150.93374337782512</v>
      </c>
      <c r="AS3">
        <f t="shared" si="9"/>
        <v>0</v>
      </c>
      <c r="AT3">
        <f t="shared" si="9"/>
        <v>0</v>
      </c>
      <c r="AU3">
        <f t="shared" si="9"/>
        <v>-150.93374337782512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315.87747920922618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100000</v>
      </c>
      <c r="S4">
        <f t="shared" si="1"/>
        <v>54.046874108900639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53.352377235335553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-53.352377235335553</v>
      </c>
      <c r="AK4">
        <f>H4*SUM(AB4, AE4:AF4)</f>
        <v>0</v>
      </c>
      <c r="AL4">
        <f t="shared" si="8"/>
        <v>-338.34227723533553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-262.52510197389029</v>
      </c>
      <c r="AR4">
        <f t="shared" si="9"/>
        <v>-262.52510197389029</v>
      </c>
      <c r="AS4">
        <f t="shared" si="9"/>
        <v>-49.146788269534916</v>
      </c>
      <c r="AT4">
        <f t="shared" si="9"/>
        <v>0</v>
      </c>
      <c r="AU4">
        <f t="shared" si="9"/>
        <v>-311.6718902434252</v>
      </c>
      <c r="AW4">
        <v>1</v>
      </c>
      <c r="AX4">
        <f>(R4*SUMPRODUCT(K5:$K$23, X5:$X$23)-$AZ$3*SUMPRODUCT(K4:$K$22, W5:$W$23))/Z4</f>
        <v>54.046874108900639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611.07999211087451</v>
      </c>
      <c r="P5">
        <f t="shared" ref="P5:P23" si="22">O5*$C$5</f>
        <v>30.553999605543726</v>
      </c>
      <c r="Q5" s="4">
        <f t="shared" ref="Q5:Q23" si="23">$C$8</f>
        <v>25</v>
      </c>
      <c r="R5">
        <f t="shared" si="0"/>
        <v>100000</v>
      </c>
      <c r="S5">
        <f t="shared" si="1"/>
        <v>100.53773583323796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53.352377235335553</v>
      </c>
      <c r="AC5">
        <f t="shared" si="2"/>
        <v>97.965914340467862</v>
      </c>
      <c r="AE5">
        <f t="shared" si="3"/>
        <v>595.44816347968947</v>
      </c>
      <c r="AF5">
        <f t="shared" si="4"/>
        <v>-29.772408173984473</v>
      </c>
      <c r="AG5">
        <f t="shared" si="4"/>
        <v>-24.360483535993893</v>
      </c>
      <c r="AH5">
        <f t="shared" si="5"/>
        <v>-285.92585502442779</v>
      </c>
      <c r="AI5">
        <f t="shared" si="6"/>
        <v>255.38941674528331</v>
      </c>
      <c r="AJ5">
        <f t="shared" si="7"/>
        <v>-44.613537105132309</v>
      </c>
      <c r="AK5">
        <f>H5*SUM(AB5, AE5:AF5)</f>
        <v>52.971475357801928</v>
      </c>
      <c r="AL5">
        <f t="shared" si="8"/>
        <v>263.74735499795293</v>
      </c>
      <c r="AN5">
        <f t="shared" si="9"/>
        <v>505.27370063839851</v>
      </c>
      <c r="AO5">
        <f t="shared" si="9"/>
        <v>-25.263685031919927</v>
      </c>
      <c r="AP5">
        <f t="shared" si="9"/>
        <v>-20.671340379391832</v>
      </c>
      <c r="AQ5">
        <f t="shared" si="9"/>
        <v>-242.62534295534647</v>
      </c>
      <c r="AR5">
        <f t="shared" si="9"/>
        <v>216.71333227174031</v>
      </c>
      <c r="AS5">
        <f t="shared" si="9"/>
        <v>-37.85727855796403</v>
      </c>
      <c r="AT5">
        <f t="shared" si="9"/>
        <v>44.949493547686899</v>
      </c>
      <c r="AU5">
        <f t="shared" si="9"/>
        <v>223.80554726146318</v>
      </c>
      <c r="AW5">
        <v>2</v>
      </c>
      <c r="AX5">
        <f>(R5*SUMPRODUCT(K6:$K$23, X6:$X$23)-$AZ$3*SUMPRODUCT(K5:$K$22, W6:$W$23))/Z5</f>
        <v>100.53773583323796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611.07999211087451</v>
      </c>
      <c r="P6">
        <f t="shared" si="22"/>
        <v>30.553999605543726</v>
      </c>
      <c r="Q6" s="4">
        <f t="shared" si="23"/>
        <v>25</v>
      </c>
      <c r="R6">
        <f t="shared" si="0"/>
        <v>100000</v>
      </c>
      <c r="S6">
        <f t="shared" si="1"/>
        <v>139.74386991156152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97.965914340467862</v>
      </c>
      <c r="AC6">
        <f t="shared" si="2"/>
        <v>134.40564931602421</v>
      </c>
      <c r="AE6">
        <f t="shared" si="3"/>
        <v>587.73671557594321</v>
      </c>
      <c r="AF6">
        <f t="shared" si="4"/>
        <v>-29.386835778797163</v>
      </c>
      <c r="AG6">
        <f t="shared" si="4"/>
        <v>-24.04499914756267</v>
      </c>
      <c r="AH6">
        <f t="shared" si="5"/>
        <v>-287.51821228513126</v>
      </c>
      <c r="AI6">
        <f t="shared" si="6"/>
        <v>246.78666836445217</v>
      </c>
      <c r="AJ6">
        <f t="shared" si="7"/>
        <v>-36.439734975556348</v>
      </c>
      <c r="AK6">
        <f>H6*SUM(AB6, AE6:AF6)</f>
        <v>56.162255135943902</v>
      </c>
      <c r="AL6">
        <f t="shared" si="8"/>
        <v>266.50918852483971</v>
      </c>
      <c r="AN6">
        <f t="shared" si="9"/>
        <v>459.41685279644412</v>
      </c>
      <c r="AO6">
        <f t="shared" si="9"/>
        <v>-22.970842639822209</v>
      </c>
      <c r="AP6">
        <f t="shared" si="9"/>
        <v>-18.795282889620754</v>
      </c>
      <c r="AQ6">
        <f t="shared" si="9"/>
        <v>-224.74470066117061</v>
      </c>
      <c r="AR6">
        <f t="shared" si="9"/>
        <v>192.90602660583062</v>
      </c>
      <c r="AS6">
        <f t="shared" si="9"/>
        <v>-28.483890687008561</v>
      </c>
      <c r="AT6">
        <f t="shared" si="9"/>
        <v>43.900416320294255</v>
      </c>
      <c r="AU6">
        <f t="shared" si="9"/>
        <v>208.32255223911631</v>
      </c>
      <c r="AW6">
        <v>3</v>
      </c>
      <c r="AX6">
        <f>(R6*SUMPRODUCT(K7:$K$23, X7:$X$23)-$AZ$3*SUMPRODUCT(K6:$K$22, W7:$W$23))/Z6</f>
        <v>139.74386991156152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611.07999211087451</v>
      </c>
      <c r="P7">
        <f t="shared" si="22"/>
        <v>30.553999605543726</v>
      </c>
      <c r="Q7" s="4">
        <f t="shared" si="23"/>
        <v>25</v>
      </c>
      <c r="R7">
        <f t="shared" si="0"/>
        <v>100000</v>
      </c>
      <c r="S7">
        <f t="shared" si="1"/>
        <v>171.91193500495962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134.40564931602421</v>
      </c>
      <c r="AC7">
        <f t="shared" si="2"/>
        <v>163.19319366180707</v>
      </c>
      <c r="AE7">
        <f t="shared" si="3"/>
        <v>580.08826142599389</v>
      </c>
      <c r="AF7">
        <f t="shared" si="4"/>
        <v>-29.004413071299691</v>
      </c>
      <c r="AG7">
        <f t="shared" si="4"/>
        <v>-23.732091907565781</v>
      </c>
      <c r="AH7">
        <f t="shared" si="5"/>
        <v>-289.8289940850546</v>
      </c>
      <c r="AI7">
        <f t="shared" si="6"/>
        <v>237.52276236207382</v>
      </c>
      <c r="AJ7">
        <f t="shared" si="7"/>
        <v>-28.787544345782862</v>
      </c>
      <c r="AK7">
        <f>H7*SUM(AB7, AE7:AF7)</f>
        <v>58.65870729467872</v>
      </c>
      <c r="AL7">
        <f t="shared" si="8"/>
        <v>267.39392531096968</v>
      </c>
      <c r="AN7">
        <f t="shared" si="9"/>
        <v>417.69525798881074</v>
      </c>
      <c r="AO7">
        <f t="shared" si="9"/>
        <v>-20.884762899440535</v>
      </c>
      <c r="AP7">
        <f t="shared" si="9"/>
        <v>-17.088403457047896</v>
      </c>
      <c r="AQ7">
        <f t="shared" si="9"/>
        <v>-208.69271886212599</v>
      </c>
      <c r="AR7">
        <f t="shared" si="9"/>
        <v>171.02937277019635</v>
      </c>
      <c r="AS7">
        <f t="shared" si="9"/>
        <v>-20.728605562224683</v>
      </c>
      <c r="AT7">
        <f t="shared" si="9"/>
        <v>42.23747575327689</v>
      </c>
      <c r="AU7">
        <f t="shared" si="9"/>
        <v>192.53824296124856</v>
      </c>
      <c r="AW7">
        <v>4</v>
      </c>
      <c r="AX7">
        <f>(R7*SUMPRODUCT(K8:$K$23, X8:$X$23)-$AZ$3*SUMPRODUCT(K7:$K$22, W8:$W$23))/Z7</f>
        <v>171.91193500495962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611.07999211087451</v>
      </c>
      <c r="P8">
        <f t="shared" si="22"/>
        <v>30.553999605543726</v>
      </c>
      <c r="Q8" s="4">
        <f t="shared" si="23"/>
        <v>25</v>
      </c>
      <c r="R8">
        <f t="shared" si="0"/>
        <v>100000</v>
      </c>
      <c r="S8">
        <f t="shared" si="1"/>
        <v>197.71883191565388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163.19319366180707</v>
      </c>
      <c r="AC8">
        <f t="shared" si="2"/>
        <v>185.23644696422457</v>
      </c>
      <c r="AE8">
        <f t="shared" si="3"/>
        <v>572.50129111542117</v>
      </c>
      <c r="AF8">
        <f t="shared" si="4"/>
        <v>-28.625064555771058</v>
      </c>
      <c r="AG8">
        <f t="shared" si="4"/>
        <v>-23.421700043631372</v>
      </c>
      <c r="AH8">
        <f t="shared" si="5"/>
        <v>-292.28377943500675</v>
      </c>
      <c r="AI8">
        <f t="shared" si="6"/>
        <v>228.170747081012</v>
      </c>
      <c r="AJ8">
        <f t="shared" si="7"/>
        <v>-22.043253302417497</v>
      </c>
      <c r="AK8">
        <f t="shared" ref="AK8:AK23" si="24">H8*SUM(AB8:AB8, AE8:AF8)</f>
        <v>60.505344427190543</v>
      </c>
      <c r="AL8">
        <f t="shared" si="8"/>
        <v>266.63283820578505</v>
      </c>
      <c r="AN8">
        <f t="shared" si="9"/>
        <v>379.73734089810898</v>
      </c>
      <c r="AO8">
        <f t="shared" si="9"/>
        <v>-18.986867044905448</v>
      </c>
      <c r="AP8">
        <f t="shared" si="9"/>
        <v>-15.535500499139616</v>
      </c>
      <c r="AQ8">
        <f t="shared" si="9"/>
        <v>-193.87041900648239</v>
      </c>
      <c r="AR8">
        <f t="shared" si="9"/>
        <v>151.34455434758155</v>
      </c>
      <c r="AS8">
        <f t="shared" si="9"/>
        <v>-14.621183434354711</v>
      </c>
      <c r="AT8">
        <f t="shared" si="9"/>
        <v>40.132902684185154</v>
      </c>
      <c r="AU8">
        <f t="shared" si="9"/>
        <v>176.85627359741198</v>
      </c>
      <c r="AW8">
        <v>5</v>
      </c>
      <c r="AX8">
        <f>(R8*SUMPRODUCT(K9:$K$23, X9:$X$23)-$AZ$3*SUMPRODUCT(K8:$K$22, W9:$W$23))/Z8</f>
        <v>197.71883191565388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611.07999211087451</v>
      </c>
      <c r="P9">
        <f t="shared" si="22"/>
        <v>30.553999605543726</v>
      </c>
      <c r="Q9" s="4">
        <f t="shared" si="23"/>
        <v>25</v>
      </c>
      <c r="R9">
        <f t="shared" si="0"/>
        <v>100000</v>
      </c>
      <c r="S9">
        <f t="shared" si="1"/>
        <v>217.55616879468428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185.23644696422457</v>
      </c>
      <c r="AC9">
        <f t="shared" si="2"/>
        <v>201.1409090086911</v>
      </c>
      <c r="AE9">
        <f t="shared" si="3"/>
        <v>564.97218980815364</v>
      </c>
      <c r="AF9">
        <f t="shared" si="4"/>
        <v>-28.248609490407684</v>
      </c>
      <c r="AG9">
        <f t="shared" si="4"/>
        <v>-23.113675668571265</v>
      </c>
      <c r="AH9">
        <f t="shared" si="5"/>
        <v>-295.22949849517153</v>
      </c>
      <c r="AI9">
        <f t="shared" si="6"/>
        <v>218.38040615400308</v>
      </c>
      <c r="AJ9">
        <f t="shared" si="7"/>
        <v>-15.904462044466527</v>
      </c>
      <c r="AK9">
        <f t="shared" si="24"/>
        <v>61.779563454572788</v>
      </c>
      <c r="AL9">
        <f t="shared" si="8"/>
        <v>264.25550756410934</v>
      </c>
      <c r="AN9">
        <f t="shared" si="9"/>
        <v>345.20356491391954</v>
      </c>
      <c r="AO9">
        <f t="shared" si="9"/>
        <v>-17.260178245695979</v>
      </c>
      <c r="AP9">
        <f t="shared" si="9"/>
        <v>-14.122683174483877</v>
      </c>
      <c r="AQ9">
        <f t="shared" si="9"/>
        <v>-180.38812739240961</v>
      </c>
      <c r="AR9">
        <f t="shared" si="9"/>
        <v>133.43257610133</v>
      </c>
      <c r="AS9">
        <f t="shared" si="9"/>
        <v>-9.7177827419298133</v>
      </c>
      <c r="AT9">
        <f t="shared" si="9"/>
        <v>37.74792092082626</v>
      </c>
      <c r="AU9">
        <f t="shared" si="9"/>
        <v>161.46271428022644</v>
      </c>
      <c r="AW9">
        <v>6</v>
      </c>
      <c r="AX9">
        <f>(R9*SUMPRODUCT(K10:$K$23, X10:$X$23)-$AZ$3*SUMPRODUCT(K9:$K$22, W10:$W$23))/Z9</f>
        <v>217.55616879468428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611.07999211087451</v>
      </c>
      <c r="P10">
        <f t="shared" si="22"/>
        <v>30.553999605543726</v>
      </c>
      <c r="Q10" s="4">
        <f t="shared" si="23"/>
        <v>25</v>
      </c>
      <c r="R10">
        <f t="shared" si="0"/>
        <v>100000</v>
      </c>
      <c r="S10">
        <f t="shared" si="1"/>
        <v>231.87437689589657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201.1409090086911</v>
      </c>
      <c r="AC10">
        <f t="shared" si="2"/>
        <v>211.5427087418102</v>
      </c>
      <c r="AE10">
        <f t="shared" si="3"/>
        <v>557.49806649440984</v>
      </c>
      <c r="AF10">
        <f t="shared" si="4"/>
        <v>-27.874903324720496</v>
      </c>
      <c r="AG10">
        <f t="shared" si="4"/>
        <v>-22.807900507780708</v>
      </c>
      <c r="AH10">
        <f t="shared" si="5"/>
        <v>-298.55361641936923</v>
      </c>
      <c r="AI10">
        <f t="shared" si="6"/>
        <v>208.26164624253937</v>
      </c>
      <c r="AJ10">
        <f t="shared" si="7"/>
        <v>-10.401799733119105</v>
      </c>
      <c r="AK10">
        <f t="shared" si="24"/>
        <v>62.532943184448371</v>
      </c>
      <c r="AL10">
        <f t="shared" si="8"/>
        <v>260.39278969386862</v>
      </c>
      <c r="AN10">
        <f t="shared" si="9"/>
        <v>313.78554536723783</v>
      </c>
      <c r="AO10">
        <f t="shared" si="9"/>
        <v>-15.689277268361892</v>
      </c>
      <c r="AP10">
        <f t="shared" si="9"/>
        <v>-12.837335104170146</v>
      </c>
      <c r="AQ10">
        <f t="shared" si="9"/>
        <v>-168.03970269994159</v>
      </c>
      <c r="AR10">
        <f t="shared" si="9"/>
        <v>117.21923029476416</v>
      </c>
      <c r="AS10">
        <f t="shared" si="9"/>
        <v>-5.8546111605039899</v>
      </c>
      <c r="AT10">
        <f t="shared" si="9"/>
        <v>35.196415664604608</v>
      </c>
      <c r="AU10">
        <f t="shared" si="9"/>
        <v>146.56103479886477</v>
      </c>
      <c r="AW10">
        <v>7</v>
      </c>
      <c r="AX10">
        <f>(R10*SUMPRODUCT(K11:$K$23, X11:$X$23)-$AZ$3*SUMPRODUCT(K10:$K$22, W11:$W$23))/Z10</f>
        <v>231.87437689589657</v>
      </c>
    </row>
    <row r="11" spans="1:52" x14ac:dyDescent="0.25">
      <c r="A11" t="s">
        <v>33</v>
      </c>
      <c r="C11" s="7">
        <f>AU25</f>
        <v>1483.8582712667824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611.07999211087451</v>
      </c>
      <c r="P11">
        <f t="shared" si="22"/>
        <v>30.553999605543726</v>
      </c>
      <c r="Q11" s="4">
        <f t="shared" si="23"/>
        <v>25</v>
      </c>
      <c r="R11">
        <f t="shared" si="0"/>
        <v>100000</v>
      </c>
      <c r="S11">
        <f t="shared" si="1"/>
        <v>240.81252258394599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211.5427087418102</v>
      </c>
      <c r="AC11">
        <f t="shared" si="2"/>
        <v>216.77107623590427</v>
      </c>
      <c r="AE11">
        <f t="shared" si="3"/>
        <v>550.07300340839106</v>
      </c>
      <c r="AF11">
        <f t="shared" si="4"/>
        <v>-27.503650170419554</v>
      </c>
      <c r="AG11">
        <f t="shared" si="4"/>
        <v>-22.504132458512309</v>
      </c>
      <c r="AH11">
        <f t="shared" si="5"/>
        <v>-302.75617676237255</v>
      </c>
      <c r="AI11">
        <f t="shared" si="6"/>
        <v>197.30904401708671</v>
      </c>
      <c r="AJ11">
        <f t="shared" si="7"/>
        <v>-5.2283674940940728</v>
      </c>
      <c r="AK11">
        <f t="shared" si="24"/>
        <v>62.81943736773389</v>
      </c>
      <c r="AL11">
        <f t="shared" si="8"/>
        <v>254.90011389072652</v>
      </c>
      <c r="AN11">
        <f t="shared" si="9"/>
        <v>285.2011459957651</v>
      </c>
      <c r="AO11">
        <f t="shared" si="9"/>
        <v>-14.260057299788256</v>
      </c>
      <c r="AP11">
        <f t="shared" si="9"/>
        <v>-11.667913762426792</v>
      </c>
      <c r="AQ11">
        <f t="shared" si="9"/>
        <v>-156.97263460468147</v>
      </c>
      <c r="AR11">
        <f t="shared" si="9"/>
        <v>102.30054032886861</v>
      </c>
      <c r="AS11">
        <f t="shared" si="9"/>
        <v>-2.7107972792032675</v>
      </c>
      <c r="AT11">
        <f t="shared" si="9"/>
        <v>32.570541395548872</v>
      </c>
      <c r="AU11">
        <f t="shared" si="9"/>
        <v>132.16028444521422</v>
      </c>
      <c r="AW11">
        <v>8</v>
      </c>
      <c r="AX11">
        <f>(R11*SUMPRODUCT(K12:$K$23, X12:$X$23)-$AZ$3*SUMPRODUCT(K11:$K$22, W12:$W$23))/Z11</f>
        <v>240.81252258394599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611.07999211087451</v>
      </c>
      <c r="P12">
        <f t="shared" si="22"/>
        <v>30.553999605543726</v>
      </c>
      <c r="Q12" s="4">
        <f t="shared" si="23"/>
        <v>25</v>
      </c>
      <c r="R12">
        <f t="shared" si="0"/>
        <v>100000</v>
      </c>
      <c r="S12">
        <f t="shared" si="1"/>
        <v>244.4694024980094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216.77107623590427</v>
      </c>
      <c r="AC12">
        <f t="shared" si="2"/>
        <v>217.10936282797127</v>
      </c>
      <c r="AE12">
        <f t="shared" si="3"/>
        <v>542.69035866438935</v>
      </c>
      <c r="AF12">
        <f t="shared" si="4"/>
        <v>-27.134517933219467</v>
      </c>
      <c r="AG12">
        <f t="shared" si="4"/>
        <v>-22.202099793422931</v>
      </c>
      <c r="AH12">
        <f t="shared" si="5"/>
        <v>-307.96536201701775</v>
      </c>
      <c r="AI12">
        <f t="shared" si="6"/>
        <v>185.38837892072917</v>
      </c>
      <c r="AJ12">
        <f t="shared" si="7"/>
        <v>-0.33828659206699285</v>
      </c>
      <c r="AK12">
        <f t="shared" si="24"/>
        <v>62.666678938706475</v>
      </c>
      <c r="AL12">
        <f t="shared" si="8"/>
        <v>247.71677126736864</v>
      </c>
      <c r="AN12">
        <f t="shared" si="9"/>
        <v>259.19368020575001</v>
      </c>
      <c r="AO12">
        <f t="shared" si="9"/>
        <v>-12.959684010287502</v>
      </c>
      <c r="AP12">
        <f t="shared" si="9"/>
        <v>-10.603917799305146</v>
      </c>
      <c r="AQ12">
        <f t="shared" si="9"/>
        <v>-147.08696088417315</v>
      </c>
      <c r="AR12">
        <f t="shared" si="9"/>
        <v>88.543117511984207</v>
      </c>
      <c r="AS12">
        <f t="shared" si="9"/>
        <v>-0.16156864658126222</v>
      </c>
      <c r="AT12">
        <f t="shared" si="9"/>
        <v>29.930156084531394</v>
      </c>
      <c r="AU12">
        <f t="shared" si="9"/>
        <v>118.31170494993434</v>
      </c>
      <c r="AW12">
        <v>9</v>
      </c>
      <c r="AX12">
        <f>(R12*SUMPRODUCT(K13:$K$23, X13:$X$23)-$AZ$3*SUMPRODUCT(K12:$K$22, W13:$W$23))/Z12</f>
        <v>244.4694024980094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611.07999211087451</v>
      </c>
      <c r="P13">
        <f t="shared" si="22"/>
        <v>30.553999605543726</v>
      </c>
      <c r="Q13" s="4">
        <f t="shared" si="23"/>
        <v>25</v>
      </c>
      <c r="R13">
        <f t="shared" si="0"/>
        <v>100000</v>
      </c>
      <c r="S13">
        <f t="shared" si="1"/>
        <v>243.17143473257227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217.10936282797127</v>
      </c>
      <c r="AC13">
        <f t="shared" si="2"/>
        <v>213.03403491158258</v>
      </c>
      <c r="AE13">
        <f t="shared" si="3"/>
        <v>535.3459238182478</v>
      </c>
      <c r="AF13">
        <f t="shared" si="4"/>
        <v>-26.76729619091239</v>
      </c>
      <c r="AG13">
        <f t="shared" si="4"/>
        <v>-21.901630340120615</v>
      </c>
      <c r="AH13">
        <f t="shared" si="5"/>
        <v>-313.79382147233889</v>
      </c>
      <c r="AI13">
        <f t="shared" si="6"/>
        <v>172.88317581487593</v>
      </c>
      <c r="AJ13">
        <f t="shared" si="7"/>
        <v>4.0753279163886873</v>
      </c>
      <c r="AK13">
        <f t="shared" si="24"/>
        <v>62.09857271924151</v>
      </c>
      <c r="AL13">
        <f t="shared" si="8"/>
        <v>239.05707645050612</v>
      </c>
      <c r="AN13">
        <f t="shared" si="9"/>
        <v>235.53105057787704</v>
      </c>
      <c r="AO13">
        <f t="shared" si="9"/>
        <v>-11.776552528893852</v>
      </c>
      <c r="AP13">
        <f t="shared" si="9"/>
        <v>-9.6358518368550268</v>
      </c>
      <c r="AQ13">
        <f t="shared" si="9"/>
        <v>-138.05688088384306</v>
      </c>
      <c r="AR13">
        <f t="shared" si="9"/>
        <v>76.061765328285091</v>
      </c>
      <c r="AS13">
        <f t="shared" si="9"/>
        <v>1.7929832336264444</v>
      </c>
      <c r="AT13">
        <f t="shared" si="9"/>
        <v>27.320917973245432</v>
      </c>
      <c r="AU13">
        <f t="shared" si="9"/>
        <v>105.17566653515696</v>
      </c>
      <c r="AW13">
        <v>10</v>
      </c>
      <c r="AX13">
        <f>(R13*SUMPRODUCT(K14:$K$23, X14:$X$23)-$AZ$3*SUMPRODUCT(K13:$K$22, W14:$W$23))/Z13</f>
        <v>243.17143473257227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611.07999211087451</v>
      </c>
      <c r="P14">
        <f t="shared" si="22"/>
        <v>30.553999605543726</v>
      </c>
      <c r="Q14" s="4">
        <f t="shared" si="23"/>
        <v>25</v>
      </c>
      <c r="R14">
        <f t="shared" si="0"/>
        <v>100000</v>
      </c>
      <c r="S14">
        <f t="shared" si="1"/>
        <v>236.98082954258314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213.03403491158258</v>
      </c>
      <c r="AC14">
        <f t="shared" si="2"/>
        <v>204.77434420164013</v>
      </c>
      <c r="AE14">
        <f t="shared" si="3"/>
        <v>528.03218252201486</v>
      </c>
      <c r="AF14">
        <f t="shared" si="4"/>
        <v>-26.401609126100745</v>
      </c>
      <c r="AG14">
        <f t="shared" si="4"/>
        <v>-21.602416595985055</v>
      </c>
      <c r="AH14">
        <f t="shared" si="5"/>
        <v>-320.78976293741357</v>
      </c>
      <c r="AI14">
        <f t="shared" si="6"/>
        <v>159.23839386251547</v>
      </c>
      <c r="AJ14">
        <f t="shared" si="7"/>
        <v>8.259690709942447</v>
      </c>
      <c r="AK14">
        <f t="shared" si="24"/>
        <v>61.15527986208911</v>
      </c>
      <c r="AL14">
        <f t="shared" si="8"/>
        <v>228.65336443454703</v>
      </c>
      <c r="AN14">
        <f t="shared" si="9"/>
        <v>214.00081563761381</v>
      </c>
      <c r="AO14">
        <f t="shared" si="9"/>
        <v>-10.700040781880691</v>
      </c>
      <c r="AP14">
        <f t="shared" si="9"/>
        <v>-8.7550246449071043</v>
      </c>
      <c r="AQ14">
        <f t="shared" si="9"/>
        <v>-130.00963424031667</v>
      </c>
      <c r="AR14">
        <f t="shared" si="9"/>
        <v>64.536115970509343</v>
      </c>
      <c r="AS14">
        <f t="shared" si="9"/>
        <v>3.3474863982715877</v>
      </c>
      <c r="AT14">
        <f t="shared" si="9"/>
        <v>24.785004028590567</v>
      </c>
      <c r="AU14">
        <f t="shared" si="9"/>
        <v>92.668606397371505</v>
      </c>
      <c r="AW14">
        <v>11</v>
      </c>
      <c r="AX14">
        <f>(R14*SUMPRODUCT(K15:$K$23, X15:$X$23)-$AZ$3*SUMPRODUCT(K14:$K$22, W15:$W$23))/Z14</f>
        <v>236.98082954258314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611.07999211087451</v>
      </c>
      <c r="P15">
        <f t="shared" si="22"/>
        <v>30.553999605543726</v>
      </c>
      <c r="Q15" s="4">
        <f t="shared" si="23"/>
        <v>25</v>
      </c>
      <c r="R15">
        <f t="shared" si="0"/>
        <v>100000</v>
      </c>
      <c r="S15">
        <f t="shared" si="1"/>
        <v>225.98624827794606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204.77434420164013</v>
      </c>
      <c r="AC15">
        <f t="shared" si="2"/>
        <v>192.57778572359155</v>
      </c>
      <c r="AE15">
        <f t="shared" si="3"/>
        <v>520.74156138900958</v>
      </c>
      <c r="AF15">
        <f t="shared" si="4"/>
        <v>-26.03707806945048</v>
      </c>
      <c r="AG15">
        <f t="shared" si="4"/>
        <v>-21.304148724874551</v>
      </c>
      <c r="AH15">
        <f t="shared" si="5"/>
        <v>-328.97482060261717</v>
      </c>
      <c r="AI15">
        <f t="shared" si="6"/>
        <v>144.42551399206735</v>
      </c>
      <c r="AJ15">
        <f t="shared" si="7"/>
        <v>12.196558478048587</v>
      </c>
      <c r="AK15">
        <f t="shared" si="24"/>
        <v>59.855802228644073</v>
      </c>
      <c r="AL15">
        <f t="shared" si="8"/>
        <v>216.47787469876002</v>
      </c>
      <c r="AN15">
        <f t="shared" si="9"/>
        <v>194.41001944963628</v>
      </c>
      <c r="AO15">
        <f t="shared" si="9"/>
        <v>-9.7205009724818154</v>
      </c>
      <c r="AP15">
        <f t="shared" si="9"/>
        <v>-7.9535421695807402</v>
      </c>
      <c r="AQ15">
        <f t="shared" si="9"/>
        <v>-122.81716308796477</v>
      </c>
      <c r="AR15">
        <f t="shared" si="9"/>
        <v>53.918813219608943</v>
      </c>
      <c r="AS15">
        <f t="shared" si="9"/>
        <v>4.5533780031141866</v>
      </c>
      <c r="AT15">
        <f t="shared" si="9"/>
        <v>22.34614737568721</v>
      </c>
      <c r="AU15">
        <f t="shared" si="9"/>
        <v>80.818338598410335</v>
      </c>
      <c r="AW15">
        <v>12</v>
      </c>
      <c r="AX15">
        <f>(R15*SUMPRODUCT(K16:$K$23, X16:$X$23)-$AZ$3*SUMPRODUCT(K15:$K$22, W16:$W$23))/Z15</f>
        <v>225.98624827794606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611.07999211087451</v>
      </c>
      <c r="P16">
        <f t="shared" si="22"/>
        <v>30.553999605543726</v>
      </c>
      <c r="Q16" s="4">
        <f t="shared" si="23"/>
        <v>25</v>
      </c>
      <c r="R16">
        <f t="shared" si="0"/>
        <v>100000</v>
      </c>
      <c r="S16">
        <f t="shared" si="1"/>
        <v>210.72751726394691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192.57778572359155</v>
      </c>
      <c r="AC16">
        <f t="shared" si="2"/>
        <v>177.06825595131136</v>
      </c>
      <c r="AE16">
        <f t="shared" si="3"/>
        <v>513.47289549415643</v>
      </c>
      <c r="AF16">
        <f t="shared" si="4"/>
        <v>-25.673644774707821</v>
      </c>
      <c r="AG16">
        <f t="shared" si="4"/>
        <v>-21.006779068336431</v>
      </c>
      <c r="AH16">
        <f t="shared" si="5"/>
        <v>-337.31267715749397</v>
      </c>
      <c r="AI16">
        <f t="shared" si="6"/>
        <v>129.47979449361821</v>
      </c>
      <c r="AJ16">
        <f t="shared" si="7"/>
        <v>15.509529772280189</v>
      </c>
      <c r="AK16">
        <f t="shared" si="24"/>
        <v>58.22122376250384</v>
      </c>
      <c r="AL16">
        <f t="shared" si="8"/>
        <v>203.21054802840223</v>
      </c>
      <c r="AN16">
        <f t="shared" si="9"/>
        <v>176.5856032248183</v>
      </c>
      <c r="AO16">
        <f t="shared" si="9"/>
        <v>-8.8292801612409146</v>
      </c>
      <c r="AP16">
        <f t="shared" si="9"/>
        <v>-7.2243243726092476</v>
      </c>
      <c r="AQ16">
        <f t="shared" si="9"/>
        <v>-116.00332382473796</v>
      </c>
      <c r="AR16">
        <f t="shared" si="9"/>
        <v>44.528674866230183</v>
      </c>
      <c r="AS16">
        <f t="shared" si="9"/>
        <v>5.3337959892423275</v>
      </c>
      <c r="AT16">
        <f t="shared" si="9"/>
        <v>20.022536746938904</v>
      </c>
      <c r="AU16">
        <f t="shared" si="9"/>
        <v>69.885007602411406</v>
      </c>
      <c r="AW16">
        <v>13</v>
      </c>
      <c r="AX16">
        <f>(R16*SUMPRODUCT(K17:$K$23, X17:$X$23)-$AZ$3*SUMPRODUCT(K16:$K$22, W17:$W$23))/Z16</f>
        <v>210.72751726394691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611.07999211087451</v>
      </c>
      <c r="P17">
        <f t="shared" si="22"/>
        <v>30.553999605543726</v>
      </c>
      <c r="Q17" s="4">
        <f t="shared" si="23"/>
        <v>25</v>
      </c>
      <c r="R17">
        <f t="shared" si="0"/>
        <v>100000</v>
      </c>
      <c r="S17">
        <f t="shared" si="1"/>
        <v>191.51681682785241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177.06825595131136</v>
      </c>
      <c r="AC17">
        <f t="shared" si="2"/>
        <v>158.65364546684606</v>
      </c>
      <c r="AE17">
        <f t="shared" si="3"/>
        <v>506.22222124434489</v>
      </c>
      <c r="AF17">
        <f t="shared" si="4"/>
        <v>-25.311111062217243</v>
      </c>
      <c r="AG17">
        <f t="shared" si="4"/>
        <v>-20.710145471122534</v>
      </c>
      <c r="AH17">
        <f t="shared" si="5"/>
        <v>-346.26322612213301</v>
      </c>
      <c r="AI17">
        <f t="shared" si="6"/>
        <v>113.93773858887209</v>
      </c>
      <c r="AJ17">
        <f t="shared" si="7"/>
        <v>18.4146104844653</v>
      </c>
      <c r="AK17">
        <f t="shared" si="24"/>
        <v>56.304610318770642</v>
      </c>
      <c r="AL17">
        <f t="shared" si="8"/>
        <v>188.65695939210804</v>
      </c>
      <c r="AN17">
        <f t="shared" si="9"/>
        <v>160.3689706743869</v>
      </c>
      <c r="AO17">
        <f t="shared" si="9"/>
        <v>-8.0184485337193454</v>
      </c>
      <c r="AP17">
        <f t="shared" si="9"/>
        <v>-6.5608828935970749</v>
      </c>
      <c r="AQ17">
        <f t="shared" si="9"/>
        <v>-109.69466535684852</v>
      </c>
      <c r="AR17">
        <f t="shared" si="9"/>
        <v>36.094973890221951</v>
      </c>
      <c r="AS17">
        <f t="shared" si="9"/>
        <v>5.8336675176059609</v>
      </c>
      <c r="AT17">
        <f t="shared" si="9"/>
        <v>17.837052626509095</v>
      </c>
      <c r="AU17">
        <f t="shared" si="9"/>
        <v>59.76569403433701</v>
      </c>
      <c r="AW17">
        <v>14</v>
      </c>
      <c r="AX17">
        <f>(R17*SUMPRODUCT(K18:$K$23, X18:$X$23)-$AZ$3*SUMPRODUCT(K17:$K$22, W18:$W$23))/Z17</f>
        <v>191.51681682785241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611.07999211087451</v>
      </c>
      <c r="P18">
        <f t="shared" si="22"/>
        <v>30.553999605543726</v>
      </c>
      <c r="Q18" s="4">
        <f t="shared" si="23"/>
        <v>25</v>
      </c>
      <c r="R18">
        <f t="shared" si="0"/>
        <v>100000</v>
      </c>
      <c r="S18">
        <f t="shared" si="1"/>
        <v>168.55176901345283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158.65364546684606</v>
      </c>
      <c r="AC18">
        <f t="shared" si="2"/>
        <v>137.63276138608728</v>
      </c>
      <c r="AE18">
        <f t="shared" si="3"/>
        <v>498.98394561077163</v>
      </c>
      <c r="AF18">
        <f t="shared" si="4"/>
        <v>-24.949197280538581</v>
      </c>
      <c r="AG18">
        <f t="shared" si="4"/>
        <v>-20.414019115857251</v>
      </c>
      <c r="AH18">
        <f t="shared" si="5"/>
        <v>-356.09960221623379</v>
      </c>
      <c r="AI18">
        <f t="shared" si="6"/>
        <v>97.521126998142051</v>
      </c>
      <c r="AJ18">
        <f t="shared" si="7"/>
        <v>21.020884080758776</v>
      </c>
      <c r="AK18">
        <f t="shared" si="24"/>
        <v>54.140411234003658</v>
      </c>
      <c r="AL18">
        <f t="shared" si="8"/>
        <v>172.68242231290449</v>
      </c>
      <c r="AN18">
        <f t="shared" si="9"/>
        <v>145.6153224525923</v>
      </c>
      <c r="AO18">
        <f t="shared" si="9"/>
        <v>-7.2807661226296139</v>
      </c>
      <c r="AP18">
        <f t="shared" si="9"/>
        <v>-5.9572938212879585</v>
      </c>
      <c r="AQ18">
        <f t="shared" si="9"/>
        <v>-103.91829007341386</v>
      </c>
      <c r="AR18">
        <f t="shared" si="9"/>
        <v>28.458972435260868</v>
      </c>
      <c r="AS18">
        <f t="shared" si="9"/>
        <v>6.134391377885998</v>
      </c>
      <c r="AT18">
        <f t="shared" si="9"/>
        <v>15.799453086422519</v>
      </c>
      <c r="AU18">
        <f t="shared" si="9"/>
        <v>50.392816899569389</v>
      </c>
      <c r="AW18">
        <v>15</v>
      </c>
      <c r="AX18">
        <f>(R18*SUMPRODUCT(K19:$K$23, X19:$X$23)-$AZ$3*SUMPRODUCT(K18:$K$22, W19:$W$23))/Z18</f>
        <v>168.55176901345283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611.07999211087451</v>
      </c>
      <c r="P19">
        <f t="shared" si="22"/>
        <v>30.553999605543726</v>
      </c>
      <c r="Q19" s="4">
        <f t="shared" si="23"/>
        <v>25</v>
      </c>
      <c r="R19">
        <f t="shared" si="0"/>
        <v>100000</v>
      </c>
      <c r="S19">
        <f t="shared" si="1"/>
        <v>141.48047368983632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137.63276138608728</v>
      </c>
      <c r="AC19">
        <f t="shared" si="2"/>
        <v>113.85081256073549</v>
      </c>
      <c r="AE19">
        <f t="shared" si="3"/>
        <v>491.74244209806324</v>
      </c>
      <c r="AF19">
        <f t="shared" si="4"/>
        <v>-24.587122104903163</v>
      </c>
      <c r="AG19">
        <f t="shared" si="4"/>
        <v>-20.117760704266413</v>
      </c>
      <c r="AH19">
        <f t="shared" si="5"/>
        <v>-368.47288172907048</v>
      </c>
      <c r="AI19">
        <f t="shared" si="6"/>
        <v>78.564677559823167</v>
      </c>
      <c r="AJ19">
        <f t="shared" si="7"/>
        <v>23.78194882535179</v>
      </c>
      <c r="AK19">
        <f t="shared" si="24"/>
        <v>51.752925699784953</v>
      </c>
      <c r="AL19">
        <f t="shared" si="8"/>
        <v>154.0995520849599</v>
      </c>
      <c r="AN19">
        <f t="shared" si="9"/>
        <v>132.19029265376199</v>
      </c>
      <c r="AO19">
        <f t="shared" si="9"/>
        <v>-6.6095146326880991</v>
      </c>
      <c r="AP19">
        <f t="shared" si="9"/>
        <v>-5.4080600887100116</v>
      </c>
      <c r="AQ19">
        <f t="shared" si="9"/>
        <v>-99.052947032437359</v>
      </c>
      <c r="AR19">
        <f t="shared" si="9"/>
        <v>21.119770899926507</v>
      </c>
      <c r="AS19">
        <f t="shared" si="9"/>
        <v>6.3930678053474166</v>
      </c>
      <c r="AT19">
        <f t="shared" si="9"/>
        <v>13.912230892160197</v>
      </c>
      <c r="AU19">
        <f t="shared" si="9"/>
        <v>41.425069597434117</v>
      </c>
      <c r="AW19">
        <v>16</v>
      </c>
      <c r="AX19">
        <f>(R19*SUMPRODUCT(K20:$K$23, X20:$X$23)-$AZ$3*SUMPRODUCT(K19:$K$22, W20:$W$23))/Z19</f>
        <v>141.48047368983632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611.07999211087451</v>
      </c>
      <c r="P20">
        <f t="shared" si="22"/>
        <v>30.553999605543726</v>
      </c>
      <c r="Q20" s="4">
        <f t="shared" si="23"/>
        <v>25</v>
      </c>
      <c r="R20">
        <f t="shared" si="0"/>
        <v>100000</v>
      </c>
      <c r="S20">
        <f t="shared" si="1"/>
        <v>110.63300423237867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113.85081256073549</v>
      </c>
      <c r="AC20">
        <f t="shared" si="2"/>
        <v>87.715209225256643</v>
      </c>
      <c r="AE20">
        <f t="shared" si="3"/>
        <v>484.49384280289001</v>
      </c>
      <c r="AF20">
        <f t="shared" si="4"/>
        <v>-24.224692140144501</v>
      </c>
      <c r="AG20">
        <f t="shared" si="4"/>
        <v>-19.821211995883157</v>
      </c>
      <c r="AH20">
        <f t="shared" si="5"/>
        <v>-381.48440536237973</v>
      </c>
      <c r="AI20">
        <f t="shared" si="6"/>
        <v>58.96353330448261</v>
      </c>
      <c r="AJ20">
        <f t="shared" si="7"/>
        <v>26.135603335478848</v>
      </c>
      <c r="AK20">
        <f t="shared" si="24"/>
        <v>49.128593492959723</v>
      </c>
      <c r="AL20">
        <f t="shared" si="8"/>
        <v>134.22773013292118</v>
      </c>
      <c r="AN20">
        <f t="shared" si="9"/>
        <v>119.97520466065602</v>
      </c>
      <c r="AO20">
        <f t="shared" si="9"/>
        <v>-5.9987602330328009</v>
      </c>
      <c r="AP20">
        <f t="shared" si="9"/>
        <v>-4.9083264961032995</v>
      </c>
      <c r="AQ20">
        <f t="shared" si="9"/>
        <v>-94.466978864828533</v>
      </c>
      <c r="AR20">
        <f t="shared" si="9"/>
        <v>14.601139066691378</v>
      </c>
      <c r="AS20">
        <f t="shared" si="9"/>
        <v>6.471959150117593</v>
      </c>
      <c r="AT20">
        <f t="shared" si="9"/>
        <v>12.165713035502909</v>
      </c>
      <c r="AU20">
        <f t="shared" si="9"/>
        <v>33.238811252311876</v>
      </c>
      <c r="AW20">
        <v>17</v>
      </c>
      <c r="AX20">
        <f>(R20*SUMPRODUCT(K21:$K$23, X21:$X$23)-$AZ$3*SUMPRODUCT(K20:$K$22, W21:$W$23))/Z20</f>
        <v>110.63300423237867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611.07999211087451</v>
      </c>
      <c r="P21">
        <f t="shared" si="22"/>
        <v>30.553999605543726</v>
      </c>
      <c r="Q21" s="4">
        <f t="shared" si="23"/>
        <v>25</v>
      </c>
      <c r="R21">
        <f t="shared" si="0"/>
        <v>100000</v>
      </c>
      <c r="S21">
        <f t="shared" si="1"/>
        <v>76.702044728271858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87.715209225256643</v>
      </c>
      <c r="AC21">
        <f t="shared" si="2"/>
        <v>59.902916895417498</v>
      </c>
      <c r="AE21">
        <f t="shared" si="3"/>
        <v>477.24247917445109</v>
      </c>
      <c r="AF21">
        <f t="shared" si="4"/>
        <v>-23.862123958722556</v>
      </c>
      <c r="AG21">
        <f t="shared" si="4"/>
        <v>-19.524550195380151</v>
      </c>
      <c r="AH21">
        <f t="shared" si="5"/>
        <v>-393.79872217668839</v>
      </c>
      <c r="AI21">
        <f t="shared" si="6"/>
        <v>40.057082843659998</v>
      </c>
      <c r="AJ21">
        <f t="shared" si="7"/>
        <v>27.812292329839146</v>
      </c>
      <c r="AK21">
        <f t="shared" si="24"/>
        <v>46.302629640343987</v>
      </c>
      <c r="AL21">
        <f t="shared" si="8"/>
        <v>114.17200481384313</v>
      </c>
      <c r="AN21">
        <f t="shared" si="9"/>
        <v>108.86385202423102</v>
      </c>
      <c r="AO21">
        <f t="shared" si="9"/>
        <v>-5.4431926012115515</v>
      </c>
      <c r="AP21">
        <f t="shared" si="9"/>
        <v>-4.4537480129311255</v>
      </c>
      <c r="AQ21">
        <f t="shared" si="9"/>
        <v>-89.829484358837675</v>
      </c>
      <c r="AR21">
        <f t="shared" si="9"/>
        <v>9.1374270512506737</v>
      </c>
      <c r="AS21">
        <f t="shared" si="9"/>
        <v>6.3442660885673172</v>
      </c>
      <c r="AT21">
        <f t="shared" si="9"/>
        <v>10.562099648419208</v>
      </c>
      <c r="AU21">
        <f t="shared" si="9"/>
        <v>26.043792788237198</v>
      </c>
      <c r="AW21">
        <v>18</v>
      </c>
      <c r="AX21">
        <f>(R21*SUMPRODUCT(K22:$K$23, X22:$X$23)-$AZ$3*SUMPRODUCT(K21:$K$22, W22:$W$23))/Z21</f>
        <v>76.702044728271858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611.07999211087451</v>
      </c>
      <c r="P22">
        <f t="shared" si="22"/>
        <v>30.553999605543726</v>
      </c>
      <c r="Q22" s="4">
        <f t="shared" si="23"/>
        <v>25</v>
      </c>
      <c r="R22">
        <f t="shared" si="0"/>
        <v>100000</v>
      </c>
      <c r="S22">
        <f t="shared" si="1"/>
        <v>39.739570501017418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59.902916895417498</v>
      </c>
      <c r="AC22">
        <f t="shared" si="2"/>
        <v>30.563619749010293</v>
      </c>
      <c r="AE22">
        <f t="shared" si="3"/>
        <v>469.98033143379877</v>
      </c>
      <c r="AF22">
        <f t="shared" si="4"/>
        <v>-23.499016571689939</v>
      </c>
      <c r="AG22">
        <f t="shared" si="4"/>
        <v>-19.227447204183925</v>
      </c>
      <c r="AH22">
        <f t="shared" si="5"/>
        <v>-407.42995696970939</v>
      </c>
      <c r="AI22">
        <f t="shared" si="6"/>
        <v>19.823910688215506</v>
      </c>
      <c r="AJ22">
        <f t="shared" si="7"/>
        <v>29.339297146407205</v>
      </c>
      <c r="AK22">
        <f t="shared" si="24"/>
        <v>43.332311479955045</v>
      </c>
      <c r="AL22">
        <f t="shared" si="8"/>
        <v>92.495519314577763</v>
      </c>
      <c r="AN22">
        <f t="shared" si="9"/>
        <v>98.756491910633727</v>
      </c>
      <c r="AO22">
        <f t="shared" si="9"/>
        <v>-4.9378245955316862</v>
      </c>
      <c r="AP22">
        <f t="shared" si="9"/>
        <v>-4.0402440427437245</v>
      </c>
      <c r="AQ22">
        <f t="shared" si="9"/>
        <v>-85.61284496071859</v>
      </c>
      <c r="AR22">
        <f t="shared" si="9"/>
        <v>4.1655783116397211</v>
      </c>
      <c r="AS22">
        <f t="shared" si="9"/>
        <v>6.1650368483792084</v>
      </c>
      <c r="AT22">
        <f t="shared" si="9"/>
        <v>9.1053748038433149</v>
      </c>
      <c r="AU22">
        <f t="shared" si="9"/>
        <v>19.435989963862244</v>
      </c>
      <c r="AW22">
        <v>19</v>
      </c>
      <c r="AX22">
        <f>(R22*SUMPRODUCT(K23:$K$23, X23:$X$23)-$AZ$3*SUMPRODUCT(K22:$K$22, W23:$W$23))/Z22</f>
        <v>39.739570501017418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611.07999211087451</v>
      </c>
      <c r="P23">
        <f t="shared" si="22"/>
        <v>30.553999605543726</v>
      </c>
      <c r="Q23" s="4">
        <f t="shared" si="23"/>
        <v>25</v>
      </c>
      <c r="R23">
        <f t="shared" si="0"/>
        <v>100000</v>
      </c>
      <c r="S23">
        <f t="shared" si="1"/>
        <v>40.364498100707358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30.563619749010293</v>
      </c>
      <c r="AC23">
        <f t="shared" si="2"/>
        <v>30.563619749010293</v>
      </c>
      <c r="AE23">
        <f t="shared" si="3"/>
        <v>462.70404424470422</v>
      </c>
      <c r="AF23">
        <f t="shared" si="4"/>
        <v>-23.135202212235214</v>
      </c>
      <c r="AG23">
        <f t="shared" si="4"/>
        <v>-18.929765751549557</v>
      </c>
      <c r="AH23">
        <f t="shared" si="5"/>
        <v>-421.62792237011496</v>
      </c>
      <c r="AI23">
        <f t="shared" si="6"/>
        <v>-0.9888460891955333</v>
      </c>
      <c r="AJ23">
        <f t="shared" si="7"/>
        <v>0</v>
      </c>
      <c r="AK23">
        <f t="shared" si="24"/>
        <v>40.230175019564747</v>
      </c>
      <c r="AL23">
        <f t="shared" si="8"/>
        <v>39.241328930369214</v>
      </c>
      <c r="AN23">
        <f t="shared" si="9"/>
        <v>89.563412689033242</v>
      </c>
      <c r="AO23">
        <f t="shared" si="9"/>
        <v>-4.4781706344516623</v>
      </c>
      <c r="AP23">
        <f t="shared" si="9"/>
        <v>-3.6641443773854911</v>
      </c>
      <c r="AQ23">
        <f t="shared" si="9"/>
        <v>-81.612503893489531</v>
      </c>
      <c r="AR23">
        <f t="shared" si="9"/>
        <v>-0.19140621629345045</v>
      </c>
      <c r="AS23">
        <f t="shared" si="9"/>
        <v>0</v>
      </c>
      <c r="AT23">
        <f t="shared" si="9"/>
        <v>7.7871629017440824</v>
      </c>
      <c r="AU23">
        <f t="shared" si="9"/>
        <v>7.595756685450632</v>
      </c>
      <c r="AW23">
        <v>20</v>
      </c>
      <c r="AX23">
        <f>(R23*SUMPRODUCT(K$23:$K24, X$23:$X24)-$AZ$3*SUMPRODUCT(K$22:$K23, W$23:$W24))/Z23</f>
        <v>40.364498100707358</v>
      </c>
    </row>
    <row r="25" spans="5:50" x14ac:dyDescent="0.25">
      <c r="AN25" s="8">
        <f t="shared" ref="AN25:AU25" si="25">SUM(AN3:AN23)</f>
        <v>5252.4481168705515</v>
      </c>
      <c r="AO25" s="8">
        <f t="shared" si="25"/>
        <v>-720.93239992668339</v>
      </c>
      <c r="AP25" s="8">
        <f t="shared" si="25"/>
        <v>-463.03356162229682</v>
      </c>
      <c r="AQ25" s="8">
        <f t="shared" si="25"/>
        <v>-2956.0204256176576</v>
      </c>
      <c r="AR25" s="8">
        <f t="shared" si="25"/>
        <v>1112.4617297039117</v>
      </c>
      <c r="AS25" s="8">
        <f t="shared" si="25"/>
        <v>-116.91247392714722</v>
      </c>
      <c r="AT25" s="8">
        <f t="shared" si="25"/>
        <v>488.30901549001783</v>
      </c>
      <c r="AU25" s="9">
        <f t="shared" si="25"/>
        <v>1483.8582712667824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1" priority="1" operator="lessThan">
      <formula>0</formula>
    </cfRule>
  </conditionalFormatting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713853-7271-4F0F-BF24-7A41A3A85865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'T.55.04.B'!C3*(1+C12)</f>
        <v>889.0772471883065</v>
      </c>
      <c r="K3">
        <v>1</v>
      </c>
      <c r="L3" s="2">
        <v>0</v>
      </c>
      <c r="O3">
        <f>$C$3</f>
        <v>889.0772471883065</v>
      </c>
      <c r="P3">
        <f>O3*B5</f>
        <v>711.2617977506452</v>
      </c>
      <c r="Q3" s="4">
        <f>B8</f>
        <v>273.14974180000002</v>
      </c>
      <c r="R3">
        <f t="shared" ref="R3:R23" si="0">$C$6</f>
        <v>100000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889.0772471883065</v>
      </c>
      <c r="AF3">
        <f t="shared" ref="AF3:AG23" si="4">-$Z3*P3</f>
        <v>-711.2617977506452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-95.334292362338715</v>
      </c>
      <c r="AJ3">
        <f t="shared" ref="AJ3:AJ23" si="7">AB3-AC3</f>
        <v>0</v>
      </c>
      <c r="AL3">
        <f t="shared" ref="AL3:AL23" si="8">SUM(AI3:AK3)</f>
        <v>-95.334292362338715</v>
      </c>
      <c r="AN3">
        <f t="shared" ref="AN3:AU23" si="9">AE3*$K3</f>
        <v>889.0772471883065</v>
      </c>
      <c r="AO3">
        <f t="shared" si="9"/>
        <v>-711.2617977506452</v>
      </c>
      <c r="AP3">
        <f t="shared" si="9"/>
        <v>-273.14974180000002</v>
      </c>
      <c r="AQ3">
        <f t="shared" si="9"/>
        <v>0</v>
      </c>
      <c r="AR3">
        <f t="shared" si="9"/>
        <v>-95.334292362338715</v>
      </c>
      <c r="AS3">
        <f t="shared" si="9"/>
        <v>0</v>
      </c>
      <c r="AT3">
        <f t="shared" si="9"/>
        <v>0</v>
      </c>
      <c r="AU3">
        <f t="shared" si="9"/>
        <v>-95.334292362338715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475.42619116934458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100000</v>
      </c>
      <c r="S4">
        <f t="shared" si="1"/>
        <v>140.03221051909338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138.11913092829036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-138.11913092829036</v>
      </c>
      <c r="AK4">
        <f>H4*SUM(AB4, AE4:AF4)</f>
        <v>0</v>
      </c>
      <c r="AL4">
        <f t="shared" si="8"/>
        <v>-504.29023092829033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-337.30706024105262</v>
      </c>
      <c r="AR4">
        <f t="shared" si="9"/>
        <v>-337.30706024105262</v>
      </c>
      <c r="AS4">
        <f t="shared" si="9"/>
        <v>-127.23166305716283</v>
      </c>
      <c r="AT4">
        <f t="shared" si="9"/>
        <v>0</v>
      </c>
      <c r="AU4">
        <f t="shared" si="9"/>
        <v>-464.53872329821547</v>
      </c>
      <c r="AW4">
        <v>1</v>
      </c>
      <c r="AX4">
        <f>(R4*SUMPRODUCT(K5:$K$23, X5:$X$23)-$AZ$3*SUMPRODUCT(K4:$K$22, W5:$W$23))/Z4</f>
        <v>140.03221051909338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889.0772471883065</v>
      </c>
      <c r="P5">
        <f t="shared" ref="P5:P23" si="22">O5*$C$5</f>
        <v>44.453862359415325</v>
      </c>
      <c r="Q5" s="4">
        <f t="shared" ref="Q5:Q23" si="23">$C$8</f>
        <v>25</v>
      </c>
      <c r="R5">
        <f t="shared" si="0"/>
        <v>100000</v>
      </c>
      <c r="S5">
        <f t="shared" si="1"/>
        <v>258.49127069086353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138.11913092829036</v>
      </c>
      <c r="AC5">
        <f t="shared" si="2"/>
        <v>251.43956816730909</v>
      </c>
      <c r="AE5">
        <f t="shared" si="3"/>
        <v>864.82301124882486</v>
      </c>
      <c r="AF5">
        <f t="shared" si="4"/>
        <v>-43.241150562441241</v>
      </c>
      <c r="AG5">
        <f t="shared" si="4"/>
        <v>-24.317994133350467</v>
      </c>
      <c r="AH5">
        <f t="shared" si="5"/>
        <v>-375.51407759812167</v>
      </c>
      <c r="AI5">
        <f t="shared" si="6"/>
        <v>421.74978895491148</v>
      </c>
      <c r="AJ5">
        <f t="shared" si="7"/>
        <v>-113.32043723901873</v>
      </c>
      <c r="AK5">
        <f>H5*SUM(AB5, AE5:AF5)</f>
        <v>82.123533254450891</v>
      </c>
      <c r="AL5">
        <f t="shared" si="8"/>
        <v>390.5528849703436</v>
      </c>
      <c r="AN5">
        <f t="shared" si="9"/>
        <v>733.85451512244367</v>
      </c>
      <c r="AO5">
        <f t="shared" si="9"/>
        <v>-36.692725756122179</v>
      </c>
      <c r="AP5">
        <f t="shared" si="9"/>
        <v>-20.635285557111253</v>
      </c>
      <c r="AQ5">
        <f t="shared" si="9"/>
        <v>-318.64635625211656</v>
      </c>
      <c r="AR5">
        <f t="shared" si="9"/>
        <v>357.88014755709366</v>
      </c>
      <c r="AS5">
        <f t="shared" si="9"/>
        <v>-96.159229624819261</v>
      </c>
      <c r="AT5">
        <f t="shared" si="9"/>
        <v>69.686773932576514</v>
      </c>
      <c r="AU5">
        <f t="shared" si="9"/>
        <v>331.4076918648509</v>
      </c>
      <c r="AW5">
        <v>2</v>
      </c>
      <c r="AX5">
        <f>(R5*SUMPRODUCT(K6:$K$23, X6:$X$23)-$AZ$3*SUMPRODUCT(K5:$K$22, W6:$W$23))/Z5</f>
        <v>258.49127069086353</v>
      </c>
    </row>
    <row r="6" spans="1:52" x14ac:dyDescent="0.25">
      <c r="A6" t="s">
        <v>16</v>
      </c>
      <c r="C6" s="2">
        <f>'T.26.04.B'!C6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889.0772471883065</v>
      </c>
      <c r="P6">
        <f t="shared" si="22"/>
        <v>44.453862359415325</v>
      </c>
      <c r="Q6" s="4">
        <f t="shared" si="23"/>
        <v>25</v>
      </c>
      <c r="R6">
        <f t="shared" si="0"/>
        <v>100000</v>
      </c>
      <c r="S6">
        <f t="shared" si="1"/>
        <v>357.50043499511719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251.43956816730909</v>
      </c>
      <c r="AC6">
        <f t="shared" si="2"/>
        <v>342.89377266218798</v>
      </c>
      <c r="AE6">
        <f t="shared" si="3"/>
        <v>852.75155394055651</v>
      </c>
      <c r="AF6">
        <f t="shared" si="4"/>
        <v>-42.637577697027822</v>
      </c>
      <c r="AG6">
        <f t="shared" si="4"/>
        <v>-23.978556324474912</v>
      </c>
      <c r="AH6">
        <f t="shared" si="5"/>
        <v>-385.03147016821151</v>
      </c>
      <c r="AI6">
        <f t="shared" si="6"/>
        <v>401.10394975084228</v>
      </c>
      <c r="AJ6">
        <f t="shared" si="7"/>
        <v>-91.454204494878894</v>
      </c>
      <c r="AK6">
        <f>H6*SUM(AB6, AE6:AF6)</f>
        <v>90.839259902324216</v>
      </c>
      <c r="AL6">
        <f t="shared" si="8"/>
        <v>400.48900515828757</v>
      </c>
      <c r="AN6">
        <f t="shared" si="9"/>
        <v>666.57131458044171</v>
      </c>
      <c r="AO6">
        <f t="shared" si="9"/>
        <v>-33.328565729022081</v>
      </c>
      <c r="AP6">
        <f t="shared" si="9"/>
        <v>-18.743346449604449</v>
      </c>
      <c r="AQ6">
        <f t="shared" si="9"/>
        <v>-300.96800414948933</v>
      </c>
      <c r="AR6">
        <f t="shared" si="9"/>
        <v>313.53139825232586</v>
      </c>
      <c r="AS6">
        <f t="shared" si="9"/>
        <v>-71.487116068403452</v>
      </c>
      <c r="AT6">
        <f t="shared" si="9"/>
        <v>71.006431602266574</v>
      </c>
      <c r="AU6">
        <f t="shared" si="9"/>
        <v>313.05071378618896</v>
      </c>
      <c r="AW6">
        <v>3</v>
      </c>
      <c r="AX6">
        <f>(R6*SUMPRODUCT(K7:$K$23, X7:$X$23)-$AZ$3*SUMPRODUCT(K6:$K$22, W7:$W$23))/Z6</f>
        <v>357.50043499511719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889.0772471883065</v>
      </c>
      <c r="P7">
        <f t="shared" si="22"/>
        <v>44.453862359415325</v>
      </c>
      <c r="Q7" s="4">
        <f t="shared" si="23"/>
        <v>25</v>
      </c>
      <c r="R7">
        <f t="shared" si="0"/>
        <v>100000</v>
      </c>
      <c r="S7">
        <f t="shared" si="1"/>
        <v>438.59695161140451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342.89377266218798</v>
      </c>
      <c r="AC7">
        <f t="shared" si="2"/>
        <v>414.73655294161335</v>
      </c>
      <c r="AE7">
        <f t="shared" si="3"/>
        <v>840.70997630734348</v>
      </c>
      <c r="AF7">
        <f t="shared" si="4"/>
        <v>-42.03549881536717</v>
      </c>
      <c r="AG7">
        <f t="shared" si="4"/>
        <v>-23.639958703421897</v>
      </c>
      <c r="AH7">
        <f t="shared" si="5"/>
        <v>-395.2482312330751</v>
      </c>
      <c r="AI7">
        <f t="shared" si="6"/>
        <v>379.78628755547925</v>
      </c>
      <c r="AJ7">
        <f t="shared" si="7"/>
        <v>-71.842780279425369</v>
      </c>
      <c r="AK7">
        <f>H7*SUM(AB7, AE7:AF7)</f>
        <v>97.68627830219215</v>
      </c>
      <c r="AL7">
        <f t="shared" si="8"/>
        <v>405.62978557824601</v>
      </c>
      <c r="AN7">
        <f t="shared" si="9"/>
        <v>605.35713924675395</v>
      </c>
      <c r="AO7">
        <f t="shared" si="9"/>
        <v>-30.267856962337696</v>
      </c>
      <c r="AP7">
        <f t="shared" si="9"/>
        <v>-17.022062513723832</v>
      </c>
      <c r="AQ7">
        <f t="shared" si="9"/>
        <v>-284.6003322126914</v>
      </c>
      <c r="AR7">
        <f t="shared" si="9"/>
        <v>273.46688755800102</v>
      </c>
      <c r="AS7">
        <f t="shared" si="9"/>
        <v>-51.730728992309416</v>
      </c>
      <c r="AT7">
        <f t="shared" si="9"/>
        <v>70.339460269541178</v>
      </c>
      <c r="AU7">
        <f t="shared" si="9"/>
        <v>292.07561883523277</v>
      </c>
      <c r="AW7">
        <v>4</v>
      </c>
      <c r="AX7">
        <f>(R7*SUMPRODUCT(K8:$K$23, X8:$X$23)-$AZ$3*SUMPRODUCT(K7:$K$22, W8:$W$23))/Z7</f>
        <v>438.59695161140451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889.0772471883065</v>
      </c>
      <c r="P8">
        <f t="shared" si="22"/>
        <v>44.453862359415325</v>
      </c>
      <c r="Q8" s="4">
        <f t="shared" si="23"/>
        <v>25</v>
      </c>
      <c r="R8">
        <f t="shared" si="0"/>
        <v>100000</v>
      </c>
      <c r="S8">
        <f t="shared" si="1"/>
        <v>502.99703390744241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414.73655294161335</v>
      </c>
      <c r="AC8">
        <f t="shared" si="2"/>
        <v>468.83226983318173</v>
      </c>
      <c r="AE8">
        <f t="shared" si="3"/>
        <v>828.68898971088561</v>
      </c>
      <c r="AF8">
        <f t="shared" si="4"/>
        <v>-41.434449485544278</v>
      </c>
      <c r="AG8">
        <f t="shared" si="4"/>
        <v>-23.301940082585684</v>
      </c>
      <c r="AH8">
        <f t="shared" si="5"/>
        <v>-406.47613520796995</v>
      </c>
      <c r="AI8">
        <f t="shared" si="6"/>
        <v>357.47646493478567</v>
      </c>
      <c r="AJ8">
        <f t="shared" si="7"/>
        <v>-54.095716891568372</v>
      </c>
      <c r="AK8">
        <f t="shared" ref="AK8:AK23" si="24">H8*SUM(AB8:AB8, AE8:AF8)</f>
        <v>102.85678182448265</v>
      </c>
      <c r="AL8">
        <f t="shared" si="8"/>
        <v>406.23752986769995</v>
      </c>
      <c r="AN8">
        <f t="shared" si="9"/>
        <v>549.66540384781263</v>
      </c>
      <c r="AO8">
        <f t="shared" si="9"/>
        <v>-27.483270192390627</v>
      </c>
      <c r="AP8">
        <f t="shared" si="9"/>
        <v>-15.456064295485044</v>
      </c>
      <c r="AQ8">
        <f t="shared" si="9"/>
        <v>-269.61365697827853</v>
      </c>
      <c r="AR8">
        <f t="shared" si="9"/>
        <v>237.1124123816584</v>
      </c>
      <c r="AS8">
        <f t="shared" si="9"/>
        <v>-35.881427701862798</v>
      </c>
      <c r="AT8">
        <f t="shared" si="9"/>
        <v>68.224406528877935</v>
      </c>
      <c r="AU8">
        <f t="shared" si="9"/>
        <v>269.45539120867352</v>
      </c>
      <c r="AW8">
        <v>5</v>
      </c>
      <c r="AX8">
        <f>(R8*SUMPRODUCT(K9:$K$23, X9:$X$23)-$AZ$3*SUMPRODUCT(K8:$K$22, W9:$W$23))/Z8</f>
        <v>502.99703390744241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889.0772471883065</v>
      </c>
      <c r="P9">
        <f t="shared" si="22"/>
        <v>44.453862359415325</v>
      </c>
      <c r="Q9" s="4">
        <f t="shared" si="23"/>
        <v>25</v>
      </c>
      <c r="R9">
        <f t="shared" si="0"/>
        <v>100000</v>
      </c>
      <c r="S9">
        <f t="shared" si="1"/>
        <v>550.61770204464051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468.83226983318173</v>
      </c>
      <c r="AC9">
        <f t="shared" si="2"/>
        <v>505.77034664745128</v>
      </c>
      <c r="AE9">
        <f t="shared" si="3"/>
        <v>816.66264240508428</v>
      </c>
      <c r="AF9">
        <f t="shared" si="4"/>
        <v>-40.833132120254213</v>
      </c>
      <c r="AG9">
        <f t="shared" si="4"/>
        <v>-22.963770723741039</v>
      </c>
      <c r="AH9">
        <f t="shared" si="5"/>
        <v>-420.59983207515091</v>
      </c>
      <c r="AI9">
        <f t="shared" si="6"/>
        <v>332.26590748593816</v>
      </c>
      <c r="AJ9">
        <f t="shared" si="7"/>
        <v>-36.93807681426955</v>
      </c>
      <c r="AK9">
        <f t="shared" si="24"/>
        <v>106.5081978482585</v>
      </c>
      <c r="AL9">
        <f t="shared" si="8"/>
        <v>401.83602851992714</v>
      </c>
      <c r="AN9">
        <f t="shared" si="9"/>
        <v>498.98890702210628</v>
      </c>
      <c r="AO9">
        <f t="shared" si="9"/>
        <v>-24.949445351105314</v>
      </c>
      <c r="AP9">
        <f t="shared" si="9"/>
        <v>-14.031089778760823</v>
      </c>
      <c r="AQ9">
        <f t="shared" si="9"/>
        <v>-256.99063432456865</v>
      </c>
      <c r="AR9">
        <f t="shared" si="9"/>
        <v>203.0177375676715</v>
      </c>
      <c r="AS9">
        <f t="shared" si="9"/>
        <v>-22.569528248248691</v>
      </c>
      <c r="AT9">
        <f t="shared" si="9"/>
        <v>65.07755647629449</v>
      </c>
      <c r="AU9">
        <f t="shared" si="9"/>
        <v>245.52576579571732</v>
      </c>
      <c r="AW9">
        <v>6</v>
      </c>
      <c r="AX9">
        <f>(R9*SUMPRODUCT(K10:$K$23, X10:$X$23)-$AZ$3*SUMPRODUCT(K9:$K$22, W10:$W$23))/Z9</f>
        <v>550.61770204464051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889.0772471883065</v>
      </c>
      <c r="P10">
        <f t="shared" si="22"/>
        <v>44.453862359415325</v>
      </c>
      <c r="Q10" s="4">
        <f t="shared" si="23"/>
        <v>25</v>
      </c>
      <c r="R10">
        <f t="shared" si="0"/>
        <v>100000</v>
      </c>
      <c r="S10">
        <f t="shared" si="1"/>
        <v>582.87459776474691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505.77034664745128</v>
      </c>
      <c r="AC10">
        <f t="shared" si="2"/>
        <v>527.50780603516228</v>
      </c>
      <c r="AE10">
        <f t="shared" si="3"/>
        <v>804.62451075861702</v>
      </c>
      <c r="AF10">
        <f t="shared" si="4"/>
        <v>-40.231225537930854</v>
      </c>
      <c r="AG10">
        <f t="shared" si="4"/>
        <v>-22.625270000532293</v>
      </c>
      <c r="AH10">
        <f t="shared" si="5"/>
        <v>-435.45206388534865</v>
      </c>
      <c r="AI10">
        <f t="shared" si="6"/>
        <v>306.31595133480522</v>
      </c>
      <c r="AJ10">
        <f t="shared" si="7"/>
        <v>-21.737459387710999</v>
      </c>
      <c r="AK10">
        <f t="shared" si="24"/>
        <v>108.69044230622026</v>
      </c>
      <c r="AL10">
        <f t="shared" si="8"/>
        <v>393.26893425331446</v>
      </c>
      <c r="AN10">
        <f t="shared" si="9"/>
        <v>452.87967097688801</v>
      </c>
      <c r="AO10">
        <f t="shared" si="9"/>
        <v>-22.6439835488444</v>
      </c>
      <c r="AP10">
        <f t="shared" si="9"/>
        <v>-12.734542257411073</v>
      </c>
      <c r="AQ10">
        <f t="shared" si="9"/>
        <v>-245.09244347114432</v>
      </c>
      <c r="AR10">
        <f t="shared" si="9"/>
        <v>172.40870169948818</v>
      </c>
      <c r="AS10">
        <f t="shared" si="9"/>
        <v>-12.234841623328704</v>
      </c>
      <c r="AT10">
        <f t="shared" si="9"/>
        <v>61.175978474188312</v>
      </c>
      <c r="AU10">
        <f t="shared" si="9"/>
        <v>221.34983855034778</v>
      </c>
      <c r="AW10">
        <v>7</v>
      </c>
      <c r="AX10">
        <f>(R10*SUMPRODUCT(K11:$K$23, X11:$X$23)-$AZ$3*SUMPRODUCT(K10:$K$22, W11:$W$23))/Z10</f>
        <v>582.87459776474691</v>
      </c>
    </row>
    <row r="11" spans="1:52" x14ac:dyDescent="0.25">
      <c r="A11" t="s">
        <v>33</v>
      </c>
      <c r="C11" s="7">
        <f>AU25</f>
        <v>2172.7683580030262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889.0772471883065</v>
      </c>
      <c r="P11">
        <f t="shared" si="22"/>
        <v>44.453862359415325</v>
      </c>
      <c r="Q11" s="4">
        <f t="shared" si="23"/>
        <v>25</v>
      </c>
      <c r="R11">
        <f t="shared" si="0"/>
        <v>100000</v>
      </c>
      <c r="S11">
        <f t="shared" si="1"/>
        <v>601.95326630792204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527.50780603516228</v>
      </c>
      <c r="AC11">
        <f t="shared" si="2"/>
        <v>536.62063420787945</v>
      </c>
      <c r="AE11">
        <f t="shared" si="3"/>
        <v>792.58178823791161</v>
      </c>
      <c r="AF11">
        <f t="shared" si="4"/>
        <v>-39.629089411895578</v>
      </c>
      <c r="AG11">
        <f t="shared" si="4"/>
        <v>-22.286640186340378</v>
      </c>
      <c r="AH11">
        <f t="shared" si="5"/>
        <v>-449.50845674637537</v>
      </c>
      <c r="AI11">
        <f t="shared" si="6"/>
        <v>281.15760189330024</v>
      </c>
      <c r="AJ11">
        <f t="shared" si="7"/>
        <v>-9.1128281727171725</v>
      </c>
      <c r="AK11">
        <f t="shared" si="24"/>
        <v>109.57156632198077</v>
      </c>
      <c r="AL11">
        <f t="shared" si="8"/>
        <v>381.61634004256382</v>
      </c>
      <c r="AN11">
        <f t="shared" si="9"/>
        <v>410.93679002640005</v>
      </c>
      <c r="AO11">
        <f t="shared" si="9"/>
        <v>-20.546839501320001</v>
      </c>
      <c r="AP11">
        <f t="shared" si="9"/>
        <v>-11.555148647825076</v>
      </c>
      <c r="AQ11">
        <f t="shared" si="9"/>
        <v>-233.06056869632306</v>
      </c>
      <c r="AR11">
        <f t="shared" si="9"/>
        <v>145.77423318093187</v>
      </c>
      <c r="AS11">
        <f t="shared" si="9"/>
        <v>-4.7248074746759796</v>
      </c>
      <c r="AT11">
        <f t="shared" si="9"/>
        <v>56.810525311999335</v>
      </c>
      <c r="AU11">
        <f t="shared" si="9"/>
        <v>197.85995101825523</v>
      </c>
      <c r="AW11">
        <v>8</v>
      </c>
      <c r="AX11">
        <f>(R11*SUMPRODUCT(K12:$K$23, X12:$X$23)-$AZ$3*SUMPRODUCT(K11:$K$22, W12:$W$23))/Z11</f>
        <v>601.95326630792204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889.0772471883065</v>
      </c>
      <c r="P12">
        <f t="shared" si="22"/>
        <v>44.453862359415325</v>
      </c>
      <c r="Q12" s="4">
        <f t="shared" si="23"/>
        <v>25</v>
      </c>
      <c r="R12">
        <f t="shared" si="0"/>
        <v>100000</v>
      </c>
      <c r="S12">
        <f t="shared" si="1"/>
        <v>608.54845527354655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536.62063420787945</v>
      </c>
      <c r="AC12">
        <f t="shared" si="2"/>
        <v>534.24485361373149</v>
      </c>
      <c r="AE12">
        <f t="shared" si="3"/>
        <v>780.52115597254669</v>
      </c>
      <c r="AF12">
        <f t="shared" si="4"/>
        <v>-39.026057798627335</v>
      </c>
      <c r="AG12">
        <f t="shared" si="4"/>
        <v>-21.947506767295337</v>
      </c>
      <c r="AH12">
        <f t="shared" si="5"/>
        <v>-465.06806872655125</v>
      </c>
      <c r="AI12">
        <f t="shared" si="6"/>
        <v>254.47952268007282</v>
      </c>
      <c r="AJ12">
        <f t="shared" si="7"/>
        <v>2.3757805941479546</v>
      </c>
      <c r="AK12">
        <f t="shared" si="24"/>
        <v>109.3709194513753</v>
      </c>
      <c r="AL12">
        <f t="shared" si="8"/>
        <v>366.22622272559607</v>
      </c>
      <c r="AN12">
        <f t="shared" si="9"/>
        <v>372.7837571923418</v>
      </c>
      <c r="AO12">
        <f t="shared" si="9"/>
        <v>-18.639187859617092</v>
      </c>
      <c r="AP12">
        <f t="shared" si="9"/>
        <v>-10.482321934659357</v>
      </c>
      <c r="AQ12">
        <f t="shared" si="9"/>
        <v>-222.12059299539084</v>
      </c>
      <c r="AR12">
        <f t="shared" si="9"/>
        <v>121.54165440267455</v>
      </c>
      <c r="AS12">
        <f t="shared" si="9"/>
        <v>1.1346936714964326</v>
      </c>
      <c r="AT12">
        <f t="shared" si="9"/>
        <v>52.236511424039769</v>
      </c>
      <c r="AU12">
        <f t="shared" si="9"/>
        <v>174.91285949821076</v>
      </c>
      <c r="AW12">
        <v>9</v>
      </c>
      <c r="AX12">
        <f>(R12*SUMPRODUCT(K13:$K$23, X13:$X$23)-$AZ$3*SUMPRODUCT(K12:$K$22, W13:$W$23))/Z12</f>
        <v>608.54845527354655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889.0772471883065</v>
      </c>
      <c r="P13">
        <f t="shared" si="22"/>
        <v>44.453862359415325</v>
      </c>
      <c r="Q13" s="4">
        <f t="shared" si="23"/>
        <v>25</v>
      </c>
      <c r="R13">
        <f t="shared" si="0"/>
        <v>100000</v>
      </c>
      <c r="S13">
        <f t="shared" si="1"/>
        <v>603.77267781315811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534.24485361373149</v>
      </c>
      <c r="AC13">
        <f t="shared" si="2"/>
        <v>521.84587086433044</v>
      </c>
      <c r="AE13">
        <f t="shared" si="3"/>
        <v>768.43704157845252</v>
      </c>
      <c r="AF13">
        <f t="shared" si="4"/>
        <v>-38.421852078922626</v>
      </c>
      <c r="AG13">
        <f t="shared" si="4"/>
        <v>-21.607713053298326</v>
      </c>
      <c r="AH13">
        <f t="shared" si="5"/>
        <v>-481.27458529622982</v>
      </c>
      <c r="AI13">
        <f t="shared" si="6"/>
        <v>227.1328911500018</v>
      </c>
      <c r="AJ13">
        <f t="shared" si="7"/>
        <v>12.398982749401057</v>
      </c>
      <c r="AK13">
        <f t="shared" si="24"/>
        <v>108.18526040928802</v>
      </c>
      <c r="AL13">
        <f t="shared" si="8"/>
        <v>347.7171343086909</v>
      </c>
      <c r="AN13">
        <f t="shared" si="9"/>
        <v>338.08193105319287</v>
      </c>
      <c r="AO13">
        <f t="shared" si="9"/>
        <v>-16.904096552659645</v>
      </c>
      <c r="AP13">
        <f t="shared" si="9"/>
        <v>-9.5065398457325259</v>
      </c>
      <c r="AQ13">
        <f t="shared" si="9"/>
        <v>-211.74179842964048</v>
      </c>
      <c r="AR13">
        <f t="shared" si="9"/>
        <v>99.929496225160236</v>
      </c>
      <c r="AS13">
        <f t="shared" si="9"/>
        <v>5.4550624243752992</v>
      </c>
      <c r="AT13">
        <f t="shared" si="9"/>
        <v>47.597239294366453</v>
      </c>
      <c r="AU13">
        <f t="shared" si="9"/>
        <v>152.981797943902</v>
      </c>
      <c r="AW13">
        <v>10</v>
      </c>
      <c r="AX13">
        <f>(R13*SUMPRODUCT(K14:$K$23, X14:$X$23)-$AZ$3*SUMPRODUCT(K13:$K$22, W14:$W$23))/Z13</f>
        <v>603.77267781315811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889.0772471883065</v>
      </c>
      <c r="P14">
        <f t="shared" si="22"/>
        <v>44.453862359415325</v>
      </c>
      <c r="Q14" s="4">
        <f t="shared" si="23"/>
        <v>25</v>
      </c>
      <c r="R14">
        <f t="shared" si="0"/>
        <v>100000</v>
      </c>
      <c r="S14">
        <f t="shared" si="1"/>
        <v>588.05920654514068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521.84587086433044</v>
      </c>
      <c r="AC14">
        <f t="shared" si="2"/>
        <v>500.24531372387492</v>
      </c>
      <c r="AE14">
        <f t="shared" si="3"/>
        <v>756.31283635099931</v>
      </c>
      <c r="AF14">
        <f t="shared" si="4"/>
        <v>-37.815641817549967</v>
      </c>
      <c r="AG14">
        <f t="shared" si="4"/>
        <v>-21.266792023494791</v>
      </c>
      <c r="AH14">
        <f t="shared" si="5"/>
        <v>-499.37559708222096</v>
      </c>
      <c r="AI14">
        <f t="shared" si="6"/>
        <v>197.85480542773365</v>
      </c>
      <c r="AJ14">
        <f t="shared" si="7"/>
        <v>21.600557140455521</v>
      </c>
      <c r="AK14">
        <f t="shared" si="24"/>
        <v>106.13863679221882</v>
      </c>
      <c r="AL14">
        <f t="shared" si="8"/>
        <v>325.59399936040802</v>
      </c>
      <c r="AN14">
        <f t="shared" si="9"/>
        <v>306.51836992826293</v>
      </c>
      <c r="AO14">
        <f t="shared" si="9"/>
        <v>-15.325918496413147</v>
      </c>
      <c r="AP14">
        <f t="shared" si="9"/>
        <v>-8.6190027609418269</v>
      </c>
      <c r="AQ14">
        <f t="shared" si="9"/>
        <v>-202.38687834270436</v>
      </c>
      <c r="AR14">
        <f t="shared" si="9"/>
        <v>80.186570328203601</v>
      </c>
      <c r="AS14">
        <f t="shared" si="9"/>
        <v>8.7542710450070729</v>
      </c>
      <c r="AT14">
        <f t="shared" si="9"/>
        <v>43.015853192342661</v>
      </c>
      <c r="AU14">
        <f t="shared" si="9"/>
        <v>131.95669456555333</v>
      </c>
      <c r="AW14">
        <v>11</v>
      </c>
      <c r="AX14">
        <f>(R14*SUMPRODUCT(K15:$K$23, X15:$X$23)-$AZ$3*SUMPRODUCT(K14:$K$22, W15:$W$23))/Z14</f>
        <v>588.05920654514068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889.0772471883065</v>
      </c>
      <c r="P15">
        <f t="shared" si="22"/>
        <v>44.453862359415325</v>
      </c>
      <c r="Q15" s="4">
        <f t="shared" si="23"/>
        <v>25</v>
      </c>
      <c r="R15">
        <f t="shared" si="0"/>
        <v>100000</v>
      </c>
      <c r="S15">
        <f t="shared" si="1"/>
        <v>561.38078709931801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500.24531372387492</v>
      </c>
      <c r="AC15">
        <f t="shared" si="2"/>
        <v>469.85354540892763</v>
      </c>
      <c r="AE15">
        <f t="shared" si="3"/>
        <v>744.12253916329803</v>
      </c>
      <c r="AF15">
        <f t="shared" si="4"/>
        <v>-37.206126958164901</v>
      </c>
      <c r="AG15">
        <f t="shared" si="4"/>
        <v>-20.924012551118995</v>
      </c>
      <c r="AH15">
        <f t="shared" si="5"/>
        <v>-520.44620856338634</v>
      </c>
      <c r="AI15">
        <f t="shared" si="6"/>
        <v>165.54619109062787</v>
      </c>
      <c r="AJ15">
        <f t="shared" si="7"/>
        <v>30.391768314947285</v>
      </c>
      <c r="AK15">
        <f t="shared" si="24"/>
        <v>103.29924321119707</v>
      </c>
      <c r="AL15">
        <f t="shared" si="8"/>
        <v>299.23720261677221</v>
      </c>
      <c r="AN15">
        <f t="shared" si="9"/>
        <v>277.80551436258514</v>
      </c>
      <c r="AO15">
        <f t="shared" si="9"/>
        <v>-13.890275718129256</v>
      </c>
      <c r="AP15">
        <f t="shared" si="9"/>
        <v>-7.8116247840426949</v>
      </c>
      <c r="AQ15">
        <f t="shared" si="9"/>
        <v>-194.29975448745282</v>
      </c>
      <c r="AR15">
        <f t="shared" si="9"/>
        <v>61.803859372960396</v>
      </c>
      <c r="AS15">
        <f t="shared" si="9"/>
        <v>11.346250630461856</v>
      </c>
      <c r="AT15">
        <f t="shared" si="9"/>
        <v>38.565018371597517</v>
      </c>
      <c r="AU15">
        <f t="shared" si="9"/>
        <v>111.71512837501976</v>
      </c>
      <c r="AW15">
        <v>12</v>
      </c>
      <c r="AX15">
        <f>(R15*SUMPRODUCT(K16:$K$23, X16:$X$23)-$AZ$3*SUMPRODUCT(K15:$K$22, W16:$W$23))/Z15</f>
        <v>561.38078709931801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889.0772471883065</v>
      </c>
      <c r="P16">
        <f t="shared" si="22"/>
        <v>44.453862359415325</v>
      </c>
      <c r="Q16" s="4">
        <f t="shared" si="23"/>
        <v>25</v>
      </c>
      <c r="R16">
        <f t="shared" si="0"/>
        <v>100000</v>
      </c>
      <c r="S16">
        <f t="shared" si="1"/>
        <v>524.56309876426178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469.85354540892763</v>
      </c>
      <c r="AC16">
        <f t="shared" si="2"/>
        <v>431.80188095126499</v>
      </c>
      <c r="AE16">
        <f t="shared" si="3"/>
        <v>731.85709889099576</v>
      </c>
      <c r="AF16">
        <f t="shared" si="4"/>
        <v>-36.592854944549792</v>
      </c>
      <c r="AG16">
        <f t="shared" si="4"/>
        <v>-20.579120127229746</v>
      </c>
      <c r="AH16">
        <f t="shared" si="5"/>
        <v>-542.60919351223663</v>
      </c>
      <c r="AI16">
        <f t="shared" si="6"/>
        <v>132.07593030697956</v>
      </c>
      <c r="AJ16">
        <f t="shared" si="7"/>
        <v>38.051664457662639</v>
      </c>
      <c r="AK16">
        <f t="shared" si="24"/>
        <v>99.701459470718035</v>
      </c>
      <c r="AL16">
        <f t="shared" si="8"/>
        <v>269.82905423536022</v>
      </c>
      <c r="AN16">
        <f t="shared" si="9"/>
        <v>251.68889812121105</v>
      </c>
      <c r="AO16">
        <f t="shared" si="9"/>
        <v>-12.584444906060554</v>
      </c>
      <c r="AP16">
        <f t="shared" si="9"/>
        <v>-7.0772505684172398</v>
      </c>
      <c r="AQ16">
        <f t="shared" si="9"/>
        <v>-186.60570517452155</v>
      </c>
      <c r="AR16">
        <f t="shared" si="9"/>
        <v>45.421497472211698</v>
      </c>
      <c r="AS16">
        <f t="shared" si="9"/>
        <v>13.086135959519611</v>
      </c>
      <c r="AT16">
        <f t="shared" si="9"/>
        <v>34.287773546621182</v>
      </c>
      <c r="AU16">
        <f t="shared" si="9"/>
        <v>92.795406978352489</v>
      </c>
      <c r="AW16">
        <v>13</v>
      </c>
      <c r="AX16">
        <f>(R16*SUMPRODUCT(K17:$K$23, X17:$X$23)-$AZ$3*SUMPRODUCT(K16:$K$22, W17:$W$23))/Z16</f>
        <v>524.56309876426178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889.0772471883065</v>
      </c>
      <c r="P17">
        <f t="shared" si="22"/>
        <v>44.453862359415325</v>
      </c>
      <c r="Q17" s="4">
        <f t="shared" si="23"/>
        <v>25</v>
      </c>
      <c r="R17">
        <f t="shared" si="0"/>
        <v>100000</v>
      </c>
      <c r="S17">
        <f t="shared" si="1"/>
        <v>478.49840171604058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431.80188095126499</v>
      </c>
      <c r="AC17">
        <f t="shared" si="2"/>
        <v>387.23824215317268</v>
      </c>
      <c r="AE17">
        <f t="shared" si="3"/>
        <v>719.51067987870408</v>
      </c>
      <c r="AF17">
        <f t="shared" si="4"/>
        <v>-35.975533993935201</v>
      </c>
      <c r="AG17">
        <f t="shared" si="4"/>
        <v>-20.23195065879106</v>
      </c>
      <c r="AH17">
        <f t="shared" si="5"/>
        <v>-565.51306866554626</v>
      </c>
      <c r="AI17">
        <f t="shared" si="6"/>
        <v>97.790126560431531</v>
      </c>
      <c r="AJ17">
        <f t="shared" si="7"/>
        <v>44.563638798092313</v>
      </c>
      <c r="AK17">
        <f t="shared" si="24"/>
        <v>95.441620060413101</v>
      </c>
      <c r="AL17">
        <f t="shared" si="8"/>
        <v>237.79538541893695</v>
      </c>
      <c r="AN17">
        <f t="shared" si="9"/>
        <v>227.93781521036911</v>
      </c>
      <c r="AO17">
        <f t="shared" si="9"/>
        <v>-11.396890760518454</v>
      </c>
      <c r="AP17">
        <f t="shared" si="9"/>
        <v>-6.4093928826549948</v>
      </c>
      <c r="AQ17">
        <f t="shared" si="9"/>
        <v>-179.15205006583986</v>
      </c>
      <c r="AR17">
        <f t="shared" si="9"/>
        <v>30.979481501355803</v>
      </c>
      <c r="AS17">
        <f t="shared" si="9"/>
        <v>14.117564547024658</v>
      </c>
      <c r="AT17">
        <f t="shared" si="9"/>
        <v>30.23548498317793</v>
      </c>
      <c r="AU17">
        <f t="shared" si="9"/>
        <v>75.332531031558389</v>
      </c>
      <c r="AW17">
        <v>14</v>
      </c>
      <c r="AX17">
        <f>(R17*SUMPRODUCT(K18:$K$23, X18:$X$23)-$AZ$3*SUMPRODUCT(K17:$K$22, W18:$W$23))/Z17</f>
        <v>478.49840171604058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889.0772471883065</v>
      </c>
      <c r="P18">
        <f t="shared" si="22"/>
        <v>44.453862359415325</v>
      </c>
      <c r="Q18" s="4">
        <f t="shared" si="23"/>
        <v>25</v>
      </c>
      <c r="R18">
        <f t="shared" si="0"/>
        <v>100000</v>
      </c>
      <c r="S18">
        <f t="shared" si="1"/>
        <v>423.22023449023447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387.23824215317268</v>
      </c>
      <c r="AC18">
        <f t="shared" si="2"/>
        <v>336.57537513824514</v>
      </c>
      <c r="AE18">
        <f t="shared" si="3"/>
        <v>707.05860356539108</v>
      </c>
      <c r="AF18">
        <f t="shared" si="4"/>
        <v>-35.352930178269553</v>
      </c>
      <c r="AG18">
        <f t="shared" si="4"/>
        <v>-19.881810208321419</v>
      </c>
      <c r="AH18">
        <f t="shared" si="5"/>
        <v>-591.28377552693212</v>
      </c>
      <c r="AI18">
        <f t="shared" si="6"/>
        <v>60.540087651868021</v>
      </c>
      <c r="AJ18">
        <f t="shared" si="7"/>
        <v>50.662867014927542</v>
      </c>
      <c r="AK18">
        <f t="shared" si="24"/>
        <v>90.615948740614073</v>
      </c>
      <c r="AL18">
        <f t="shared" si="8"/>
        <v>201.81890340740964</v>
      </c>
      <c r="AN18">
        <f t="shared" si="9"/>
        <v>206.33643117521467</v>
      </c>
      <c r="AO18">
        <f t="shared" si="9"/>
        <v>-10.316821558760733</v>
      </c>
      <c r="AP18">
        <f t="shared" si="9"/>
        <v>-5.8019826687655813</v>
      </c>
      <c r="AQ18">
        <f t="shared" si="9"/>
        <v>-172.55059685127026</v>
      </c>
      <c r="AR18">
        <f t="shared" si="9"/>
        <v>17.667030096418117</v>
      </c>
      <c r="AS18">
        <f t="shared" si="9"/>
        <v>14.784623396493142</v>
      </c>
      <c r="AT18">
        <f t="shared" si="9"/>
        <v>26.44387802709949</v>
      </c>
      <c r="AU18">
        <f t="shared" si="9"/>
        <v>58.895531520010749</v>
      </c>
      <c r="AW18">
        <v>15</v>
      </c>
      <c r="AX18">
        <f>(R18*SUMPRODUCT(K19:$K$23, X19:$X$23)-$AZ$3*SUMPRODUCT(K18:$K$22, W19:$W$23))/Z18</f>
        <v>423.22023449023447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889.0772471883065</v>
      </c>
      <c r="P19">
        <f t="shared" si="22"/>
        <v>44.453862359415325</v>
      </c>
      <c r="Q19" s="4">
        <f t="shared" si="23"/>
        <v>25</v>
      </c>
      <c r="R19">
        <f t="shared" si="0"/>
        <v>100000</v>
      </c>
      <c r="S19">
        <f t="shared" si="1"/>
        <v>358.72551303682826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336.57537513824514</v>
      </c>
      <c r="AC19">
        <f t="shared" si="2"/>
        <v>280.20707414934833</v>
      </c>
      <c r="AE19">
        <f t="shared" si="3"/>
        <v>694.47453574849578</v>
      </c>
      <c r="AF19">
        <f t="shared" si="4"/>
        <v>-34.723726787424788</v>
      </c>
      <c r="AG19">
        <f t="shared" si="4"/>
        <v>-19.527958283286438</v>
      </c>
      <c r="AH19">
        <f t="shared" si="5"/>
        <v>-620.13529180705166</v>
      </c>
      <c r="AI19">
        <f t="shared" si="6"/>
        <v>20.087558870732892</v>
      </c>
      <c r="AJ19">
        <f t="shared" si="7"/>
        <v>56.368300988896806</v>
      </c>
      <c r="AK19">
        <f t="shared" si="24"/>
        <v>85.257624225746696</v>
      </c>
      <c r="AL19">
        <f t="shared" si="8"/>
        <v>161.71348408537639</v>
      </c>
      <c r="AN19">
        <f t="shared" si="9"/>
        <v>186.68877091327383</v>
      </c>
      <c r="AO19">
        <f t="shared" si="9"/>
        <v>-9.3344385456636907</v>
      </c>
      <c r="AP19">
        <f t="shared" si="9"/>
        <v>-5.2495092947118556</v>
      </c>
      <c r="AQ19">
        <f t="shared" si="9"/>
        <v>-166.70488184656759</v>
      </c>
      <c r="AR19">
        <f t="shared" si="9"/>
        <v>5.399941226330669</v>
      </c>
      <c r="AS19">
        <f t="shared" si="9"/>
        <v>15.152936916174633</v>
      </c>
      <c r="AT19">
        <f t="shared" si="9"/>
        <v>22.918970039031965</v>
      </c>
      <c r="AU19">
        <f t="shared" si="9"/>
        <v>43.471848181537268</v>
      </c>
      <c r="AW19">
        <v>16</v>
      </c>
      <c r="AX19">
        <f>(R19*SUMPRODUCT(K20:$K$23, X20:$X$23)-$AZ$3*SUMPRODUCT(K19:$K$22, W20:$W$23))/Z19</f>
        <v>358.72551303682826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889.0772471883065</v>
      </c>
      <c r="P20">
        <f t="shared" si="22"/>
        <v>44.453862359415325</v>
      </c>
      <c r="Q20" s="4">
        <f t="shared" si="23"/>
        <v>25</v>
      </c>
      <c r="R20">
        <f t="shared" si="0"/>
        <v>100000</v>
      </c>
      <c r="S20">
        <f t="shared" si="1"/>
        <v>284.72566095495637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280.20707414934833</v>
      </c>
      <c r="AC20">
        <f t="shared" si="2"/>
        <v>218.32097057220065</v>
      </c>
      <c r="AE20">
        <f t="shared" si="3"/>
        <v>681.72361728407316</v>
      </c>
      <c r="AF20">
        <f t="shared" si="4"/>
        <v>-34.086180864203655</v>
      </c>
      <c r="AG20">
        <f t="shared" si="4"/>
        <v>-19.169414677971286</v>
      </c>
      <c r="AH20">
        <f t="shared" si="5"/>
        <v>-653.05608992915961</v>
      </c>
      <c r="AI20">
        <f t="shared" si="6"/>
        <v>-24.588068187261456</v>
      </c>
      <c r="AJ20">
        <f t="shared" si="7"/>
        <v>61.886103577147679</v>
      </c>
      <c r="AK20">
        <f t="shared" si="24"/>
        <v>79.397510458429124</v>
      </c>
      <c r="AL20">
        <f t="shared" si="8"/>
        <v>116.69554584831535</v>
      </c>
      <c r="AN20">
        <f t="shared" si="9"/>
        <v>168.81521142247948</v>
      </c>
      <c r="AO20">
        <f t="shared" si="9"/>
        <v>-8.4407605711239722</v>
      </c>
      <c r="AP20">
        <f t="shared" si="9"/>
        <v>-4.7469219338464415</v>
      </c>
      <c r="AQ20">
        <f t="shared" si="9"/>
        <v>-161.71627195686489</v>
      </c>
      <c r="AR20">
        <f t="shared" si="9"/>
        <v>-6.0887430393558386</v>
      </c>
      <c r="AS20">
        <f t="shared" si="9"/>
        <v>15.324855109334241</v>
      </c>
      <c r="AT20">
        <f t="shared" si="9"/>
        <v>19.661204591762026</v>
      </c>
      <c r="AU20">
        <f t="shared" si="9"/>
        <v>28.89731666174043</v>
      </c>
      <c r="AW20">
        <v>17</v>
      </c>
      <c r="AX20">
        <f>(R20*SUMPRODUCT(K21:$K$23, X21:$X$23)-$AZ$3*SUMPRODUCT(K20:$K$22, W21:$W$23))/Z20</f>
        <v>284.72566095495637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889.0772471883065</v>
      </c>
      <c r="P21">
        <f t="shared" si="22"/>
        <v>44.453862359415325</v>
      </c>
      <c r="Q21" s="4">
        <f t="shared" si="23"/>
        <v>25</v>
      </c>
      <c r="R21">
        <f t="shared" si="0"/>
        <v>100000</v>
      </c>
      <c r="S21">
        <f t="shared" si="1"/>
        <v>200.74926022711222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218.32097057220065</v>
      </c>
      <c r="AC21">
        <f t="shared" si="2"/>
        <v>151.00365929245939</v>
      </c>
      <c r="AE21">
        <f t="shared" si="3"/>
        <v>668.76419652663333</v>
      </c>
      <c r="AF21">
        <f t="shared" si="4"/>
        <v>-33.438209826331665</v>
      </c>
      <c r="AG21">
        <f t="shared" si="4"/>
        <v>-18.805008188028378</v>
      </c>
      <c r="AH21">
        <f t="shared" si="5"/>
        <v>-690.84937265277949</v>
      </c>
      <c r="AI21">
        <f t="shared" si="6"/>
        <v>-74.328394140506248</v>
      </c>
      <c r="AJ21">
        <f t="shared" si="7"/>
        <v>67.317311279741261</v>
      </c>
      <c r="AK21">
        <f t="shared" si="24"/>
        <v>73.048277427722567</v>
      </c>
      <c r="AL21">
        <f t="shared" si="8"/>
        <v>66.037194566957581</v>
      </c>
      <c r="AN21">
        <f t="shared" si="9"/>
        <v>152.55189910109891</v>
      </c>
      <c r="AO21">
        <f t="shared" si="9"/>
        <v>-7.6275949550549456</v>
      </c>
      <c r="AP21">
        <f t="shared" si="9"/>
        <v>-4.2896131799442072</v>
      </c>
      <c r="AQ21">
        <f t="shared" si="9"/>
        <v>-157.58975187121453</v>
      </c>
      <c r="AR21">
        <f t="shared" si="9"/>
        <v>-16.955060905114784</v>
      </c>
      <c r="AS21">
        <f t="shared" si="9"/>
        <v>15.355761763922992</v>
      </c>
      <c r="AT21">
        <f t="shared" si="9"/>
        <v>16.663053293731796</v>
      </c>
      <c r="AU21">
        <f t="shared" si="9"/>
        <v>15.063754152540001</v>
      </c>
      <c r="AW21">
        <v>18</v>
      </c>
      <c r="AX21">
        <f>(R21*SUMPRODUCT(K22:$K$23, X22:$X$23)-$AZ$3*SUMPRODUCT(K21:$K$22, W22:$W$23))/Z21</f>
        <v>200.74926022711222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889.0772471883065</v>
      </c>
      <c r="P22">
        <f t="shared" si="22"/>
        <v>44.453862359415325</v>
      </c>
      <c r="Q22" s="4">
        <f t="shared" si="23"/>
        <v>25</v>
      </c>
      <c r="R22">
        <f t="shared" si="0"/>
        <v>100000</v>
      </c>
      <c r="S22">
        <f t="shared" si="1"/>
        <v>106.25624440862818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151.00365929245939</v>
      </c>
      <c r="AC22">
        <f t="shared" si="2"/>
        <v>78.346811569300087</v>
      </c>
      <c r="AE22">
        <f t="shared" si="3"/>
        <v>655.55081438920195</v>
      </c>
      <c r="AF22">
        <f t="shared" si="4"/>
        <v>-32.777540719460099</v>
      </c>
      <c r="AG22">
        <f t="shared" si="4"/>
        <v>-18.433460547505057</v>
      </c>
      <c r="AH22">
        <f t="shared" si="5"/>
        <v>-733.99023457214321</v>
      </c>
      <c r="AI22">
        <f t="shared" si="6"/>
        <v>-129.6504214499065</v>
      </c>
      <c r="AJ22">
        <f t="shared" si="7"/>
        <v>72.656847723159302</v>
      </c>
      <c r="AK22">
        <f t="shared" si="24"/>
        <v>66.213639707441487</v>
      </c>
      <c r="AL22">
        <f t="shared" si="8"/>
        <v>9.2200659806942866</v>
      </c>
      <c r="AN22">
        <f t="shared" si="9"/>
        <v>137.75022988883484</v>
      </c>
      <c r="AO22">
        <f t="shared" si="9"/>
        <v>-6.8875114944417426</v>
      </c>
      <c r="AP22">
        <f t="shared" si="9"/>
        <v>-3.8734044292683198</v>
      </c>
      <c r="AQ22">
        <f t="shared" si="9"/>
        <v>-154.23262595238714</v>
      </c>
      <c r="AR22">
        <f t="shared" si="9"/>
        <v>-27.243311987262356</v>
      </c>
      <c r="AS22">
        <f t="shared" si="9"/>
        <v>15.26730995855524</v>
      </c>
      <c r="AT22">
        <f t="shared" si="9"/>
        <v>13.913405172068666</v>
      </c>
      <c r="AU22">
        <f t="shared" si="9"/>
        <v>1.9374031433615495</v>
      </c>
      <c r="AW22">
        <v>19</v>
      </c>
      <c r="AX22">
        <f>(R22*SUMPRODUCT(K23:$K$23, X23:$X$23)-$AZ$3*SUMPRODUCT(K22:$K$22, W23:$W$23))/Z22</f>
        <v>106.25624440862818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889.0772471883065</v>
      </c>
      <c r="P23">
        <f t="shared" si="22"/>
        <v>44.453862359415325</v>
      </c>
      <c r="Q23" s="4">
        <f t="shared" si="23"/>
        <v>25</v>
      </c>
      <c r="R23">
        <f t="shared" si="0"/>
        <v>100000</v>
      </c>
      <c r="S23">
        <f t="shared" si="1"/>
        <v>108.49675911975946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78.346811569300087</v>
      </c>
      <c r="AC23">
        <f t="shared" si="2"/>
        <v>78.346811569300087</v>
      </c>
      <c r="AE23">
        <f t="shared" si="3"/>
        <v>642.01334787453982</v>
      </c>
      <c r="AF23">
        <f t="shared" si="4"/>
        <v>-32.100667393726994</v>
      </c>
      <c r="AG23">
        <f t="shared" si="4"/>
        <v>-18.052799964932671</v>
      </c>
      <c r="AH23">
        <f t="shared" si="5"/>
        <v>-785.30390838933863</v>
      </c>
      <c r="AI23">
        <f t="shared" si="6"/>
        <v>-193.44402787345848</v>
      </c>
      <c r="AJ23">
        <f t="shared" si="7"/>
        <v>0</v>
      </c>
      <c r="AK23">
        <f t="shared" si="24"/>
        <v>58.895741253712259</v>
      </c>
      <c r="AL23">
        <f t="shared" si="8"/>
        <v>-134.54828661974622</v>
      </c>
      <c r="AN23">
        <f t="shared" si="9"/>
        <v>124.27145849009592</v>
      </c>
      <c r="AO23">
        <f t="shared" si="9"/>
        <v>-6.2135729245047973</v>
      </c>
      <c r="AP23">
        <f t="shared" si="9"/>
        <v>-3.4943942970957407</v>
      </c>
      <c r="AQ23">
        <f t="shared" si="9"/>
        <v>-152.00752815592034</v>
      </c>
      <c r="AR23">
        <f t="shared" si="9"/>
        <v>-37.44403688742495</v>
      </c>
      <c r="AS23">
        <f t="shared" si="9"/>
        <v>0</v>
      </c>
      <c r="AT23">
        <f t="shared" si="9"/>
        <v>11.400167439952355</v>
      </c>
      <c r="AU23">
        <f t="shared" si="9"/>
        <v>-26.043869447472595</v>
      </c>
      <c r="AW23">
        <v>20</v>
      </c>
      <c r="AX23">
        <f>(R23*SUMPRODUCT(K$23:$K24, X$23:$X24)-$AZ$3*SUMPRODUCT(K$22:$K23, W$23:$W24))/Z23</f>
        <v>108.49675911975946</v>
      </c>
    </row>
    <row r="25" spans="5:50" x14ac:dyDescent="0.25">
      <c r="AN25" s="8">
        <f t="shared" ref="AN25:AU25" si="25">SUM(AN3:AN23)</f>
        <v>7558.5612748701114</v>
      </c>
      <c r="AO25" s="8">
        <f t="shared" si="25"/>
        <v>-1044.7359991347355</v>
      </c>
      <c r="AP25" s="8">
        <f t="shared" si="25"/>
        <v>-460.68923988000233</v>
      </c>
      <c r="AQ25" s="8">
        <f t="shared" si="25"/>
        <v>-4407.3874924554393</v>
      </c>
      <c r="AR25" s="8">
        <f t="shared" si="25"/>
        <v>1645.7485433999359</v>
      </c>
      <c r="AS25" s="8">
        <f t="shared" si="25"/>
        <v>-292.23987736844595</v>
      </c>
      <c r="AT25" s="8">
        <f t="shared" si="25"/>
        <v>819.25969197153609</v>
      </c>
      <c r="AU25" s="9">
        <f t="shared" si="25"/>
        <v>2172.7683580030262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40" priority="1" operator="lessThan">
      <formula>0</formula>
    </cfRule>
  </conditionalFormatting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44049-4B40-4063-A1CC-5E4349E43D0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'T.26.04.C'!C3*(1+C12)</f>
        <v>1086.7408579668304</v>
      </c>
      <c r="K3">
        <v>1</v>
      </c>
      <c r="L3" s="2">
        <v>0</v>
      </c>
      <c r="O3">
        <f>$C$3</f>
        <v>1086.7408579668304</v>
      </c>
      <c r="P3">
        <f>O3*B5</f>
        <v>869.39268637346436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1086.7408579668304</v>
      </c>
      <c r="AF3">
        <f t="shared" ref="AF3:AG23" si="4">-$Z3*P3</f>
        <v>-869.39268637346436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-55.801570206633983</v>
      </c>
      <c r="AJ3">
        <f t="shared" ref="AJ3:AJ23" si="7">AB3-AC3</f>
        <v>0</v>
      </c>
      <c r="AL3">
        <f t="shared" ref="AL3:AL23" si="8">SUM(AI3:AK3)</f>
        <v>-55.801570206633983</v>
      </c>
      <c r="AN3">
        <f t="shared" ref="AN3:AU23" si="9">AE3*$K3</f>
        <v>1086.7408579668304</v>
      </c>
      <c r="AO3">
        <f t="shared" si="9"/>
        <v>-869.39268637346436</v>
      </c>
      <c r="AP3">
        <f t="shared" si="9"/>
        <v>-273.14974180000002</v>
      </c>
      <c r="AQ3">
        <f t="shared" si="9"/>
        <v>0</v>
      </c>
      <c r="AR3">
        <f t="shared" si="9"/>
        <v>-55.801570206633983</v>
      </c>
      <c r="AS3">
        <f t="shared" si="9"/>
        <v>0</v>
      </c>
      <c r="AT3">
        <f t="shared" si="9"/>
        <v>0</v>
      </c>
      <c r="AU3">
        <f t="shared" si="9"/>
        <v>-55.801570206633983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584.75232610296814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250000</v>
      </c>
      <c r="S4">
        <f t="shared" si="1"/>
        <v>16.873465010668706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16.663106778959445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-16.663106778959445</v>
      </c>
      <c r="AK4">
        <f>G4*MAX(0, SUM(AB4, AE4:AF4))</f>
        <v>0</v>
      </c>
      <c r="AL4">
        <f t="shared" si="8"/>
        <v>-633.36485677895951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-568.08921932400619</v>
      </c>
      <c r="AR4">
        <f t="shared" si="9"/>
        <v>-568.08921932400619</v>
      </c>
      <c r="AS4">
        <f t="shared" si="9"/>
        <v>-15.349609955820016</v>
      </c>
      <c r="AT4">
        <f t="shared" si="9"/>
        <v>0</v>
      </c>
      <c r="AU4">
        <f t="shared" si="9"/>
        <v>-583.43882927982622</v>
      </c>
      <c r="AW4">
        <v>1</v>
      </c>
      <c r="AX4">
        <f>(R4*SUMPRODUCT(K5:$K$23, X5:$X$23)-$AZ$3*SUMPRODUCT(K4:$K$22, W5:$W$23))/Z4</f>
        <v>16.873465010668706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1086.7408579668304</v>
      </c>
      <c r="P5">
        <f t="shared" ref="P5:P23" si="22">O5*$C$5</f>
        <v>54.337042898341522</v>
      </c>
      <c r="Q5" s="4">
        <f t="shared" ref="Q5:Q23" si="23">$C$8</f>
        <v>25</v>
      </c>
      <c r="R5">
        <f t="shared" si="0"/>
        <v>250000</v>
      </c>
      <c r="S5">
        <f t="shared" si="1"/>
        <v>31.813248944613132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16.663106778959445</v>
      </c>
      <c r="AC5">
        <f t="shared" si="2"/>
        <v>31.024854685048922</v>
      </c>
      <c r="AE5">
        <f t="shared" si="3"/>
        <v>1059.8093032693964</v>
      </c>
      <c r="AF5">
        <f t="shared" si="4"/>
        <v>-52.990465163469821</v>
      </c>
      <c r="AG5">
        <f t="shared" si="4"/>
        <v>-24.380451316889385</v>
      </c>
      <c r="AH5">
        <f t="shared" si="5"/>
        <v>-609.9520986061342</v>
      </c>
      <c r="AI5">
        <f t="shared" si="6"/>
        <v>372.48628818290297</v>
      </c>
      <c r="AJ5">
        <f t="shared" si="7"/>
        <v>-14.361747906089477</v>
      </c>
      <c r="AK5">
        <f>G5*SUM(AB5, AE5:AF5)</f>
        <v>71.643736141942028</v>
      </c>
      <c r="AL5">
        <f t="shared" si="8"/>
        <v>429.76827641875553</v>
      </c>
      <c r="AN5">
        <f t="shared" si="9"/>
        <v>899.31215087574321</v>
      </c>
      <c r="AO5">
        <f t="shared" si="9"/>
        <v>-44.965607543787165</v>
      </c>
      <c r="AP5">
        <f t="shared" si="9"/>
        <v>-20.688284246491268</v>
      </c>
      <c r="AQ5">
        <f t="shared" si="9"/>
        <v>-517.58116487228222</v>
      </c>
      <c r="AR5">
        <f t="shared" si="9"/>
        <v>316.07709421318259</v>
      </c>
      <c r="AS5">
        <f t="shared" si="9"/>
        <v>-12.186809796740807</v>
      </c>
      <c r="AT5">
        <f t="shared" si="9"/>
        <v>60.794033650982598</v>
      </c>
      <c r="AU5">
        <f t="shared" si="9"/>
        <v>364.68431806742439</v>
      </c>
      <c r="AW5">
        <v>2</v>
      </c>
      <c r="AX5">
        <f>(R5*SUMPRODUCT(K6:$K$23, X6:$X$23)-$AZ$3*SUMPRODUCT(K5:$K$22, W6:$W$23))/Z5</f>
        <v>31.813248944613132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1086.7408579668304</v>
      </c>
      <c r="P6">
        <f t="shared" si="22"/>
        <v>54.337042898341522</v>
      </c>
      <c r="Q6" s="4">
        <f t="shared" si="23"/>
        <v>25</v>
      </c>
      <c r="R6">
        <f t="shared" si="0"/>
        <v>250000</v>
      </c>
      <c r="S6">
        <f t="shared" si="1"/>
        <v>45.028451751999008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31.024854685048922</v>
      </c>
      <c r="AC6">
        <f t="shared" si="2"/>
        <v>43.364775679233844</v>
      </c>
      <c r="AE6">
        <f t="shared" si="3"/>
        <v>1046.5888053789811</v>
      </c>
      <c r="AF6">
        <f t="shared" si="4"/>
        <v>-52.329440268949057</v>
      </c>
      <c r="AG6">
        <f t="shared" si="4"/>
        <v>-24.076319522416565</v>
      </c>
      <c r="AH6">
        <f t="shared" si="5"/>
        <v>-603.27281303926907</v>
      </c>
      <c r="AI6">
        <f t="shared" si="6"/>
        <v>366.91023254834636</v>
      </c>
      <c r="AJ6">
        <f t="shared" si="7"/>
        <v>-12.339920994184922</v>
      </c>
      <c r="AK6">
        <f>G6*SUM(AB6, AE6:AF6)</f>
        <v>71.769895385655673</v>
      </c>
      <c r="AL6">
        <f t="shared" si="8"/>
        <v>426.34020693981711</v>
      </c>
      <c r="AN6">
        <f t="shared" si="9"/>
        <v>818.08830790506136</v>
      </c>
      <c r="AO6">
        <f t="shared" si="9"/>
        <v>-40.904415395253068</v>
      </c>
      <c r="AP6">
        <f t="shared" si="9"/>
        <v>-18.819765124033623</v>
      </c>
      <c r="AQ6">
        <f t="shared" si="9"/>
        <v>-471.56097245442004</v>
      </c>
      <c r="AR6">
        <f t="shared" si="9"/>
        <v>286.80315493135458</v>
      </c>
      <c r="AS6">
        <f t="shared" si="9"/>
        <v>-9.6457606214881348</v>
      </c>
      <c r="AT6">
        <f t="shared" si="9"/>
        <v>56.100458912622621</v>
      </c>
      <c r="AU6">
        <f t="shared" si="9"/>
        <v>333.25785322248908</v>
      </c>
      <c r="AW6">
        <v>3</v>
      </c>
      <c r="AX6">
        <f>(R6*SUMPRODUCT(K7:$K$23, X7:$X$23)-$AZ$3*SUMPRODUCT(K6:$K$22, W7:$W$23))/Z6</f>
        <v>45.028451751999008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1086.7408579668304</v>
      </c>
      <c r="P7">
        <f t="shared" si="22"/>
        <v>54.337042898341522</v>
      </c>
      <c r="Q7" s="4">
        <f t="shared" si="23"/>
        <v>25</v>
      </c>
      <c r="R7">
        <f t="shared" si="0"/>
        <v>250000</v>
      </c>
      <c r="S7">
        <f t="shared" si="1"/>
        <v>56.534415529251241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43.364775679233844</v>
      </c>
      <c r="AC7">
        <f t="shared" si="2"/>
        <v>53.766190140284834</v>
      </c>
      <c r="AE7">
        <f t="shared" si="3"/>
        <v>1033.5282509895037</v>
      </c>
      <c r="AF7">
        <f t="shared" si="4"/>
        <v>-51.676412549475188</v>
      </c>
      <c r="AG7">
        <f t="shared" si="4"/>
        <v>-23.775867158503605</v>
      </c>
      <c r="AH7">
        <f t="shared" si="5"/>
        <v>-596.89168688791858</v>
      </c>
      <c r="AI7">
        <f t="shared" si="6"/>
        <v>361.18428439360628</v>
      </c>
      <c r="AJ7">
        <f t="shared" si="7"/>
        <v>-10.40141446105099</v>
      </c>
      <c r="AK7">
        <f>G7*SUM(AB7, AE7:AF7)</f>
        <v>71.765162988348379</v>
      </c>
      <c r="AL7">
        <f t="shared" si="8"/>
        <v>422.54803292090367</v>
      </c>
      <c r="AN7">
        <f t="shared" si="9"/>
        <v>744.19683717537214</v>
      </c>
      <c r="AO7">
        <f t="shared" si="9"/>
        <v>-37.209841858768613</v>
      </c>
      <c r="AP7">
        <f t="shared" si="9"/>
        <v>-17.119924030639663</v>
      </c>
      <c r="AQ7">
        <f t="shared" si="9"/>
        <v>-429.79464285855579</v>
      </c>
      <c r="AR7">
        <f t="shared" si="9"/>
        <v>260.07242842740806</v>
      </c>
      <c r="AS7">
        <f t="shared" si="9"/>
        <v>-7.4895869916021658</v>
      </c>
      <c r="AT7">
        <f t="shared" si="9"/>
        <v>51.674840299886817</v>
      </c>
      <c r="AU7">
        <f t="shared" si="9"/>
        <v>304.2576817356927</v>
      </c>
      <c r="AW7">
        <v>4</v>
      </c>
      <c r="AX7">
        <f>(R7*SUMPRODUCT(K8:$K$23, X8:$X$23)-$AZ$3*SUMPRODUCT(K7:$K$22, W8:$W$23))/Z7</f>
        <v>56.534415529251241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1086.7408579668304</v>
      </c>
      <c r="P8">
        <f t="shared" si="22"/>
        <v>54.337042898341522</v>
      </c>
      <c r="Q8" s="4">
        <f t="shared" si="23"/>
        <v>25</v>
      </c>
      <c r="R8">
        <f t="shared" si="0"/>
        <v>250000</v>
      </c>
      <c r="S8">
        <f t="shared" si="1"/>
        <v>66.366395449916098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53.766190140284834</v>
      </c>
      <c r="AC8">
        <f t="shared" si="2"/>
        <v>62.328739861805389</v>
      </c>
      <c r="AE8">
        <f t="shared" si="3"/>
        <v>1020.6247872016289</v>
      </c>
      <c r="AF8">
        <f t="shared" si="4"/>
        <v>-51.031239360081443</v>
      </c>
      <c r="AG8">
        <f t="shared" si="4"/>
        <v>-23.479028595444152</v>
      </c>
      <c r="AH8">
        <f t="shared" si="5"/>
        <v>-590.79891474416536</v>
      </c>
      <c r="AI8">
        <f t="shared" si="6"/>
        <v>355.31560450193797</v>
      </c>
      <c r="AJ8">
        <f t="shared" si="7"/>
        <v>-8.5625497215205542</v>
      </c>
      <c r="AK8">
        <f t="shared" ref="AK8:AK23" si="24">G8*SUM(AB8:AB8, AE8:AF8)</f>
        <v>71.635181658728257</v>
      </c>
      <c r="AL8">
        <f t="shared" si="8"/>
        <v>418.38823643914566</v>
      </c>
      <c r="AN8">
        <f t="shared" si="9"/>
        <v>676.9754911670716</v>
      </c>
      <c r="AO8">
        <f t="shared" si="9"/>
        <v>-33.848774558353583</v>
      </c>
      <c r="AP8">
        <f t="shared" si="9"/>
        <v>-15.573526250628333</v>
      </c>
      <c r="AQ8">
        <f t="shared" si="9"/>
        <v>-391.87406626338486</v>
      </c>
      <c r="AR8">
        <f t="shared" si="9"/>
        <v>235.67912409470483</v>
      </c>
      <c r="AS8">
        <f t="shared" si="9"/>
        <v>-5.6794978684205706</v>
      </c>
      <c r="AT8">
        <f t="shared" si="9"/>
        <v>47.515269956577598</v>
      </c>
      <c r="AU8">
        <f t="shared" si="9"/>
        <v>277.51489618286183</v>
      </c>
      <c r="AW8">
        <v>5</v>
      </c>
      <c r="AX8">
        <f>(R8*SUMPRODUCT(K9:$K$23, X9:$X$23)-$AZ$3*SUMPRODUCT(K8:$K$22, W9:$W$23))/Z8</f>
        <v>66.366395449916098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1086.7408579668304</v>
      </c>
      <c r="P9">
        <f t="shared" si="22"/>
        <v>54.337042898341522</v>
      </c>
      <c r="Q9" s="4">
        <f t="shared" si="23"/>
        <v>25</v>
      </c>
      <c r="R9">
        <f t="shared" si="0"/>
        <v>250000</v>
      </c>
      <c r="S9">
        <f t="shared" si="1"/>
        <v>74.134288171266562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62.328739861805389</v>
      </c>
      <c r="AC9">
        <f t="shared" si="2"/>
        <v>68.754134043969771</v>
      </c>
      <c r="AE9">
        <f t="shared" si="3"/>
        <v>1007.8727193966613</v>
      </c>
      <c r="AF9">
        <f t="shared" si="4"/>
        <v>-50.39363596983307</v>
      </c>
      <c r="AG9">
        <f t="shared" si="4"/>
        <v>-23.185672831015978</v>
      </c>
      <c r="AH9">
        <f t="shared" si="5"/>
        <v>-585.65478473732423</v>
      </c>
      <c r="AI9">
        <f t="shared" si="6"/>
        <v>348.63862585848801</v>
      </c>
      <c r="AJ9">
        <f t="shared" si="7"/>
        <v>-6.4253941821643821</v>
      </c>
      <c r="AK9">
        <f t="shared" si="24"/>
        <v>71.386547630204362</v>
      </c>
      <c r="AL9">
        <f t="shared" si="8"/>
        <v>413.59977930652798</v>
      </c>
      <c r="AN9">
        <f t="shared" si="9"/>
        <v>615.82014476386314</v>
      </c>
      <c r="AO9">
        <f t="shared" si="9"/>
        <v>-30.791007238193163</v>
      </c>
      <c r="AP9">
        <f t="shared" si="9"/>
        <v>-14.166674148885717</v>
      </c>
      <c r="AQ9">
        <f t="shared" si="9"/>
        <v>-357.84083384505868</v>
      </c>
      <c r="AR9">
        <f t="shared" si="9"/>
        <v>213.02162953172561</v>
      </c>
      <c r="AS9">
        <f t="shared" si="9"/>
        <v>-3.9259790440543418</v>
      </c>
      <c r="AT9">
        <f t="shared" si="9"/>
        <v>43.617882744302499</v>
      </c>
      <c r="AU9">
        <f t="shared" si="9"/>
        <v>252.71353323197377</v>
      </c>
      <c r="AW9">
        <v>6</v>
      </c>
      <c r="AX9">
        <f>(R9*SUMPRODUCT(K10:$K$23, X10:$X$23)-$AZ$3*SUMPRODUCT(K9:$K$22, W10:$W$23))/Z9</f>
        <v>74.134288171266562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1086.7408579668304</v>
      </c>
      <c r="P10">
        <f t="shared" si="22"/>
        <v>54.337042898341522</v>
      </c>
      <c r="Q10" s="4">
        <f t="shared" si="23"/>
        <v>25</v>
      </c>
      <c r="R10">
        <f t="shared" si="0"/>
        <v>250000</v>
      </c>
      <c r="S10">
        <f t="shared" si="1"/>
        <v>79.965147075724133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68.754134043969771</v>
      </c>
      <c r="AC10">
        <f t="shared" si="2"/>
        <v>73.234448374483236</v>
      </c>
      <c r="AE10">
        <f t="shared" si="3"/>
        <v>995.2694413710957</v>
      </c>
      <c r="AF10">
        <f t="shared" si="4"/>
        <v>-49.763472068554783</v>
      </c>
      <c r="AG10">
        <f t="shared" si="4"/>
        <v>-22.895739910642831</v>
      </c>
      <c r="AH10">
        <f t="shared" si="5"/>
        <v>-580.76192062986581</v>
      </c>
      <c r="AI10">
        <f t="shared" si="6"/>
        <v>341.84830876203227</v>
      </c>
      <c r="AJ10">
        <f t="shared" si="7"/>
        <v>-4.4803143305134654</v>
      </c>
      <c r="AK10">
        <f t="shared" si="24"/>
        <v>70.998207234255744</v>
      </c>
      <c r="AL10">
        <f t="shared" si="8"/>
        <v>408.36620166577455</v>
      </c>
      <c r="AN10">
        <f t="shared" si="9"/>
        <v>560.18340370532371</v>
      </c>
      <c r="AO10">
        <f t="shared" si="9"/>
        <v>-28.009170185266182</v>
      </c>
      <c r="AP10">
        <f t="shared" si="9"/>
        <v>-12.886775158922516</v>
      </c>
      <c r="AQ10">
        <f t="shared" si="9"/>
        <v>-326.87951213763398</v>
      </c>
      <c r="AR10">
        <f t="shared" si="9"/>
        <v>192.407946223501</v>
      </c>
      <c r="AS10">
        <f t="shared" si="9"/>
        <v>-2.5217269083226777</v>
      </c>
      <c r="AT10">
        <f t="shared" si="9"/>
        <v>39.961055501383512</v>
      </c>
      <c r="AU10">
        <f t="shared" si="9"/>
        <v>229.84727481656185</v>
      </c>
      <c r="AW10">
        <v>7</v>
      </c>
      <c r="AX10">
        <f>(R10*SUMPRODUCT(K11:$K$23, X11:$X$23)-$AZ$3*SUMPRODUCT(K10:$K$22, W11:$W$23))/Z10</f>
        <v>79.965147075724133</v>
      </c>
    </row>
    <row r="11" spans="1:52" x14ac:dyDescent="0.25">
      <c r="A11" t="s">
        <v>33</v>
      </c>
      <c r="C11" s="7">
        <f>AU25</f>
        <v>2688.7218947251681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1086.7408579668304</v>
      </c>
      <c r="P11">
        <f t="shared" si="22"/>
        <v>54.337042898341522</v>
      </c>
      <c r="Q11" s="4">
        <f t="shared" si="23"/>
        <v>25</v>
      </c>
      <c r="R11">
        <f t="shared" si="0"/>
        <v>250000</v>
      </c>
      <c r="S11">
        <f t="shared" si="1"/>
        <v>83.987891790914233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73.234448374483236</v>
      </c>
      <c r="AC11">
        <f t="shared" si="2"/>
        <v>75.955865576296674</v>
      </c>
      <c r="AE11">
        <f t="shared" si="3"/>
        <v>982.81241216876799</v>
      </c>
      <c r="AF11">
        <f t="shared" si="4"/>
        <v>-49.140620608438404</v>
      </c>
      <c r="AG11">
        <f t="shared" si="4"/>
        <v>-22.609171380735127</v>
      </c>
      <c r="AH11">
        <f t="shared" si="5"/>
        <v>-576.1113080127609</v>
      </c>
      <c r="AI11">
        <f t="shared" si="6"/>
        <v>334.95131216683353</v>
      </c>
      <c r="AJ11">
        <f t="shared" si="7"/>
        <v>-2.7214172018134377</v>
      </c>
      <c r="AK11">
        <f t="shared" si="24"/>
        <v>70.483436795436887</v>
      </c>
      <c r="AL11">
        <f t="shared" si="8"/>
        <v>402.71333176045698</v>
      </c>
      <c r="AN11">
        <f t="shared" si="9"/>
        <v>509.56732017857661</v>
      </c>
      <c r="AO11">
        <f t="shared" si="9"/>
        <v>-25.478366008928834</v>
      </c>
      <c r="AP11">
        <f t="shared" si="9"/>
        <v>-11.722374208233958</v>
      </c>
      <c r="AQ11">
        <f t="shared" si="9"/>
        <v>-298.70145280402284</v>
      </c>
      <c r="AR11">
        <f t="shared" si="9"/>
        <v>173.66512715739097</v>
      </c>
      <c r="AS11">
        <f t="shared" si="9"/>
        <v>-1.4109969038301309</v>
      </c>
      <c r="AT11">
        <f t="shared" si="9"/>
        <v>36.54416199890175</v>
      </c>
      <c r="AU11">
        <f t="shared" si="9"/>
        <v>208.79829225246257</v>
      </c>
      <c r="AW11">
        <v>8</v>
      </c>
      <c r="AX11">
        <f>(R11*SUMPRODUCT(K12:$K$23, X12:$X$23)-$AZ$3*SUMPRODUCT(K11:$K$22, W12:$W$23))/Z11</f>
        <v>83.987891790914233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1086.7408579668304</v>
      </c>
      <c r="P12">
        <f t="shared" si="22"/>
        <v>54.337042898341522</v>
      </c>
      <c r="Q12" s="4">
        <f t="shared" si="23"/>
        <v>25</v>
      </c>
      <c r="R12">
        <f t="shared" si="0"/>
        <v>250000</v>
      </c>
      <c r="S12">
        <f t="shared" si="1"/>
        <v>86.216315706157076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75.955865576296674</v>
      </c>
      <c r="AC12">
        <f t="shared" si="2"/>
        <v>76.994234761429425</v>
      </c>
      <c r="AE12">
        <f t="shared" si="3"/>
        <v>970.49821785831591</v>
      </c>
      <c r="AF12">
        <f t="shared" si="4"/>
        <v>-48.524910892915798</v>
      </c>
      <c r="AG12">
        <f t="shared" si="4"/>
        <v>-22.325888705289149</v>
      </c>
      <c r="AH12">
        <f t="shared" si="5"/>
        <v>-571.90961638624401</v>
      </c>
      <c r="AI12">
        <f t="shared" si="6"/>
        <v>327.73780187386694</v>
      </c>
      <c r="AJ12">
        <f t="shared" si="7"/>
        <v>-1.0383691851327512</v>
      </c>
      <c r="AK12">
        <f t="shared" si="24"/>
        <v>69.855042077918782</v>
      </c>
      <c r="AL12">
        <f t="shared" si="8"/>
        <v>396.55447476665296</v>
      </c>
      <c r="AN12">
        <f t="shared" si="9"/>
        <v>463.51846997779518</v>
      </c>
      <c r="AO12">
        <f t="shared" si="9"/>
        <v>-23.175923498889762</v>
      </c>
      <c r="AP12">
        <f t="shared" si="9"/>
        <v>-10.66304047049878</v>
      </c>
      <c r="AQ12">
        <f t="shared" si="9"/>
        <v>-273.14905424343652</v>
      </c>
      <c r="AR12">
        <f t="shared" si="9"/>
        <v>156.53045176497011</v>
      </c>
      <c r="AS12">
        <f t="shared" si="9"/>
        <v>-0.49593423986594976</v>
      </c>
      <c r="AT12">
        <f t="shared" si="9"/>
        <v>33.363381434790512</v>
      </c>
      <c r="AU12">
        <f t="shared" si="9"/>
        <v>189.39789895989469</v>
      </c>
      <c r="AW12">
        <v>9</v>
      </c>
      <c r="AX12">
        <f>(R12*SUMPRODUCT(K13:$K$23, X13:$X$23)-$AZ$3*SUMPRODUCT(K12:$K$22, W13:$W$23))/Z12</f>
        <v>86.216315706157076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1086.7408579668304</v>
      </c>
      <c r="P13">
        <f t="shared" si="22"/>
        <v>54.337042898341522</v>
      </c>
      <c r="Q13" s="4">
        <f t="shared" si="23"/>
        <v>25</v>
      </c>
      <c r="R13">
        <f t="shared" si="0"/>
        <v>250000</v>
      </c>
      <c r="S13">
        <f t="shared" si="1"/>
        <v>86.794364190095891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76.994234761429425</v>
      </c>
      <c r="AC13">
        <f t="shared" si="2"/>
        <v>76.538176525712515</v>
      </c>
      <c r="AE13">
        <f t="shared" si="3"/>
        <v>958.32447649015546</v>
      </c>
      <c r="AF13">
        <f t="shared" si="4"/>
        <v>-47.916223824507775</v>
      </c>
      <c r="AG13">
        <f t="shared" si="4"/>
        <v>-22.04583708859241</v>
      </c>
      <c r="AH13">
        <f t="shared" si="5"/>
        <v>-567.92729643846769</v>
      </c>
      <c r="AI13">
        <f t="shared" si="6"/>
        <v>320.43511913858754</v>
      </c>
      <c r="AJ13">
        <f t="shared" si="7"/>
        <v>0.45605823571690962</v>
      </c>
      <c r="AK13">
        <f t="shared" si="24"/>
        <v>69.1181741198954</v>
      </c>
      <c r="AL13">
        <f t="shared" si="8"/>
        <v>390.00935149419985</v>
      </c>
      <c r="AN13">
        <f t="shared" si="9"/>
        <v>421.62489840653308</v>
      </c>
      <c r="AO13">
        <f t="shared" si="9"/>
        <v>-21.081244920326654</v>
      </c>
      <c r="AP13">
        <f t="shared" si="9"/>
        <v>-9.6992971073928729</v>
      </c>
      <c r="AQ13">
        <f t="shared" si="9"/>
        <v>-249.86556697388679</v>
      </c>
      <c r="AR13">
        <f t="shared" si="9"/>
        <v>140.97878940492674</v>
      </c>
      <c r="AS13">
        <f t="shared" si="9"/>
        <v>0.20064760111924368</v>
      </c>
      <c r="AT13">
        <f t="shared" si="9"/>
        <v>30.409265187588399</v>
      </c>
      <c r="AU13">
        <f t="shared" si="9"/>
        <v>171.58870219363439</v>
      </c>
      <c r="AW13">
        <v>10</v>
      </c>
      <c r="AX13">
        <f>(R13*SUMPRODUCT(K14:$K$23, X14:$X$23)-$AZ$3*SUMPRODUCT(K13:$K$22, W14:$W$23))/Z13</f>
        <v>86.794364190095891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1086.7408579668304</v>
      </c>
      <c r="P14">
        <f t="shared" si="22"/>
        <v>54.337042898341522</v>
      </c>
      <c r="Q14" s="4">
        <f t="shared" si="23"/>
        <v>25</v>
      </c>
      <c r="R14">
        <f t="shared" si="0"/>
        <v>250000</v>
      </c>
      <c r="S14">
        <f t="shared" si="1"/>
        <v>85.763796128574384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76.538176525712515</v>
      </c>
      <c r="AC14">
        <f t="shared" si="2"/>
        <v>74.679484571390276</v>
      </c>
      <c r="AE14">
        <f t="shared" si="3"/>
        <v>946.28795364847133</v>
      </c>
      <c r="AF14">
        <f t="shared" si="4"/>
        <v>-47.314397682423568</v>
      </c>
      <c r="AG14">
        <f t="shared" si="4"/>
        <v>-21.768942124318151</v>
      </c>
      <c r="AH14">
        <f t="shared" si="5"/>
        <v>-564.36593388335552</v>
      </c>
      <c r="AI14">
        <f t="shared" si="6"/>
        <v>312.83867995837409</v>
      </c>
      <c r="AJ14">
        <f t="shared" si="7"/>
        <v>1.8586919543222393</v>
      </c>
      <c r="AK14">
        <f t="shared" si="24"/>
        <v>68.285821274423228</v>
      </c>
      <c r="AL14">
        <f t="shared" si="8"/>
        <v>382.98319318711958</v>
      </c>
      <c r="AN14">
        <f t="shared" si="9"/>
        <v>383.51146125525867</v>
      </c>
      <c r="AO14">
        <f t="shared" si="9"/>
        <v>-19.175573062762933</v>
      </c>
      <c r="AP14">
        <f t="shared" si="9"/>
        <v>-8.8225140898071448</v>
      </c>
      <c r="AQ14">
        <f t="shared" si="9"/>
        <v>-228.72615375879357</v>
      </c>
      <c r="AR14">
        <f t="shared" si="9"/>
        <v>126.78722034389502</v>
      </c>
      <c r="AS14">
        <f t="shared" si="9"/>
        <v>0.75329043836726006</v>
      </c>
      <c r="AT14">
        <f t="shared" si="9"/>
        <v>27.674868943431559</v>
      </c>
      <c r="AU14">
        <f t="shared" si="9"/>
        <v>155.21537972569385</v>
      </c>
      <c r="AW14">
        <v>11</v>
      </c>
      <c r="AX14">
        <f>(R14*SUMPRODUCT(K15:$K$23, X15:$X$23)-$AZ$3*SUMPRODUCT(K14:$K$22, W15:$W$23))/Z14</f>
        <v>85.763796128574384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1086.7408579668304</v>
      </c>
      <c r="P15">
        <f t="shared" si="22"/>
        <v>54.337042898341522</v>
      </c>
      <c r="Q15" s="4">
        <f t="shared" si="23"/>
        <v>25</v>
      </c>
      <c r="R15">
        <f t="shared" si="0"/>
        <v>250000</v>
      </c>
      <c r="S15">
        <f t="shared" si="1"/>
        <v>82.733902853239329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74.679484571390276</v>
      </c>
      <c r="AC15">
        <f t="shared" si="2"/>
        <v>71.134703376756988</v>
      </c>
      <c r="AE15">
        <f t="shared" si="3"/>
        <v>934.3810205110625</v>
      </c>
      <c r="AF15">
        <f t="shared" si="4"/>
        <v>-46.719051025553128</v>
      </c>
      <c r="AG15">
        <f t="shared" si="4"/>
        <v>-21.495028314735126</v>
      </c>
      <c r="AH15">
        <f t="shared" si="5"/>
        <v>-562.24388339846428</v>
      </c>
      <c r="AI15">
        <f t="shared" si="6"/>
        <v>303.92305777231002</v>
      </c>
      <c r="AJ15">
        <f t="shared" si="7"/>
        <v>3.5447811946332877</v>
      </c>
      <c r="AK15">
        <f t="shared" si="24"/>
        <v>67.363901783982982</v>
      </c>
      <c r="AL15">
        <f t="shared" si="8"/>
        <v>374.83174075092631</v>
      </c>
      <c r="AN15">
        <f t="shared" si="9"/>
        <v>348.83528767396848</v>
      </c>
      <c r="AO15">
        <f t="shared" si="9"/>
        <v>-17.441764383698423</v>
      </c>
      <c r="AP15">
        <f t="shared" si="9"/>
        <v>-8.0248038232085968</v>
      </c>
      <c r="AQ15">
        <f t="shared" si="9"/>
        <v>-209.90420663827086</v>
      </c>
      <c r="AR15">
        <f t="shared" si="9"/>
        <v>113.46451282879059</v>
      </c>
      <c r="AS15">
        <f t="shared" si="9"/>
        <v>1.3233838665674573</v>
      </c>
      <c r="AT15">
        <f t="shared" si="9"/>
        <v>25.14916885277043</v>
      </c>
      <c r="AU15">
        <f t="shared" si="9"/>
        <v>139.93706554812849</v>
      </c>
      <c r="AW15">
        <v>12</v>
      </c>
      <c r="AX15">
        <f>(R15*SUMPRODUCT(K16:$K$23, X16:$X$23)-$AZ$3*SUMPRODUCT(K15:$K$22, W16:$W$23))/Z15</f>
        <v>82.733902853239329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1086.7408579668304</v>
      </c>
      <c r="P16">
        <f t="shared" si="22"/>
        <v>54.337042898341522</v>
      </c>
      <c r="Q16" s="4">
        <f t="shared" si="23"/>
        <v>25</v>
      </c>
      <c r="R16">
        <f t="shared" si="0"/>
        <v>250000</v>
      </c>
      <c r="S16">
        <f t="shared" si="1"/>
        <v>77.674891206955238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71.134703376756988</v>
      </c>
      <c r="AC16">
        <f t="shared" si="2"/>
        <v>65.942841366373045</v>
      </c>
      <c r="AE16">
        <f t="shared" si="3"/>
        <v>922.59903927417338</v>
      </c>
      <c r="AF16">
        <f t="shared" si="4"/>
        <v>-46.12995196370867</v>
      </c>
      <c r="AG16">
        <f t="shared" si="4"/>
        <v>-21.22398896918839</v>
      </c>
      <c r="AH16">
        <f t="shared" si="5"/>
        <v>-560.89062399384886</v>
      </c>
      <c r="AI16">
        <f t="shared" si="6"/>
        <v>294.35447434742741</v>
      </c>
      <c r="AJ16">
        <f t="shared" si="7"/>
        <v>5.191862010383943</v>
      </c>
      <c r="AK16">
        <f t="shared" si="24"/>
        <v>66.332265348105523</v>
      </c>
      <c r="AL16">
        <f t="shared" si="8"/>
        <v>365.87860170591688</v>
      </c>
      <c r="AN16">
        <f t="shared" si="9"/>
        <v>317.28589632385342</v>
      </c>
      <c r="AO16">
        <f t="shared" si="9"/>
        <v>-15.864294816192672</v>
      </c>
      <c r="AP16">
        <f t="shared" si="9"/>
        <v>-7.2990238196588004</v>
      </c>
      <c r="AQ16">
        <f t="shared" si="9"/>
        <v>-192.89277009603273</v>
      </c>
      <c r="AR16">
        <f t="shared" si="9"/>
        <v>101.22980759196922</v>
      </c>
      <c r="AS16">
        <f t="shared" si="9"/>
        <v>1.7855043430897126</v>
      </c>
      <c r="AT16">
        <f t="shared" si="9"/>
        <v>22.811959876657657</v>
      </c>
      <c r="AU16">
        <f t="shared" si="9"/>
        <v>125.8272718117166</v>
      </c>
      <c r="AW16">
        <v>13</v>
      </c>
      <c r="AX16">
        <f>(R16*SUMPRODUCT(K17:$K$23, X17:$X$23)-$AZ$3*SUMPRODUCT(K16:$K$22, W17:$W$23))/Z16</f>
        <v>77.674891206955238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1086.7408579668304</v>
      </c>
      <c r="P17">
        <f t="shared" si="22"/>
        <v>54.337042898341522</v>
      </c>
      <c r="Q17" s="4">
        <f t="shared" si="23"/>
        <v>25</v>
      </c>
      <c r="R17">
        <f t="shared" si="0"/>
        <v>250000</v>
      </c>
      <c r="S17">
        <f t="shared" si="1"/>
        <v>70.900296441668033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65.942841366373045</v>
      </c>
      <c r="AC17">
        <f t="shared" si="2"/>
        <v>59.430903944253942</v>
      </c>
      <c r="AE17">
        <f t="shared" si="3"/>
        <v>910.94106489751834</v>
      </c>
      <c r="AF17">
        <f t="shared" si="4"/>
        <v>-45.547053244875919</v>
      </c>
      <c r="AG17">
        <f t="shared" si="4"/>
        <v>-20.955802347437881</v>
      </c>
      <c r="AH17">
        <f t="shared" si="5"/>
        <v>-559.46732058626162</v>
      </c>
      <c r="AI17">
        <f t="shared" si="6"/>
        <v>284.970888718943</v>
      </c>
      <c r="AJ17">
        <f t="shared" si="7"/>
        <v>6.5119374221191038</v>
      </c>
      <c r="AK17">
        <f t="shared" si="24"/>
        <v>65.193579711331097</v>
      </c>
      <c r="AL17">
        <f t="shared" si="8"/>
        <v>356.6764058523932</v>
      </c>
      <c r="AN17">
        <f t="shared" si="9"/>
        <v>288.58211827119959</v>
      </c>
      <c r="AO17">
        <f t="shared" si="9"/>
        <v>-14.42910591355998</v>
      </c>
      <c r="AP17">
        <f t="shared" si="9"/>
        <v>-6.6387059103286177</v>
      </c>
      <c r="AQ17">
        <f t="shared" si="9"/>
        <v>-177.23678369517702</v>
      </c>
      <c r="AR17">
        <f t="shared" si="9"/>
        <v>90.277522752133976</v>
      </c>
      <c r="AS17">
        <f t="shared" si="9"/>
        <v>2.0629531017311646</v>
      </c>
      <c r="AT17">
        <f t="shared" si="9"/>
        <v>20.653038989843743</v>
      </c>
      <c r="AU17">
        <f t="shared" si="9"/>
        <v>112.99351484370888</v>
      </c>
      <c r="AW17">
        <v>14</v>
      </c>
      <c r="AX17">
        <f>(R17*SUMPRODUCT(K18:$K$23, X18:$X$23)-$AZ$3*SUMPRODUCT(K17:$K$22, W18:$W$23))/Z17</f>
        <v>70.900296441668033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1086.7408579668304</v>
      </c>
      <c r="P18">
        <f t="shared" si="22"/>
        <v>54.337042898341522</v>
      </c>
      <c r="Q18" s="4">
        <f t="shared" si="23"/>
        <v>25</v>
      </c>
      <c r="R18">
        <f t="shared" si="0"/>
        <v>250000</v>
      </c>
      <c r="S18">
        <f t="shared" si="1"/>
        <v>62.616213455776638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59.430903944253942</v>
      </c>
      <c r="AC18">
        <f t="shared" si="2"/>
        <v>51.822247357693072</v>
      </c>
      <c r="AE18">
        <f t="shared" si="3"/>
        <v>899.40528893596229</v>
      </c>
      <c r="AF18">
        <f t="shared" si="4"/>
        <v>-44.970264446798119</v>
      </c>
      <c r="AG18">
        <f t="shared" si="4"/>
        <v>-20.690426846991109</v>
      </c>
      <c r="AH18">
        <f t="shared" si="5"/>
        <v>-558.17476972390932</v>
      </c>
      <c r="AI18">
        <f t="shared" si="6"/>
        <v>275.56982791826374</v>
      </c>
      <c r="AJ18">
        <f t="shared" si="7"/>
        <v>7.6086565865608691</v>
      </c>
      <c r="AK18">
        <f t="shared" si="24"/>
        <v>63.970614990339278</v>
      </c>
      <c r="AL18">
        <f t="shared" si="8"/>
        <v>347.14909949516391</v>
      </c>
      <c r="AN18">
        <f t="shared" si="9"/>
        <v>262.46774533731588</v>
      </c>
      <c r="AO18">
        <f t="shared" si="9"/>
        <v>-13.123387266865794</v>
      </c>
      <c r="AP18">
        <f t="shared" si="9"/>
        <v>-6.0379561376840893</v>
      </c>
      <c r="AQ18">
        <f t="shared" si="9"/>
        <v>-162.88860552168819</v>
      </c>
      <c r="AR18">
        <f t="shared" si="9"/>
        <v>80.417796411077788</v>
      </c>
      <c r="AS18">
        <f t="shared" si="9"/>
        <v>2.2203860305103649</v>
      </c>
      <c r="AT18">
        <f t="shared" si="9"/>
        <v>18.668139148057996</v>
      </c>
      <c r="AU18">
        <f t="shared" si="9"/>
        <v>101.30632158964615</v>
      </c>
      <c r="AW18">
        <v>15</v>
      </c>
      <c r="AX18">
        <f>(R18*SUMPRODUCT(K19:$K$23, X19:$X$23)-$AZ$3*SUMPRODUCT(K18:$K$22, W19:$W$23))/Z18</f>
        <v>62.616213455776638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1086.7408579668304</v>
      </c>
      <c r="P19">
        <f t="shared" si="22"/>
        <v>54.337042898341522</v>
      </c>
      <c r="Q19" s="4">
        <f t="shared" si="23"/>
        <v>25</v>
      </c>
      <c r="R19">
        <f t="shared" si="0"/>
        <v>250000</v>
      </c>
      <c r="S19">
        <f t="shared" si="1"/>
        <v>52.687685368112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51.822247357693072</v>
      </c>
      <c r="AC19">
        <f t="shared" si="2"/>
        <v>43.051578867584055</v>
      </c>
      <c r="AE19">
        <f t="shared" si="3"/>
        <v>887.98567309432508</v>
      </c>
      <c r="AF19">
        <f t="shared" si="4"/>
        <v>-44.399283654716257</v>
      </c>
      <c r="AG19">
        <f t="shared" si="4"/>
        <v>-20.427723559498034</v>
      </c>
      <c r="AH19">
        <f t="shared" si="5"/>
        <v>-557.99019023161668</v>
      </c>
      <c r="AI19">
        <f t="shared" si="6"/>
        <v>265.16847564849411</v>
      </c>
      <c r="AJ19">
        <f t="shared" si="7"/>
        <v>8.7706684901090171</v>
      </c>
      <c r="AK19">
        <f t="shared" si="24"/>
        <v>62.678604575811143</v>
      </c>
      <c r="AL19">
        <f t="shared" si="8"/>
        <v>336.61774871441429</v>
      </c>
      <c r="AN19">
        <f t="shared" si="9"/>
        <v>238.70847002317143</v>
      </c>
      <c r="AO19">
        <f t="shared" si="9"/>
        <v>-11.935423501158573</v>
      </c>
      <c r="AP19">
        <f t="shared" si="9"/>
        <v>-5.4913843597858296</v>
      </c>
      <c r="AQ19">
        <f t="shared" si="9"/>
        <v>-149.99902434684768</v>
      </c>
      <c r="AR19">
        <f t="shared" si="9"/>
        <v>71.282637815379346</v>
      </c>
      <c r="AS19">
        <f t="shared" si="9"/>
        <v>2.357732697486854</v>
      </c>
      <c r="AT19">
        <f t="shared" si="9"/>
        <v>16.849273873239532</v>
      </c>
      <c r="AU19">
        <f t="shared" si="9"/>
        <v>90.489644386105738</v>
      </c>
      <c r="AW19">
        <v>16</v>
      </c>
      <c r="AX19">
        <f>(R19*SUMPRODUCT(K20:$K$23, X20:$X$23)-$AZ$3*SUMPRODUCT(K19:$K$22, W20:$W$23))/Z19</f>
        <v>52.687685368112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1086.7408579668304</v>
      </c>
      <c r="P20">
        <f t="shared" si="22"/>
        <v>54.337042898341522</v>
      </c>
      <c r="Q20" s="4">
        <f t="shared" si="23"/>
        <v>25</v>
      </c>
      <c r="R20">
        <f t="shared" si="0"/>
        <v>250000</v>
      </c>
      <c r="S20">
        <f t="shared" si="1"/>
        <v>41.452295823107463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43.051578867584055</v>
      </c>
      <c r="AC20">
        <f t="shared" si="2"/>
        <v>33.439891251032066</v>
      </c>
      <c r="AE20">
        <f t="shared" si="3"/>
        <v>876.68234983998605</v>
      </c>
      <c r="AF20">
        <f t="shared" si="4"/>
        <v>-43.834117491999308</v>
      </c>
      <c r="AG20">
        <f t="shared" si="4"/>
        <v>-20.167695532313008</v>
      </c>
      <c r="AH20">
        <f t="shared" si="5"/>
        <v>-557.50791590045924</v>
      </c>
      <c r="AI20">
        <f t="shared" si="6"/>
        <v>255.17262091521445</v>
      </c>
      <c r="AJ20">
        <f t="shared" si="7"/>
        <v>9.6116876165519898</v>
      </c>
      <c r="AK20">
        <f t="shared" si="24"/>
        <v>61.312986785089961</v>
      </c>
      <c r="AL20">
        <f t="shared" si="8"/>
        <v>326.09729531685639</v>
      </c>
      <c r="AN20">
        <f t="shared" si="9"/>
        <v>217.09284009875091</v>
      </c>
      <c r="AO20">
        <f t="shared" si="9"/>
        <v>-10.854642004937547</v>
      </c>
      <c r="AP20">
        <f t="shared" si="9"/>
        <v>-4.9941262102012782</v>
      </c>
      <c r="AQ20">
        <f t="shared" si="9"/>
        <v>-138.05567873296081</v>
      </c>
      <c r="AR20">
        <f t="shared" si="9"/>
        <v>63.188393150651272</v>
      </c>
      <c r="AS20">
        <f t="shared" si="9"/>
        <v>2.3801420927433083</v>
      </c>
      <c r="AT20">
        <f t="shared" si="9"/>
        <v>15.182934204779922</v>
      </c>
      <c r="AU20">
        <f t="shared" si="9"/>
        <v>80.751469448174504</v>
      </c>
      <c r="AW20">
        <v>17</v>
      </c>
      <c r="AX20">
        <f>(R20*SUMPRODUCT(K21:$K$23, X21:$X$23)-$AZ$3*SUMPRODUCT(K20:$K$22, W21:$W$23))/Z20</f>
        <v>41.452295823107463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1086.7408579668304</v>
      </c>
      <c r="P21">
        <f t="shared" si="22"/>
        <v>54.337042898341522</v>
      </c>
      <c r="Q21" s="4">
        <f t="shared" si="23"/>
        <v>25</v>
      </c>
      <c r="R21">
        <f t="shared" si="0"/>
        <v>250000</v>
      </c>
      <c r="S21">
        <f t="shared" si="1"/>
        <v>28.870885013102949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33.439891251032066</v>
      </c>
      <c r="AC21">
        <f t="shared" si="2"/>
        <v>22.993038170843221</v>
      </c>
      <c r="AE21">
        <f t="shared" si="3"/>
        <v>865.49040729807086</v>
      </c>
      <c r="AF21">
        <f t="shared" si="4"/>
        <v>-43.274520364903545</v>
      </c>
      <c r="AG21">
        <f t="shared" si="4"/>
        <v>-19.910229769894404</v>
      </c>
      <c r="AH21">
        <f t="shared" si="5"/>
        <v>-557.88807095478739</v>
      </c>
      <c r="AI21">
        <f t="shared" si="6"/>
        <v>244.41758620848555</v>
      </c>
      <c r="AJ21">
        <f t="shared" si="7"/>
        <v>10.446853080188845</v>
      </c>
      <c r="AK21">
        <f t="shared" si="24"/>
        <v>59.89590447289396</v>
      </c>
      <c r="AL21">
        <f t="shared" si="8"/>
        <v>314.76034376156838</v>
      </c>
      <c r="AN21">
        <f t="shared" si="9"/>
        <v>197.42714393629501</v>
      </c>
      <c r="AO21">
        <f t="shared" si="9"/>
        <v>-9.8713571968147509</v>
      </c>
      <c r="AP21">
        <f t="shared" si="9"/>
        <v>-4.5417254373241045</v>
      </c>
      <c r="AQ21">
        <f t="shared" si="9"/>
        <v>-127.25992981086883</v>
      </c>
      <c r="AR21">
        <f t="shared" si="9"/>
        <v>55.754131491287325</v>
      </c>
      <c r="AS21">
        <f t="shared" si="9"/>
        <v>2.383033190607573</v>
      </c>
      <c r="AT21">
        <f t="shared" si="9"/>
        <v>13.662863567119942</v>
      </c>
      <c r="AU21">
        <f t="shared" si="9"/>
        <v>71.800028249014844</v>
      </c>
      <c r="AW21">
        <v>18</v>
      </c>
      <c r="AX21">
        <f>(R21*SUMPRODUCT(K22:$K$23, X22:$X$23)-$AZ$3*SUMPRODUCT(K21:$K$22, W22:$W$23))/Z21</f>
        <v>28.870885013102949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1086.7408579668304</v>
      </c>
      <c r="P22">
        <f t="shared" si="22"/>
        <v>54.337042898341522</v>
      </c>
      <c r="Q22" s="4">
        <f t="shared" si="23"/>
        <v>25</v>
      </c>
      <c r="R22">
        <f t="shared" si="0"/>
        <v>250000</v>
      </c>
      <c r="S22">
        <f t="shared" si="1"/>
        <v>15.036920565345845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22.993038170843221</v>
      </c>
      <c r="AC22">
        <f t="shared" si="2"/>
        <v>11.822180904173678</v>
      </c>
      <c r="AE22">
        <f t="shared" si="3"/>
        <v>854.40678914335206</v>
      </c>
      <c r="AF22">
        <f t="shared" si="4"/>
        <v>-42.720339457167604</v>
      </c>
      <c r="AG22">
        <f t="shared" si="4"/>
        <v>-19.655255962811843</v>
      </c>
      <c r="AH22">
        <f t="shared" si="5"/>
        <v>-558.71509383614352</v>
      </c>
      <c r="AI22">
        <f t="shared" si="6"/>
        <v>233.31609988722914</v>
      </c>
      <c r="AJ22">
        <f t="shared" si="7"/>
        <v>11.170857266669543</v>
      </c>
      <c r="AK22">
        <f t="shared" si="24"/>
        <v>58.427564149991944</v>
      </c>
      <c r="AL22">
        <f t="shared" si="8"/>
        <v>302.91452130389064</v>
      </c>
      <c r="AN22">
        <f t="shared" si="9"/>
        <v>179.53563482754271</v>
      </c>
      <c r="AO22">
        <f t="shared" si="9"/>
        <v>-8.9767817413771347</v>
      </c>
      <c r="AP22">
        <f t="shared" si="9"/>
        <v>-4.1301390646946325</v>
      </c>
      <c r="AQ22">
        <f t="shared" si="9"/>
        <v>-117.40223782652114</v>
      </c>
      <c r="AR22">
        <f t="shared" si="9"/>
        <v>49.026476194949808</v>
      </c>
      <c r="AS22">
        <f t="shared" si="9"/>
        <v>2.3473209441022966</v>
      </c>
      <c r="AT22">
        <f t="shared" si="9"/>
        <v>12.277324986629758</v>
      </c>
      <c r="AU22">
        <f t="shared" si="9"/>
        <v>63.651122125681866</v>
      </c>
      <c r="AW22">
        <v>19</v>
      </c>
      <c r="AX22">
        <f>(R22*SUMPRODUCT(K23:$K$23, X23:$X$23)-$AZ$3*SUMPRODUCT(K22:$K$22, W23:$W$23))/Z22</f>
        <v>15.036920565345845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1086.7408579668304</v>
      </c>
      <c r="P23">
        <f t="shared" si="22"/>
        <v>54.337042898341522</v>
      </c>
      <c r="Q23" s="4">
        <f t="shared" si="23"/>
        <v>25</v>
      </c>
      <c r="R23">
        <f t="shared" si="0"/>
        <v>250000</v>
      </c>
      <c r="S23">
        <f t="shared" si="1"/>
        <v>15.232658691027014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11.822180904173678</v>
      </c>
      <c r="AC23">
        <f t="shared" si="2"/>
        <v>11.822180904173678</v>
      </c>
      <c r="AE23">
        <f t="shared" si="3"/>
        <v>843.42774819794568</v>
      </c>
      <c r="AF23">
        <f t="shared" si="4"/>
        <v>-42.171387409897285</v>
      </c>
      <c r="AG23">
        <f t="shared" si="4"/>
        <v>-19.402687908870565</v>
      </c>
      <c r="AH23">
        <f t="shared" si="5"/>
        <v>-560.15494313161514</v>
      </c>
      <c r="AI23">
        <f t="shared" si="6"/>
        <v>221.69872974756265</v>
      </c>
      <c r="AJ23">
        <f t="shared" si="7"/>
        <v>0</v>
      </c>
      <c r="AK23">
        <f t="shared" si="24"/>
        <v>56.91549791845555</v>
      </c>
      <c r="AL23">
        <f t="shared" si="8"/>
        <v>278.61422766601822</v>
      </c>
      <c r="AN23">
        <f t="shared" si="9"/>
        <v>163.25828231854535</v>
      </c>
      <c r="AO23">
        <f t="shared" si="9"/>
        <v>-8.1629141159272685</v>
      </c>
      <c r="AP23">
        <f t="shared" si="9"/>
        <v>-3.7556856614368765</v>
      </c>
      <c r="AQ23">
        <f t="shared" si="9"/>
        <v>-108.42651791253064</v>
      </c>
      <c r="AR23">
        <f t="shared" si="9"/>
        <v>42.913164628650556</v>
      </c>
      <c r="AS23">
        <f t="shared" si="9"/>
        <v>0</v>
      </c>
      <c r="AT23">
        <f t="shared" si="9"/>
        <v>11.016861192111332</v>
      </c>
      <c r="AU23">
        <f t="shared" si="9"/>
        <v>53.930025820761891</v>
      </c>
      <c r="AW23">
        <v>20</v>
      </c>
      <c r="AX23">
        <f>(R23*SUMPRODUCT(K$23:$K24, X$23:$X24)-$AZ$3*SUMPRODUCT(K$22:$K23, W$23:$W24))/Z23</f>
        <v>15.232658691027014</v>
      </c>
    </row>
    <row r="25" spans="5:50" x14ac:dyDescent="0.25">
      <c r="AN25" s="8">
        <f t="shared" ref="AN25:AU25" si="25">SUM(AN3:AN23)</f>
        <v>9392.7327621880704</v>
      </c>
      <c r="AO25" s="8">
        <f t="shared" si="25"/>
        <v>-1284.6922815845264</v>
      </c>
      <c r="AP25" s="8">
        <f t="shared" si="25"/>
        <v>-464.22546705985667</v>
      </c>
      <c r="AQ25" s="8">
        <f t="shared" si="25"/>
        <v>-5498.1283941163783</v>
      </c>
      <c r="AR25" s="8">
        <f t="shared" si="25"/>
        <v>2145.6866194273089</v>
      </c>
      <c r="AS25" s="8">
        <f t="shared" si="25"/>
        <v>-40.891508023819583</v>
      </c>
      <c r="AT25" s="8">
        <f t="shared" si="25"/>
        <v>583.92678332167839</v>
      </c>
      <c r="AU25" s="9">
        <f t="shared" si="25"/>
        <v>2688.7218947251681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9" priority="1" operator="lessThan">
      <formula>0</formula>
    </cfRule>
  </conditionalFormatting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59DDFF-FDA0-4129-846B-DD8591F671C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'T.35.04.C'!C3*(1+C12)</f>
        <v>1179.391892878049</v>
      </c>
      <c r="K3">
        <v>1</v>
      </c>
      <c r="L3" s="2">
        <v>0</v>
      </c>
      <c r="O3">
        <f>$C$3</f>
        <v>1179.391892878049</v>
      </c>
      <c r="P3">
        <f>O3*B5</f>
        <v>943.51351430243926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1179.391892878049</v>
      </c>
      <c r="AF3">
        <f t="shared" ref="AF3:AG23" si="4">-$Z3*P3</f>
        <v>-943.51351430243926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-37.271363224390257</v>
      </c>
      <c r="AJ3">
        <f t="shared" ref="AJ3:AJ23" si="7">AB3-AC3</f>
        <v>0</v>
      </c>
      <c r="AL3">
        <f t="shared" ref="AL3:AL23" si="8">SUM(AI3:AK3)</f>
        <v>-37.271363224390257</v>
      </c>
      <c r="AN3">
        <f t="shared" ref="AN3:AU23" si="9">AE3*$K3</f>
        <v>1179.391892878049</v>
      </c>
      <c r="AO3">
        <f t="shared" si="9"/>
        <v>-943.51351430243926</v>
      </c>
      <c r="AP3">
        <f t="shared" si="9"/>
        <v>-273.14974180000002</v>
      </c>
      <c r="AQ3">
        <f t="shared" si="9"/>
        <v>0</v>
      </c>
      <c r="AR3">
        <f t="shared" si="9"/>
        <v>-37.271363224390257</v>
      </c>
      <c r="AS3">
        <f t="shared" si="9"/>
        <v>0</v>
      </c>
      <c r="AT3">
        <f t="shared" si="9"/>
        <v>0</v>
      </c>
      <c r="AU3">
        <f t="shared" si="9"/>
        <v>-37.271363224390257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636.2139854310883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250000</v>
      </c>
      <c r="S4">
        <f t="shared" si="1"/>
        <v>51.032551769407917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50.392409340327504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-50.392409340327504</v>
      </c>
      <c r="AK4">
        <f>G4*MAX(0, SUM(AB4, AE4:AF4))</f>
        <v>0</v>
      </c>
      <c r="AL4">
        <f t="shared" si="8"/>
        <v>-686.34390934032751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-585.82157609076137</v>
      </c>
      <c r="AR4">
        <f t="shared" si="9"/>
        <v>-585.82157609076137</v>
      </c>
      <c r="AS4">
        <f t="shared" si="9"/>
        <v>-46.420144716635569</v>
      </c>
      <c r="AT4">
        <f t="shared" si="9"/>
        <v>0</v>
      </c>
      <c r="AU4">
        <f t="shared" si="9"/>
        <v>-632.24172080739697</v>
      </c>
      <c r="AW4">
        <v>1</v>
      </c>
      <c r="AX4">
        <f>(R4*SUMPRODUCT(K5:$K$23, X5:$X$23)-$AZ$3*SUMPRODUCT(K4:$K$22, W5:$W$23))/Z4</f>
        <v>51.032551769407917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1179.391892878049</v>
      </c>
      <c r="P5">
        <f t="shared" ref="P5:P23" si="22">O5*$C$5</f>
        <v>58.969594643902454</v>
      </c>
      <c r="Q5" s="4">
        <f t="shared" ref="Q5:Q23" si="23">$C$8</f>
        <v>25</v>
      </c>
      <c r="R5">
        <f t="shared" si="0"/>
        <v>250000</v>
      </c>
      <c r="S5">
        <f t="shared" si="1"/>
        <v>95.220478655762236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50.392409340327504</v>
      </c>
      <c r="AC5">
        <f t="shared" si="2"/>
        <v>92.845087435022833</v>
      </c>
      <c r="AE5">
        <f t="shared" si="3"/>
        <v>1149.970520630156</v>
      </c>
      <c r="AF5">
        <f t="shared" si="4"/>
        <v>-57.498526031507801</v>
      </c>
      <c r="AG5">
        <f t="shared" si="4"/>
        <v>-24.376344444421765</v>
      </c>
      <c r="AH5">
        <f t="shared" si="5"/>
        <v>-631.96357078235098</v>
      </c>
      <c r="AI5">
        <f t="shared" si="6"/>
        <v>436.13207937187542</v>
      </c>
      <c r="AJ5">
        <f t="shared" si="7"/>
        <v>-42.452678094695329</v>
      </c>
      <c r="AK5">
        <f>G5*SUM(AB5, AE5:AF5)</f>
        <v>80.000508275728308</v>
      </c>
      <c r="AL5">
        <f t="shared" si="8"/>
        <v>473.67990955290838</v>
      </c>
      <c r="AN5">
        <f t="shared" si="9"/>
        <v>975.8193848282549</v>
      </c>
      <c r="AO5">
        <f t="shared" si="9"/>
        <v>-48.790969241412746</v>
      </c>
      <c r="AP5">
        <f t="shared" si="9"/>
        <v>-20.684799317362192</v>
      </c>
      <c r="AQ5">
        <f t="shared" si="9"/>
        <v>-536.25922735547522</v>
      </c>
      <c r="AR5">
        <f t="shared" si="9"/>
        <v>370.08438891400471</v>
      </c>
      <c r="AS5">
        <f t="shared" si="9"/>
        <v>-36.023659284741491</v>
      </c>
      <c r="AT5">
        <f t="shared" si="9"/>
        <v>67.885259118460368</v>
      </c>
      <c r="AU5">
        <f t="shared" si="9"/>
        <v>401.94598874772356</v>
      </c>
      <c r="AW5">
        <v>2</v>
      </c>
      <c r="AX5">
        <f>(R5*SUMPRODUCT(K6:$K$23, X6:$X$23)-$AZ$3*SUMPRODUCT(K5:$K$22, W6:$W$23))/Z5</f>
        <v>95.220478655762236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1179.391892878049</v>
      </c>
      <c r="P6">
        <f t="shared" si="22"/>
        <v>58.969594643902454</v>
      </c>
      <c r="Q6" s="4">
        <f t="shared" si="23"/>
        <v>25</v>
      </c>
      <c r="R6">
        <f t="shared" si="0"/>
        <v>250000</v>
      </c>
      <c r="S6">
        <f t="shared" si="1"/>
        <v>132.02652663003428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92.845087435022833</v>
      </c>
      <c r="AC6">
        <f t="shared" si="2"/>
        <v>127.11314499818307</v>
      </c>
      <c r="AE6">
        <f t="shared" si="3"/>
        <v>1135.5006945625812</v>
      </c>
      <c r="AF6">
        <f t="shared" si="4"/>
        <v>-56.775034728129064</v>
      </c>
      <c r="AG6">
        <f t="shared" si="4"/>
        <v>-24.069622265073381</v>
      </c>
      <c r="AH6">
        <f t="shared" si="5"/>
        <v>-629.58734904163634</v>
      </c>
      <c r="AI6">
        <f t="shared" si="6"/>
        <v>425.06868852774255</v>
      </c>
      <c r="AJ6">
        <f t="shared" si="7"/>
        <v>-34.268057563160241</v>
      </c>
      <c r="AK6">
        <f>G6*SUM(AB6, AE6:AF6)</f>
        <v>82.009952308863262</v>
      </c>
      <c r="AL6">
        <f t="shared" si="8"/>
        <v>472.81058327344556</v>
      </c>
      <c r="AN6">
        <f t="shared" si="9"/>
        <v>887.58816936069252</v>
      </c>
      <c r="AO6">
        <f t="shared" si="9"/>
        <v>-44.379408468034626</v>
      </c>
      <c r="AP6">
        <f t="shared" si="9"/>
        <v>-18.814530070974264</v>
      </c>
      <c r="AQ6">
        <f t="shared" si="9"/>
        <v>-492.13028689848966</v>
      </c>
      <c r="AR6">
        <f t="shared" si="9"/>
        <v>332.26394392319406</v>
      </c>
      <c r="AS6">
        <f t="shared" si="9"/>
        <v>-26.78635303851495</v>
      </c>
      <c r="AT6">
        <f t="shared" si="9"/>
        <v>64.104816305041794</v>
      </c>
      <c r="AU6">
        <f t="shared" si="9"/>
        <v>369.58240718972093</v>
      </c>
      <c r="AW6">
        <v>3</v>
      </c>
      <c r="AX6">
        <f>(R6*SUMPRODUCT(K7:$K$23, X7:$X$23)-$AZ$3*SUMPRODUCT(K6:$K$22, W7:$W$23))/Z6</f>
        <v>132.02652663003428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1179.391892878049</v>
      </c>
      <c r="P7">
        <f t="shared" si="22"/>
        <v>58.969594643902454</v>
      </c>
      <c r="Q7" s="4">
        <f t="shared" si="23"/>
        <v>25</v>
      </c>
      <c r="R7">
        <f t="shared" si="0"/>
        <v>250000</v>
      </c>
      <c r="S7">
        <f t="shared" si="1"/>
        <v>161.64782602202376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127.11314499818307</v>
      </c>
      <c r="AC7">
        <f t="shared" si="2"/>
        <v>153.669657753509</v>
      </c>
      <c r="AE7">
        <f t="shared" si="3"/>
        <v>1121.1827155110659</v>
      </c>
      <c r="AF7">
        <f t="shared" si="4"/>
        <v>-56.059135775553294</v>
      </c>
      <c r="AG7">
        <f t="shared" si="4"/>
        <v>-23.766118842293032</v>
      </c>
      <c r="AH7">
        <f t="shared" si="5"/>
        <v>-628.07200129615683</v>
      </c>
      <c r="AI7">
        <f t="shared" si="6"/>
        <v>413.28545959706264</v>
      </c>
      <c r="AJ7">
        <f t="shared" si="7"/>
        <v>-26.556512755325926</v>
      </c>
      <c r="AK7">
        <f>G7*SUM(AB7, AE7:AF7)</f>
        <v>83.456570731358696</v>
      </c>
      <c r="AL7">
        <f t="shared" si="8"/>
        <v>470.18551757309541</v>
      </c>
      <c r="AN7">
        <f t="shared" si="9"/>
        <v>807.3128431469496</v>
      </c>
      <c r="AO7">
        <f t="shared" si="9"/>
        <v>-40.36564215734748</v>
      </c>
      <c r="AP7">
        <f t="shared" si="9"/>
        <v>-17.112904710089161</v>
      </c>
      <c r="AQ7">
        <f t="shared" si="9"/>
        <v>-452.24617366337776</v>
      </c>
      <c r="AR7">
        <f t="shared" si="9"/>
        <v>297.58812261613508</v>
      </c>
      <c r="AS7">
        <f t="shared" si="9"/>
        <v>-19.122140860687217</v>
      </c>
      <c r="AT7">
        <f t="shared" si="9"/>
        <v>60.093292970286342</v>
      </c>
      <c r="AU7">
        <f t="shared" si="9"/>
        <v>338.55927472573421</v>
      </c>
      <c r="AW7">
        <v>4</v>
      </c>
      <c r="AX7">
        <f>(R7*SUMPRODUCT(K8:$K$23, X8:$X$23)-$AZ$3*SUMPRODUCT(K7:$K$22, W8:$W$23))/Z7</f>
        <v>161.64782602202376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1179.391892878049</v>
      </c>
      <c r="P8">
        <f t="shared" si="22"/>
        <v>58.969594643902454</v>
      </c>
      <c r="Q8" s="4">
        <f t="shared" si="23"/>
        <v>25</v>
      </c>
      <c r="R8">
        <f t="shared" si="0"/>
        <v>250000</v>
      </c>
      <c r="S8">
        <f t="shared" si="1"/>
        <v>184.98024814103732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153.669657753509</v>
      </c>
      <c r="AC8">
        <f t="shared" si="2"/>
        <v>173.62845302123378</v>
      </c>
      <c r="AE8">
        <f t="shared" si="3"/>
        <v>1107.0154350213102</v>
      </c>
      <c r="AF8">
        <f t="shared" si="4"/>
        <v>-55.350771751065508</v>
      </c>
      <c r="AG8">
        <f t="shared" si="4"/>
        <v>-23.465809831876154</v>
      </c>
      <c r="AH8">
        <f t="shared" si="5"/>
        <v>-626.47821993948219</v>
      </c>
      <c r="AI8">
        <f t="shared" si="6"/>
        <v>401.72063349888617</v>
      </c>
      <c r="AJ8">
        <f t="shared" si="7"/>
        <v>-19.958795267724781</v>
      </c>
      <c r="AK8">
        <f t="shared" ref="AK8:AK23" si="24">G8*SUM(AB8:AB8, AE8:AF8)</f>
        <v>84.373402471662757</v>
      </c>
      <c r="AL8">
        <f t="shared" si="8"/>
        <v>466.13524070282415</v>
      </c>
      <c r="AN8">
        <f t="shared" si="9"/>
        <v>734.27799055112428</v>
      </c>
      <c r="AO8">
        <f t="shared" si="9"/>
        <v>-36.713899527556215</v>
      </c>
      <c r="AP8">
        <f t="shared" si="9"/>
        <v>-15.56475830860764</v>
      </c>
      <c r="AQ8">
        <f t="shared" si="9"/>
        <v>-415.53997704860643</v>
      </c>
      <c r="AR8">
        <f t="shared" si="9"/>
        <v>266.45935566635393</v>
      </c>
      <c r="AS8">
        <f t="shared" si="9"/>
        <v>-13.238572489031398</v>
      </c>
      <c r="AT8">
        <f t="shared" si="9"/>
        <v>55.964470289125806</v>
      </c>
      <c r="AU8">
        <f t="shared" si="9"/>
        <v>309.18525346644833</v>
      </c>
      <c r="AW8">
        <v>5</v>
      </c>
      <c r="AX8">
        <f>(R8*SUMPRODUCT(K9:$K$23, X9:$X$23)-$AZ$3*SUMPRODUCT(K8:$K$22, W9:$W$23))/Z8</f>
        <v>184.98024814103732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1179.391892878049</v>
      </c>
      <c r="P9">
        <f t="shared" si="22"/>
        <v>58.969594643902454</v>
      </c>
      <c r="Q9" s="4">
        <f t="shared" si="23"/>
        <v>25</v>
      </c>
      <c r="R9">
        <f t="shared" si="0"/>
        <v>250000</v>
      </c>
      <c r="S9">
        <f t="shared" si="1"/>
        <v>202.67596759550776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173.62845302123378</v>
      </c>
      <c r="AC9">
        <f t="shared" si="2"/>
        <v>187.82913130730321</v>
      </c>
      <c r="AE9">
        <f t="shared" si="3"/>
        <v>1092.9966553916674</v>
      </c>
      <c r="AF9">
        <f t="shared" si="4"/>
        <v>-54.649832769583377</v>
      </c>
      <c r="AG9">
        <f t="shared" si="4"/>
        <v>-23.168648648339595</v>
      </c>
      <c r="AH9">
        <f t="shared" si="5"/>
        <v>-625.03085217798525</v>
      </c>
      <c r="AI9">
        <f t="shared" si="6"/>
        <v>390.14732179575924</v>
      </c>
      <c r="AJ9">
        <f t="shared" si="7"/>
        <v>-14.200678286069433</v>
      </c>
      <c r="AK9">
        <f t="shared" si="24"/>
        <v>84.838269295032262</v>
      </c>
      <c r="AL9">
        <f t="shared" si="8"/>
        <v>460.78491280472207</v>
      </c>
      <c r="AN9">
        <f t="shared" si="9"/>
        <v>667.83170691696432</v>
      </c>
      <c r="AO9">
        <f t="shared" si="9"/>
        <v>-33.39158534584822</v>
      </c>
      <c r="AP9">
        <f t="shared" si="9"/>
        <v>-14.156272205824362</v>
      </c>
      <c r="AQ9">
        <f t="shared" si="9"/>
        <v>-381.89999834556761</v>
      </c>
      <c r="AR9">
        <f t="shared" si="9"/>
        <v>238.38385101972418</v>
      </c>
      <c r="AS9">
        <f t="shared" si="9"/>
        <v>-8.6767541075100709</v>
      </c>
      <c r="AT9">
        <f t="shared" si="9"/>
        <v>51.8370169896628</v>
      </c>
      <c r="AU9">
        <f t="shared" si="9"/>
        <v>281.54411390187687</v>
      </c>
      <c r="AW9">
        <v>6</v>
      </c>
      <c r="AX9">
        <f>(R9*SUMPRODUCT(K10:$K$23, X10:$X$23)-$AZ$3*SUMPRODUCT(K9:$K$22, W10:$W$23))/Z9</f>
        <v>202.67596759550776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1179.391892878049</v>
      </c>
      <c r="P10">
        <f t="shared" si="22"/>
        <v>58.969594643902454</v>
      </c>
      <c r="Q10" s="4">
        <f t="shared" si="23"/>
        <v>25</v>
      </c>
      <c r="R10">
        <f t="shared" si="0"/>
        <v>250000</v>
      </c>
      <c r="S10">
        <f t="shared" si="1"/>
        <v>214.65635385791782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187.82913130730321</v>
      </c>
      <c r="AC10">
        <f t="shared" si="2"/>
        <v>196.40609674187408</v>
      </c>
      <c r="AE10">
        <f t="shared" si="3"/>
        <v>1079.1190386216645</v>
      </c>
      <c r="AF10">
        <f t="shared" si="4"/>
        <v>-53.955951931083227</v>
      </c>
      <c r="AG10">
        <f t="shared" si="4"/>
        <v>-22.874479745411627</v>
      </c>
      <c r="AH10">
        <f t="shared" si="5"/>
        <v>-624.82416444571936</v>
      </c>
      <c r="AI10">
        <f t="shared" si="6"/>
        <v>377.46444249945023</v>
      </c>
      <c r="AJ10">
        <f t="shared" si="7"/>
        <v>-8.5769654345708659</v>
      </c>
      <c r="AK10">
        <f t="shared" si="24"/>
        <v>84.90945525985191</v>
      </c>
      <c r="AL10">
        <f t="shared" si="8"/>
        <v>453.7969323247313</v>
      </c>
      <c r="AN10">
        <f t="shared" si="9"/>
        <v>607.37781240980087</v>
      </c>
      <c r="AO10">
        <f t="shared" si="9"/>
        <v>-30.368890620490046</v>
      </c>
      <c r="AP10">
        <f t="shared" si="9"/>
        <v>-12.874808960396267</v>
      </c>
      <c r="AQ10">
        <f t="shared" si="9"/>
        <v>-351.67976892202313</v>
      </c>
      <c r="AR10">
        <f t="shared" si="9"/>
        <v>212.45434390689141</v>
      </c>
      <c r="AS10">
        <f t="shared" si="9"/>
        <v>-4.827510512110007</v>
      </c>
      <c r="AT10">
        <f t="shared" si="9"/>
        <v>47.790945523960609</v>
      </c>
      <c r="AU10">
        <f t="shared" si="9"/>
        <v>255.41777891874204</v>
      </c>
      <c r="AW10">
        <v>7</v>
      </c>
      <c r="AX10">
        <f>(R10*SUMPRODUCT(K11:$K$23, X11:$X$23)-$AZ$3*SUMPRODUCT(K10:$K$22, W11:$W$23))/Z10</f>
        <v>214.65635385791782</v>
      </c>
    </row>
    <row r="11" spans="1:52" x14ac:dyDescent="0.25">
      <c r="A11" t="s">
        <v>33</v>
      </c>
      <c r="C11" s="7">
        <f>AU25</f>
        <v>2921.1233528776097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1179.391892878049</v>
      </c>
      <c r="P11">
        <f t="shared" si="22"/>
        <v>58.969594643902454</v>
      </c>
      <c r="Q11" s="4">
        <f t="shared" si="23"/>
        <v>25</v>
      </c>
      <c r="R11">
        <f t="shared" si="0"/>
        <v>250000</v>
      </c>
      <c r="S11">
        <f t="shared" si="1"/>
        <v>221.81583989613307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196.40609674187408</v>
      </c>
      <c r="AC11">
        <f t="shared" si="2"/>
        <v>200.37340427168283</v>
      </c>
      <c r="AE11">
        <f t="shared" si="3"/>
        <v>1065.3827456914557</v>
      </c>
      <c r="AF11">
        <f t="shared" si="4"/>
        <v>-53.269137284572786</v>
      </c>
      <c r="AG11">
        <f t="shared" si="4"/>
        <v>-22.583306535447285</v>
      </c>
      <c r="AH11">
        <f t="shared" si="5"/>
        <v>-624.28412510224291</v>
      </c>
      <c r="AI11">
        <f t="shared" si="6"/>
        <v>365.24617676919274</v>
      </c>
      <c r="AJ11">
        <f t="shared" si="7"/>
        <v>-3.9673075298087497</v>
      </c>
      <c r="AK11">
        <f t="shared" si="24"/>
        <v>84.59637936041301</v>
      </c>
      <c r="AL11">
        <f t="shared" si="8"/>
        <v>445.87524859979703</v>
      </c>
      <c r="AN11">
        <f t="shared" si="9"/>
        <v>552.37828090561936</v>
      </c>
      <c r="AO11">
        <f t="shared" si="9"/>
        <v>-27.61891404528097</v>
      </c>
      <c r="AP11">
        <f t="shared" si="9"/>
        <v>-11.708963836389879</v>
      </c>
      <c r="AQ11">
        <f t="shared" si="9"/>
        <v>-323.67803328449492</v>
      </c>
      <c r="AR11">
        <f t="shared" si="9"/>
        <v>189.37236973945363</v>
      </c>
      <c r="AS11">
        <f t="shared" si="9"/>
        <v>-2.0569645247233441</v>
      </c>
      <c r="AT11">
        <f t="shared" si="9"/>
        <v>43.861422377003422</v>
      </c>
      <c r="AU11">
        <f t="shared" si="9"/>
        <v>231.17682759173374</v>
      </c>
      <c r="AW11">
        <v>8</v>
      </c>
      <c r="AX11">
        <f>(R11*SUMPRODUCT(K12:$K$23, X12:$X$23)-$AZ$3*SUMPRODUCT(K11:$K$22, W12:$W$23))/Z11</f>
        <v>221.81583989613307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1179.391892878049</v>
      </c>
      <c r="P12">
        <f t="shared" si="22"/>
        <v>58.969594643902454</v>
      </c>
      <c r="Q12" s="4">
        <f t="shared" si="23"/>
        <v>25</v>
      </c>
      <c r="R12">
        <f t="shared" si="0"/>
        <v>250000</v>
      </c>
      <c r="S12">
        <f t="shared" si="1"/>
        <v>224.24618947764068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200.37340427168283</v>
      </c>
      <c r="AC12">
        <f t="shared" si="2"/>
        <v>199.9827740996202</v>
      </c>
      <c r="AE12">
        <f t="shared" si="3"/>
        <v>1051.7818074758031</v>
      </c>
      <c r="AF12">
        <f t="shared" si="4"/>
        <v>-52.589090373790157</v>
      </c>
      <c r="AG12">
        <f t="shared" si="4"/>
        <v>-22.295002488722361</v>
      </c>
      <c r="AH12">
        <f t="shared" si="5"/>
        <v>-624.70981370454911</v>
      </c>
      <c r="AI12">
        <f t="shared" si="6"/>
        <v>352.18790090874143</v>
      </c>
      <c r="AJ12">
        <f t="shared" si="7"/>
        <v>0.39063017206262884</v>
      </c>
      <c r="AK12">
        <f t="shared" si="24"/>
        <v>83.969628496158705</v>
      </c>
      <c r="AL12">
        <f t="shared" si="8"/>
        <v>436.54815957696275</v>
      </c>
      <c r="AN12">
        <f t="shared" si="9"/>
        <v>502.34022606194816</v>
      </c>
      <c r="AO12">
        <f t="shared" si="9"/>
        <v>-25.117011303097406</v>
      </c>
      <c r="AP12">
        <f t="shared" si="9"/>
        <v>-10.64828894228059</v>
      </c>
      <c r="AQ12">
        <f t="shared" si="9"/>
        <v>-298.36689207678683</v>
      </c>
      <c r="AR12">
        <f t="shared" si="9"/>
        <v>168.2080337397833</v>
      </c>
      <c r="AS12">
        <f t="shared" si="9"/>
        <v>0.18656839997213304</v>
      </c>
      <c r="AT12">
        <f t="shared" si="9"/>
        <v>40.104631836454892</v>
      </c>
      <c r="AU12">
        <f t="shared" si="9"/>
        <v>208.49923397621032</v>
      </c>
      <c r="AW12">
        <v>9</v>
      </c>
      <c r="AX12">
        <f>(R12*SUMPRODUCT(K13:$K$23, X13:$X$23)-$AZ$3*SUMPRODUCT(K12:$K$22, W13:$W$23))/Z12</f>
        <v>224.24618947764068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1179.391892878049</v>
      </c>
      <c r="P13">
        <f t="shared" si="22"/>
        <v>58.969594643902454</v>
      </c>
      <c r="Q13" s="4">
        <f t="shared" si="23"/>
        <v>25</v>
      </c>
      <c r="R13">
        <f t="shared" si="0"/>
        <v>250000</v>
      </c>
      <c r="S13">
        <f t="shared" si="1"/>
        <v>222.30334330772462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199.9827740996202</v>
      </c>
      <c r="AC13">
        <f t="shared" si="2"/>
        <v>195.71131845098807</v>
      </c>
      <c r="AE13">
        <f t="shared" si="3"/>
        <v>1038.312509794579</v>
      </c>
      <c r="AF13">
        <f t="shared" si="4"/>
        <v>-51.915625489728953</v>
      </c>
      <c r="AG13">
        <f t="shared" si="4"/>
        <v>-22.009488874406358</v>
      </c>
      <c r="AH13">
        <f t="shared" si="5"/>
        <v>-625.63589428780517</v>
      </c>
      <c r="AI13">
        <f t="shared" si="6"/>
        <v>338.75150114263852</v>
      </c>
      <c r="AJ13">
        <f t="shared" si="7"/>
        <v>4.2714556486321271</v>
      </c>
      <c r="AK13">
        <f t="shared" si="24"/>
        <v>83.046576088312932</v>
      </c>
      <c r="AL13">
        <f t="shared" si="8"/>
        <v>426.06953287958356</v>
      </c>
      <c r="AN13">
        <f t="shared" si="9"/>
        <v>456.81647207814888</v>
      </c>
      <c r="AO13">
        <f t="shared" si="9"/>
        <v>-22.840823603907445</v>
      </c>
      <c r="AP13">
        <f t="shared" si="9"/>
        <v>-9.6833053295666591</v>
      </c>
      <c r="AQ13">
        <f t="shared" si="9"/>
        <v>-275.25506948823727</v>
      </c>
      <c r="AR13">
        <f t="shared" si="9"/>
        <v>149.03727365643755</v>
      </c>
      <c r="AS13">
        <f t="shared" si="9"/>
        <v>1.8792716852004907</v>
      </c>
      <c r="AT13">
        <f t="shared" si="9"/>
        <v>36.53721162845104</v>
      </c>
      <c r="AU13">
        <f t="shared" si="9"/>
        <v>187.45375697008907</v>
      </c>
      <c r="AW13">
        <v>10</v>
      </c>
      <c r="AX13">
        <f>(R13*SUMPRODUCT(K14:$K$23, X14:$X$23)-$AZ$3*SUMPRODUCT(K13:$K$22, W14:$W$23))/Z13</f>
        <v>222.30334330772462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1179.391892878049</v>
      </c>
      <c r="P14">
        <f t="shared" si="22"/>
        <v>58.969594643902454</v>
      </c>
      <c r="Q14" s="4">
        <f t="shared" si="23"/>
        <v>25</v>
      </c>
      <c r="R14">
        <f t="shared" si="0"/>
        <v>250000</v>
      </c>
      <c r="S14">
        <f t="shared" si="1"/>
        <v>216.23933257656046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195.71131845098807</v>
      </c>
      <c r="AC14">
        <f t="shared" si="2"/>
        <v>187.9264175768958</v>
      </c>
      <c r="AE14">
        <f t="shared" si="3"/>
        <v>1024.9702989132822</v>
      </c>
      <c r="AF14">
        <f t="shared" si="4"/>
        <v>-51.248514945664112</v>
      </c>
      <c r="AG14">
        <f t="shared" si="4"/>
        <v>-21.726669165328612</v>
      </c>
      <c r="AH14">
        <f t="shared" si="5"/>
        <v>-627.24820333681805</v>
      </c>
      <c r="AI14">
        <f t="shared" si="6"/>
        <v>324.7469114654715</v>
      </c>
      <c r="AJ14">
        <f t="shared" si="7"/>
        <v>7.7849008740922727</v>
      </c>
      <c r="AK14">
        <f t="shared" si="24"/>
        <v>81.860317169302448</v>
      </c>
      <c r="AL14">
        <f t="shared" si="8"/>
        <v>414.39212950886622</v>
      </c>
      <c r="AN14">
        <f t="shared" si="9"/>
        <v>415.39983211653254</v>
      </c>
      <c r="AO14">
        <f t="shared" si="9"/>
        <v>-20.769991605826629</v>
      </c>
      <c r="AP14">
        <f t="shared" si="9"/>
        <v>-8.8053817103753289</v>
      </c>
      <c r="AQ14">
        <f t="shared" si="9"/>
        <v>-254.21107190888026</v>
      </c>
      <c r="AR14">
        <f t="shared" si="9"/>
        <v>131.61338689145035</v>
      </c>
      <c r="AS14">
        <f t="shared" si="9"/>
        <v>3.1550636341076821</v>
      </c>
      <c r="AT14">
        <f t="shared" si="9"/>
        <v>33.176338909710516</v>
      </c>
      <c r="AU14">
        <f t="shared" si="9"/>
        <v>167.94478943526855</v>
      </c>
      <c r="AW14">
        <v>11</v>
      </c>
      <c r="AX14">
        <f>(R14*SUMPRODUCT(K15:$K$23, X15:$X$23)-$AZ$3*SUMPRODUCT(K14:$K$22, W15:$W$23))/Z14</f>
        <v>216.23933257656046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1179.391892878049</v>
      </c>
      <c r="P15">
        <f t="shared" si="22"/>
        <v>58.969594643902454</v>
      </c>
      <c r="Q15" s="4">
        <f t="shared" si="23"/>
        <v>25</v>
      </c>
      <c r="R15">
        <f t="shared" si="0"/>
        <v>250000</v>
      </c>
      <c r="S15">
        <f t="shared" si="1"/>
        <v>206.40827594549305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187.9264175768958</v>
      </c>
      <c r="AC15">
        <f t="shared" si="2"/>
        <v>177.0691695721473</v>
      </c>
      <c r="AE15">
        <f t="shared" si="3"/>
        <v>1011.7517920026936</v>
      </c>
      <c r="AF15">
        <f t="shared" si="4"/>
        <v>-50.587589600134677</v>
      </c>
      <c r="AG15">
        <f t="shared" si="4"/>
        <v>-21.446471654424673</v>
      </c>
      <c r="AH15">
        <f t="shared" si="5"/>
        <v>-629.30819250652701</v>
      </c>
      <c r="AI15">
        <f t="shared" si="6"/>
        <v>310.40953824160715</v>
      </c>
      <c r="AJ15">
        <f t="shared" si="7"/>
        <v>10.857248004748499</v>
      </c>
      <c r="AK15">
        <f t="shared" si="24"/>
        <v>80.436343398561831</v>
      </c>
      <c r="AL15">
        <f t="shared" si="8"/>
        <v>401.70312964491745</v>
      </c>
      <c r="AN15">
        <f t="shared" si="9"/>
        <v>377.72035140961447</v>
      </c>
      <c r="AO15">
        <f t="shared" si="9"/>
        <v>-18.886017570480721</v>
      </c>
      <c r="AP15">
        <f t="shared" si="9"/>
        <v>-8.0066760186020574</v>
      </c>
      <c r="AQ15">
        <f t="shared" si="9"/>
        <v>-234.94152765274455</v>
      </c>
      <c r="AR15">
        <f t="shared" si="9"/>
        <v>115.8861301677871</v>
      </c>
      <c r="AS15">
        <f t="shared" si="9"/>
        <v>4.0533691801793426</v>
      </c>
      <c r="AT15">
        <f t="shared" si="9"/>
        <v>30.029542951902485</v>
      </c>
      <c r="AU15">
        <f t="shared" si="9"/>
        <v>149.96904229986893</v>
      </c>
      <c r="AW15">
        <v>12</v>
      </c>
      <c r="AX15">
        <f>(R15*SUMPRODUCT(K16:$K$23, X16:$X$23)-$AZ$3*SUMPRODUCT(K15:$K$22, W16:$W$23))/Z15</f>
        <v>206.40827594549305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1179.391892878049</v>
      </c>
      <c r="P16">
        <f t="shared" si="22"/>
        <v>58.969594643902454</v>
      </c>
      <c r="Q16" s="4">
        <f t="shared" si="23"/>
        <v>25</v>
      </c>
      <c r="R16">
        <f t="shared" si="0"/>
        <v>250000</v>
      </c>
      <c r="S16">
        <f t="shared" si="1"/>
        <v>192.73761078285415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177.0691695721473</v>
      </c>
      <c r="AC16">
        <f t="shared" si="2"/>
        <v>163.20038419574314</v>
      </c>
      <c r="AE16">
        <f t="shared" si="3"/>
        <v>998.64893651657235</v>
      </c>
      <c r="AF16">
        <f t="shared" si="4"/>
        <v>-49.93244682582862</v>
      </c>
      <c r="AG16">
        <f t="shared" si="4"/>
        <v>-21.168725648935638</v>
      </c>
      <c r="AH16">
        <f t="shared" si="5"/>
        <v>-632.81288944788025</v>
      </c>
      <c r="AI16">
        <f t="shared" si="6"/>
        <v>294.73487459392788</v>
      </c>
      <c r="AJ16">
        <f t="shared" si="7"/>
        <v>13.868785376404162</v>
      </c>
      <c r="AK16">
        <f t="shared" si="24"/>
        <v>78.804996148402367</v>
      </c>
      <c r="AL16">
        <f t="shared" si="8"/>
        <v>387.40865611873443</v>
      </c>
      <c r="AN16">
        <f t="shared" si="9"/>
        <v>343.43979285389395</v>
      </c>
      <c r="AO16">
        <f t="shared" si="9"/>
        <v>-17.171989642694697</v>
      </c>
      <c r="AP16">
        <f t="shared" si="9"/>
        <v>-7.2800185190311071</v>
      </c>
      <c r="AQ16">
        <f t="shared" si="9"/>
        <v>-217.62715577041772</v>
      </c>
      <c r="AR16">
        <f t="shared" si="9"/>
        <v>101.36062892175043</v>
      </c>
      <c r="AS16">
        <f t="shared" si="9"/>
        <v>4.7695367237076276</v>
      </c>
      <c r="AT16">
        <f t="shared" si="9"/>
        <v>27.101387247719845</v>
      </c>
      <c r="AU16">
        <f t="shared" si="9"/>
        <v>133.23155289317791</v>
      </c>
      <c r="AW16">
        <v>13</v>
      </c>
      <c r="AX16">
        <f>(R16*SUMPRODUCT(K17:$K$23, X17:$X$23)-$AZ$3*SUMPRODUCT(K16:$K$22, W17:$W$23))/Z16</f>
        <v>192.73761078285415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1179.391892878049</v>
      </c>
      <c r="P17">
        <f t="shared" si="22"/>
        <v>58.969594643902454</v>
      </c>
      <c r="Q17" s="4">
        <f t="shared" si="23"/>
        <v>25</v>
      </c>
      <c r="R17">
        <f t="shared" si="0"/>
        <v>250000</v>
      </c>
      <c r="S17">
        <f t="shared" si="1"/>
        <v>175.15566843310262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163.20038419574314</v>
      </c>
      <c r="AC17">
        <f t="shared" si="2"/>
        <v>146.38283635600123</v>
      </c>
      <c r="AE17">
        <f t="shared" si="3"/>
        <v>985.65311644880967</v>
      </c>
      <c r="AF17">
        <f t="shared" si="4"/>
        <v>-49.282655822440489</v>
      </c>
      <c r="AG17">
        <f t="shared" si="4"/>
        <v>-20.893248512238326</v>
      </c>
      <c r="AH17">
        <f t="shared" si="5"/>
        <v>-637.89880207953956</v>
      </c>
      <c r="AI17">
        <f t="shared" si="6"/>
        <v>277.57841003459134</v>
      </c>
      <c r="AJ17">
        <f t="shared" si="7"/>
        <v>16.817547839741906</v>
      </c>
      <c r="AK17">
        <f t="shared" si="24"/>
        <v>76.96995913754786</v>
      </c>
      <c r="AL17">
        <f t="shared" si="8"/>
        <v>371.36591701188109</v>
      </c>
      <c r="AN17">
        <f t="shared" si="9"/>
        <v>312.2505672278665</v>
      </c>
      <c r="AO17">
        <f t="shared" si="9"/>
        <v>-15.612528361393325</v>
      </c>
      <c r="AP17">
        <f t="shared" si="9"/>
        <v>-6.6188891307766875</v>
      </c>
      <c r="AQ17">
        <f t="shared" si="9"/>
        <v>-202.08353167993812</v>
      </c>
      <c r="AR17">
        <f t="shared" si="9"/>
        <v>87.935618055758368</v>
      </c>
      <c r="AS17">
        <f t="shared" si="9"/>
        <v>5.3277251040010469</v>
      </c>
      <c r="AT17">
        <f t="shared" si="9"/>
        <v>24.383744137893402</v>
      </c>
      <c r="AU17">
        <f t="shared" si="9"/>
        <v>117.64708729765282</v>
      </c>
      <c r="AW17">
        <v>14</v>
      </c>
      <c r="AX17">
        <f>(R17*SUMPRODUCT(K18:$K$23, X18:$X$23)-$AZ$3*SUMPRODUCT(K17:$K$22, W18:$W$23))/Z17</f>
        <v>175.15566843310262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1179.391892878049</v>
      </c>
      <c r="P18">
        <f t="shared" si="22"/>
        <v>58.969594643902454</v>
      </c>
      <c r="Q18" s="4">
        <f t="shared" si="23"/>
        <v>25</v>
      </c>
      <c r="R18">
        <f t="shared" si="0"/>
        <v>250000</v>
      </c>
      <c r="S18">
        <f t="shared" si="1"/>
        <v>154.09004687388111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146.38283635600123</v>
      </c>
      <c r="AC18">
        <f t="shared" si="2"/>
        <v>127.09338351563986</v>
      </c>
      <c r="AE18">
        <f t="shared" si="3"/>
        <v>972.76176623834738</v>
      </c>
      <c r="AF18">
        <f t="shared" si="4"/>
        <v>-48.638088311917372</v>
      </c>
      <c r="AG18">
        <f t="shared" si="4"/>
        <v>-20.619985861199499</v>
      </c>
      <c r="AH18">
        <f t="shared" si="5"/>
        <v>-643.30165916442229</v>
      </c>
      <c r="AI18">
        <f t="shared" si="6"/>
        <v>260.20203290080815</v>
      </c>
      <c r="AJ18">
        <f t="shared" si="7"/>
        <v>19.289452840361378</v>
      </c>
      <c r="AK18">
        <f t="shared" si="24"/>
        <v>74.935455999770213</v>
      </c>
      <c r="AL18">
        <f t="shared" si="8"/>
        <v>354.42694174093975</v>
      </c>
      <c r="AN18">
        <f t="shared" si="9"/>
        <v>283.87490119941117</v>
      </c>
      <c r="AO18">
        <f t="shared" si="9"/>
        <v>-14.19374505997056</v>
      </c>
      <c r="AP18">
        <f t="shared" si="9"/>
        <v>-6.0173997912321644</v>
      </c>
      <c r="AQ18">
        <f t="shared" si="9"/>
        <v>-187.73064616107922</v>
      </c>
      <c r="AR18">
        <f t="shared" si="9"/>
        <v>75.933110187129202</v>
      </c>
      <c r="AS18">
        <f t="shared" si="9"/>
        <v>5.6291187722386296</v>
      </c>
      <c r="AT18">
        <f t="shared" si="9"/>
        <v>21.867939208309124</v>
      </c>
      <c r="AU18">
        <f t="shared" si="9"/>
        <v>103.43016816767695</v>
      </c>
      <c r="AW18">
        <v>15</v>
      </c>
      <c r="AX18">
        <f>(R18*SUMPRODUCT(K19:$K$23, X19:$X$23)-$AZ$3*SUMPRODUCT(K18:$K$22, W19:$W$23))/Z18</f>
        <v>154.09004687388111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1179.391892878049</v>
      </c>
      <c r="P19">
        <f t="shared" si="22"/>
        <v>58.969594643902454</v>
      </c>
      <c r="Q19" s="4">
        <f t="shared" si="23"/>
        <v>25</v>
      </c>
      <c r="R19">
        <f t="shared" si="0"/>
        <v>250000</v>
      </c>
      <c r="S19">
        <f t="shared" si="1"/>
        <v>129.67861643557794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127.09338351563986</v>
      </c>
      <c r="AC19">
        <f t="shared" si="2"/>
        <v>105.55220810317348</v>
      </c>
      <c r="AE19">
        <f t="shared" si="3"/>
        <v>959.96874376048481</v>
      </c>
      <c r="AF19">
        <f t="shared" si="4"/>
        <v>-47.998437188024248</v>
      </c>
      <c r="AG19">
        <f t="shared" si="4"/>
        <v>-20.348807498962245</v>
      </c>
      <c r="AH19">
        <f t="shared" si="5"/>
        <v>-649.78503625260453</v>
      </c>
      <c r="AI19">
        <f t="shared" si="6"/>
        <v>241.83646282089376</v>
      </c>
      <c r="AJ19">
        <f t="shared" si="7"/>
        <v>21.541175412466373</v>
      </c>
      <c r="AK19">
        <f t="shared" si="24"/>
        <v>72.734458306167028</v>
      </c>
      <c r="AL19">
        <f t="shared" si="8"/>
        <v>336.11209653952716</v>
      </c>
      <c r="AN19">
        <f t="shared" si="9"/>
        <v>258.05897216180625</v>
      </c>
      <c r="AO19">
        <f t="shared" si="9"/>
        <v>-12.902948608090314</v>
      </c>
      <c r="AP19">
        <f t="shared" si="9"/>
        <v>-5.4701701300504437</v>
      </c>
      <c r="AQ19">
        <f t="shared" si="9"/>
        <v>-174.67533153694694</v>
      </c>
      <c r="AR19">
        <f t="shared" si="9"/>
        <v>65.010521886718564</v>
      </c>
      <c r="AS19">
        <f t="shared" si="9"/>
        <v>5.7907026892588149</v>
      </c>
      <c r="AT19">
        <f t="shared" si="9"/>
        <v>19.552490300578302</v>
      </c>
      <c r="AU19">
        <f t="shared" si="9"/>
        <v>90.353714876555671</v>
      </c>
      <c r="AW19">
        <v>16</v>
      </c>
      <c r="AX19">
        <f>(R19*SUMPRODUCT(K20:$K$23, X20:$X$23)-$AZ$3*SUMPRODUCT(K19:$K$22, W20:$W$23))/Z19</f>
        <v>129.67861643557794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1179.391892878049</v>
      </c>
      <c r="P20">
        <f t="shared" si="22"/>
        <v>58.969594643902454</v>
      </c>
      <c r="Q20" s="4">
        <f t="shared" si="23"/>
        <v>25</v>
      </c>
      <c r="R20">
        <f t="shared" si="0"/>
        <v>250000</v>
      </c>
      <c r="S20">
        <f t="shared" si="1"/>
        <v>102.14613938110291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105.55220810317348</v>
      </c>
      <c r="AC20">
        <f t="shared" si="2"/>
        <v>82.042182806878941</v>
      </c>
      <c r="AE20">
        <f t="shared" si="3"/>
        <v>947.26913677515358</v>
      </c>
      <c r="AF20">
        <f t="shared" si="4"/>
        <v>-47.363456838757685</v>
      </c>
      <c r="AG20">
        <f t="shared" si="4"/>
        <v>-20.079609298982664</v>
      </c>
      <c r="AH20">
        <f t="shared" si="5"/>
        <v>-657.10124989958899</v>
      </c>
      <c r="AI20">
        <f t="shared" si="6"/>
        <v>222.7248207378243</v>
      </c>
      <c r="AJ20">
        <f t="shared" si="7"/>
        <v>23.510025296294543</v>
      </c>
      <c r="AK20">
        <f t="shared" si="24"/>
        <v>70.382052162769867</v>
      </c>
      <c r="AL20">
        <f t="shared" si="8"/>
        <v>316.61689819688871</v>
      </c>
      <c r="AN20">
        <f t="shared" si="9"/>
        <v>234.57224532687928</v>
      </c>
      <c r="AO20">
        <f t="shared" si="9"/>
        <v>-11.728612266343966</v>
      </c>
      <c r="AP20">
        <f t="shared" si="9"/>
        <v>-4.9723134172657577</v>
      </c>
      <c r="AQ20">
        <f t="shared" si="9"/>
        <v>-162.71797487331412</v>
      </c>
      <c r="AR20">
        <f t="shared" si="9"/>
        <v>55.153344769955453</v>
      </c>
      <c r="AS20">
        <f t="shared" si="9"/>
        <v>5.8217872907988024</v>
      </c>
      <c r="AT20">
        <f t="shared" si="9"/>
        <v>17.42870675881975</v>
      </c>
      <c r="AU20">
        <f t="shared" si="9"/>
        <v>78.403838819574005</v>
      </c>
      <c r="AW20">
        <v>17</v>
      </c>
      <c r="AX20">
        <f>(R20*SUMPRODUCT(K21:$K$23, X21:$X$23)-$AZ$3*SUMPRODUCT(K20:$K$22, W21:$W$23))/Z20</f>
        <v>102.14613938110291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1179.391892878049</v>
      </c>
      <c r="P21">
        <f t="shared" si="22"/>
        <v>58.969594643902454</v>
      </c>
      <c r="Q21" s="4">
        <f t="shared" si="23"/>
        <v>25</v>
      </c>
      <c r="R21">
        <f t="shared" si="0"/>
        <v>250000</v>
      </c>
      <c r="S21">
        <f t="shared" si="1"/>
        <v>71.394221500106937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82.042182806878941</v>
      </c>
      <c r="AC21">
        <f t="shared" si="2"/>
        <v>56.579001320960515</v>
      </c>
      <c r="AE21">
        <f t="shared" si="3"/>
        <v>934.65289014990253</v>
      </c>
      <c r="AF21">
        <f t="shared" si="4"/>
        <v>-46.732644507495131</v>
      </c>
      <c r="AG21">
        <f t="shared" si="4"/>
        <v>-19.812178118951746</v>
      </c>
      <c r="AH21">
        <f t="shared" si="5"/>
        <v>-666.35087041092424</v>
      </c>
      <c r="AI21">
        <f t="shared" si="6"/>
        <v>201.75719711253146</v>
      </c>
      <c r="AJ21">
        <f t="shared" si="7"/>
        <v>25.463181485918426</v>
      </c>
      <c r="AK21">
        <f t="shared" si="24"/>
        <v>67.897369991450049</v>
      </c>
      <c r="AL21">
        <f t="shared" si="8"/>
        <v>295.11774858989992</v>
      </c>
      <c r="AN21">
        <f t="shared" si="9"/>
        <v>213.2038080585555</v>
      </c>
      <c r="AO21">
        <f t="shared" si="9"/>
        <v>-10.660190402927777</v>
      </c>
      <c r="AP21">
        <f t="shared" si="9"/>
        <v>-4.5193588608252613</v>
      </c>
      <c r="AQ21">
        <f t="shared" si="9"/>
        <v>-152.00139492636319</v>
      </c>
      <c r="AR21">
        <f t="shared" si="9"/>
        <v>46.022863868439288</v>
      </c>
      <c r="AS21">
        <f t="shared" si="9"/>
        <v>5.8084100689114875</v>
      </c>
      <c r="AT21">
        <f t="shared" si="9"/>
        <v>15.488079041852789</v>
      </c>
      <c r="AU21">
        <f t="shared" si="9"/>
        <v>67.319352979203558</v>
      </c>
      <c r="AW21">
        <v>18</v>
      </c>
      <c r="AX21">
        <f>(R21*SUMPRODUCT(K22:$K$23, X22:$X$23)-$AZ$3*SUMPRODUCT(K21:$K$22, W22:$W$23))/Z21</f>
        <v>71.394221500106937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1179.391892878049</v>
      </c>
      <c r="P22">
        <f t="shared" si="22"/>
        <v>58.969594643902454</v>
      </c>
      <c r="Q22" s="4">
        <f t="shared" si="23"/>
        <v>25</v>
      </c>
      <c r="R22">
        <f t="shared" si="0"/>
        <v>250000</v>
      </c>
      <c r="S22">
        <f t="shared" si="1"/>
        <v>37.297872598391955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56.579001320960515</v>
      </c>
      <c r="AC22">
        <f t="shared" si="2"/>
        <v>29.161378594570564</v>
      </c>
      <c r="AE22">
        <f t="shared" si="3"/>
        <v>922.10871836874662</v>
      </c>
      <c r="AF22">
        <f t="shared" si="4"/>
        <v>-46.105435918437337</v>
      </c>
      <c r="AG22">
        <f t="shared" si="4"/>
        <v>-19.546274735672068</v>
      </c>
      <c r="AH22">
        <f t="shared" si="5"/>
        <v>-677.81602090160789</v>
      </c>
      <c r="AI22">
        <f t="shared" si="6"/>
        <v>178.64098681302926</v>
      </c>
      <c r="AJ22">
        <f t="shared" si="7"/>
        <v>27.417622726389951</v>
      </c>
      <c r="AK22">
        <f t="shared" si="24"/>
        <v>65.280759863988891</v>
      </c>
      <c r="AL22">
        <f t="shared" si="8"/>
        <v>271.33936940340811</v>
      </c>
      <c r="AN22">
        <f t="shared" si="9"/>
        <v>193.76177277141059</v>
      </c>
      <c r="AO22">
        <f t="shared" si="9"/>
        <v>-9.688088638570532</v>
      </c>
      <c r="AP22">
        <f t="shared" si="9"/>
        <v>-4.107238949611931</v>
      </c>
      <c r="AQ22">
        <f t="shared" si="9"/>
        <v>-142.42879522394767</v>
      </c>
      <c r="AR22">
        <f t="shared" si="9"/>
        <v>37.537649959280451</v>
      </c>
      <c r="AS22">
        <f t="shared" si="9"/>
        <v>5.7612373452460908</v>
      </c>
      <c r="AT22">
        <f t="shared" si="9"/>
        <v>13.717380073672613</v>
      </c>
      <c r="AU22">
        <f t="shared" si="9"/>
        <v>57.01626737819916</v>
      </c>
      <c r="AW22">
        <v>19</v>
      </c>
      <c r="AX22">
        <f>(R22*SUMPRODUCT(K23:$K$23, X23:$X$23)-$AZ$3*SUMPRODUCT(K22:$K$22, W23:$W$23))/Z22</f>
        <v>37.297872598391955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1179.391892878049</v>
      </c>
      <c r="P23">
        <f t="shared" si="22"/>
        <v>58.969594643902454</v>
      </c>
      <c r="Q23" s="4">
        <f t="shared" si="23"/>
        <v>25</v>
      </c>
      <c r="R23">
        <f t="shared" si="0"/>
        <v>250000</v>
      </c>
      <c r="S23">
        <f t="shared" si="1"/>
        <v>37.809563792834624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29.161378594570564</v>
      </c>
      <c r="AC23">
        <f t="shared" si="2"/>
        <v>29.161378594570564</v>
      </c>
      <c r="AE23">
        <f t="shared" si="3"/>
        <v>909.62947068174947</v>
      </c>
      <c r="AF23">
        <f t="shared" si="4"/>
        <v>-45.481473534087478</v>
      </c>
      <c r="AG23">
        <f t="shared" si="4"/>
        <v>-19.28174757208982</v>
      </c>
      <c r="AH23">
        <f t="shared" si="5"/>
        <v>-690.64416225528976</v>
      </c>
      <c r="AI23">
        <f t="shared" si="6"/>
        <v>154.22208732028241</v>
      </c>
      <c r="AJ23">
        <f t="shared" si="7"/>
        <v>0</v>
      </c>
      <c r="AK23">
        <f t="shared" si="24"/>
        <v>62.531656301956282</v>
      </c>
      <c r="AL23">
        <f t="shared" si="8"/>
        <v>216.75374362223869</v>
      </c>
      <c r="AN23">
        <f t="shared" si="9"/>
        <v>176.07263366319461</v>
      </c>
      <c r="AO23">
        <f t="shared" si="9"/>
        <v>-8.8036316831597308</v>
      </c>
      <c r="AP23">
        <f t="shared" si="9"/>
        <v>-3.7322758178693194</v>
      </c>
      <c r="AQ23">
        <f t="shared" si="9"/>
        <v>-133.68469304458671</v>
      </c>
      <c r="AR23">
        <f t="shared" si="9"/>
        <v>29.852033117578838</v>
      </c>
      <c r="AS23">
        <f t="shared" si="9"/>
        <v>0</v>
      </c>
      <c r="AT23">
        <f t="shared" si="9"/>
        <v>12.103954156361356</v>
      </c>
      <c r="AU23">
        <f t="shared" si="9"/>
        <v>41.955987273940195</v>
      </c>
      <c r="AW23">
        <v>20</v>
      </c>
      <c r="AX23">
        <f>(R23*SUMPRODUCT(K$23:$K24, X$23:$X24)-$AZ$3*SUMPRODUCT(K$22:$K23, W$23:$W24))/Z23</f>
        <v>37.809563792834624</v>
      </c>
    </row>
    <row r="25" spans="5:50" x14ac:dyDescent="0.25">
      <c r="AN25" s="8">
        <f t="shared" ref="AN25:AU25" si="25">SUM(AN3:AN23)</f>
        <v>10179.489655926716</v>
      </c>
      <c r="AO25" s="8">
        <f t="shared" si="25"/>
        <v>-1393.5184024548723</v>
      </c>
      <c r="AP25" s="8">
        <f t="shared" si="25"/>
        <v>-463.92809582713107</v>
      </c>
      <c r="AQ25" s="8">
        <f t="shared" si="25"/>
        <v>-5974.9791259520389</v>
      </c>
      <c r="AR25" s="8">
        <f t="shared" si="25"/>
        <v>2347.0640316926738</v>
      </c>
      <c r="AS25" s="8">
        <f t="shared" si="25"/>
        <v>-108.96930864033195</v>
      </c>
      <c r="AT25" s="8">
        <f t="shared" si="25"/>
        <v>683.02862982526722</v>
      </c>
      <c r="AU25" s="9">
        <f t="shared" si="25"/>
        <v>2921.1233528776097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8" priority="1" operator="lessThan">
      <formula>0</formula>
    </cfRule>
  </conditionalFormatting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8624F6-6FC7-4487-BF9B-BB8B2A7E2281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'T.45.04.C'!C3*(1+C12)</f>
        <v>1425.7057361991813</v>
      </c>
      <c r="K3">
        <v>1</v>
      </c>
      <c r="L3" s="2">
        <v>0</v>
      </c>
      <c r="O3">
        <f>$C$3</f>
        <v>1425.7057361991813</v>
      </c>
      <c r="P3">
        <f>O3*B5</f>
        <v>1140.564588959345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1425.7057361991813</v>
      </c>
      <c r="AF3">
        <f t="shared" ref="AF3:AG23" si="4">-$Z3*P3</f>
        <v>-1140.564588959345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11.991405439836285</v>
      </c>
      <c r="AJ3">
        <f t="shared" ref="AJ3:AJ23" si="7">AB3-AC3</f>
        <v>0</v>
      </c>
      <c r="AL3">
        <f t="shared" ref="AL3:AL23" si="8">SUM(AI3:AK3)</f>
        <v>11.991405439836285</v>
      </c>
      <c r="AN3">
        <f t="shared" ref="AN3:AU23" si="9">AE3*$K3</f>
        <v>1425.7057361991813</v>
      </c>
      <c r="AO3">
        <f t="shared" si="9"/>
        <v>-1140.564588959345</v>
      </c>
      <c r="AP3">
        <f t="shared" si="9"/>
        <v>-273.14974180000002</v>
      </c>
      <c r="AQ3">
        <f t="shared" si="9"/>
        <v>0</v>
      </c>
      <c r="AR3">
        <f t="shared" si="9"/>
        <v>11.991405439836285</v>
      </c>
      <c r="AS3">
        <f t="shared" si="9"/>
        <v>0</v>
      </c>
      <c r="AT3">
        <f t="shared" si="9"/>
        <v>0</v>
      </c>
      <c r="AU3">
        <f t="shared" si="9"/>
        <v>11.991405439836285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789.69369802306539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250000</v>
      </c>
      <c r="S4">
        <f t="shared" si="1"/>
        <v>135.11718527225298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133.38094308834025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-133.38094308834025</v>
      </c>
      <c r="AK4">
        <f>H4*SUM(AB4, AE4:AF4)</f>
        <v>0</v>
      </c>
      <c r="AL4">
        <f t="shared" si="8"/>
        <v>-845.85569308834022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-656.31275493472572</v>
      </c>
      <c r="AR4">
        <f t="shared" si="9"/>
        <v>-656.31275493472572</v>
      </c>
      <c r="AS4">
        <f t="shared" si="9"/>
        <v>-122.86697067383854</v>
      </c>
      <c r="AT4">
        <f t="shared" si="9"/>
        <v>0</v>
      </c>
      <c r="AU4">
        <f t="shared" si="9"/>
        <v>-779.17972560856424</v>
      </c>
      <c r="AW4">
        <v>1</v>
      </c>
      <c r="AX4">
        <f>(R4*SUMPRODUCT(K5:$K$23, X5:$X$23)-$AZ$3*SUMPRODUCT(K4:$K$22, W5:$W$23))/Z4</f>
        <v>135.11718527225298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1425.7057361991813</v>
      </c>
      <c r="P5">
        <f t="shared" ref="P5:P23" si="22">O5*$C$5</f>
        <v>71.285286809959061</v>
      </c>
      <c r="Q5" s="4">
        <f t="shared" ref="Q5:Q23" si="23">$C$8</f>
        <v>25</v>
      </c>
      <c r="R5">
        <f t="shared" si="0"/>
        <v>250000</v>
      </c>
      <c r="S5">
        <f t="shared" si="1"/>
        <v>251.34433958309489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133.38094308834025</v>
      </c>
      <c r="AC5">
        <f t="shared" si="2"/>
        <v>244.91478585116965</v>
      </c>
      <c r="AE5">
        <f t="shared" si="3"/>
        <v>1389.2352445540882</v>
      </c>
      <c r="AF5">
        <f t="shared" si="4"/>
        <v>-69.461762227704412</v>
      </c>
      <c r="AG5">
        <f t="shared" si="4"/>
        <v>-24.360483535993893</v>
      </c>
      <c r="AH5">
        <f t="shared" si="5"/>
        <v>-714.8146375610695</v>
      </c>
      <c r="AI5">
        <f t="shared" si="6"/>
        <v>580.59836122932052</v>
      </c>
      <c r="AJ5">
        <f t="shared" si="7"/>
        <v>-111.53384276282941</v>
      </c>
      <c r="AK5">
        <f>H5*SUM(AB5, AE5:AF5)</f>
        <v>124.34933049158879</v>
      </c>
      <c r="AL5">
        <f t="shared" si="8"/>
        <v>593.41384895807994</v>
      </c>
      <c r="AN5">
        <f t="shared" si="9"/>
        <v>1178.8499421529878</v>
      </c>
      <c r="AO5">
        <f t="shared" si="9"/>
        <v>-58.942497107649388</v>
      </c>
      <c r="AP5">
        <f t="shared" si="9"/>
        <v>-20.671340379391832</v>
      </c>
      <c r="AQ5">
        <f t="shared" si="9"/>
        <v>-606.56335738836617</v>
      </c>
      <c r="AR5">
        <f t="shared" si="9"/>
        <v>492.67274727758047</v>
      </c>
      <c r="AS5">
        <f t="shared" si="9"/>
        <v>-94.643196394908912</v>
      </c>
      <c r="AT5">
        <f t="shared" si="9"/>
        <v>105.51791111794309</v>
      </c>
      <c r="AU5">
        <f t="shared" si="9"/>
        <v>503.54746200061464</v>
      </c>
      <c r="AW5">
        <v>2</v>
      </c>
      <c r="AX5">
        <f>(R5*SUMPRODUCT(K6:$K$23, X6:$X$23)-$AZ$3*SUMPRODUCT(K5:$K$22, W6:$W$23))/Z5</f>
        <v>251.34433958309489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1425.7057361991813</v>
      </c>
      <c r="P6">
        <f t="shared" si="22"/>
        <v>71.285286809959061</v>
      </c>
      <c r="Q6" s="4">
        <f t="shared" si="23"/>
        <v>25</v>
      </c>
      <c r="R6">
        <f t="shared" si="0"/>
        <v>250000</v>
      </c>
      <c r="S6">
        <f t="shared" si="1"/>
        <v>349.35967477890472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244.91478585116965</v>
      </c>
      <c r="AC6">
        <f t="shared" si="2"/>
        <v>336.01412329006143</v>
      </c>
      <c r="AE6">
        <f t="shared" si="3"/>
        <v>1371.2437284633809</v>
      </c>
      <c r="AF6">
        <f t="shared" si="4"/>
        <v>-68.562186423169038</v>
      </c>
      <c r="AG6">
        <f t="shared" si="4"/>
        <v>-24.04499914756267</v>
      </c>
      <c r="AH6">
        <f t="shared" si="5"/>
        <v>-718.79553071282817</v>
      </c>
      <c r="AI6">
        <f t="shared" si="6"/>
        <v>559.84101217982084</v>
      </c>
      <c r="AJ6">
        <f t="shared" si="7"/>
        <v>-91.09933743889178</v>
      </c>
      <c r="AK6">
        <f>H6*SUM(AB6, AE6:AF6)</f>
        <v>132.43091297032132</v>
      </c>
      <c r="AL6">
        <f t="shared" si="8"/>
        <v>601.17258771125034</v>
      </c>
      <c r="AN6">
        <f t="shared" si="9"/>
        <v>1071.8617051687452</v>
      </c>
      <c r="AO6">
        <f t="shared" si="9"/>
        <v>-53.593085258437256</v>
      </c>
      <c r="AP6">
        <f t="shared" si="9"/>
        <v>-18.795282889620754</v>
      </c>
      <c r="AQ6">
        <f t="shared" si="9"/>
        <v>-561.8617516529265</v>
      </c>
      <c r="AR6">
        <f t="shared" si="9"/>
        <v>437.61158536776048</v>
      </c>
      <c r="AS6">
        <f t="shared" si="9"/>
        <v>-71.209726717522116</v>
      </c>
      <c r="AT6">
        <f t="shared" si="9"/>
        <v>103.51742819089438</v>
      </c>
      <c r="AU6">
        <f t="shared" si="9"/>
        <v>469.91928684113276</v>
      </c>
      <c r="AW6">
        <v>3</v>
      </c>
      <c r="AX6">
        <f>(R6*SUMPRODUCT(K7:$K$23, X7:$X$23)-$AZ$3*SUMPRODUCT(K6:$K$22, W7:$W$23))/Z6</f>
        <v>349.35967477890472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1425.7057361991813</v>
      </c>
      <c r="P7">
        <f t="shared" si="22"/>
        <v>71.285286809959061</v>
      </c>
      <c r="Q7" s="4">
        <f t="shared" si="23"/>
        <v>25</v>
      </c>
      <c r="R7">
        <f t="shared" si="0"/>
        <v>250000</v>
      </c>
      <c r="S7">
        <f t="shared" si="1"/>
        <v>429.77983751239833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336.01412329006143</v>
      </c>
      <c r="AC7">
        <f t="shared" si="2"/>
        <v>407.982984154517</v>
      </c>
      <c r="AE7">
        <f t="shared" si="3"/>
        <v>1353.3991825849082</v>
      </c>
      <c r="AF7">
        <f t="shared" si="4"/>
        <v>-67.669959129245399</v>
      </c>
      <c r="AG7">
        <f t="shared" si="4"/>
        <v>-23.732091907565781</v>
      </c>
      <c r="AH7">
        <f t="shared" si="5"/>
        <v>-724.57248521263648</v>
      </c>
      <c r="AI7">
        <f t="shared" si="6"/>
        <v>537.42464633546058</v>
      </c>
      <c r="AJ7">
        <f t="shared" si="7"/>
        <v>-71.968860864455564</v>
      </c>
      <c r="AK7">
        <f>H7*SUM(AB7, AE7:AF7)</f>
        <v>138.77582166772513</v>
      </c>
      <c r="AL7">
        <f t="shared" si="8"/>
        <v>604.23160713873017</v>
      </c>
      <c r="AN7">
        <f t="shared" si="9"/>
        <v>974.52139324796417</v>
      </c>
      <c r="AO7">
        <f t="shared" si="9"/>
        <v>-48.726069662398196</v>
      </c>
      <c r="AP7">
        <f t="shared" si="9"/>
        <v>-17.088403457047896</v>
      </c>
      <c r="AQ7">
        <f t="shared" si="9"/>
        <v>-521.73179715531501</v>
      </c>
      <c r="AR7">
        <f t="shared" si="9"/>
        <v>386.9751229732031</v>
      </c>
      <c r="AS7">
        <f t="shared" si="9"/>
        <v>-51.821513905560565</v>
      </c>
      <c r="AT7">
        <f t="shared" si="9"/>
        <v>99.926177598587358</v>
      </c>
      <c r="AU7">
        <f t="shared" si="9"/>
        <v>435.07978666622995</v>
      </c>
      <c r="AW7">
        <v>4</v>
      </c>
      <c r="AX7">
        <f>(R7*SUMPRODUCT(K8:$K$23, X8:$X$23)-$AZ$3*SUMPRODUCT(K7:$K$22, W8:$W$23))/Z7</f>
        <v>429.77983751239833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1425.7057361991813</v>
      </c>
      <c r="P8">
        <f t="shared" si="22"/>
        <v>71.285286809959061</v>
      </c>
      <c r="Q8" s="4">
        <f t="shared" si="23"/>
        <v>25</v>
      </c>
      <c r="R8">
        <f t="shared" si="0"/>
        <v>250000</v>
      </c>
      <c r="S8">
        <f t="shared" si="1"/>
        <v>494.29707978913507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407.982984154517</v>
      </c>
      <c r="AC8">
        <f t="shared" si="2"/>
        <v>463.09111741056176</v>
      </c>
      <c r="AE8">
        <f t="shared" si="3"/>
        <v>1335.6980841496745</v>
      </c>
      <c r="AF8">
        <f t="shared" si="4"/>
        <v>-66.78490420748372</v>
      </c>
      <c r="AG8">
        <f t="shared" si="4"/>
        <v>-23.421700043631372</v>
      </c>
      <c r="AH8">
        <f t="shared" si="5"/>
        <v>-730.70944858751682</v>
      </c>
      <c r="AI8">
        <f t="shared" si="6"/>
        <v>514.7820313110426</v>
      </c>
      <c r="AJ8">
        <f t="shared" si="7"/>
        <v>-55.108133256044766</v>
      </c>
      <c r="AK8">
        <f t="shared" ref="AK8:AK23" si="24">H8*SUM(AB8:AB8, AE8:AF8)</f>
        <v>143.49535855408348</v>
      </c>
      <c r="AL8">
        <f t="shared" si="8"/>
        <v>603.16925660908134</v>
      </c>
      <c r="AN8">
        <f t="shared" si="9"/>
        <v>885.96208705394383</v>
      </c>
      <c r="AO8">
        <f t="shared" si="9"/>
        <v>-44.298104352697187</v>
      </c>
      <c r="AP8">
        <f t="shared" si="9"/>
        <v>-15.535500499139616</v>
      </c>
      <c r="AQ8">
        <f t="shared" si="9"/>
        <v>-484.67604751620593</v>
      </c>
      <c r="AR8">
        <f t="shared" si="9"/>
        <v>341.4524346859011</v>
      </c>
      <c r="AS8">
        <f t="shared" si="9"/>
        <v>-36.55295858588746</v>
      </c>
      <c r="AT8">
        <f t="shared" si="9"/>
        <v>95.179778166758084</v>
      </c>
      <c r="AU8">
        <f t="shared" si="9"/>
        <v>400.07925426677173</v>
      </c>
      <c r="AW8">
        <v>5</v>
      </c>
      <c r="AX8">
        <f>(R8*SUMPRODUCT(K9:$K$23, X9:$X$23)-$AZ$3*SUMPRODUCT(K8:$K$22, W9:$W$23))/Z8</f>
        <v>494.29707978913507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1425.7057361991813</v>
      </c>
      <c r="P9">
        <f t="shared" si="22"/>
        <v>71.285286809959061</v>
      </c>
      <c r="Q9" s="4">
        <f t="shared" si="23"/>
        <v>25</v>
      </c>
      <c r="R9">
        <f t="shared" si="0"/>
        <v>250000</v>
      </c>
      <c r="S9">
        <f t="shared" si="1"/>
        <v>543.89042198671109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463.09111741056176</v>
      </c>
      <c r="AC9">
        <f t="shared" si="2"/>
        <v>502.85227252172808</v>
      </c>
      <c r="AE9">
        <f t="shared" si="3"/>
        <v>1318.13199941318</v>
      </c>
      <c r="AF9">
        <f t="shared" si="4"/>
        <v>-65.906599970659002</v>
      </c>
      <c r="AG9">
        <f t="shared" si="4"/>
        <v>-23.113675668571265</v>
      </c>
      <c r="AH9">
        <f t="shared" si="5"/>
        <v>-738.07374623792884</v>
      </c>
      <c r="AI9">
        <f t="shared" si="6"/>
        <v>491.03797753602089</v>
      </c>
      <c r="AJ9">
        <f t="shared" si="7"/>
        <v>-39.761155111166318</v>
      </c>
      <c r="AK9">
        <f t="shared" si="24"/>
        <v>146.78306498015201</v>
      </c>
      <c r="AL9">
        <f t="shared" si="8"/>
        <v>598.05988740500652</v>
      </c>
      <c r="AN9">
        <f t="shared" si="9"/>
        <v>805.39161649541313</v>
      </c>
      <c r="AO9">
        <f t="shared" si="9"/>
        <v>-40.269580824770657</v>
      </c>
      <c r="AP9">
        <f t="shared" si="9"/>
        <v>-14.122683174483877</v>
      </c>
      <c r="AQ9">
        <f t="shared" si="9"/>
        <v>-450.97031848102409</v>
      </c>
      <c r="AR9">
        <f t="shared" si="9"/>
        <v>300.02903401513447</v>
      </c>
      <c r="AS9">
        <f t="shared" si="9"/>
        <v>-24.294456854824531</v>
      </c>
      <c r="AT9">
        <f t="shared" si="9"/>
        <v>89.685896428540815</v>
      </c>
      <c r="AU9">
        <f t="shared" si="9"/>
        <v>365.42047358885071</v>
      </c>
      <c r="AW9">
        <v>6</v>
      </c>
      <c r="AX9">
        <f>(R9*SUMPRODUCT(K10:$K$23, X10:$X$23)-$AZ$3*SUMPRODUCT(K9:$K$22, W10:$W$23))/Z9</f>
        <v>543.89042198671109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1425.7057361991813</v>
      </c>
      <c r="P10">
        <f t="shared" si="22"/>
        <v>71.285286809959061</v>
      </c>
      <c r="Q10" s="4">
        <f t="shared" si="23"/>
        <v>25</v>
      </c>
      <c r="R10">
        <f t="shared" si="0"/>
        <v>250000</v>
      </c>
      <c r="S10">
        <f t="shared" si="1"/>
        <v>579.68594223974139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502.85227252172808</v>
      </c>
      <c r="AC10">
        <f t="shared" si="2"/>
        <v>528.8567718545255</v>
      </c>
      <c r="AE10">
        <f t="shared" si="3"/>
        <v>1300.694183384127</v>
      </c>
      <c r="AF10">
        <f t="shared" si="4"/>
        <v>-65.034709169206351</v>
      </c>
      <c r="AG10">
        <f t="shared" si="4"/>
        <v>-22.807900507780708</v>
      </c>
      <c r="AH10">
        <f t="shared" si="5"/>
        <v>-746.38404104842311</v>
      </c>
      <c r="AI10">
        <f t="shared" si="6"/>
        <v>466.46753265871689</v>
      </c>
      <c r="AJ10">
        <f t="shared" si="7"/>
        <v>-26.004499332797423</v>
      </c>
      <c r="AK10">
        <f t="shared" si="24"/>
        <v>148.76792719174853</v>
      </c>
      <c r="AL10">
        <f t="shared" si="8"/>
        <v>589.230960517668</v>
      </c>
      <c r="AN10">
        <f t="shared" si="9"/>
        <v>732.09049182105969</v>
      </c>
      <c r="AO10">
        <f t="shared" si="9"/>
        <v>-36.604524591052986</v>
      </c>
      <c r="AP10">
        <f t="shared" si="9"/>
        <v>-12.837335104170146</v>
      </c>
      <c r="AQ10">
        <f t="shared" si="9"/>
        <v>-420.09925674985402</v>
      </c>
      <c r="AR10">
        <f t="shared" si="9"/>
        <v>262.54937537598255</v>
      </c>
      <c r="AS10">
        <f t="shared" si="9"/>
        <v>-14.636527901259782</v>
      </c>
      <c r="AT10">
        <f t="shared" si="9"/>
        <v>83.733429714925151</v>
      </c>
      <c r="AU10">
        <f t="shared" si="9"/>
        <v>331.64627718964795</v>
      </c>
      <c r="AW10">
        <v>7</v>
      </c>
      <c r="AX10">
        <f>(R10*SUMPRODUCT(K11:$K$23, X11:$X$23)-$AZ$3*SUMPRODUCT(K10:$K$22, W11:$W$23))/Z10</f>
        <v>579.68594223974139</v>
      </c>
    </row>
    <row r="11" spans="1:52" x14ac:dyDescent="0.25">
      <c r="A11" t="s">
        <v>33</v>
      </c>
      <c r="C11" s="7">
        <f>AU25</f>
        <v>3584.8724631258833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1425.7057361991813</v>
      </c>
      <c r="P11">
        <f t="shared" si="22"/>
        <v>71.285286809959061</v>
      </c>
      <c r="Q11" s="4">
        <f t="shared" si="23"/>
        <v>25</v>
      </c>
      <c r="R11">
        <f t="shared" si="0"/>
        <v>250000</v>
      </c>
      <c r="S11">
        <f t="shared" si="1"/>
        <v>602.03130645986471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528.8567718545255</v>
      </c>
      <c r="AC11">
        <f t="shared" si="2"/>
        <v>541.92769058976046</v>
      </c>
      <c r="AE11">
        <f t="shared" si="3"/>
        <v>1283.3708293714872</v>
      </c>
      <c r="AF11">
        <f t="shared" si="4"/>
        <v>-64.168541468574361</v>
      </c>
      <c r="AG11">
        <f t="shared" si="4"/>
        <v>-22.504132458512309</v>
      </c>
      <c r="AH11">
        <f t="shared" si="5"/>
        <v>-756.89044190593131</v>
      </c>
      <c r="AI11">
        <f t="shared" si="6"/>
        <v>439.80771353846922</v>
      </c>
      <c r="AJ11">
        <f t="shared" si="7"/>
        <v>-13.070918735234955</v>
      </c>
      <c r="AK11">
        <f t="shared" si="24"/>
        <v>149.58490986156352</v>
      </c>
      <c r="AL11">
        <f t="shared" si="8"/>
        <v>576.32170466479783</v>
      </c>
      <c r="AN11">
        <f t="shared" si="9"/>
        <v>665.40046322276987</v>
      </c>
      <c r="AO11">
        <f t="shared" si="9"/>
        <v>-33.270023161138496</v>
      </c>
      <c r="AP11">
        <f t="shared" si="9"/>
        <v>-11.667913762426792</v>
      </c>
      <c r="AQ11">
        <f t="shared" si="9"/>
        <v>-392.4315865117037</v>
      </c>
      <c r="AR11">
        <f t="shared" si="9"/>
        <v>228.0309397875009</v>
      </c>
      <c r="AS11">
        <f t="shared" si="9"/>
        <v>-6.7769931980080509</v>
      </c>
      <c r="AT11">
        <f t="shared" si="9"/>
        <v>77.556592401095756</v>
      </c>
      <c r="AU11">
        <f t="shared" si="9"/>
        <v>298.81053899058861</v>
      </c>
      <c r="AW11">
        <v>8</v>
      </c>
      <c r="AX11">
        <f>(R11*SUMPRODUCT(K12:$K$23, X12:$X$23)-$AZ$3*SUMPRODUCT(K11:$K$22, W12:$W$23))/Z11</f>
        <v>602.03130645986471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1425.7057361991813</v>
      </c>
      <c r="P12">
        <f t="shared" si="22"/>
        <v>71.285286809959061</v>
      </c>
      <c r="Q12" s="4">
        <f t="shared" si="23"/>
        <v>25</v>
      </c>
      <c r="R12">
        <f t="shared" si="0"/>
        <v>250000</v>
      </c>
      <c r="S12">
        <f t="shared" si="1"/>
        <v>611.17350624502387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541.92769058976046</v>
      </c>
      <c r="AC12">
        <f t="shared" si="2"/>
        <v>542.77340706992845</v>
      </c>
      <c r="AE12">
        <f t="shared" si="3"/>
        <v>1266.1464412459891</v>
      </c>
      <c r="AF12">
        <f t="shared" si="4"/>
        <v>-63.307322062299455</v>
      </c>
      <c r="AG12">
        <f t="shared" si="4"/>
        <v>-22.202099793422931</v>
      </c>
      <c r="AH12">
        <f t="shared" si="5"/>
        <v>-769.91340504254435</v>
      </c>
      <c r="AI12">
        <f t="shared" si="6"/>
        <v>410.72361434772233</v>
      </c>
      <c r="AJ12">
        <f t="shared" si="7"/>
        <v>-0.84571648016799372</v>
      </c>
      <c r="AK12">
        <f t="shared" si="24"/>
        <v>149.30318544593371</v>
      </c>
      <c r="AL12">
        <f t="shared" si="8"/>
        <v>559.18108331348799</v>
      </c>
      <c r="AN12">
        <f t="shared" si="9"/>
        <v>604.72265730615777</v>
      </c>
      <c r="AO12">
        <f t="shared" si="9"/>
        <v>-30.236132865307891</v>
      </c>
      <c r="AP12">
        <f t="shared" si="9"/>
        <v>-10.603917799305146</v>
      </c>
      <c r="AQ12">
        <f t="shared" si="9"/>
        <v>-367.71740221043285</v>
      </c>
      <c r="AR12">
        <f t="shared" si="9"/>
        <v>196.16520443111185</v>
      </c>
      <c r="AS12">
        <f t="shared" si="9"/>
        <v>-0.40392161645339991</v>
      </c>
      <c r="AT12">
        <f t="shared" si="9"/>
        <v>71.308512274685597</v>
      </c>
      <c r="AU12">
        <f t="shared" si="9"/>
        <v>267.06979508934398</v>
      </c>
      <c r="AW12">
        <v>9</v>
      </c>
      <c r="AX12">
        <f>(R12*SUMPRODUCT(K13:$K$23, X13:$X$23)-$AZ$3*SUMPRODUCT(K12:$K$22, W13:$W$23))/Z12</f>
        <v>611.17350624502387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1425.7057361991813</v>
      </c>
      <c r="P13">
        <f t="shared" si="22"/>
        <v>71.285286809959061</v>
      </c>
      <c r="Q13" s="4">
        <f t="shared" si="23"/>
        <v>25</v>
      </c>
      <c r="R13">
        <f t="shared" si="0"/>
        <v>250000</v>
      </c>
      <c r="S13">
        <f t="shared" si="1"/>
        <v>607.92858683143072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542.77340706992845</v>
      </c>
      <c r="AC13">
        <f t="shared" si="2"/>
        <v>532.58508727895651</v>
      </c>
      <c r="AE13">
        <f t="shared" si="3"/>
        <v>1249.0112003209595</v>
      </c>
      <c r="AF13">
        <f t="shared" si="4"/>
        <v>-62.450560016047966</v>
      </c>
      <c r="AG13">
        <f t="shared" si="4"/>
        <v>-21.901630340120615</v>
      </c>
      <c r="AH13">
        <f t="shared" si="5"/>
        <v>-784.48455368084717</v>
      </c>
      <c r="AI13">
        <f t="shared" si="6"/>
        <v>380.17445628394364</v>
      </c>
      <c r="AJ13">
        <f t="shared" si="7"/>
        <v>10.188319790971946</v>
      </c>
      <c r="AK13">
        <f t="shared" si="24"/>
        <v>147.98257310195982</v>
      </c>
      <c r="AL13">
        <f t="shared" si="8"/>
        <v>538.3453491768754</v>
      </c>
      <c r="AN13">
        <f t="shared" si="9"/>
        <v>549.51556947878521</v>
      </c>
      <c r="AO13">
        <f t="shared" si="9"/>
        <v>-27.475778473939258</v>
      </c>
      <c r="AP13">
        <f t="shared" si="9"/>
        <v>-9.6358518368550268</v>
      </c>
      <c r="AQ13">
        <f t="shared" si="9"/>
        <v>-345.14220220960766</v>
      </c>
      <c r="AR13">
        <f t="shared" si="9"/>
        <v>167.26173695838324</v>
      </c>
      <c r="AS13">
        <f t="shared" si="9"/>
        <v>4.4824580840662112</v>
      </c>
      <c r="AT13">
        <f t="shared" si="9"/>
        <v>65.106484161361294</v>
      </c>
      <c r="AU13">
        <f t="shared" si="9"/>
        <v>236.85067920381073</v>
      </c>
      <c r="AW13">
        <v>10</v>
      </c>
      <c r="AX13">
        <f>(R13*SUMPRODUCT(K14:$K$23, X14:$X$23)-$AZ$3*SUMPRODUCT(K13:$K$22, W14:$W$23))/Z13</f>
        <v>607.92858683143072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1425.7057361991813</v>
      </c>
      <c r="P14">
        <f t="shared" si="22"/>
        <v>71.285286809959061</v>
      </c>
      <c r="Q14" s="4">
        <f t="shared" si="23"/>
        <v>25</v>
      </c>
      <c r="R14">
        <f t="shared" si="0"/>
        <v>250000</v>
      </c>
      <c r="S14">
        <f t="shared" si="1"/>
        <v>592.45207385645767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532.58508727895651</v>
      </c>
      <c r="AC14">
        <f t="shared" si="2"/>
        <v>511.93586050410022</v>
      </c>
      <c r="AE14">
        <f t="shared" si="3"/>
        <v>1231.9475702664113</v>
      </c>
      <c r="AF14">
        <f t="shared" si="4"/>
        <v>-61.597378513320564</v>
      </c>
      <c r="AG14">
        <f t="shared" si="4"/>
        <v>-21.602416595985055</v>
      </c>
      <c r="AH14">
        <f t="shared" si="5"/>
        <v>-801.97440734353393</v>
      </c>
      <c r="AI14">
        <f t="shared" si="6"/>
        <v>346.77336781357178</v>
      </c>
      <c r="AJ14">
        <f t="shared" si="7"/>
        <v>20.649226774856288</v>
      </c>
      <c r="AK14">
        <f t="shared" si="24"/>
        <v>145.72357769733037</v>
      </c>
      <c r="AL14">
        <f t="shared" si="8"/>
        <v>513.14617228575844</v>
      </c>
      <c r="AN14">
        <f t="shared" si="9"/>
        <v>499.28355427237034</v>
      </c>
      <c r="AO14">
        <f t="shared" si="9"/>
        <v>-24.964177713618518</v>
      </c>
      <c r="AP14">
        <f t="shared" si="9"/>
        <v>-8.7550246449071043</v>
      </c>
      <c r="AQ14">
        <f t="shared" si="9"/>
        <v>-325.02408560079169</v>
      </c>
      <c r="AR14">
        <f t="shared" si="9"/>
        <v>140.54026631305308</v>
      </c>
      <c r="AS14">
        <f t="shared" si="9"/>
        <v>8.3687159956790396</v>
      </c>
      <c r="AT14">
        <f t="shared" si="9"/>
        <v>59.058832997474958</v>
      </c>
      <c r="AU14">
        <f t="shared" si="9"/>
        <v>207.96781530620709</v>
      </c>
      <c r="AW14">
        <v>11</v>
      </c>
      <c r="AX14">
        <f>(R14*SUMPRODUCT(K15:$K$23, X15:$X$23)-$AZ$3*SUMPRODUCT(K14:$K$22, W15:$W$23))/Z14</f>
        <v>592.45207385645767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1425.7057361991813</v>
      </c>
      <c r="P15">
        <f t="shared" si="22"/>
        <v>71.285286809959061</v>
      </c>
      <c r="Q15" s="4">
        <f t="shared" si="23"/>
        <v>25</v>
      </c>
      <c r="R15">
        <f t="shared" si="0"/>
        <v>250000</v>
      </c>
      <c r="S15">
        <f t="shared" si="1"/>
        <v>564.96562069486549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511.93586050410022</v>
      </c>
      <c r="AC15">
        <f t="shared" si="2"/>
        <v>481.44446430897915</v>
      </c>
      <c r="AE15">
        <f t="shared" si="3"/>
        <v>1214.9378816757649</v>
      </c>
      <c r="AF15">
        <f t="shared" si="4"/>
        <v>-60.746894083788241</v>
      </c>
      <c r="AG15">
        <f t="shared" si="4"/>
        <v>-21.304148724874551</v>
      </c>
      <c r="AH15">
        <f t="shared" si="5"/>
        <v>-822.43705150654296</v>
      </c>
      <c r="AI15">
        <f t="shared" si="6"/>
        <v>310.44978736055918</v>
      </c>
      <c r="AJ15">
        <f t="shared" si="7"/>
        <v>30.491396195121069</v>
      </c>
      <c r="AK15">
        <f t="shared" si="24"/>
        <v>142.5738066452775</v>
      </c>
      <c r="AL15">
        <f t="shared" si="8"/>
        <v>483.51499020095775</v>
      </c>
      <c r="AN15">
        <f t="shared" si="9"/>
        <v>453.57642777093372</v>
      </c>
      <c r="AO15">
        <f t="shared" si="9"/>
        <v>-22.678821388546684</v>
      </c>
      <c r="AP15">
        <f t="shared" si="9"/>
        <v>-7.9535421695807402</v>
      </c>
      <c r="AQ15">
        <f t="shared" si="9"/>
        <v>-307.04290771991197</v>
      </c>
      <c r="AR15">
        <f t="shared" si="9"/>
        <v>115.90115649289437</v>
      </c>
      <c r="AS15">
        <f t="shared" si="9"/>
        <v>11.383445007785317</v>
      </c>
      <c r="AT15">
        <f t="shared" si="9"/>
        <v>53.227509724753986</v>
      </c>
      <c r="AU15">
        <f t="shared" si="9"/>
        <v>180.51211122543367</v>
      </c>
      <c r="AW15">
        <v>12</v>
      </c>
      <c r="AX15">
        <f>(R15*SUMPRODUCT(K16:$K$23, X16:$X$23)-$AZ$3*SUMPRODUCT(K15:$K$22, W16:$W$23))/Z15</f>
        <v>564.96562069486549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1425.7057361991813</v>
      </c>
      <c r="P16">
        <f t="shared" si="22"/>
        <v>71.285286809959061</v>
      </c>
      <c r="Q16" s="4">
        <f t="shared" si="23"/>
        <v>25</v>
      </c>
      <c r="R16">
        <f t="shared" si="0"/>
        <v>250000</v>
      </c>
      <c r="S16">
        <f t="shared" si="1"/>
        <v>526.81879315986737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481.44446430897915</v>
      </c>
      <c r="AC16">
        <f t="shared" si="2"/>
        <v>442.67063987827845</v>
      </c>
      <c r="AE16">
        <f t="shared" si="3"/>
        <v>1197.9794166718457</v>
      </c>
      <c r="AF16">
        <f t="shared" si="4"/>
        <v>-59.898970833592287</v>
      </c>
      <c r="AG16">
        <f t="shared" si="4"/>
        <v>-21.006779068336431</v>
      </c>
      <c r="AH16">
        <f t="shared" si="5"/>
        <v>-843.28169289373488</v>
      </c>
      <c r="AI16">
        <f t="shared" si="6"/>
        <v>273.79197387618194</v>
      </c>
      <c r="AJ16">
        <f t="shared" si="7"/>
        <v>38.773824430700699</v>
      </c>
      <c r="AK16">
        <f t="shared" si="24"/>
        <v>138.58598561111899</v>
      </c>
      <c r="AL16">
        <f t="shared" si="8"/>
        <v>451.15178391800163</v>
      </c>
      <c r="AN16">
        <f t="shared" si="9"/>
        <v>411.99042792770223</v>
      </c>
      <c r="AO16">
        <f t="shared" si="9"/>
        <v>-20.599521396385111</v>
      </c>
      <c r="AP16">
        <f t="shared" si="9"/>
        <v>-7.2243243726092476</v>
      </c>
      <c r="AQ16">
        <f t="shared" si="9"/>
        <v>-290.0083095618449</v>
      </c>
      <c r="AR16">
        <f t="shared" si="9"/>
        <v>94.158272596862915</v>
      </c>
      <c r="AS16">
        <f t="shared" si="9"/>
        <v>13.334489973105896</v>
      </c>
      <c r="AT16">
        <f t="shared" si="9"/>
        <v>47.66033432805402</v>
      </c>
      <c r="AU16">
        <f t="shared" si="9"/>
        <v>155.15309689802282</v>
      </c>
      <c r="AW16">
        <v>13</v>
      </c>
      <c r="AX16">
        <f>(R16*SUMPRODUCT(K17:$K$23, X17:$X$23)-$AZ$3*SUMPRODUCT(K16:$K$22, W17:$W$23))/Z16</f>
        <v>526.81879315986737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1425.7057361991813</v>
      </c>
      <c r="P17">
        <f t="shared" si="22"/>
        <v>71.285286809959061</v>
      </c>
      <c r="Q17" s="4">
        <f t="shared" si="23"/>
        <v>25</v>
      </c>
      <c r="R17">
        <f t="shared" si="0"/>
        <v>250000</v>
      </c>
      <c r="S17">
        <f t="shared" si="1"/>
        <v>478.79204206963095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442.67063987827845</v>
      </c>
      <c r="AC17">
        <f t="shared" si="2"/>
        <v>396.63411366711512</v>
      </c>
      <c r="AE17">
        <f t="shared" si="3"/>
        <v>1181.0629278279557</v>
      </c>
      <c r="AF17">
        <f t="shared" si="4"/>
        <v>-59.053146391397782</v>
      </c>
      <c r="AG17">
        <f t="shared" si="4"/>
        <v>-20.710145471122534</v>
      </c>
      <c r="AH17">
        <f t="shared" si="5"/>
        <v>-865.65806530533246</v>
      </c>
      <c r="AI17">
        <f t="shared" si="6"/>
        <v>235.64157066010284</v>
      </c>
      <c r="AJ17">
        <f t="shared" si="7"/>
        <v>46.036526211163334</v>
      </c>
      <c r="AK17">
        <f t="shared" si="24"/>
        <v>133.89283301275319</v>
      </c>
      <c r="AL17">
        <f t="shared" si="8"/>
        <v>415.57092988401939</v>
      </c>
      <c r="AN17">
        <f t="shared" si="9"/>
        <v>374.15553503729734</v>
      </c>
      <c r="AO17">
        <f t="shared" si="9"/>
        <v>-18.707776751864866</v>
      </c>
      <c r="AP17">
        <f t="shared" si="9"/>
        <v>-6.5608828935970749</v>
      </c>
      <c r="AQ17">
        <f t="shared" si="9"/>
        <v>-274.23666339212127</v>
      </c>
      <c r="AR17">
        <f t="shared" si="9"/>
        <v>74.65021199971406</v>
      </c>
      <c r="AS17">
        <f t="shared" si="9"/>
        <v>14.58416879401493</v>
      </c>
      <c r="AT17">
        <f t="shared" si="9"/>
        <v>42.416659936720762</v>
      </c>
      <c r="AU17">
        <f t="shared" si="9"/>
        <v>131.65104073044975</v>
      </c>
      <c r="AW17">
        <v>14</v>
      </c>
      <c r="AX17">
        <f>(R17*SUMPRODUCT(K18:$K$23, X18:$X$23)-$AZ$3*SUMPRODUCT(K17:$K$22, W18:$W$23))/Z17</f>
        <v>478.79204206963095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1425.7057361991813</v>
      </c>
      <c r="P18">
        <f t="shared" si="22"/>
        <v>71.285286809959061</v>
      </c>
      <c r="Q18" s="4">
        <f t="shared" si="23"/>
        <v>25</v>
      </c>
      <c r="R18">
        <f t="shared" si="0"/>
        <v>250000</v>
      </c>
      <c r="S18">
        <f t="shared" si="1"/>
        <v>421.37942253363212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396.63411366711512</v>
      </c>
      <c r="AC18">
        <f t="shared" si="2"/>
        <v>344.08190346521826</v>
      </c>
      <c r="AE18">
        <f t="shared" si="3"/>
        <v>1164.1753660942968</v>
      </c>
      <c r="AF18">
        <f t="shared" si="4"/>
        <v>-58.208768304714845</v>
      </c>
      <c r="AG18">
        <f t="shared" si="4"/>
        <v>-20.414019115857251</v>
      </c>
      <c r="AH18">
        <f t="shared" si="5"/>
        <v>-890.24900554058445</v>
      </c>
      <c r="AI18">
        <f t="shared" si="6"/>
        <v>195.30357313314039</v>
      </c>
      <c r="AJ18">
        <f t="shared" si="7"/>
        <v>52.552210201896855</v>
      </c>
      <c r="AK18">
        <f t="shared" si="24"/>
        <v>128.5805480807725</v>
      </c>
      <c r="AL18">
        <f t="shared" si="8"/>
        <v>376.43633141580972</v>
      </c>
      <c r="AN18">
        <f t="shared" si="9"/>
        <v>339.73391892936729</v>
      </c>
      <c r="AO18">
        <f t="shared" si="9"/>
        <v>-16.986695946468366</v>
      </c>
      <c r="AP18">
        <f t="shared" si="9"/>
        <v>-5.9572938212879585</v>
      </c>
      <c r="AQ18">
        <f t="shared" si="9"/>
        <v>-259.79572518353461</v>
      </c>
      <c r="AR18">
        <f t="shared" si="9"/>
        <v>56.994203978076357</v>
      </c>
      <c r="AS18">
        <f t="shared" si="9"/>
        <v>15.33597844471497</v>
      </c>
      <c r="AT18">
        <f t="shared" si="9"/>
        <v>37.522846445480013</v>
      </c>
      <c r="AU18">
        <f t="shared" si="9"/>
        <v>109.85302886827132</v>
      </c>
      <c r="AW18">
        <v>15</v>
      </c>
      <c r="AX18">
        <f>(R18*SUMPRODUCT(K19:$K$23, X19:$X$23)-$AZ$3*SUMPRODUCT(K18:$K$22, W19:$W$23))/Z18</f>
        <v>421.37942253363212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1425.7057361991813</v>
      </c>
      <c r="P19">
        <f t="shared" si="22"/>
        <v>71.285286809959061</v>
      </c>
      <c r="Q19" s="4">
        <f t="shared" si="23"/>
        <v>25</v>
      </c>
      <c r="R19">
        <f t="shared" si="0"/>
        <v>250000</v>
      </c>
      <c r="S19">
        <f t="shared" si="1"/>
        <v>353.7011842245908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344.08190346521826</v>
      </c>
      <c r="AC19">
        <f t="shared" si="2"/>
        <v>284.62703140183874</v>
      </c>
      <c r="AE19">
        <f t="shared" si="3"/>
        <v>1147.2802734222043</v>
      </c>
      <c r="AF19">
        <f t="shared" si="4"/>
        <v>-57.364013671110207</v>
      </c>
      <c r="AG19">
        <f t="shared" si="4"/>
        <v>-20.117760704266413</v>
      </c>
      <c r="AH19">
        <f t="shared" si="5"/>
        <v>-921.18220432267617</v>
      </c>
      <c r="AI19">
        <f t="shared" si="6"/>
        <v>148.61629472415166</v>
      </c>
      <c r="AJ19">
        <f t="shared" si="7"/>
        <v>59.454872063379526</v>
      </c>
      <c r="AK19">
        <f t="shared" si="24"/>
        <v>122.71009082274631</v>
      </c>
      <c r="AL19">
        <f t="shared" si="8"/>
        <v>330.78125761027752</v>
      </c>
      <c r="AN19">
        <f t="shared" si="9"/>
        <v>308.41209160734871</v>
      </c>
      <c r="AO19">
        <f t="shared" si="9"/>
        <v>-15.420604580367433</v>
      </c>
      <c r="AP19">
        <f t="shared" si="9"/>
        <v>-5.4080600887100116</v>
      </c>
      <c r="AQ19">
        <f t="shared" si="9"/>
        <v>-247.63236758109338</v>
      </c>
      <c r="AR19">
        <f t="shared" si="9"/>
        <v>39.951059357177918</v>
      </c>
      <c r="AS19">
        <f t="shared" si="9"/>
        <v>15.982669513368554</v>
      </c>
      <c r="AT19">
        <f t="shared" si="9"/>
        <v>32.98694891622501</v>
      </c>
      <c r="AU19">
        <f t="shared" si="9"/>
        <v>88.920677786771492</v>
      </c>
      <c r="AW19">
        <v>16</v>
      </c>
      <c r="AX19">
        <f>(R19*SUMPRODUCT(K20:$K$23, X20:$X$23)-$AZ$3*SUMPRODUCT(K19:$K$22, W20:$W$23))/Z19</f>
        <v>353.7011842245908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1425.7057361991813</v>
      </c>
      <c r="P20">
        <f t="shared" si="22"/>
        <v>71.285286809959061</v>
      </c>
      <c r="Q20" s="4">
        <f t="shared" si="23"/>
        <v>25</v>
      </c>
      <c r="R20">
        <f t="shared" si="0"/>
        <v>250000</v>
      </c>
      <c r="S20">
        <f t="shared" si="1"/>
        <v>276.58251058094663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284.62703140183874</v>
      </c>
      <c r="AC20">
        <f t="shared" si="2"/>
        <v>219.28802306314157</v>
      </c>
      <c r="AE20">
        <f t="shared" si="3"/>
        <v>1130.3686256380256</v>
      </c>
      <c r="AF20">
        <f t="shared" si="4"/>
        <v>-56.518431281901272</v>
      </c>
      <c r="AG20">
        <f t="shared" si="4"/>
        <v>-19.821211995883157</v>
      </c>
      <c r="AH20">
        <f t="shared" si="5"/>
        <v>-953.7110134059493</v>
      </c>
      <c r="AI20">
        <f t="shared" si="6"/>
        <v>100.31796895429181</v>
      </c>
      <c r="AJ20">
        <f t="shared" si="7"/>
        <v>65.33900833869717</v>
      </c>
      <c r="AK20">
        <f t="shared" si="24"/>
        <v>116.24761316256044</v>
      </c>
      <c r="AL20">
        <f t="shared" si="8"/>
        <v>281.9045904555494</v>
      </c>
      <c r="AN20">
        <f t="shared" si="9"/>
        <v>279.91316962531613</v>
      </c>
      <c r="AO20">
        <f t="shared" si="9"/>
        <v>-13.995658481265803</v>
      </c>
      <c r="AP20">
        <f t="shared" si="9"/>
        <v>-4.9083264961032995</v>
      </c>
      <c r="AQ20">
        <f t="shared" si="9"/>
        <v>-236.16744716207134</v>
      </c>
      <c r="AR20">
        <f t="shared" si="9"/>
        <v>24.841737485875647</v>
      </c>
      <c r="AS20">
        <f t="shared" si="9"/>
        <v>16.179897875293996</v>
      </c>
      <c r="AT20">
        <f t="shared" si="9"/>
        <v>28.786395095974513</v>
      </c>
      <c r="AU20">
        <f t="shared" si="9"/>
        <v>69.808030457144156</v>
      </c>
      <c r="AW20">
        <v>17</v>
      </c>
      <c r="AX20">
        <f>(R20*SUMPRODUCT(K21:$K$23, X21:$X$23)-$AZ$3*SUMPRODUCT(K20:$K$22, W21:$W$23))/Z20</f>
        <v>276.58251058094663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1425.7057361991813</v>
      </c>
      <c r="P21">
        <f t="shared" si="22"/>
        <v>71.285286809959061</v>
      </c>
      <c r="Q21" s="4">
        <f t="shared" si="23"/>
        <v>25</v>
      </c>
      <c r="R21">
        <f t="shared" si="0"/>
        <v>250000</v>
      </c>
      <c r="S21">
        <f t="shared" si="1"/>
        <v>191.75511182067973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219.28802306314157</v>
      </c>
      <c r="AC21">
        <f t="shared" si="2"/>
        <v>149.75729223854381</v>
      </c>
      <c r="AE21">
        <f t="shared" si="3"/>
        <v>1113.4505284104932</v>
      </c>
      <c r="AF21">
        <f t="shared" si="4"/>
        <v>-55.672526420524655</v>
      </c>
      <c r="AG21">
        <f t="shared" si="4"/>
        <v>-19.524550195380151</v>
      </c>
      <c r="AH21">
        <f t="shared" si="5"/>
        <v>-984.49680544172099</v>
      </c>
      <c r="AI21">
        <f t="shared" si="6"/>
        <v>53.756646352867278</v>
      </c>
      <c r="AJ21">
        <f t="shared" si="7"/>
        <v>69.530730824597754</v>
      </c>
      <c r="AK21">
        <f t="shared" si="24"/>
        <v>109.28109389584475</v>
      </c>
      <c r="AL21">
        <f t="shared" si="8"/>
        <v>232.56847107330978</v>
      </c>
      <c r="AN21">
        <f t="shared" si="9"/>
        <v>253.98936358486449</v>
      </c>
      <c r="AO21">
        <f t="shared" si="9"/>
        <v>-12.699468179243222</v>
      </c>
      <c r="AP21">
        <f t="shared" si="9"/>
        <v>-4.4537480129311255</v>
      </c>
      <c r="AQ21">
        <f t="shared" si="9"/>
        <v>-224.5737108970942</v>
      </c>
      <c r="AR21">
        <f t="shared" si="9"/>
        <v>12.262436495595914</v>
      </c>
      <c r="AS21">
        <f t="shared" si="9"/>
        <v>15.860665221418268</v>
      </c>
      <c r="AT21">
        <f t="shared" si="9"/>
        <v>24.928126380331285</v>
      </c>
      <c r="AU21">
        <f t="shared" si="9"/>
        <v>53.051228097345465</v>
      </c>
      <c r="AW21">
        <v>18</v>
      </c>
      <c r="AX21">
        <f>(R21*SUMPRODUCT(K22:$K$23, X22:$X$23)-$AZ$3*SUMPRODUCT(K21:$K$22, W22:$W$23))/Z21</f>
        <v>191.75511182067973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1425.7057361991813</v>
      </c>
      <c r="P22">
        <f t="shared" si="22"/>
        <v>71.285286809959061</v>
      </c>
      <c r="Q22" s="4">
        <f t="shared" si="23"/>
        <v>25</v>
      </c>
      <c r="R22">
        <f t="shared" si="0"/>
        <v>250000</v>
      </c>
      <c r="S22">
        <f t="shared" si="1"/>
        <v>99.348926252543549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149.75729223854381</v>
      </c>
      <c r="AC22">
        <f t="shared" si="2"/>
        <v>76.409049372525743</v>
      </c>
      <c r="AE22">
        <f t="shared" si="3"/>
        <v>1096.5072708588773</v>
      </c>
      <c r="AF22">
        <f t="shared" si="4"/>
        <v>-54.825363542943862</v>
      </c>
      <c r="AG22">
        <f t="shared" si="4"/>
        <v>-19.227447204183925</v>
      </c>
      <c r="AH22">
        <f t="shared" si="5"/>
        <v>-1018.5748924242736</v>
      </c>
      <c r="AI22">
        <f t="shared" si="6"/>
        <v>3.8795676874758556</v>
      </c>
      <c r="AJ22">
        <f t="shared" si="7"/>
        <v>73.348242866018069</v>
      </c>
      <c r="AK22">
        <f t="shared" si="24"/>
        <v>101.95383518427573</v>
      </c>
      <c r="AL22">
        <f t="shared" si="8"/>
        <v>179.18164573776966</v>
      </c>
      <c r="AN22">
        <f t="shared" si="9"/>
        <v>230.40796429537195</v>
      </c>
      <c r="AO22">
        <f t="shared" si="9"/>
        <v>-11.520398214768598</v>
      </c>
      <c r="AP22">
        <f t="shared" si="9"/>
        <v>-4.0402440427437245</v>
      </c>
      <c r="AQ22">
        <f t="shared" si="9"/>
        <v>-214.0321124017965</v>
      </c>
      <c r="AR22">
        <f t="shared" si="9"/>
        <v>0.81520963606310659</v>
      </c>
      <c r="AS22">
        <f t="shared" si="9"/>
        <v>15.412592120948032</v>
      </c>
      <c r="AT22">
        <f t="shared" si="9"/>
        <v>21.423456315537898</v>
      </c>
      <c r="AU22">
        <f t="shared" si="9"/>
        <v>37.651258072549034</v>
      </c>
      <c r="AW22">
        <v>19</v>
      </c>
      <c r="AX22">
        <f>(R22*SUMPRODUCT(K23:$K$23, X23:$X$23)-$AZ$3*SUMPRODUCT(K22:$K$22, W23:$W$23))/Z22</f>
        <v>99.348926252543549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1425.7057361991813</v>
      </c>
      <c r="P23">
        <f t="shared" si="22"/>
        <v>71.285286809959061</v>
      </c>
      <c r="Q23" s="4">
        <f t="shared" si="23"/>
        <v>25</v>
      </c>
      <c r="R23">
        <f t="shared" si="0"/>
        <v>250000</v>
      </c>
      <c r="S23">
        <f t="shared" si="1"/>
        <v>100.91124525176842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76.409049372525743</v>
      </c>
      <c r="AC23">
        <f t="shared" si="2"/>
        <v>76.409049372525743</v>
      </c>
      <c r="AE23">
        <f t="shared" si="3"/>
        <v>1079.5310246756403</v>
      </c>
      <c r="AF23">
        <f t="shared" si="4"/>
        <v>-53.976551233782018</v>
      </c>
      <c r="AG23">
        <f t="shared" si="4"/>
        <v>-18.929765751549557</v>
      </c>
      <c r="AH23">
        <f t="shared" si="5"/>
        <v>-1054.0698059252875</v>
      </c>
      <c r="AI23">
        <f t="shared" si="6"/>
        <v>-47.445098234978673</v>
      </c>
      <c r="AJ23">
        <f t="shared" si="7"/>
        <v>0</v>
      </c>
      <c r="AK23">
        <f t="shared" si="24"/>
        <v>94.297222574272482</v>
      </c>
      <c r="AL23">
        <f t="shared" si="8"/>
        <v>46.852124339293809</v>
      </c>
      <c r="AN23">
        <f t="shared" si="9"/>
        <v>208.95966628401888</v>
      </c>
      <c r="AO23">
        <f t="shared" si="9"/>
        <v>-10.447983314200945</v>
      </c>
      <c r="AP23">
        <f t="shared" si="9"/>
        <v>-3.6641443773854911</v>
      </c>
      <c r="AQ23">
        <f t="shared" si="9"/>
        <v>-204.03125973372386</v>
      </c>
      <c r="AR23">
        <f t="shared" si="9"/>
        <v>-9.1837211412913913</v>
      </c>
      <c r="AS23">
        <f t="shared" si="9"/>
        <v>0</v>
      </c>
      <c r="AT23">
        <f t="shared" si="9"/>
        <v>18.252663156716832</v>
      </c>
      <c r="AU23">
        <f t="shared" si="9"/>
        <v>9.0689420154254403</v>
      </c>
      <c r="AW23">
        <v>20</v>
      </c>
      <c r="AX23">
        <f>(R23*SUMPRODUCT(K$23:$K24, X$23:$X24)-$AZ$3*SUMPRODUCT(K$22:$K23, W$23:$W24))/Z23</f>
        <v>100.91124525176842</v>
      </c>
    </row>
    <row r="25" spans="5:50" x14ac:dyDescent="0.25">
      <c r="AN25" s="8">
        <f t="shared" ref="AN25:AU25" si="25">SUM(AN3:AN23)</f>
        <v>12254.443781481594</v>
      </c>
      <c r="AO25" s="8">
        <f t="shared" si="25"/>
        <v>-1682.0014912234658</v>
      </c>
      <c r="AP25" s="8">
        <f t="shared" si="25"/>
        <v>-463.03356162229682</v>
      </c>
      <c r="AQ25" s="8">
        <f t="shared" si="25"/>
        <v>-7390.0510640441462</v>
      </c>
      <c r="AR25" s="8">
        <f t="shared" si="25"/>
        <v>2719.3576645916905</v>
      </c>
      <c r="AS25" s="8">
        <f t="shared" si="25"/>
        <v>-292.28118481786805</v>
      </c>
      <c r="AT25" s="8">
        <f t="shared" si="25"/>
        <v>1157.7959833520606</v>
      </c>
      <c r="AU25" s="9">
        <f t="shared" si="25"/>
        <v>3584.8724631258833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7" priority="1" operator="lessThan">
      <formula>0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3C976-2CEF-4F74-83E2-742EE6FF142A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'T.55.04.C'!C3*(1+C12)</f>
        <v>2120.0444352164477</v>
      </c>
      <c r="K3">
        <v>1</v>
      </c>
      <c r="L3" s="2">
        <v>0</v>
      </c>
      <c r="O3">
        <f>$C$3</f>
        <v>2120.0444352164477</v>
      </c>
      <c r="P3">
        <f>O3*B5</f>
        <v>1696.0355481731583</v>
      </c>
      <c r="Q3" s="4">
        <f>B8</f>
        <v>273.14974180000002</v>
      </c>
      <c r="R3">
        <f t="shared" ref="R3:R23" si="0">$C$6</f>
        <v>250000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2120.0444352164477</v>
      </c>
      <c r="AF3">
        <f t="shared" ref="AF3:AG23" si="4">-$Z3*P3</f>
        <v>-1696.0355481731583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150.85914524328939</v>
      </c>
      <c r="AJ3">
        <f t="shared" ref="AJ3:AJ23" si="7">AB3-AC3</f>
        <v>0</v>
      </c>
      <c r="AL3">
        <f t="shared" ref="AL3:AL23" si="8">SUM(AI3:AK3)</f>
        <v>150.85914524328939</v>
      </c>
      <c r="AN3">
        <f t="shared" ref="AN3:AU23" si="9">AE3*$K3</f>
        <v>2120.0444352164477</v>
      </c>
      <c r="AO3">
        <f t="shared" si="9"/>
        <v>-1696.0355481731583</v>
      </c>
      <c r="AP3">
        <f t="shared" si="9"/>
        <v>-273.14974180000002</v>
      </c>
      <c r="AQ3">
        <f t="shared" si="9"/>
        <v>0</v>
      </c>
      <c r="AR3">
        <f t="shared" si="9"/>
        <v>150.85914524328939</v>
      </c>
      <c r="AS3">
        <f t="shared" si="9"/>
        <v>0</v>
      </c>
      <c r="AT3">
        <f t="shared" si="9"/>
        <v>0</v>
      </c>
      <c r="AU3">
        <f t="shared" si="9"/>
        <v>150.85914524328939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1188.5654779233612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250000</v>
      </c>
      <c r="S4">
        <f t="shared" si="1"/>
        <v>350.08052629773573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345.29782732072817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-345.29782732072817</v>
      </c>
      <c r="AK4">
        <f>H4*SUM(AB4, AE4:AF4)</f>
        <v>0</v>
      </c>
      <c r="AL4">
        <f t="shared" si="8"/>
        <v>-1260.725577320728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-843.26765060263165</v>
      </c>
      <c r="AR4">
        <f t="shared" si="9"/>
        <v>-843.26765060263165</v>
      </c>
      <c r="AS4">
        <f t="shared" si="9"/>
        <v>-318.07915764290919</v>
      </c>
      <c r="AT4">
        <f t="shared" si="9"/>
        <v>0</v>
      </c>
      <c r="AU4">
        <f t="shared" si="9"/>
        <v>-1161.3468082455406</v>
      </c>
      <c r="AW4">
        <v>1</v>
      </c>
      <c r="AX4">
        <f>(R4*SUMPRODUCT(K5:$K$23, X5:$X$23)-$AZ$3*SUMPRODUCT(K4:$K$22, W5:$W$23))/Z4</f>
        <v>350.08052629773573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2120.0444352164477</v>
      </c>
      <c r="P5">
        <f t="shared" ref="P5:P23" si="22">O5*$C$5</f>
        <v>106.00222176082239</v>
      </c>
      <c r="Q5" s="4">
        <f t="shared" ref="Q5:Q23" si="23">$C$8</f>
        <v>25</v>
      </c>
      <c r="R5">
        <f t="shared" si="0"/>
        <v>250000</v>
      </c>
      <c r="S5">
        <f t="shared" si="1"/>
        <v>646.22817672716133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345.29782732072817</v>
      </c>
      <c r="AC5">
        <f t="shared" si="2"/>
        <v>628.59892041827516</v>
      </c>
      <c r="AE5">
        <f t="shared" si="3"/>
        <v>2062.2091255214355</v>
      </c>
      <c r="AF5">
        <f t="shared" si="4"/>
        <v>-103.11045627607177</v>
      </c>
      <c r="AG5">
        <f t="shared" si="4"/>
        <v>-24.317994133350467</v>
      </c>
      <c r="AH5">
        <f t="shared" si="5"/>
        <v>-938.78519399530421</v>
      </c>
      <c r="AI5">
        <f t="shared" si="6"/>
        <v>995.9954811167089</v>
      </c>
      <c r="AJ5">
        <f t="shared" si="7"/>
        <v>-283.30109309754698</v>
      </c>
      <c r="AK5">
        <f>H5*SUM(AB5, AE5:AF5)</f>
        <v>197.19181700415362</v>
      </c>
      <c r="AL5">
        <f t="shared" si="8"/>
        <v>909.8862050233156</v>
      </c>
      <c r="AN5">
        <f t="shared" si="9"/>
        <v>1749.9088925782419</v>
      </c>
      <c r="AO5">
        <f t="shared" si="9"/>
        <v>-87.495444628912097</v>
      </c>
      <c r="AP5">
        <f t="shared" si="9"/>
        <v>-20.635285557111253</v>
      </c>
      <c r="AQ5">
        <f t="shared" si="9"/>
        <v>-796.61589063029146</v>
      </c>
      <c r="AR5">
        <f t="shared" si="9"/>
        <v>845.16227176192706</v>
      </c>
      <c r="AS5">
        <f t="shared" si="9"/>
        <v>-240.39807406204829</v>
      </c>
      <c r="AT5">
        <f t="shared" si="9"/>
        <v>167.32915680022435</v>
      </c>
      <c r="AU5">
        <f t="shared" si="9"/>
        <v>772.09335450010315</v>
      </c>
      <c r="AW5">
        <v>2</v>
      </c>
      <c r="AX5">
        <f>(R5*SUMPRODUCT(K6:$K$23, X6:$X$23)-$AZ$3*SUMPRODUCT(K5:$K$22, W6:$W$23))/Z5</f>
        <v>646.22817672716133</v>
      </c>
    </row>
    <row r="6" spans="1:52" x14ac:dyDescent="0.25">
      <c r="A6" t="s">
        <v>16</v>
      </c>
      <c r="C6" s="2">
        <f>'T.26.04.C'!C6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2120.0444352164477</v>
      </c>
      <c r="P6">
        <f t="shared" si="22"/>
        <v>106.00222176082239</v>
      </c>
      <c r="Q6" s="4">
        <f t="shared" si="23"/>
        <v>25</v>
      </c>
      <c r="R6">
        <f t="shared" si="0"/>
        <v>250000</v>
      </c>
      <c r="S6">
        <f t="shared" si="1"/>
        <v>893.75108748779587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628.59892041827516</v>
      </c>
      <c r="AC6">
        <f t="shared" si="2"/>
        <v>857.23443165547269</v>
      </c>
      <c r="AE6">
        <f t="shared" si="3"/>
        <v>2033.4241960090878</v>
      </c>
      <c r="AF6">
        <f t="shared" si="4"/>
        <v>-101.67120980045439</v>
      </c>
      <c r="AG6">
        <f t="shared" si="4"/>
        <v>-23.978556324474912</v>
      </c>
      <c r="AH6">
        <f t="shared" si="5"/>
        <v>-962.57867542052884</v>
      </c>
      <c r="AI6">
        <f t="shared" si="6"/>
        <v>945.19575446362967</v>
      </c>
      <c r="AJ6">
        <f t="shared" si="7"/>
        <v>-228.63551123719753</v>
      </c>
      <c r="AK6">
        <f>H6*SUM(AB6, AE6:AF6)</f>
        <v>219.0944333538778</v>
      </c>
      <c r="AL6">
        <f t="shared" si="8"/>
        <v>935.65467658030991</v>
      </c>
      <c r="AN6">
        <f t="shared" si="9"/>
        <v>1589.4690935127151</v>
      </c>
      <c r="AO6">
        <f t="shared" si="9"/>
        <v>-79.47345467563575</v>
      </c>
      <c r="AP6">
        <f t="shared" si="9"/>
        <v>-18.743346449604449</v>
      </c>
      <c r="AQ6">
        <f t="shared" si="9"/>
        <v>-752.42001037372336</v>
      </c>
      <c r="AR6">
        <f t="shared" si="9"/>
        <v>738.83228201375152</v>
      </c>
      <c r="AS6">
        <f t="shared" si="9"/>
        <v>-178.71779017100886</v>
      </c>
      <c r="AT6">
        <f t="shared" si="9"/>
        <v>171.25980455044893</v>
      </c>
      <c r="AU6">
        <f t="shared" si="9"/>
        <v>731.37429639319157</v>
      </c>
      <c r="AW6">
        <v>3</v>
      </c>
      <c r="AX6">
        <f>(R6*SUMPRODUCT(K7:$K$23, X7:$X$23)-$AZ$3*SUMPRODUCT(K6:$K$22, W7:$W$23))/Z6</f>
        <v>893.75108748779587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2120.0444352164477</v>
      </c>
      <c r="P7">
        <f t="shared" si="22"/>
        <v>106.00222176082239</v>
      </c>
      <c r="Q7" s="4">
        <f t="shared" si="23"/>
        <v>25</v>
      </c>
      <c r="R7">
        <f t="shared" si="0"/>
        <v>250000</v>
      </c>
      <c r="S7">
        <f t="shared" si="1"/>
        <v>1096.492379028512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857.23443165547269</v>
      </c>
      <c r="AC7">
        <f t="shared" si="2"/>
        <v>1036.8413823540341</v>
      </c>
      <c r="AE7">
        <f t="shared" si="3"/>
        <v>2004.7105159174489</v>
      </c>
      <c r="AF7">
        <f t="shared" si="4"/>
        <v>-100.23552579587245</v>
      </c>
      <c r="AG7">
        <f t="shared" si="4"/>
        <v>-23.639958703421897</v>
      </c>
      <c r="AH7">
        <f t="shared" si="5"/>
        <v>-988.12057808268776</v>
      </c>
      <c r="AI7">
        <f t="shared" si="6"/>
        <v>892.71445333546683</v>
      </c>
      <c r="AJ7">
        <f t="shared" si="7"/>
        <v>-179.60695069856138</v>
      </c>
      <c r="AK7">
        <f>H7*SUM(AB7, AE7:AF7)</f>
        <v>236.32499864030567</v>
      </c>
      <c r="AL7">
        <f t="shared" si="8"/>
        <v>949.43250127721114</v>
      </c>
      <c r="AN7">
        <f t="shared" si="9"/>
        <v>1443.5011563250685</v>
      </c>
      <c r="AO7">
        <f t="shared" si="9"/>
        <v>-72.175057816253414</v>
      </c>
      <c r="AP7">
        <f t="shared" si="9"/>
        <v>-17.022062513723832</v>
      </c>
      <c r="AQ7">
        <f t="shared" si="9"/>
        <v>-711.50083053172852</v>
      </c>
      <c r="AR7">
        <f t="shared" si="9"/>
        <v>642.8032054633627</v>
      </c>
      <c r="AS7">
        <f t="shared" si="9"/>
        <v>-129.32682248077205</v>
      </c>
      <c r="AT7">
        <f t="shared" si="9"/>
        <v>170.16691741634426</v>
      </c>
      <c r="AU7">
        <f t="shared" si="9"/>
        <v>683.64330039893491</v>
      </c>
      <c r="AW7">
        <v>4</v>
      </c>
      <c r="AX7">
        <f>(R7*SUMPRODUCT(K8:$K$23, X8:$X$23)-$AZ$3*SUMPRODUCT(K7:$K$22, W8:$W$23))/Z7</f>
        <v>1096.492379028512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2120.0444352164477</v>
      </c>
      <c r="P8">
        <f t="shared" si="22"/>
        <v>106.00222176082239</v>
      </c>
      <c r="Q8" s="4">
        <f t="shared" si="23"/>
        <v>25</v>
      </c>
      <c r="R8">
        <f t="shared" si="0"/>
        <v>250000</v>
      </c>
      <c r="S8">
        <f t="shared" si="1"/>
        <v>1257.4925847686088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1036.8413823540341</v>
      </c>
      <c r="AC8">
        <f t="shared" si="2"/>
        <v>1172.0806745829568</v>
      </c>
      <c r="AE8">
        <f t="shared" si="3"/>
        <v>1976.0459360733148</v>
      </c>
      <c r="AF8">
        <f t="shared" si="4"/>
        <v>-98.802296803665755</v>
      </c>
      <c r="AG8">
        <f t="shared" si="4"/>
        <v>-23.301940082585684</v>
      </c>
      <c r="AH8">
        <f t="shared" si="5"/>
        <v>-1016.1903380199249</v>
      </c>
      <c r="AI8">
        <f t="shared" si="6"/>
        <v>837.75136116713861</v>
      </c>
      <c r="AJ8">
        <f t="shared" si="7"/>
        <v>-135.23929222892275</v>
      </c>
      <c r="AK8">
        <f t="shared" ref="AK8:AK23" si="24">H8*SUM(AB8:AB8, AE8:AF8)</f>
        <v>249.36408347038184</v>
      </c>
      <c r="AL8">
        <f t="shared" si="8"/>
        <v>951.8761524085977</v>
      </c>
      <c r="AN8">
        <f t="shared" si="9"/>
        <v>1310.7017239996276</v>
      </c>
      <c r="AO8">
        <f t="shared" si="9"/>
        <v>-65.535086199981393</v>
      </c>
      <c r="AP8">
        <f t="shared" si="9"/>
        <v>-15.456064295485044</v>
      </c>
      <c r="AQ8">
        <f t="shared" si="9"/>
        <v>-674.03414244569626</v>
      </c>
      <c r="AR8">
        <f t="shared" si="9"/>
        <v>555.67643105846503</v>
      </c>
      <c r="AS8">
        <f t="shared" si="9"/>
        <v>-89.703569254658206</v>
      </c>
      <c r="AT8">
        <f t="shared" si="9"/>
        <v>165.40199199908182</v>
      </c>
      <c r="AU8">
        <f t="shared" si="9"/>
        <v>631.37485380288865</v>
      </c>
      <c r="AW8">
        <v>5</v>
      </c>
      <c r="AX8">
        <f>(R8*SUMPRODUCT(K9:$K$23, X9:$X$23)-$AZ$3*SUMPRODUCT(K8:$K$22, W9:$W$23))/Z8</f>
        <v>1257.4925847686088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2120.0444352164477</v>
      </c>
      <c r="P9">
        <f t="shared" si="22"/>
        <v>106.00222176082239</v>
      </c>
      <c r="Q9" s="4">
        <f t="shared" si="23"/>
        <v>25</v>
      </c>
      <c r="R9">
        <f t="shared" si="0"/>
        <v>250000</v>
      </c>
      <c r="S9">
        <f t="shared" si="1"/>
        <v>1376.544255111603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1172.0806745829568</v>
      </c>
      <c r="AC9">
        <f t="shared" si="2"/>
        <v>1264.4258666186297</v>
      </c>
      <c r="AE9">
        <f t="shared" si="3"/>
        <v>1947.3685733781426</v>
      </c>
      <c r="AF9">
        <f t="shared" si="4"/>
        <v>-97.368428668907143</v>
      </c>
      <c r="AG9">
        <f t="shared" si="4"/>
        <v>-22.963770723741039</v>
      </c>
      <c r="AH9">
        <f t="shared" si="5"/>
        <v>-1051.4995801878774</v>
      </c>
      <c r="AI9">
        <f t="shared" si="6"/>
        <v>775.53679379761707</v>
      </c>
      <c r="AJ9">
        <f t="shared" si="7"/>
        <v>-92.345192035672881</v>
      </c>
      <c r="AK9">
        <f t="shared" si="24"/>
        <v>258.6054998684715</v>
      </c>
      <c r="AL9">
        <f t="shared" si="8"/>
        <v>941.79710163041568</v>
      </c>
      <c r="AN9">
        <f t="shared" si="9"/>
        <v>1189.8613522193705</v>
      </c>
      <c r="AO9">
        <f t="shared" si="9"/>
        <v>-59.493067610968531</v>
      </c>
      <c r="AP9">
        <f t="shared" si="9"/>
        <v>-14.031089778760823</v>
      </c>
      <c r="AQ9">
        <f t="shared" si="9"/>
        <v>-642.47658581142173</v>
      </c>
      <c r="AR9">
        <f t="shared" si="9"/>
        <v>473.86060901821941</v>
      </c>
      <c r="AS9">
        <f t="shared" si="9"/>
        <v>-56.423820620621115</v>
      </c>
      <c r="AT9">
        <f t="shared" si="9"/>
        <v>158.0105040059693</v>
      </c>
      <c r="AU9">
        <f t="shared" si="9"/>
        <v>575.44729240356753</v>
      </c>
      <c r="AW9">
        <v>6</v>
      </c>
      <c r="AX9">
        <f>(R9*SUMPRODUCT(K10:$K$23, X10:$X$23)-$AZ$3*SUMPRODUCT(K9:$K$22, W10:$W$23))/Z9</f>
        <v>1376.544255111603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2120.0444352164477</v>
      </c>
      <c r="P10">
        <f t="shared" si="22"/>
        <v>106.00222176082239</v>
      </c>
      <c r="Q10" s="4">
        <f t="shared" si="23"/>
        <v>25</v>
      </c>
      <c r="R10">
        <f t="shared" si="0"/>
        <v>250000</v>
      </c>
      <c r="S10">
        <f t="shared" si="1"/>
        <v>1457.1864944118681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1264.4258666186297</v>
      </c>
      <c r="AC10">
        <f t="shared" si="2"/>
        <v>1318.7695150879063</v>
      </c>
      <c r="AE10">
        <f t="shared" si="3"/>
        <v>1918.6631103959251</v>
      </c>
      <c r="AF10">
        <f t="shared" si="4"/>
        <v>-95.933155519796259</v>
      </c>
      <c r="AG10">
        <f t="shared" si="4"/>
        <v>-22.625270000532293</v>
      </c>
      <c r="AH10">
        <f t="shared" si="5"/>
        <v>-1088.6301597133715</v>
      </c>
      <c r="AI10">
        <f t="shared" si="6"/>
        <v>711.47452516222506</v>
      </c>
      <c r="AJ10">
        <f t="shared" si="7"/>
        <v>-54.343648469276559</v>
      </c>
      <c r="AK10">
        <f t="shared" si="24"/>
        <v>264.17409795694954</v>
      </c>
      <c r="AL10">
        <f t="shared" si="8"/>
        <v>921.30497464989799</v>
      </c>
      <c r="AN10">
        <f t="shared" si="9"/>
        <v>1079.9118179141219</v>
      </c>
      <c r="AO10">
        <f t="shared" si="9"/>
        <v>-53.995590895706101</v>
      </c>
      <c r="AP10">
        <f t="shared" si="9"/>
        <v>-12.734542257411073</v>
      </c>
      <c r="AQ10">
        <f t="shared" si="9"/>
        <v>-612.73110867786079</v>
      </c>
      <c r="AR10">
        <f t="shared" si="9"/>
        <v>400.45057608314403</v>
      </c>
      <c r="AS10">
        <f t="shared" si="9"/>
        <v>-30.587104058321231</v>
      </c>
      <c r="AT10">
        <f t="shared" si="9"/>
        <v>148.6893289524094</v>
      </c>
      <c r="AU10">
        <f t="shared" si="9"/>
        <v>518.5528009772321</v>
      </c>
      <c r="AW10">
        <v>7</v>
      </c>
      <c r="AX10">
        <f>(R10*SUMPRODUCT(K11:$K$23, X11:$X$23)-$AZ$3*SUMPRODUCT(K10:$K$22, W11:$W$23))/Z10</f>
        <v>1457.1864944118681</v>
      </c>
    </row>
    <row r="11" spans="1:52" x14ac:dyDescent="0.25">
      <c r="A11" t="s">
        <v>33</v>
      </c>
      <c r="C11" s="7">
        <f>AU25</f>
        <v>5308.3009483463566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2120.0444352164477</v>
      </c>
      <c r="P11">
        <f t="shared" si="22"/>
        <v>106.00222176082239</v>
      </c>
      <c r="Q11" s="4">
        <f t="shared" si="23"/>
        <v>25</v>
      </c>
      <c r="R11">
        <f t="shared" si="0"/>
        <v>250000</v>
      </c>
      <c r="S11">
        <f t="shared" si="1"/>
        <v>1504.8831657698061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1318.7695150879063</v>
      </c>
      <c r="AC11">
        <f t="shared" si="2"/>
        <v>1341.5515855196995</v>
      </c>
      <c r="AE11">
        <f t="shared" si="3"/>
        <v>1889.9467002688871</v>
      </c>
      <c r="AF11">
        <f t="shared" si="4"/>
        <v>-94.497335013444356</v>
      </c>
      <c r="AG11">
        <f t="shared" si="4"/>
        <v>-22.286640186340378</v>
      </c>
      <c r="AH11">
        <f t="shared" si="5"/>
        <v>-1123.7711418659385</v>
      </c>
      <c r="AI11">
        <f t="shared" si="6"/>
        <v>649.39158320316369</v>
      </c>
      <c r="AJ11">
        <f t="shared" si="7"/>
        <v>-22.782070431793272</v>
      </c>
      <c r="AK11">
        <f t="shared" si="24"/>
        <v>266.48993802874111</v>
      </c>
      <c r="AL11">
        <f t="shared" si="8"/>
        <v>893.09945080011153</v>
      </c>
      <c r="AN11">
        <f t="shared" si="9"/>
        <v>979.89714355681656</v>
      </c>
      <c r="AO11">
        <f t="shared" si="9"/>
        <v>-48.994857177840828</v>
      </c>
      <c r="AP11">
        <f t="shared" si="9"/>
        <v>-11.555148647825076</v>
      </c>
      <c r="AQ11">
        <f t="shared" si="9"/>
        <v>-582.65142174080768</v>
      </c>
      <c r="AR11">
        <f t="shared" si="9"/>
        <v>336.69571599034288</v>
      </c>
      <c r="AS11">
        <f t="shared" si="9"/>
        <v>-11.812018686690127</v>
      </c>
      <c r="AT11">
        <f t="shared" si="9"/>
        <v>138.16936161418971</v>
      </c>
      <c r="AU11">
        <f t="shared" si="9"/>
        <v>463.05305891784246</v>
      </c>
      <c r="AW11">
        <v>8</v>
      </c>
      <c r="AX11">
        <f>(R11*SUMPRODUCT(K12:$K$23, X12:$X$23)-$AZ$3*SUMPRODUCT(K11:$K$22, W12:$W$23))/Z11</f>
        <v>1504.8831657698061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2120.0444352164477</v>
      </c>
      <c r="P12">
        <f t="shared" si="22"/>
        <v>106.00222176082239</v>
      </c>
      <c r="Q12" s="4">
        <f t="shared" si="23"/>
        <v>25</v>
      </c>
      <c r="R12">
        <f t="shared" si="0"/>
        <v>250000</v>
      </c>
      <c r="S12">
        <f t="shared" si="1"/>
        <v>1521.3711381838671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1341.5515855196995</v>
      </c>
      <c r="AC12">
        <f t="shared" si="2"/>
        <v>1335.6121340343293</v>
      </c>
      <c r="AE12">
        <f t="shared" si="3"/>
        <v>1861.1875835551923</v>
      </c>
      <c r="AF12">
        <f t="shared" si="4"/>
        <v>-93.059379177759624</v>
      </c>
      <c r="AG12">
        <f t="shared" si="4"/>
        <v>-21.947506767295337</v>
      </c>
      <c r="AH12">
        <f t="shared" si="5"/>
        <v>-1162.6701718163781</v>
      </c>
      <c r="AI12">
        <f t="shared" si="6"/>
        <v>583.51052579375914</v>
      </c>
      <c r="AJ12">
        <f t="shared" si="7"/>
        <v>5.9394514853702276</v>
      </c>
      <c r="AK12">
        <f t="shared" si="24"/>
        <v>266.10151898107745</v>
      </c>
      <c r="AL12">
        <f t="shared" si="8"/>
        <v>855.55149626020682</v>
      </c>
      <c r="AN12">
        <f t="shared" si="9"/>
        <v>888.91953142887519</v>
      </c>
      <c r="AO12">
        <f t="shared" si="9"/>
        <v>-44.445976571443765</v>
      </c>
      <c r="AP12">
        <f t="shared" si="9"/>
        <v>-10.482321934659357</v>
      </c>
      <c r="AQ12">
        <f t="shared" si="9"/>
        <v>-555.30148248847706</v>
      </c>
      <c r="AR12">
        <f t="shared" si="9"/>
        <v>278.68975043429492</v>
      </c>
      <c r="AS12">
        <f t="shared" si="9"/>
        <v>2.8367341787412443</v>
      </c>
      <c r="AT12">
        <f t="shared" si="9"/>
        <v>127.09242187900979</v>
      </c>
      <c r="AU12">
        <f t="shared" si="9"/>
        <v>408.61890649204594</v>
      </c>
      <c r="AW12">
        <v>9</v>
      </c>
      <c r="AX12">
        <f>(R12*SUMPRODUCT(K13:$K$23, X13:$X$23)-$AZ$3*SUMPRODUCT(K12:$K$22, W13:$W$23))/Z12</f>
        <v>1521.3711381838671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2120.0444352164477</v>
      </c>
      <c r="P13">
        <f t="shared" si="22"/>
        <v>106.00222176082239</v>
      </c>
      <c r="Q13" s="4">
        <f t="shared" si="23"/>
        <v>25</v>
      </c>
      <c r="R13">
        <f t="shared" si="0"/>
        <v>250000</v>
      </c>
      <c r="S13">
        <f t="shared" si="1"/>
        <v>1509.4316945328956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1335.6121340343293</v>
      </c>
      <c r="AC13">
        <f t="shared" si="2"/>
        <v>1304.6146771608264</v>
      </c>
      <c r="AE13">
        <f t="shared" si="3"/>
        <v>1832.3724726559567</v>
      </c>
      <c r="AF13">
        <f t="shared" si="4"/>
        <v>-91.618623632797849</v>
      </c>
      <c r="AG13">
        <f t="shared" si="4"/>
        <v>-21.607713053298326</v>
      </c>
      <c r="AH13">
        <f t="shared" si="5"/>
        <v>-1203.1864632405745</v>
      </c>
      <c r="AI13">
        <f t="shared" si="6"/>
        <v>515.95967272928601</v>
      </c>
      <c r="AJ13">
        <f t="shared" si="7"/>
        <v>30.99745687350287</v>
      </c>
      <c r="AK13">
        <f t="shared" si="24"/>
        <v>263.25078990219538</v>
      </c>
      <c r="AL13">
        <f t="shared" si="8"/>
        <v>810.20791950498426</v>
      </c>
      <c r="AN13">
        <f t="shared" si="9"/>
        <v>806.17147592434674</v>
      </c>
      <c r="AO13">
        <f t="shared" si="9"/>
        <v>-40.308573796217345</v>
      </c>
      <c r="AP13">
        <f t="shared" si="9"/>
        <v>-9.5065398457325259</v>
      </c>
      <c r="AQ13">
        <f t="shared" si="9"/>
        <v>-529.35449607410123</v>
      </c>
      <c r="AR13">
        <f t="shared" si="9"/>
        <v>227.0018662082957</v>
      </c>
      <c r="AS13">
        <f t="shared" si="9"/>
        <v>13.637656060938347</v>
      </c>
      <c r="AT13">
        <f t="shared" si="9"/>
        <v>115.81994436212536</v>
      </c>
      <c r="AU13">
        <f t="shared" si="9"/>
        <v>356.45946663135942</v>
      </c>
      <c r="AW13">
        <v>10</v>
      </c>
      <c r="AX13">
        <f>(R13*SUMPRODUCT(K14:$K$23, X14:$X$23)-$AZ$3*SUMPRODUCT(K13:$K$22, W14:$W$23))/Z13</f>
        <v>1509.4316945328956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2120.0444352164477</v>
      </c>
      <c r="P14">
        <f t="shared" si="22"/>
        <v>106.00222176082239</v>
      </c>
      <c r="Q14" s="4">
        <f t="shared" si="23"/>
        <v>25</v>
      </c>
      <c r="R14">
        <f t="shared" si="0"/>
        <v>250000</v>
      </c>
      <c r="S14">
        <f t="shared" si="1"/>
        <v>1470.1480163628526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1304.6146771608264</v>
      </c>
      <c r="AC14">
        <f t="shared" si="2"/>
        <v>1250.613284309688</v>
      </c>
      <c r="AE14">
        <f t="shared" si="3"/>
        <v>1803.4617633726268</v>
      </c>
      <c r="AF14">
        <f t="shared" si="4"/>
        <v>-90.173088168631338</v>
      </c>
      <c r="AG14">
        <f t="shared" si="4"/>
        <v>-21.266792023494791</v>
      </c>
      <c r="AH14">
        <f t="shared" si="5"/>
        <v>-1248.4389927055524</v>
      </c>
      <c r="AI14">
        <f t="shared" si="6"/>
        <v>443.58289047494827</v>
      </c>
      <c r="AJ14">
        <f t="shared" si="7"/>
        <v>54.001392851138462</v>
      </c>
      <c r="AK14">
        <f t="shared" si="24"/>
        <v>258.24802566856255</v>
      </c>
      <c r="AL14">
        <f t="shared" si="8"/>
        <v>755.83230899464934</v>
      </c>
      <c r="AN14">
        <f t="shared" si="9"/>
        <v>730.90675361799686</v>
      </c>
      <c r="AO14">
        <f t="shared" si="9"/>
        <v>-36.545337680899841</v>
      </c>
      <c r="AP14">
        <f t="shared" si="9"/>
        <v>-8.6190027609418269</v>
      </c>
      <c r="AQ14">
        <f t="shared" si="9"/>
        <v>-505.96719585676095</v>
      </c>
      <c r="AR14">
        <f t="shared" si="9"/>
        <v>179.77521731939422</v>
      </c>
      <c r="AS14">
        <f t="shared" si="9"/>
        <v>21.885677612517547</v>
      </c>
      <c r="AT14">
        <f t="shared" si="9"/>
        <v>104.66272693061029</v>
      </c>
      <c r="AU14">
        <f t="shared" si="9"/>
        <v>306.32362186252209</v>
      </c>
      <c r="AW14">
        <v>11</v>
      </c>
      <c r="AX14">
        <f>(R14*SUMPRODUCT(K15:$K$23, X15:$X$23)-$AZ$3*SUMPRODUCT(K14:$K$22, W15:$W$23))/Z14</f>
        <v>1470.1480163628526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2120.0444352164477</v>
      </c>
      <c r="P15">
        <f t="shared" si="22"/>
        <v>106.00222176082239</v>
      </c>
      <c r="Q15" s="4">
        <f t="shared" si="23"/>
        <v>25</v>
      </c>
      <c r="R15">
        <f t="shared" si="0"/>
        <v>250000</v>
      </c>
      <c r="S15">
        <f t="shared" si="1"/>
        <v>1403.4519677482958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1250.613284309688</v>
      </c>
      <c r="AC15">
        <f t="shared" si="2"/>
        <v>1174.6338635223196</v>
      </c>
      <c r="AE15">
        <f t="shared" si="3"/>
        <v>1774.3934548559573</v>
      </c>
      <c r="AF15">
        <f t="shared" si="4"/>
        <v>-88.719672742797869</v>
      </c>
      <c r="AG15">
        <f t="shared" si="4"/>
        <v>-20.924012551118995</v>
      </c>
      <c r="AH15">
        <f t="shared" si="5"/>
        <v>-1301.1155214084656</v>
      </c>
      <c r="AI15">
        <f t="shared" si="6"/>
        <v>363.63424815357484</v>
      </c>
      <c r="AJ15">
        <f t="shared" si="7"/>
        <v>75.979420787368326</v>
      </c>
      <c r="AK15">
        <f t="shared" si="24"/>
        <v>251.26395684793593</v>
      </c>
      <c r="AL15">
        <f t="shared" si="8"/>
        <v>690.87762578887907</v>
      </c>
      <c r="AN15">
        <f t="shared" si="9"/>
        <v>662.43966613634393</v>
      </c>
      <c r="AO15">
        <f t="shared" si="9"/>
        <v>-33.121983306817199</v>
      </c>
      <c r="AP15">
        <f t="shared" si="9"/>
        <v>-7.8116247840426949</v>
      </c>
      <c r="AQ15">
        <f t="shared" si="9"/>
        <v>-485.74938621863197</v>
      </c>
      <c r="AR15">
        <f t="shared" si="9"/>
        <v>135.75667182685214</v>
      </c>
      <c r="AS15">
        <f t="shared" si="9"/>
        <v>28.365626576154682</v>
      </c>
      <c r="AT15">
        <f t="shared" si="9"/>
        <v>93.805131680873657</v>
      </c>
      <c r="AU15">
        <f t="shared" si="9"/>
        <v>257.92743008388049</v>
      </c>
      <c r="AW15">
        <v>12</v>
      </c>
      <c r="AX15">
        <f>(R15*SUMPRODUCT(K16:$K$23, X16:$X$23)-$AZ$3*SUMPRODUCT(K15:$K$22, W16:$W$23))/Z15</f>
        <v>1403.4519677482958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2120.0444352164477</v>
      </c>
      <c r="P16">
        <f t="shared" si="22"/>
        <v>106.00222176082239</v>
      </c>
      <c r="Q16" s="4">
        <f t="shared" si="23"/>
        <v>25</v>
      </c>
      <c r="R16">
        <f t="shared" si="0"/>
        <v>250000</v>
      </c>
      <c r="S16">
        <f t="shared" si="1"/>
        <v>1311.4077469106551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1174.6338635223196</v>
      </c>
      <c r="AC16">
        <f t="shared" si="2"/>
        <v>1079.5047023781631</v>
      </c>
      <c r="AE16">
        <f t="shared" si="3"/>
        <v>1745.1459642953689</v>
      </c>
      <c r="AF16">
        <f t="shared" si="4"/>
        <v>-87.257298214768454</v>
      </c>
      <c r="AG16">
        <f t="shared" si="4"/>
        <v>-20.579120127229746</v>
      </c>
      <c r="AH16">
        <f t="shared" si="5"/>
        <v>-1356.5229837805914</v>
      </c>
      <c r="AI16">
        <f t="shared" si="6"/>
        <v>280.78656217277921</v>
      </c>
      <c r="AJ16">
        <f t="shared" si="7"/>
        <v>95.129161144156569</v>
      </c>
      <c r="AK16">
        <f t="shared" si="24"/>
        <v>242.38461790318112</v>
      </c>
      <c r="AL16">
        <f t="shared" si="8"/>
        <v>618.30034122011693</v>
      </c>
      <c r="AN16">
        <f t="shared" si="9"/>
        <v>600.1634273682165</v>
      </c>
      <c r="AO16">
        <f t="shared" si="9"/>
        <v>-30.008171368410824</v>
      </c>
      <c r="AP16">
        <f t="shared" si="9"/>
        <v>-7.0772505684172398</v>
      </c>
      <c r="AQ16">
        <f t="shared" si="9"/>
        <v>-466.51426293630385</v>
      </c>
      <c r="AR16">
        <f t="shared" si="9"/>
        <v>96.563742495084526</v>
      </c>
      <c r="AS16">
        <f t="shared" si="9"/>
        <v>32.715339898799016</v>
      </c>
      <c r="AT16">
        <f t="shared" si="9"/>
        <v>83.357143756651197</v>
      </c>
      <c r="AU16">
        <f t="shared" si="9"/>
        <v>212.63622615053475</v>
      </c>
      <c r="AW16">
        <v>13</v>
      </c>
      <c r="AX16">
        <f>(R16*SUMPRODUCT(K17:$K$23, X17:$X$23)-$AZ$3*SUMPRODUCT(K16:$K$22, W17:$W$23))/Z16</f>
        <v>1311.4077469106551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2120.0444352164477</v>
      </c>
      <c r="P17">
        <f t="shared" si="22"/>
        <v>106.00222176082239</v>
      </c>
      <c r="Q17" s="4">
        <f t="shared" si="23"/>
        <v>25</v>
      </c>
      <c r="R17">
        <f t="shared" si="0"/>
        <v>250000</v>
      </c>
      <c r="S17">
        <f t="shared" si="1"/>
        <v>1196.2460042901021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1079.5047023781631</v>
      </c>
      <c r="AC17">
        <f t="shared" si="2"/>
        <v>968.09560538293226</v>
      </c>
      <c r="AE17">
        <f t="shared" si="3"/>
        <v>1715.7053763097495</v>
      </c>
      <c r="AF17">
        <f t="shared" si="4"/>
        <v>-85.78526881548747</v>
      </c>
      <c r="AG17">
        <f t="shared" si="4"/>
        <v>-20.23195065879106</v>
      </c>
      <c r="AH17">
        <f t="shared" si="5"/>
        <v>-1413.7826716638658</v>
      </c>
      <c r="AI17">
        <f t="shared" si="6"/>
        <v>195.90548517160528</v>
      </c>
      <c r="AJ17">
        <f t="shared" si="7"/>
        <v>111.40909699523081</v>
      </c>
      <c r="AK17">
        <f t="shared" si="24"/>
        <v>231.85089983040319</v>
      </c>
      <c r="AL17">
        <f t="shared" si="8"/>
        <v>539.16548199723934</v>
      </c>
      <c r="AN17">
        <f t="shared" si="9"/>
        <v>543.52790855954515</v>
      </c>
      <c r="AO17">
        <f t="shared" si="9"/>
        <v>-27.176395427977258</v>
      </c>
      <c r="AP17">
        <f t="shared" si="9"/>
        <v>-6.4093928826549948</v>
      </c>
      <c r="AQ17">
        <f t="shared" si="9"/>
        <v>-447.88012516459969</v>
      </c>
      <c r="AR17">
        <f t="shared" si="9"/>
        <v>62.061995084313324</v>
      </c>
      <c r="AS17">
        <f t="shared" si="9"/>
        <v>35.293911367561655</v>
      </c>
      <c r="AT17">
        <f t="shared" si="9"/>
        <v>73.449344172082817</v>
      </c>
      <c r="AU17">
        <f t="shared" si="9"/>
        <v>170.80525062395782</v>
      </c>
      <c r="AW17">
        <v>14</v>
      </c>
      <c r="AX17">
        <f>(R17*SUMPRODUCT(K18:$K$23, X18:$X$23)-$AZ$3*SUMPRODUCT(K17:$K$22, W18:$W$23))/Z17</f>
        <v>1196.2460042901021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2120.0444352164477</v>
      </c>
      <c r="P18">
        <f t="shared" si="22"/>
        <v>106.00222176082239</v>
      </c>
      <c r="Q18" s="4">
        <f t="shared" si="23"/>
        <v>25</v>
      </c>
      <c r="R18">
        <f t="shared" si="0"/>
        <v>250000</v>
      </c>
      <c r="S18">
        <f t="shared" si="1"/>
        <v>1058.0505862255866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968.09560538293226</v>
      </c>
      <c r="AC18">
        <f t="shared" si="2"/>
        <v>841.43843784561318</v>
      </c>
      <c r="AE18">
        <f t="shared" si="3"/>
        <v>1686.0128437672554</v>
      </c>
      <c r="AF18">
        <f t="shared" si="4"/>
        <v>-84.300642188362772</v>
      </c>
      <c r="AG18">
        <f t="shared" si="4"/>
        <v>-19.881810208321419</v>
      </c>
      <c r="AH18">
        <f t="shared" si="5"/>
        <v>-1478.2094388173305</v>
      </c>
      <c r="AI18">
        <f t="shared" si="6"/>
        <v>103.62095255324061</v>
      </c>
      <c r="AJ18">
        <f t="shared" si="7"/>
        <v>126.65716753731908</v>
      </c>
      <c r="AK18">
        <f t="shared" si="24"/>
        <v>219.90359365733732</v>
      </c>
      <c r="AL18">
        <f t="shared" si="8"/>
        <v>450.18171374789699</v>
      </c>
      <c r="AN18">
        <f t="shared" si="9"/>
        <v>492.01844280554974</v>
      </c>
      <c r="AO18">
        <f t="shared" si="9"/>
        <v>-24.60092214027749</v>
      </c>
      <c r="AP18">
        <f t="shared" si="9"/>
        <v>-5.8019826687655813</v>
      </c>
      <c r="AQ18">
        <f t="shared" si="9"/>
        <v>-431.37649212817564</v>
      </c>
      <c r="AR18">
        <f t="shared" si="9"/>
        <v>30.239045868330987</v>
      </c>
      <c r="AS18">
        <f t="shared" si="9"/>
        <v>36.961558491232921</v>
      </c>
      <c r="AT18">
        <f t="shared" si="9"/>
        <v>64.17307206086943</v>
      </c>
      <c r="AU18">
        <f t="shared" si="9"/>
        <v>131.37367642043333</v>
      </c>
      <c r="AW18">
        <v>15</v>
      </c>
      <c r="AX18">
        <f>(R18*SUMPRODUCT(K19:$K$23, X19:$X$23)-$AZ$3*SUMPRODUCT(K18:$K$22, W19:$W$23))/Z18</f>
        <v>1058.0505862255866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2120.0444352164477</v>
      </c>
      <c r="P19">
        <f t="shared" si="22"/>
        <v>106.00222176082239</v>
      </c>
      <c r="Q19" s="4">
        <f t="shared" si="23"/>
        <v>25</v>
      </c>
      <c r="R19">
        <f t="shared" si="0"/>
        <v>250000</v>
      </c>
      <c r="S19">
        <f t="shared" si="1"/>
        <v>896.81378259207088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841.43843784561318</v>
      </c>
      <c r="AC19">
        <f t="shared" si="2"/>
        <v>700.51768537337102</v>
      </c>
      <c r="AE19">
        <f t="shared" si="3"/>
        <v>1656.0055715848141</v>
      </c>
      <c r="AF19">
        <f t="shared" si="4"/>
        <v>-82.800278579240711</v>
      </c>
      <c r="AG19">
        <f t="shared" si="4"/>
        <v>-19.527958283286438</v>
      </c>
      <c r="AH19">
        <f t="shared" si="5"/>
        <v>-1550.3382295176291</v>
      </c>
      <c r="AI19">
        <f t="shared" si="6"/>
        <v>3.3391052046579262</v>
      </c>
      <c r="AJ19">
        <f t="shared" si="7"/>
        <v>140.92075247224216</v>
      </c>
      <c r="AK19">
        <f t="shared" si="24"/>
        <v>206.62589333639778</v>
      </c>
      <c r="AL19">
        <f t="shared" si="8"/>
        <v>350.88575101329786</v>
      </c>
      <c r="AN19">
        <f t="shared" si="9"/>
        <v>445.16771871483564</v>
      </c>
      <c r="AO19">
        <f t="shared" si="9"/>
        <v>-22.258385935741781</v>
      </c>
      <c r="AP19">
        <f t="shared" si="9"/>
        <v>-5.2495092947118556</v>
      </c>
      <c r="AQ19">
        <f t="shared" si="9"/>
        <v>-416.76220461641901</v>
      </c>
      <c r="AR19">
        <f t="shared" si="9"/>
        <v>0.89761886796301316</v>
      </c>
      <c r="AS19">
        <f t="shared" si="9"/>
        <v>37.882342290436618</v>
      </c>
      <c r="AT19">
        <f t="shared" si="9"/>
        <v>55.545210198749707</v>
      </c>
      <c r="AU19">
        <f t="shared" si="9"/>
        <v>94.325171357149344</v>
      </c>
      <c r="AW19">
        <v>16</v>
      </c>
      <c r="AX19">
        <f>(R19*SUMPRODUCT(K20:$K$23, X20:$X$23)-$AZ$3*SUMPRODUCT(K19:$K$22, W20:$W$23))/Z19</f>
        <v>896.81378259207088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2120.0444352164477</v>
      </c>
      <c r="P20">
        <f t="shared" si="22"/>
        <v>106.00222176082239</v>
      </c>
      <c r="Q20" s="4">
        <f t="shared" si="23"/>
        <v>25</v>
      </c>
      <c r="R20">
        <f t="shared" si="0"/>
        <v>250000</v>
      </c>
      <c r="S20">
        <f t="shared" si="1"/>
        <v>711.81415238739112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700.51768537337102</v>
      </c>
      <c r="AC20">
        <f t="shared" si="2"/>
        <v>545.80242643050178</v>
      </c>
      <c r="AE20">
        <f t="shared" si="3"/>
        <v>1625.6004365755807</v>
      </c>
      <c r="AF20">
        <f t="shared" si="4"/>
        <v>-81.280021828779041</v>
      </c>
      <c r="AG20">
        <f t="shared" si="4"/>
        <v>-19.169414677971286</v>
      </c>
      <c r="AH20">
        <f t="shared" si="5"/>
        <v>-1632.6402248228992</v>
      </c>
      <c r="AI20">
        <f t="shared" si="6"/>
        <v>-107.4892247540688</v>
      </c>
      <c r="AJ20">
        <f t="shared" si="7"/>
        <v>154.71525894286924</v>
      </c>
      <c r="AK20">
        <f t="shared" si="24"/>
        <v>192.09528590348344</v>
      </c>
      <c r="AL20">
        <f t="shared" si="8"/>
        <v>239.32132009228388</v>
      </c>
      <c r="AN20">
        <f t="shared" si="9"/>
        <v>402.5474172103219</v>
      </c>
      <c r="AO20">
        <f t="shared" si="9"/>
        <v>-20.127370860516095</v>
      </c>
      <c r="AP20">
        <f t="shared" si="9"/>
        <v>-4.7469219338464415</v>
      </c>
      <c r="AQ20">
        <f t="shared" si="9"/>
        <v>-404.29067989216225</v>
      </c>
      <c r="AR20">
        <f t="shared" si="9"/>
        <v>-26.617555476202909</v>
      </c>
      <c r="AS20">
        <f t="shared" si="9"/>
        <v>38.312137773335614</v>
      </c>
      <c r="AT20">
        <f t="shared" si="9"/>
        <v>47.568553415020169</v>
      </c>
      <c r="AU20">
        <f t="shared" si="9"/>
        <v>59.263135712152867</v>
      </c>
      <c r="AW20">
        <v>17</v>
      </c>
      <c r="AX20">
        <f>(R20*SUMPRODUCT(K21:$K$23, X21:$X$23)-$AZ$3*SUMPRODUCT(K20:$K$22, W21:$W$23))/Z20</f>
        <v>711.81415238739112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2120.0444352164477</v>
      </c>
      <c r="P21">
        <f t="shared" si="22"/>
        <v>106.00222176082239</v>
      </c>
      <c r="Q21" s="4">
        <f t="shared" si="23"/>
        <v>25</v>
      </c>
      <c r="R21">
        <f t="shared" si="0"/>
        <v>250000</v>
      </c>
      <c r="S21">
        <f t="shared" si="1"/>
        <v>501.87315056778067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545.80242643050178</v>
      </c>
      <c r="AC21">
        <f t="shared" si="2"/>
        <v>377.50914823114857</v>
      </c>
      <c r="AE21">
        <f t="shared" si="3"/>
        <v>1594.6981185291718</v>
      </c>
      <c r="AF21">
        <f t="shared" si="4"/>
        <v>-79.734905926458595</v>
      </c>
      <c r="AG21">
        <f t="shared" si="4"/>
        <v>-18.805008188028378</v>
      </c>
      <c r="AH21">
        <f t="shared" si="5"/>
        <v>-1727.1234316319487</v>
      </c>
      <c r="AI21">
        <f t="shared" si="6"/>
        <v>-230.96522721726387</v>
      </c>
      <c r="AJ21">
        <f t="shared" si="7"/>
        <v>168.29327819935321</v>
      </c>
      <c r="AK21">
        <f t="shared" si="24"/>
        <v>176.34383726335034</v>
      </c>
      <c r="AL21">
        <f t="shared" si="8"/>
        <v>113.67188824543967</v>
      </c>
      <c r="AN21">
        <f t="shared" si="9"/>
        <v>363.76682205487384</v>
      </c>
      <c r="AO21">
        <f t="shared" si="9"/>
        <v>-18.188341102743692</v>
      </c>
      <c r="AP21">
        <f t="shared" si="9"/>
        <v>-4.2896131799442072</v>
      </c>
      <c r="AQ21">
        <f t="shared" si="9"/>
        <v>-393.97437967803637</v>
      </c>
      <c r="AR21">
        <f t="shared" si="9"/>
        <v>-52.685511905850412</v>
      </c>
      <c r="AS21">
        <f t="shared" si="9"/>
        <v>38.38940440980749</v>
      </c>
      <c r="AT21">
        <f t="shared" si="9"/>
        <v>40.225818620402002</v>
      </c>
      <c r="AU21">
        <f t="shared" si="9"/>
        <v>25.929711124359081</v>
      </c>
      <c r="AW21">
        <v>18</v>
      </c>
      <c r="AX21">
        <f>(R21*SUMPRODUCT(K22:$K$23, X22:$X$23)-$AZ$3*SUMPRODUCT(K21:$K$22, W22:$W$23))/Z21</f>
        <v>501.87315056778067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2120.0444352164477</v>
      </c>
      <c r="P22">
        <f t="shared" si="22"/>
        <v>106.00222176082239</v>
      </c>
      <c r="Q22" s="4">
        <f t="shared" si="23"/>
        <v>25</v>
      </c>
      <c r="R22">
        <f t="shared" si="0"/>
        <v>250000</v>
      </c>
      <c r="S22">
        <f t="shared" si="1"/>
        <v>265.64061102157052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377.50914823114857</v>
      </c>
      <c r="AC22">
        <f t="shared" si="2"/>
        <v>195.86702892325027</v>
      </c>
      <c r="AE22">
        <f t="shared" si="3"/>
        <v>1563.1902182208012</v>
      </c>
      <c r="AF22">
        <f t="shared" si="4"/>
        <v>-78.159510911040059</v>
      </c>
      <c r="AG22">
        <f t="shared" si="4"/>
        <v>-18.433460547505057</v>
      </c>
      <c r="AH22">
        <f t="shared" si="5"/>
        <v>-1834.9755864303581</v>
      </c>
      <c r="AI22">
        <f t="shared" si="6"/>
        <v>-368.37833966810217</v>
      </c>
      <c r="AJ22">
        <f t="shared" si="7"/>
        <v>181.6421193078983</v>
      </c>
      <c r="AK22">
        <f t="shared" si="24"/>
        <v>159.38126051834675</v>
      </c>
      <c r="AL22">
        <f t="shared" si="8"/>
        <v>-27.354959841857124</v>
      </c>
      <c r="AN22">
        <f t="shared" si="9"/>
        <v>328.47158022452169</v>
      </c>
      <c r="AO22">
        <f t="shared" si="9"/>
        <v>-16.423579011226085</v>
      </c>
      <c r="AP22">
        <f t="shared" si="9"/>
        <v>-3.8734044292683198</v>
      </c>
      <c r="AQ22">
        <f t="shared" si="9"/>
        <v>-385.58156488096785</v>
      </c>
      <c r="AR22">
        <f t="shared" si="9"/>
        <v>-77.406968096940574</v>
      </c>
      <c r="AS22">
        <f t="shared" si="9"/>
        <v>38.168274896388112</v>
      </c>
      <c r="AT22">
        <f t="shared" si="9"/>
        <v>33.490623143883283</v>
      </c>
      <c r="AU22">
        <f t="shared" si="9"/>
        <v>-5.7480700566691754</v>
      </c>
      <c r="AW22">
        <v>19</v>
      </c>
      <c r="AX22">
        <f>(R22*SUMPRODUCT(K23:$K$23, X23:$X$23)-$AZ$3*SUMPRODUCT(K22:$K$22, W23:$W$23))/Z22</f>
        <v>265.64061102157052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2120.0444352164477</v>
      </c>
      <c r="P23">
        <f t="shared" si="22"/>
        <v>106.00222176082239</v>
      </c>
      <c r="Q23" s="4">
        <f t="shared" si="23"/>
        <v>25</v>
      </c>
      <c r="R23">
        <f t="shared" si="0"/>
        <v>250000</v>
      </c>
      <c r="S23">
        <f t="shared" si="1"/>
        <v>271.24189779939871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195.86702892325027</v>
      </c>
      <c r="AC23">
        <f t="shared" si="2"/>
        <v>195.86702892325027</v>
      </c>
      <c r="AE23">
        <f t="shared" si="3"/>
        <v>1530.9095242292478</v>
      </c>
      <c r="AF23">
        <f t="shared" si="4"/>
        <v>-76.5454762114624</v>
      </c>
      <c r="AG23">
        <f t="shared" si="4"/>
        <v>-18.052799964932671</v>
      </c>
      <c r="AH23">
        <f t="shared" si="5"/>
        <v>-1963.2597709733466</v>
      </c>
      <c r="AI23">
        <f t="shared" si="6"/>
        <v>-526.94852292049382</v>
      </c>
      <c r="AJ23">
        <f t="shared" si="7"/>
        <v>0</v>
      </c>
      <c r="AK23">
        <f t="shared" si="24"/>
        <v>141.21357371599834</v>
      </c>
      <c r="AL23">
        <f t="shared" si="8"/>
        <v>-385.73494920449548</v>
      </c>
      <c r="AN23">
        <f t="shared" si="9"/>
        <v>296.33084736039666</v>
      </c>
      <c r="AO23">
        <f t="shared" si="9"/>
        <v>-14.816542368019833</v>
      </c>
      <c r="AP23">
        <f t="shared" si="9"/>
        <v>-3.4943942970957407</v>
      </c>
      <c r="AQ23">
        <f t="shared" si="9"/>
        <v>-380.01882038980085</v>
      </c>
      <c r="AR23">
        <f t="shared" si="9"/>
        <v>-101.9989096945198</v>
      </c>
      <c r="AS23">
        <f t="shared" si="9"/>
        <v>0</v>
      </c>
      <c r="AT23">
        <f t="shared" si="9"/>
        <v>27.334037247641653</v>
      </c>
      <c r="AU23">
        <f t="shared" si="9"/>
        <v>-74.66487244687815</v>
      </c>
      <c r="AW23">
        <v>20</v>
      </c>
      <c r="AX23">
        <f>(R23*SUMPRODUCT(K$23:$K24, X$23:$X24)-$AZ$3*SUMPRODUCT(K$22:$K23, W$23:$W24))/Z23</f>
        <v>271.24189779939871</v>
      </c>
    </row>
    <row r="25" spans="5:50" x14ac:dyDescent="0.25">
      <c r="AN25" s="8">
        <f t="shared" ref="AN25:AU25" si="25">SUM(AN3:AN23)</f>
        <v>18023.727206728232</v>
      </c>
      <c r="AO25" s="8">
        <f t="shared" si="25"/>
        <v>-2491.2196867487482</v>
      </c>
      <c r="AP25" s="8">
        <f t="shared" si="25"/>
        <v>-460.68923988000233</v>
      </c>
      <c r="AQ25" s="8">
        <f t="shared" si="25"/>
        <v>-11018.468731138601</v>
      </c>
      <c r="AR25" s="8">
        <f t="shared" si="25"/>
        <v>4053.3495489608854</v>
      </c>
      <c r="AS25" s="8">
        <f t="shared" si="25"/>
        <v>-730.59969342111606</v>
      </c>
      <c r="AT25" s="8">
        <f t="shared" si="25"/>
        <v>1985.5510928065871</v>
      </c>
      <c r="AU25" s="9">
        <f t="shared" si="25"/>
        <v>5308.3009483463566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6" priority="1" operator="lessThan">
      <formula>0</formula>
    </cfRule>
  </conditionalFormatting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4D1E03-84F2-4CEB-8F62-0935754219C5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'T.26.04.D'!C3*(1+C12)</f>
        <v>2104.7417228739969</v>
      </c>
      <c r="K3">
        <v>1</v>
      </c>
      <c r="L3" s="2">
        <v>0</v>
      </c>
      <c r="O3">
        <f>$C$3</f>
        <v>2104.7417228739969</v>
      </c>
      <c r="P3">
        <f>O3*B5</f>
        <v>1683.7933782991977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2104.7417228739969</v>
      </c>
      <c r="AF3">
        <f t="shared" ref="AF3:AG23" si="4">-$Z3*P3</f>
        <v>-1683.7933782991977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147.79860277479918</v>
      </c>
      <c r="AJ3">
        <f t="shared" ref="AJ3:AJ23" si="7">AB3-AC3</f>
        <v>0</v>
      </c>
      <c r="AL3">
        <f t="shared" ref="AL3:AL23" si="8">SUM(AI3:AK3)</f>
        <v>147.79860277479918</v>
      </c>
      <c r="AN3">
        <f t="shared" ref="AN3:AU23" si="9">AE3*$K3</f>
        <v>2104.7417228739969</v>
      </c>
      <c r="AO3">
        <f t="shared" si="9"/>
        <v>-1683.7933782991977</v>
      </c>
      <c r="AP3">
        <f t="shared" si="9"/>
        <v>-273.14974180000002</v>
      </c>
      <c r="AQ3">
        <f t="shared" si="9"/>
        <v>0</v>
      </c>
      <c r="AR3">
        <f t="shared" si="9"/>
        <v>147.79860277479918</v>
      </c>
      <c r="AS3">
        <f t="shared" si="9"/>
        <v>0</v>
      </c>
      <c r="AT3">
        <f t="shared" si="9"/>
        <v>0</v>
      </c>
      <c r="AU3">
        <f t="shared" si="9"/>
        <v>147.79860277479918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1169.5046522059363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500000</v>
      </c>
      <c r="S4">
        <f t="shared" si="1"/>
        <v>33.746930021337413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33.326213557918891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-33.326213557918891</v>
      </c>
      <c r="AK4">
        <f>G4*MAX(0, SUM(AB4, AE4:AF4))</f>
        <v>0</v>
      </c>
      <c r="AL4">
        <f t="shared" si="8"/>
        <v>-1266.729713557919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-1136.1784386480124</v>
      </c>
      <c r="AR4">
        <f t="shared" si="9"/>
        <v>-1136.1784386480124</v>
      </c>
      <c r="AS4">
        <f t="shared" si="9"/>
        <v>-30.699219911640032</v>
      </c>
      <c r="AT4">
        <f t="shared" si="9"/>
        <v>0</v>
      </c>
      <c r="AU4">
        <f t="shared" si="9"/>
        <v>-1166.8776585596524</v>
      </c>
      <c r="AW4">
        <v>1</v>
      </c>
      <c r="AX4">
        <f>(R4*SUMPRODUCT(K5:$K$23, X5:$X$23)-$AZ$3*SUMPRODUCT(K4:$K$22, W5:$W$23))/Z4</f>
        <v>33.746930021337413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2104.7417228739969</v>
      </c>
      <c r="P5">
        <f t="shared" ref="P5:P23" si="22">O5*$C$5</f>
        <v>105.23708614369986</v>
      </c>
      <c r="Q5" s="4">
        <f t="shared" ref="Q5:Q23" si="23">$C$8</f>
        <v>25</v>
      </c>
      <c r="R5">
        <f t="shared" si="0"/>
        <v>500000</v>
      </c>
      <c r="S5">
        <f t="shared" si="1"/>
        <v>63.626497889226265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33.326213557918891</v>
      </c>
      <c r="AC5">
        <f t="shared" si="2"/>
        <v>62.049709370097844</v>
      </c>
      <c r="AE5">
        <f t="shared" si="3"/>
        <v>2052.5821243662149</v>
      </c>
      <c r="AF5">
        <f t="shared" si="4"/>
        <v>-102.62910621831075</v>
      </c>
      <c r="AG5">
        <f t="shared" si="4"/>
        <v>-24.380451316889385</v>
      </c>
      <c r="AH5">
        <f t="shared" si="5"/>
        <v>-1219.9041972122684</v>
      </c>
      <c r="AI5">
        <f t="shared" si="6"/>
        <v>705.66836961874651</v>
      </c>
      <c r="AJ5">
        <f t="shared" si="7"/>
        <v>-28.723495812178953</v>
      </c>
      <c r="AK5">
        <f>G5*SUM(AB5, AE5:AF5)</f>
        <v>138.82954621940763</v>
      </c>
      <c r="AL5">
        <f t="shared" si="8"/>
        <v>815.77442002597513</v>
      </c>
      <c r="AN5">
        <f t="shared" si="9"/>
        <v>1741.73980113068</v>
      </c>
      <c r="AO5">
        <f t="shared" si="9"/>
        <v>-87.086990056534006</v>
      </c>
      <c r="AP5">
        <f t="shared" si="9"/>
        <v>-20.688284246491268</v>
      </c>
      <c r="AQ5">
        <f t="shared" si="9"/>
        <v>-1035.1623297445644</v>
      </c>
      <c r="AR5">
        <f t="shared" si="9"/>
        <v>598.8021970830905</v>
      </c>
      <c r="AS5">
        <f t="shared" si="9"/>
        <v>-24.373619593481614</v>
      </c>
      <c r="AT5">
        <f t="shared" si="9"/>
        <v>117.80524801068157</v>
      </c>
      <c r="AU5">
        <f t="shared" si="9"/>
        <v>692.23382550029032</v>
      </c>
      <c r="AW5">
        <v>2</v>
      </c>
      <c r="AX5">
        <f>(R5*SUMPRODUCT(K6:$K$23, X6:$X$23)-$AZ$3*SUMPRODUCT(K5:$K$22, W6:$W$23))/Z5</f>
        <v>63.626497889226265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2104.7417228739969</v>
      </c>
      <c r="P6">
        <f t="shared" si="22"/>
        <v>105.23708614369986</v>
      </c>
      <c r="Q6" s="4">
        <f t="shared" si="23"/>
        <v>25</v>
      </c>
      <c r="R6">
        <f t="shared" si="0"/>
        <v>500000</v>
      </c>
      <c r="S6">
        <f t="shared" si="1"/>
        <v>90.056903503998015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62.049709370097844</v>
      </c>
      <c r="AC6">
        <f t="shared" si="2"/>
        <v>86.729551358467688</v>
      </c>
      <c r="AE6">
        <f t="shared" si="3"/>
        <v>2026.9773692830354</v>
      </c>
      <c r="AF6">
        <f t="shared" si="4"/>
        <v>-101.34886846415178</v>
      </c>
      <c r="AG6">
        <f t="shared" si="4"/>
        <v>-24.076319522416565</v>
      </c>
      <c r="AH6">
        <f t="shared" si="5"/>
        <v>-1206.5456260785381</v>
      </c>
      <c r="AI6">
        <f t="shared" si="6"/>
        <v>695.00655521792896</v>
      </c>
      <c r="AJ6">
        <f t="shared" si="7"/>
        <v>-24.679841988369844</v>
      </c>
      <c r="AK6">
        <f>G6*SUM(AB6, AE6:AF6)</f>
        <v>139.13747471322873</v>
      </c>
      <c r="AL6">
        <f t="shared" si="8"/>
        <v>809.46418794278782</v>
      </c>
      <c r="AN6">
        <f t="shared" si="9"/>
        <v>1584.4297948496994</v>
      </c>
      <c r="AO6">
        <f t="shared" si="9"/>
        <v>-79.221489742484977</v>
      </c>
      <c r="AP6">
        <f t="shared" si="9"/>
        <v>-18.819765124033623</v>
      </c>
      <c r="AQ6">
        <f t="shared" si="9"/>
        <v>-943.12194490884008</v>
      </c>
      <c r="AR6">
        <f t="shared" si="9"/>
        <v>543.2665950743409</v>
      </c>
      <c r="AS6">
        <f t="shared" si="9"/>
        <v>-19.29152124297627</v>
      </c>
      <c r="AT6">
        <f t="shared" si="9"/>
        <v>108.7597542313771</v>
      </c>
      <c r="AU6">
        <f t="shared" si="9"/>
        <v>632.73482806274171</v>
      </c>
      <c r="AW6">
        <v>3</v>
      </c>
      <c r="AX6">
        <f>(R6*SUMPRODUCT(K7:$K$23, X7:$X$23)-$AZ$3*SUMPRODUCT(K6:$K$22, W7:$W$23))/Z6</f>
        <v>90.056903503998015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2104.7417228739969</v>
      </c>
      <c r="P7">
        <f t="shared" si="22"/>
        <v>105.23708614369986</v>
      </c>
      <c r="Q7" s="4">
        <f t="shared" si="23"/>
        <v>25</v>
      </c>
      <c r="R7">
        <f t="shared" si="0"/>
        <v>500000</v>
      </c>
      <c r="S7">
        <f t="shared" si="1"/>
        <v>113.06883105850248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86.729551358467688</v>
      </c>
      <c r="AC7">
        <f t="shared" si="2"/>
        <v>107.53238028056967</v>
      </c>
      <c r="AE7">
        <f t="shared" si="3"/>
        <v>2001.6823842404863</v>
      </c>
      <c r="AF7">
        <f t="shared" si="4"/>
        <v>-100.08411921202433</v>
      </c>
      <c r="AG7">
        <f t="shared" si="4"/>
        <v>-23.775867158503605</v>
      </c>
      <c r="AH7">
        <f t="shared" si="5"/>
        <v>-1193.7833737758372</v>
      </c>
      <c r="AI7">
        <f t="shared" si="6"/>
        <v>684.03902409412126</v>
      </c>
      <c r="AJ7">
        <f t="shared" si="7"/>
        <v>-20.80282892210198</v>
      </c>
      <c r="AK7">
        <f>G7*SUM(AB7, AE7:AF7)</f>
        <v>139.18294714708512</v>
      </c>
      <c r="AL7">
        <f t="shared" si="8"/>
        <v>802.41914231910437</v>
      </c>
      <c r="AN7">
        <f t="shared" si="9"/>
        <v>1441.3207359888186</v>
      </c>
      <c r="AO7">
        <f t="shared" si="9"/>
        <v>-72.066036799440951</v>
      </c>
      <c r="AP7">
        <f t="shared" si="9"/>
        <v>-17.119924030639663</v>
      </c>
      <c r="AQ7">
        <f t="shared" si="9"/>
        <v>-859.58928571711158</v>
      </c>
      <c r="AR7">
        <f t="shared" si="9"/>
        <v>492.54548944162644</v>
      </c>
      <c r="AS7">
        <f t="shared" si="9"/>
        <v>-14.979173983204332</v>
      </c>
      <c r="AT7">
        <f t="shared" si="9"/>
        <v>100.21933019870558</v>
      </c>
      <c r="AU7">
        <f t="shared" si="9"/>
        <v>577.7856456571277</v>
      </c>
      <c r="AW7">
        <v>4</v>
      </c>
      <c r="AX7">
        <f>(R7*SUMPRODUCT(K8:$K$23, X8:$X$23)-$AZ$3*SUMPRODUCT(K7:$K$22, W8:$W$23))/Z7</f>
        <v>113.06883105850248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2104.7417228739969</v>
      </c>
      <c r="P8">
        <f t="shared" si="22"/>
        <v>105.23708614369986</v>
      </c>
      <c r="Q8" s="4">
        <f t="shared" si="23"/>
        <v>25</v>
      </c>
      <c r="R8">
        <f t="shared" si="0"/>
        <v>500000</v>
      </c>
      <c r="S8">
        <f t="shared" si="1"/>
        <v>132.7327908998322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107.53238028056967</v>
      </c>
      <c r="AC8">
        <f t="shared" si="2"/>
        <v>124.65747972361078</v>
      </c>
      <c r="AE8">
        <f t="shared" si="3"/>
        <v>1976.6916438953185</v>
      </c>
      <c r="AF8">
        <f t="shared" si="4"/>
        <v>-98.834582194765929</v>
      </c>
      <c r="AG8">
        <f t="shared" si="4"/>
        <v>-23.479028595444152</v>
      </c>
      <c r="AH8">
        <f t="shared" si="5"/>
        <v>-1181.5978294883307</v>
      </c>
      <c r="AI8">
        <f t="shared" si="6"/>
        <v>672.78020361677773</v>
      </c>
      <c r="AJ8">
        <f t="shared" si="7"/>
        <v>-17.125099443041108</v>
      </c>
      <c r="AK8">
        <f t="shared" ref="AK8:AK23" si="24">G8*SUM(AB8:AB8, AE8:AF8)</f>
        <v>138.97726093867857</v>
      </c>
      <c r="AL8">
        <f t="shared" si="8"/>
        <v>794.63236511241519</v>
      </c>
      <c r="AN8">
        <f t="shared" si="9"/>
        <v>1311.1300188788357</v>
      </c>
      <c r="AO8">
        <f t="shared" si="9"/>
        <v>-65.556500943941785</v>
      </c>
      <c r="AP8">
        <f t="shared" si="9"/>
        <v>-15.573526250628333</v>
      </c>
      <c r="AQ8">
        <f t="shared" si="9"/>
        <v>-783.74813252676972</v>
      </c>
      <c r="AR8">
        <f t="shared" si="9"/>
        <v>446.25185915749591</v>
      </c>
      <c r="AS8">
        <f t="shared" si="9"/>
        <v>-11.358995736841141</v>
      </c>
      <c r="AT8">
        <f t="shared" si="9"/>
        <v>92.182945843377269</v>
      </c>
      <c r="AU8">
        <f t="shared" si="9"/>
        <v>527.07580926403205</v>
      </c>
      <c r="AW8">
        <v>5</v>
      </c>
      <c r="AX8">
        <f>(R8*SUMPRODUCT(K9:$K$23, X9:$X$23)-$AZ$3*SUMPRODUCT(K8:$K$22, W9:$W$23))/Z8</f>
        <v>132.7327908998322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2104.7417228739969</v>
      </c>
      <c r="P9">
        <f t="shared" si="22"/>
        <v>105.23708614369986</v>
      </c>
      <c r="Q9" s="4">
        <f t="shared" si="23"/>
        <v>25</v>
      </c>
      <c r="R9">
        <f t="shared" si="0"/>
        <v>500000</v>
      </c>
      <c r="S9">
        <f t="shared" si="1"/>
        <v>148.26857634253312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124.65747972361078</v>
      </c>
      <c r="AC9">
        <f t="shared" si="2"/>
        <v>137.50826808793954</v>
      </c>
      <c r="AE9">
        <f t="shared" si="3"/>
        <v>1951.9941192138156</v>
      </c>
      <c r="AF9">
        <f t="shared" si="4"/>
        <v>-97.599705960690784</v>
      </c>
      <c r="AG9">
        <f t="shared" si="4"/>
        <v>-23.185672831015978</v>
      </c>
      <c r="AH9">
        <f t="shared" si="5"/>
        <v>-1171.3095694746485</v>
      </c>
      <c r="AI9">
        <f t="shared" si="6"/>
        <v>659.89917094746033</v>
      </c>
      <c r="AJ9">
        <f t="shared" si="7"/>
        <v>-12.850788364328764</v>
      </c>
      <c r="AK9">
        <f t="shared" si="24"/>
        <v>138.53363250837151</v>
      </c>
      <c r="AL9">
        <f t="shared" si="8"/>
        <v>785.58201509150308</v>
      </c>
      <c r="AN9">
        <f t="shared" si="9"/>
        <v>1192.6876062208094</v>
      </c>
      <c r="AO9">
        <f t="shared" si="9"/>
        <v>-59.634380311040474</v>
      </c>
      <c r="AP9">
        <f t="shared" si="9"/>
        <v>-14.166674148885717</v>
      </c>
      <c r="AQ9">
        <f t="shared" si="9"/>
        <v>-715.68166769011737</v>
      </c>
      <c r="AR9">
        <f t="shared" si="9"/>
        <v>403.20488407076584</v>
      </c>
      <c r="AS9">
        <f t="shared" si="9"/>
        <v>-7.8519580881086837</v>
      </c>
      <c r="AT9">
        <f t="shared" si="9"/>
        <v>84.645412048695022</v>
      </c>
      <c r="AU9">
        <f t="shared" si="9"/>
        <v>479.99833803135215</v>
      </c>
      <c r="AW9">
        <v>6</v>
      </c>
      <c r="AX9">
        <f>(R9*SUMPRODUCT(K10:$K$23, X10:$X$23)-$AZ$3*SUMPRODUCT(K9:$K$22, W10:$W$23))/Z9</f>
        <v>148.26857634253312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2104.7417228739969</v>
      </c>
      <c r="P10">
        <f t="shared" si="22"/>
        <v>105.23708614369986</v>
      </c>
      <c r="Q10" s="4">
        <f t="shared" si="23"/>
        <v>25</v>
      </c>
      <c r="R10">
        <f t="shared" si="0"/>
        <v>500000</v>
      </c>
      <c r="S10">
        <f t="shared" si="1"/>
        <v>159.93029415144827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137.50826808793954</v>
      </c>
      <c r="AC10">
        <f t="shared" si="2"/>
        <v>146.46889674896647</v>
      </c>
      <c r="AE10">
        <f t="shared" si="3"/>
        <v>1927.584762640053</v>
      </c>
      <c r="AF10">
        <f t="shared" si="4"/>
        <v>-96.379238132002655</v>
      </c>
      <c r="AG10">
        <f t="shared" si="4"/>
        <v>-22.895739910642831</v>
      </c>
      <c r="AH10">
        <f t="shared" si="5"/>
        <v>-1161.5238412597316</v>
      </c>
      <c r="AI10">
        <f t="shared" si="6"/>
        <v>646.78594333767592</v>
      </c>
      <c r="AJ10">
        <f t="shared" si="7"/>
        <v>-8.9606286610269308</v>
      </c>
      <c r="AK10">
        <f t="shared" si="24"/>
        <v>137.80996548171927</v>
      </c>
      <c r="AL10">
        <f t="shared" si="8"/>
        <v>775.63528015836823</v>
      </c>
      <c r="AN10">
        <f t="shared" si="9"/>
        <v>1084.9333340112159</v>
      </c>
      <c r="AO10">
        <f t="shared" si="9"/>
        <v>-54.246666700560802</v>
      </c>
      <c r="AP10">
        <f t="shared" si="9"/>
        <v>-12.886775158922516</v>
      </c>
      <c r="AQ10">
        <f t="shared" si="9"/>
        <v>-653.75902427526796</v>
      </c>
      <c r="AR10">
        <f t="shared" si="9"/>
        <v>364.04086787646474</v>
      </c>
      <c r="AS10">
        <f t="shared" si="9"/>
        <v>-5.0434538166453553</v>
      </c>
      <c r="AT10">
        <f t="shared" si="9"/>
        <v>77.565785021704826</v>
      </c>
      <c r="AU10">
        <f t="shared" si="9"/>
        <v>436.5631990815242</v>
      </c>
      <c r="AW10">
        <v>7</v>
      </c>
      <c r="AX10">
        <f>(R10*SUMPRODUCT(K11:$K$23, X11:$X$23)-$AZ$3*SUMPRODUCT(K10:$K$22, W11:$W$23))/Z10</f>
        <v>159.93029415144827</v>
      </c>
    </row>
    <row r="11" spans="1:52" x14ac:dyDescent="0.25">
      <c r="A11" t="s">
        <v>33</v>
      </c>
      <c r="C11" s="7">
        <f>AU25</f>
        <v>5293.8706977103129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2104.7417228739969</v>
      </c>
      <c r="P11">
        <f t="shared" si="22"/>
        <v>105.23708614369986</v>
      </c>
      <c r="Q11" s="4">
        <f t="shared" si="23"/>
        <v>25</v>
      </c>
      <c r="R11">
        <f t="shared" si="0"/>
        <v>500000</v>
      </c>
      <c r="S11">
        <f t="shared" si="1"/>
        <v>167.97578358182847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146.46889674896647</v>
      </c>
      <c r="AC11">
        <f t="shared" si="2"/>
        <v>151.91173115259335</v>
      </c>
      <c r="AE11">
        <f t="shared" si="3"/>
        <v>1903.4586529856765</v>
      </c>
      <c r="AF11">
        <f t="shared" si="4"/>
        <v>-95.172932649283837</v>
      </c>
      <c r="AG11">
        <f t="shared" si="4"/>
        <v>-22.609171380735127</v>
      </c>
      <c r="AH11">
        <f t="shared" si="5"/>
        <v>-1152.2226160255218</v>
      </c>
      <c r="AI11">
        <f t="shared" si="6"/>
        <v>633.45393293013558</v>
      </c>
      <c r="AJ11">
        <f t="shared" si="7"/>
        <v>-5.4428344036268754</v>
      </c>
      <c r="AK11">
        <f t="shared" si="24"/>
        <v>136.83282319597515</v>
      </c>
      <c r="AL11">
        <f t="shared" si="8"/>
        <v>764.84392172248386</v>
      </c>
      <c r="AN11">
        <f t="shared" si="9"/>
        <v>986.90280348848182</v>
      </c>
      <c r="AO11">
        <f t="shared" si="9"/>
        <v>-49.345140174424095</v>
      </c>
      <c r="AP11">
        <f t="shared" si="9"/>
        <v>-11.722374208233958</v>
      </c>
      <c r="AQ11">
        <f t="shared" si="9"/>
        <v>-597.40290560804567</v>
      </c>
      <c r="AR11">
        <f t="shared" si="9"/>
        <v>328.43238349777795</v>
      </c>
      <c r="AS11">
        <f t="shared" si="9"/>
        <v>-2.8219938076602618</v>
      </c>
      <c r="AT11">
        <f t="shared" si="9"/>
        <v>70.944906846036872</v>
      </c>
      <c r="AU11">
        <f t="shared" si="9"/>
        <v>396.55529653615457</v>
      </c>
      <c r="AW11">
        <v>8</v>
      </c>
      <c r="AX11">
        <f>(R11*SUMPRODUCT(K12:$K$23, X12:$X$23)-$AZ$3*SUMPRODUCT(K11:$K$22, W12:$W$23))/Z11</f>
        <v>167.97578358182847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2104.7417228739969</v>
      </c>
      <c r="P12">
        <f t="shared" si="22"/>
        <v>105.23708614369986</v>
      </c>
      <c r="Q12" s="4">
        <f t="shared" si="23"/>
        <v>25</v>
      </c>
      <c r="R12">
        <f t="shared" si="0"/>
        <v>500000</v>
      </c>
      <c r="S12">
        <f t="shared" si="1"/>
        <v>172.43263141231415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151.91173115259335</v>
      </c>
      <c r="AC12">
        <f t="shared" si="2"/>
        <v>153.98846952285885</v>
      </c>
      <c r="AE12">
        <f t="shared" si="3"/>
        <v>1879.6091783305355</v>
      </c>
      <c r="AF12">
        <f t="shared" si="4"/>
        <v>-93.980458916526786</v>
      </c>
      <c r="AG12">
        <f t="shared" si="4"/>
        <v>-22.325888705289149</v>
      </c>
      <c r="AH12">
        <f t="shared" si="5"/>
        <v>-1143.819232772488</v>
      </c>
      <c r="AI12">
        <f t="shared" si="6"/>
        <v>619.48359793623172</v>
      </c>
      <c r="AJ12">
        <f t="shared" si="7"/>
        <v>-2.0767383702655025</v>
      </c>
      <c r="AK12">
        <f t="shared" si="24"/>
        <v>135.62783153966217</v>
      </c>
      <c r="AL12">
        <f t="shared" si="8"/>
        <v>753.03469110562833</v>
      </c>
      <c r="AN12">
        <f t="shared" si="9"/>
        <v>897.71784683811029</v>
      </c>
      <c r="AO12">
        <f t="shared" si="9"/>
        <v>-44.885892341905517</v>
      </c>
      <c r="AP12">
        <f t="shared" si="9"/>
        <v>-10.66304047049878</v>
      </c>
      <c r="AQ12">
        <f t="shared" si="9"/>
        <v>-546.29810848687305</v>
      </c>
      <c r="AR12">
        <f t="shared" si="9"/>
        <v>295.870805538833</v>
      </c>
      <c r="AS12">
        <f t="shared" si="9"/>
        <v>-0.99186847973189951</v>
      </c>
      <c r="AT12">
        <f t="shared" si="9"/>
        <v>64.777043177268609</v>
      </c>
      <c r="AU12">
        <f t="shared" si="9"/>
        <v>359.65598023636966</v>
      </c>
      <c r="AW12">
        <v>9</v>
      </c>
      <c r="AX12">
        <f>(R12*SUMPRODUCT(K13:$K$23, X13:$X$23)-$AZ$3*SUMPRODUCT(K12:$K$22, W13:$W$23))/Z12</f>
        <v>172.43263141231415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2104.7417228739969</v>
      </c>
      <c r="P13">
        <f t="shared" si="22"/>
        <v>105.23708614369986</v>
      </c>
      <c r="Q13" s="4">
        <f t="shared" si="23"/>
        <v>25</v>
      </c>
      <c r="R13">
        <f t="shared" si="0"/>
        <v>500000</v>
      </c>
      <c r="S13">
        <f t="shared" si="1"/>
        <v>173.58872838019178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153.98846952285885</v>
      </c>
      <c r="AC13">
        <f t="shared" si="2"/>
        <v>153.07635305142503</v>
      </c>
      <c r="AE13">
        <f t="shared" si="3"/>
        <v>1856.031725441738</v>
      </c>
      <c r="AF13">
        <f t="shared" si="4"/>
        <v>-92.801586272086908</v>
      </c>
      <c r="AG13">
        <f t="shared" si="4"/>
        <v>-22.04583708859241</v>
      </c>
      <c r="AH13">
        <f t="shared" si="5"/>
        <v>-1135.8545928769354</v>
      </c>
      <c r="AI13">
        <f t="shared" si="6"/>
        <v>605.32970920412322</v>
      </c>
      <c r="AJ13">
        <f t="shared" si="7"/>
        <v>0.91211647143381924</v>
      </c>
      <c r="AK13">
        <f t="shared" si="24"/>
        <v>134.20530260847571</v>
      </c>
      <c r="AL13">
        <f t="shared" si="8"/>
        <v>740.44712828403271</v>
      </c>
      <c r="AN13">
        <f t="shared" si="9"/>
        <v>816.58061217923398</v>
      </c>
      <c r="AO13">
        <f t="shared" si="9"/>
        <v>-40.829030608961702</v>
      </c>
      <c r="AP13">
        <f t="shared" si="9"/>
        <v>-9.6992971073928729</v>
      </c>
      <c r="AQ13">
        <f t="shared" si="9"/>
        <v>-499.73113394777357</v>
      </c>
      <c r="AR13">
        <f t="shared" si="9"/>
        <v>266.32115051510578</v>
      </c>
      <c r="AS13">
        <f t="shared" si="9"/>
        <v>0.40129520223848736</v>
      </c>
      <c r="AT13">
        <f t="shared" si="9"/>
        <v>59.045029597026961</v>
      </c>
      <c r="AU13">
        <f t="shared" si="9"/>
        <v>325.76747531437127</v>
      </c>
      <c r="AW13">
        <v>10</v>
      </c>
      <c r="AX13">
        <f>(R13*SUMPRODUCT(K14:$K$23, X14:$X$23)-$AZ$3*SUMPRODUCT(K13:$K$22, W14:$W$23))/Z13</f>
        <v>173.58872838019178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2104.7417228739969</v>
      </c>
      <c r="P14">
        <f t="shared" si="22"/>
        <v>105.23708614369986</v>
      </c>
      <c r="Q14" s="4">
        <f t="shared" si="23"/>
        <v>25</v>
      </c>
      <c r="R14">
        <f t="shared" si="0"/>
        <v>500000</v>
      </c>
      <c r="S14">
        <f t="shared" si="1"/>
        <v>171.52759225714877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153.07635305142503</v>
      </c>
      <c r="AC14">
        <f t="shared" si="2"/>
        <v>149.35896914278055</v>
      </c>
      <c r="AE14">
        <f t="shared" si="3"/>
        <v>1832.7200300752686</v>
      </c>
      <c r="AF14">
        <f t="shared" si="4"/>
        <v>-91.636001503763438</v>
      </c>
      <c r="AG14">
        <f t="shared" si="4"/>
        <v>-21.768942124318151</v>
      </c>
      <c r="AH14">
        <f t="shared" si="5"/>
        <v>-1128.731867766711</v>
      </c>
      <c r="AI14">
        <f t="shared" si="6"/>
        <v>590.58321868047597</v>
      </c>
      <c r="AJ14">
        <f t="shared" si="7"/>
        <v>3.7173839086444787</v>
      </c>
      <c r="AK14">
        <f t="shared" si="24"/>
        <v>132.59122671360512</v>
      </c>
      <c r="AL14">
        <f t="shared" si="8"/>
        <v>726.89182930272557</v>
      </c>
      <c r="AN14">
        <f t="shared" si="9"/>
        <v>742.7645402184321</v>
      </c>
      <c r="AO14">
        <f t="shared" si="9"/>
        <v>-37.138227010921611</v>
      </c>
      <c r="AP14">
        <f t="shared" si="9"/>
        <v>-8.8225140898071448</v>
      </c>
      <c r="AQ14">
        <f t="shared" si="9"/>
        <v>-457.45230751758714</v>
      </c>
      <c r="AR14">
        <f t="shared" si="9"/>
        <v>239.35149160011628</v>
      </c>
      <c r="AS14">
        <f t="shared" si="9"/>
        <v>1.5065808767345201</v>
      </c>
      <c r="AT14">
        <f t="shared" si="9"/>
        <v>53.736555464439448</v>
      </c>
      <c r="AU14">
        <f t="shared" si="9"/>
        <v>294.59462794129024</v>
      </c>
      <c r="AW14">
        <v>11</v>
      </c>
      <c r="AX14">
        <f>(R14*SUMPRODUCT(K15:$K$23, X15:$X$23)-$AZ$3*SUMPRODUCT(K14:$K$22, W15:$W$23))/Z14</f>
        <v>171.52759225714877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2104.7417228739969</v>
      </c>
      <c r="P15">
        <f t="shared" si="22"/>
        <v>105.23708614369986</v>
      </c>
      <c r="Q15" s="4">
        <f t="shared" si="23"/>
        <v>25</v>
      </c>
      <c r="R15">
        <f t="shared" si="0"/>
        <v>500000</v>
      </c>
      <c r="S15">
        <f t="shared" si="1"/>
        <v>165.46780570647866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149.35896914278055</v>
      </c>
      <c r="AC15">
        <f t="shared" si="2"/>
        <v>142.26940675351398</v>
      </c>
      <c r="AE15">
        <f t="shared" si="3"/>
        <v>1809.6593171352381</v>
      </c>
      <c r="AF15">
        <f t="shared" si="4"/>
        <v>-90.482965856761922</v>
      </c>
      <c r="AG15">
        <f t="shared" si="4"/>
        <v>-21.495028314735126</v>
      </c>
      <c r="AH15">
        <f t="shared" si="5"/>
        <v>-1124.4877667969286</v>
      </c>
      <c r="AI15">
        <f t="shared" si="6"/>
        <v>573.19355616681241</v>
      </c>
      <c r="AJ15">
        <f t="shared" si="7"/>
        <v>7.0895623892665753</v>
      </c>
      <c r="AK15">
        <f t="shared" si="24"/>
        <v>130.79747242948798</v>
      </c>
      <c r="AL15">
        <f t="shared" si="8"/>
        <v>711.08059098556691</v>
      </c>
      <c r="AN15">
        <f t="shared" si="9"/>
        <v>675.60557698343598</v>
      </c>
      <c r="AO15">
        <f t="shared" si="9"/>
        <v>-33.780278849171808</v>
      </c>
      <c r="AP15">
        <f t="shared" si="9"/>
        <v>-8.0248038232085968</v>
      </c>
      <c r="AQ15">
        <f t="shared" si="9"/>
        <v>-419.80841327654173</v>
      </c>
      <c r="AR15">
        <f t="shared" si="9"/>
        <v>213.9920810345138</v>
      </c>
      <c r="AS15">
        <f t="shared" si="9"/>
        <v>2.6467677331349146</v>
      </c>
      <c r="AT15">
        <f t="shared" si="9"/>
        <v>48.831015314301546</v>
      </c>
      <c r="AU15">
        <f t="shared" si="9"/>
        <v>265.46986408195028</v>
      </c>
      <c r="AW15">
        <v>12</v>
      </c>
      <c r="AX15">
        <f>(R15*SUMPRODUCT(K16:$K$23, X16:$X$23)-$AZ$3*SUMPRODUCT(K15:$K$22, W16:$W$23))/Z15</f>
        <v>165.46780570647866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2104.7417228739969</v>
      </c>
      <c r="P16">
        <f t="shared" si="22"/>
        <v>105.23708614369986</v>
      </c>
      <c r="Q16" s="4">
        <f t="shared" si="23"/>
        <v>25</v>
      </c>
      <c r="R16">
        <f t="shared" si="0"/>
        <v>500000</v>
      </c>
      <c r="S16">
        <f t="shared" si="1"/>
        <v>155.34978241391048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142.26940675351398</v>
      </c>
      <c r="AC16">
        <f t="shared" si="2"/>
        <v>131.88568273274609</v>
      </c>
      <c r="AE16">
        <f t="shared" si="3"/>
        <v>1786.8406043707312</v>
      </c>
      <c r="AF16">
        <f t="shared" si="4"/>
        <v>-89.342030218536564</v>
      </c>
      <c r="AG16">
        <f t="shared" si="4"/>
        <v>-21.22398896918839</v>
      </c>
      <c r="AH16">
        <f t="shared" si="5"/>
        <v>-1121.7812479876977</v>
      </c>
      <c r="AI16">
        <f t="shared" si="6"/>
        <v>554.49333719530841</v>
      </c>
      <c r="AJ16">
        <f t="shared" si="7"/>
        <v>10.383724020767886</v>
      </c>
      <c r="AK16">
        <f t="shared" si="24"/>
        <v>128.78375866339962</v>
      </c>
      <c r="AL16">
        <f t="shared" si="8"/>
        <v>693.66081987947587</v>
      </c>
      <c r="AN16">
        <f t="shared" si="9"/>
        <v>614.50239877948025</v>
      </c>
      <c r="AO16">
        <f t="shared" si="9"/>
        <v>-30.725119938974014</v>
      </c>
      <c r="AP16">
        <f t="shared" si="9"/>
        <v>-7.2990238196588004</v>
      </c>
      <c r="AQ16">
        <f t="shared" si="9"/>
        <v>-385.78554019206547</v>
      </c>
      <c r="AR16">
        <f t="shared" si="9"/>
        <v>190.69271482878193</v>
      </c>
      <c r="AS16">
        <f t="shared" si="9"/>
        <v>3.5710086861794252</v>
      </c>
      <c r="AT16">
        <f t="shared" si="9"/>
        <v>44.289305061078245</v>
      </c>
      <c r="AU16">
        <f t="shared" si="9"/>
        <v>238.55302857603959</v>
      </c>
      <c r="AW16">
        <v>13</v>
      </c>
      <c r="AX16">
        <f>(R16*SUMPRODUCT(K17:$K$23, X17:$X$23)-$AZ$3*SUMPRODUCT(K16:$K$22, W17:$W$23))/Z16</f>
        <v>155.34978241391048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2104.7417228739969</v>
      </c>
      <c r="P17">
        <f t="shared" si="22"/>
        <v>105.23708614369986</v>
      </c>
      <c r="Q17" s="4">
        <f t="shared" si="23"/>
        <v>25</v>
      </c>
      <c r="R17">
        <f t="shared" si="0"/>
        <v>500000</v>
      </c>
      <c r="S17">
        <f t="shared" si="1"/>
        <v>141.80059288333607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131.88568273274609</v>
      </c>
      <c r="AC17">
        <f t="shared" si="2"/>
        <v>118.86180788850788</v>
      </c>
      <c r="AE17">
        <f t="shared" si="3"/>
        <v>1764.262061478134</v>
      </c>
      <c r="AF17">
        <f t="shared" si="4"/>
        <v>-88.213103073906709</v>
      </c>
      <c r="AG17">
        <f t="shared" si="4"/>
        <v>-20.955802347437881</v>
      </c>
      <c r="AH17">
        <f t="shared" si="5"/>
        <v>-1118.9346411725232</v>
      </c>
      <c r="AI17">
        <f t="shared" si="6"/>
        <v>536.1585148842662</v>
      </c>
      <c r="AJ17">
        <f t="shared" si="7"/>
        <v>13.023874844238208</v>
      </c>
      <c r="AK17">
        <f t="shared" si="24"/>
        <v>126.55542487958814</v>
      </c>
      <c r="AL17">
        <f t="shared" si="8"/>
        <v>675.73781460809255</v>
      </c>
      <c r="AN17">
        <f t="shared" si="9"/>
        <v>558.91045261435363</v>
      </c>
      <c r="AO17">
        <f t="shared" si="9"/>
        <v>-27.945522630717683</v>
      </c>
      <c r="AP17">
        <f t="shared" si="9"/>
        <v>-6.6387059103286177</v>
      </c>
      <c r="AQ17">
        <f t="shared" si="9"/>
        <v>-354.47356739035405</v>
      </c>
      <c r="AR17">
        <f t="shared" si="9"/>
        <v>169.85265668295327</v>
      </c>
      <c r="AS17">
        <f t="shared" si="9"/>
        <v>4.1259062034623293</v>
      </c>
      <c r="AT17">
        <f t="shared" si="9"/>
        <v>40.092201348472457</v>
      </c>
      <c r="AU17">
        <f t="shared" si="9"/>
        <v>214.07076423488803</v>
      </c>
      <c r="AW17">
        <v>14</v>
      </c>
      <c r="AX17">
        <f>(R17*SUMPRODUCT(K18:$K$23, X18:$X$23)-$AZ$3*SUMPRODUCT(K17:$K$22, W18:$W$23))/Z17</f>
        <v>141.80059288333607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2104.7417228739969</v>
      </c>
      <c r="P18">
        <f t="shared" si="22"/>
        <v>105.23708614369986</v>
      </c>
      <c r="Q18" s="4">
        <f t="shared" si="23"/>
        <v>25</v>
      </c>
      <c r="R18">
        <f t="shared" si="0"/>
        <v>500000</v>
      </c>
      <c r="S18">
        <f t="shared" si="1"/>
        <v>125.23242691155328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118.86180788850788</v>
      </c>
      <c r="AC18">
        <f t="shared" si="2"/>
        <v>103.64449471538614</v>
      </c>
      <c r="AE18">
        <f t="shared" si="3"/>
        <v>1741.9201859573786</v>
      </c>
      <c r="AF18">
        <f t="shared" si="4"/>
        <v>-87.096009297868932</v>
      </c>
      <c r="AG18">
        <f t="shared" si="4"/>
        <v>-20.690426846991109</v>
      </c>
      <c r="AH18">
        <f t="shared" si="5"/>
        <v>-1116.3495394478186</v>
      </c>
      <c r="AI18">
        <f t="shared" si="6"/>
        <v>517.7842103646999</v>
      </c>
      <c r="AJ18">
        <f t="shared" si="7"/>
        <v>15.217313173121738</v>
      </c>
      <c r="AK18">
        <f t="shared" si="24"/>
        <v>124.15801891836124</v>
      </c>
      <c r="AL18">
        <f t="shared" si="8"/>
        <v>657.15954245618286</v>
      </c>
      <c r="AN18">
        <f t="shared" si="9"/>
        <v>508.33352815467339</v>
      </c>
      <c r="AO18">
        <f t="shared" si="9"/>
        <v>-25.416676407733672</v>
      </c>
      <c r="AP18">
        <f t="shared" si="9"/>
        <v>-6.0379561376840893</v>
      </c>
      <c r="AQ18">
        <f t="shared" si="9"/>
        <v>-325.77721104337638</v>
      </c>
      <c r="AR18">
        <f t="shared" si="9"/>
        <v>151.10168456587922</v>
      </c>
      <c r="AS18">
        <f t="shared" si="9"/>
        <v>4.4407720610207297</v>
      </c>
      <c r="AT18">
        <f t="shared" si="9"/>
        <v>36.232247788538757</v>
      </c>
      <c r="AU18">
        <f t="shared" si="9"/>
        <v>191.77470441543872</v>
      </c>
      <c r="AW18">
        <v>15</v>
      </c>
      <c r="AX18">
        <f>(R18*SUMPRODUCT(K19:$K$23, X19:$X$23)-$AZ$3*SUMPRODUCT(K18:$K$22, W19:$W$23))/Z18</f>
        <v>125.23242691155328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2104.7417228739969</v>
      </c>
      <c r="P19">
        <f t="shared" si="22"/>
        <v>105.23708614369986</v>
      </c>
      <c r="Q19" s="4">
        <f t="shared" si="23"/>
        <v>25</v>
      </c>
      <c r="R19">
        <f t="shared" si="0"/>
        <v>500000</v>
      </c>
      <c r="S19">
        <f t="shared" si="1"/>
        <v>105.375370736224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103.64449471538614</v>
      </c>
      <c r="AC19">
        <f t="shared" si="2"/>
        <v>86.103157735168111</v>
      </c>
      <c r="AE19">
        <f t="shared" si="3"/>
        <v>1719.8032831604651</v>
      </c>
      <c r="AF19">
        <f t="shared" si="4"/>
        <v>-85.990164158023262</v>
      </c>
      <c r="AG19">
        <f t="shared" si="4"/>
        <v>-20.427723559498034</v>
      </c>
      <c r="AH19">
        <f t="shared" si="5"/>
        <v>-1115.9803804632334</v>
      </c>
      <c r="AI19">
        <f t="shared" si="6"/>
        <v>497.40501497971059</v>
      </c>
      <c r="AJ19">
        <f t="shared" si="7"/>
        <v>17.541336980218034</v>
      </c>
      <c r="AK19">
        <f t="shared" si="24"/>
        <v>121.62203296024798</v>
      </c>
      <c r="AL19">
        <f t="shared" si="8"/>
        <v>636.56838492017664</v>
      </c>
      <c r="AN19">
        <f t="shared" si="9"/>
        <v>462.31783113515792</v>
      </c>
      <c r="AO19">
        <f t="shared" si="9"/>
        <v>-23.115891556757898</v>
      </c>
      <c r="AP19">
        <f t="shared" si="9"/>
        <v>-5.4913843597858296</v>
      </c>
      <c r="AQ19">
        <f t="shared" si="9"/>
        <v>-299.99804869369535</v>
      </c>
      <c r="AR19">
        <f t="shared" si="9"/>
        <v>133.71250652491884</v>
      </c>
      <c r="AS19">
        <f t="shared" si="9"/>
        <v>4.715465394973708</v>
      </c>
      <c r="AT19">
        <f t="shared" si="9"/>
        <v>32.694457003885262</v>
      </c>
      <c r="AU19">
        <f t="shared" si="9"/>
        <v>171.12242892377782</v>
      </c>
      <c r="AW19">
        <v>16</v>
      </c>
      <c r="AX19">
        <f>(R19*SUMPRODUCT(K20:$K$23, X20:$X$23)-$AZ$3*SUMPRODUCT(K19:$K$22, W20:$W$23))/Z19</f>
        <v>105.375370736224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2104.7417228739969</v>
      </c>
      <c r="P20">
        <f t="shared" si="22"/>
        <v>105.23708614369986</v>
      </c>
      <c r="Q20" s="4">
        <f t="shared" si="23"/>
        <v>25</v>
      </c>
      <c r="R20">
        <f t="shared" si="0"/>
        <v>500000</v>
      </c>
      <c r="S20">
        <f t="shared" si="1"/>
        <v>82.904591646214925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86.103157735168111</v>
      </c>
      <c r="AC20">
        <f t="shared" si="2"/>
        <v>66.879782502064131</v>
      </c>
      <c r="AE20">
        <f t="shared" si="3"/>
        <v>1697.9116096431478</v>
      </c>
      <c r="AF20">
        <f t="shared" si="4"/>
        <v>-84.895580482157399</v>
      </c>
      <c r="AG20">
        <f t="shared" si="4"/>
        <v>-20.167695532313008</v>
      </c>
      <c r="AH20">
        <f t="shared" si="5"/>
        <v>-1115.0158318009185</v>
      </c>
      <c r="AI20">
        <f t="shared" si="6"/>
        <v>477.83250182775896</v>
      </c>
      <c r="AJ20">
        <f t="shared" si="7"/>
        <v>19.22337523310398</v>
      </c>
      <c r="AK20">
        <f t="shared" si="24"/>
        <v>118.93834308273111</v>
      </c>
      <c r="AL20">
        <f t="shared" si="8"/>
        <v>615.99422014359402</v>
      </c>
      <c r="AN20">
        <f t="shared" si="9"/>
        <v>420.453832156369</v>
      </c>
      <c r="AO20">
        <f t="shared" si="9"/>
        <v>-21.022691607818452</v>
      </c>
      <c r="AP20">
        <f t="shared" si="9"/>
        <v>-4.9941262102012782</v>
      </c>
      <c r="AQ20">
        <f t="shared" si="9"/>
        <v>-276.11135746592163</v>
      </c>
      <c r="AR20">
        <f t="shared" si="9"/>
        <v>118.32565687242767</v>
      </c>
      <c r="AS20">
        <f t="shared" si="9"/>
        <v>4.7602841854866167</v>
      </c>
      <c r="AT20">
        <f t="shared" si="9"/>
        <v>29.452700514824514</v>
      </c>
      <c r="AU20">
        <f t="shared" si="9"/>
        <v>152.53864157273878</v>
      </c>
      <c r="AW20">
        <v>17</v>
      </c>
      <c r="AX20">
        <f>(R20*SUMPRODUCT(K21:$K$23, X21:$X$23)-$AZ$3*SUMPRODUCT(K20:$K$22, W21:$W$23))/Z20</f>
        <v>82.904591646214925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2104.7417228739969</v>
      </c>
      <c r="P21">
        <f t="shared" si="22"/>
        <v>105.23708614369986</v>
      </c>
      <c r="Q21" s="4">
        <f t="shared" si="23"/>
        <v>25</v>
      </c>
      <c r="R21">
        <f t="shared" si="0"/>
        <v>500000</v>
      </c>
      <c r="S21">
        <f t="shared" si="1"/>
        <v>57.741770026205899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66.879782502064131</v>
      </c>
      <c r="AC21">
        <f t="shared" si="2"/>
        <v>45.986076341686442</v>
      </c>
      <c r="AE21">
        <f t="shared" si="3"/>
        <v>1676.2356523481874</v>
      </c>
      <c r="AF21">
        <f t="shared" si="4"/>
        <v>-83.811782617409378</v>
      </c>
      <c r="AG21">
        <f t="shared" si="4"/>
        <v>-19.910229769894404</v>
      </c>
      <c r="AH21">
        <f t="shared" si="5"/>
        <v>-1115.7761419095748</v>
      </c>
      <c r="AI21">
        <f t="shared" si="6"/>
        <v>456.73749805130888</v>
      </c>
      <c r="AJ21">
        <f t="shared" si="7"/>
        <v>20.89370616037769</v>
      </c>
      <c r="AK21">
        <f t="shared" si="24"/>
        <v>116.15125565629896</v>
      </c>
      <c r="AL21">
        <f t="shared" si="8"/>
        <v>593.78245986798549</v>
      </c>
      <c r="AN21">
        <f t="shared" si="9"/>
        <v>382.36636087096764</v>
      </c>
      <c r="AO21">
        <f t="shared" si="9"/>
        <v>-19.118318043548385</v>
      </c>
      <c r="AP21">
        <f t="shared" si="9"/>
        <v>-4.5417254373241045</v>
      </c>
      <c r="AQ21">
        <f t="shared" si="9"/>
        <v>-254.51985962173765</v>
      </c>
      <c r="AR21">
        <f t="shared" si="9"/>
        <v>104.18645776835753</v>
      </c>
      <c r="AS21">
        <f t="shared" si="9"/>
        <v>4.766066381215146</v>
      </c>
      <c r="AT21">
        <f t="shared" si="9"/>
        <v>26.495279988631996</v>
      </c>
      <c r="AU21">
        <f t="shared" si="9"/>
        <v>135.44780413820467</v>
      </c>
      <c r="AW21">
        <v>18</v>
      </c>
      <c r="AX21">
        <f>(R21*SUMPRODUCT(K22:$K$23, X22:$X$23)-$AZ$3*SUMPRODUCT(K21:$K$22, W22:$W$23))/Z21</f>
        <v>57.741770026205899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2104.7417228739969</v>
      </c>
      <c r="P22">
        <f t="shared" si="22"/>
        <v>105.23708614369986</v>
      </c>
      <c r="Q22" s="4">
        <f t="shared" si="23"/>
        <v>25</v>
      </c>
      <c r="R22">
        <f t="shared" si="0"/>
        <v>500000</v>
      </c>
      <c r="S22">
        <f t="shared" si="1"/>
        <v>30.07384113069169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45.986076341686442</v>
      </c>
      <c r="AC22">
        <f t="shared" si="2"/>
        <v>23.644361808347355</v>
      </c>
      <c r="AE22">
        <f t="shared" si="3"/>
        <v>1654.76949194792</v>
      </c>
      <c r="AF22">
        <f t="shared" si="4"/>
        <v>-82.738474597396007</v>
      </c>
      <c r="AG22">
        <f t="shared" si="4"/>
        <v>-19.655255962811843</v>
      </c>
      <c r="AH22">
        <f t="shared" si="5"/>
        <v>-1117.430187672287</v>
      </c>
      <c r="AI22">
        <f t="shared" si="6"/>
        <v>434.9455737154251</v>
      </c>
      <c r="AJ22">
        <f t="shared" si="7"/>
        <v>22.341714533339086</v>
      </c>
      <c r="AK22">
        <f t="shared" si="24"/>
        <v>113.26119655845474</v>
      </c>
      <c r="AL22">
        <f t="shared" si="8"/>
        <v>570.54848480721898</v>
      </c>
      <c r="AN22">
        <f t="shared" si="9"/>
        <v>347.71504042938318</v>
      </c>
      <c r="AO22">
        <f t="shared" si="9"/>
        <v>-17.385752021469159</v>
      </c>
      <c r="AP22">
        <f t="shared" si="9"/>
        <v>-4.1301390646946325</v>
      </c>
      <c r="AQ22">
        <f t="shared" si="9"/>
        <v>-234.80447565304229</v>
      </c>
      <c r="AR22">
        <f t="shared" si="9"/>
        <v>91.3946736901771</v>
      </c>
      <c r="AS22">
        <f t="shared" si="9"/>
        <v>4.6946418882045933</v>
      </c>
      <c r="AT22">
        <f t="shared" si="9"/>
        <v>23.799460729750319</v>
      </c>
      <c r="AU22">
        <f t="shared" si="9"/>
        <v>119.88877630813202</v>
      </c>
      <c r="AW22">
        <v>19</v>
      </c>
      <c r="AX22">
        <f>(R22*SUMPRODUCT(K23:$K$23, X23:$X$23)-$AZ$3*SUMPRODUCT(K22:$K$22, W23:$W$23))/Z22</f>
        <v>30.07384113069169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2104.7417228739969</v>
      </c>
      <c r="P23">
        <f t="shared" si="22"/>
        <v>105.23708614369986</v>
      </c>
      <c r="Q23" s="4">
        <f t="shared" si="23"/>
        <v>25</v>
      </c>
      <c r="R23">
        <f t="shared" si="0"/>
        <v>500000</v>
      </c>
      <c r="S23">
        <f t="shared" si="1"/>
        <v>30.465317382054028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23.644361808347355</v>
      </c>
      <c r="AC23">
        <f t="shared" si="2"/>
        <v>23.644361808347355</v>
      </c>
      <c r="AE23">
        <f t="shared" si="3"/>
        <v>1633.5058711081078</v>
      </c>
      <c r="AF23">
        <f t="shared" si="4"/>
        <v>-81.675293555405403</v>
      </c>
      <c r="AG23">
        <f t="shared" si="4"/>
        <v>-19.402687908870565</v>
      </c>
      <c r="AH23">
        <f t="shared" si="5"/>
        <v>-1120.3098862632303</v>
      </c>
      <c r="AI23">
        <f t="shared" si="6"/>
        <v>412.11800338060152</v>
      </c>
      <c r="AJ23">
        <f t="shared" si="7"/>
        <v>0</v>
      </c>
      <c r="AK23">
        <f t="shared" si="24"/>
        <v>110.2832457552735</v>
      </c>
      <c r="AL23">
        <f t="shared" si="8"/>
        <v>522.40124913587499</v>
      </c>
      <c r="AN23">
        <f t="shared" si="9"/>
        <v>316.18993238503271</v>
      </c>
      <c r="AO23">
        <f t="shared" si="9"/>
        <v>-15.809496619251636</v>
      </c>
      <c r="AP23">
        <f t="shared" si="9"/>
        <v>-3.7556856614368765</v>
      </c>
      <c r="AQ23">
        <f t="shared" si="9"/>
        <v>-216.85303582506128</v>
      </c>
      <c r="AR23">
        <f t="shared" si="9"/>
        <v>79.771714279282875</v>
      </c>
      <c r="AS23">
        <f t="shared" si="9"/>
        <v>0</v>
      </c>
      <c r="AT23">
        <f t="shared" si="9"/>
        <v>21.347001339460807</v>
      </c>
      <c r="AU23">
        <f t="shared" si="9"/>
        <v>101.11871561874368</v>
      </c>
      <c r="AW23">
        <v>20</v>
      </c>
      <c r="AX23">
        <f>(R23*SUMPRODUCT(K$23:$K24, X$23:$X24)-$AZ$3*SUMPRODUCT(K$22:$K23, W$23:$W24))/Z23</f>
        <v>30.465317382054028</v>
      </c>
    </row>
    <row r="25" spans="5:50" x14ac:dyDescent="0.25">
      <c r="AN25" s="8">
        <f t="shared" ref="AN25:AU25" si="25">SUM(AN3:AN23)</f>
        <v>18191.343770187166</v>
      </c>
      <c r="AO25" s="8">
        <f t="shared" si="25"/>
        <v>-2488.1234806648563</v>
      </c>
      <c r="AP25" s="8">
        <f t="shared" si="25"/>
        <v>-464.22546705985667</v>
      </c>
      <c r="AQ25" s="8">
        <f t="shared" si="25"/>
        <v>-10996.256788232757</v>
      </c>
      <c r="AR25" s="8">
        <f t="shared" si="25"/>
        <v>4242.7380342296956</v>
      </c>
      <c r="AS25" s="8">
        <f t="shared" si="25"/>
        <v>-81.783016047639165</v>
      </c>
      <c r="AT25" s="8">
        <f t="shared" si="25"/>
        <v>1132.9156795282572</v>
      </c>
      <c r="AU25" s="9">
        <f t="shared" si="25"/>
        <v>5293.8706977103129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5" priority="1" operator="lessThan">
      <formula>0</formula>
    </cfRule>
  </conditionalFormatting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AE2A3-A8AF-4610-ADE0-1296F8D10CDC}">
  <dimension ref="A1:AZ29"/>
  <sheetViews>
    <sheetView workbookViewId="0">
      <selection activeCell="J53" sqref="J53"/>
    </sheetView>
  </sheetViews>
  <sheetFormatPr defaultRowHeight="15" x14ac:dyDescent="0.25"/>
  <cols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'T.35.04.D'!C3*(1+C12)</f>
        <v>2289.988980358939</v>
      </c>
      <c r="K3">
        <v>1</v>
      </c>
      <c r="L3" s="2">
        <v>0</v>
      </c>
      <c r="O3">
        <f>$C$3</f>
        <v>2289.988980358939</v>
      </c>
      <c r="P3">
        <f>O3*B5</f>
        <v>1831.9911842871513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2289.988980358939</v>
      </c>
      <c r="AF3">
        <f t="shared" ref="AF3:AG23" si="4">-$Z3*P3</f>
        <v>-1831.9911842871513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184.84805427178765</v>
      </c>
      <c r="AJ3">
        <f t="shared" ref="AJ3:AJ23" si="7">AB3-AC3</f>
        <v>0</v>
      </c>
      <c r="AL3">
        <f t="shared" ref="AL3:AL23" si="8">SUM(AI3:AK3)</f>
        <v>184.84805427178765</v>
      </c>
      <c r="AN3">
        <f t="shared" ref="AN3:AU23" si="9">AE3*$K3</f>
        <v>2289.988980358939</v>
      </c>
      <c r="AO3">
        <f t="shared" si="9"/>
        <v>-1831.9911842871513</v>
      </c>
      <c r="AP3">
        <f t="shared" si="9"/>
        <v>-273.14974180000002</v>
      </c>
      <c r="AQ3">
        <f t="shared" si="9"/>
        <v>0</v>
      </c>
      <c r="AR3">
        <f t="shared" si="9"/>
        <v>184.84805427178765</v>
      </c>
      <c r="AS3">
        <f t="shared" si="9"/>
        <v>0</v>
      </c>
      <c r="AT3">
        <f t="shared" si="9"/>
        <v>0</v>
      </c>
      <c r="AU3">
        <f t="shared" si="9"/>
        <v>184.84805427178765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1272.4279708621766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500000</v>
      </c>
      <c r="S4">
        <f t="shared" si="1"/>
        <v>102.06510353881583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100.78481868065501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-100.78481868065501</v>
      </c>
      <c r="AK4">
        <f>G4*MAX(0, SUM(AB4, AE4:AF4))</f>
        <v>0</v>
      </c>
      <c r="AL4">
        <f t="shared" si="8"/>
        <v>-1372.687818680655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-1171.6431521815227</v>
      </c>
      <c r="AR4">
        <f t="shared" si="9"/>
        <v>-1171.6431521815227</v>
      </c>
      <c r="AS4">
        <f t="shared" si="9"/>
        <v>-92.840289433271138</v>
      </c>
      <c r="AT4">
        <f t="shared" si="9"/>
        <v>0</v>
      </c>
      <c r="AU4">
        <f t="shared" si="9"/>
        <v>-1264.4834416147939</v>
      </c>
      <c r="AW4">
        <v>1</v>
      </c>
      <c r="AX4">
        <f>(R4*SUMPRODUCT(K5:$K$23, X5:$X$23)-$AZ$3*SUMPRODUCT(K4:$K$22, W5:$W$23))/Z4</f>
        <v>102.06510353881583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2289.988980358939</v>
      </c>
      <c r="P5">
        <f t="shared" ref="P5:P23" si="22">O5*$C$5</f>
        <v>114.49944901794696</v>
      </c>
      <c r="Q5" s="4">
        <f t="shared" ref="Q5:Q23" si="23">$C$8</f>
        <v>25</v>
      </c>
      <c r="R5">
        <f t="shared" si="0"/>
        <v>500000</v>
      </c>
      <c r="S5">
        <f t="shared" si="1"/>
        <v>190.44095731152447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100.78481868065501</v>
      </c>
      <c r="AC5">
        <f t="shared" si="2"/>
        <v>185.69017487004567</v>
      </c>
      <c r="AE5">
        <f t="shared" si="3"/>
        <v>2232.8624063663874</v>
      </c>
      <c r="AF5">
        <f t="shared" si="4"/>
        <v>-111.64312031831938</v>
      </c>
      <c r="AG5">
        <f t="shared" si="4"/>
        <v>-24.376344444421765</v>
      </c>
      <c r="AH5">
        <f t="shared" si="5"/>
        <v>-1263.927141564702</v>
      </c>
      <c r="AI5">
        <f t="shared" si="6"/>
        <v>832.91580003894455</v>
      </c>
      <c r="AJ5">
        <f t="shared" si="7"/>
        <v>-84.905356189390659</v>
      </c>
      <c r="AK5">
        <f>G5*SUM(AB5, AE5:AF5)</f>
        <v>155.54028733101063</v>
      </c>
      <c r="AL5">
        <f t="shared" si="8"/>
        <v>903.55073118056453</v>
      </c>
      <c r="AN5">
        <f t="shared" si="9"/>
        <v>1894.7184999078211</v>
      </c>
      <c r="AO5">
        <f t="shared" si="9"/>
        <v>-94.735924995391059</v>
      </c>
      <c r="AP5">
        <f t="shared" si="9"/>
        <v>-20.684799317362192</v>
      </c>
      <c r="AQ5">
        <f t="shared" si="9"/>
        <v>-1072.5184547109504</v>
      </c>
      <c r="AR5">
        <f t="shared" si="9"/>
        <v>706.77932088411751</v>
      </c>
      <c r="AS5">
        <f t="shared" si="9"/>
        <v>-72.047318569482982</v>
      </c>
      <c r="AT5">
        <f t="shared" si="9"/>
        <v>131.98532029863293</v>
      </c>
      <c r="AU5">
        <f t="shared" si="9"/>
        <v>766.71732261326736</v>
      </c>
      <c r="AW5">
        <v>2</v>
      </c>
      <c r="AX5">
        <f>(R5*SUMPRODUCT(K6:$K$23, X6:$X$23)-$AZ$3*SUMPRODUCT(K5:$K$22, W6:$W$23))/Z5</f>
        <v>190.44095731152447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2289.988980358939</v>
      </c>
      <c r="P6">
        <f t="shared" si="22"/>
        <v>114.49944901794696</v>
      </c>
      <c r="Q6" s="4">
        <f t="shared" si="23"/>
        <v>25</v>
      </c>
      <c r="R6">
        <f t="shared" si="0"/>
        <v>500000</v>
      </c>
      <c r="S6">
        <f t="shared" si="1"/>
        <v>264.05305326006857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185.69017487004567</v>
      </c>
      <c r="AC6">
        <f t="shared" si="2"/>
        <v>254.22628999636615</v>
      </c>
      <c r="AE6">
        <f t="shared" si="3"/>
        <v>2204.7667899368084</v>
      </c>
      <c r="AF6">
        <f t="shared" si="4"/>
        <v>-110.23833949684042</v>
      </c>
      <c r="AG6">
        <f t="shared" si="4"/>
        <v>-24.069622265073381</v>
      </c>
      <c r="AH6">
        <f t="shared" si="5"/>
        <v>-1259.1746980832727</v>
      </c>
      <c r="AI6">
        <f t="shared" si="6"/>
        <v>811.28413009162159</v>
      </c>
      <c r="AJ6">
        <f t="shared" si="7"/>
        <v>-68.536115126320482</v>
      </c>
      <c r="AK6">
        <f>G6*SUM(AB6, AE6:AF6)</f>
        <v>159.61530377170095</v>
      </c>
      <c r="AL6">
        <f t="shared" si="8"/>
        <v>902.36331873700203</v>
      </c>
      <c r="AN6">
        <f t="shared" si="9"/>
        <v>1723.4026613265182</v>
      </c>
      <c r="AO6">
        <f t="shared" si="9"/>
        <v>-86.170133066325917</v>
      </c>
      <c r="AP6">
        <f t="shared" si="9"/>
        <v>-18.814530070974264</v>
      </c>
      <c r="AQ6">
        <f t="shared" si="9"/>
        <v>-984.26057379697932</v>
      </c>
      <c r="AR6">
        <f t="shared" si="9"/>
        <v>634.15742439223845</v>
      </c>
      <c r="AS6">
        <f t="shared" si="9"/>
        <v>-53.572706077029899</v>
      </c>
      <c r="AT6">
        <f t="shared" si="9"/>
        <v>124.76668306332492</v>
      </c>
      <c r="AU6">
        <f t="shared" si="9"/>
        <v>705.35140137853341</v>
      </c>
      <c r="AW6">
        <v>3</v>
      </c>
      <c r="AX6">
        <f>(R6*SUMPRODUCT(K7:$K$23, X7:$X$23)-$AZ$3*SUMPRODUCT(K6:$K$22, W7:$W$23))/Z6</f>
        <v>264.05305326006857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2289.988980358939</v>
      </c>
      <c r="P7">
        <f t="shared" si="22"/>
        <v>114.49944901794696</v>
      </c>
      <c r="Q7" s="4">
        <f t="shared" si="23"/>
        <v>25</v>
      </c>
      <c r="R7">
        <f t="shared" si="0"/>
        <v>500000</v>
      </c>
      <c r="S7">
        <f t="shared" si="1"/>
        <v>323.29565204404753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254.22628999636615</v>
      </c>
      <c r="AC7">
        <f t="shared" si="2"/>
        <v>307.339315507018</v>
      </c>
      <c r="AE7">
        <f t="shared" si="3"/>
        <v>2176.9660101900795</v>
      </c>
      <c r="AF7">
        <f t="shared" si="4"/>
        <v>-108.84830050950399</v>
      </c>
      <c r="AG7">
        <f t="shared" si="4"/>
        <v>-23.766118842293032</v>
      </c>
      <c r="AH7">
        <f t="shared" si="5"/>
        <v>-1256.1440025923137</v>
      </c>
      <c r="AI7">
        <f t="shared" si="6"/>
        <v>788.20758824596874</v>
      </c>
      <c r="AJ7">
        <f t="shared" si="7"/>
        <v>-53.113025510651852</v>
      </c>
      <c r="AK7">
        <f>G7*SUM(AB7, AE7:AF7)</f>
        <v>162.56407997738592</v>
      </c>
      <c r="AL7">
        <f t="shared" si="8"/>
        <v>897.65864271270289</v>
      </c>
      <c r="AN7">
        <f t="shared" si="9"/>
        <v>1567.5345283214706</v>
      </c>
      <c r="AO7">
        <f t="shared" si="9"/>
        <v>-78.376726416073538</v>
      </c>
      <c r="AP7">
        <f t="shared" si="9"/>
        <v>-17.112904710089161</v>
      </c>
      <c r="AQ7">
        <f t="shared" si="9"/>
        <v>-904.49234732675552</v>
      </c>
      <c r="AR7">
        <f t="shared" si="9"/>
        <v>567.55254986855232</v>
      </c>
      <c r="AS7">
        <f t="shared" si="9"/>
        <v>-38.244281721374435</v>
      </c>
      <c r="AT7">
        <f t="shared" si="9"/>
        <v>117.05502393540618</v>
      </c>
      <c r="AU7">
        <f t="shared" si="9"/>
        <v>646.36329208258417</v>
      </c>
      <c r="AW7">
        <v>4</v>
      </c>
      <c r="AX7">
        <f>(R7*SUMPRODUCT(K8:$K$23, X8:$X$23)-$AZ$3*SUMPRODUCT(K7:$K$22, W8:$W$23))/Z7</f>
        <v>323.29565204404753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2289.988980358939</v>
      </c>
      <c r="P8">
        <f t="shared" si="22"/>
        <v>114.49944901794696</v>
      </c>
      <c r="Q8" s="4">
        <f t="shared" si="23"/>
        <v>25</v>
      </c>
      <c r="R8">
        <f t="shared" si="0"/>
        <v>500000</v>
      </c>
      <c r="S8">
        <f t="shared" si="1"/>
        <v>369.96049628207464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307.339315507018</v>
      </c>
      <c r="AC8">
        <f t="shared" si="2"/>
        <v>347.25690604246756</v>
      </c>
      <c r="AE8">
        <f t="shared" si="3"/>
        <v>2149.4578372077935</v>
      </c>
      <c r="AF8">
        <f t="shared" si="4"/>
        <v>-107.47289186038969</v>
      </c>
      <c r="AG8">
        <f t="shared" si="4"/>
        <v>-23.465809831876154</v>
      </c>
      <c r="AH8">
        <f t="shared" si="5"/>
        <v>-1252.9564398789644</v>
      </c>
      <c r="AI8">
        <f t="shared" si="6"/>
        <v>765.56269563656338</v>
      </c>
      <c r="AJ8">
        <f t="shared" si="7"/>
        <v>-39.917590535449563</v>
      </c>
      <c r="AK8">
        <f t="shared" ref="AK8:AK23" si="24">G8*SUM(AB8:AB8, AE8:AF8)</f>
        <v>164.45269825980955</v>
      </c>
      <c r="AL8">
        <f t="shared" si="8"/>
        <v>890.09780336092331</v>
      </c>
      <c r="AN8">
        <f t="shared" si="9"/>
        <v>1425.7250003464692</v>
      </c>
      <c r="AO8">
        <f t="shared" si="9"/>
        <v>-71.286250017323468</v>
      </c>
      <c r="AP8">
        <f t="shared" si="9"/>
        <v>-15.56475830860764</v>
      </c>
      <c r="AQ8">
        <f t="shared" si="9"/>
        <v>-831.07995409721286</v>
      </c>
      <c r="AR8">
        <f t="shared" si="9"/>
        <v>507.79403792332539</v>
      </c>
      <c r="AS8">
        <f t="shared" si="9"/>
        <v>-26.477144978062796</v>
      </c>
      <c r="AT8">
        <f t="shared" si="9"/>
        <v>109.08068035799231</v>
      </c>
      <c r="AU8">
        <f t="shared" si="9"/>
        <v>590.39757330325483</v>
      </c>
      <c r="AW8">
        <v>5</v>
      </c>
      <c r="AX8">
        <f>(R8*SUMPRODUCT(K9:$K$23, X9:$X$23)-$AZ$3*SUMPRODUCT(K8:$K$22, W9:$W$23))/Z8</f>
        <v>369.96049628207464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2289.988980358939</v>
      </c>
      <c r="P9">
        <f t="shared" si="22"/>
        <v>114.49944901794696</v>
      </c>
      <c r="Q9" s="4">
        <f t="shared" si="23"/>
        <v>25</v>
      </c>
      <c r="R9">
        <f t="shared" si="0"/>
        <v>500000</v>
      </c>
      <c r="S9">
        <f t="shared" si="1"/>
        <v>405.35193519101551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347.25690604246756</v>
      </c>
      <c r="AC9">
        <f t="shared" si="2"/>
        <v>375.65826261460643</v>
      </c>
      <c r="AE9">
        <f t="shared" si="3"/>
        <v>2122.2380037802282</v>
      </c>
      <c r="AF9">
        <f t="shared" si="4"/>
        <v>-106.11190018901141</v>
      </c>
      <c r="AG9">
        <f t="shared" si="4"/>
        <v>-23.168648648339595</v>
      </c>
      <c r="AH9">
        <f t="shared" si="5"/>
        <v>-1250.0617043559705</v>
      </c>
      <c r="AI9">
        <f t="shared" si="6"/>
        <v>742.89575058690662</v>
      </c>
      <c r="AJ9">
        <f t="shared" si="7"/>
        <v>-28.401356572138866</v>
      </c>
      <c r="AK9">
        <f t="shared" si="24"/>
        <v>165.4368106743579</v>
      </c>
      <c r="AL9">
        <f t="shared" si="8"/>
        <v>879.93120468912571</v>
      </c>
      <c r="AN9">
        <f t="shared" si="9"/>
        <v>1296.708294171973</v>
      </c>
      <c r="AO9">
        <f t="shared" si="9"/>
        <v>-64.835414708598648</v>
      </c>
      <c r="AP9">
        <f t="shared" si="9"/>
        <v>-14.156272205824362</v>
      </c>
      <c r="AQ9">
        <f t="shared" si="9"/>
        <v>-763.79999669113522</v>
      </c>
      <c r="AR9">
        <f t="shared" si="9"/>
        <v>453.91661056641465</v>
      </c>
      <c r="AS9">
        <f t="shared" si="9"/>
        <v>-17.353508215020142</v>
      </c>
      <c r="AT9">
        <f t="shared" si="9"/>
        <v>101.08351852180552</v>
      </c>
      <c r="AU9">
        <f t="shared" si="9"/>
        <v>537.64662087320005</v>
      </c>
      <c r="AW9">
        <v>6</v>
      </c>
      <c r="AX9">
        <f>(R9*SUMPRODUCT(K10:$K$23, X10:$X$23)-$AZ$3*SUMPRODUCT(K9:$K$22, W10:$W$23))/Z9</f>
        <v>405.35193519101551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2289.988980358939</v>
      </c>
      <c r="P10">
        <f t="shared" si="22"/>
        <v>114.49944901794696</v>
      </c>
      <c r="Q10" s="4">
        <f t="shared" si="23"/>
        <v>25</v>
      </c>
      <c r="R10">
        <f t="shared" si="0"/>
        <v>500000</v>
      </c>
      <c r="S10">
        <f t="shared" si="1"/>
        <v>429.31270771583564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375.65826261460643</v>
      </c>
      <c r="AC10">
        <f t="shared" si="2"/>
        <v>392.81219348374816</v>
      </c>
      <c r="AE10">
        <f t="shared" si="3"/>
        <v>2095.2922619374549</v>
      </c>
      <c r="AF10">
        <f t="shared" si="4"/>
        <v>-104.76461309687275</v>
      </c>
      <c r="AG10">
        <f t="shared" si="4"/>
        <v>-22.874479745411627</v>
      </c>
      <c r="AH10">
        <f t="shared" si="5"/>
        <v>-1249.6483288914387</v>
      </c>
      <c r="AI10">
        <f t="shared" si="6"/>
        <v>718.00484020373165</v>
      </c>
      <c r="AJ10">
        <f t="shared" si="7"/>
        <v>-17.153930869141732</v>
      </c>
      <c r="AK10">
        <f t="shared" si="24"/>
        <v>165.6330138018632</v>
      </c>
      <c r="AL10">
        <f t="shared" si="8"/>
        <v>866.48392313645309</v>
      </c>
      <c r="AN10">
        <f t="shared" si="9"/>
        <v>1179.3268257413592</v>
      </c>
      <c r="AO10">
        <f t="shared" si="9"/>
        <v>-58.966341287067962</v>
      </c>
      <c r="AP10">
        <f t="shared" si="9"/>
        <v>-12.874808960396267</v>
      </c>
      <c r="AQ10">
        <f t="shared" si="9"/>
        <v>-703.35953784404626</v>
      </c>
      <c r="AR10">
        <f t="shared" si="9"/>
        <v>404.12613764984872</v>
      </c>
      <c r="AS10">
        <f t="shared" si="9"/>
        <v>-9.6550210242200141</v>
      </c>
      <c r="AT10">
        <f t="shared" si="9"/>
        <v>93.22587590921809</v>
      </c>
      <c r="AU10">
        <f t="shared" si="9"/>
        <v>487.69699253484674</v>
      </c>
      <c r="AW10">
        <v>7</v>
      </c>
      <c r="AX10">
        <f>(R10*SUMPRODUCT(K11:$K$23, X11:$X$23)-$AZ$3*SUMPRODUCT(K10:$K$22, W11:$W$23))/Z10</f>
        <v>429.31270771583564</v>
      </c>
    </row>
    <row r="11" spans="1:52" x14ac:dyDescent="0.25">
      <c r="A11" t="s">
        <v>33</v>
      </c>
      <c r="C11" s="7">
        <f>AU25</f>
        <v>5758.7712415035166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2289.988980358939</v>
      </c>
      <c r="P11">
        <f t="shared" si="22"/>
        <v>114.49944901794696</v>
      </c>
      <c r="Q11" s="4">
        <f t="shared" si="23"/>
        <v>25</v>
      </c>
      <c r="R11">
        <f t="shared" si="0"/>
        <v>500000</v>
      </c>
      <c r="S11">
        <f t="shared" si="1"/>
        <v>443.63167979226614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392.81219348374816</v>
      </c>
      <c r="AC11">
        <f t="shared" si="2"/>
        <v>400.74680854336566</v>
      </c>
      <c r="AE11">
        <f t="shared" si="3"/>
        <v>2068.6209242496916</v>
      </c>
      <c r="AF11">
        <f t="shared" si="4"/>
        <v>-103.4310462124846</v>
      </c>
      <c r="AG11">
        <f t="shared" si="4"/>
        <v>-22.583306535447285</v>
      </c>
      <c r="AH11">
        <f t="shared" si="5"/>
        <v>-1248.5682502044858</v>
      </c>
      <c r="AI11">
        <f t="shared" si="6"/>
        <v>694.03832129727402</v>
      </c>
      <c r="AJ11">
        <f t="shared" si="7"/>
        <v>-7.9346150596174994</v>
      </c>
      <c r="AK11">
        <f t="shared" si="24"/>
        <v>165.06014500646688</v>
      </c>
      <c r="AL11">
        <f t="shared" si="8"/>
        <v>851.16385124412341</v>
      </c>
      <c r="AN11">
        <f t="shared" si="9"/>
        <v>1072.5359262701659</v>
      </c>
      <c r="AO11">
        <f t="shared" si="9"/>
        <v>-53.626796313508308</v>
      </c>
      <c r="AP11">
        <f t="shared" si="9"/>
        <v>-11.708963836389879</v>
      </c>
      <c r="AQ11">
        <f t="shared" si="9"/>
        <v>-647.35606656898983</v>
      </c>
      <c r="AR11">
        <f t="shared" si="9"/>
        <v>359.84409955127808</v>
      </c>
      <c r="AS11">
        <f t="shared" si="9"/>
        <v>-4.1139290494466882</v>
      </c>
      <c r="AT11">
        <f t="shared" si="9"/>
        <v>85.580172490525484</v>
      </c>
      <c r="AU11">
        <f t="shared" si="9"/>
        <v>441.31034299235688</v>
      </c>
      <c r="AW11">
        <v>8</v>
      </c>
      <c r="AX11">
        <f>(R11*SUMPRODUCT(K12:$K$23, X12:$X$23)-$AZ$3*SUMPRODUCT(K11:$K$22, W12:$W$23))/Z11</f>
        <v>443.63167979226614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2289.988980358939</v>
      </c>
      <c r="P12">
        <f t="shared" si="22"/>
        <v>114.49944901794696</v>
      </c>
      <c r="Q12" s="4">
        <f t="shared" si="23"/>
        <v>25</v>
      </c>
      <c r="R12">
        <f t="shared" si="0"/>
        <v>500000</v>
      </c>
      <c r="S12">
        <f t="shared" si="1"/>
        <v>448.49237895528137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400.74680854336566</v>
      </c>
      <c r="AC12">
        <f t="shared" si="2"/>
        <v>399.9655481992404</v>
      </c>
      <c r="AE12">
        <f t="shared" si="3"/>
        <v>2042.212400649973</v>
      </c>
      <c r="AF12">
        <f t="shared" si="4"/>
        <v>-102.11062003249866</v>
      </c>
      <c r="AG12">
        <f t="shared" si="4"/>
        <v>-22.295002488722361</v>
      </c>
      <c r="AH12">
        <f t="shared" si="5"/>
        <v>-1249.4196274090982</v>
      </c>
      <c r="AI12">
        <f t="shared" si="6"/>
        <v>668.38715071965385</v>
      </c>
      <c r="AJ12">
        <f t="shared" si="7"/>
        <v>0.78126034412525769</v>
      </c>
      <c r="AK12">
        <f t="shared" si="24"/>
        <v>163.85940124125884</v>
      </c>
      <c r="AL12">
        <f t="shared" si="8"/>
        <v>833.02781230503797</v>
      </c>
      <c r="AN12">
        <f t="shared" si="9"/>
        <v>975.3785735000198</v>
      </c>
      <c r="AO12">
        <f t="shared" si="9"/>
        <v>-48.768928675000993</v>
      </c>
      <c r="AP12">
        <f t="shared" si="9"/>
        <v>-10.64828894228059</v>
      </c>
      <c r="AQ12">
        <f t="shared" si="9"/>
        <v>-596.73378415357365</v>
      </c>
      <c r="AR12">
        <f t="shared" si="9"/>
        <v>319.22757172916459</v>
      </c>
      <c r="AS12">
        <f t="shared" si="9"/>
        <v>0.37313679994426607</v>
      </c>
      <c r="AT12">
        <f t="shared" si="9"/>
        <v>78.260688744422012</v>
      </c>
      <c r="AU12">
        <f t="shared" si="9"/>
        <v>397.86139727353088</v>
      </c>
      <c r="AW12">
        <v>9</v>
      </c>
      <c r="AX12">
        <f>(R12*SUMPRODUCT(K13:$K$23, X13:$X$23)-$AZ$3*SUMPRODUCT(K12:$K$22, W13:$W$23))/Z12</f>
        <v>448.49237895528137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2289.988980358939</v>
      </c>
      <c r="P13">
        <f t="shared" si="22"/>
        <v>114.49944901794696</v>
      </c>
      <c r="Q13" s="4">
        <f t="shared" si="23"/>
        <v>25</v>
      </c>
      <c r="R13">
        <f t="shared" si="0"/>
        <v>500000</v>
      </c>
      <c r="S13">
        <f t="shared" si="1"/>
        <v>444.60668661544923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399.9655481992404</v>
      </c>
      <c r="AC13">
        <f t="shared" si="2"/>
        <v>391.42263690197615</v>
      </c>
      <c r="AE13">
        <f t="shared" si="3"/>
        <v>2016.0594794289291</v>
      </c>
      <c r="AF13">
        <f t="shared" si="4"/>
        <v>-100.80297397144646</v>
      </c>
      <c r="AG13">
        <f t="shared" si="4"/>
        <v>-22.009488874406358</v>
      </c>
      <c r="AH13">
        <f t="shared" si="5"/>
        <v>-1251.2717885756103</v>
      </c>
      <c r="AI13">
        <f t="shared" si="6"/>
        <v>641.97522800746606</v>
      </c>
      <c r="AJ13">
        <f t="shared" si="7"/>
        <v>8.5429112972642542</v>
      </c>
      <c r="AK13">
        <f t="shared" si="24"/>
        <v>162.06554375597062</v>
      </c>
      <c r="AL13">
        <f t="shared" si="8"/>
        <v>812.58368306070088</v>
      </c>
      <c r="AN13">
        <f t="shared" si="9"/>
        <v>886.98649992634535</v>
      </c>
      <c r="AO13">
        <f t="shared" si="9"/>
        <v>-44.349324996317272</v>
      </c>
      <c r="AP13">
        <f t="shared" si="9"/>
        <v>-9.6833053295666591</v>
      </c>
      <c r="AQ13">
        <f t="shared" si="9"/>
        <v>-550.51013897647454</v>
      </c>
      <c r="AR13">
        <f t="shared" si="9"/>
        <v>282.44373062398694</v>
      </c>
      <c r="AS13">
        <f t="shared" si="9"/>
        <v>3.7585433704009814</v>
      </c>
      <c r="AT13">
        <f t="shared" si="9"/>
        <v>71.302434715610232</v>
      </c>
      <c r="AU13">
        <f t="shared" si="9"/>
        <v>357.50470870999817</v>
      </c>
      <c r="AW13">
        <v>10</v>
      </c>
      <c r="AX13">
        <f>(R13*SUMPRODUCT(K14:$K$23, X14:$X$23)-$AZ$3*SUMPRODUCT(K13:$K$22, W14:$W$23))/Z13</f>
        <v>444.60668661544923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2289.988980358939</v>
      </c>
      <c r="P14">
        <f t="shared" si="22"/>
        <v>114.49944901794696</v>
      </c>
      <c r="Q14" s="4">
        <f t="shared" si="23"/>
        <v>25</v>
      </c>
      <c r="R14">
        <f t="shared" si="0"/>
        <v>500000</v>
      </c>
      <c r="S14">
        <f t="shared" si="1"/>
        <v>432.47866515312091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391.42263690197615</v>
      </c>
      <c r="AC14">
        <f t="shared" si="2"/>
        <v>375.8528351537916</v>
      </c>
      <c r="AE14">
        <f t="shared" si="3"/>
        <v>1990.1533187402749</v>
      </c>
      <c r="AF14">
        <f t="shared" si="4"/>
        <v>-99.507665937013755</v>
      </c>
      <c r="AG14">
        <f t="shared" si="4"/>
        <v>-21.726669165328612</v>
      </c>
      <c r="AH14">
        <f t="shared" si="5"/>
        <v>-1254.4964066736361</v>
      </c>
      <c r="AI14">
        <f t="shared" si="6"/>
        <v>614.42257696429647</v>
      </c>
      <c r="AJ14">
        <f t="shared" si="7"/>
        <v>15.569801748184545</v>
      </c>
      <c r="AK14">
        <f t="shared" si="24"/>
        <v>159.74478027936661</v>
      </c>
      <c r="AL14">
        <f t="shared" si="8"/>
        <v>789.73715899184765</v>
      </c>
      <c r="AN14">
        <f t="shared" si="9"/>
        <v>806.56908338454605</v>
      </c>
      <c r="AO14">
        <f t="shared" si="9"/>
        <v>-40.328454169227307</v>
      </c>
      <c r="AP14">
        <f t="shared" si="9"/>
        <v>-8.8053817103753289</v>
      </c>
      <c r="AQ14">
        <f t="shared" si="9"/>
        <v>-508.42214381776051</v>
      </c>
      <c r="AR14">
        <f t="shared" si="9"/>
        <v>249.01310368718293</v>
      </c>
      <c r="AS14">
        <f t="shared" si="9"/>
        <v>6.3101272682153642</v>
      </c>
      <c r="AT14">
        <f t="shared" si="9"/>
        <v>64.741344192994504</v>
      </c>
      <c r="AU14">
        <f t="shared" si="9"/>
        <v>320.06457514839281</v>
      </c>
      <c r="AW14">
        <v>11</v>
      </c>
      <c r="AX14">
        <f>(R14*SUMPRODUCT(K15:$K$23, X15:$X$23)-$AZ$3*SUMPRODUCT(K14:$K$22, W15:$W$23))/Z14</f>
        <v>432.47866515312091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2289.988980358939</v>
      </c>
      <c r="P15">
        <f t="shared" si="22"/>
        <v>114.49944901794696</v>
      </c>
      <c r="Q15" s="4">
        <f t="shared" si="23"/>
        <v>25</v>
      </c>
      <c r="R15">
        <f t="shared" si="0"/>
        <v>500000</v>
      </c>
      <c r="S15">
        <f t="shared" si="1"/>
        <v>412.81655189098609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375.8528351537916</v>
      </c>
      <c r="AC15">
        <f t="shared" si="2"/>
        <v>354.1383391442946</v>
      </c>
      <c r="AE15">
        <f t="shared" si="3"/>
        <v>1964.4873502485138</v>
      </c>
      <c r="AF15">
        <f t="shared" si="4"/>
        <v>-98.224367512425701</v>
      </c>
      <c r="AG15">
        <f t="shared" si="4"/>
        <v>-21.446471654424673</v>
      </c>
      <c r="AH15">
        <f t="shared" si="5"/>
        <v>-1258.616385013054</v>
      </c>
      <c r="AI15">
        <f t="shared" si="6"/>
        <v>586.20012606860951</v>
      </c>
      <c r="AJ15">
        <f t="shared" si="7"/>
        <v>21.714496009496997</v>
      </c>
      <c r="AK15">
        <f t="shared" si="24"/>
        <v>156.94810725229161</v>
      </c>
      <c r="AL15">
        <f t="shared" si="8"/>
        <v>764.86272933039811</v>
      </c>
      <c r="AN15">
        <f t="shared" si="9"/>
        <v>733.40799407611576</v>
      </c>
      <c r="AO15">
        <f t="shared" si="9"/>
        <v>-36.670399703805792</v>
      </c>
      <c r="AP15">
        <f t="shared" si="9"/>
        <v>-8.0066760186020574</v>
      </c>
      <c r="AQ15">
        <f t="shared" si="9"/>
        <v>-469.88305530548911</v>
      </c>
      <c r="AR15">
        <f t="shared" si="9"/>
        <v>218.84786304821884</v>
      </c>
      <c r="AS15">
        <f t="shared" si="9"/>
        <v>8.1067383603586851</v>
      </c>
      <c r="AT15">
        <f t="shared" si="9"/>
        <v>58.593910772387957</v>
      </c>
      <c r="AU15">
        <f t="shared" si="9"/>
        <v>285.54851218096547</v>
      </c>
      <c r="AW15">
        <v>12</v>
      </c>
      <c r="AX15">
        <f>(R15*SUMPRODUCT(K16:$K$23, X16:$X$23)-$AZ$3*SUMPRODUCT(K15:$K$22, W16:$W$23))/Z15</f>
        <v>412.81655189098609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2289.988980358939</v>
      </c>
      <c r="P16">
        <f t="shared" si="22"/>
        <v>114.49944901794696</v>
      </c>
      <c r="Q16" s="4">
        <f t="shared" si="23"/>
        <v>25</v>
      </c>
      <c r="R16">
        <f t="shared" si="0"/>
        <v>500000</v>
      </c>
      <c r="S16">
        <f t="shared" si="1"/>
        <v>385.4752215657083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354.1383391442946</v>
      </c>
      <c r="AC16">
        <f t="shared" si="2"/>
        <v>326.40076839148628</v>
      </c>
      <c r="AE16">
        <f t="shared" si="3"/>
        <v>1939.0459385721697</v>
      </c>
      <c r="AF16">
        <f t="shared" si="4"/>
        <v>-96.95229692860849</v>
      </c>
      <c r="AG16">
        <f t="shared" si="4"/>
        <v>-21.168725648935638</v>
      </c>
      <c r="AH16">
        <f t="shared" si="5"/>
        <v>-1265.6257788957605</v>
      </c>
      <c r="AI16">
        <f t="shared" si="6"/>
        <v>555.299137098865</v>
      </c>
      <c r="AJ16">
        <f t="shared" si="7"/>
        <v>27.737570752808324</v>
      </c>
      <c r="AK16">
        <f t="shared" si="24"/>
        <v>153.73623865514992</v>
      </c>
      <c r="AL16">
        <f t="shared" si="8"/>
        <v>736.77294650682325</v>
      </c>
      <c r="AN16">
        <f t="shared" si="9"/>
        <v>666.84648741560954</v>
      </c>
      <c r="AO16">
        <f t="shared" si="9"/>
        <v>-33.342324370780482</v>
      </c>
      <c r="AP16">
        <f t="shared" si="9"/>
        <v>-7.2800185190311071</v>
      </c>
      <c r="AQ16">
        <f t="shared" si="9"/>
        <v>-435.25431154083543</v>
      </c>
      <c r="AR16">
        <f t="shared" si="9"/>
        <v>190.96983298496249</v>
      </c>
      <c r="AS16">
        <f t="shared" si="9"/>
        <v>9.5390734474152552</v>
      </c>
      <c r="AT16">
        <f t="shared" si="9"/>
        <v>52.87057345900984</v>
      </c>
      <c r="AU16">
        <f t="shared" si="9"/>
        <v>253.3794798913876</v>
      </c>
      <c r="AW16">
        <v>13</v>
      </c>
      <c r="AX16">
        <f>(R16*SUMPRODUCT(K17:$K$23, X17:$X$23)-$AZ$3*SUMPRODUCT(K16:$K$22, W17:$W$23))/Z16</f>
        <v>385.4752215657083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2289.988980358939</v>
      </c>
      <c r="P17">
        <f t="shared" si="22"/>
        <v>114.49944901794696</v>
      </c>
      <c r="Q17" s="4">
        <f t="shared" si="23"/>
        <v>25</v>
      </c>
      <c r="R17">
        <f t="shared" si="0"/>
        <v>500000</v>
      </c>
      <c r="S17">
        <f t="shared" si="1"/>
        <v>350.31133686620524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326.40076839148628</v>
      </c>
      <c r="AC17">
        <f t="shared" si="2"/>
        <v>292.76567271200247</v>
      </c>
      <c r="AE17">
        <f t="shared" si="3"/>
        <v>1913.8123542770627</v>
      </c>
      <c r="AF17">
        <f t="shared" si="4"/>
        <v>-95.690617713853143</v>
      </c>
      <c r="AG17">
        <f t="shared" si="4"/>
        <v>-20.893248512238326</v>
      </c>
      <c r="AH17">
        <f t="shared" si="5"/>
        <v>-1275.7976041590791</v>
      </c>
      <c r="AI17">
        <f t="shared" si="6"/>
        <v>521.43088389189211</v>
      </c>
      <c r="AJ17">
        <f t="shared" si="7"/>
        <v>33.635095679483811</v>
      </c>
      <c r="AK17">
        <f t="shared" si="24"/>
        <v>150.11657534682871</v>
      </c>
      <c r="AL17">
        <f t="shared" si="8"/>
        <v>705.18255491820469</v>
      </c>
      <c r="AN17">
        <f t="shared" si="9"/>
        <v>606.2873268678469</v>
      </c>
      <c r="AO17">
        <f t="shared" si="9"/>
        <v>-30.314366343392347</v>
      </c>
      <c r="AP17">
        <f t="shared" si="9"/>
        <v>-6.6188891307766875</v>
      </c>
      <c r="AQ17">
        <f t="shared" si="9"/>
        <v>-404.16706335987624</v>
      </c>
      <c r="AR17">
        <f t="shared" si="9"/>
        <v>165.18700803380159</v>
      </c>
      <c r="AS17">
        <f t="shared" si="9"/>
        <v>10.655450208002094</v>
      </c>
      <c r="AT17">
        <f t="shared" si="9"/>
        <v>47.55627007119238</v>
      </c>
      <c r="AU17">
        <f t="shared" si="9"/>
        <v>223.39872831299607</v>
      </c>
      <c r="AW17">
        <v>14</v>
      </c>
      <c r="AX17">
        <f>(R17*SUMPRODUCT(K18:$K$23, X18:$X$23)-$AZ$3*SUMPRODUCT(K17:$K$22, W18:$W$23))/Z17</f>
        <v>350.31133686620524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2289.988980358939</v>
      </c>
      <c r="P18">
        <f t="shared" si="22"/>
        <v>114.49944901794696</v>
      </c>
      <c r="Q18" s="4">
        <f t="shared" si="23"/>
        <v>25</v>
      </c>
      <c r="R18">
        <f t="shared" si="0"/>
        <v>500000</v>
      </c>
      <c r="S18">
        <f t="shared" si="1"/>
        <v>308.18009374776221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292.76567271200247</v>
      </c>
      <c r="AC18">
        <f t="shared" si="2"/>
        <v>254.18676703127971</v>
      </c>
      <c r="AE18">
        <f t="shared" si="3"/>
        <v>1888.7816158921592</v>
      </c>
      <c r="AF18">
        <f t="shared" si="4"/>
        <v>-94.439080794607975</v>
      </c>
      <c r="AG18">
        <f t="shared" si="4"/>
        <v>-20.619985861199499</v>
      </c>
      <c r="AH18">
        <f t="shared" si="5"/>
        <v>-1286.6033183288446</v>
      </c>
      <c r="AI18">
        <f t="shared" si="6"/>
        <v>487.11923090750724</v>
      </c>
      <c r="AJ18">
        <f t="shared" si="7"/>
        <v>38.578905680722755</v>
      </c>
      <c r="AK18">
        <f t="shared" si="24"/>
        <v>146.09757454666877</v>
      </c>
      <c r="AL18">
        <f t="shared" si="8"/>
        <v>671.79571113489874</v>
      </c>
      <c r="AN18">
        <f t="shared" si="9"/>
        <v>551.19116849343345</v>
      </c>
      <c r="AO18">
        <f t="shared" si="9"/>
        <v>-27.559558424671678</v>
      </c>
      <c r="AP18">
        <f t="shared" si="9"/>
        <v>-6.0173997912321644</v>
      </c>
      <c r="AQ18">
        <f t="shared" si="9"/>
        <v>-375.46129232215844</v>
      </c>
      <c r="AR18">
        <f t="shared" si="9"/>
        <v>142.15291795537121</v>
      </c>
      <c r="AS18">
        <f t="shared" si="9"/>
        <v>11.258237544477259</v>
      </c>
      <c r="AT18">
        <f t="shared" si="9"/>
        <v>42.634729261909875</v>
      </c>
      <c r="AU18">
        <f t="shared" si="9"/>
        <v>196.04588476175832</v>
      </c>
      <c r="AW18">
        <v>15</v>
      </c>
      <c r="AX18">
        <f>(R18*SUMPRODUCT(K19:$K$23, X19:$X$23)-$AZ$3*SUMPRODUCT(K18:$K$22, W19:$W$23))/Z18</f>
        <v>308.18009374776221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2289.988980358939</v>
      </c>
      <c r="P19">
        <f t="shared" si="22"/>
        <v>114.49944901794696</v>
      </c>
      <c r="Q19" s="4">
        <f t="shared" si="23"/>
        <v>25</v>
      </c>
      <c r="R19">
        <f t="shared" si="0"/>
        <v>500000</v>
      </c>
      <c r="S19">
        <f t="shared" si="1"/>
        <v>259.35723287115587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254.18676703127971</v>
      </c>
      <c r="AC19">
        <f t="shared" si="2"/>
        <v>211.10441620634697</v>
      </c>
      <c r="AE19">
        <f t="shared" si="3"/>
        <v>1863.9417974427554</v>
      </c>
      <c r="AF19">
        <f t="shared" si="4"/>
        <v>-93.197089872137781</v>
      </c>
      <c r="AG19">
        <f t="shared" si="4"/>
        <v>-20.348807498962245</v>
      </c>
      <c r="AH19">
        <f t="shared" si="5"/>
        <v>-1299.5700725052091</v>
      </c>
      <c r="AI19">
        <f t="shared" si="6"/>
        <v>450.82582756644638</v>
      </c>
      <c r="AJ19">
        <f t="shared" si="7"/>
        <v>43.082350824932746</v>
      </c>
      <c r="AK19">
        <f t="shared" si="24"/>
        <v>141.74520322213283</v>
      </c>
      <c r="AL19">
        <f t="shared" si="8"/>
        <v>635.65338161351201</v>
      </c>
      <c r="AN19">
        <f t="shared" si="9"/>
        <v>501.06517274016568</v>
      </c>
      <c r="AO19">
        <f t="shared" si="9"/>
        <v>-25.053258637008287</v>
      </c>
      <c r="AP19">
        <f t="shared" si="9"/>
        <v>-5.4701701300504437</v>
      </c>
      <c r="AQ19">
        <f t="shared" si="9"/>
        <v>-349.35066307389388</v>
      </c>
      <c r="AR19">
        <f t="shared" si="9"/>
        <v>121.19108089921308</v>
      </c>
      <c r="AS19">
        <f t="shared" si="9"/>
        <v>11.58140537851763</v>
      </c>
      <c r="AT19">
        <f t="shared" si="9"/>
        <v>38.103971290857388</v>
      </c>
      <c r="AU19">
        <f t="shared" si="9"/>
        <v>170.87645756858811</v>
      </c>
      <c r="AW19">
        <v>16</v>
      </c>
      <c r="AX19">
        <f>(R19*SUMPRODUCT(K20:$K$23, X20:$X$23)-$AZ$3*SUMPRODUCT(K19:$K$22, W20:$W$23))/Z19</f>
        <v>259.35723287115587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2289.988980358939</v>
      </c>
      <c r="P20">
        <f t="shared" si="22"/>
        <v>114.49944901794696</v>
      </c>
      <c r="Q20" s="4">
        <f t="shared" si="23"/>
        <v>25</v>
      </c>
      <c r="R20">
        <f t="shared" si="0"/>
        <v>500000</v>
      </c>
      <c r="S20">
        <f t="shared" si="1"/>
        <v>204.29227876220583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211.10441620634697</v>
      </c>
      <c r="AC20">
        <f t="shared" si="2"/>
        <v>164.08436561375788</v>
      </c>
      <c r="AE20">
        <f t="shared" si="3"/>
        <v>1839.2833609833274</v>
      </c>
      <c r="AF20">
        <f t="shared" si="4"/>
        <v>-91.964168049166375</v>
      </c>
      <c r="AG20">
        <f t="shared" si="4"/>
        <v>-20.079609298982664</v>
      </c>
      <c r="AH20">
        <f t="shared" si="5"/>
        <v>-1314.202499799178</v>
      </c>
      <c r="AI20">
        <f t="shared" si="6"/>
        <v>413.03708383600042</v>
      </c>
      <c r="AJ20">
        <f t="shared" si="7"/>
        <v>47.020050592589087</v>
      </c>
      <c r="AK20">
        <f t="shared" si="24"/>
        <v>137.08965263983555</v>
      </c>
      <c r="AL20">
        <f t="shared" si="8"/>
        <v>597.14678706842506</v>
      </c>
      <c r="AN20">
        <f t="shared" si="9"/>
        <v>455.4617172971794</v>
      </c>
      <c r="AO20">
        <f t="shared" si="9"/>
        <v>-22.77308586485897</v>
      </c>
      <c r="AP20">
        <f t="shared" si="9"/>
        <v>-4.9723134172657577</v>
      </c>
      <c r="AQ20">
        <f t="shared" si="9"/>
        <v>-325.43594974662824</v>
      </c>
      <c r="AR20">
        <f t="shared" si="9"/>
        <v>102.28036826842641</v>
      </c>
      <c r="AS20">
        <f t="shared" si="9"/>
        <v>11.643574581597605</v>
      </c>
      <c r="AT20">
        <f t="shared" si="9"/>
        <v>33.947509089426973</v>
      </c>
      <c r="AU20">
        <f t="shared" si="9"/>
        <v>147.87145193945099</v>
      </c>
      <c r="AW20">
        <v>17</v>
      </c>
      <c r="AX20">
        <f>(R20*SUMPRODUCT(K21:$K$23, X21:$X$23)-$AZ$3*SUMPRODUCT(K20:$K$22, W21:$W$23))/Z20</f>
        <v>204.29227876220583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2289.988980358939</v>
      </c>
      <c r="P21">
        <f t="shared" si="22"/>
        <v>114.49944901794696</v>
      </c>
      <c r="Q21" s="4">
        <f t="shared" si="23"/>
        <v>25</v>
      </c>
      <c r="R21">
        <f t="shared" si="0"/>
        <v>500000</v>
      </c>
      <c r="S21">
        <f t="shared" si="1"/>
        <v>142.78844300021387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164.08436561375788</v>
      </c>
      <c r="AC21">
        <f t="shared" si="2"/>
        <v>113.15800264192103</v>
      </c>
      <c r="AE21">
        <f t="shared" si="3"/>
        <v>1814.7867827723196</v>
      </c>
      <c r="AF21">
        <f t="shared" si="4"/>
        <v>-90.739339138615989</v>
      </c>
      <c r="AG21">
        <f t="shared" si="4"/>
        <v>-19.812178118951746</v>
      </c>
      <c r="AH21">
        <f t="shared" si="5"/>
        <v>-1332.7017408218485</v>
      </c>
      <c r="AI21">
        <f t="shared" si="6"/>
        <v>371.53352469290326</v>
      </c>
      <c r="AJ21">
        <f t="shared" si="7"/>
        <v>50.926362971836852</v>
      </c>
      <c r="AK21">
        <f t="shared" si="24"/>
        <v>132.16922664732232</v>
      </c>
      <c r="AL21">
        <f t="shared" si="8"/>
        <v>554.62911431206248</v>
      </c>
      <c r="AN21">
        <f t="shared" si="9"/>
        <v>413.971279583095</v>
      </c>
      <c r="AO21">
        <f t="shared" si="9"/>
        <v>-20.698563979154752</v>
      </c>
      <c r="AP21">
        <f t="shared" si="9"/>
        <v>-4.5193588608252613</v>
      </c>
      <c r="AQ21">
        <f t="shared" si="9"/>
        <v>-304.00278985272638</v>
      </c>
      <c r="AR21">
        <f t="shared" si="9"/>
        <v>84.750566890388598</v>
      </c>
      <c r="AS21">
        <f t="shared" si="9"/>
        <v>11.616820137822975</v>
      </c>
      <c r="AT21">
        <f t="shared" si="9"/>
        <v>30.149141704193514</v>
      </c>
      <c r="AU21">
        <f t="shared" si="9"/>
        <v>126.51652873240509</v>
      </c>
      <c r="AW21">
        <v>18</v>
      </c>
      <c r="AX21">
        <f>(R21*SUMPRODUCT(K22:$K$23, X22:$X$23)-$AZ$3*SUMPRODUCT(K21:$K$22, W22:$W$23))/Z21</f>
        <v>142.78844300021387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2289.988980358939</v>
      </c>
      <c r="P22">
        <f t="shared" si="22"/>
        <v>114.49944901794696</v>
      </c>
      <c r="Q22" s="4">
        <f t="shared" si="23"/>
        <v>25</v>
      </c>
      <c r="R22">
        <f t="shared" si="0"/>
        <v>500000</v>
      </c>
      <c r="S22">
        <f t="shared" si="1"/>
        <v>74.595745196783909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113.15800264192103</v>
      </c>
      <c r="AC22">
        <f t="shared" si="2"/>
        <v>58.322757189141129</v>
      </c>
      <c r="AE22">
        <f t="shared" si="3"/>
        <v>1790.4301500702948</v>
      </c>
      <c r="AF22">
        <f t="shared" si="4"/>
        <v>-89.521507503514741</v>
      </c>
      <c r="AG22">
        <f t="shared" si="4"/>
        <v>-19.546274735672068</v>
      </c>
      <c r="AH22">
        <f t="shared" si="5"/>
        <v>-1355.6320418032158</v>
      </c>
      <c r="AI22">
        <f t="shared" si="6"/>
        <v>325.73032602789203</v>
      </c>
      <c r="AJ22">
        <f t="shared" si="7"/>
        <v>54.835245452779901</v>
      </c>
      <c r="AK22">
        <f t="shared" si="24"/>
        <v>126.98466516460908</v>
      </c>
      <c r="AL22">
        <f t="shared" si="8"/>
        <v>507.55023664528096</v>
      </c>
      <c r="AN22">
        <f t="shared" si="9"/>
        <v>376.22127737249383</v>
      </c>
      <c r="AO22">
        <f t="shared" si="9"/>
        <v>-18.811063868624693</v>
      </c>
      <c r="AP22">
        <f t="shared" si="9"/>
        <v>-4.107238949611931</v>
      </c>
      <c r="AQ22">
        <f t="shared" si="9"/>
        <v>-284.85759044789535</v>
      </c>
      <c r="AR22">
        <f t="shared" si="9"/>
        <v>68.445384106361857</v>
      </c>
      <c r="AS22">
        <f t="shared" si="9"/>
        <v>11.522474690492182</v>
      </c>
      <c r="AT22">
        <f t="shared" si="9"/>
        <v>26.683159314018457</v>
      </c>
      <c r="AU22">
        <f t="shared" si="9"/>
        <v>106.65101811087249</v>
      </c>
      <c r="AW22">
        <v>19</v>
      </c>
      <c r="AX22">
        <f>(R22*SUMPRODUCT(K23:$K$23, X23:$X$23)-$AZ$3*SUMPRODUCT(K22:$K$22, W23:$W$23))/Z22</f>
        <v>74.595745196783909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2289.988980358939</v>
      </c>
      <c r="P23">
        <f t="shared" si="22"/>
        <v>114.49944901794696</v>
      </c>
      <c r="Q23" s="4">
        <f t="shared" si="23"/>
        <v>25</v>
      </c>
      <c r="R23">
        <f t="shared" si="0"/>
        <v>500000</v>
      </c>
      <c r="S23">
        <f t="shared" si="1"/>
        <v>75.619127585669247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58.322757189141129</v>
      </c>
      <c r="AC23">
        <f t="shared" si="2"/>
        <v>58.322757189141129</v>
      </c>
      <c r="AE23">
        <f t="shared" si="3"/>
        <v>1766.1995784859364</v>
      </c>
      <c r="AF23">
        <f t="shared" si="4"/>
        <v>-88.309978924296828</v>
      </c>
      <c r="AG23">
        <f t="shared" si="4"/>
        <v>-19.28174757208982</v>
      </c>
      <c r="AH23">
        <f t="shared" si="5"/>
        <v>-1381.2883245105795</v>
      </c>
      <c r="AI23">
        <f t="shared" si="6"/>
        <v>277.31952747897026</v>
      </c>
      <c r="AJ23">
        <f t="shared" si="7"/>
        <v>0</v>
      </c>
      <c r="AK23">
        <f t="shared" si="24"/>
        <v>121.53486497255467</v>
      </c>
      <c r="AL23">
        <f t="shared" si="8"/>
        <v>398.85439245152492</v>
      </c>
      <c r="AN23">
        <f t="shared" si="9"/>
        <v>341.87481978323547</v>
      </c>
      <c r="AO23">
        <f t="shared" si="9"/>
        <v>-17.093740989161777</v>
      </c>
      <c r="AP23">
        <f t="shared" si="9"/>
        <v>-3.7322758178693194</v>
      </c>
      <c r="AQ23">
        <f t="shared" si="9"/>
        <v>-267.36938608917342</v>
      </c>
      <c r="AR23">
        <f t="shared" si="9"/>
        <v>53.679416887030982</v>
      </c>
      <c r="AS23">
        <f t="shared" si="9"/>
        <v>0</v>
      </c>
      <c r="AT23">
        <f t="shared" si="9"/>
        <v>23.524923551102994</v>
      </c>
      <c r="AU23">
        <f t="shared" si="9"/>
        <v>77.204340438133983</v>
      </c>
      <c r="AW23">
        <v>20</v>
      </c>
      <c r="AX23">
        <f>(R23*SUMPRODUCT(K$23:$K24, X$23:$X24)-$AZ$3*SUMPRODUCT(K$22:$K23, W$23:$W24))/Z23</f>
        <v>75.619127585669247</v>
      </c>
    </row>
    <row r="25" spans="5:50" x14ac:dyDescent="0.25">
      <c r="AN25" s="8">
        <f t="shared" ref="AN25:AU25" si="25">SUM(AN3:AN23)</f>
        <v>19765.202116884808</v>
      </c>
      <c r="AO25" s="8">
        <f t="shared" si="25"/>
        <v>-2705.7518411134442</v>
      </c>
      <c r="AP25" s="8">
        <f t="shared" si="25"/>
        <v>-463.92809582713107</v>
      </c>
      <c r="AQ25" s="8">
        <f t="shared" si="25"/>
        <v>-11949.958251904078</v>
      </c>
      <c r="AR25" s="8">
        <f t="shared" si="25"/>
        <v>4645.5639280401492</v>
      </c>
      <c r="AS25" s="8">
        <f t="shared" si="25"/>
        <v>-217.93861728066389</v>
      </c>
      <c r="AT25" s="8">
        <f t="shared" si="25"/>
        <v>1331.1459307440314</v>
      </c>
      <c r="AU25" s="9">
        <f t="shared" si="25"/>
        <v>5758.7712415035166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4" priority="1" operator="lessThan">
      <formula>0</formula>
    </cfRule>
  </conditionalFormatting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6EF96C-8642-43EB-836C-CDB45334782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'T.45.04.D'!C3*(1+C12)</f>
        <v>2783.4153096796927</v>
      </c>
      <c r="K3">
        <v>1</v>
      </c>
      <c r="L3" s="2">
        <v>0</v>
      </c>
      <c r="O3">
        <f>$C$3</f>
        <v>2783.4153096796927</v>
      </c>
      <c r="P3">
        <f>O3*B5</f>
        <v>2226.7322477437542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2783.4153096796927</v>
      </c>
      <c r="AF3">
        <f t="shared" ref="AF3:AG23" si="4">-$Z3*P3</f>
        <v>-2226.7322477437542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283.53332013593842</v>
      </c>
      <c r="AJ3">
        <f t="shared" ref="AJ3:AJ23" si="7">AB3-AC3</f>
        <v>0</v>
      </c>
      <c r="AL3">
        <f t="shared" ref="AL3:AL23" si="8">SUM(AI3:AK3)</f>
        <v>283.53332013593842</v>
      </c>
      <c r="AN3">
        <f t="shared" ref="AN3:AU23" si="9">AE3*$K3</f>
        <v>2783.4153096796927</v>
      </c>
      <c r="AO3">
        <f t="shared" si="9"/>
        <v>-2226.7322477437542</v>
      </c>
      <c r="AP3">
        <f t="shared" si="9"/>
        <v>-273.14974180000002</v>
      </c>
      <c r="AQ3">
        <f t="shared" si="9"/>
        <v>0</v>
      </c>
      <c r="AR3">
        <f t="shared" si="9"/>
        <v>283.53332013593842</v>
      </c>
      <c r="AS3">
        <f t="shared" si="9"/>
        <v>0</v>
      </c>
      <c r="AT3">
        <f t="shared" si="9"/>
        <v>0</v>
      </c>
      <c r="AU3">
        <f t="shared" si="9"/>
        <v>283.53332013593842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1579.3873960461308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500000</v>
      </c>
      <c r="S4">
        <f t="shared" si="1"/>
        <v>270.23437054450596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266.76188617668049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-266.76188617668049</v>
      </c>
      <c r="AK4">
        <f>H4*SUM(AB4, AE4:AF4)</f>
        <v>0</v>
      </c>
      <c r="AL4">
        <f t="shared" si="8"/>
        <v>-1691.7113861766804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-1312.6255098694514</v>
      </c>
      <c r="AR4">
        <f t="shared" si="9"/>
        <v>-1312.6255098694514</v>
      </c>
      <c r="AS4">
        <f t="shared" si="9"/>
        <v>-245.73394134767707</v>
      </c>
      <c r="AT4">
        <f t="shared" si="9"/>
        <v>0</v>
      </c>
      <c r="AU4">
        <f t="shared" si="9"/>
        <v>-1558.3594512171285</v>
      </c>
      <c r="AW4">
        <v>1</v>
      </c>
      <c r="AX4">
        <f>(R4*SUMPRODUCT(K5:$K$23, X5:$X$23)-$AZ$3*SUMPRODUCT(K4:$K$22, W5:$W$23))/Z4</f>
        <v>270.23437054450596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2783.4153096796927</v>
      </c>
      <c r="P5">
        <f t="shared" ref="P5:P23" si="22">O5*$C$5</f>
        <v>139.17076548398464</v>
      </c>
      <c r="Q5" s="4">
        <f t="shared" ref="Q5:Q23" si="23">$C$8</f>
        <v>25</v>
      </c>
      <c r="R5">
        <f t="shared" si="0"/>
        <v>500000</v>
      </c>
      <c r="S5">
        <f t="shared" si="1"/>
        <v>502.68867916618979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266.76188617668049</v>
      </c>
      <c r="AC5">
        <f t="shared" si="2"/>
        <v>489.82957170233931</v>
      </c>
      <c r="AE5">
        <f t="shared" si="3"/>
        <v>2712.2137130114197</v>
      </c>
      <c r="AF5">
        <f t="shared" si="4"/>
        <v>-135.61068565057099</v>
      </c>
      <c r="AG5">
        <f t="shared" si="4"/>
        <v>-24.360483535993893</v>
      </c>
      <c r="AH5">
        <f t="shared" si="5"/>
        <v>-1429.629275122139</v>
      </c>
      <c r="AI5">
        <f t="shared" si="6"/>
        <v>1122.6132687027157</v>
      </c>
      <c r="AJ5">
        <f t="shared" si="7"/>
        <v>-223.06768552565882</v>
      </c>
      <c r="AK5">
        <f>H5*SUM(AB5, AE5:AF5)</f>
        <v>243.31242238123346</v>
      </c>
      <c r="AL5">
        <f t="shared" si="8"/>
        <v>1142.8580055582904</v>
      </c>
      <c r="AN5">
        <f t="shared" si="9"/>
        <v>2301.4770113439699</v>
      </c>
      <c r="AO5">
        <f t="shared" si="9"/>
        <v>-115.07385056719851</v>
      </c>
      <c r="AP5">
        <f t="shared" si="9"/>
        <v>-20.671340379391832</v>
      </c>
      <c r="AQ5">
        <f t="shared" si="9"/>
        <v>-1213.1267147767323</v>
      </c>
      <c r="AR5">
        <f t="shared" si="9"/>
        <v>952.60510562064724</v>
      </c>
      <c r="AS5">
        <f t="shared" si="9"/>
        <v>-189.28639278981782</v>
      </c>
      <c r="AT5">
        <f t="shared" si="9"/>
        <v>206.46527373503665</v>
      </c>
      <c r="AU5">
        <f t="shared" si="9"/>
        <v>969.78398656586614</v>
      </c>
      <c r="AW5">
        <v>2</v>
      </c>
      <c r="AX5">
        <f>(R5*SUMPRODUCT(K6:$K$23, X6:$X$23)-$AZ$3*SUMPRODUCT(K5:$K$22, W6:$W$23))/Z5</f>
        <v>502.68867916618979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2783.4153096796927</v>
      </c>
      <c r="P6">
        <f t="shared" si="22"/>
        <v>139.17076548398464</v>
      </c>
      <c r="Q6" s="4">
        <f t="shared" si="23"/>
        <v>25</v>
      </c>
      <c r="R6">
        <f t="shared" si="0"/>
        <v>500000</v>
      </c>
      <c r="S6">
        <f t="shared" si="1"/>
        <v>698.71934955780944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489.82957170233931</v>
      </c>
      <c r="AC6">
        <f t="shared" si="2"/>
        <v>672.02824658012287</v>
      </c>
      <c r="AE6">
        <f t="shared" si="3"/>
        <v>2677.0887499424439</v>
      </c>
      <c r="AF6">
        <f t="shared" si="4"/>
        <v>-133.85443749712221</v>
      </c>
      <c r="AG6">
        <f t="shared" si="4"/>
        <v>-24.04499914756267</v>
      </c>
      <c r="AH6">
        <f t="shared" si="5"/>
        <v>-1437.5910614256563</v>
      </c>
      <c r="AI6">
        <f t="shared" si="6"/>
        <v>1081.598251872103</v>
      </c>
      <c r="AJ6">
        <f t="shared" si="7"/>
        <v>-182.19867487778356</v>
      </c>
      <c r="AK6">
        <f>H6*SUM(AB6, AE6:AF6)</f>
        <v>259.5453426942837</v>
      </c>
      <c r="AL6">
        <f t="shared" si="8"/>
        <v>1158.944919688603</v>
      </c>
      <c r="AN6">
        <f t="shared" si="9"/>
        <v>2092.6031257892469</v>
      </c>
      <c r="AO6">
        <f t="shared" si="9"/>
        <v>-104.63015628946236</v>
      </c>
      <c r="AP6">
        <f t="shared" si="9"/>
        <v>-18.795282889620754</v>
      </c>
      <c r="AQ6">
        <f t="shared" si="9"/>
        <v>-1123.723503305853</v>
      </c>
      <c r="AR6">
        <f t="shared" si="9"/>
        <v>845.45418330431107</v>
      </c>
      <c r="AS6">
        <f t="shared" si="9"/>
        <v>-142.41945343504423</v>
      </c>
      <c r="AT6">
        <f t="shared" si="9"/>
        <v>202.8791146418946</v>
      </c>
      <c r="AU6">
        <f t="shared" si="9"/>
        <v>905.91384451116141</v>
      </c>
      <c r="AW6">
        <v>3</v>
      </c>
      <c r="AX6">
        <f>(R6*SUMPRODUCT(K7:$K$23, X7:$X$23)-$AZ$3*SUMPRODUCT(K6:$K$22, W7:$W$23))/Z6</f>
        <v>698.71934955780944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2783.4153096796927</v>
      </c>
      <c r="P7">
        <f t="shared" si="22"/>
        <v>139.17076548398464</v>
      </c>
      <c r="Q7" s="4">
        <f t="shared" si="23"/>
        <v>25</v>
      </c>
      <c r="R7">
        <f t="shared" si="0"/>
        <v>500000</v>
      </c>
      <c r="S7">
        <f t="shared" si="1"/>
        <v>859.55967502479666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672.02824658012287</v>
      </c>
      <c r="AC7">
        <f t="shared" si="2"/>
        <v>815.965968309034</v>
      </c>
      <c r="AE7">
        <f t="shared" si="3"/>
        <v>2642.2507178497654</v>
      </c>
      <c r="AF7">
        <f t="shared" si="4"/>
        <v>-132.11253589248827</v>
      </c>
      <c r="AG7">
        <f t="shared" si="4"/>
        <v>-23.732091907565781</v>
      </c>
      <c r="AH7">
        <f t="shared" si="5"/>
        <v>-1449.144970425273</v>
      </c>
      <c r="AI7">
        <f t="shared" si="6"/>
        <v>1037.2611196244382</v>
      </c>
      <c r="AJ7">
        <f t="shared" si="7"/>
        <v>-143.93772172891113</v>
      </c>
      <c r="AK7">
        <f>H7*SUM(AB7, AE7:AF7)</f>
        <v>272.30434562280243</v>
      </c>
      <c r="AL7">
        <f t="shared" si="8"/>
        <v>1165.6277435183295</v>
      </c>
      <c r="AN7">
        <f t="shared" si="9"/>
        <v>1902.5649520132197</v>
      </c>
      <c r="AO7">
        <f t="shared" si="9"/>
        <v>-95.128247600660984</v>
      </c>
      <c r="AP7">
        <f t="shared" si="9"/>
        <v>-17.088403457047896</v>
      </c>
      <c r="AQ7">
        <f t="shared" si="9"/>
        <v>-1043.46359431063</v>
      </c>
      <c r="AR7">
        <f t="shared" si="9"/>
        <v>746.88470664488079</v>
      </c>
      <c r="AS7">
        <f t="shared" si="9"/>
        <v>-103.64302781112113</v>
      </c>
      <c r="AT7">
        <f t="shared" si="9"/>
        <v>196.07401400743811</v>
      </c>
      <c r="AU7">
        <f t="shared" si="9"/>
        <v>839.3156928411978</v>
      </c>
      <c r="AW7">
        <v>4</v>
      </c>
      <c r="AX7">
        <f>(R7*SUMPRODUCT(K8:$K$23, X8:$X$23)-$AZ$3*SUMPRODUCT(K7:$K$22, W8:$W$23))/Z7</f>
        <v>859.55967502479666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2783.4153096796927</v>
      </c>
      <c r="P8">
        <f t="shared" si="22"/>
        <v>139.17076548398464</v>
      </c>
      <c r="Q8" s="4">
        <f t="shared" si="23"/>
        <v>25</v>
      </c>
      <c r="R8">
        <f t="shared" si="0"/>
        <v>500000</v>
      </c>
      <c r="S8">
        <f t="shared" si="1"/>
        <v>988.59415957827014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815.965968309034</v>
      </c>
      <c r="AC8">
        <f t="shared" si="2"/>
        <v>926.18223482112353</v>
      </c>
      <c r="AE8">
        <f t="shared" si="3"/>
        <v>2607.6927392067632</v>
      </c>
      <c r="AF8">
        <f t="shared" si="4"/>
        <v>-130.38463696033818</v>
      </c>
      <c r="AG8">
        <f t="shared" si="4"/>
        <v>-23.421700043631372</v>
      </c>
      <c r="AH8">
        <f t="shared" si="5"/>
        <v>-1461.4188971750336</v>
      </c>
      <c r="AI8">
        <f t="shared" si="6"/>
        <v>992.46750502775967</v>
      </c>
      <c r="AJ8">
        <f t="shared" si="7"/>
        <v>-110.21626651208953</v>
      </c>
      <c r="AK8">
        <f t="shared" ref="AK8:AK23" si="24">H8*SUM(AB8:AB8, AE8:AF8)</f>
        <v>281.81204876557177</v>
      </c>
      <c r="AL8">
        <f t="shared" si="8"/>
        <v>1164.0632872812419</v>
      </c>
      <c r="AN8">
        <f t="shared" si="9"/>
        <v>1729.6699973136685</v>
      </c>
      <c r="AO8">
        <f t="shared" si="9"/>
        <v>-86.483499865683441</v>
      </c>
      <c r="AP8">
        <f t="shared" si="9"/>
        <v>-15.535500499139616</v>
      </c>
      <c r="AQ8">
        <f t="shared" si="9"/>
        <v>-969.35209503241185</v>
      </c>
      <c r="AR8">
        <f t="shared" si="9"/>
        <v>658.29890191643335</v>
      </c>
      <c r="AS8">
        <f t="shared" si="9"/>
        <v>-73.105917171774919</v>
      </c>
      <c r="AT8">
        <f t="shared" si="9"/>
        <v>186.924570637713</v>
      </c>
      <c r="AU8">
        <f t="shared" si="9"/>
        <v>772.11755538237139</v>
      </c>
      <c r="AW8">
        <v>5</v>
      </c>
      <c r="AX8">
        <f>(R8*SUMPRODUCT(K9:$K$23, X9:$X$23)-$AZ$3*SUMPRODUCT(K8:$K$22, W9:$W$23))/Z8</f>
        <v>988.59415957827014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2783.4153096796927</v>
      </c>
      <c r="P9">
        <f t="shared" si="22"/>
        <v>139.17076548398464</v>
      </c>
      <c r="Q9" s="4">
        <f t="shared" si="23"/>
        <v>25</v>
      </c>
      <c r="R9">
        <f t="shared" si="0"/>
        <v>500000</v>
      </c>
      <c r="S9">
        <f t="shared" si="1"/>
        <v>1087.7808439734222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926.18223482112353</v>
      </c>
      <c r="AC9">
        <f t="shared" si="2"/>
        <v>1005.7045450434562</v>
      </c>
      <c r="AE9">
        <f t="shared" si="3"/>
        <v>2573.3983487548908</v>
      </c>
      <c r="AF9">
        <f t="shared" si="4"/>
        <v>-128.66991743774454</v>
      </c>
      <c r="AG9">
        <f t="shared" si="4"/>
        <v>-23.113675668571265</v>
      </c>
      <c r="AH9">
        <f t="shared" si="5"/>
        <v>-1476.1474924758577</v>
      </c>
      <c r="AI9">
        <f t="shared" si="6"/>
        <v>945.46726317271714</v>
      </c>
      <c r="AJ9">
        <f t="shared" si="7"/>
        <v>-79.522310222332635</v>
      </c>
      <c r="AK9">
        <f t="shared" si="24"/>
        <v>288.45556752278407</v>
      </c>
      <c r="AL9">
        <f t="shared" si="8"/>
        <v>1154.4005204731686</v>
      </c>
      <c r="AN9">
        <f t="shared" si="9"/>
        <v>1572.3717024645691</v>
      </c>
      <c r="AO9">
        <f t="shared" si="9"/>
        <v>-78.618585123228456</v>
      </c>
      <c r="AP9">
        <f t="shared" si="9"/>
        <v>-14.122683174483877</v>
      </c>
      <c r="AQ9">
        <f t="shared" si="9"/>
        <v>-901.94063696204819</v>
      </c>
      <c r="AR9">
        <f t="shared" si="9"/>
        <v>577.68979720480854</v>
      </c>
      <c r="AS9">
        <f t="shared" si="9"/>
        <v>-48.588913709649063</v>
      </c>
      <c r="AT9">
        <f t="shared" si="9"/>
        <v>176.24918894139842</v>
      </c>
      <c r="AU9">
        <f t="shared" si="9"/>
        <v>705.35007243655798</v>
      </c>
      <c r="AW9">
        <v>6</v>
      </c>
      <c r="AX9">
        <f>(R9*SUMPRODUCT(K10:$K$23, X10:$X$23)-$AZ$3*SUMPRODUCT(K9:$K$22, W10:$W$23))/Z9</f>
        <v>1087.7808439734222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2783.4153096796927</v>
      </c>
      <c r="P10">
        <f t="shared" si="22"/>
        <v>139.17076548398464</v>
      </c>
      <c r="Q10" s="4">
        <f t="shared" si="23"/>
        <v>25</v>
      </c>
      <c r="R10">
        <f t="shared" si="0"/>
        <v>500000</v>
      </c>
      <c r="S10">
        <f t="shared" si="1"/>
        <v>1159.3718844794828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1005.7045450434562</v>
      </c>
      <c r="AC10">
        <f t="shared" si="2"/>
        <v>1057.713543709051</v>
      </c>
      <c r="AE10">
        <f t="shared" si="3"/>
        <v>2539.3543782003226</v>
      </c>
      <c r="AF10">
        <f t="shared" si="4"/>
        <v>-126.96771891001613</v>
      </c>
      <c r="AG10">
        <f t="shared" si="4"/>
        <v>-22.807900507780708</v>
      </c>
      <c r="AH10">
        <f t="shared" si="5"/>
        <v>-1492.7680820968462</v>
      </c>
      <c r="AI10">
        <f t="shared" si="6"/>
        <v>896.81067668567948</v>
      </c>
      <c r="AJ10">
        <f t="shared" si="7"/>
        <v>-52.008998665594845</v>
      </c>
      <c r="AK10">
        <f t="shared" si="24"/>
        <v>292.49290053724877</v>
      </c>
      <c r="AL10">
        <f t="shared" si="8"/>
        <v>1137.2945785573334</v>
      </c>
      <c r="AN10">
        <f t="shared" si="9"/>
        <v>1429.2654025774295</v>
      </c>
      <c r="AO10">
        <f t="shared" si="9"/>
        <v>-71.463270128871486</v>
      </c>
      <c r="AP10">
        <f t="shared" si="9"/>
        <v>-12.837335104170146</v>
      </c>
      <c r="AQ10">
        <f t="shared" si="9"/>
        <v>-840.19851349970804</v>
      </c>
      <c r="AR10">
        <f t="shared" si="9"/>
        <v>504.76628384467989</v>
      </c>
      <c r="AS10">
        <f t="shared" si="9"/>
        <v>-29.273055802519565</v>
      </c>
      <c r="AT10">
        <f t="shared" si="9"/>
        <v>164.62845313212605</v>
      </c>
      <c r="AU10">
        <f t="shared" si="9"/>
        <v>640.12168117428644</v>
      </c>
      <c r="AW10">
        <v>7</v>
      </c>
      <c r="AX10">
        <f>(R10*SUMPRODUCT(K11:$K$23, X11:$X$23)-$AZ$3*SUMPRODUCT(K10:$K$22, W11:$W$23))/Z10</f>
        <v>1159.3718844794828</v>
      </c>
    </row>
    <row r="11" spans="1:52" x14ac:dyDescent="0.25">
      <c r="A11" t="s">
        <v>33</v>
      </c>
      <c r="C11" s="7">
        <f>AU25</f>
        <v>7086.5627828910547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2783.4153096796927</v>
      </c>
      <c r="P11">
        <f t="shared" si="22"/>
        <v>139.17076548398464</v>
      </c>
      <c r="Q11" s="4">
        <f t="shared" si="23"/>
        <v>25</v>
      </c>
      <c r="R11">
        <f t="shared" si="0"/>
        <v>500000</v>
      </c>
      <c r="S11">
        <f t="shared" si="1"/>
        <v>1204.0626129197294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1057.713543709051</v>
      </c>
      <c r="AC11">
        <f t="shared" si="2"/>
        <v>1083.8553811795209</v>
      </c>
      <c r="AE11">
        <f t="shared" si="3"/>
        <v>2505.5338726433142</v>
      </c>
      <c r="AF11">
        <f t="shared" si="4"/>
        <v>-125.27669363216572</v>
      </c>
      <c r="AG11">
        <f t="shared" si="4"/>
        <v>-22.504132458512309</v>
      </c>
      <c r="AH11">
        <f t="shared" si="5"/>
        <v>-1513.7808838118626</v>
      </c>
      <c r="AI11">
        <f t="shared" si="6"/>
        <v>843.97216274077346</v>
      </c>
      <c r="AJ11">
        <f t="shared" si="7"/>
        <v>-26.141837470469909</v>
      </c>
      <c r="AK11">
        <f t="shared" si="24"/>
        <v>294.19403068461293</v>
      </c>
      <c r="AL11">
        <f t="shared" si="8"/>
        <v>1112.0243559549165</v>
      </c>
      <c r="AN11">
        <f t="shared" si="9"/>
        <v>1299.0659919344446</v>
      </c>
      <c r="AO11">
        <f t="shared" si="9"/>
        <v>-64.953299596722232</v>
      </c>
      <c r="AP11">
        <f t="shared" si="9"/>
        <v>-11.667913762426792</v>
      </c>
      <c r="AQ11">
        <f t="shared" si="9"/>
        <v>-784.8631730234074</v>
      </c>
      <c r="AR11">
        <f t="shared" si="9"/>
        <v>437.58160555188806</v>
      </c>
      <c r="AS11">
        <f t="shared" si="9"/>
        <v>-13.553986396016102</v>
      </c>
      <c r="AT11">
        <f t="shared" si="9"/>
        <v>152.53334407700726</v>
      </c>
      <c r="AU11">
        <f t="shared" si="9"/>
        <v>576.5609632328792</v>
      </c>
      <c r="AW11">
        <v>8</v>
      </c>
      <c r="AX11">
        <f>(R11*SUMPRODUCT(K12:$K$23, X12:$X$23)-$AZ$3*SUMPRODUCT(K11:$K$22, W12:$W$23))/Z11</f>
        <v>1204.0626129197294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2783.4153096796927</v>
      </c>
      <c r="P12">
        <f t="shared" si="22"/>
        <v>139.17076548398464</v>
      </c>
      <c r="Q12" s="4">
        <f t="shared" si="23"/>
        <v>25</v>
      </c>
      <c r="R12">
        <f t="shared" si="0"/>
        <v>500000</v>
      </c>
      <c r="S12">
        <f t="shared" si="1"/>
        <v>1222.3470124900477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1083.8553811795209</v>
      </c>
      <c r="AC12">
        <f t="shared" si="2"/>
        <v>1085.5468141398569</v>
      </c>
      <c r="AE12">
        <f t="shared" si="3"/>
        <v>2471.9065788819889</v>
      </c>
      <c r="AF12">
        <f t="shared" si="4"/>
        <v>-123.59532894409945</v>
      </c>
      <c r="AG12">
        <f t="shared" si="4"/>
        <v>-22.202099793422931</v>
      </c>
      <c r="AH12">
        <f t="shared" si="5"/>
        <v>-1539.8268100850887</v>
      </c>
      <c r="AI12">
        <f t="shared" si="6"/>
        <v>786.28234005937793</v>
      </c>
      <c r="AJ12">
        <f t="shared" si="7"/>
        <v>-1.6914329603359874</v>
      </c>
      <c r="AK12">
        <f t="shared" si="24"/>
        <v>293.69736295797907</v>
      </c>
      <c r="AL12">
        <f t="shared" si="8"/>
        <v>1078.288270057021</v>
      </c>
      <c r="AN12">
        <f t="shared" si="9"/>
        <v>1180.6042858068374</v>
      </c>
      <c r="AO12">
        <f t="shared" si="9"/>
        <v>-59.030214290341874</v>
      </c>
      <c r="AP12">
        <f t="shared" si="9"/>
        <v>-10.603917799305146</v>
      </c>
      <c r="AQ12">
        <f t="shared" si="9"/>
        <v>-735.4348044208657</v>
      </c>
      <c r="AR12">
        <f t="shared" si="9"/>
        <v>375.53534929632474</v>
      </c>
      <c r="AS12">
        <f t="shared" si="9"/>
        <v>-0.80784323290679982</v>
      </c>
      <c r="AT12">
        <f t="shared" si="9"/>
        <v>140.27243925827591</v>
      </c>
      <c r="AU12">
        <f t="shared" si="9"/>
        <v>514.99994532169387</v>
      </c>
      <c r="AW12">
        <v>9</v>
      </c>
      <c r="AX12">
        <f>(R12*SUMPRODUCT(K13:$K$23, X13:$X$23)-$AZ$3*SUMPRODUCT(K12:$K$22, W13:$W$23))/Z12</f>
        <v>1222.3470124900477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2783.4153096796927</v>
      </c>
      <c r="P13">
        <f t="shared" si="22"/>
        <v>139.17076548398464</v>
      </c>
      <c r="Q13" s="4">
        <f t="shared" si="23"/>
        <v>25</v>
      </c>
      <c r="R13">
        <f t="shared" si="0"/>
        <v>500000</v>
      </c>
      <c r="S13">
        <f t="shared" si="1"/>
        <v>1215.8571736628614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1085.5468141398569</v>
      </c>
      <c r="AC13">
        <f t="shared" si="2"/>
        <v>1065.170174557913</v>
      </c>
      <c r="AE13">
        <f t="shared" si="3"/>
        <v>2438.4533278254789</v>
      </c>
      <c r="AF13">
        <f t="shared" si="4"/>
        <v>-121.92266639127395</v>
      </c>
      <c r="AG13">
        <f t="shared" si="4"/>
        <v>-21.901630340120615</v>
      </c>
      <c r="AH13">
        <f t="shared" si="5"/>
        <v>-1568.9691073616943</v>
      </c>
      <c r="AI13">
        <f t="shared" si="6"/>
        <v>725.6599237323901</v>
      </c>
      <c r="AJ13">
        <f t="shared" si="7"/>
        <v>20.376639581943891</v>
      </c>
      <c r="AK13">
        <f t="shared" si="24"/>
        <v>291.12257373982362</v>
      </c>
      <c r="AL13">
        <f t="shared" si="8"/>
        <v>1037.1591370541576</v>
      </c>
      <c r="AN13">
        <f t="shared" si="9"/>
        <v>1072.8231009802989</v>
      </c>
      <c r="AO13">
        <f t="shared" si="9"/>
        <v>-53.641155049014941</v>
      </c>
      <c r="AP13">
        <f t="shared" si="9"/>
        <v>-9.6358518368550268</v>
      </c>
      <c r="AQ13">
        <f t="shared" si="9"/>
        <v>-690.28440441921532</v>
      </c>
      <c r="AR13">
        <f t="shared" si="9"/>
        <v>319.26168967521357</v>
      </c>
      <c r="AS13">
        <f t="shared" si="9"/>
        <v>8.9649161681324223</v>
      </c>
      <c r="AT13">
        <f t="shared" si="9"/>
        <v>128.08242780822107</v>
      </c>
      <c r="AU13">
        <f t="shared" si="9"/>
        <v>456.30903365156701</v>
      </c>
      <c r="AW13">
        <v>10</v>
      </c>
      <c r="AX13">
        <f>(R13*SUMPRODUCT(K14:$K$23, X14:$X$23)-$AZ$3*SUMPRODUCT(K13:$K$22, W14:$W$23))/Z13</f>
        <v>1215.8571736628614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2783.4153096796927</v>
      </c>
      <c r="P14">
        <f t="shared" si="22"/>
        <v>139.17076548398464</v>
      </c>
      <c r="Q14" s="4">
        <f t="shared" si="23"/>
        <v>25</v>
      </c>
      <c r="R14">
        <f t="shared" si="0"/>
        <v>500000</v>
      </c>
      <c r="S14">
        <f t="shared" si="1"/>
        <v>1184.9041477129153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1065.170174557913</v>
      </c>
      <c r="AC14">
        <f t="shared" si="2"/>
        <v>1023.8717210082004</v>
      </c>
      <c r="AE14">
        <f t="shared" si="3"/>
        <v>2405.1398831737388</v>
      </c>
      <c r="AF14">
        <f t="shared" si="4"/>
        <v>-120.25699415868695</v>
      </c>
      <c r="AG14">
        <f t="shared" si="4"/>
        <v>-21.602416595985055</v>
      </c>
      <c r="AH14">
        <f t="shared" si="5"/>
        <v>-1603.9488146870679</v>
      </c>
      <c r="AI14">
        <f t="shared" si="6"/>
        <v>659.33165773199858</v>
      </c>
      <c r="AJ14">
        <f t="shared" si="7"/>
        <v>41.298453549712576</v>
      </c>
      <c r="AK14">
        <f t="shared" si="24"/>
        <v>286.67074075606575</v>
      </c>
      <c r="AL14">
        <f t="shared" si="8"/>
        <v>987.30085203777685</v>
      </c>
      <c r="AN14">
        <f t="shared" si="9"/>
        <v>974.75478533029798</v>
      </c>
      <c r="AO14">
        <f t="shared" si="9"/>
        <v>-48.7377392665149</v>
      </c>
      <c r="AP14">
        <f t="shared" si="9"/>
        <v>-8.7550246449071043</v>
      </c>
      <c r="AQ14">
        <f t="shared" si="9"/>
        <v>-650.04817120158339</v>
      </c>
      <c r="AR14">
        <f t="shared" si="9"/>
        <v>267.21385021729247</v>
      </c>
      <c r="AS14">
        <f t="shared" si="9"/>
        <v>16.737431991358079</v>
      </c>
      <c r="AT14">
        <f t="shared" si="9"/>
        <v>116.18188127894891</v>
      </c>
      <c r="AU14">
        <f t="shared" si="9"/>
        <v>400.13316348759946</v>
      </c>
      <c r="AW14">
        <v>11</v>
      </c>
      <c r="AX14">
        <f>(R14*SUMPRODUCT(K15:$K$23, X15:$X$23)-$AZ$3*SUMPRODUCT(K14:$K$22, W15:$W$23))/Z14</f>
        <v>1184.9041477129153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2783.4153096796927</v>
      </c>
      <c r="P15">
        <f t="shared" si="22"/>
        <v>139.17076548398464</v>
      </c>
      <c r="Q15" s="4">
        <f t="shared" si="23"/>
        <v>25</v>
      </c>
      <c r="R15">
        <f t="shared" si="0"/>
        <v>500000</v>
      </c>
      <c r="S15">
        <f t="shared" si="1"/>
        <v>1129.931241389731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1023.8717210082004</v>
      </c>
      <c r="AC15">
        <f t="shared" si="2"/>
        <v>962.8889286179583</v>
      </c>
      <c r="AE15">
        <f t="shared" si="3"/>
        <v>2371.9317488203574</v>
      </c>
      <c r="AF15">
        <f t="shared" si="4"/>
        <v>-118.59658744101787</v>
      </c>
      <c r="AG15">
        <f t="shared" si="4"/>
        <v>-21.304148724874551</v>
      </c>
      <c r="AH15">
        <f t="shared" si="5"/>
        <v>-1644.8741030130859</v>
      </c>
      <c r="AI15">
        <f t="shared" si="6"/>
        <v>587.15690964137866</v>
      </c>
      <c r="AJ15">
        <f t="shared" si="7"/>
        <v>60.982792390242139</v>
      </c>
      <c r="AK15">
        <f t="shared" si="24"/>
        <v>280.43714733966658</v>
      </c>
      <c r="AL15">
        <f t="shared" si="8"/>
        <v>928.57684937128738</v>
      </c>
      <c r="AN15">
        <f t="shared" si="9"/>
        <v>885.52044163976291</v>
      </c>
      <c r="AO15">
        <f t="shared" si="9"/>
        <v>-44.276022081988145</v>
      </c>
      <c r="AP15">
        <f t="shared" si="9"/>
        <v>-7.9535421695807402</v>
      </c>
      <c r="AQ15">
        <f t="shared" si="9"/>
        <v>-614.08581543982393</v>
      </c>
      <c r="AR15">
        <f t="shared" si="9"/>
        <v>219.20506194837</v>
      </c>
      <c r="AS15">
        <f t="shared" si="9"/>
        <v>22.766890015570635</v>
      </c>
      <c r="AT15">
        <f t="shared" si="9"/>
        <v>104.69644697319862</v>
      </c>
      <c r="AU15">
        <f t="shared" si="9"/>
        <v>346.66839893713927</v>
      </c>
      <c r="AW15">
        <v>12</v>
      </c>
      <c r="AX15">
        <f>(R15*SUMPRODUCT(K16:$K$23, X16:$X$23)-$AZ$3*SUMPRODUCT(K15:$K$22, W16:$W$23))/Z15</f>
        <v>1129.931241389731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2783.4153096796927</v>
      </c>
      <c r="P16">
        <f t="shared" si="22"/>
        <v>139.17076548398464</v>
      </c>
      <c r="Q16" s="4">
        <f t="shared" si="23"/>
        <v>25</v>
      </c>
      <c r="R16">
        <f t="shared" si="0"/>
        <v>500000</v>
      </c>
      <c r="S16">
        <f t="shared" si="1"/>
        <v>1053.6375863197347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962.8889286179583</v>
      </c>
      <c r="AC16">
        <f t="shared" si="2"/>
        <v>885.3412797565569</v>
      </c>
      <c r="AE16">
        <f t="shared" si="3"/>
        <v>2338.8236186346612</v>
      </c>
      <c r="AF16">
        <f t="shared" si="4"/>
        <v>-116.94118093173307</v>
      </c>
      <c r="AG16">
        <f t="shared" si="4"/>
        <v>-21.006779068336431</v>
      </c>
      <c r="AH16">
        <f t="shared" si="5"/>
        <v>-1686.5633857874698</v>
      </c>
      <c r="AI16">
        <f t="shared" si="6"/>
        <v>514.3122728471219</v>
      </c>
      <c r="AJ16">
        <f t="shared" si="7"/>
        <v>77.547648861401399</v>
      </c>
      <c r="AK16">
        <f t="shared" si="24"/>
        <v>272.52725535881092</v>
      </c>
      <c r="AL16">
        <f t="shared" si="8"/>
        <v>864.38717706733428</v>
      </c>
      <c r="AN16">
        <f t="shared" si="9"/>
        <v>804.33180243250877</v>
      </c>
      <c r="AO16">
        <f t="shared" si="9"/>
        <v>-40.216590121625444</v>
      </c>
      <c r="AP16">
        <f t="shared" si="9"/>
        <v>-7.2243243726092476</v>
      </c>
      <c r="AQ16">
        <f t="shared" si="9"/>
        <v>-580.01661912368979</v>
      </c>
      <c r="AR16">
        <f t="shared" si="9"/>
        <v>176.87426881458427</v>
      </c>
      <c r="AS16">
        <f t="shared" si="9"/>
        <v>26.668979946211792</v>
      </c>
      <c r="AT16">
        <f t="shared" si="9"/>
        <v>93.723330296579221</v>
      </c>
      <c r="AU16">
        <f t="shared" si="9"/>
        <v>297.26657905737528</v>
      </c>
      <c r="AW16">
        <v>13</v>
      </c>
      <c r="AX16">
        <f>(R16*SUMPRODUCT(K17:$K$23, X17:$X$23)-$AZ$3*SUMPRODUCT(K16:$K$22, W17:$W$23))/Z16</f>
        <v>1053.6375863197347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2783.4153096796927</v>
      </c>
      <c r="P17">
        <f t="shared" si="22"/>
        <v>139.17076548398464</v>
      </c>
      <c r="Q17" s="4">
        <f t="shared" si="23"/>
        <v>25</v>
      </c>
      <c r="R17">
        <f t="shared" si="0"/>
        <v>500000</v>
      </c>
      <c r="S17">
        <f t="shared" si="1"/>
        <v>957.5840841392619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885.3412797565569</v>
      </c>
      <c r="AC17">
        <f t="shared" si="2"/>
        <v>793.26822733423023</v>
      </c>
      <c r="AE17">
        <f t="shared" si="3"/>
        <v>2305.7974388006405</v>
      </c>
      <c r="AF17">
        <f t="shared" si="4"/>
        <v>-115.28987194003203</v>
      </c>
      <c r="AG17">
        <f t="shared" si="4"/>
        <v>-20.710145471122534</v>
      </c>
      <c r="AH17">
        <f t="shared" si="5"/>
        <v>-1731.3161306106649</v>
      </c>
      <c r="AI17">
        <f t="shared" si="6"/>
        <v>438.4812907788214</v>
      </c>
      <c r="AJ17">
        <f t="shared" si="7"/>
        <v>92.073052422326668</v>
      </c>
      <c r="AK17">
        <f t="shared" si="24"/>
        <v>263.20653750272413</v>
      </c>
      <c r="AL17">
        <f t="shared" si="8"/>
        <v>793.7608807038722</v>
      </c>
      <c r="AN17">
        <f t="shared" si="9"/>
        <v>730.46647564214811</v>
      </c>
      <c r="AO17">
        <f t="shared" si="9"/>
        <v>-36.523323782107404</v>
      </c>
      <c r="AP17">
        <f t="shared" si="9"/>
        <v>-6.5608828935970749</v>
      </c>
      <c r="AQ17">
        <f t="shared" si="9"/>
        <v>-548.47332678424254</v>
      </c>
      <c r="AR17">
        <f t="shared" si="9"/>
        <v>138.90894218220112</v>
      </c>
      <c r="AS17">
        <f t="shared" si="9"/>
        <v>29.168337588029861</v>
      </c>
      <c r="AT17">
        <f t="shared" si="9"/>
        <v>83.38267212040688</v>
      </c>
      <c r="AU17">
        <f t="shared" si="9"/>
        <v>251.45995189063785</v>
      </c>
      <c r="AW17">
        <v>14</v>
      </c>
      <c r="AX17">
        <f>(R17*SUMPRODUCT(K18:$K$23, X18:$X$23)-$AZ$3*SUMPRODUCT(K17:$K$22, W18:$W$23))/Z17</f>
        <v>957.5840841392619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2783.4153096796927</v>
      </c>
      <c r="P18">
        <f t="shared" si="22"/>
        <v>139.17076548398464</v>
      </c>
      <c r="Q18" s="4">
        <f t="shared" si="23"/>
        <v>25</v>
      </c>
      <c r="R18">
        <f t="shared" si="0"/>
        <v>500000</v>
      </c>
      <c r="S18">
        <f t="shared" si="1"/>
        <v>842.75884506726425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793.26822733423023</v>
      </c>
      <c r="AC18">
        <f t="shared" si="2"/>
        <v>688.16380693043652</v>
      </c>
      <c r="AE18">
        <f t="shared" si="3"/>
        <v>2272.827733566839</v>
      </c>
      <c r="AF18">
        <f t="shared" si="4"/>
        <v>-113.64138667834196</v>
      </c>
      <c r="AG18">
        <f t="shared" si="4"/>
        <v>-20.414019115857251</v>
      </c>
      <c r="AH18">
        <f t="shared" si="5"/>
        <v>-1780.4980110811689</v>
      </c>
      <c r="AI18">
        <f t="shared" si="6"/>
        <v>358.27431669147109</v>
      </c>
      <c r="AJ18">
        <f t="shared" si="7"/>
        <v>105.10442040379371</v>
      </c>
      <c r="AK18">
        <f t="shared" si="24"/>
        <v>252.64744282538726</v>
      </c>
      <c r="AL18">
        <f t="shared" si="8"/>
        <v>716.02617992065211</v>
      </c>
      <c r="AN18">
        <f t="shared" si="9"/>
        <v>663.26491305732566</v>
      </c>
      <c r="AO18">
        <f t="shared" si="9"/>
        <v>-33.163245652866287</v>
      </c>
      <c r="AP18">
        <f t="shared" si="9"/>
        <v>-5.9572938212879585</v>
      </c>
      <c r="AQ18">
        <f t="shared" si="9"/>
        <v>-519.59145036706923</v>
      </c>
      <c r="AR18">
        <f t="shared" si="9"/>
        <v>104.55292321610222</v>
      </c>
      <c r="AS18">
        <f t="shared" si="9"/>
        <v>30.671956889429939</v>
      </c>
      <c r="AT18">
        <f t="shared" si="9"/>
        <v>73.728502043909174</v>
      </c>
      <c r="AU18">
        <f t="shared" si="9"/>
        <v>208.95338214944132</v>
      </c>
      <c r="AW18">
        <v>15</v>
      </c>
      <c r="AX18">
        <f>(R18*SUMPRODUCT(K19:$K$23, X19:$X$23)-$AZ$3*SUMPRODUCT(K18:$K$22, W19:$W$23))/Z18</f>
        <v>842.75884506726425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2783.4153096796927</v>
      </c>
      <c r="P19">
        <f t="shared" si="22"/>
        <v>139.17076548398464</v>
      </c>
      <c r="Q19" s="4">
        <f t="shared" si="23"/>
        <v>25</v>
      </c>
      <c r="R19">
        <f t="shared" si="0"/>
        <v>500000</v>
      </c>
      <c r="S19">
        <f t="shared" si="1"/>
        <v>707.40236844918161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688.16380693043652</v>
      </c>
      <c r="AC19">
        <f t="shared" si="2"/>
        <v>569.25406280367747</v>
      </c>
      <c r="AE19">
        <f t="shared" si="3"/>
        <v>2239.8433256291059</v>
      </c>
      <c r="AF19">
        <f t="shared" si="4"/>
        <v>-111.9921662814553</v>
      </c>
      <c r="AG19">
        <f t="shared" si="4"/>
        <v>-20.117760704266413</v>
      </c>
      <c r="AH19">
        <f t="shared" si="5"/>
        <v>-1842.3644086453523</v>
      </c>
      <c r="AI19">
        <f t="shared" si="6"/>
        <v>265.36898999803179</v>
      </c>
      <c r="AJ19">
        <f t="shared" si="7"/>
        <v>118.90974412675905</v>
      </c>
      <c r="AK19">
        <f t="shared" si="24"/>
        <v>240.97203269434851</v>
      </c>
      <c r="AL19">
        <f t="shared" si="8"/>
        <v>625.25076681913936</v>
      </c>
      <c r="AN19">
        <f t="shared" si="9"/>
        <v>602.1150898633266</v>
      </c>
      <c r="AO19">
        <f t="shared" si="9"/>
        <v>-30.105754493166327</v>
      </c>
      <c r="AP19">
        <f t="shared" si="9"/>
        <v>-5.4080600887100116</v>
      </c>
      <c r="AQ19">
        <f t="shared" si="9"/>
        <v>-495.26473516218675</v>
      </c>
      <c r="AR19">
        <f t="shared" si="9"/>
        <v>71.336540119263418</v>
      </c>
      <c r="AS19">
        <f t="shared" si="9"/>
        <v>31.965339026737109</v>
      </c>
      <c r="AT19">
        <f t="shared" si="9"/>
        <v>64.778145622999688</v>
      </c>
      <c r="AU19">
        <f t="shared" si="9"/>
        <v>168.0800247690002</v>
      </c>
      <c r="AW19">
        <v>16</v>
      </c>
      <c r="AX19">
        <f>(R19*SUMPRODUCT(K20:$K$23, X20:$X$23)-$AZ$3*SUMPRODUCT(K19:$K$22, W20:$W$23))/Z19</f>
        <v>707.40236844918161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2783.4153096796927</v>
      </c>
      <c r="P20">
        <f t="shared" si="22"/>
        <v>139.17076548398464</v>
      </c>
      <c r="Q20" s="4">
        <f t="shared" si="23"/>
        <v>25</v>
      </c>
      <c r="R20">
        <f t="shared" si="0"/>
        <v>500000</v>
      </c>
      <c r="S20">
        <f t="shared" si="1"/>
        <v>553.16502116189326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569.25406280367747</v>
      </c>
      <c r="AC20">
        <f t="shared" si="2"/>
        <v>438.57604612628313</v>
      </c>
      <c r="AE20">
        <f t="shared" si="3"/>
        <v>2206.826597029918</v>
      </c>
      <c r="AF20">
        <f t="shared" si="4"/>
        <v>-110.34132985149591</v>
      </c>
      <c r="AG20">
        <f t="shared" si="4"/>
        <v>-19.821211995883157</v>
      </c>
      <c r="AH20">
        <f t="shared" si="5"/>
        <v>-1907.4220268118986</v>
      </c>
      <c r="AI20">
        <f t="shared" si="6"/>
        <v>169.24202837064036</v>
      </c>
      <c r="AJ20">
        <f t="shared" si="7"/>
        <v>130.67801667739434</v>
      </c>
      <c r="AK20">
        <f t="shared" si="24"/>
        <v>228.11264594522825</v>
      </c>
      <c r="AL20">
        <f t="shared" si="8"/>
        <v>528.03269099326292</v>
      </c>
      <c r="AN20">
        <f t="shared" si="9"/>
        <v>546.47644456641615</v>
      </c>
      <c r="AO20">
        <f t="shared" si="9"/>
        <v>-27.323822228320811</v>
      </c>
      <c r="AP20">
        <f t="shared" si="9"/>
        <v>-4.9083264961032995</v>
      </c>
      <c r="AQ20">
        <f t="shared" si="9"/>
        <v>-472.33489432414268</v>
      </c>
      <c r="AR20">
        <f t="shared" si="9"/>
        <v>41.909401517849403</v>
      </c>
      <c r="AS20">
        <f t="shared" si="9"/>
        <v>32.359795750587992</v>
      </c>
      <c r="AT20">
        <f t="shared" si="9"/>
        <v>56.487531863427172</v>
      </c>
      <c r="AU20">
        <f t="shared" si="9"/>
        <v>130.75672913186455</v>
      </c>
      <c r="AW20">
        <v>17</v>
      </c>
      <c r="AX20">
        <f>(R20*SUMPRODUCT(K21:$K$23, X21:$X$23)-$AZ$3*SUMPRODUCT(K20:$K$22, W21:$W$23))/Z20</f>
        <v>553.16502116189326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2783.4153096796927</v>
      </c>
      <c r="P21">
        <f t="shared" si="22"/>
        <v>139.17076548398464</v>
      </c>
      <c r="Q21" s="4">
        <f t="shared" si="23"/>
        <v>25</v>
      </c>
      <c r="R21">
        <f t="shared" si="0"/>
        <v>500000</v>
      </c>
      <c r="S21">
        <f t="shared" si="1"/>
        <v>383.51022364135946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438.57604612628313</v>
      </c>
      <c r="AC21">
        <f t="shared" si="2"/>
        <v>299.51458447708762</v>
      </c>
      <c r="AE21">
        <f t="shared" si="3"/>
        <v>2173.7972771372301</v>
      </c>
      <c r="AF21">
        <f t="shared" si="4"/>
        <v>-108.68986385686151</v>
      </c>
      <c r="AG21">
        <f t="shared" si="4"/>
        <v>-19.524550195380151</v>
      </c>
      <c r="AH21">
        <f t="shared" si="5"/>
        <v>-1968.993610883442</v>
      </c>
      <c r="AI21">
        <f t="shared" si="6"/>
        <v>76.589252201546515</v>
      </c>
      <c r="AJ21">
        <f t="shared" si="7"/>
        <v>139.06146164919551</v>
      </c>
      <c r="AK21">
        <f t="shared" si="24"/>
        <v>214.24520098834603</v>
      </c>
      <c r="AL21">
        <f t="shared" si="8"/>
        <v>429.89591483908805</v>
      </c>
      <c r="AN21">
        <f t="shared" si="9"/>
        <v>495.86521618592025</v>
      </c>
      <c r="AO21">
        <f t="shared" si="9"/>
        <v>-24.793260809296012</v>
      </c>
      <c r="AP21">
        <f t="shared" si="9"/>
        <v>-4.4537480129311255</v>
      </c>
      <c r="AQ21">
        <f t="shared" si="9"/>
        <v>-449.1474217941884</v>
      </c>
      <c r="AR21">
        <f t="shared" si="9"/>
        <v>17.470785569504748</v>
      </c>
      <c r="AS21">
        <f t="shared" si="9"/>
        <v>31.721330442836535</v>
      </c>
      <c r="AT21">
        <f t="shared" si="9"/>
        <v>48.871504266851417</v>
      </c>
      <c r="AU21">
        <f t="shared" si="9"/>
        <v>98.063620279192705</v>
      </c>
      <c r="AW21">
        <v>18</v>
      </c>
      <c r="AX21">
        <f>(R21*SUMPRODUCT(K22:$K$23, X22:$X$23)-$AZ$3*SUMPRODUCT(K21:$K$22, W22:$W$23))/Z21</f>
        <v>383.51022364135946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2783.4153096796927</v>
      </c>
      <c r="P22">
        <f t="shared" si="22"/>
        <v>139.17076548398464</v>
      </c>
      <c r="Q22" s="4">
        <f t="shared" si="23"/>
        <v>25</v>
      </c>
      <c r="R22">
        <f t="shared" si="0"/>
        <v>500000</v>
      </c>
      <c r="S22">
        <f t="shared" si="1"/>
        <v>198.6978525050871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299.51458447708762</v>
      </c>
      <c r="AC22">
        <f t="shared" si="2"/>
        <v>152.81809874505149</v>
      </c>
      <c r="AE22">
        <f t="shared" si="3"/>
        <v>2140.7188365673419</v>
      </c>
      <c r="AF22">
        <f t="shared" si="4"/>
        <v>-107.03594182836709</v>
      </c>
      <c r="AG22">
        <f t="shared" si="4"/>
        <v>-19.227447204183925</v>
      </c>
      <c r="AH22">
        <f t="shared" si="5"/>
        <v>-2037.1497848485471</v>
      </c>
      <c r="AI22">
        <f t="shared" si="6"/>
        <v>-22.69433731375625</v>
      </c>
      <c r="AJ22">
        <f t="shared" si="7"/>
        <v>146.69648573203614</v>
      </c>
      <c r="AK22">
        <f t="shared" si="24"/>
        <v>199.65637469147694</v>
      </c>
      <c r="AL22">
        <f t="shared" si="8"/>
        <v>323.65852310975686</v>
      </c>
      <c r="AN22">
        <f t="shared" si="9"/>
        <v>449.82708493660243</v>
      </c>
      <c r="AO22">
        <f t="shared" si="9"/>
        <v>-22.49135424683012</v>
      </c>
      <c r="AP22">
        <f t="shared" si="9"/>
        <v>-4.0402440427437245</v>
      </c>
      <c r="AQ22">
        <f t="shared" si="9"/>
        <v>-428.06422480359299</v>
      </c>
      <c r="AR22">
        <f t="shared" si="9"/>
        <v>-4.7687381565644493</v>
      </c>
      <c r="AS22">
        <f t="shared" si="9"/>
        <v>30.825184241896064</v>
      </c>
      <c r="AT22">
        <f t="shared" si="9"/>
        <v>41.953592168362221</v>
      </c>
      <c r="AU22">
        <f t="shared" si="9"/>
        <v>68.010038253693835</v>
      </c>
      <c r="AW22">
        <v>19</v>
      </c>
      <c r="AX22">
        <f>(R22*SUMPRODUCT(K23:$K$23, X23:$X$23)-$AZ$3*SUMPRODUCT(K22:$K$22, W23:$W$23))/Z22</f>
        <v>198.6978525050871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2783.4153096796927</v>
      </c>
      <c r="P23">
        <f t="shared" si="22"/>
        <v>139.17076548398464</v>
      </c>
      <c r="Q23" s="4">
        <f t="shared" si="23"/>
        <v>25</v>
      </c>
      <c r="R23">
        <f t="shared" si="0"/>
        <v>500000</v>
      </c>
      <c r="S23">
        <f t="shared" si="1"/>
        <v>201.82249050353684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152.81809874505149</v>
      </c>
      <c r="AC23">
        <f t="shared" si="2"/>
        <v>152.81809874505149</v>
      </c>
      <c r="AE23">
        <f t="shared" si="3"/>
        <v>2107.5759920605342</v>
      </c>
      <c r="AF23">
        <f t="shared" si="4"/>
        <v>-105.37879960302671</v>
      </c>
      <c r="AG23">
        <f t="shared" si="4"/>
        <v>-18.929765751549557</v>
      </c>
      <c r="AH23">
        <f t="shared" si="5"/>
        <v>-2108.139611850575</v>
      </c>
      <c r="AI23">
        <f t="shared" si="6"/>
        <v>-124.87218514461711</v>
      </c>
      <c r="AJ23">
        <f t="shared" si="7"/>
        <v>0</v>
      </c>
      <c r="AK23">
        <f t="shared" si="24"/>
        <v>184.40896849878538</v>
      </c>
      <c r="AL23">
        <f t="shared" si="8"/>
        <v>59.536783354168278</v>
      </c>
      <c r="AN23">
        <f t="shared" si="9"/>
        <v>407.95342227566169</v>
      </c>
      <c r="AO23">
        <f t="shared" si="9"/>
        <v>-20.397671113783083</v>
      </c>
      <c r="AP23">
        <f t="shared" si="9"/>
        <v>-3.6641443773854911</v>
      </c>
      <c r="AQ23">
        <f t="shared" si="9"/>
        <v>-408.06251946744771</v>
      </c>
      <c r="AR23">
        <f t="shared" si="9"/>
        <v>-24.170912682954601</v>
      </c>
      <c r="AS23">
        <f t="shared" si="9"/>
        <v>0</v>
      </c>
      <c r="AT23">
        <f t="shared" si="9"/>
        <v>35.695163581671416</v>
      </c>
      <c r="AU23">
        <f t="shared" si="9"/>
        <v>11.524250898716817</v>
      </c>
      <c r="AW23">
        <v>20</v>
      </c>
      <c r="AX23">
        <f>(R23*SUMPRODUCT(K$23:$K24, X$23:$X24)-$AZ$3*SUMPRODUCT(K$22:$K23, W$23:$W24))/Z23</f>
        <v>201.82249050353684</v>
      </c>
    </row>
    <row r="25" spans="5:50" x14ac:dyDescent="0.25">
      <c r="AN25" s="8">
        <f t="shared" ref="AN25:AU25" si="25">SUM(AN3:AN23)</f>
        <v>23924.436555833352</v>
      </c>
      <c r="AO25" s="8">
        <f t="shared" si="25"/>
        <v>-3283.7833100514372</v>
      </c>
      <c r="AP25" s="8">
        <f t="shared" si="25"/>
        <v>-463.03356162229682</v>
      </c>
      <c r="AQ25" s="8">
        <f t="shared" si="25"/>
        <v>-14780.102128088292</v>
      </c>
      <c r="AR25" s="8">
        <f t="shared" si="25"/>
        <v>5397.5175560713224</v>
      </c>
      <c r="AS25" s="8">
        <f t="shared" si="25"/>
        <v>-584.5623696357361</v>
      </c>
      <c r="AT25" s="8">
        <f t="shared" si="25"/>
        <v>2273.6075964554657</v>
      </c>
      <c r="AU25" s="9">
        <f t="shared" si="25"/>
        <v>7086.5627828910547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3" priority="1" operator="lessThan">
      <formula>0</formula>
    </cfRule>
  </conditionalFormatting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C1EEC-39D3-4B0C-B105-73AD6B9B0373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'T.55.04.D'!C3*(1+C12)</f>
        <v>4171.65641526335</v>
      </c>
      <c r="K3">
        <v>1</v>
      </c>
      <c r="L3" s="2">
        <v>0</v>
      </c>
      <c r="O3">
        <f>$C$3</f>
        <v>4171.65641526335</v>
      </c>
      <c r="P3">
        <f>O3*B5</f>
        <v>3337.3251322106803</v>
      </c>
      <c r="Q3" s="4">
        <f>B8</f>
        <v>273.14974180000002</v>
      </c>
      <c r="R3">
        <f t="shared" ref="R3:R23" si="0">$C$6</f>
        <v>500000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4171.65641526335</v>
      </c>
      <c r="AF3">
        <f t="shared" ref="AF3:AG23" si="4">-$Z3*P3</f>
        <v>-3337.3251322106803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561.18154125266972</v>
      </c>
      <c r="AJ3">
        <f t="shared" ref="AJ3:AJ23" si="7">AB3-AC3</f>
        <v>0</v>
      </c>
      <c r="AL3">
        <f t="shared" ref="AL3:AL23" si="8">SUM(AI3:AK3)</f>
        <v>561.18154125266972</v>
      </c>
      <c r="AN3">
        <f t="shared" ref="AN3:AU23" si="9">AE3*$K3</f>
        <v>4171.65641526335</v>
      </c>
      <c r="AO3">
        <f t="shared" si="9"/>
        <v>-3337.3251322106803</v>
      </c>
      <c r="AP3">
        <f t="shared" si="9"/>
        <v>-273.14974180000002</v>
      </c>
      <c r="AQ3">
        <f t="shared" si="9"/>
        <v>0</v>
      </c>
      <c r="AR3">
        <f t="shared" si="9"/>
        <v>561.18154125266972</v>
      </c>
      <c r="AS3">
        <f t="shared" si="9"/>
        <v>0</v>
      </c>
      <c r="AT3">
        <f t="shared" si="9"/>
        <v>0</v>
      </c>
      <c r="AU3">
        <f t="shared" si="9"/>
        <v>561.18154125266972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2377.1309558467224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500000</v>
      </c>
      <c r="S4">
        <f t="shared" si="1"/>
        <v>700.16105259547146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690.59565464145635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-690.59565464145635</v>
      </c>
      <c r="AK4">
        <f>H4*SUM(AB4, AE4:AF4)</f>
        <v>0</v>
      </c>
      <c r="AL4">
        <f t="shared" si="8"/>
        <v>-2521.451154641456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-1686.5353012052633</v>
      </c>
      <c r="AR4">
        <f t="shared" si="9"/>
        <v>-1686.5353012052633</v>
      </c>
      <c r="AS4">
        <f t="shared" si="9"/>
        <v>-636.15831528581839</v>
      </c>
      <c r="AT4">
        <f t="shared" si="9"/>
        <v>0</v>
      </c>
      <c r="AU4">
        <f t="shared" si="9"/>
        <v>-2322.6936164910812</v>
      </c>
      <c r="AW4">
        <v>1</v>
      </c>
      <c r="AX4">
        <f>(R4*SUMPRODUCT(K5:$K$23, X5:$X$23)-$AZ$3*SUMPRODUCT(K4:$K$22, W5:$W$23))/Z4</f>
        <v>700.16105259547146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4171.65641526335</v>
      </c>
      <c r="P5">
        <f t="shared" ref="P5:P23" si="22">O5*$C$5</f>
        <v>208.58282076316752</v>
      </c>
      <c r="Q5" s="4">
        <f t="shared" ref="Q5:Q23" si="23">$C$8</f>
        <v>25</v>
      </c>
      <c r="R5">
        <f t="shared" si="0"/>
        <v>500000</v>
      </c>
      <c r="S5">
        <f t="shared" si="1"/>
        <v>1292.4563534543227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690.59565464145635</v>
      </c>
      <c r="AC5">
        <f t="shared" si="2"/>
        <v>1257.1978408365503</v>
      </c>
      <c r="AE5">
        <f t="shared" si="3"/>
        <v>4057.8526493091194</v>
      </c>
      <c r="AF5">
        <f t="shared" si="4"/>
        <v>-202.89263246545599</v>
      </c>
      <c r="AG5">
        <f t="shared" si="4"/>
        <v>-24.317994133350467</v>
      </c>
      <c r="AH5">
        <f t="shared" si="5"/>
        <v>-1877.5703879906084</v>
      </c>
      <c r="AI5">
        <f t="shared" si="6"/>
        <v>1953.0716347197047</v>
      </c>
      <c r="AJ5">
        <f t="shared" si="7"/>
        <v>-566.60218619509396</v>
      </c>
      <c r="AK5">
        <f>H5*SUM(AB5, AE5:AF5)</f>
        <v>388.97228992032473</v>
      </c>
      <c r="AL5">
        <f t="shared" si="8"/>
        <v>1775.4417384449355</v>
      </c>
      <c r="AN5">
        <f t="shared" si="9"/>
        <v>3443.3328550045721</v>
      </c>
      <c r="AO5">
        <f t="shared" si="9"/>
        <v>-172.16664275022862</v>
      </c>
      <c r="AP5">
        <f t="shared" si="9"/>
        <v>-20.635285557111253</v>
      </c>
      <c r="AQ5">
        <f t="shared" si="9"/>
        <v>-1593.2317812605829</v>
      </c>
      <c r="AR5">
        <f t="shared" si="9"/>
        <v>1657.2991454366495</v>
      </c>
      <c r="AS5">
        <f t="shared" si="9"/>
        <v>-480.79614812409659</v>
      </c>
      <c r="AT5">
        <f t="shared" si="9"/>
        <v>330.06646157963729</v>
      </c>
      <c r="AU5">
        <f t="shared" si="9"/>
        <v>1506.5694588921901</v>
      </c>
      <c r="AW5">
        <v>2</v>
      </c>
      <c r="AX5">
        <f>(R5*SUMPRODUCT(K6:$K$23, X6:$X$23)-$AZ$3*SUMPRODUCT(K5:$K$22, W6:$W$23))/Z5</f>
        <v>1292.4563534543227</v>
      </c>
    </row>
    <row r="6" spans="1:52" x14ac:dyDescent="0.25">
      <c r="A6" t="s">
        <v>16</v>
      </c>
      <c r="C6" s="2">
        <f>'T.26.04.D'!C6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4171.65641526335</v>
      </c>
      <c r="P6">
        <f t="shared" si="22"/>
        <v>208.58282076316752</v>
      </c>
      <c r="Q6" s="4">
        <f t="shared" si="23"/>
        <v>25</v>
      </c>
      <c r="R6">
        <f t="shared" si="0"/>
        <v>500000</v>
      </c>
      <c r="S6">
        <f t="shared" si="1"/>
        <v>1787.5021749755917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1257.1978408365503</v>
      </c>
      <c r="AC6">
        <f t="shared" si="2"/>
        <v>1714.4688633109454</v>
      </c>
      <c r="AE6">
        <f t="shared" si="3"/>
        <v>4001.2119327899736</v>
      </c>
      <c r="AF6">
        <f t="shared" si="4"/>
        <v>-200.0605966394987</v>
      </c>
      <c r="AG6">
        <f t="shared" si="4"/>
        <v>-23.978556324474912</v>
      </c>
      <c r="AH6">
        <f t="shared" si="5"/>
        <v>-1925.1573508410577</v>
      </c>
      <c r="AI6">
        <f t="shared" si="6"/>
        <v>1852.0154289849422</v>
      </c>
      <c r="AJ6">
        <f t="shared" si="7"/>
        <v>-457.27102247439507</v>
      </c>
      <c r="AK6">
        <f>H6*SUM(AB6, AE6:AF6)</f>
        <v>432.85305577313375</v>
      </c>
      <c r="AL6">
        <f t="shared" si="8"/>
        <v>1827.5974622836809</v>
      </c>
      <c r="AN6">
        <f t="shared" si="9"/>
        <v>3127.6320583998377</v>
      </c>
      <c r="AO6">
        <f t="shared" si="9"/>
        <v>-156.38160291999188</v>
      </c>
      <c r="AP6">
        <f t="shared" si="9"/>
        <v>-18.743346449604449</v>
      </c>
      <c r="AQ6">
        <f t="shared" si="9"/>
        <v>-1504.8400207474467</v>
      </c>
      <c r="AR6">
        <f t="shared" si="9"/>
        <v>1447.6670882827943</v>
      </c>
      <c r="AS6">
        <f t="shared" si="9"/>
        <v>-357.43558034201772</v>
      </c>
      <c r="AT6">
        <f t="shared" si="9"/>
        <v>338.34875946408613</v>
      </c>
      <c r="AU6">
        <f t="shared" si="9"/>
        <v>1428.5802674048628</v>
      </c>
      <c r="AW6">
        <v>3</v>
      </c>
      <c r="AX6">
        <f>(R6*SUMPRODUCT(K7:$K$23, X7:$X$23)-$AZ$3*SUMPRODUCT(K6:$K$22, W7:$W$23))/Z6</f>
        <v>1787.5021749755917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4171.65641526335</v>
      </c>
      <c r="P7">
        <f t="shared" si="22"/>
        <v>208.58282076316752</v>
      </c>
      <c r="Q7" s="4">
        <f t="shared" si="23"/>
        <v>25</v>
      </c>
      <c r="R7">
        <f t="shared" si="0"/>
        <v>500000</v>
      </c>
      <c r="S7">
        <f t="shared" si="1"/>
        <v>2192.984758057024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1714.4688633109454</v>
      </c>
      <c r="AC7">
        <f t="shared" si="2"/>
        <v>2073.6827647080681</v>
      </c>
      <c r="AE7">
        <f t="shared" si="3"/>
        <v>3944.7114152676245</v>
      </c>
      <c r="AF7">
        <f t="shared" si="4"/>
        <v>-197.23557076338125</v>
      </c>
      <c r="AG7">
        <f t="shared" si="4"/>
        <v>-23.639958703421897</v>
      </c>
      <c r="AH7">
        <f t="shared" si="5"/>
        <v>-1976.2411561653755</v>
      </c>
      <c r="AI7">
        <f t="shared" si="6"/>
        <v>1747.5947296354459</v>
      </c>
      <c r="AJ7">
        <f t="shared" si="7"/>
        <v>-359.21390139712275</v>
      </c>
      <c r="AK7">
        <f>H7*SUM(AB7, AE7:AF7)</f>
        <v>467.3895325371613</v>
      </c>
      <c r="AL7">
        <f t="shared" si="8"/>
        <v>1855.7703607754845</v>
      </c>
      <c r="AN7">
        <f t="shared" si="9"/>
        <v>2840.4078514555922</v>
      </c>
      <c r="AO7">
        <f t="shared" si="9"/>
        <v>-142.02039257277963</v>
      </c>
      <c r="AP7">
        <f t="shared" si="9"/>
        <v>-17.022062513723832</v>
      </c>
      <c r="AQ7">
        <f t="shared" si="9"/>
        <v>-1423.001661063457</v>
      </c>
      <c r="AR7">
        <f t="shared" si="9"/>
        <v>1258.363735305632</v>
      </c>
      <c r="AS7">
        <f t="shared" si="9"/>
        <v>-258.6536449615441</v>
      </c>
      <c r="AT7">
        <f t="shared" si="9"/>
        <v>336.54601266101594</v>
      </c>
      <c r="AU7">
        <f t="shared" si="9"/>
        <v>1336.2561030051038</v>
      </c>
      <c r="AW7">
        <v>4</v>
      </c>
      <c r="AX7">
        <f>(R7*SUMPRODUCT(K8:$K$23, X8:$X$23)-$AZ$3*SUMPRODUCT(K7:$K$22, W8:$W$23))/Z7</f>
        <v>2192.984758057024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4171.65641526335</v>
      </c>
      <c r="P8">
        <f t="shared" si="22"/>
        <v>208.58282076316752</v>
      </c>
      <c r="Q8" s="4">
        <f t="shared" si="23"/>
        <v>25</v>
      </c>
      <c r="R8">
        <f t="shared" si="0"/>
        <v>500000</v>
      </c>
      <c r="S8">
        <f t="shared" si="1"/>
        <v>2514.9851695372176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2073.6827647080681</v>
      </c>
      <c r="AC8">
        <f t="shared" si="2"/>
        <v>2344.1613491659136</v>
      </c>
      <c r="AE8">
        <f t="shared" si="3"/>
        <v>3888.3075133440307</v>
      </c>
      <c r="AF8">
        <f t="shared" si="4"/>
        <v>-194.41537566720154</v>
      </c>
      <c r="AG8">
        <f t="shared" si="4"/>
        <v>-23.301940082585684</v>
      </c>
      <c r="AH8">
        <f t="shared" si="5"/>
        <v>-2032.3806760398497</v>
      </c>
      <c r="AI8">
        <f t="shared" si="6"/>
        <v>1638.2095215543936</v>
      </c>
      <c r="AJ8">
        <f t="shared" si="7"/>
        <v>-270.4785844578455</v>
      </c>
      <c r="AK8">
        <f t="shared" ref="AK8:AK23" si="24">H8*SUM(AB8:AB8, AE8:AF8)</f>
        <v>493.54291954688051</v>
      </c>
      <c r="AL8">
        <f t="shared" si="8"/>
        <v>1861.2738566434286</v>
      </c>
      <c r="AN8">
        <f t="shared" si="9"/>
        <v>2579.0955909193199</v>
      </c>
      <c r="AO8">
        <f t="shared" si="9"/>
        <v>-128.95477954596601</v>
      </c>
      <c r="AP8">
        <f t="shared" si="9"/>
        <v>-15.456064295485044</v>
      </c>
      <c r="AQ8">
        <f t="shared" si="9"/>
        <v>-1348.0682848913925</v>
      </c>
      <c r="AR8">
        <f t="shared" si="9"/>
        <v>1086.6164621864762</v>
      </c>
      <c r="AS8">
        <f t="shared" si="9"/>
        <v>-179.40713850931641</v>
      </c>
      <c r="AT8">
        <f t="shared" si="9"/>
        <v>327.3646344494216</v>
      </c>
      <c r="AU8">
        <f t="shared" si="9"/>
        <v>1234.5739581265814</v>
      </c>
      <c r="AW8">
        <v>5</v>
      </c>
      <c r="AX8">
        <f>(R8*SUMPRODUCT(K9:$K$23, X9:$X$23)-$AZ$3*SUMPRODUCT(K8:$K$22, W9:$W$23))/Z8</f>
        <v>2514.9851695372176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4171.65641526335</v>
      </c>
      <c r="P9">
        <f t="shared" si="22"/>
        <v>208.58282076316752</v>
      </c>
      <c r="Q9" s="4">
        <f t="shared" si="23"/>
        <v>25</v>
      </c>
      <c r="R9">
        <f t="shared" si="0"/>
        <v>500000</v>
      </c>
      <c r="S9">
        <f t="shared" si="1"/>
        <v>2753.088510223206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2344.1613491659136</v>
      </c>
      <c r="AC9">
        <f t="shared" si="2"/>
        <v>2528.8517332372594</v>
      </c>
      <c r="AE9">
        <f t="shared" si="3"/>
        <v>3831.8784583332404</v>
      </c>
      <c r="AF9">
        <f t="shared" si="4"/>
        <v>-191.59392291666202</v>
      </c>
      <c r="AG9">
        <f t="shared" si="4"/>
        <v>-22.963770723741039</v>
      </c>
      <c r="AH9">
        <f t="shared" si="5"/>
        <v>-2102.9991603757549</v>
      </c>
      <c r="AI9">
        <f t="shared" si="6"/>
        <v>1514.3216043170823</v>
      </c>
      <c r="AJ9">
        <f t="shared" si="7"/>
        <v>-184.69038407134576</v>
      </c>
      <c r="AK9">
        <f t="shared" si="24"/>
        <v>512.10100323549295</v>
      </c>
      <c r="AL9">
        <f t="shared" si="8"/>
        <v>1841.7322234812295</v>
      </c>
      <c r="AN9">
        <f t="shared" si="9"/>
        <v>2341.3154275481443</v>
      </c>
      <c r="AO9">
        <f t="shared" si="9"/>
        <v>-117.06577137740722</v>
      </c>
      <c r="AP9">
        <f t="shared" si="9"/>
        <v>-14.031089778760823</v>
      </c>
      <c r="AQ9">
        <f t="shared" si="9"/>
        <v>-1284.9531716228435</v>
      </c>
      <c r="AR9">
        <f t="shared" si="9"/>
        <v>925.26539476913274</v>
      </c>
      <c r="AS9">
        <f t="shared" si="9"/>
        <v>-112.84764124124223</v>
      </c>
      <c r="AT9">
        <f t="shared" si="9"/>
        <v>312.89874988876051</v>
      </c>
      <c r="AU9">
        <f t="shared" si="9"/>
        <v>1125.3165034166511</v>
      </c>
      <c r="AW9">
        <v>6</v>
      </c>
      <c r="AX9">
        <f>(R9*SUMPRODUCT(K10:$K$23, X10:$X$23)-$AZ$3*SUMPRODUCT(K9:$K$22, W10:$W$23))/Z9</f>
        <v>2753.088510223206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4171.65641526335</v>
      </c>
      <c r="P10">
        <f t="shared" si="22"/>
        <v>208.58282076316752</v>
      </c>
      <c r="Q10" s="4">
        <f t="shared" si="23"/>
        <v>25</v>
      </c>
      <c r="R10">
        <f t="shared" si="0"/>
        <v>500000</v>
      </c>
      <c r="S10">
        <f t="shared" si="1"/>
        <v>2914.3729888237363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2528.8517332372594</v>
      </c>
      <c r="AC10">
        <f t="shared" si="2"/>
        <v>2637.5390301758125</v>
      </c>
      <c r="AE10">
        <f t="shared" si="3"/>
        <v>3775.3941097914385</v>
      </c>
      <c r="AF10">
        <f t="shared" si="4"/>
        <v>-188.76970548957195</v>
      </c>
      <c r="AG10">
        <f t="shared" si="4"/>
        <v>-22.625270000532293</v>
      </c>
      <c r="AH10">
        <f t="shared" si="5"/>
        <v>-2177.2603194267431</v>
      </c>
      <c r="AI10">
        <f t="shared" si="6"/>
        <v>1386.7388148745908</v>
      </c>
      <c r="AJ10">
        <f t="shared" si="7"/>
        <v>-108.68729693855312</v>
      </c>
      <c r="AK10">
        <f t="shared" si="24"/>
        <v>523.31352404149823</v>
      </c>
      <c r="AL10">
        <f t="shared" si="8"/>
        <v>1801.3650419775358</v>
      </c>
      <c r="AN10">
        <f t="shared" si="9"/>
        <v>2124.9653961428453</v>
      </c>
      <c r="AO10">
        <f t="shared" si="9"/>
        <v>-106.24826980714226</v>
      </c>
      <c r="AP10">
        <f t="shared" si="9"/>
        <v>-12.734542257411073</v>
      </c>
      <c r="AQ10">
        <f t="shared" si="9"/>
        <v>-1225.4622173557216</v>
      </c>
      <c r="AR10">
        <f t="shared" si="9"/>
        <v>780.52036672257009</v>
      </c>
      <c r="AS10">
        <f t="shared" si="9"/>
        <v>-61.174208116642461</v>
      </c>
      <c r="AT10">
        <f t="shared" si="9"/>
        <v>294.54491308277784</v>
      </c>
      <c r="AU10">
        <f t="shared" si="9"/>
        <v>1013.8910716887053</v>
      </c>
      <c r="AW10">
        <v>7</v>
      </c>
      <c r="AX10">
        <f>(R10*SUMPRODUCT(K11:$K$23, X11:$X$23)-$AZ$3*SUMPRODUCT(K10:$K$22, W11:$W$23))/Z10</f>
        <v>2914.3729888237363</v>
      </c>
    </row>
    <row r="11" spans="1:52" x14ac:dyDescent="0.25">
      <c r="A11" t="s">
        <v>33</v>
      </c>
      <c r="C11" s="7">
        <f>AU25</f>
        <v>10534.188598918576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4171.65641526335</v>
      </c>
      <c r="P11">
        <f t="shared" si="22"/>
        <v>208.58282076316752</v>
      </c>
      <c r="Q11" s="4">
        <f t="shared" si="23"/>
        <v>25</v>
      </c>
      <c r="R11">
        <f t="shared" si="0"/>
        <v>500000</v>
      </c>
      <c r="S11">
        <f t="shared" si="1"/>
        <v>3009.7663315396121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2637.5390301758125</v>
      </c>
      <c r="AC11">
        <f t="shared" si="2"/>
        <v>2683.1031710393991</v>
      </c>
      <c r="AE11">
        <f t="shared" si="3"/>
        <v>3718.888220320513</v>
      </c>
      <c r="AF11">
        <f t="shared" si="4"/>
        <v>-185.94441101602567</v>
      </c>
      <c r="AG11">
        <f t="shared" si="4"/>
        <v>-22.286640186340378</v>
      </c>
      <c r="AH11">
        <f t="shared" si="5"/>
        <v>-2247.542283731877</v>
      </c>
      <c r="AI11">
        <f t="shared" si="6"/>
        <v>1263.1148853862701</v>
      </c>
      <c r="AJ11">
        <f t="shared" si="7"/>
        <v>-45.564140863586545</v>
      </c>
      <c r="AK11">
        <f t="shared" si="24"/>
        <v>528.02055754000833</v>
      </c>
      <c r="AL11">
        <f t="shared" si="8"/>
        <v>1745.5713020626918</v>
      </c>
      <c r="AN11">
        <f t="shared" si="9"/>
        <v>1928.1643994408441</v>
      </c>
      <c r="AO11">
        <f t="shared" si="9"/>
        <v>-96.408219972042218</v>
      </c>
      <c r="AP11">
        <f t="shared" si="9"/>
        <v>-11.555148647825076</v>
      </c>
      <c r="AQ11">
        <f t="shared" si="9"/>
        <v>-1165.3028434816154</v>
      </c>
      <c r="AR11">
        <f t="shared" si="9"/>
        <v>654.89818733936147</v>
      </c>
      <c r="AS11">
        <f t="shared" si="9"/>
        <v>-23.624037373380254</v>
      </c>
      <c r="AT11">
        <f t="shared" si="9"/>
        <v>273.76742211784034</v>
      </c>
      <c r="AU11">
        <f t="shared" si="9"/>
        <v>905.04157208382151</v>
      </c>
      <c r="AW11">
        <v>8</v>
      </c>
      <c r="AX11">
        <f>(R11*SUMPRODUCT(K12:$K$23, X12:$X$23)-$AZ$3*SUMPRODUCT(K11:$K$22, W12:$W$23))/Z11</f>
        <v>3009.7663315396121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4171.65641526335</v>
      </c>
      <c r="P12">
        <f t="shared" si="22"/>
        <v>208.58282076316752</v>
      </c>
      <c r="Q12" s="4">
        <f t="shared" si="23"/>
        <v>25</v>
      </c>
      <c r="R12">
        <f t="shared" si="0"/>
        <v>500000</v>
      </c>
      <c r="S12">
        <f t="shared" si="1"/>
        <v>3042.7422763677341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2683.1031710393991</v>
      </c>
      <c r="AC12">
        <f t="shared" si="2"/>
        <v>2671.2242680686586</v>
      </c>
      <c r="AE12">
        <f t="shared" si="3"/>
        <v>3662.2982961929356</v>
      </c>
      <c r="AF12">
        <f t="shared" si="4"/>
        <v>-183.11491480964679</v>
      </c>
      <c r="AG12">
        <f t="shared" si="4"/>
        <v>-21.947506767295337</v>
      </c>
      <c r="AH12">
        <f t="shared" si="5"/>
        <v>-2325.3403436327562</v>
      </c>
      <c r="AI12">
        <f t="shared" si="6"/>
        <v>1131.8955309832372</v>
      </c>
      <c r="AJ12">
        <f t="shared" si="7"/>
        <v>11.878902970740455</v>
      </c>
      <c r="AK12">
        <f t="shared" si="24"/>
        <v>527.3191848639143</v>
      </c>
      <c r="AL12">
        <f t="shared" si="8"/>
        <v>1671.0936188178921</v>
      </c>
      <c r="AN12">
        <f t="shared" si="9"/>
        <v>1749.1458218230978</v>
      </c>
      <c r="AO12">
        <f t="shared" si="9"/>
        <v>-87.457291091154886</v>
      </c>
      <c r="AP12">
        <f t="shared" si="9"/>
        <v>-10.482321934659357</v>
      </c>
      <c r="AQ12">
        <f t="shared" si="9"/>
        <v>-1110.6029649769541</v>
      </c>
      <c r="AR12">
        <f t="shared" si="9"/>
        <v>540.60324382032923</v>
      </c>
      <c r="AS12">
        <f t="shared" si="9"/>
        <v>5.6734683574824887</v>
      </c>
      <c r="AT12">
        <f t="shared" si="9"/>
        <v>251.85227263729314</v>
      </c>
      <c r="AU12">
        <f t="shared" si="9"/>
        <v>798.1289848151049</v>
      </c>
      <c r="AW12">
        <v>9</v>
      </c>
      <c r="AX12">
        <f>(R12*SUMPRODUCT(K13:$K$23, X13:$X$23)-$AZ$3*SUMPRODUCT(K12:$K$22, W13:$W$23))/Z12</f>
        <v>3042.7422763677341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4171.65641526335</v>
      </c>
      <c r="P13">
        <f t="shared" si="22"/>
        <v>208.58282076316752</v>
      </c>
      <c r="Q13" s="4">
        <f t="shared" si="23"/>
        <v>25</v>
      </c>
      <c r="R13">
        <f t="shared" si="0"/>
        <v>500000</v>
      </c>
      <c r="S13">
        <f t="shared" si="1"/>
        <v>3018.8633890657911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2671.2242680686586</v>
      </c>
      <c r="AC13">
        <f t="shared" si="2"/>
        <v>2609.2293543216529</v>
      </c>
      <c r="AE13">
        <f t="shared" si="3"/>
        <v>3605.598191118464</v>
      </c>
      <c r="AF13">
        <f t="shared" si="4"/>
        <v>-180.27990955592321</v>
      </c>
      <c r="AG13">
        <f t="shared" si="4"/>
        <v>-21.607713053298326</v>
      </c>
      <c r="AH13">
        <f t="shared" si="5"/>
        <v>-2406.3729264811491</v>
      </c>
      <c r="AI13">
        <f t="shared" si="6"/>
        <v>997.33764202809334</v>
      </c>
      <c r="AJ13">
        <f t="shared" si="7"/>
        <v>61.994913747005739</v>
      </c>
      <c r="AK13">
        <f t="shared" si="24"/>
        <v>521.69333905704104</v>
      </c>
      <c r="AL13">
        <f t="shared" si="8"/>
        <v>1581.0258948321402</v>
      </c>
      <c r="AN13">
        <f t="shared" si="9"/>
        <v>1586.3207173762701</v>
      </c>
      <c r="AO13">
        <f t="shared" si="9"/>
        <v>-79.316035868813515</v>
      </c>
      <c r="AP13">
        <f t="shared" si="9"/>
        <v>-9.5065398457325259</v>
      </c>
      <c r="AQ13">
        <f t="shared" si="9"/>
        <v>-1058.7089921482025</v>
      </c>
      <c r="AR13">
        <f t="shared" si="9"/>
        <v>438.78914951352158</v>
      </c>
      <c r="AS13">
        <f t="shared" si="9"/>
        <v>27.275312121876695</v>
      </c>
      <c r="AT13">
        <f t="shared" si="9"/>
        <v>229.52445280839021</v>
      </c>
      <c r="AU13">
        <f t="shared" si="9"/>
        <v>695.58891444378855</v>
      </c>
      <c r="AW13">
        <v>10</v>
      </c>
      <c r="AX13">
        <f>(R13*SUMPRODUCT(K14:$K$23, X14:$X$23)-$AZ$3*SUMPRODUCT(K13:$K$22, W14:$W$23))/Z13</f>
        <v>3018.8633890657911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4171.65641526335</v>
      </c>
      <c r="P14">
        <f t="shared" si="22"/>
        <v>208.58282076316752</v>
      </c>
      <c r="Q14" s="4">
        <f t="shared" si="23"/>
        <v>25</v>
      </c>
      <c r="R14">
        <f t="shared" si="0"/>
        <v>500000</v>
      </c>
      <c r="S14">
        <f t="shared" si="1"/>
        <v>2940.2960327257051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2609.2293543216529</v>
      </c>
      <c r="AC14">
        <f t="shared" si="2"/>
        <v>2501.2265686193759</v>
      </c>
      <c r="AE14">
        <f t="shared" si="3"/>
        <v>3548.7099750753396</v>
      </c>
      <c r="AF14">
        <f t="shared" si="4"/>
        <v>-177.43549875376698</v>
      </c>
      <c r="AG14">
        <f t="shared" si="4"/>
        <v>-21.266792023494791</v>
      </c>
      <c r="AH14">
        <f t="shared" si="5"/>
        <v>-2496.8779854111049</v>
      </c>
      <c r="AI14">
        <f t="shared" si="6"/>
        <v>853.12969888697262</v>
      </c>
      <c r="AJ14">
        <f t="shared" si="7"/>
        <v>108.00278570227692</v>
      </c>
      <c r="AK14">
        <f t="shared" si="24"/>
        <v>511.76367379580211</v>
      </c>
      <c r="AL14">
        <f t="shared" si="8"/>
        <v>1472.8961583850516</v>
      </c>
      <c r="AN14">
        <f t="shared" si="9"/>
        <v>1438.2207264342201</v>
      </c>
      <c r="AO14">
        <f t="shared" si="9"/>
        <v>-71.911036321711009</v>
      </c>
      <c r="AP14">
        <f t="shared" si="9"/>
        <v>-8.6190027609418269</v>
      </c>
      <c r="AQ14">
        <f t="shared" si="9"/>
        <v>-1011.9343917135219</v>
      </c>
      <c r="AR14">
        <f t="shared" si="9"/>
        <v>345.75629563804523</v>
      </c>
      <c r="AS14">
        <f t="shared" si="9"/>
        <v>43.771355225035094</v>
      </c>
      <c r="AT14">
        <f t="shared" si="9"/>
        <v>207.40751649438968</v>
      </c>
      <c r="AU14">
        <f t="shared" si="9"/>
        <v>596.93516735747005</v>
      </c>
      <c r="AW14">
        <v>11</v>
      </c>
      <c r="AX14">
        <f>(R14*SUMPRODUCT(K15:$K$23, X15:$X$23)-$AZ$3*SUMPRODUCT(K14:$K$22, W15:$W$23))/Z14</f>
        <v>2940.2960327257051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4171.65641526335</v>
      </c>
      <c r="P15">
        <f t="shared" si="22"/>
        <v>208.58282076316752</v>
      </c>
      <c r="Q15" s="4">
        <f t="shared" si="23"/>
        <v>25</v>
      </c>
      <c r="R15">
        <f t="shared" si="0"/>
        <v>500000</v>
      </c>
      <c r="S15">
        <f t="shared" si="1"/>
        <v>2806.9039354965917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2501.2265686193759</v>
      </c>
      <c r="AC15">
        <f t="shared" si="2"/>
        <v>2349.2677270446393</v>
      </c>
      <c r="AE15">
        <f t="shared" si="3"/>
        <v>3491.5116476770563</v>
      </c>
      <c r="AF15">
        <f t="shared" si="4"/>
        <v>-174.57558238385283</v>
      </c>
      <c r="AG15">
        <f t="shared" si="4"/>
        <v>-20.924012551118995</v>
      </c>
      <c r="AH15">
        <f t="shared" si="5"/>
        <v>-2602.2310428169312</v>
      </c>
      <c r="AI15">
        <f t="shared" si="6"/>
        <v>693.78100992515328</v>
      </c>
      <c r="AJ15">
        <f t="shared" si="7"/>
        <v>151.95884157473665</v>
      </c>
      <c r="AK15">
        <f t="shared" si="24"/>
        <v>497.87181290916732</v>
      </c>
      <c r="AL15">
        <f t="shared" si="8"/>
        <v>1343.6116644090573</v>
      </c>
      <c r="AN15">
        <f t="shared" si="9"/>
        <v>1303.4965857592754</v>
      </c>
      <c r="AO15">
        <f t="shared" si="9"/>
        <v>-65.174829287963775</v>
      </c>
      <c r="AP15">
        <f t="shared" si="9"/>
        <v>-7.8116247840426949</v>
      </c>
      <c r="AQ15">
        <f t="shared" si="9"/>
        <v>-971.49877243726394</v>
      </c>
      <c r="AR15">
        <f t="shared" si="9"/>
        <v>259.01135925000511</v>
      </c>
      <c r="AS15">
        <f t="shared" si="9"/>
        <v>56.731253152309364</v>
      </c>
      <c r="AT15">
        <f t="shared" si="9"/>
        <v>185.87198719633386</v>
      </c>
      <c r="AU15">
        <f t="shared" si="9"/>
        <v>501.6145995986484</v>
      </c>
      <c r="AW15">
        <v>12</v>
      </c>
      <c r="AX15">
        <f>(R15*SUMPRODUCT(K16:$K$23, X16:$X$23)-$AZ$3*SUMPRODUCT(K15:$K$22, W16:$W$23))/Z15</f>
        <v>2806.9039354965917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4171.65641526335</v>
      </c>
      <c r="P16">
        <f t="shared" si="22"/>
        <v>208.58282076316752</v>
      </c>
      <c r="Q16" s="4">
        <f t="shared" si="23"/>
        <v>25</v>
      </c>
      <c r="R16">
        <f t="shared" si="0"/>
        <v>500000</v>
      </c>
      <c r="S16">
        <f t="shared" si="1"/>
        <v>2622.8154938213102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2349.2677270446393</v>
      </c>
      <c r="AC16">
        <f t="shared" si="2"/>
        <v>2159.0094047563261</v>
      </c>
      <c r="AE16">
        <f t="shared" si="3"/>
        <v>3433.9607399693241</v>
      </c>
      <c r="AF16">
        <f t="shared" si="4"/>
        <v>-171.69803699846622</v>
      </c>
      <c r="AG16">
        <f t="shared" si="4"/>
        <v>-20.579120127229746</v>
      </c>
      <c r="AH16">
        <f t="shared" si="5"/>
        <v>-2713.0459675611828</v>
      </c>
      <c r="AI16">
        <f t="shared" si="6"/>
        <v>528.63761528244549</v>
      </c>
      <c r="AJ16">
        <f t="shared" si="7"/>
        <v>190.25832228831314</v>
      </c>
      <c r="AK16">
        <f t="shared" si="24"/>
        <v>480.18988195728622</v>
      </c>
      <c r="AL16">
        <f t="shared" si="8"/>
        <v>1199.0858195280448</v>
      </c>
      <c r="AN16">
        <f t="shared" si="9"/>
        <v>1180.9543094465587</v>
      </c>
      <c r="AO16">
        <f t="shared" si="9"/>
        <v>-59.047715472327944</v>
      </c>
      <c r="AP16">
        <f t="shared" si="9"/>
        <v>-7.0772505684172398</v>
      </c>
      <c r="AQ16">
        <f t="shared" si="9"/>
        <v>-933.0285258726077</v>
      </c>
      <c r="AR16">
        <f t="shared" si="9"/>
        <v>181.80081753320596</v>
      </c>
      <c r="AS16">
        <f t="shared" si="9"/>
        <v>65.430679797598032</v>
      </c>
      <c r="AT16">
        <f t="shared" si="9"/>
        <v>165.13942744003455</v>
      </c>
      <c r="AU16">
        <f t="shared" si="9"/>
        <v>412.37092477083854</v>
      </c>
      <c r="AW16">
        <v>13</v>
      </c>
      <c r="AX16">
        <f>(R16*SUMPRODUCT(K17:$K$23, X17:$X$23)-$AZ$3*SUMPRODUCT(K16:$K$22, W17:$W$23))/Z16</f>
        <v>2622.8154938213102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4171.65641526335</v>
      </c>
      <c r="P17">
        <f t="shared" si="22"/>
        <v>208.58282076316752</v>
      </c>
      <c r="Q17" s="4">
        <f t="shared" si="23"/>
        <v>25</v>
      </c>
      <c r="R17">
        <f t="shared" si="0"/>
        <v>500000</v>
      </c>
      <c r="S17">
        <f t="shared" si="1"/>
        <v>2392.4920085802041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2159.0094047563261</v>
      </c>
      <c r="AC17">
        <f t="shared" si="2"/>
        <v>1936.1912107658645</v>
      </c>
      <c r="AE17">
        <f t="shared" si="3"/>
        <v>3376.0298703614917</v>
      </c>
      <c r="AF17">
        <f t="shared" si="4"/>
        <v>-168.80149351807461</v>
      </c>
      <c r="AG17">
        <f t="shared" si="4"/>
        <v>-20.23195065879106</v>
      </c>
      <c r="AH17">
        <f t="shared" si="5"/>
        <v>-2827.5653433277316</v>
      </c>
      <c r="AI17">
        <f t="shared" si="6"/>
        <v>359.43108285689459</v>
      </c>
      <c r="AJ17">
        <f t="shared" si="7"/>
        <v>222.81819399046162</v>
      </c>
      <c r="AK17">
        <f t="shared" si="24"/>
        <v>459.19969944705326</v>
      </c>
      <c r="AL17">
        <f t="shared" si="8"/>
        <v>1041.4489762944095</v>
      </c>
      <c r="AN17">
        <f t="shared" si="9"/>
        <v>1069.5113974748388</v>
      </c>
      <c r="AO17">
        <f t="shared" si="9"/>
        <v>-53.475569873741939</v>
      </c>
      <c r="AP17">
        <f t="shared" si="9"/>
        <v>-6.4093928826549948</v>
      </c>
      <c r="AQ17">
        <f t="shared" si="9"/>
        <v>-895.76025032919938</v>
      </c>
      <c r="AR17">
        <f t="shared" si="9"/>
        <v>113.86618438924243</v>
      </c>
      <c r="AS17">
        <f t="shared" si="9"/>
        <v>70.587822735123311</v>
      </c>
      <c r="AT17">
        <f t="shared" si="9"/>
        <v>145.47244282025761</v>
      </c>
      <c r="AU17">
        <f t="shared" si="9"/>
        <v>329.92644994462336</v>
      </c>
      <c r="AW17">
        <v>14</v>
      </c>
      <c r="AX17">
        <f>(R17*SUMPRODUCT(K18:$K$23, X18:$X$23)-$AZ$3*SUMPRODUCT(K17:$K$22, W18:$W$23))/Z17</f>
        <v>2392.4920085802041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4171.65641526335</v>
      </c>
      <c r="P18">
        <f t="shared" si="22"/>
        <v>208.58282076316752</v>
      </c>
      <c r="Q18" s="4">
        <f t="shared" si="23"/>
        <v>25</v>
      </c>
      <c r="R18">
        <f t="shared" si="0"/>
        <v>500000</v>
      </c>
      <c r="S18">
        <f t="shared" si="1"/>
        <v>2116.1011724511732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1936.1912107658645</v>
      </c>
      <c r="AC18">
        <f t="shared" si="2"/>
        <v>1682.8768756912264</v>
      </c>
      <c r="AE18">
        <f t="shared" si="3"/>
        <v>3317.6032441036964</v>
      </c>
      <c r="AF18">
        <f t="shared" si="4"/>
        <v>-165.88016220518483</v>
      </c>
      <c r="AG18">
        <f t="shared" si="4"/>
        <v>-19.881810208321419</v>
      </c>
      <c r="AH18">
        <f t="shared" si="5"/>
        <v>-2956.4188776346609</v>
      </c>
      <c r="AI18">
        <f t="shared" si="6"/>
        <v>175.42239405552937</v>
      </c>
      <c r="AJ18">
        <f t="shared" si="7"/>
        <v>253.31433507463817</v>
      </c>
      <c r="AK18">
        <f t="shared" si="24"/>
        <v>435.38300185187603</v>
      </c>
      <c r="AL18">
        <f t="shared" si="8"/>
        <v>864.11973098204362</v>
      </c>
      <c r="AN18">
        <f t="shared" si="9"/>
        <v>968.15512885610838</v>
      </c>
      <c r="AO18">
        <f t="shared" si="9"/>
        <v>-48.407756442805422</v>
      </c>
      <c r="AP18">
        <f t="shared" si="9"/>
        <v>-5.8019826687655813</v>
      </c>
      <c r="AQ18">
        <f t="shared" si="9"/>
        <v>-862.75298425635128</v>
      </c>
      <c r="AR18">
        <f t="shared" si="9"/>
        <v>51.19240548818609</v>
      </c>
      <c r="AS18">
        <f t="shared" si="9"/>
        <v>73.923116982465842</v>
      </c>
      <c r="AT18">
        <f t="shared" si="9"/>
        <v>127.05506211715266</v>
      </c>
      <c r="AU18">
        <f t="shared" si="9"/>
        <v>252.1705845878046</v>
      </c>
      <c r="AW18">
        <v>15</v>
      </c>
      <c r="AX18">
        <f>(R18*SUMPRODUCT(K19:$K$23, X19:$X$23)-$AZ$3*SUMPRODUCT(K18:$K$22, W19:$W$23))/Z18</f>
        <v>2116.1011724511732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4171.65641526335</v>
      </c>
      <c r="P19">
        <f t="shared" si="22"/>
        <v>208.58282076316752</v>
      </c>
      <c r="Q19" s="4">
        <f t="shared" si="23"/>
        <v>25</v>
      </c>
      <c r="R19">
        <f t="shared" si="0"/>
        <v>500000</v>
      </c>
      <c r="S19">
        <f t="shared" si="1"/>
        <v>1793.6275651841418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1682.8768756912264</v>
      </c>
      <c r="AC19">
        <f t="shared" si="2"/>
        <v>1401.035370746742</v>
      </c>
      <c r="AE19">
        <f t="shared" si="3"/>
        <v>3258.557297978678</v>
      </c>
      <c r="AF19">
        <f t="shared" si="4"/>
        <v>-162.9278648989339</v>
      </c>
      <c r="AG19">
        <f t="shared" si="4"/>
        <v>-19.527958283286438</v>
      </c>
      <c r="AH19">
        <f t="shared" si="5"/>
        <v>-3100.6764590352582</v>
      </c>
      <c r="AI19">
        <f t="shared" si="6"/>
        <v>-24.574984238800425</v>
      </c>
      <c r="AJ19">
        <f t="shared" si="7"/>
        <v>281.84150494448431</v>
      </c>
      <c r="AK19">
        <f t="shared" si="24"/>
        <v>408.9063418541495</v>
      </c>
      <c r="AL19">
        <f t="shared" si="8"/>
        <v>666.17286255983345</v>
      </c>
      <c r="AN19">
        <f t="shared" si="9"/>
        <v>875.96596505077196</v>
      </c>
      <c r="AO19">
        <f t="shared" si="9"/>
        <v>-43.798298252538601</v>
      </c>
      <c r="AP19">
        <f t="shared" si="9"/>
        <v>-5.2495092947118556</v>
      </c>
      <c r="AQ19">
        <f t="shared" si="9"/>
        <v>-833.52440923283802</v>
      </c>
      <c r="AR19">
        <f t="shared" si="9"/>
        <v>-6.6062517293164333</v>
      </c>
      <c r="AS19">
        <f t="shared" si="9"/>
        <v>75.764684580873237</v>
      </c>
      <c r="AT19">
        <f t="shared" si="9"/>
        <v>109.92227713161259</v>
      </c>
      <c r="AU19">
        <f t="shared" si="9"/>
        <v>179.08070998316941</v>
      </c>
      <c r="AW19">
        <v>16</v>
      </c>
      <c r="AX19">
        <f>(R19*SUMPRODUCT(K20:$K$23, X20:$X$23)-$AZ$3*SUMPRODUCT(K19:$K$22, W20:$W$23))/Z19</f>
        <v>1793.6275651841418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4171.65641526335</v>
      </c>
      <c r="P20">
        <f t="shared" si="22"/>
        <v>208.58282076316752</v>
      </c>
      <c r="Q20" s="4">
        <f t="shared" si="23"/>
        <v>25</v>
      </c>
      <c r="R20">
        <f t="shared" si="0"/>
        <v>500000</v>
      </c>
      <c r="S20">
        <f t="shared" si="1"/>
        <v>1423.6283047747822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1401.035370746742</v>
      </c>
      <c r="AC20">
        <f t="shared" si="2"/>
        <v>1091.6048528610036</v>
      </c>
      <c r="AE20">
        <f t="shared" si="3"/>
        <v>3198.7284687280935</v>
      </c>
      <c r="AF20">
        <f t="shared" si="4"/>
        <v>-159.93642343640468</v>
      </c>
      <c r="AG20">
        <f t="shared" si="4"/>
        <v>-19.169414677971286</v>
      </c>
      <c r="AH20">
        <f t="shared" si="5"/>
        <v>-3265.2804496457984</v>
      </c>
      <c r="AI20">
        <f t="shared" si="6"/>
        <v>-245.65781903208108</v>
      </c>
      <c r="AJ20">
        <f t="shared" si="7"/>
        <v>309.43051788573848</v>
      </c>
      <c r="AK20">
        <f t="shared" si="24"/>
        <v>379.92491164524063</v>
      </c>
      <c r="AL20">
        <f t="shared" si="8"/>
        <v>443.69761049889803</v>
      </c>
      <c r="AN20">
        <f t="shared" si="9"/>
        <v>792.10109352339259</v>
      </c>
      <c r="AO20">
        <f t="shared" si="9"/>
        <v>-39.60505467616963</v>
      </c>
      <c r="AP20">
        <f t="shared" si="9"/>
        <v>-4.7469219338464415</v>
      </c>
      <c r="AQ20">
        <f t="shared" si="9"/>
        <v>-808.58135978432449</v>
      </c>
      <c r="AR20">
        <f t="shared" si="9"/>
        <v>-60.832242870948043</v>
      </c>
      <c r="AS20">
        <f t="shared" si="9"/>
        <v>76.624275546671228</v>
      </c>
      <c r="AT20">
        <f t="shared" si="9"/>
        <v>94.080801453783721</v>
      </c>
      <c r="AU20">
        <f t="shared" si="9"/>
        <v>109.87283412950691</v>
      </c>
      <c r="AW20">
        <v>17</v>
      </c>
      <c r="AX20">
        <f>(R20*SUMPRODUCT(K21:$K$23, X21:$X$23)-$AZ$3*SUMPRODUCT(K20:$K$22, W21:$W$23))/Z20</f>
        <v>1423.6283047747822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4171.65641526335</v>
      </c>
      <c r="P21">
        <f t="shared" si="22"/>
        <v>208.58282076316752</v>
      </c>
      <c r="Q21" s="4">
        <f t="shared" si="23"/>
        <v>25</v>
      </c>
      <c r="R21">
        <f t="shared" si="0"/>
        <v>500000</v>
      </c>
      <c r="S21">
        <f t="shared" si="1"/>
        <v>1003.7463011355613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1091.6048528610036</v>
      </c>
      <c r="AC21">
        <f t="shared" si="2"/>
        <v>755.01829646229714</v>
      </c>
      <c r="AE21">
        <f t="shared" si="3"/>
        <v>3137.921321866736</v>
      </c>
      <c r="AF21">
        <f t="shared" si="4"/>
        <v>-156.89606609333683</v>
      </c>
      <c r="AG21">
        <f t="shared" si="4"/>
        <v>-18.805008188028378</v>
      </c>
      <c r="AH21">
        <f t="shared" si="5"/>
        <v>-3454.2468632638975</v>
      </c>
      <c r="AI21">
        <f t="shared" si="6"/>
        <v>-492.02661567852647</v>
      </c>
      <c r="AJ21">
        <f t="shared" si="7"/>
        <v>336.58655639870642</v>
      </c>
      <c r="AK21">
        <f t="shared" si="24"/>
        <v>348.50310365606322</v>
      </c>
      <c r="AL21">
        <f t="shared" si="8"/>
        <v>193.06304437624317</v>
      </c>
      <c r="AN21">
        <f t="shared" si="9"/>
        <v>715.79169364449876</v>
      </c>
      <c r="AO21">
        <f t="shared" si="9"/>
        <v>-35.789584682224941</v>
      </c>
      <c r="AP21">
        <f t="shared" si="9"/>
        <v>-4.2896131799442072</v>
      </c>
      <c r="AQ21">
        <f t="shared" si="9"/>
        <v>-787.94875935607274</v>
      </c>
      <c r="AR21">
        <f t="shared" si="9"/>
        <v>-112.2362635737431</v>
      </c>
      <c r="AS21">
        <f t="shared" si="9"/>
        <v>76.77880881961498</v>
      </c>
      <c r="AT21">
        <f t="shared" si="9"/>
        <v>79.497094164852328</v>
      </c>
      <c r="AU21">
        <f t="shared" si="9"/>
        <v>44.039639410724206</v>
      </c>
      <c r="AW21">
        <v>18</v>
      </c>
      <c r="AX21">
        <f>(R21*SUMPRODUCT(K22:$K$23, X22:$X$23)-$AZ$3*SUMPRODUCT(K21:$K$22, W22:$W$23))/Z21</f>
        <v>1003.7463011355613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4171.65641526335</v>
      </c>
      <c r="P22">
        <f t="shared" si="22"/>
        <v>208.58282076316752</v>
      </c>
      <c r="Q22" s="4">
        <f t="shared" si="23"/>
        <v>25</v>
      </c>
      <c r="R22">
        <f t="shared" si="0"/>
        <v>500000</v>
      </c>
      <c r="S22">
        <f t="shared" si="1"/>
        <v>531.28122204314104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755.01829646229714</v>
      </c>
      <c r="AC22">
        <f t="shared" si="2"/>
        <v>391.73405784650055</v>
      </c>
      <c r="AE22">
        <f t="shared" si="3"/>
        <v>3075.9225579401332</v>
      </c>
      <c r="AF22">
        <f t="shared" si="4"/>
        <v>-153.79612789700667</v>
      </c>
      <c r="AG22">
        <f t="shared" si="4"/>
        <v>-18.433460547505057</v>
      </c>
      <c r="AH22">
        <f t="shared" si="5"/>
        <v>-3669.9511728607163</v>
      </c>
      <c r="AI22">
        <f t="shared" si="6"/>
        <v>-766.25820336509469</v>
      </c>
      <c r="AJ22">
        <f t="shared" si="7"/>
        <v>363.2842386157966</v>
      </c>
      <c r="AK22">
        <f t="shared" si="24"/>
        <v>314.66062853652215</v>
      </c>
      <c r="AL22">
        <f t="shared" si="8"/>
        <v>-88.313336212775937</v>
      </c>
      <c r="AN22">
        <f t="shared" si="9"/>
        <v>646.34049745066636</v>
      </c>
      <c r="AO22">
        <f t="shared" si="9"/>
        <v>-32.317024872533324</v>
      </c>
      <c r="AP22">
        <f t="shared" si="9"/>
        <v>-3.8734044292683198</v>
      </c>
      <c r="AQ22">
        <f t="shared" si="9"/>
        <v>-771.16312976193569</v>
      </c>
      <c r="AR22">
        <f t="shared" si="9"/>
        <v>-161.01306161307087</v>
      </c>
      <c r="AS22">
        <f t="shared" si="9"/>
        <v>76.336549792776225</v>
      </c>
      <c r="AT22">
        <f t="shared" si="9"/>
        <v>66.11931976357431</v>
      </c>
      <c r="AU22">
        <f t="shared" si="9"/>
        <v>-18.557192056720339</v>
      </c>
      <c r="AW22">
        <v>19</v>
      </c>
      <c r="AX22">
        <f>(R22*SUMPRODUCT(K23:$K$23, X23:$X$23)-$AZ$3*SUMPRODUCT(K22:$K$22, W23:$W$23))/Z22</f>
        <v>531.28122204314104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4171.65641526335</v>
      </c>
      <c r="P23">
        <f t="shared" si="22"/>
        <v>208.58282076316752</v>
      </c>
      <c r="Q23" s="4">
        <f t="shared" si="23"/>
        <v>25</v>
      </c>
      <c r="R23">
        <f t="shared" si="0"/>
        <v>500000</v>
      </c>
      <c r="S23">
        <f t="shared" si="1"/>
        <v>542.48379559879743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391.73405784650055</v>
      </c>
      <c r="AC23">
        <f t="shared" si="2"/>
        <v>391.73405784650055</v>
      </c>
      <c r="AE23">
        <f t="shared" si="3"/>
        <v>3012.4031514870944</v>
      </c>
      <c r="AF23">
        <f t="shared" si="4"/>
        <v>-150.62015757435475</v>
      </c>
      <c r="AG23">
        <f t="shared" si="4"/>
        <v>-18.052799964932671</v>
      </c>
      <c r="AH23">
        <f t="shared" si="5"/>
        <v>-3926.5195419466932</v>
      </c>
      <c r="AI23">
        <f t="shared" si="6"/>
        <v>-1082.7893479988861</v>
      </c>
      <c r="AJ23">
        <f t="shared" si="7"/>
        <v>0</v>
      </c>
      <c r="AK23">
        <f t="shared" si="24"/>
        <v>278.40996115314169</v>
      </c>
      <c r="AL23">
        <f t="shared" si="8"/>
        <v>-804.37938684574442</v>
      </c>
      <c r="AN23">
        <f t="shared" si="9"/>
        <v>583.09649547756442</v>
      </c>
      <c r="AO23">
        <f t="shared" si="9"/>
        <v>-29.154824773878229</v>
      </c>
      <c r="AP23">
        <f t="shared" si="9"/>
        <v>-3.4943942970957407</v>
      </c>
      <c r="AQ23">
        <f t="shared" si="9"/>
        <v>-760.0376407796017</v>
      </c>
      <c r="AR23">
        <f t="shared" si="9"/>
        <v>-209.59036437301123</v>
      </c>
      <c r="AS23">
        <f t="shared" si="9"/>
        <v>0</v>
      </c>
      <c r="AT23">
        <f t="shared" si="9"/>
        <v>53.890486927123796</v>
      </c>
      <c r="AU23">
        <f t="shared" si="9"/>
        <v>-155.69987744588744</v>
      </c>
      <c r="AW23">
        <v>20</v>
      </c>
      <c r="AX23">
        <f>(R23*SUMPRODUCT(K$23:$K24, X$23:$X24)-$AZ$3*SUMPRODUCT(K$22:$K23, W$23:$W24))/Z23</f>
        <v>542.48379559879743</v>
      </c>
    </row>
    <row r="25" spans="5:50" x14ac:dyDescent="0.25">
      <c r="AN25" s="8">
        <f t="shared" ref="AN25:AU25" si="25">SUM(AN3:AN23)</f>
        <v>35465.670426491764</v>
      </c>
      <c r="AO25" s="8">
        <f t="shared" si="25"/>
        <v>-4902.0258327721021</v>
      </c>
      <c r="AP25" s="8">
        <f t="shared" si="25"/>
        <v>-460.68923988000233</v>
      </c>
      <c r="AQ25" s="8">
        <f t="shared" si="25"/>
        <v>-22036.937462277201</v>
      </c>
      <c r="AR25" s="8">
        <f t="shared" si="25"/>
        <v>8066.0178915624683</v>
      </c>
      <c r="AS25" s="8">
        <f t="shared" si="25"/>
        <v>-1461.1993868422321</v>
      </c>
      <c r="AT25" s="8">
        <f t="shared" si="25"/>
        <v>3929.3700941983384</v>
      </c>
      <c r="AU25" s="9">
        <f t="shared" si="25"/>
        <v>10534.188598918576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32" priority="1" operator="lessThan">
      <formula>0</formula>
    </cfRule>
  </conditionalFormatting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09E4E-EBCA-4354-8969-14FF8C2A087D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'T.26.04.E'!C3*(1+C12)</f>
        <v>4140.7434526883299</v>
      </c>
      <c r="K3">
        <v>1</v>
      </c>
      <c r="L3" s="2">
        <v>0</v>
      </c>
      <c r="O3">
        <f>$C$3</f>
        <v>4140.7434526883299</v>
      </c>
      <c r="P3">
        <f>O3*B5</f>
        <v>3312.5947621506639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4140.7434526883299</v>
      </c>
      <c r="AF3">
        <f t="shared" ref="AF3:AG23" si="4">-$Z3*P3</f>
        <v>-3312.5947621506639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554.99894873766596</v>
      </c>
      <c r="AJ3">
        <f t="shared" ref="AJ3:AJ23" si="7">AB3-AC3</f>
        <v>0</v>
      </c>
      <c r="AL3">
        <f t="shared" ref="AL3:AL23" si="8">SUM(AI3:AK3)</f>
        <v>554.99894873766596</v>
      </c>
      <c r="AN3">
        <f t="shared" ref="AN3:AU23" si="9">AE3*$K3</f>
        <v>4140.7434526883299</v>
      </c>
      <c r="AO3">
        <f t="shared" si="9"/>
        <v>-3312.5947621506639</v>
      </c>
      <c r="AP3">
        <f t="shared" si="9"/>
        <v>-273.14974180000002</v>
      </c>
      <c r="AQ3">
        <f t="shared" si="9"/>
        <v>0</v>
      </c>
      <c r="AR3">
        <f t="shared" si="9"/>
        <v>554.99894873766596</v>
      </c>
      <c r="AS3">
        <f t="shared" si="9"/>
        <v>0</v>
      </c>
      <c r="AT3">
        <f t="shared" si="9"/>
        <v>0</v>
      </c>
      <c r="AU3">
        <f t="shared" si="9"/>
        <v>554.99894873766596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2339.0093044118726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1000000</v>
      </c>
      <c r="S4">
        <f t="shared" si="1"/>
        <v>67.493860042674825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66.652427115837781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-66.652427115837781</v>
      </c>
      <c r="AK4">
        <f>G4*MAX(0, SUM(AB4, AE4:AF4))</f>
        <v>0</v>
      </c>
      <c r="AL4">
        <f t="shared" si="8"/>
        <v>-2533.459427115838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-2272.3568772960248</v>
      </c>
      <c r="AR4">
        <f t="shared" si="9"/>
        <v>-2272.3568772960248</v>
      </c>
      <c r="AS4">
        <f t="shared" si="9"/>
        <v>-61.398439823280064</v>
      </c>
      <c r="AT4">
        <f t="shared" si="9"/>
        <v>0</v>
      </c>
      <c r="AU4">
        <f t="shared" si="9"/>
        <v>-2333.7553171193049</v>
      </c>
      <c r="AW4">
        <v>1</v>
      </c>
      <c r="AX4">
        <f>(R4*SUMPRODUCT(K5:$K$23, X5:$X$23)-$AZ$3*SUMPRODUCT(K4:$K$22, W5:$W$23))/Z4</f>
        <v>67.493860042674825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4140.7434526883299</v>
      </c>
      <c r="P5">
        <f t="shared" ref="P5:P23" si="22">O5*$C$5</f>
        <v>207.03717263441649</v>
      </c>
      <c r="Q5" s="4">
        <f t="shared" ref="Q5:Q23" si="23">$C$8</f>
        <v>25</v>
      </c>
      <c r="R5">
        <f t="shared" si="0"/>
        <v>1000000</v>
      </c>
      <c r="S5">
        <f t="shared" si="1"/>
        <v>127.25299577845253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66.652427115837781</v>
      </c>
      <c r="AC5">
        <f t="shared" si="2"/>
        <v>124.09941874019569</v>
      </c>
      <c r="AE5">
        <f t="shared" si="3"/>
        <v>4038.1277665598514</v>
      </c>
      <c r="AF5">
        <f t="shared" si="4"/>
        <v>-201.90638832799257</v>
      </c>
      <c r="AG5">
        <f t="shared" si="4"/>
        <v>-24.380451316889385</v>
      </c>
      <c r="AH5">
        <f t="shared" si="5"/>
        <v>-2439.8083944245368</v>
      </c>
      <c r="AI5">
        <f t="shared" si="6"/>
        <v>1372.0325324904325</v>
      </c>
      <c r="AJ5">
        <f t="shared" si="7"/>
        <v>-57.446991624357906</v>
      </c>
      <c r="AK5">
        <f>G5*SUM(AB5, AE5:AF5)</f>
        <v>273.20116637433881</v>
      </c>
      <c r="AL5">
        <f t="shared" si="8"/>
        <v>1587.7867072404133</v>
      </c>
      <c r="AN5">
        <f t="shared" si="9"/>
        <v>3426.5951016405529</v>
      </c>
      <c r="AO5">
        <f t="shared" si="9"/>
        <v>-171.32975508202765</v>
      </c>
      <c r="AP5">
        <f t="shared" si="9"/>
        <v>-20.688284246491268</v>
      </c>
      <c r="AQ5">
        <f t="shared" si="9"/>
        <v>-2070.3246594891289</v>
      </c>
      <c r="AR5">
        <f t="shared" si="9"/>
        <v>1164.2524028229052</v>
      </c>
      <c r="AS5">
        <f t="shared" si="9"/>
        <v>-48.747239186963228</v>
      </c>
      <c r="AT5">
        <f t="shared" si="9"/>
        <v>231.8276767300795</v>
      </c>
      <c r="AU5">
        <f t="shared" si="9"/>
        <v>1347.3328403660214</v>
      </c>
      <c r="AW5">
        <v>2</v>
      </c>
      <c r="AX5">
        <f>(R5*SUMPRODUCT(K6:$K$23, X6:$X$23)-$AZ$3*SUMPRODUCT(K5:$K$22, W6:$W$23))/Z5</f>
        <v>127.25299577845253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4140.7434526883299</v>
      </c>
      <c r="P6">
        <f t="shared" si="22"/>
        <v>207.03717263441649</v>
      </c>
      <c r="Q6" s="4">
        <f t="shared" si="23"/>
        <v>25</v>
      </c>
      <c r="R6">
        <f t="shared" si="0"/>
        <v>1000000</v>
      </c>
      <c r="S6">
        <f t="shared" si="1"/>
        <v>180.11380700799603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124.09941874019569</v>
      </c>
      <c r="AC6">
        <f t="shared" si="2"/>
        <v>173.45910271693538</v>
      </c>
      <c r="AE6">
        <f t="shared" si="3"/>
        <v>3987.754497091144</v>
      </c>
      <c r="AF6">
        <f t="shared" si="4"/>
        <v>-199.38772485455721</v>
      </c>
      <c r="AG6">
        <f t="shared" si="4"/>
        <v>-24.076319522416565</v>
      </c>
      <c r="AH6">
        <f t="shared" si="5"/>
        <v>-2413.0912521570763</v>
      </c>
      <c r="AI6">
        <f t="shared" si="6"/>
        <v>1351.1992005570937</v>
      </c>
      <c r="AJ6">
        <f t="shared" si="7"/>
        <v>-49.359683976739689</v>
      </c>
      <c r="AK6">
        <f>G6*SUM(AB6, AE6:AF6)</f>
        <v>273.87263336837481</v>
      </c>
      <c r="AL6">
        <f t="shared" si="8"/>
        <v>1575.7121499487289</v>
      </c>
      <c r="AN6">
        <f t="shared" si="9"/>
        <v>3117.1127687389758</v>
      </c>
      <c r="AO6">
        <f t="shared" si="9"/>
        <v>-155.85563843694879</v>
      </c>
      <c r="AP6">
        <f t="shared" si="9"/>
        <v>-18.819765124033623</v>
      </c>
      <c r="AQ6">
        <f t="shared" si="9"/>
        <v>-1886.2438898176802</v>
      </c>
      <c r="AR6">
        <f t="shared" si="9"/>
        <v>1056.1934753603132</v>
      </c>
      <c r="AS6">
        <f t="shared" si="9"/>
        <v>-38.583042485952539</v>
      </c>
      <c r="AT6">
        <f t="shared" si="9"/>
        <v>214.07834486888606</v>
      </c>
      <c r="AU6">
        <f t="shared" si="9"/>
        <v>1231.6887777432466</v>
      </c>
      <c r="AW6">
        <v>3</v>
      </c>
      <c r="AX6">
        <f>(R6*SUMPRODUCT(K7:$K$23, X7:$X$23)-$AZ$3*SUMPRODUCT(K6:$K$22, W7:$W$23))/Z6</f>
        <v>180.11380700799603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4140.7434526883299</v>
      </c>
      <c r="P7">
        <f t="shared" si="22"/>
        <v>207.03717263441649</v>
      </c>
      <c r="Q7" s="4">
        <f t="shared" si="23"/>
        <v>25</v>
      </c>
      <c r="R7">
        <f t="shared" si="0"/>
        <v>1000000</v>
      </c>
      <c r="S7">
        <f t="shared" si="1"/>
        <v>226.13766211700496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173.45910271693538</v>
      </c>
      <c r="AC7">
        <f t="shared" si="2"/>
        <v>215.06476056113934</v>
      </c>
      <c r="AE7">
        <f t="shared" si="3"/>
        <v>3937.9906507424516</v>
      </c>
      <c r="AF7">
        <f t="shared" si="4"/>
        <v>-196.89953253712258</v>
      </c>
      <c r="AG7">
        <f t="shared" si="4"/>
        <v>-23.775867158503605</v>
      </c>
      <c r="AH7">
        <f t="shared" si="5"/>
        <v>-2387.5667475516743</v>
      </c>
      <c r="AI7">
        <f t="shared" si="6"/>
        <v>1329.7485034951515</v>
      </c>
      <c r="AJ7">
        <f t="shared" si="7"/>
        <v>-41.605657844203961</v>
      </c>
      <c r="AK7">
        <f>G7*SUM(AB7, AE7:AF7)</f>
        <v>274.0185154645585</v>
      </c>
      <c r="AL7">
        <f t="shared" si="8"/>
        <v>1562.161361115506</v>
      </c>
      <c r="AN7">
        <f t="shared" si="9"/>
        <v>2835.5685336157117</v>
      </c>
      <c r="AO7">
        <f t="shared" si="9"/>
        <v>-141.77842668078557</v>
      </c>
      <c r="AP7">
        <f t="shared" si="9"/>
        <v>-17.119924030639663</v>
      </c>
      <c r="AQ7">
        <f t="shared" si="9"/>
        <v>-1719.1785714342232</v>
      </c>
      <c r="AR7">
        <f t="shared" si="9"/>
        <v>957.49161147006339</v>
      </c>
      <c r="AS7">
        <f t="shared" si="9"/>
        <v>-29.958347966408663</v>
      </c>
      <c r="AT7">
        <f t="shared" si="9"/>
        <v>197.30830999634304</v>
      </c>
      <c r="AU7">
        <f t="shared" si="9"/>
        <v>1124.8415734999978</v>
      </c>
      <c r="AW7">
        <v>4</v>
      </c>
      <c r="AX7">
        <f>(R7*SUMPRODUCT(K8:$K$23, X8:$X$23)-$AZ$3*SUMPRODUCT(K7:$K$22, W8:$W$23))/Z7</f>
        <v>226.13766211700496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4140.7434526883299</v>
      </c>
      <c r="P8">
        <f t="shared" si="22"/>
        <v>207.03717263441649</v>
      </c>
      <c r="Q8" s="4">
        <f t="shared" si="23"/>
        <v>25</v>
      </c>
      <c r="R8">
        <f t="shared" si="0"/>
        <v>1000000</v>
      </c>
      <c r="S8">
        <f t="shared" si="1"/>
        <v>265.46558179966439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215.06476056113934</v>
      </c>
      <c r="AC8">
        <f t="shared" si="2"/>
        <v>249.31495944722155</v>
      </c>
      <c r="AE8">
        <f t="shared" si="3"/>
        <v>3888.8253572826975</v>
      </c>
      <c r="AF8">
        <f t="shared" si="4"/>
        <v>-194.44126786413489</v>
      </c>
      <c r="AG8">
        <f t="shared" si="4"/>
        <v>-23.479028595444152</v>
      </c>
      <c r="AH8">
        <f t="shared" si="5"/>
        <v>-2363.1956589766614</v>
      </c>
      <c r="AI8">
        <f t="shared" si="6"/>
        <v>1307.7094018464572</v>
      </c>
      <c r="AJ8">
        <f t="shared" si="7"/>
        <v>-34.250198886082217</v>
      </c>
      <c r="AK8">
        <f t="shared" ref="AK8:AK23" si="24">G8*SUM(AB8:AB8, AE8:AF8)</f>
        <v>273.66141949857922</v>
      </c>
      <c r="AL8">
        <f t="shared" si="8"/>
        <v>1547.1206224589541</v>
      </c>
      <c r="AN8">
        <f t="shared" si="9"/>
        <v>2579.4390743023641</v>
      </c>
      <c r="AO8">
        <f t="shared" si="9"/>
        <v>-128.97195371511822</v>
      </c>
      <c r="AP8">
        <f t="shared" si="9"/>
        <v>-15.573526250628333</v>
      </c>
      <c r="AQ8">
        <f t="shared" si="9"/>
        <v>-1567.4962650535394</v>
      </c>
      <c r="AR8">
        <f t="shared" si="9"/>
        <v>867.39732928307808</v>
      </c>
      <c r="AS8">
        <f t="shared" si="9"/>
        <v>-22.717991473682282</v>
      </c>
      <c r="AT8">
        <f t="shared" si="9"/>
        <v>181.51829761697661</v>
      </c>
      <c r="AU8">
        <f t="shared" si="9"/>
        <v>1026.1976354263722</v>
      </c>
      <c r="AW8">
        <v>5</v>
      </c>
      <c r="AX8">
        <f>(R8*SUMPRODUCT(K9:$K$23, X9:$X$23)-$AZ$3*SUMPRODUCT(K8:$K$22, W9:$W$23))/Z8</f>
        <v>265.46558179966439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4140.7434526883299</v>
      </c>
      <c r="P9">
        <f t="shared" si="22"/>
        <v>207.03717263441649</v>
      </c>
      <c r="Q9" s="4">
        <f t="shared" si="23"/>
        <v>25</v>
      </c>
      <c r="R9">
        <f t="shared" si="0"/>
        <v>1000000</v>
      </c>
      <c r="S9">
        <f t="shared" si="1"/>
        <v>296.53715268506625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249.31495944722155</v>
      </c>
      <c r="AC9">
        <f t="shared" si="2"/>
        <v>275.01653617587908</v>
      </c>
      <c r="AE9">
        <f t="shared" si="3"/>
        <v>3840.2369188481239</v>
      </c>
      <c r="AF9">
        <f t="shared" si="4"/>
        <v>-192.01184594240621</v>
      </c>
      <c r="AG9">
        <f t="shared" si="4"/>
        <v>-23.185672831015978</v>
      </c>
      <c r="AH9">
        <f t="shared" si="5"/>
        <v>-2342.6191389492969</v>
      </c>
      <c r="AI9">
        <f t="shared" si="6"/>
        <v>1282.420261125405</v>
      </c>
      <c r="AJ9">
        <f t="shared" si="7"/>
        <v>-25.701576728657528</v>
      </c>
      <c r="AK9">
        <f t="shared" si="24"/>
        <v>272.82780226470578</v>
      </c>
      <c r="AL9">
        <f t="shared" si="8"/>
        <v>1529.5464866614532</v>
      </c>
      <c r="AN9">
        <f t="shared" si="9"/>
        <v>2346.4225291347016</v>
      </c>
      <c r="AO9">
        <f t="shared" si="9"/>
        <v>-117.3211264567351</v>
      </c>
      <c r="AP9">
        <f t="shared" si="9"/>
        <v>-14.166674148885717</v>
      </c>
      <c r="AQ9">
        <f t="shared" si="9"/>
        <v>-1431.3633353802347</v>
      </c>
      <c r="AR9">
        <f t="shared" si="9"/>
        <v>783.57139314884625</v>
      </c>
      <c r="AS9">
        <f t="shared" si="9"/>
        <v>-15.703916176217367</v>
      </c>
      <c r="AT9">
        <f t="shared" si="9"/>
        <v>166.70047065748005</v>
      </c>
      <c r="AU9">
        <f t="shared" si="9"/>
        <v>934.56794763010896</v>
      </c>
      <c r="AW9">
        <v>6</v>
      </c>
      <c r="AX9">
        <f>(R9*SUMPRODUCT(K10:$K$23, X10:$X$23)-$AZ$3*SUMPRODUCT(K9:$K$22, W10:$W$23))/Z9</f>
        <v>296.53715268506625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4140.7434526883299</v>
      </c>
      <c r="P10">
        <f t="shared" si="22"/>
        <v>207.03717263441649</v>
      </c>
      <c r="Q10" s="4">
        <f t="shared" si="23"/>
        <v>25</v>
      </c>
      <c r="R10">
        <f t="shared" si="0"/>
        <v>1000000</v>
      </c>
      <c r="S10">
        <f t="shared" si="1"/>
        <v>319.86058830289653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275.01653617587908</v>
      </c>
      <c r="AC10">
        <f t="shared" si="2"/>
        <v>292.93779349793294</v>
      </c>
      <c r="AE10">
        <f t="shared" si="3"/>
        <v>3792.2154051779676</v>
      </c>
      <c r="AF10">
        <f t="shared" si="4"/>
        <v>-189.61077025889838</v>
      </c>
      <c r="AG10">
        <f t="shared" si="4"/>
        <v>-22.895739910642831</v>
      </c>
      <c r="AH10">
        <f t="shared" si="5"/>
        <v>-2323.0476825194633</v>
      </c>
      <c r="AI10">
        <f t="shared" si="6"/>
        <v>1256.661212488963</v>
      </c>
      <c r="AJ10">
        <f t="shared" si="7"/>
        <v>-17.921257322053862</v>
      </c>
      <c r="AK10">
        <f t="shared" si="24"/>
        <v>271.43348197664642</v>
      </c>
      <c r="AL10">
        <f t="shared" si="8"/>
        <v>1510.1734371435555</v>
      </c>
      <c r="AN10">
        <f t="shared" si="9"/>
        <v>2134.4331946230009</v>
      </c>
      <c r="AO10">
        <f t="shared" si="9"/>
        <v>-106.72165973115004</v>
      </c>
      <c r="AP10">
        <f t="shared" si="9"/>
        <v>-12.886775158922516</v>
      </c>
      <c r="AQ10">
        <f t="shared" si="9"/>
        <v>-1307.5180485505359</v>
      </c>
      <c r="AR10">
        <f t="shared" si="9"/>
        <v>707.30671118239206</v>
      </c>
      <c r="AS10">
        <f t="shared" si="9"/>
        <v>-10.086907633290711</v>
      </c>
      <c r="AT10">
        <f t="shared" si="9"/>
        <v>152.77524406234753</v>
      </c>
      <c r="AU10">
        <f t="shared" si="9"/>
        <v>849.99504761144885</v>
      </c>
      <c r="AW10">
        <v>7</v>
      </c>
      <c r="AX10">
        <f>(R10*SUMPRODUCT(K11:$K$23, X11:$X$23)-$AZ$3*SUMPRODUCT(K10:$K$22, W11:$W$23))/Z10</f>
        <v>319.86058830289653</v>
      </c>
    </row>
    <row r="11" spans="1:52" x14ac:dyDescent="0.25">
      <c r="A11" t="s">
        <v>33</v>
      </c>
      <c r="C11" s="7">
        <f>AU25</f>
        <v>10504.168303680606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4140.7434526883299</v>
      </c>
      <c r="P11">
        <f t="shared" si="22"/>
        <v>207.03717263441649</v>
      </c>
      <c r="Q11" s="4">
        <f t="shared" si="23"/>
        <v>25</v>
      </c>
      <c r="R11">
        <f t="shared" si="0"/>
        <v>1000000</v>
      </c>
      <c r="S11">
        <f t="shared" si="1"/>
        <v>335.95156716365693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292.93779349793294</v>
      </c>
      <c r="AC11">
        <f t="shared" si="2"/>
        <v>303.82346230518669</v>
      </c>
      <c r="AE11">
        <f t="shared" si="3"/>
        <v>3744.7511346194938</v>
      </c>
      <c r="AF11">
        <f t="shared" si="4"/>
        <v>-187.23755673097469</v>
      </c>
      <c r="AG11">
        <f t="shared" si="4"/>
        <v>-22.609171380735127</v>
      </c>
      <c r="AH11">
        <f t="shared" si="5"/>
        <v>-2304.4452320510436</v>
      </c>
      <c r="AI11">
        <f t="shared" si="6"/>
        <v>1230.4591744567406</v>
      </c>
      <c r="AJ11">
        <f t="shared" si="7"/>
        <v>-10.885668807253751</v>
      </c>
      <c r="AK11">
        <f t="shared" si="24"/>
        <v>269.53159599705168</v>
      </c>
      <c r="AL11">
        <f t="shared" si="8"/>
        <v>1489.1051016465385</v>
      </c>
      <c r="AN11">
        <f t="shared" si="9"/>
        <v>1941.5737701082921</v>
      </c>
      <c r="AO11">
        <f t="shared" si="9"/>
        <v>-97.078688505414618</v>
      </c>
      <c r="AP11">
        <f t="shared" si="9"/>
        <v>-11.722374208233958</v>
      </c>
      <c r="AQ11">
        <f t="shared" si="9"/>
        <v>-1194.8058112160913</v>
      </c>
      <c r="AR11">
        <f t="shared" si="9"/>
        <v>637.96689617855236</v>
      </c>
      <c r="AS11">
        <f t="shared" si="9"/>
        <v>-5.6439876153205235</v>
      </c>
      <c r="AT11">
        <f t="shared" si="9"/>
        <v>139.7463965403071</v>
      </c>
      <c r="AU11">
        <f t="shared" si="9"/>
        <v>772.06930510353891</v>
      </c>
      <c r="AW11">
        <v>8</v>
      </c>
      <c r="AX11">
        <f>(R11*SUMPRODUCT(K12:$K$23, X12:$X$23)-$AZ$3*SUMPRODUCT(K11:$K$22, W12:$W$23))/Z11</f>
        <v>335.95156716365693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4140.7434526883299</v>
      </c>
      <c r="P12">
        <f t="shared" si="22"/>
        <v>207.03717263441649</v>
      </c>
      <c r="Q12" s="4">
        <f t="shared" si="23"/>
        <v>25</v>
      </c>
      <c r="R12">
        <f t="shared" si="0"/>
        <v>1000000</v>
      </c>
      <c r="S12">
        <f t="shared" si="1"/>
        <v>344.8652628246283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303.82346230518669</v>
      </c>
      <c r="AC12">
        <f t="shared" si="2"/>
        <v>307.9769390457177</v>
      </c>
      <c r="AE12">
        <f t="shared" si="3"/>
        <v>3697.8310992749748</v>
      </c>
      <c r="AF12">
        <f t="shared" si="4"/>
        <v>-184.89155496374875</v>
      </c>
      <c r="AG12">
        <f t="shared" si="4"/>
        <v>-22.325888705289149</v>
      </c>
      <c r="AH12">
        <f t="shared" si="5"/>
        <v>-2287.638465544976</v>
      </c>
      <c r="AI12">
        <f t="shared" si="6"/>
        <v>1202.9751900609608</v>
      </c>
      <c r="AJ12">
        <f t="shared" si="7"/>
        <v>-4.1534767405310049</v>
      </c>
      <c r="AK12">
        <f t="shared" si="24"/>
        <v>267.17341046314891</v>
      </c>
      <c r="AL12">
        <f t="shared" si="8"/>
        <v>1465.9951237835787</v>
      </c>
      <c r="AN12">
        <f t="shared" si="9"/>
        <v>1766.1166005587404</v>
      </c>
      <c r="AO12">
        <f t="shared" si="9"/>
        <v>-88.30583002793702</v>
      </c>
      <c r="AP12">
        <f t="shared" si="9"/>
        <v>-10.66304047049878</v>
      </c>
      <c r="AQ12">
        <f t="shared" si="9"/>
        <v>-1092.5962169737461</v>
      </c>
      <c r="AR12">
        <f t="shared" si="9"/>
        <v>574.55151308655854</v>
      </c>
      <c r="AS12">
        <f t="shared" si="9"/>
        <v>-1.983736959463799</v>
      </c>
      <c r="AT12">
        <f t="shared" si="9"/>
        <v>127.60436666222478</v>
      </c>
      <c r="AU12">
        <f t="shared" si="9"/>
        <v>700.17214278931954</v>
      </c>
      <c r="AW12">
        <v>9</v>
      </c>
      <c r="AX12">
        <f>(R12*SUMPRODUCT(K13:$K$23, X13:$X$23)-$AZ$3*SUMPRODUCT(K12:$K$22, W13:$W$23))/Z12</f>
        <v>344.8652628246283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4140.7434526883299</v>
      </c>
      <c r="P13">
        <f t="shared" si="22"/>
        <v>207.03717263441649</v>
      </c>
      <c r="Q13" s="4">
        <f t="shared" si="23"/>
        <v>25</v>
      </c>
      <c r="R13">
        <f t="shared" si="0"/>
        <v>1000000</v>
      </c>
      <c r="S13">
        <f t="shared" si="1"/>
        <v>347.17745676038356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307.9769390457177</v>
      </c>
      <c r="AC13">
        <f t="shared" si="2"/>
        <v>306.15270610285006</v>
      </c>
      <c r="AE13">
        <f t="shared" si="3"/>
        <v>3651.446223344903</v>
      </c>
      <c r="AF13">
        <f t="shared" si="4"/>
        <v>-182.57231116724515</v>
      </c>
      <c r="AG13">
        <f t="shared" si="4"/>
        <v>-22.04583708859241</v>
      </c>
      <c r="AH13">
        <f t="shared" si="5"/>
        <v>-2271.7091857538708</v>
      </c>
      <c r="AI13">
        <f t="shared" si="6"/>
        <v>1175.1188893351946</v>
      </c>
      <c r="AJ13">
        <f t="shared" si="7"/>
        <v>1.8242329428676385</v>
      </c>
      <c r="AK13">
        <f t="shared" si="24"/>
        <v>264.37955958563634</v>
      </c>
      <c r="AL13">
        <f t="shared" si="8"/>
        <v>1441.3226818636986</v>
      </c>
      <c r="AN13">
        <f t="shared" si="9"/>
        <v>1606.4920397246358</v>
      </c>
      <c r="AO13">
        <f t="shared" si="9"/>
        <v>-80.324601986231784</v>
      </c>
      <c r="AP13">
        <f t="shared" si="9"/>
        <v>-9.6992971073928729</v>
      </c>
      <c r="AQ13">
        <f t="shared" si="9"/>
        <v>-999.46226789554714</v>
      </c>
      <c r="AR13">
        <f t="shared" si="9"/>
        <v>517.00587273546398</v>
      </c>
      <c r="AS13">
        <f t="shared" si="9"/>
        <v>0.80259040447697472</v>
      </c>
      <c r="AT13">
        <f t="shared" si="9"/>
        <v>116.3165584159041</v>
      </c>
      <c r="AU13">
        <f t="shared" si="9"/>
        <v>634.12502155584502</v>
      </c>
      <c r="AW13">
        <v>10</v>
      </c>
      <c r="AX13">
        <f>(R13*SUMPRODUCT(K14:$K$23, X14:$X$23)-$AZ$3*SUMPRODUCT(K13:$K$22, W14:$W$23))/Z13</f>
        <v>347.17745676038356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4140.7434526883299</v>
      </c>
      <c r="P14">
        <f t="shared" si="22"/>
        <v>207.03717263441649</v>
      </c>
      <c r="Q14" s="4">
        <f t="shared" si="23"/>
        <v>25</v>
      </c>
      <c r="R14">
        <f t="shared" si="0"/>
        <v>1000000</v>
      </c>
      <c r="S14">
        <f t="shared" si="1"/>
        <v>343.05518451429754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306.15270610285006</v>
      </c>
      <c r="AC14">
        <f t="shared" si="2"/>
        <v>298.7179382855611</v>
      </c>
      <c r="AE14">
        <f t="shared" si="3"/>
        <v>3605.5841829288629</v>
      </c>
      <c r="AF14">
        <f t="shared" si="4"/>
        <v>-180.27920914644315</v>
      </c>
      <c r="AG14">
        <f t="shared" si="4"/>
        <v>-21.768942124318151</v>
      </c>
      <c r="AH14">
        <f t="shared" si="5"/>
        <v>-2257.4637355334221</v>
      </c>
      <c r="AI14">
        <f t="shared" si="6"/>
        <v>1146.0722961246797</v>
      </c>
      <c r="AJ14">
        <f t="shared" si="7"/>
        <v>7.4347678172889573</v>
      </c>
      <c r="AK14">
        <f t="shared" si="24"/>
        <v>261.20203759196892</v>
      </c>
      <c r="AL14">
        <f t="shared" si="8"/>
        <v>1414.7091015339377</v>
      </c>
      <c r="AN14">
        <f t="shared" si="9"/>
        <v>1461.2706981447791</v>
      </c>
      <c r="AO14">
        <f t="shared" si="9"/>
        <v>-73.06353490723896</v>
      </c>
      <c r="AP14">
        <f t="shared" si="9"/>
        <v>-8.8225140898071448</v>
      </c>
      <c r="AQ14">
        <f t="shared" si="9"/>
        <v>-914.90461503517429</v>
      </c>
      <c r="AR14">
        <f t="shared" si="9"/>
        <v>464.48003411255883</v>
      </c>
      <c r="AS14">
        <f t="shared" si="9"/>
        <v>3.0131617534690402</v>
      </c>
      <c r="AT14">
        <f t="shared" si="9"/>
        <v>105.85992850645523</v>
      </c>
      <c r="AU14">
        <f t="shared" si="9"/>
        <v>573.35312437248308</v>
      </c>
      <c r="AW14">
        <v>11</v>
      </c>
      <c r="AX14">
        <f>(R14*SUMPRODUCT(K15:$K$23, X15:$X$23)-$AZ$3*SUMPRODUCT(K14:$K$22, W15:$W$23))/Z14</f>
        <v>343.05518451429754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4140.7434526883299</v>
      </c>
      <c r="P15">
        <f t="shared" si="22"/>
        <v>207.03717263441649</v>
      </c>
      <c r="Q15" s="4">
        <f t="shared" si="23"/>
        <v>25</v>
      </c>
      <c r="R15">
        <f t="shared" si="0"/>
        <v>1000000</v>
      </c>
      <c r="S15">
        <f t="shared" si="1"/>
        <v>330.93561141295731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298.7179382855611</v>
      </c>
      <c r="AC15">
        <f t="shared" si="2"/>
        <v>284.53881350702795</v>
      </c>
      <c r="AE15">
        <f t="shared" si="3"/>
        <v>3560.2159103835897</v>
      </c>
      <c r="AF15">
        <f t="shared" si="4"/>
        <v>-178.01079551917948</v>
      </c>
      <c r="AG15">
        <f t="shared" si="4"/>
        <v>-21.495028314735126</v>
      </c>
      <c r="AH15">
        <f t="shared" si="5"/>
        <v>-2248.9755335938571</v>
      </c>
      <c r="AI15">
        <f t="shared" si="6"/>
        <v>1111.7345529558183</v>
      </c>
      <c r="AJ15">
        <f t="shared" si="7"/>
        <v>14.179124778533151</v>
      </c>
      <c r="AK15">
        <f t="shared" si="24"/>
        <v>257.66461372049804</v>
      </c>
      <c r="AL15">
        <f t="shared" si="8"/>
        <v>1383.5782914548495</v>
      </c>
      <c r="AN15">
        <f t="shared" si="9"/>
        <v>1329.1461556023712</v>
      </c>
      <c r="AO15">
        <f t="shared" si="9"/>
        <v>-66.457307780118555</v>
      </c>
      <c r="AP15">
        <f t="shared" si="9"/>
        <v>-8.0248038232085968</v>
      </c>
      <c r="AQ15">
        <f t="shared" si="9"/>
        <v>-839.61682655308346</v>
      </c>
      <c r="AR15">
        <f t="shared" si="9"/>
        <v>415.04721744596065</v>
      </c>
      <c r="AS15">
        <f t="shared" si="9"/>
        <v>5.2935354662698293</v>
      </c>
      <c r="AT15">
        <f t="shared" si="9"/>
        <v>96.194708237363798</v>
      </c>
      <c r="AU15">
        <f t="shared" si="9"/>
        <v>516.53546114959431</v>
      </c>
      <c r="AW15">
        <v>12</v>
      </c>
      <c r="AX15">
        <f>(R15*SUMPRODUCT(K16:$K$23, X16:$X$23)-$AZ$3*SUMPRODUCT(K15:$K$22, W16:$W$23))/Z15</f>
        <v>330.93561141295731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4140.7434526883299</v>
      </c>
      <c r="P16">
        <f t="shared" si="22"/>
        <v>207.03717263441649</v>
      </c>
      <c r="Q16" s="4">
        <f t="shared" si="23"/>
        <v>25</v>
      </c>
      <c r="R16">
        <f t="shared" si="0"/>
        <v>1000000</v>
      </c>
      <c r="S16">
        <f t="shared" si="1"/>
        <v>310.69956482782095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284.53881350702795</v>
      </c>
      <c r="AC16">
        <f t="shared" si="2"/>
        <v>263.77136546549218</v>
      </c>
      <c r="AE16">
        <f t="shared" si="3"/>
        <v>3515.3237345638463</v>
      </c>
      <c r="AF16">
        <f t="shared" si="4"/>
        <v>-175.76618672819231</v>
      </c>
      <c r="AG16">
        <f t="shared" si="4"/>
        <v>-21.22398896918839</v>
      </c>
      <c r="AH16">
        <f t="shared" si="5"/>
        <v>-2243.5624959753954</v>
      </c>
      <c r="AI16">
        <f t="shared" si="6"/>
        <v>1074.7710628910704</v>
      </c>
      <c r="AJ16">
        <f t="shared" si="7"/>
        <v>20.767448041535772</v>
      </c>
      <c r="AK16">
        <f t="shared" si="24"/>
        <v>253.68674529398777</v>
      </c>
      <c r="AL16">
        <f t="shared" si="8"/>
        <v>1349.225256226594</v>
      </c>
      <c r="AN16">
        <f t="shared" si="9"/>
        <v>1208.9354036907337</v>
      </c>
      <c r="AO16">
        <f t="shared" si="9"/>
        <v>-60.446770184536682</v>
      </c>
      <c r="AP16">
        <f t="shared" si="9"/>
        <v>-7.2990238196588004</v>
      </c>
      <c r="AQ16">
        <f t="shared" si="9"/>
        <v>-771.57108038413094</v>
      </c>
      <c r="AR16">
        <f t="shared" si="9"/>
        <v>369.61852930240735</v>
      </c>
      <c r="AS16">
        <f t="shared" si="9"/>
        <v>7.1420173723588505</v>
      </c>
      <c r="AT16">
        <f t="shared" si="9"/>
        <v>87.243995429919408</v>
      </c>
      <c r="AU16">
        <f t="shared" si="9"/>
        <v>464.00454210468558</v>
      </c>
      <c r="AW16">
        <v>13</v>
      </c>
      <c r="AX16">
        <f>(R16*SUMPRODUCT(K17:$K$23, X17:$X$23)-$AZ$3*SUMPRODUCT(K16:$K$22, W17:$W$23))/Z16</f>
        <v>310.69956482782095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4140.7434526883299</v>
      </c>
      <c r="P17">
        <f t="shared" si="22"/>
        <v>207.03717263441649</v>
      </c>
      <c r="Q17" s="4">
        <f t="shared" si="23"/>
        <v>25</v>
      </c>
      <c r="R17">
        <f t="shared" si="0"/>
        <v>1000000</v>
      </c>
      <c r="S17">
        <f t="shared" si="1"/>
        <v>283.60118576667213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263.77136546549218</v>
      </c>
      <c r="AC17">
        <f t="shared" si="2"/>
        <v>237.72361577701577</v>
      </c>
      <c r="AE17">
        <f t="shared" si="3"/>
        <v>3470.9040546393653</v>
      </c>
      <c r="AF17">
        <f t="shared" si="4"/>
        <v>-173.54520273196826</v>
      </c>
      <c r="AG17">
        <f t="shared" si="4"/>
        <v>-20.955802347437881</v>
      </c>
      <c r="AH17">
        <f t="shared" si="5"/>
        <v>-2237.8692823450465</v>
      </c>
      <c r="AI17">
        <f t="shared" si="6"/>
        <v>1038.5337672149126</v>
      </c>
      <c r="AJ17">
        <f t="shared" si="7"/>
        <v>26.047749688476415</v>
      </c>
      <c r="AK17">
        <f t="shared" si="24"/>
        <v>249.27911521610227</v>
      </c>
      <c r="AL17">
        <f t="shared" si="8"/>
        <v>1313.8606321194914</v>
      </c>
      <c r="AN17">
        <f t="shared" si="9"/>
        <v>1099.5671213006617</v>
      </c>
      <c r="AO17">
        <f t="shared" si="9"/>
        <v>-54.978356065033083</v>
      </c>
      <c r="AP17">
        <f t="shared" si="9"/>
        <v>-6.6387059103286177</v>
      </c>
      <c r="AQ17">
        <f t="shared" si="9"/>
        <v>-708.9471347807081</v>
      </c>
      <c r="AR17">
        <f t="shared" si="9"/>
        <v>329.00292454459179</v>
      </c>
      <c r="AS17">
        <f t="shared" si="9"/>
        <v>8.2518124069246586</v>
      </c>
      <c r="AT17">
        <f t="shared" si="9"/>
        <v>78.970526065729885</v>
      </c>
      <c r="AU17">
        <f t="shared" si="9"/>
        <v>416.22526301724639</v>
      </c>
      <c r="AW17">
        <v>14</v>
      </c>
      <c r="AX17">
        <f>(R17*SUMPRODUCT(K18:$K$23, X18:$X$23)-$AZ$3*SUMPRODUCT(K17:$K$22, W18:$W$23))/Z17</f>
        <v>283.60118576667213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4140.7434526883299</v>
      </c>
      <c r="P18">
        <f t="shared" si="22"/>
        <v>207.03717263441649</v>
      </c>
      <c r="Q18" s="4">
        <f t="shared" si="23"/>
        <v>25</v>
      </c>
      <c r="R18">
        <f t="shared" si="0"/>
        <v>1000000</v>
      </c>
      <c r="S18">
        <f t="shared" si="1"/>
        <v>250.46485382310655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237.72361577701577</v>
      </c>
      <c r="AC18">
        <f t="shared" si="2"/>
        <v>207.28898943077229</v>
      </c>
      <c r="AE18">
        <f t="shared" si="3"/>
        <v>3426.9499800002109</v>
      </c>
      <c r="AF18">
        <f t="shared" si="4"/>
        <v>-171.34749900001054</v>
      </c>
      <c r="AG18">
        <f t="shared" si="4"/>
        <v>-20.690426846991109</v>
      </c>
      <c r="AH18">
        <f t="shared" si="5"/>
        <v>-2232.6990788956373</v>
      </c>
      <c r="AI18">
        <f t="shared" si="6"/>
        <v>1002.212975257572</v>
      </c>
      <c r="AJ18">
        <f t="shared" si="7"/>
        <v>30.434626346243476</v>
      </c>
      <c r="AK18">
        <f t="shared" si="24"/>
        <v>244.53282677440515</v>
      </c>
      <c r="AL18">
        <f t="shared" si="8"/>
        <v>1277.1804283782205</v>
      </c>
      <c r="AN18">
        <f t="shared" si="9"/>
        <v>1000.0650937893884</v>
      </c>
      <c r="AO18">
        <f t="shared" si="9"/>
        <v>-50.003254689469415</v>
      </c>
      <c r="AP18">
        <f t="shared" si="9"/>
        <v>-6.0379561376840893</v>
      </c>
      <c r="AQ18">
        <f t="shared" si="9"/>
        <v>-651.55442208675277</v>
      </c>
      <c r="AR18">
        <f t="shared" si="9"/>
        <v>292.46946087548207</v>
      </c>
      <c r="AS18">
        <f t="shared" si="9"/>
        <v>8.8815441220414595</v>
      </c>
      <c r="AT18">
        <f t="shared" si="9"/>
        <v>71.360465069500279</v>
      </c>
      <c r="AU18">
        <f t="shared" si="9"/>
        <v>372.71147006702375</v>
      </c>
      <c r="AW18">
        <v>15</v>
      </c>
      <c r="AX18">
        <f>(R18*SUMPRODUCT(K19:$K$23, X19:$X$23)-$AZ$3*SUMPRODUCT(K18:$K$22, W19:$W$23))/Z18</f>
        <v>250.46485382310655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4140.7434526883299</v>
      </c>
      <c r="P19">
        <f t="shared" si="22"/>
        <v>207.03717263441649</v>
      </c>
      <c r="Q19" s="4">
        <f t="shared" si="23"/>
        <v>25</v>
      </c>
      <c r="R19">
        <f t="shared" si="0"/>
        <v>1000000</v>
      </c>
      <c r="S19">
        <f t="shared" si="1"/>
        <v>210.750741472448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207.28898943077229</v>
      </c>
      <c r="AC19">
        <f t="shared" si="2"/>
        <v>172.20631547033622</v>
      </c>
      <c r="AE19">
        <f t="shared" si="3"/>
        <v>3383.4385032927453</v>
      </c>
      <c r="AF19">
        <f t="shared" si="4"/>
        <v>-169.17192516463726</v>
      </c>
      <c r="AG19">
        <f t="shared" si="4"/>
        <v>-20.427723559498034</v>
      </c>
      <c r="AH19">
        <f t="shared" si="5"/>
        <v>-2231.9607609264667</v>
      </c>
      <c r="AI19">
        <f t="shared" si="6"/>
        <v>961.87809364214309</v>
      </c>
      <c r="AJ19">
        <f t="shared" si="7"/>
        <v>35.082673960436068</v>
      </c>
      <c r="AK19">
        <f t="shared" si="24"/>
        <v>239.50888972912165</v>
      </c>
      <c r="AL19">
        <f t="shared" si="8"/>
        <v>1236.4696573317008</v>
      </c>
      <c r="AN19">
        <f t="shared" si="9"/>
        <v>909.53655335913083</v>
      </c>
      <c r="AO19">
        <f t="shared" si="9"/>
        <v>-45.476827667956542</v>
      </c>
      <c r="AP19">
        <f t="shared" si="9"/>
        <v>-5.4913843597858296</v>
      </c>
      <c r="AQ19">
        <f t="shared" si="9"/>
        <v>-599.99609738739071</v>
      </c>
      <c r="AR19">
        <f t="shared" si="9"/>
        <v>258.57224394399771</v>
      </c>
      <c r="AS19">
        <f t="shared" si="9"/>
        <v>9.430930789947416</v>
      </c>
      <c r="AT19">
        <f t="shared" si="9"/>
        <v>64.38482326517672</v>
      </c>
      <c r="AU19">
        <f t="shared" si="9"/>
        <v>332.38799799912181</v>
      </c>
      <c r="AW19">
        <v>16</v>
      </c>
      <c r="AX19">
        <f>(R19*SUMPRODUCT(K20:$K$23, X20:$X$23)-$AZ$3*SUMPRODUCT(K19:$K$22, W20:$W$23))/Z19</f>
        <v>210.750741472448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4140.7434526883299</v>
      </c>
      <c r="P20">
        <f t="shared" si="22"/>
        <v>207.03717263441649</v>
      </c>
      <c r="Q20" s="4">
        <f t="shared" si="23"/>
        <v>25</v>
      </c>
      <c r="R20">
        <f t="shared" si="0"/>
        <v>1000000</v>
      </c>
      <c r="S20">
        <f t="shared" si="1"/>
        <v>165.80918329242985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172.20631547033622</v>
      </c>
      <c r="AC20">
        <f t="shared" si="2"/>
        <v>133.75956500412826</v>
      </c>
      <c r="AE20">
        <f t="shared" si="3"/>
        <v>3340.3701292494711</v>
      </c>
      <c r="AF20">
        <f t="shared" si="4"/>
        <v>-167.01850646247354</v>
      </c>
      <c r="AG20">
        <f t="shared" si="4"/>
        <v>-20.167695532313008</v>
      </c>
      <c r="AH20">
        <f t="shared" si="5"/>
        <v>-2230.031663601837</v>
      </c>
      <c r="AI20">
        <f t="shared" si="6"/>
        <v>923.15226365284798</v>
      </c>
      <c r="AJ20">
        <f t="shared" si="7"/>
        <v>38.446750466207959</v>
      </c>
      <c r="AK20">
        <f t="shared" si="24"/>
        <v>234.18905567801337</v>
      </c>
      <c r="AL20">
        <f t="shared" si="8"/>
        <v>1195.7880697970693</v>
      </c>
      <c r="AN20">
        <f t="shared" si="9"/>
        <v>827.17581627160519</v>
      </c>
      <c r="AO20">
        <f t="shared" si="9"/>
        <v>-41.358790813580249</v>
      </c>
      <c r="AP20">
        <f t="shared" si="9"/>
        <v>-4.9941262102012782</v>
      </c>
      <c r="AQ20">
        <f t="shared" si="9"/>
        <v>-552.22271493184326</v>
      </c>
      <c r="AR20">
        <f t="shared" si="9"/>
        <v>228.60018431598047</v>
      </c>
      <c r="AS20">
        <f t="shared" si="9"/>
        <v>9.5205683709732334</v>
      </c>
      <c r="AT20">
        <f t="shared" si="9"/>
        <v>57.99223313491369</v>
      </c>
      <c r="AU20">
        <f t="shared" si="9"/>
        <v>296.11298582186737</v>
      </c>
      <c r="AW20">
        <v>17</v>
      </c>
      <c r="AX20">
        <f>(R20*SUMPRODUCT(K21:$K$23, X21:$X$23)-$AZ$3*SUMPRODUCT(K20:$K$22, W21:$W$23))/Z20</f>
        <v>165.80918329242985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4140.7434526883299</v>
      </c>
      <c r="P21">
        <f t="shared" si="22"/>
        <v>207.03717263441649</v>
      </c>
      <c r="Q21" s="4">
        <f t="shared" si="23"/>
        <v>25</v>
      </c>
      <c r="R21">
        <f t="shared" si="0"/>
        <v>1000000</v>
      </c>
      <c r="S21">
        <f t="shared" si="1"/>
        <v>115.4835400524118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133.75956500412826</v>
      </c>
      <c r="AC21">
        <f t="shared" si="2"/>
        <v>91.972152683372883</v>
      </c>
      <c r="AE21">
        <f t="shared" si="3"/>
        <v>3297.7261424484209</v>
      </c>
      <c r="AF21">
        <f t="shared" si="4"/>
        <v>-164.88630712242104</v>
      </c>
      <c r="AG21">
        <f t="shared" si="4"/>
        <v>-19.910229769894404</v>
      </c>
      <c r="AH21">
        <f t="shared" si="5"/>
        <v>-2231.5522838191496</v>
      </c>
      <c r="AI21">
        <f t="shared" si="6"/>
        <v>881.37732173695576</v>
      </c>
      <c r="AJ21">
        <f t="shared" si="7"/>
        <v>41.787412320755379</v>
      </c>
      <c r="AK21">
        <f t="shared" si="24"/>
        <v>228.66195802310898</v>
      </c>
      <c r="AL21">
        <f t="shared" si="8"/>
        <v>1151.8266920808201</v>
      </c>
      <c r="AN21">
        <f t="shared" si="9"/>
        <v>752.24479474031307</v>
      </c>
      <c r="AO21">
        <f t="shared" si="9"/>
        <v>-37.612239737015649</v>
      </c>
      <c r="AP21">
        <f t="shared" si="9"/>
        <v>-4.5417254373241045</v>
      </c>
      <c r="AQ21">
        <f t="shared" si="9"/>
        <v>-509.0397192434753</v>
      </c>
      <c r="AR21">
        <f t="shared" si="9"/>
        <v>201.05111032249798</v>
      </c>
      <c r="AS21">
        <f t="shared" si="9"/>
        <v>9.5321327624302921</v>
      </c>
      <c r="AT21">
        <f t="shared" si="9"/>
        <v>52.160112831656114</v>
      </c>
      <c r="AU21">
        <f t="shared" si="9"/>
        <v>262.74335591658439</v>
      </c>
      <c r="AW21">
        <v>18</v>
      </c>
      <c r="AX21">
        <f>(R21*SUMPRODUCT(K22:$K$23, X22:$X$23)-$AZ$3*SUMPRODUCT(K21:$K$22, W22:$W$23))/Z21</f>
        <v>115.4835400524118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4140.7434526883299</v>
      </c>
      <c r="P22">
        <f t="shared" si="22"/>
        <v>207.03717263441649</v>
      </c>
      <c r="Q22" s="4">
        <f t="shared" si="23"/>
        <v>25</v>
      </c>
      <c r="R22">
        <f t="shared" si="0"/>
        <v>1000000</v>
      </c>
      <c r="S22">
        <f t="shared" si="1"/>
        <v>60.14768226138338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91.972152683372883</v>
      </c>
      <c r="AC22">
        <f t="shared" si="2"/>
        <v>47.28872361669471</v>
      </c>
      <c r="AE22">
        <f t="shared" si="3"/>
        <v>3255.494897557056</v>
      </c>
      <c r="AF22">
        <f t="shared" si="4"/>
        <v>-162.77474487785278</v>
      </c>
      <c r="AG22">
        <f t="shared" si="4"/>
        <v>-19.655255962811843</v>
      </c>
      <c r="AH22">
        <f t="shared" si="5"/>
        <v>-2234.8603753445741</v>
      </c>
      <c r="AI22">
        <f t="shared" si="6"/>
        <v>838.20452137181746</v>
      </c>
      <c r="AJ22">
        <f t="shared" si="7"/>
        <v>44.683429066678173</v>
      </c>
      <c r="AK22">
        <f t="shared" si="24"/>
        <v>222.92846137538035</v>
      </c>
      <c r="AL22">
        <f t="shared" si="8"/>
        <v>1105.8164118138759</v>
      </c>
      <c r="AN22">
        <f t="shared" si="9"/>
        <v>684.07385163306412</v>
      </c>
      <c r="AO22">
        <f t="shared" si="9"/>
        <v>-34.203692581653208</v>
      </c>
      <c r="AP22">
        <f t="shared" si="9"/>
        <v>-4.1301390646946325</v>
      </c>
      <c r="AQ22">
        <f t="shared" si="9"/>
        <v>-469.60895130608458</v>
      </c>
      <c r="AR22">
        <f t="shared" si="9"/>
        <v>176.13106868063181</v>
      </c>
      <c r="AS22">
        <f t="shared" si="9"/>
        <v>9.3892837764091865</v>
      </c>
      <c r="AT22">
        <f t="shared" si="9"/>
        <v>46.843732215991437</v>
      </c>
      <c r="AU22">
        <f t="shared" si="9"/>
        <v>232.36408467303241</v>
      </c>
      <c r="AW22">
        <v>19</v>
      </c>
      <c r="AX22">
        <f>(R22*SUMPRODUCT(K23:$K$23, X23:$X$23)-$AZ$3*SUMPRODUCT(K22:$K$22, W23:$W$23))/Z22</f>
        <v>60.14768226138338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4140.7434526883299</v>
      </c>
      <c r="P23">
        <f t="shared" si="22"/>
        <v>207.03717263441649</v>
      </c>
      <c r="Q23" s="4">
        <f t="shared" si="23"/>
        <v>25</v>
      </c>
      <c r="R23">
        <f t="shared" si="0"/>
        <v>1000000</v>
      </c>
      <c r="S23">
        <f t="shared" si="1"/>
        <v>60.930634764108056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47.28872361669471</v>
      </c>
      <c r="AC23">
        <f t="shared" si="2"/>
        <v>47.28872361669471</v>
      </c>
      <c r="AE23">
        <f t="shared" si="3"/>
        <v>3213.6621169284322</v>
      </c>
      <c r="AF23">
        <f t="shared" si="4"/>
        <v>-160.68310584642163</v>
      </c>
      <c r="AG23">
        <f t="shared" si="4"/>
        <v>-19.402687908870565</v>
      </c>
      <c r="AH23">
        <f t="shared" si="5"/>
        <v>-2240.6197725264606</v>
      </c>
      <c r="AI23">
        <f t="shared" si="6"/>
        <v>792.95655064667926</v>
      </c>
      <c r="AJ23">
        <f t="shared" si="7"/>
        <v>0</v>
      </c>
      <c r="AK23">
        <f t="shared" si="24"/>
        <v>217.01874142890938</v>
      </c>
      <c r="AL23">
        <f t="shared" si="8"/>
        <v>1009.9752920755886</v>
      </c>
      <c r="AN23">
        <f t="shared" si="9"/>
        <v>622.05323251800735</v>
      </c>
      <c r="AO23">
        <f t="shared" si="9"/>
        <v>-31.102661625900371</v>
      </c>
      <c r="AP23">
        <f t="shared" si="9"/>
        <v>-3.7556856614368765</v>
      </c>
      <c r="AQ23">
        <f t="shared" si="9"/>
        <v>-433.70607165012257</v>
      </c>
      <c r="AR23">
        <f t="shared" si="9"/>
        <v>153.48881358054754</v>
      </c>
      <c r="AS23">
        <f t="shared" si="9"/>
        <v>0</v>
      </c>
      <c r="AT23">
        <f t="shared" si="9"/>
        <v>42.007281634159753</v>
      </c>
      <c r="AU23">
        <f t="shared" si="9"/>
        <v>195.49609521470728</v>
      </c>
      <c r="AW23">
        <v>20</v>
      </c>
      <c r="AX23">
        <f>(R23*SUMPRODUCT(K$23:$K24, X$23:$X24)-$AZ$3*SUMPRODUCT(K$22:$K23, W$23:$W24))/Z23</f>
        <v>60.930634764108056</v>
      </c>
    </row>
    <row r="25" spans="5:50" x14ac:dyDescent="0.25">
      <c r="AN25" s="8">
        <f t="shared" ref="AN25:AU25" si="25">SUM(AN3:AN23)</f>
        <v>35788.565786185369</v>
      </c>
      <c r="AO25" s="8">
        <f t="shared" si="25"/>
        <v>-4894.985878825516</v>
      </c>
      <c r="AP25" s="8">
        <f t="shared" si="25"/>
        <v>-464.22546705985667</v>
      </c>
      <c r="AQ25" s="8">
        <f t="shared" si="25"/>
        <v>-21992.513576465513</v>
      </c>
      <c r="AR25" s="8">
        <f t="shared" si="25"/>
        <v>8436.8408638344699</v>
      </c>
      <c r="AS25" s="8">
        <f t="shared" si="25"/>
        <v>-163.56603209527833</v>
      </c>
      <c r="AT25" s="8">
        <f t="shared" si="25"/>
        <v>2230.8934719414156</v>
      </c>
      <c r="AU25" s="9">
        <f t="shared" si="25"/>
        <v>10504.168303680606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1" priority="1" operator="lessThan">
      <formula>0</formula>
    </cfRule>
  </conditionalFormatting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5A643-F13D-4C77-AFB2-0F0CAF60C2A1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'T.35.04.E'!C3*(1+C12)</f>
        <v>4511.1831553207194</v>
      </c>
      <c r="K3">
        <v>1</v>
      </c>
      <c r="L3" s="2">
        <v>0</v>
      </c>
      <c r="O3">
        <f>$C$3</f>
        <v>4511.1831553207194</v>
      </c>
      <c r="P3">
        <f>O3*B5</f>
        <v>3608.9465242565757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4511.1831553207194</v>
      </c>
      <c r="AF3">
        <f t="shared" ref="AF3:AG23" si="4">-$Z3*P3</f>
        <v>-3608.9465242565757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629.08688926414368</v>
      </c>
      <c r="AJ3">
        <f t="shared" ref="AJ3:AJ23" si="7">AB3-AC3</f>
        <v>0</v>
      </c>
      <c r="AL3">
        <f t="shared" ref="AL3:AL23" si="8">SUM(AI3:AK3)</f>
        <v>629.08688926414368</v>
      </c>
      <c r="AN3">
        <f t="shared" ref="AN3:AU23" si="9">AE3*$K3</f>
        <v>4511.1831553207194</v>
      </c>
      <c r="AO3">
        <f t="shared" si="9"/>
        <v>-3608.9465242565757</v>
      </c>
      <c r="AP3">
        <f t="shared" si="9"/>
        <v>-273.14974180000002</v>
      </c>
      <c r="AQ3">
        <f t="shared" si="9"/>
        <v>0</v>
      </c>
      <c r="AR3">
        <f t="shared" si="9"/>
        <v>629.08688926414368</v>
      </c>
      <c r="AS3">
        <f t="shared" si="9"/>
        <v>0</v>
      </c>
      <c r="AT3">
        <f t="shared" si="9"/>
        <v>0</v>
      </c>
      <c r="AU3">
        <f t="shared" si="9"/>
        <v>629.08688926414368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2544.8559417243532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1000000</v>
      </c>
      <c r="S4">
        <f t="shared" si="1"/>
        <v>204.13020707763167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201.56963736131001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-201.56963736131001</v>
      </c>
      <c r="AK4">
        <f>G4*MAX(0, SUM(AB4, AE4:AF4))</f>
        <v>0</v>
      </c>
      <c r="AL4">
        <f t="shared" si="8"/>
        <v>-2745.3756373613101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-2343.2863043630455</v>
      </c>
      <c r="AR4">
        <f t="shared" si="9"/>
        <v>-2343.2863043630455</v>
      </c>
      <c r="AS4">
        <f t="shared" si="9"/>
        <v>-185.68057886654228</v>
      </c>
      <c r="AT4">
        <f t="shared" si="9"/>
        <v>0</v>
      </c>
      <c r="AU4">
        <f t="shared" si="9"/>
        <v>-2528.9668832295879</v>
      </c>
      <c r="AW4">
        <v>1</v>
      </c>
      <c r="AX4">
        <f>(R4*SUMPRODUCT(K5:$K$23, X5:$X$23)-$AZ$3*SUMPRODUCT(K4:$K$22, W5:$W$23))/Z4</f>
        <v>204.13020707763167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4511.1831553207194</v>
      </c>
      <c r="P5">
        <f t="shared" ref="P5:P23" si="22">O5*$C$5</f>
        <v>225.55915776603598</v>
      </c>
      <c r="Q5" s="4">
        <f t="shared" ref="Q5:Q23" si="23">$C$8</f>
        <v>25</v>
      </c>
      <c r="R5">
        <f t="shared" si="0"/>
        <v>1000000</v>
      </c>
      <c r="S5">
        <f t="shared" si="1"/>
        <v>380.88191462304894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201.56963736131001</v>
      </c>
      <c r="AC5">
        <f t="shared" si="2"/>
        <v>371.38034974009133</v>
      </c>
      <c r="AE5">
        <f t="shared" si="3"/>
        <v>4398.6461778388502</v>
      </c>
      <c r="AF5">
        <f t="shared" si="4"/>
        <v>-219.93230889194251</v>
      </c>
      <c r="AG5">
        <f t="shared" si="4"/>
        <v>-24.376344444421765</v>
      </c>
      <c r="AH5">
        <f t="shared" si="5"/>
        <v>-2527.8542831294039</v>
      </c>
      <c r="AI5">
        <f t="shared" si="6"/>
        <v>1626.4832413730815</v>
      </c>
      <c r="AJ5">
        <f t="shared" si="7"/>
        <v>-169.81071237878132</v>
      </c>
      <c r="AK5">
        <f>G5*SUM(AB5, AE5:AF5)</f>
        <v>306.61984544157525</v>
      </c>
      <c r="AL5">
        <f t="shared" si="8"/>
        <v>1763.2923744358754</v>
      </c>
      <c r="AN5">
        <f t="shared" si="9"/>
        <v>3732.5167300669532</v>
      </c>
      <c r="AO5">
        <f t="shared" si="9"/>
        <v>-186.62583650334767</v>
      </c>
      <c r="AP5">
        <f t="shared" si="9"/>
        <v>-20.684799317362192</v>
      </c>
      <c r="AQ5">
        <f t="shared" si="9"/>
        <v>-2145.0369094219009</v>
      </c>
      <c r="AR5">
        <f t="shared" si="9"/>
        <v>1380.1691848243418</v>
      </c>
      <c r="AS5">
        <f t="shared" si="9"/>
        <v>-144.09463713896596</v>
      </c>
      <c r="AT5">
        <f t="shared" si="9"/>
        <v>260.18544265897805</v>
      </c>
      <c r="AU5">
        <f t="shared" si="9"/>
        <v>1496.259990344354</v>
      </c>
      <c r="AW5">
        <v>2</v>
      </c>
      <c r="AX5">
        <f>(R5*SUMPRODUCT(K6:$K$23, X6:$X$23)-$AZ$3*SUMPRODUCT(K5:$K$22, W6:$W$23))/Z5</f>
        <v>380.88191462304894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4511.1831553207194</v>
      </c>
      <c r="P6">
        <f t="shared" si="22"/>
        <v>225.55915776603598</v>
      </c>
      <c r="Q6" s="4">
        <f t="shared" si="23"/>
        <v>25</v>
      </c>
      <c r="R6">
        <f t="shared" si="0"/>
        <v>1000000</v>
      </c>
      <c r="S6">
        <f t="shared" si="1"/>
        <v>528.10610652013713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371.38034974009133</v>
      </c>
      <c r="AC6">
        <f t="shared" si="2"/>
        <v>508.4525799927323</v>
      </c>
      <c r="AE6">
        <f t="shared" si="3"/>
        <v>4343.2989806852629</v>
      </c>
      <c r="AF6">
        <f t="shared" si="4"/>
        <v>-217.16494903426317</v>
      </c>
      <c r="AG6">
        <f t="shared" si="4"/>
        <v>-24.069622265073381</v>
      </c>
      <c r="AH6">
        <f t="shared" si="5"/>
        <v>-2518.3493961665454</v>
      </c>
      <c r="AI6">
        <f t="shared" si="6"/>
        <v>1583.715013219381</v>
      </c>
      <c r="AJ6">
        <f t="shared" si="7"/>
        <v>-137.07223025264096</v>
      </c>
      <c r="AK6">
        <f>G6*SUM(AB6, AE6:AF6)</f>
        <v>314.82600669737639</v>
      </c>
      <c r="AL6">
        <f t="shared" si="8"/>
        <v>1761.4687896641165</v>
      </c>
      <c r="AN6">
        <f t="shared" si="9"/>
        <v>3395.0316452581696</v>
      </c>
      <c r="AO6">
        <f t="shared" si="9"/>
        <v>-169.7515822629085</v>
      </c>
      <c r="AP6">
        <f t="shared" si="9"/>
        <v>-18.814530070974264</v>
      </c>
      <c r="AQ6">
        <f t="shared" si="9"/>
        <v>-1968.5211475939586</v>
      </c>
      <c r="AR6">
        <f t="shared" si="9"/>
        <v>1237.9443853303283</v>
      </c>
      <c r="AS6">
        <f t="shared" si="9"/>
        <v>-107.1454121540598</v>
      </c>
      <c r="AT6">
        <f t="shared" si="9"/>
        <v>246.09041657989121</v>
      </c>
      <c r="AU6">
        <f t="shared" si="9"/>
        <v>1376.8893897561597</v>
      </c>
      <c r="AW6">
        <v>3</v>
      </c>
      <c r="AX6">
        <f>(R6*SUMPRODUCT(K7:$K$23, X7:$X$23)-$AZ$3*SUMPRODUCT(K6:$K$22, W7:$W$23))/Z6</f>
        <v>528.10610652013713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4511.1831553207194</v>
      </c>
      <c r="P7">
        <f t="shared" si="22"/>
        <v>225.55915776603598</v>
      </c>
      <c r="Q7" s="4">
        <f t="shared" si="23"/>
        <v>25</v>
      </c>
      <c r="R7">
        <f t="shared" si="0"/>
        <v>1000000</v>
      </c>
      <c r="S7">
        <f t="shared" si="1"/>
        <v>646.59130408809506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508.4525799927323</v>
      </c>
      <c r="AC7">
        <f t="shared" si="2"/>
        <v>614.678631014036</v>
      </c>
      <c r="AE7">
        <f t="shared" si="3"/>
        <v>4288.5325995481071</v>
      </c>
      <c r="AF7">
        <f t="shared" si="4"/>
        <v>-214.42662997740538</v>
      </c>
      <c r="AG7">
        <f t="shared" si="4"/>
        <v>-23.766118842293032</v>
      </c>
      <c r="AH7">
        <f t="shared" si="5"/>
        <v>-2512.2880051846273</v>
      </c>
      <c r="AI7">
        <f t="shared" si="6"/>
        <v>1538.0518455437814</v>
      </c>
      <c r="AJ7">
        <f t="shared" si="7"/>
        <v>-106.2260510213037</v>
      </c>
      <c r="AK7">
        <f>G7*SUM(AB7, AE7:AF7)</f>
        <v>320.77909846944044</v>
      </c>
      <c r="AL7">
        <f t="shared" si="8"/>
        <v>1752.6048929919182</v>
      </c>
      <c r="AN7">
        <f t="shared" si="9"/>
        <v>3087.9778986705128</v>
      </c>
      <c r="AO7">
        <f t="shared" si="9"/>
        <v>-154.39889493352567</v>
      </c>
      <c r="AP7">
        <f t="shared" si="9"/>
        <v>-17.112904710089161</v>
      </c>
      <c r="AQ7">
        <f t="shared" si="9"/>
        <v>-1808.984694653511</v>
      </c>
      <c r="AR7">
        <f t="shared" si="9"/>
        <v>1107.4814043733872</v>
      </c>
      <c r="AS7">
        <f t="shared" si="9"/>
        <v>-76.48856344274887</v>
      </c>
      <c r="AT7">
        <f t="shared" si="9"/>
        <v>230.97848586564592</v>
      </c>
      <c r="AU7">
        <f t="shared" si="9"/>
        <v>1261.9713267962843</v>
      </c>
      <c r="AW7">
        <v>4</v>
      </c>
      <c r="AX7">
        <f>(R7*SUMPRODUCT(K8:$K$23, X8:$X$23)-$AZ$3*SUMPRODUCT(K7:$K$22, W8:$W$23))/Z7</f>
        <v>646.59130408809506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4511.1831553207194</v>
      </c>
      <c r="P8">
        <f t="shared" si="22"/>
        <v>225.55915776603598</v>
      </c>
      <c r="Q8" s="4">
        <f t="shared" si="23"/>
        <v>25</v>
      </c>
      <c r="R8">
        <f t="shared" si="0"/>
        <v>1000000</v>
      </c>
      <c r="S8">
        <f t="shared" si="1"/>
        <v>739.92099256414929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614.678631014036</v>
      </c>
      <c r="AC8">
        <f t="shared" si="2"/>
        <v>694.51381208493513</v>
      </c>
      <c r="AE8">
        <f t="shared" si="3"/>
        <v>4234.3426415807617</v>
      </c>
      <c r="AF8">
        <f t="shared" si="4"/>
        <v>-211.71713207903807</v>
      </c>
      <c r="AG8">
        <f t="shared" si="4"/>
        <v>-23.465809831876154</v>
      </c>
      <c r="AH8">
        <f t="shared" si="5"/>
        <v>-2505.9128797579287</v>
      </c>
      <c r="AI8">
        <f t="shared" si="6"/>
        <v>1493.2468199119189</v>
      </c>
      <c r="AJ8">
        <f t="shared" si="7"/>
        <v>-79.835181070899125</v>
      </c>
      <c r="AK8">
        <f t="shared" ref="AK8:AK23" si="24">G8*SUM(AB8:AB8, AE8:AF8)</f>
        <v>324.6112898361032</v>
      </c>
      <c r="AL8">
        <f t="shared" si="8"/>
        <v>1738.022928677123</v>
      </c>
      <c r="AN8">
        <f t="shared" si="9"/>
        <v>2808.6190199371604</v>
      </c>
      <c r="AO8">
        <f t="shared" si="9"/>
        <v>-140.430950996858</v>
      </c>
      <c r="AP8">
        <f t="shared" si="9"/>
        <v>-15.56475830860764</v>
      </c>
      <c r="AQ8">
        <f t="shared" si="9"/>
        <v>-1662.1599081944257</v>
      </c>
      <c r="AR8">
        <f t="shared" si="9"/>
        <v>990.463402437269</v>
      </c>
      <c r="AS8">
        <f t="shared" si="9"/>
        <v>-52.954289956125592</v>
      </c>
      <c r="AT8">
        <f t="shared" si="9"/>
        <v>215.31310049572534</v>
      </c>
      <c r="AU8">
        <f t="shared" si="9"/>
        <v>1152.8222129768687</v>
      </c>
      <c r="AW8">
        <v>5</v>
      </c>
      <c r="AX8">
        <f>(R8*SUMPRODUCT(K9:$K$23, X9:$X$23)-$AZ$3*SUMPRODUCT(K8:$K$22, W9:$W$23))/Z8</f>
        <v>739.92099256414929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4511.1831553207194</v>
      </c>
      <c r="P9">
        <f t="shared" si="22"/>
        <v>225.55915776603598</v>
      </c>
      <c r="Q9" s="4">
        <f t="shared" si="23"/>
        <v>25</v>
      </c>
      <c r="R9">
        <f t="shared" si="0"/>
        <v>1000000</v>
      </c>
      <c r="S9">
        <f t="shared" si="1"/>
        <v>810.70387038203103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694.51381208493513</v>
      </c>
      <c r="AC9">
        <f t="shared" si="2"/>
        <v>751.31652522921286</v>
      </c>
      <c r="AE9">
        <f t="shared" si="3"/>
        <v>4180.7207005573491</v>
      </c>
      <c r="AF9">
        <f t="shared" si="4"/>
        <v>-209.03603502786748</v>
      </c>
      <c r="AG9">
        <f t="shared" si="4"/>
        <v>-23.168648648339595</v>
      </c>
      <c r="AH9">
        <f t="shared" si="5"/>
        <v>-2500.123408711941</v>
      </c>
      <c r="AI9">
        <f t="shared" si="6"/>
        <v>1448.3926081692011</v>
      </c>
      <c r="AJ9">
        <f t="shared" si="7"/>
        <v>-56.802713144277732</v>
      </c>
      <c r="AK9">
        <f t="shared" si="24"/>
        <v>326.63389343300918</v>
      </c>
      <c r="AL9">
        <f t="shared" si="8"/>
        <v>1718.2237884579326</v>
      </c>
      <c r="AN9">
        <f t="shared" si="9"/>
        <v>2554.4614686819896</v>
      </c>
      <c r="AO9">
        <f t="shared" si="9"/>
        <v>-127.7230734340995</v>
      </c>
      <c r="AP9">
        <f t="shared" si="9"/>
        <v>-14.156272205824362</v>
      </c>
      <c r="AQ9">
        <f t="shared" si="9"/>
        <v>-1527.5999933822704</v>
      </c>
      <c r="AR9">
        <f t="shared" si="9"/>
        <v>884.98212965979553</v>
      </c>
      <c r="AS9">
        <f t="shared" si="9"/>
        <v>-34.707016430040284</v>
      </c>
      <c r="AT9">
        <f t="shared" si="9"/>
        <v>199.57652158609096</v>
      </c>
      <c r="AU9">
        <f t="shared" si="9"/>
        <v>1049.8516348158462</v>
      </c>
      <c r="AW9">
        <v>6</v>
      </c>
      <c r="AX9">
        <f>(R9*SUMPRODUCT(K10:$K$23, X10:$X$23)-$AZ$3*SUMPRODUCT(K9:$K$22, W10:$W$23))/Z9</f>
        <v>810.70387038203103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4511.1831553207194</v>
      </c>
      <c r="P10">
        <f t="shared" si="22"/>
        <v>225.55915776603598</v>
      </c>
      <c r="Q10" s="4">
        <f t="shared" si="23"/>
        <v>25</v>
      </c>
      <c r="R10">
        <f t="shared" si="0"/>
        <v>1000000</v>
      </c>
      <c r="S10">
        <f t="shared" si="1"/>
        <v>858.62541543167129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751.31652522921286</v>
      </c>
      <c r="AC10">
        <f t="shared" si="2"/>
        <v>785.62438696749632</v>
      </c>
      <c r="AE10">
        <f t="shared" si="3"/>
        <v>4127.6387085690367</v>
      </c>
      <c r="AF10">
        <f t="shared" si="4"/>
        <v>-206.38193542845184</v>
      </c>
      <c r="AG10">
        <f t="shared" si="4"/>
        <v>-22.874479745411627</v>
      </c>
      <c r="AH10">
        <f t="shared" si="5"/>
        <v>-2499.2966577828774</v>
      </c>
      <c r="AI10">
        <f t="shared" si="6"/>
        <v>1399.0856356122958</v>
      </c>
      <c r="AJ10">
        <f t="shared" si="7"/>
        <v>-34.307861738283464</v>
      </c>
      <c r="AK10">
        <f t="shared" si="24"/>
        <v>327.08013088588592</v>
      </c>
      <c r="AL10">
        <f t="shared" si="8"/>
        <v>1691.8579047598982</v>
      </c>
      <c r="AN10">
        <f t="shared" si="9"/>
        <v>2323.2248524044767</v>
      </c>
      <c r="AO10">
        <f t="shared" si="9"/>
        <v>-116.16124262022383</v>
      </c>
      <c r="AP10">
        <f t="shared" si="9"/>
        <v>-12.874808960396267</v>
      </c>
      <c r="AQ10">
        <f t="shared" si="9"/>
        <v>-1406.7190756880925</v>
      </c>
      <c r="AR10">
        <f t="shared" si="9"/>
        <v>787.46972513576395</v>
      </c>
      <c r="AS10">
        <f t="shared" si="9"/>
        <v>-19.310042048440028</v>
      </c>
      <c r="AT10">
        <f t="shared" si="9"/>
        <v>184.09573667973316</v>
      </c>
      <c r="AU10">
        <f t="shared" si="9"/>
        <v>952.25541976705711</v>
      </c>
      <c r="AW10">
        <v>7</v>
      </c>
      <c r="AX10">
        <f>(R10*SUMPRODUCT(K11:$K$23, X11:$X$23)-$AZ$3*SUMPRODUCT(K10:$K$22, W11:$W$23))/Z10</f>
        <v>858.62541543167129</v>
      </c>
    </row>
    <row r="11" spans="1:52" x14ac:dyDescent="0.25">
      <c r="A11" t="s">
        <v>33</v>
      </c>
      <c r="C11" s="7">
        <f>AU25</f>
        <v>11434.067018755339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4511.1831553207194</v>
      </c>
      <c r="P11">
        <f t="shared" si="22"/>
        <v>225.55915776603598</v>
      </c>
      <c r="Q11" s="4">
        <f t="shared" si="23"/>
        <v>25</v>
      </c>
      <c r="R11">
        <f t="shared" si="0"/>
        <v>1000000</v>
      </c>
      <c r="S11">
        <f t="shared" si="1"/>
        <v>887.26335958453228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785.62438696749632</v>
      </c>
      <c r="AC11">
        <f t="shared" si="2"/>
        <v>801.49361708673132</v>
      </c>
      <c r="AE11">
        <f t="shared" si="3"/>
        <v>4075.0972813661647</v>
      </c>
      <c r="AF11">
        <f t="shared" si="4"/>
        <v>-203.75486406830825</v>
      </c>
      <c r="AG11">
        <f t="shared" si="4"/>
        <v>-22.583306535447285</v>
      </c>
      <c r="AH11">
        <f t="shared" si="5"/>
        <v>-2497.1365004089716</v>
      </c>
      <c r="AI11">
        <f t="shared" si="6"/>
        <v>1351.6226103534377</v>
      </c>
      <c r="AJ11">
        <f t="shared" si="7"/>
        <v>-15.869230119234999</v>
      </c>
      <c r="AK11">
        <f t="shared" si="24"/>
        <v>325.98767629857474</v>
      </c>
      <c r="AL11">
        <f t="shared" si="8"/>
        <v>1661.7410565327775</v>
      </c>
      <c r="AN11">
        <f t="shared" si="9"/>
        <v>2112.85121699926</v>
      </c>
      <c r="AO11">
        <f t="shared" si="9"/>
        <v>-105.642560849963</v>
      </c>
      <c r="AP11">
        <f t="shared" si="9"/>
        <v>-11.708963836389879</v>
      </c>
      <c r="AQ11">
        <f t="shared" si="9"/>
        <v>-1294.7121331379797</v>
      </c>
      <c r="AR11">
        <f t="shared" si="9"/>
        <v>700.78755917492754</v>
      </c>
      <c r="AS11">
        <f t="shared" si="9"/>
        <v>-8.2278580988933765</v>
      </c>
      <c r="AT11">
        <f t="shared" si="9"/>
        <v>169.0176727175697</v>
      </c>
      <c r="AU11">
        <f t="shared" si="9"/>
        <v>861.57737379360378</v>
      </c>
      <c r="AW11">
        <v>8</v>
      </c>
      <c r="AX11">
        <f>(R11*SUMPRODUCT(K12:$K$23, X12:$X$23)-$AZ$3*SUMPRODUCT(K11:$K$22, W12:$W$23))/Z11</f>
        <v>887.26335958453228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4511.1831553207194</v>
      </c>
      <c r="P12">
        <f t="shared" si="22"/>
        <v>225.55915776603598</v>
      </c>
      <c r="Q12" s="4">
        <f t="shared" si="23"/>
        <v>25</v>
      </c>
      <c r="R12">
        <f t="shared" si="0"/>
        <v>1000000</v>
      </c>
      <c r="S12">
        <f t="shared" si="1"/>
        <v>896.98475791056273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801.49361708673132</v>
      </c>
      <c r="AC12">
        <f t="shared" si="2"/>
        <v>799.9310963984808</v>
      </c>
      <c r="AE12">
        <f t="shared" si="3"/>
        <v>4023.0735869983132</v>
      </c>
      <c r="AF12">
        <f t="shared" si="4"/>
        <v>-201.15367934991565</v>
      </c>
      <c r="AG12">
        <f t="shared" si="4"/>
        <v>-22.295002488722361</v>
      </c>
      <c r="AH12">
        <f t="shared" si="5"/>
        <v>-2498.8392548181964</v>
      </c>
      <c r="AI12">
        <f t="shared" si="6"/>
        <v>1300.7856503414787</v>
      </c>
      <c r="AJ12">
        <f t="shared" si="7"/>
        <v>1.5625206882505154</v>
      </c>
      <c r="AK12">
        <f t="shared" si="24"/>
        <v>323.63894673145904</v>
      </c>
      <c r="AL12">
        <f t="shared" si="8"/>
        <v>1625.9871177611883</v>
      </c>
      <c r="AN12">
        <f t="shared" si="9"/>
        <v>1921.4552683761631</v>
      </c>
      <c r="AO12">
        <f t="shared" si="9"/>
        <v>-96.072763418808151</v>
      </c>
      <c r="AP12">
        <f t="shared" si="9"/>
        <v>-10.64828894228059</v>
      </c>
      <c r="AQ12">
        <f t="shared" si="9"/>
        <v>-1193.4675683071473</v>
      </c>
      <c r="AR12">
        <f t="shared" si="9"/>
        <v>621.26664770792718</v>
      </c>
      <c r="AS12">
        <f t="shared" si="9"/>
        <v>0.74627359988853215</v>
      </c>
      <c r="AT12">
        <f t="shared" si="9"/>
        <v>154.57280256035622</v>
      </c>
      <c r="AU12">
        <f t="shared" si="9"/>
        <v>776.58572386817195</v>
      </c>
      <c r="AW12">
        <v>9</v>
      </c>
      <c r="AX12">
        <f>(R12*SUMPRODUCT(K13:$K$23, X13:$X$23)-$AZ$3*SUMPRODUCT(K12:$K$22, W13:$W$23))/Z12</f>
        <v>896.98475791056273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4511.1831553207194</v>
      </c>
      <c r="P13">
        <f t="shared" si="22"/>
        <v>225.55915776603598</v>
      </c>
      <c r="Q13" s="4">
        <f t="shared" si="23"/>
        <v>25</v>
      </c>
      <c r="R13">
        <f t="shared" si="0"/>
        <v>1000000</v>
      </c>
      <c r="S13">
        <f t="shared" si="1"/>
        <v>889.21337323089847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799.9310963984808</v>
      </c>
      <c r="AC13">
        <f t="shared" si="2"/>
        <v>782.8452738039523</v>
      </c>
      <c r="AE13">
        <f t="shared" si="3"/>
        <v>3971.5534186976297</v>
      </c>
      <c r="AF13">
        <f t="shared" si="4"/>
        <v>-198.5776709348815</v>
      </c>
      <c r="AG13">
        <f t="shared" si="4"/>
        <v>-22.009488874406358</v>
      </c>
      <c r="AH13">
        <f t="shared" si="5"/>
        <v>-2502.5435771512207</v>
      </c>
      <c r="AI13">
        <f t="shared" si="6"/>
        <v>1248.4226817371209</v>
      </c>
      <c r="AJ13">
        <f t="shared" si="7"/>
        <v>17.085822594528508</v>
      </c>
      <c r="AK13">
        <f t="shared" si="24"/>
        <v>320.10347909128603</v>
      </c>
      <c r="AL13">
        <f t="shared" si="8"/>
        <v>1585.6119834229355</v>
      </c>
      <c r="AN13">
        <f t="shared" si="9"/>
        <v>1747.3265556227384</v>
      </c>
      <c r="AO13">
        <f t="shared" si="9"/>
        <v>-87.366327781136931</v>
      </c>
      <c r="AP13">
        <f t="shared" si="9"/>
        <v>-9.6833053295666591</v>
      </c>
      <c r="AQ13">
        <f t="shared" si="9"/>
        <v>-1101.0202779529491</v>
      </c>
      <c r="AR13">
        <f t="shared" si="9"/>
        <v>549.25664455908566</v>
      </c>
      <c r="AS13">
        <f t="shared" si="9"/>
        <v>7.5170867408019628</v>
      </c>
      <c r="AT13">
        <f t="shared" si="9"/>
        <v>140.83288088992862</v>
      </c>
      <c r="AU13">
        <f t="shared" si="9"/>
        <v>697.60661218981636</v>
      </c>
      <c r="AW13">
        <v>10</v>
      </c>
      <c r="AX13">
        <f>(R13*SUMPRODUCT(K14:$K$23, X14:$X$23)-$AZ$3*SUMPRODUCT(K13:$K$22, W14:$W$23))/Z13</f>
        <v>889.21337323089847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4511.1831553207194</v>
      </c>
      <c r="P14">
        <f t="shared" si="22"/>
        <v>225.55915776603598</v>
      </c>
      <c r="Q14" s="4">
        <f t="shared" si="23"/>
        <v>25</v>
      </c>
      <c r="R14">
        <f t="shared" si="0"/>
        <v>1000000</v>
      </c>
      <c r="S14">
        <f t="shared" si="1"/>
        <v>864.95733030624183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782.8452738039523</v>
      </c>
      <c r="AC14">
        <f t="shared" si="2"/>
        <v>751.7056703075832</v>
      </c>
      <c r="AE14">
        <f t="shared" si="3"/>
        <v>3920.5193583942605</v>
      </c>
      <c r="AF14">
        <f t="shared" si="4"/>
        <v>-196.02596791971303</v>
      </c>
      <c r="AG14">
        <f t="shared" si="4"/>
        <v>-21.726669165328612</v>
      </c>
      <c r="AH14">
        <f t="shared" si="5"/>
        <v>-2508.9928133472722</v>
      </c>
      <c r="AI14">
        <f t="shared" si="6"/>
        <v>1193.7739079619469</v>
      </c>
      <c r="AJ14">
        <f t="shared" si="7"/>
        <v>31.139603496369091</v>
      </c>
      <c r="AK14">
        <f t="shared" si="24"/>
        <v>315.51370649949496</v>
      </c>
      <c r="AL14">
        <f t="shared" si="8"/>
        <v>1540.4272179578109</v>
      </c>
      <c r="AN14">
        <f t="shared" si="9"/>
        <v>1588.9075859205734</v>
      </c>
      <c r="AO14">
        <f t="shared" si="9"/>
        <v>-79.445379296028662</v>
      </c>
      <c r="AP14">
        <f t="shared" si="9"/>
        <v>-8.8053817103753289</v>
      </c>
      <c r="AQ14">
        <f t="shared" si="9"/>
        <v>-1016.844287635521</v>
      </c>
      <c r="AR14">
        <f t="shared" si="9"/>
        <v>483.81253727864834</v>
      </c>
      <c r="AS14">
        <f t="shared" si="9"/>
        <v>12.620254536430728</v>
      </c>
      <c r="AT14">
        <f t="shared" si="9"/>
        <v>127.87135475956249</v>
      </c>
      <c r="AU14">
        <f t="shared" si="9"/>
        <v>624.30414657464155</v>
      </c>
      <c r="AW14">
        <v>11</v>
      </c>
      <c r="AX14">
        <f>(R14*SUMPRODUCT(K15:$K$23, X15:$X$23)-$AZ$3*SUMPRODUCT(K14:$K$22, W15:$W$23))/Z14</f>
        <v>864.95733030624183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4511.1831553207194</v>
      </c>
      <c r="P15">
        <f t="shared" si="22"/>
        <v>225.55915776603598</v>
      </c>
      <c r="Q15" s="4">
        <f t="shared" si="23"/>
        <v>25</v>
      </c>
      <c r="R15">
        <f t="shared" si="0"/>
        <v>1000000</v>
      </c>
      <c r="S15">
        <f t="shared" si="1"/>
        <v>825.63310378197218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751.7056703075832</v>
      </c>
      <c r="AC15">
        <f t="shared" si="2"/>
        <v>708.27667828858921</v>
      </c>
      <c r="AE15">
        <f t="shared" si="3"/>
        <v>3869.9584667401546</v>
      </c>
      <c r="AF15">
        <f t="shared" si="4"/>
        <v>-193.49792333700773</v>
      </c>
      <c r="AG15">
        <f t="shared" si="4"/>
        <v>-21.446471654424673</v>
      </c>
      <c r="AH15">
        <f t="shared" si="5"/>
        <v>-2517.232770026108</v>
      </c>
      <c r="AI15">
        <f t="shared" si="6"/>
        <v>1137.781301722614</v>
      </c>
      <c r="AJ15">
        <f t="shared" si="7"/>
        <v>43.428992018993995</v>
      </c>
      <c r="AK15">
        <f t="shared" si="24"/>
        <v>309.9716349597511</v>
      </c>
      <c r="AL15">
        <f t="shared" si="8"/>
        <v>1491.1819287013591</v>
      </c>
      <c r="AN15">
        <f t="shared" si="9"/>
        <v>1444.7832794091184</v>
      </c>
      <c r="AO15">
        <f t="shared" si="9"/>
        <v>-72.239163970455934</v>
      </c>
      <c r="AP15">
        <f t="shared" si="9"/>
        <v>-8.0066760186020574</v>
      </c>
      <c r="AQ15">
        <f t="shared" si="9"/>
        <v>-939.76611061097822</v>
      </c>
      <c r="AR15">
        <f t="shared" si="9"/>
        <v>424.77132880908226</v>
      </c>
      <c r="AS15">
        <f t="shared" si="9"/>
        <v>16.21347672071737</v>
      </c>
      <c r="AT15">
        <f t="shared" si="9"/>
        <v>115.72264641335887</v>
      </c>
      <c r="AU15">
        <f t="shared" si="9"/>
        <v>556.7074519431585</v>
      </c>
      <c r="AW15">
        <v>12</v>
      </c>
      <c r="AX15">
        <f>(R15*SUMPRODUCT(K16:$K$23, X16:$X$23)-$AZ$3*SUMPRODUCT(K15:$K$22, W16:$W$23))/Z15</f>
        <v>825.63310378197218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4511.1831553207194</v>
      </c>
      <c r="P16">
        <f t="shared" si="22"/>
        <v>225.55915776603598</v>
      </c>
      <c r="Q16" s="4">
        <f t="shared" si="23"/>
        <v>25</v>
      </c>
      <c r="R16">
        <f t="shared" si="0"/>
        <v>1000000</v>
      </c>
      <c r="S16">
        <f t="shared" si="1"/>
        <v>770.95044313141659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708.27667828858921</v>
      </c>
      <c r="AC16">
        <f t="shared" si="2"/>
        <v>652.80153678297256</v>
      </c>
      <c r="AE16">
        <f t="shared" si="3"/>
        <v>3819.8399426833644</v>
      </c>
      <c r="AF16">
        <f t="shared" si="4"/>
        <v>-190.99199713416823</v>
      </c>
      <c r="AG16">
        <f t="shared" si="4"/>
        <v>-21.168725648935638</v>
      </c>
      <c r="AH16">
        <f t="shared" si="5"/>
        <v>-2531.251557791521</v>
      </c>
      <c r="AI16">
        <f t="shared" si="6"/>
        <v>1076.4276621087392</v>
      </c>
      <c r="AJ16">
        <f t="shared" si="7"/>
        <v>55.475141505616648</v>
      </c>
      <c r="AK16">
        <f t="shared" si="24"/>
        <v>303.59872366864505</v>
      </c>
      <c r="AL16">
        <f t="shared" si="8"/>
        <v>1435.501527283001</v>
      </c>
      <c r="AN16">
        <f t="shared" si="9"/>
        <v>1313.6598765390406</v>
      </c>
      <c r="AO16">
        <f t="shared" si="9"/>
        <v>-65.682993826952043</v>
      </c>
      <c r="AP16">
        <f t="shared" si="9"/>
        <v>-7.2800185190311071</v>
      </c>
      <c r="AQ16">
        <f t="shared" si="9"/>
        <v>-870.50862308167086</v>
      </c>
      <c r="AR16">
        <f t="shared" si="9"/>
        <v>370.18824111138667</v>
      </c>
      <c r="AS16">
        <f t="shared" si="9"/>
        <v>19.07814689483051</v>
      </c>
      <c r="AT16">
        <f t="shared" si="9"/>
        <v>104.40894588158983</v>
      </c>
      <c r="AU16">
        <f t="shared" si="9"/>
        <v>493.67533388780703</v>
      </c>
      <c r="AW16">
        <v>13</v>
      </c>
      <c r="AX16">
        <f>(R16*SUMPRODUCT(K17:$K$23, X17:$X$23)-$AZ$3*SUMPRODUCT(K16:$K$22, W17:$W$23))/Z16</f>
        <v>770.95044313141659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4511.1831553207194</v>
      </c>
      <c r="P17">
        <f t="shared" si="22"/>
        <v>225.55915776603598</v>
      </c>
      <c r="Q17" s="4">
        <f t="shared" si="23"/>
        <v>25</v>
      </c>
      <c r="R17">
        <f t="shared" si="0"/>
        <v>1000000</v>
      </c>
      <c r="S17">
        <f t="shared" si="1"/>
        <v>700.62267373241048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652.80153678297256</v>
      </c>
      <c r="AC17">
        <f t="shared" si="2"/>
        <v>585.53134542400494</v>
      </c>
      <c r="AE17">
        <f t="shared" si="3"/>
        <v>3770.1308299335687</v>
      </c>
      <c r="AF17">
        <f t="shared" si="4"/>
        <v>-188.50654149667847</v>
      </c>
      <c r="AG17">
        <f t="shared" si="4"/>
        <v>-20.893248512238326</v>
      </c>
      <c r="AH17">
        <f t="shared" si="5"/>
        <v>-2551.5952083181583</v>
      </c>
      <c r="AI17">
        <f t="shared" si="6"/>
        <v>1009.1358316064939</v>
      </c>
      <c r="AJ17">
        <f t="shared" si="7"/>
        <v>67.270191358967622</v>
      </c>
      <c r="AK17">
        <f t="shared" si="24"/>
        <v>296.40980776539038</v>
      </c>
      <c r="AL17">
        <f t="shared" si="8"/>
        <v>1372.8158307308518</v>
      </c>
      <c r="AN17">
        <f t="shared" si="9"/>
        <v>1194.3608461478077</v>
      </c>
      <c r="AO17">
        <f t="shared" si="9"/>
        <v>-59.718042307390391</v>
      </c>
      <c r="AP17">
        <f t="shared" si="9"/>
        <v>-6.6188891307766875</v>
      </c>
      <c r="AQ17">
        <f t="shared" si="9"/>
        <v>-808.33412671975248</v>
      </c>
      <c r="AR17">
        <f t="shared" si="9"/>
        <v>319.68978798988809</v>
      </c>
      <c r="AS17">
        <f t="shared" si="9"/>
        <v>21.310900416004188</v>
      </c>
      <c r="AT17">
        <f t="shared" si="9"/>
        <v>93.901321937790328</v>
      </c>
      <c r="AU17">
        <f t="shared" si="9"/>
        <v>434.9020103436826</v>
      </c>
      <c r="AW17">
        <v>14</v>
      </c>
      <c r="AX17">
        <f>(R17*SUMPRODUCT(K18:$K$23, X18:$X$23)-$AZ$3*SUMPRODUCT(K17:$K$22, W18:$W$23))/Z17</f>
        <v>700.62267373241048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4511.1831553207194</v>
      </c>
      <c r="P18">
        <f t="shared" si="22"/>
        <v>225.55915776603598</v>
      </c>
      <c r="Q18" s="4">
        <f t="shared" si="23"/>
        <v>25</v>
      </c>
      <c r="R18">
        <f t="shared" si="0"/>
        <v>1000000</v>
      </c>
      <c r="S18">
        <f t="shared" si="1"/>
        <v>616.36018749552443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585.53134542400494</v>
      </c>
      <c r="AC18">
        <f t="shared" si="2"/>
        <v>508.37353406255943</v>
      </c>
      <c r="AE18">
        <f t="shared" si="3"/>
        <v>3720.8213151997834</v>
      </c>
      <c r="AF18">
        <f t="shared" si="4"/>
        <v>-186.04106575998918</v>
      </c>
      <c r="AG18">
        <f t="shared" si="4"/>
        <v>-20.619985861199499</v>
      </c>
      <c r="AH18">
        <f t="shared" si="5"/>
        <v>-2573.2066366576892</v>
      </c>
      <c r="AI18">
        <f t="shared" si="6"/>
        <v>940.95362692090566</v>
      </c>
      <c r="AJ18">
        <f t="shared" si="7"/>
        <v>77.157811361445511</v>
      </c>
      <c r="AK18">
        <f t="shared" si="24"/>
        <v>288.42181164046593</v>
      </c>
      <c r="AL18">
        <f t="shared" si="8"/>
        <v>1306.533249922817</v>
      </c>
      <c r="AN18">
        <f t="shared" si="9"/>
        <v>1085.8237030814782</v>
      </c>
      <c r="AO18">
        <f t="shared" si="9"/>
        <v>-54.291185154073915</v>
      </c>
      <c r="AP18">
        <f t="shared" si="9"/>
        <v>-6.0173997912321644</v>
      </c>
      <c r="AQ18">
        <f t="shared" si="9"/>
        <v>-750.92258464431688</v>
      </c>
      <c r="AR18">
        <f t="shared" si="9"/>
        <v>274.59253349185525</v>
      </c>
      <c r="AS18">
        <f t="shared" si="9"/>
        <v>22.516475088954518</v>
      </c>
      <c r="AT18">
        <f t="shared" si="9"/>
        <v>84.168309369111398</v>
      </c>
      <c r="AU18">
        <f t="shared" si="9"/>
        <v>381.27731794992116</v>
      </c>
      <c r="AW18">
        <v>15</v>
      </c>
      <c r="AX18">
        <f>(R18*SUMPRODUCT(K19:$K$23, X19:$X$23)-$AZ$3*SUMPRODUCT(K18:$K$22, W19:$W$23))/Z18</f>
        <v>616.36018749552443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4511.1831553207194</v>
      </c>
      <c r="P19">
        <f t="shared" si="22"/>
        <v>225.55915776603598</v>
      </c>
      <c r="Q19" s="4">
        <f t="shared" si="23"/>
        <v>25</v>
      </c>
      <c r="R19">
        <f t="shared" si="0"/>
        <v>1000000</v>
      </c>
      <c r="S19">
        <f t="shared" si="1"/>
        <v>518.71446574231175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508.37353406255943</v>
      </c>
      <c r="AC19">
        <f t="shared" si="2"/>
        <v>422.20883241269394</v>
      </c>
      <c r="AE19">
        <f t="shared" si="3"/>
        <v>3671.8879048072968</v>
      </c>
      <c r="AF19">
        <f t="shared" si="4"/>
        <v>-183.59439524036486</v>
      </c>
      <c r="AG19">
        <f t="shared" si="4"/>
        <v>-20.348807498962245</v>
      </c>
      <c r="AH19">
        <f t="shared" si="5"/>
        <v>-2599.1401450104181</v>
      </c>
      <c r="AI19">
        <f t="shared" si="6"/>
        <v>868.80455705755139</v>
      </c>
      <c r="AJ19">
        <f t="shared" si="7"/>
        <v>86.164701649865492</v>
      </c>
      <c r="AK19">
        <f t="shared" si="24"/>
        <v>279.76669305406443</v>
      </c>
      <c r="AL19">
        <f t="shared" si="8"/>
        <v>1234.7359517614814</v>
      </c>
      <c r="AN19">
        <f t="shared" si="9"/>
        <v>987.07757389688447</v>
      </c>
      <c r="AO19">
        <f t="shared" si="9"/>
        <v>-49.353878694844234</v>
      </c>
      <c r="AP19">
        <f t="shared" si="9"/>
        <v>-5.4701701300504437</v>
      </c>
      <c r="AQ19">
        <f t="shared" si="9"/>
        <v>-698.70132614778777</v>
      </c>
      <c r="AR19">
        <f t="shared" si="9"/>
        <v>233.55219892420203</v>
      </c>
      <c r="AS19">
        <f t="shared" si="9"/>
        <v>23.16281075703526</v>
      </c>
      <c r="AT19">
        <f t="shared" si="9"/>
        <v>75.206933271415565</v>
      </c>
      <c r="AU19">
        <f t="shared" si="9"/>
        <v>331.9219429526529</v>
      </c>
      <c r="AW19">
        <v>16</v>
      </c>
      <c r="AX19">
        <f>(R19*SUMPRODUCT(K20:$K$23, X20:$X$23)-$AZ$3*SUMPRODUCT(K19:$K$22, W20:$W$23))/Z19</f>
        <v>518.71446574231175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4511.1831553207194</v>
      </c>
      <c r="P20">
        <f t="shared" si="22"/>
        <v>225.55915776603598</v>
      </c>
      <c r="Q20" s="4">
        <f t="shared" si="23"/>
        <v>25</v>
      </c>
      <c r="R20">
        <f t="shared" si="0"/>
        <v>1000000</v>
      </c>
      <c r="S20">
        <f t="shared" si="1"/>
        <v>408.58455752441165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422.20883241269394</v>
      </c>
      <c r="AC20">
        <f t="shared" si="2"/>
        <v>328.16873122751576</v>
      </c>
      <c r="AE20">
        <f t="shared" si="3"/>
        <v>3623.311809399675</v>
      </c>
      <c r="AF20">
        <f t="shared" si="4"/>
        <v>-181.16559046998375</v>
      </c>
      <c r="AG20">
        <f t="shared" si="4"/>
        <v>-20.079609298982664</v>
      </c>
      <c r="AH20">
        <f t="shared" si="5"/>
        <v>-2628.404999598356</v>
      </c>
      <c r="AI20">
        <f t="shared" si="6"/>
        <v>793.66161003235266</v>
      </c>
      <c r="AJ20">
        <f t="shared" si="7"/>
        <v>94.040101185178173</v>
      </c>
      <c r="AK20">
        <f t="shared" si="24"/>
        <v>270.50485359396697</v>
      </c>
      <c r="AL20">
        <f t="shared" si="8"/>
        <v>1158.2065648114979</v>
      </c>
      <c r="AN20">
        <f t="shared" si="9"/>
        <v>897.24066123777959</v>
      </c>
      <c r="AO20">
        <f t="shared" si="9"/>
        <v>-44.86203306188898</v>
      </c>
      <c r="AP20">
        <f t="shared" si="9"/>
        <v>-4.9723134172657577</v>
      </c>
      <c r="AQ20">
        <f t="shared" si="9"/>
        <v>-650.87189949325648</v>
      </c>
      <c r="AR20">
        <f t="shared" si="9"/>
        <v>196.53441526536835</v>
      </c>
      <c r="AS20">
        <f t="shared" si="9"/>
        <v>23.28714916319521</v>
      </c>
      <c r="AT20">
        <f t="shared" si="9"/>
        <v>66.985113750641446</v>
      </c>
      <c r="AU20">
        <f t="shared" si="9"/>
        <v>286.80667817920499</v>
      </c>
      <c r="AW20">
        <v>17</v>
      </c>
      <c r="AX20">
        <f>(R20*SUMPRODUCT(K21:$K$23, X21:$X$23)-$AZ$3*SUMPRODUCT(K20:$K$22, W21:$W$23))/Z20</f>
        <v>408.58455752441165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4511.1831553207194</v>
      </c>
      <c r="P21">
        <f t="shared" si="22"/>
        <v>225.55915776603598</v>
      </c>
      <c r="Q21" s="4">
        <f t="shared" si="23"/>
        <v>25</v>
      </c>
      <c r="R21">
        <f t="shared" si="0"/>
        <v>1000000</v>
      </c>
      <c r="S21">
        <f t="shared" si="1"/>
        <v>285.57688600042775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328.16873122751576</v>
      </c>
      <c r="AC21">
        <f t="shared" si="2"/>
        <v>226.31600528384206</v>
      </c>
      <c r="AE21">
        <f t="shared" si="3"/>
        <v>3575.054568017154</v>
      </c>
      <c r="AF21">
        <f t="shared" si="4"/>
        <v>-178.75272840085771</v>
      </c>
      <c r="AG21">
        <f t="shared" si="4"/>
        <v>-19.812178118951746</v>
      </c>
      <c r="AH21">
        <f t="shared" si="5"/>
        <v>-2665.403481643697</v>
      </c>
      <c r="AI21">
        <f t="shared" si="6"/>
        <v>711.08617985364754</v>
      </c>
      <c r="AJ21">
        <f t="shared" si="7"/>
        <v>101.8527259436737</v>
      </c>
      <c r="AK21">
        <f t="shared" si="24"/>
        <v>260.71293995906683</v>
      </c>
      <c r="AL21">
        <f t="shared" si="8"/>
        <v>1073.651845756388</v>
      </c>
      <c r="AN21">
        <f t="shared" si="9"/>
        <v>815.50622263217406</v>
      </c>
      <c r="AO21">
        <f t="shared" si="9"/>
        <v>-40.775311131608703</v>
      </c>
      <c r="AP21">
        <f t="shared" si="9"/>
        <v>-4.5193588608252613</v>
      </c>
      <c r="AQ21">
        <f t="shared" si="9"/>
        <v>-608.00557970545276</v>
      </c>
      <c r="AR21">
        <f t="shared" si="9"/>
        <v>162.20597293428736</v>
      </c>
      <c r="AS21">
        <f t="shared" si="9"/>
        <v>23.23364027564595</v>
      </c>
      <c r="AT21">
        <f t="shared" si="9"/>
        <v>59.471267028874962</v>
      </c>
      <c r="AU21">
        <f t="shared" si="9"/>
        <v>244.91088023880823</v>
      </c>
      <c r="AW21">
        <v>18</v>
      </c>
      <c r="AX21">
        <f>(R21*SUMPRODUCT(K22:$K$23, X22:$X$23)-$AZ$3*SUMPRODUCT(K21:$K$22, W22:$W$23))/Z21</f>
        <v>285.57688600042775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4511.1831553207194</v>
      </c>
      <c r="P22">
        <f t="shared" si="22"/>
        <v>225.55915776603598</v>
      </c>
      <c r="Q22" s="4">
        <f t="shared" si="23"/>
        <v>25</v>
      </c>
      <c r="R22">
        <f t="shared" si="0"/>
        <v>1000000</v>
      </c>
      <c r="S22">
        <f t="shared" si="1"/>
        <v>149.19149039356782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226.31600528384206</v>
      </c>
      <c r="AC22">
        <f t="shared" si="2"/>
        <v>116.64551437828226</v>
      </c>
      <c r="AE22">
        <f t="shared" si="3"/>
        <v>3527.0730134733913</v>
      </c>
      <c r="AF22">
        <f t="shared" si="4"/>
        <v>-176.35365067366956</v>
      </c>
      <c r="AG22">
        <f t="shared" si="4"/>
        <v>-19.546274735672068</v>
      </c>
      <c r="AH22">
        <f t="shared" si="5"/>
        <v>-2711.2640836064315</v>
      </c>
      <c r="AI22">
        <f t="shared" si="6"/>
        <v>619.90900445761827</v>
      </c>
      <c r="AJ22">
        <f t="shared" si="7"/>
        <v>109.6704909055598</v>
      </c>
      <c r="AK22">
        <f t="shared" si="24"/>
        <v>250.3924757658495</v>
      </c>
      <c r="AL22">
        <f t="shared" si="8"/>
        <v>979.97197112902745</v>
      </c>
      <c r="AN22">
        <f t="shared" si="9"/>
        <v>741.14028657466042</v>
      </c>
      <c r="AO22">
        <f t="shared" si="9"/>
        <v>-37.057014328733018</v>
      </c>
      <c r="AP22">
        <f t="shared" si="9"/>
        <v>-4.107238949611931</v>
      </c>
      <c r="AQ22">
        <f t="shared" si="9"/>
        <v>-569.7151808957907</v>
      </c>
      <c r="AR22">
        <f t="shared" si="9"/>
        <v>130.26085240052481</v>
      </c>
      <c r="AS22">
        <f t="shared" si="9"/>
        <v>23.044949380984363</v>
      </c>
      <c r="AT22">
        <f t="shared" si="9"/>
        <v>52.614717794710153</v>
      </c>
      <c r="AU22">
        <f t="shared" si="9"/>
        <v>205.92051957621928</v>
      </c>
      <c r="AW22">
        <v>19</v>
      </c>
      <c r="AX22">
        <f>(R22*SUMPRODUCT(K23:$K$23, X23:$X$23)-$AZ$3*SUMPRODUCT(K22:$K$22, W23:$W$23))/Z22</f>
        <v>149.19149039356782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4511.1831553207194</v>
      </c>
      <c r="P23">
        <f t="shared" si="22"/>
        <v>225.55915776603598</v>
      </c>
      <c r="Q23" s="4">
        <f t="shared" si="23"/>
        <v>25</v>
      </c>
      <c r="R23">
        <f t="shared" si="0"/>
        <v>1000000</v>
      </c>
      <c r="S23">
        <f t="shared" si="1"/>
        <v>151.23825517133849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116.64551437828226</v>
      </c>
      <c r="AC23">
        <f t="shared" si="2"/>
        <v>116.64551437828226</v>
      </c>
      <c r="AE23">
        <f t="shared" si="3"/>
        <v>3479.3397940943109</v>
      </c>
      <c r="AF23">
        <f t="shared" si="4"/>
        <v>-173.96698970471556</v>
      </c>
      <c r="AG23">
        <f t="shared" si="4"/>
        <v>-19.28174757208982</v>
      </c>
      <c r="AH23">
        <f t="shared" si="5"/>
        <v>-2762.576649021159</v>
      </c>
      <c r="AI23">
        <f t="shared" si="6"/>
        <v>523.5144077963464</v>
      </c>
      <c r="AJ23">
        <f t="shared" si="7"/>
        <v>0</v>
      </c>
      <c r="AK23">
        <f t="shared" si="24"/>
        <v>239.54128231375145</v>
      </c>
      <c r="AL23">
        <f t="shared" si="8"/>
        <v>763.05569011009788</v>
      </c>
      <c r="AN23">
        <f t="shared" si="9"/>
        <v>673.47919202331741</v>
      </c>
      <c r="AO23">
        <f t="shared" si="9"/>
        <v>-33.673959601165876</v>
      </c>
      <c r="AP23">
        <f t="shared" si="9"/>
        <v>-3.7322758178693194</v>
      </c>
      <c r="AQ23">
        <f t="shared" si="9"/>
        <v>-534.73877217834684</v>
      </c>
      <c r="AR23">
        <f t="shared" si="9"/>
        <v>101.33418442593536</v>
      </c>
      <c r="AS23">
        <f t="shared" si="9"/>
        <v>0</v>
      </c>
      <c r="AT23">
        <f t="shared" si="9"/>
        <v>46.366862340586273</v>
      </c>
      <c r="AU23">
        <f t="shared" si="9"/>
        <v>147.70104676652164</v>
      </c>
      <c r="AW23">
        <v>20</v>
      </c>
      <c r="AX23">
        <f>(R23*SUMPRODUCT(K$23:$K24, X$23:$X24)-$AZ$3*SUMPRODUCT(K$22:$K23, W$23:$W24))/Z23</f>
        <v>151.23825517133849</v>
      </c>
    </row>
    <row r="25" spans="5:50" x14ac:dyDescent="0.25">
      <c r="AN25" s="8">
        <f t="shared" ref="AN25:AU25" si="25">SUM(AN3:AN23)</f>
        <v>38936.627038800994</v>
      </c>
      <c r="AO25" s="8">
        <f t="shared" si="25"/>
        <v>-5330.2187184305867</v>
      </c>
      <c r="AP25" s="8">
        <f t="shared" si="25"/>
        <v>-463.92809582713107</v>
      </c>
      <c r="AQ25" s="8">
        <f t="shared" si="25"/>
        <v>-23899.916503808156</v>
      </c>
      <c r="AR25" s="8">
        <f t="shared" si="25"/>
        <v>9242.5637207351028</v>
      </c>
      <c r="AS25" s="8">
        <f t="shared" si="25"/>
        <v>-435.87723456132778</v>
      </c>
      <c r="AT25" s="8">
        <f t="shared" si="25"/>
        <v>2627.3805325815601</v>
      </c>
      <c r="AU25" s="9">
        <f t="shared" si="25"/>
        <v>11434.067018755339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30" priority="1" operator="lessThan">
      <formula>0</formula>
    </cfRule>
  </conditionalFormatting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15DD1-7CB2-47EC-BF39-7E2ECE56D41F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'T.45.04.E'!C3*(1+C12)</f>
        <v>5498.834456640715</v>
      </c>
      <c r="K3">
        <v>1</v>
      </c>
      <c r="L3" s="2">
        <v>0</v>
      </c>
      <c r="O3">
        <f>$C$3</f>
        <v>5498.834456640715</v>
      </c>
      <c r="P3">
        <f>O3*B5</f>
        <v>4399.0675653125718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5498.834456640715</v>
      </c>
      <c r="AF3">
        <f t="shared" ref="AF3:AG23" si="4">-$Z3*P3</f>
        <v>-4399.0675653125718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826.61714952814316</v>
      </c>
      <c r="AJ3">
        <f t="shared" ref="AJ3:AJ23" si="7">AB3-AC3</f>
        <v>0</v>
      </c>
      <c r="AL3">
        <f t="shared" ref="AL3:AL23" si="8">SUM(AI3:AK3)</f>
        <v>826.61714952814316</v>
      </c>
      <c r="AN3">
        <f t="shared" ref="AN3:AU23" si="9">AE3*$K3</f>
        <v>5498.834456640715</v>
      </c>
      <c r="AO3">
        <f t="shared" si="9"/>
        <v>-4399.0675653125718</v>
      </c>
      <c r="AP3">
        <f t="shared" si="9"/>
        <v>-273.14974180000002</v>
      </c>
      <c r="AQ3">
        <f t="shared" si="9"/>
        <v>0</v>
      </c>
      <c r="AR3">
        <f t="shared" si="9"/>
        <v>826.61714952814316</v>
      </c>
      <c r="AS3">
        <f t="shared" si="9"/>
        <v>0</v>
      </c>
      <c r="AT3">
        <f t="shared" si="9"/>
        <v>0</v>
      </c>
      <c r="AU3">
        <f t="shared" si="9"/>
        <v>826.61714952814316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3158.7747920922616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1000000</v>
      </c>
      <c r="S4">
        <f t="shared" si="1"/>
        <v>540.46874108901193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533.52377235336098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-533.52377235336098</v>
      </c>
      <c r="AK4">
        <f>H4*SUM(AB4, AE4:AF4)</f>
        <v>0</v>
      </c>
      <c r="AL4">
        <f t="shared" si="8"/>
        <v>-3383.4227723533609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-2625.2510197389029</v>
      </c>
      <c r="AR4">
        <f t="shared" si="9"/>
        <v>-2625.2510197389029</v>
      </c>
      <c r="AS4">
        <f t="shared" si="9"/>
        <v>-491.46788269535415</v>
      </c>
      <c r="AT4">
        <f t="shared" si="9"/>
        <v>0</v>
      </c>
      <c r="AU4">
        <f t="shared" si="9"/>
        <v>-3116.718902434257</v>
      </c>
      <c r="AW4">
        <v>1</v>
      </c>
      <c r="AX4">
        <f>(R4*SUMPRODUCT(K5:$K$23, X5:$X$23)-$AZ$3*SUMPRODUCT(K4:$K$22, W5:$W$23))/Z4</f>
        <v>540.46874108901193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5498.834456640715</v>
      </c>
      <c r="P5">
        <f t="shared" ref="P5:P23" si="22">O5*$C$5</f>
        <v>274.94172283203574</v>
      </c>
      <c r="Q5" s="4">
        <f t="shared" ref="Q5:Q23" si="23">$C$8</f>
        <v>25</v>
      </c>
      <c r="R5">
        <f t="shared" si="0"/>
        <v>1000000</v>
      </c>
      <c r="S5">
        <f t="shared" si="1"/>
        <v>1005.3773583323796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533.52377235336098</v>
      </c>
      <c r="AC5">
        <f t="shared" si="2"/>
        <v>979.65914340467862</v>
      </c>
      <c r="AE5">
        <f t="shared" si="3"/>
        <v>5358.1706499260827</v>
      </c>
      <c r="AF5">
        <f t="shared" si="4"/>
        <v>-267.90853249630413</v>
      </c>
      <c r="AG5">
        <f t="shared" si="4"/>
        <v>-24.360483535993893</v>
      </c>
      <c r="AH5">
        <f t="shared" si="5"/>
        <v>-2859.258550244278</v>
      </c>
      <c r="AI5">
        <f t="shared" si="6"/>
        <v>2206.6430836495065</v>
      </c>
      <c r="AJ5">
        <f t="shared" si="7"/>
        <v>-446.13537105131763</v>
      </c>
      <c r="AK5">
        <f>H5*SUM(AB5, AE5:AF5)</f>
        <v>481.23860616052286</v>
      </c>
      <c r="AL5">
        <f t="shared" si="8"/>
        <v>2241.7463187587118</v>
      </c>
      <c r="AN5">
        <f t="shared" si="9"/>
        <v>4546.7311497259343</v>
      </c>
      <c r="AO5">
        <f t="shared" si="9"/>
        <v>-227.33655748629673</v>
      </c>
      <c r="AP5">
        <f t="shared" si="9"/>
        <v>-20.671340379391832</v>
      </c>
      <c r="AQ5">
        <f t="shared" si="9"/>
        <v>-2426.2534295534647</v>
      </c>
      <c r="AR5">
        <f t="shared" si="9"/>
        <v>1872.4698223067812</v>
      </c>
      <c r="AS5">
        <f t="shared" si="9"/>
        <v>-378.57278557963565</v>
      </c>
      <c r="AT5">
        <f t="shared" si="9"/>
        <v>408.3599989692238</v>
      </c>
      <c r="AU5">
        <f t="shared" si="9"/>
        <v>1902.2570356963695</v>
      </c>
      <c r="AW5">
        <v>2</v>
      </c>
      <c r="AX5">
        <f>(R5*SUMPRODUCT(K6:$K$23, X6:$X$23)-$AZ$3*SUMPRODUCT(K5:$K$22, W6:$W$23))/Z5</f>
        <v>1005.3773583323796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5498.834456640715</v>
      </c>
      <c r="P6">
        <f t="shared" si="22"/>
        <v>274.94172283203574</v>
      </c>
      <c r="Q6" s="4">
        <f t="shared" si="23"/>
        <v>25</v>
      </c>
      <c r="R6">
        <f t="shared" si="0"/>
        <v>1000000</v>
      </c>
      <c r="S6">
        <f t="shared" si="1"/>
        <v>1397.4386991156189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979.65914340467862</v>
      </c>
      <c r="AC6">
        <f t="shared" si="2"/>
        <v>1344.0564931602457</v>
      </c>
      <c r="AE6">
        <f t="shared" si="3"/>
        <v>5288.778792900569</v>
      </c>
      <c r="AF6">
        <f t="shared" si="4"/>
        <v>-264.43893964502843</v>
      </c>
      <c r="AG6">
        <f t="shared" si="4"/>
        <v>-24.04499914756267</v>
      </c>
      <c r="AH6">
        <f t="shared" si="5"/>
        <v>-2875.1821228513127</v>
      </c>
      <c r="AI6">
        <f t="shared" si="6"/>
        <v>2125.112731256665</v>
      </c>
      <c r="AJ6">
        <f t="shared" si="7"/>
        <v>-364.39734975556712</v>
      </c>
      <c r="AK6">
        <f>H6*SUM(AB6, AE6:AF6)</f>
        <v>513.77420214220831</v>
      </c>
      <c r="AL6">
        <f t="shared" si="8"/>
        <v>2274.4895836433061</v>
      </c>
      <c r="AN6">
        <f t="shared" si="9"/>
        <v>4134.0859670302498</v>
      </c>
      <c r="AO6">
        <f t="shared" si="9"/>
        <v>-206.70429835151248</v>
      </c>
      <c r="AP6">
        <f t="shared" si="9"/>
        <v>-18.795282889620754</v>
      </c>
      <c r="AQ6">
        <f t="shared" si="9"/>
        <v>-2247.447006611706</v>
      </c>
      <c r="AR6">
        <f t="shared" si="9"/>
        <v>1661.1393791774105</v>
      </c>
      <c r="AS6">
        <f t="shared" si="9"/>
        <v>-284.83890687008846</v>
      </c>
      <c r="AT6">
        <f t="shared" si="9"/>
        <v>401.60248754389494</v>
      </c>
      <c r="AU6">
        <f t="shared" si="9"/>
        <v>1777.902959851217</v>
      </c>
      <c r="AW6">
        <v>3</v>
      </c>
      <c r="AX6">
        <f>(R6*SUMPRODUCT(K7:$K$23, X7:$X$23)-$AZ$3*SUMPRODUCT(K6:$K$22, W7:$W$23))/Z6</f>
        <v>1397.4386991156189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5498.834456640715</v>
      </c>
      <c r="P7">
        <f t="shared" si="22"/>
        <v>274.94172283203574</v>
      </c>
      <c r="Q7" s="4">
        <f t="shared" si="23"/>
        <v>25</v>
      </c>
      <c r="R7">
        <f t="shared" si="0"/>
        <v>1000000</v>
      </c>
      <c r="S7">
        <f t="shared" si="1"/>
        <v>1719.1193500495933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1344.0564931602457</v>
      </c>
      <c r="AC7">
        <f t="shared" si="2"/>
        <v>1631.931936618068</v>
      </c>
      <c r="AE7">
        <f t="shared" si="3"/>
        <v>5219.9537883794792</v>
      </c>
      <c r="AF7">
        <f t="shared" si="4"/>
        <v>-260.99768941897395</v>
      </c>
      <c r="AG7">
        <f t="shared" si="4"/>
        <v>-23.732091907565781</v>
      </c>
      <c r="AH7">
        <f t="shared" si="5"/>
        <v>-2898.2899408505459</v>
      </c>
      <c r="AI7">
        <f t="shared" si="6"/>
        <v>2036.9340662023938</v>
      </c>
      <c r="AJ7">
        <f t="shared" si="7"/>
        <v>-287.87544345782226</v>
      </c>
      <c r="AK7">
        <f>H7*SUM(AB7, AE7:AF7)</f>
        <v>539.36139353295698</v>
      </c>
      <c r="AL7">
        <f t="shared" si="8"/>
        <v>2288.4200162775287</v>
      </c>
      <c r="AN7">
        <f t="shared" si="9"/>
        <v>3758.6520695437307</v>
      </c>
      <c r="AO7">
        <f t="shared" si="9"/>
        <v>-187.93260347718652</v>
      </c>
      <c r="AP7">
        <f t="shared" si="9"/>
        <v>-17.088403457047896</v>
      </c>
      <c r="AQ7">
        <f t="shared" si="9"/>
        <v>-2086.92718862126</v>
      </c>
      <c r="AR7">
        <f t="shared" si="9"/>
        <v>1466.7038739882366</v>
      </c>
      <c r="AS7">
        <f t="shared" si="9"/>
        <v>-207.28605562224226</v>
      </c>
      <c r="AT7">
        <f t="shared" si="9"/>
        <v>388.36968682513958</v>
      </c>
      <c r="AU7">
        <f t="shared" si="9"/>
        <v>1647.7875051911342</v>
      </c>
      <c r="AW7">
        <v>4</v>
      </c>
      <c r="AX7">
        <f>(R7*SUMPRODUCT(K8:$K$23, X8:$X$23)-$AZ$3*SUMPRODUCT(K7:$K$22, W8:$W$23))/Z7</f>
        <v>1719.1193500495933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5498.834456640715</v>
      </c>
      <c r="P8">
        <f t="shared" si="22"/>
        <v>274.94172283203574</v>
      </c>
      <c r="Q8" s="4">
        <f t="shared" si="23"/>
        <v>25</v>
      </c>
      <c r="R8">
        <f t="shared" si="0"/>
        <v>1000000</v>
      </c>
      <c r="S8">
        <f t="shared" si="1"/>
        <v>1977.1883191565403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1631.931936618068</v>
      </c>
      <c r="AC8">
        <f t="shared" si="2"/>
        <v>1852.3644696422471</v>
      </c>
      <c r="AE8">
        <f t="shared" si="3"/>
        <v>5151.6820493209407</v>
      </c>
      <c r="AF8">
        <f t="shared" si="4"/>
        <v>-257.58410246604706</v>
      </c>
      <c r="AG8">
        <f t="shared" si="4"/>
        <v>-23.421700043631372</v>
      </c>
      <c r="AH8">
        <f t="shared" si="5"/>
        <v>-2922.8377943500673</v>
      </c>
      <c r="AI8">
        <f t="shared" si="6"/>
        <v>1947.8384524611956</v>
      </c>
      <c r="AJ8">
        <f t="shared" si="7"/>
        <v>-220.43253302417907</v>
      </c>
      <c r="AK8">
        <f t="shared" ref="AK8:AK23" si="24">H8*SUM(AB8:AB8, AE8:AF8)</f>
        <v>558.44542918854836</v>
      </c>
      <c r="AL8">
        <f t="shared" si="8"/>
        <v>2285.8513486255652</v>
      </c>
      <c r="AN8">
        <f t="shared" si="9"/>
        <v>3417.0858178331177</v>
      </c>
      <c r="AO8">
        <f t="shared" si="9"/>
        <v>-170.85429089165589</v>
      </c>
      <c r="AP8">
        <f t="shared" si="9"/>
        <v>-15.535500499139616</v>
      </c>
      <c r="AQ8">
        <f t="shared" si="9"/>
        <v>-1938.7041900648237</v>
      </c>
      <c r="AR8">
        <f t="shared" si="9"/>
        <v>1291.9918363774989</v>
      </c>
      <c r="AS8">
        <f t="shared" si="9"/>
        <v>-146.21183434354984</v>
      </c>
      <c r="AT8">
        <f t="shared" si="9"/>
        <v>370.41415557962284</v>
      </c>
      <c r="AU8">
        <f t="shared" si="9"/>
        <v>1516.1941576135721</v>
      </c>
      <c r="AW8">
        <v>5</v>
      </c>
      <c r="AX8">
        <f>(R8*SUMPRODUCT(K9:$K$23, X9:$X$23)-$AZ$3*SUMPRODUCT(K8:$K$22, W9:$W$23))/Z8</f>
        <v>1977.1883191565403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5498.834456640715</v>
      </c>
      <c r="P9">
        <f t="shared" si="22"/>
        <v>274.94172283203574</v>
      </c>
      <c r="Q9" s="4">
        <f t="shared" si="23"/>
        <v>25</v>
      </c>
      <c r="R9">
        <f t="shared" si="0"/>
        <v>1000000</v>
      </c>
      <c r="S9">
        <f t="shared" si="1"/>
        <v>2175.5616879468444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1852.3644696422471</v>
      </c>
      <c r="AC9">
        <f t="shared" si="2"/>
        <v>2011.4090900869123</v>
      </c>
      <c r="AE9">
        <f t="shared" si="3"/>
        <v>5083.9310474383119</v>
      </c>
      <c r="AF9">
        <f t="shared" si="4"/>
        <v>-254.19655237191557</v>
      </c>
      <c r="AG9">
        <f t="shared" si="4"/>
        <v>-23.113675668571265</v>
      </c>
      <c r="AH9">
        <f t="shared" si="5"/>
        <v>-2952.2949849517154</v>
      </c>
      <c r="AI9">
        <f t="shared" si="6"/>
        <v>1854.3258344461101</v>
      </c>
      <c r="AJ9">
        <f t="shared" si="7"/>
        <v>-159.04462044466527</v>
      </c>
      <c r="AK9">
        <f t="shared" si="24"/>
        <v>571.80057260804813</v>
      </c>
      <c r="AL9">
        <f t="shared" si="8"/>
        <v>2267.0817866094931</v>
      </c>
      <c r="AN9">
        <f t="shared" si="9"/>
        <v>3106.3318744028811</v>
      </c>
      <c r="AO9">
        <f t="shared" si="9"/>
        <v>-155.31659372014403</v>
      </c>
      <c r="AP9">
        <f t="shared" si="9"/>
        <v>-14.122683174483877</v>
      </c>
      <c r="AQ9">
        <f t="shared" si="9"/>
        <v>-1803.8812739240964</v>
      </c>
      <c r="AR9">
        <f t="shared" si="9"/>
        <v>1133.011323584157</v>
      </c>
      <c r="AS9">
        <f t="shared" si="9"/>
        <v>-97.177827419298126</v>
      </c>
      <c r="AT9">
        <f t="shared" si="9"/>
        <v>349.37577396711362</v>
      </c>
      <c r="AU9">
        <f t="shared" si="9"/>
        <v>1385.2092701319725</v>
      </c>
      <c r="AW9">
        <v>6</v>
      </c>
      <c r="AX9">
        <f>(R9*SUMPRODUCT(K10:$K$23, X10:$X$23)-$AZ$3*SUMPRODUCT(K9:$K$22, W10:$W$23))/Z9</f>
        <v>2175.5616879468444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5498.834456640715</v>
      </c>
      <c r="P10">
        <f t="shared" si="22"/>
        <v>274.94172283203574</v>
      </c>
      <c r="Q10" s="4">
        <f t="shared" si="23"/>
        <v>25</v>
      </c>
      <c r="R10">
        <f t="shared" si="0"/>
        <v>1000000</v>
      </c>
      <c r="S10">
        <f t="shared" si="1"/>
        <v>2318.7437689589656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2011.4090900869123</v>
      </c>
      <c r="AC10">
        <f t="shared" si="2"/>
        <v>2115.427087418102</v>
      </c>
      <c r="AE10">
        <f t="shared" si="3"/>
        <v>5016.6747678327129</v>
      </c>
      <c r="AF10">
        <f t="shared" si="4"/>
        <v>-250.83373839163565</v>
      </c>
      <c r="AG10">
        <f t="shared" si="4"/>
        <v>-22.807900507780708</v>
      </c>
      <c r="AH10">
        <f t="shared" si="5"/>
        <v>-2985.5361641936925</v>
      </c>
      <c r="AI10">
        <f t="shared" si="6"/>
        <v>1757.4969647396038</v>
      </c>
      <c r="AJ10">
        <f t="shared" si="7"/>
        <v>-104.01799733118969</v>
      </c>
      <c r="AK10">
        <f t="shared" si="24"/>
        <v>579.94284722824921</v>
      </c>
      <c r="AL10">
        <f t="shared" si="8"/>
        <v>2233.4218146366634</v>
      </c>
      <c r="AN10">
        <f t="shared" si="9"/>
        <v>2823.6152240901688</v>
      </c>
      <c r="AO10">
        <f t="shared" si="9"/>
        <v>-141.18076120450846</v>
      </c>
      <c r="AP10">
        <f t="shared" si="9"/>
        <v>-12.837335104170146</v>
      </c>
      <c r="AQ10">
        <f t="shared" si="9"/>
        <v>-1680.3970269994161</v>
      </c>
      <c r="AR10">
        <f t="shared" si="9"/>
        <v>989.20010078207417</v>
      </c>
      <c r="AS10">
        <f t="shared" si="9"/>
        <v>-58.54611160503913</v>
      </c>
      <c r="AT10">
        <f t="shared" si="9"/>
        <v>326.41849996652786</v>
      </c>
      <c r="AU10">
        <f t="shared" si="9"/>
        <v>1257.072489143563</v>
      </c>
      <c r="AW10">
        <v>7</v>
      </c>
      <c r="AX10">
        <f>(R10*SUMPRODUCT(K11:$K$23, X11:$X$23)-$AZ$3*SUMPRODUCT(K10:$K$22, W11:$W$23))/Z10</f>
        <v>2318.7437689589656</v>
      </c>
    </row>
    <row r="11" spans="1:52" x14ac:dyDescent="0.25">
      <c r="A11" t="s">
        <v>33</v>
      </c>
      <c r="C11" s="7">
        <f>AU25</f>
        <v>14089.943422421391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5498.834456640715</v>
      </c>
      <c r="P11">
        <f t="shared" si="22"/>
        <v>274.94172283203574</v>
      </c>
      <c r="Q11" s="4">
        <f t="shared" si="23"/>
        <v>25</v>
      </c>
      <c r="R11">
        <f t="shared" si="0"/>
        <v>1000000</v>
      </c>
      <c r="S11">
        <f t="shared" si="1"/>
        <v>2408.1252258394588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2115.427087418102</v>
      </c>
      <c r="AC11">
        <f t="shared" si="2"/>
        <v>2167.7107623590418</v>
      </c>
      <c r="AE11">
        <f t="shared" si="3"/>
        <v>4949.8599591869679</v>
      </c>
      <c r="AF11">
        <f t="shared" si="4"/>
        <v>-247.4929979593484</v>
      </c>
      <c r="AG11">
        <f t="shared" si="4"/>
        <v>-22.504132458512309</v>
      </c>
      <c r="AH11">
        <f t="shared" si="5"/>
        <v>-3027.5617676237252</v>
      </c>
      <c r="AI11">
        <f t="shared" si="6"/>
        <v>1652.3010611453819</v>
      </c>
      <c r="AJ11">
        <f t="shared" si="7"/>
        <v>-52.283674940939818</v>
      </c>
      <c r="AK11">
        <f t="shared" si="24"/>
        <v>583.41227233071174</v>
      </c>
      <c r="AL11">
        <f t="shared" si="8"/>
        <v>2183.429658535154</v>
      </c>
      <c r="AN11">
        <f t="shared" si="9"/>
        <v>2566.3970493577935</v>
      </c>
      <c r="AO11">
        <f t="shared" si="9"/>
        <v>-128.31985246788969</v>
      </c>
      <c r="AP11">
        <f t="shared" si="9"/>
        <v>-11.667913762426792</v>
      </c>
      <c r="AQ11">
        <f t="shared" si="9"/>
        <v>-1569.7263460468148</v>
      </c>
      <c r="AR11">
        <f t="shared" si="9"/>
        <v>856.68293708066244</v>
      </c>
      <c r="AS11">
        <f t="shared" si="9"/>
        <v>-27.107972792032204</v>
      </c>
      <c r="AT11">
        <f t="shared" si="9"/>
        <v>302.48684742883023</v>
      </c>
      <c r="AU11">
        <f t="shared" si="9"/>
        <v>1132.0618117174606</v>
      </c>
      <c r="AW11">
        <v>8</v>
      </c>
      <c r="AX11">
        <f>(R11*SUMPRODUCT(K12:$K$23, X12:$X$23)-$AZ$3*SUMPRODUCT(K11:$K$22, W12:$W$23))/Z11</f>
        <v>2408.1252258394588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5498.834456640715</v>
      </c>
      <c r="P12">
        <f t="shared" si="22"/>
        <v>274.94172283203574</v>
      </c>
      <c r="Q12" s="4">
        <f t="shared" si="23"/>
        <v>25</v>
      </c>
      <c r="R12">
        <f t="shared" si="0"/>
        <v>1000000</v>
      </c>
      <c r="S12">
        <f t="shared" si="1"/>
        <v>2444.6940249800955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2167.7107623590418</v>
      </c>
      <c r="AC12">
        <f t="shared" si="2"/>
        <v>2171.0936282797138</v>
      </c>
      <c r="AE12">
        <f t="shared" si="3"/>
        <v>4883.4268541539886</v>
      </c>
      <c r="AF12">
        <f t="shared" si="4"/>
        <v>-244.17134270769941</v>
      </c>
      <c r="AG12">
        <f t="shared" si="4"/>
        <v>-22.202099793422931</v>
      </c>
      <c r="AH12">
        <f t="shared" si="5"/>
        <v>-3079.6536201701774</v>
      </c>
      <c r="AI12">
        <f t="shared" si="6"/>
        <v>1537.3997914826887</v>
      </c>
      <c r="AJ12">
        <f t="shared" si="7"/>
        <v>-3.3828659206719749</v>
      </c>
      <c r="AK12">
        <f t="shared" si="24"/>
        <v>582.4857179820699</v>
      </c>
      <c r="AL12">
        <f t="shared" si="8"/>
        <v>2116.5026435440868</v>
      </c>
      <c r="AN12">
        <f t="shared" si="9"/>
        <v>2332.367542808197</v>
      </c>
      <c r="AO12">
        <f t="shared" si="9"/>
        <v>-116.61837714040983</v>
      </c>
      <c r="AP12">
        <f t="shared" si="9"/>
        <v>-10.603917799305146</v>
      </c>
      <c r="AQ12">
        <f t="shared" si="9"/>
        <v>-1470.8696088417314</v>
      </c>
      <c r="AR12">
        <f t="shared" si="9"/>
        <v>734.27563902675024</v>
      </c>
      <c r="AS12">
        <f t="shared" si="9"/>
        <v>-1.6156864658135996</v>
      </c>
      <c r="AT12">
        <f t="shared" si="9"/>
        <v>278.20029322545662</v>
      </c>
      <c r="AU12">
        <f t="shared" si="9"/>
        <v>1010.8602457863934</v>
      </c>
      <c r="AW12">
        <v>9</v>
      </c>
      <c r="AX12">
        <f>(R12*SUMPRODUCT(K13:$K$23, X13:$X$23)-$AZ$3*SUMPRODUCT(K12:$K$22, W13:$W$23))/Z12</f>
        <v>2444.6940249800955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5498.834456640715</v>
      </c>
      <c r="P13">
        <f t="shared" si="22"/>
        <v>274.94172283203574</v>
      </c>
      <c r="Q13" s="4">
        <f t="shared" si="23"/>
        <v>25</v>
      </c>
      <c r="R13">
        <f t="shared" si="0"/>
        <v>1000000</v>
      </c>
      <c r="S13">
        <f t="shared" si="1"/>
        <v>2431.7143473257229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2171.0936282797138</v>
      </c>
      <c r="AC13">
        <f t="shared" si="2"/>
        <v>2130.340349115826</v>
      </c>
      <c r="AE13">
        <f t="shared" si="3"/>
        <v>4817.3375828345179</v>
      </c>
      <c r="AF13">
        <f t="shared" si="4"/>
        <v>-240.86687914172586</v>
      </c>
      <c r="AG13">
        <f t="shared" si="4"/>
        <v>-21.901630340120615</v>
      </c>
      <c r="AH13">
        <f t="shared" si="5"/>
        <v>-3137.9382147233887</v>
      </c>
      <c r="AI13">
        <f t="shared" si="6"/>
        <v>1416.630858629283</v>
      </c>
      <c r="AJ13">
        <f t="shared" si="7"/>
        <v>40.753279163887782</v>
      </c>
      <c r="AK13">
        <f t="shared" si="24"/>
        <v>577.40257501555129</v>
      </c>
      <c r="AL13">
        <f t="shared" si="8"/>
        <v>2034.7867128087221</v>
      </c>
      <c r="AN13">
        <f t="shared" si="9"/>
        <v>2119.4381639833264</v>
      </c>
      <c r="AO13">
        <f t="shared" si="9"/>
        <v>-105.97190819916629</v>
      </c>
      <c r="AP13">
        <f t="shared" si="9"/>
        <v>-9.6358518368550268</v>
      </c>
      <c r="AQ13">
        <f t="shared" si="9"/>
        <v>-1380.5688088384306</v>
      </c>
      <c r="AR13">
        <f t="shared" si="9"/>
        <v>623.2615951088743</v>
      </c>
      <c r="AS13">
        <f t="shared" si="9"/>
        <v>17.929832336264845</v>
      </c>
      <c r="AT13">
        <f t="shared" si="9"/>
        <v>254.03431510194059</v>
      </c>
      <c r="AU13">
        <f t="shared" si="9"/>
        <v>895.22574254707968</v>
      </c>
      <c r="AW13">
        <v>10</v>
      </c>
      <c r="AX13">
        <f>(R13*SUMPRODUCT(K14:$K$23, X14:$X$23)-$AZ$3*SUMPRODUCT(K13:$K$22, W14:$W$23))/Z13</f>
        <v>2431.7143473257229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5498.834456640715</v>
      </c>
      <c r="P14">
        <f t="shared" si="22"/>
        <v>274.94172283203574</v>
      </c>
      <c r="Q14" s="4">
        <f t="shared" si="23"/>
        <v>25</v>
      </c>
      <c r="R14">
        <f t="shared" si="0"/>
        <v>1000000</v>
      </c>
      <c r="S14">
        <f t="shared" si="1"/>
        <v>2369.8082954258307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2130.340349115826</v>
      </c>
      <c r="AC14">
        <f t="shared" si="2"/>
        <v>2047.7434420164009</v>
      </c>
      <c r="AE14">
        <f t="shared" si="3"/>
        <v>4751.5245089883938</v>
      </c>
      <c r="AF14">
        <f t="shared" si="4"/>
        <v>-237.57622544941967</v>
      </c>
      <c r="AG14">
        <f t="shared" si="4"/>
        <v>-21.602416595985055</v>
      </c>
      <c r="AH14">
        <f t="shared" si="5"/>
        <v>-3207.8976293741357</v>
      </c>
      <c r="AI14">
        <f t="shared" si="6"/>
        <v>1284.4482375688535</v>
      </c>
      <c r="AJ14">
        <f t="shared" si="7"/>
        <v>82.596907099425152</v>
      </c>
      <c r="AK14">
        <f t="shared" si="24"/>
        <v>568.56506687353669</v>
      </c>
      <c r="AL14">
        <f t="shared" si="8"/>
        <v>1935.6102115418153</v>
      </c>
      <c r="AN14">
        <f t="shared" si="9"/>
        <v>1925.6972474461531</v>
      </c>
      <c r="AO14">
        <f t="shared" si="9"/>
        <v>-96.284862372307657</v>
      </c>
      <c r="AP14">
        <f t="shared" si="9"/>
        <v>-8.7550246449071043</v>
      </c>
      <c r="AQ14">
        <f t="shared" si="9"/>
        <v>-1300.0963424031668</v>
      </c>
      <c r="AR14">
        <f t="shared" si="9"/>
        <v>520.56101802577189</v>
      </c>
      <c r="AS14">
        <f t="shared" si="9"/>
        <v>33.474863982716158</v>
      </c>
      <c r="AT14">
        <f t="shared" si="9"/>
        <v>230.4279778418969</v>
      </c>
      <c r="AU14">
        <f t="shared" si="9"/>
        <v>784.46385985038489</v>
      </c>
      <c r="AW14">
        <v>11</v>
      </c>
      <c r="AX14">
        <f>(R14*SUMPRODUCT(K15:$K$23, X15:$X$23)-$AZ$3*SUMPRODUCT(K14:$K$22, W15:$W$23))/Z14</f>
        <v>2369.8082954258307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5498.834456640715</v>
      </c>
      <c r="P15">
        <f t="shared" si="22"/>
        <v>274.94172283203574</v>
      </c>
      <c r="Q15" s="4">
        <f t="shared" si="23"/>
        <v>25</v>
      </c>
      <c r="R15">
        <f t="shared" si="0"/>
        <v>1000000</v>
      </c>
      <c r="S15">
        <f t="shared" si="1"/>
        <v>2259.862482779462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2047.7434420164009</v>
      </c>
      <c r="AC15">
        <f t="shared" si="2"/>
        <v>1925.7778572359166</v>
      </c>
      <c r="AE15">
        <f t="shared" si="3"/>
        <v>4685.9194831095419</v>
      </c>
      <c r="AF15">
        <f t="shared" si="4"/>
        <v>-234.29597415547707</v>
      </c>
      <c r="AG15">
        <f t="shared" si="4"/>
        <v>-21.304148724874551</v>
      </c>
      <c r="AH15">
        <f t="shared" si="5"/>
        <v>-3289.7482060261718</v>
      </c>
      <c r="AI15">
        <f t="shared" si="6"/>
        <v>1140.5711542030185</v>
      </c>
      <c r="AJ15">
        <f t="shared" si="7"/>
        <v>121.96558478048428</v>
      </c>
      <c r="AK15">
        <f t="shared" si="24"/>
        <v>556.16382872844474</v>
      </c>
      <c r="AL15">
        <f t="shared" si="8"/>
        <v>1818.7005677119475</v>
      </c>
      <c r="AN15">
        <f t="shared" si="9"/>
        <v>1749.4084693774212</v>
      </c>
      <c r="AO15">
        <f t="shared" si="9"/>
        <v>-87.470423468871047</v>
      </c>
      <c r="AP15">
        <f t="shared" si="9"/>
        <v>-7.9535421695807402</v>
      </c>
      <c r="AQ15">
        <f t="shared" si="9"/>
        <v>-1228.1716308796479</v>
      </c>
      <c r="AR15">
        <f t="shared" si="9"/>
        <v>425.81287285932154</v>
      </c>
      <c r="AS15">
        <f t="shared" si="9"/>
        <v>45.533780031141269</v>
      </c>
      <c r="AT15">
        <f t="shared" si="9"/>
        <v>207.63432147008788</v>
      </c>
      <c r="AU15">
        <f t="shared" si="9"/>
        <v>678.9809743605507</v>
      </c>
      <c r="AW15">
        <v>12</v>
      </c>
      <c r="AX15">
        <f>(R15*SUMPRODUCT(K16:$K$23, X16:$X$23)-$AZ$3*SUMPRODUCT(K15:$K$22, W16:$W$23))/Z15</f>
        <v>2259.862482779462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5498.834456640715</v>
      </c>
      <c r="P16">
        <f t="shared" si="22"/>
        <v>274.94172283203574</v>
      </c>
      <c r="Q16" s="4">
        <f t="shared" si="23"/>
        <v>25</v>
      </c>
      <c r="R16">
        <f t="shared" si="0"/>
        <v>1000000</v>
      </c>
      <c r="S16">
        <f t="shared" si="1"/>
        <v>2107.2751726394695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1925.7778572359166</v>
      </c>
      <c r="AC16">
        <f t="shared" si="2"/>
        <v>1770.6825595131138</v>
      </c>
      <c r="AE16">
        <f t="shared" si="3"/>
        <v>4620.5120225602923</v>
      </c>
      <c r="AF16">
        <f t="shared" si="4"/>
        <v>-231.02560112801461</v>
      </c>
      <c r="AG16">
        <f t="shared" si="4"/>
        <v>-21.006779068336431</v>
      </c>
      <c r="AH16">
        <f t="shared" si="5"/>
        <v>-3373.1267715749395</v>
      </c>
      <c r="AI16">
        <f t="shared" si="6"/>
        <v>995.35287078900228</v>
      </c>
      <c r="AJ16">
        <f t="shared" si="7"/>
        <v>155.0952977228028</v>
      </c>
      <c r="AK16">
        <f t="shared" si="24"/>
        <v>540.40979485419484</v>
      </c>
      <c r="AL16">
        <f t="shared" si="8"/>
        <v>1690.8579633659999</v>
      </c>
      <c r="AN16">
        <f t="shared" si="9"/>
        <v>1589.014551442122</v>
      </c>
      <c r="AO16">
        <f t="shared" si="9"/>
        <v>-79.450727572106089</v>
      </c>
      <c r="AP16">
        <f t="shared" si="9"/>
        <v>-7.2243243726092476</v>
      </c>
      <c r="AQ16">
        <f t="shared" si="9"/>
        <v>-1160.0332382473796</v>
      </c>
      <c r="AR16">
        <f t="shared" si="9"/>
        <v>342.30626125002715</v>
      </c>
      <c r="AS16">
        <f t="shared" si="9"/>
        <v>53.337959892423584</v>
      </c>
      <c r="AT16">
        <f t="shared" si="9"/>
        <v>185.84932223362964</v>
      </c>
      <c r="AU16">
        <f t="shared" si="9"/>
        <v>581.49354337608042</v>
      </c>
      <c r="AW16">
        <v>13</v>
      </c>
      <c r="AX16">
        <f>(R16*SUMPRODUCT(K17:$K$23, X17:$X$23)-$AZ$3*SUMPRODUCT(K16:$K$22, W17:$W$23))/Z16</f>
        <v>2107.2751726394695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5498.834456640715</v>
      </c>
      <c r="P17">
        <f t="shared" si="22"/>
        <v>274.94172283203574</v>
      </c>
      <c r="Q17" s="4">
        <f t="shared" si="23"/>
        <v>25</v>
      </c>
      <c r="R17">
        <f t="shared" si="0"/>
        <v>1000000</v>
      </c>
      <c r="S17">
        <f t="shared" si="1"/>
        <v>1915.1681682785238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1770.6825595131138</v>
      </c>
      <c r="AC17">
        <f t="shared" si="2"/>
        <v>1586.5364546684605</v>
      </c>
      <c r="AE17">
        <f t="shared" si="3"/>
        <v>4555.2664607460101</v>
      </c>
      <c r="AF17">
        <f t="shared" si="4"/>
        <v>-227.76332303730049</v>
      </c>
      <c r="AG17">
        <f t="shared" si="4"/>
        <v>-20.710145471122534</v>
      </c>
      <c r="AH17">
        <f t="shared" si="5"/>
        <v>-3462.6322612213298</v>
      </c>
      <c r="AI17">
        <f t="shared" si="6"/>
        <v>844.16073101625716</v>
      </c>
      <c r="AJ17">
        <f t="shared" si="7"/>
        <v>184.14610484465334</v>
      </c>
      <c r="AK17">
        <f t="shared" si="24"/>
        <v>521.83394648266597</v>
      </c>
      <c r="AL17">
        <f t="shared" si="8"/>
        <v>1550.1407823435766</v>
      </c>
      <c r="AN17">
        <f t="shared" si="9"/>
        <v>1443.0883568518495</v>
      </c>
      <c r="AO17">
        <f t="shared" si="9"/>
        <v>-72.15441784259248</v>
      </c>
      <c r="AP17">
        <f t="shared" si="9"/>
        <v>-6.5608828935970749</v>
      </c>
      <c r="AQ17">
        <f t="shared" si="9"/>
        <v>-1096.9466535684851</v>
      </c>
      <c r="AR17">
        <f t="shared" si="9"/>
        <v>267.4264025471748</v>
      </c>
      <c r="AS17">
        <f t="shared" si="9"/>
        <v>58.336675176059721</v>
      </c>
      <c r="AT17">
        <f t="shared" si="9"/>
        <v>165.31469648777912</v>
      </c>
      <c r="AU17">
        <f t="shared" si="9"/>
        <v>491.07777421101366</v>
      </c>
      <c r="AW17">
        <v>14</v>
      </c>
      <c r="AX17">
        <f>(R17*SUMPRODUCT(K18:$K$23, X18:$X$23)-$AZ$3*SUMPRODUCT(K17:$K$22, W18:$W$23))/Z17</f>
        <v>1915.1681682785238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5498.834456640715</v>
      </c>
      <c r="P18">
        <f t="shared" si="22"/>
        <v>274.94172283203574</v>
      </c>
      <c r="Q18" s="4">
        <f t="shared" si="23"/>
        <v>25</v>
      </c>
      <c r="R18">
        <f t="shared" si="0"/>
        <v>1000000</v>
      </c>
      <c r="S18">
        <f t="shared" si="1"/>
        <v>1685.5176901345285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1586.5364546684605</v>
      </c>
      <c r="AC18">
        <f t="shared" si="2"/>
        <v>1376.327613860873</v>
      </c>
      <c r="AE18">
        <f t="shared" si="3"/>
        <v>4490.1324685119234</v>
      </c>
      <c r="AF18">
        <f t="shared" si="4"/>
        <v>-224.50662342559616</v>
      </c>
      <c r="AG18">
        <f t="shared" si="4"/>
        <v>-20.414019115857251</v>
      </c>
      <c r="AH18">
        <f t="shared" si="5"/>
        <v>-3560.9960221623378</v>
      </c>
      <c r="AI18">
        <f t="shared" si="6"/>
        <v>684.21580380813157</v>
      </c>
      <c r="AJ18">
        <f t="shared" si="7"/>
        <v>210.20884080758742</v>
      </c>
      <c r="AK18">
        <f t="shared" si="24"/>
        <v>500.78123231461672</v>
      </c>
      <c r="AL18">
        <f t="shared" si="8"/>
        <v>1395.2058769303358</v>
      </c>
      <c r="AN18">
        <f t="shared" si="9"/>
        <v>1310.3269013132424</v>
      </c>
      <c r="AO18">
        <f t="shared" si="9"/>
        <v>-65.516345065662122</v>
      </c>
      <c r="AP18">
        <f t="shared" si="9"/>
        <v>-5.9572938212879585</v>
      </c>
      <c r="AQ18">
        <f t="shared" si="9"/>
        <v>-1039.1829007341385</v>
      </c>
      <c r="AR18">
        <f t="shared" si="9"/>
        <v>199.67036169215365</v>
      </c>
      <c r="AS18">
        <f t="shared" si="9"/>
        <v>61.343913778859879</v>
      </c>
      <c r="AT18">
        <f t="shared" si="9"/>
        <v>146.13981324076747</v>
      </c>
      <c r="AU18">
        <f t="shared" si="9"/>
        <v>407.15408871178101</v>
      </c>
      <c r="AW18">
        <v>15</v>
      </c>
      <c r="AX18">
        <f>(R18*SUMPRODUCT(K19:$K$23, X19:$X$23)-$AZ$3*SUMPRODUCT(K18:$K$22, W19:$W$23))/Z18</f>
        <v>1685.5176901345285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5498.834456640715</v>
      </c>
      <c r="P19">
        <f t="shared" si="22"/>
        <v>274.94172283203574</v>
      </c>
      <c r="Q19" s="4">
        <f t="shared" si="23"/>
        <v>25</v>
      </c>
      <c r="R19">
        <f t="shared" si="0"/>
        <v>1000000</v>
      </c>
      <c r="S19">
        <f t="shared" si="1"/>
        <v>1414.8047368983632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1376.327613860873</v>
      </c>
      <c r="AC19">
        <f t="shared" si="2"/>
        <v>1138.5081256073549</v>
      </c>
      <c r="AE19">
        <f t="shared" si="3"/>
        <v>4424.9694300429092</v>
      </c>
      <c r="AF19">
        <f t="shared" si="4"/>
        <v>-221.24847150214543</v>
      </c>
      <c r="AG19">
        <f t="shared" si="4"/>
        <v>-20.117760704266413</v>
      </c>
      <c r="AH19">
        <f t="shared" si="5"/>
        <v>-3684.7288172907047</v>
      </c>
      <c r="AI19">
        <f t="shared" si="6"/>
        <v>498.87438054579252</v>
      </c>
      <c r="AJ19">
        <f t="shared" si="7"/>
        <v>237.8194882535181</v>
      </c>
      <c r="AK19">
        <f t="shared" si="24"/>
        <v>477.49591643755286</v>
      </c>
      <c r="AL19">
        <f t="shared" si="8"/>
        <v>1214.1897852368634</v>
      </c>
      <c r="AN19">
        <f t="shared" si="9"/>
        <v>1189.5210863752823</v>
      </c>
      <c r="AO19">
        <f t="shared" si="9"/>
        <v>-59.476054318764106</v>
      </c>
      <c r="AP19">
        <f t="shared" si="9"/>
        <v>-5.4080600887100116</v>
      </c>
      <c r="AQ19">
        <f t="shared" si="9"/>
        <v>-990.52947032437351</v>
      </c>
      <c r="AR19">
        <f t="shared" si="9"/>
        <v>134.10750164343455</v>
      </c>
      <c r="AS19">
        <f t="shared" si="9"/>
        <v>63.930678053474217</v>
      </c>
      <c r="AT19">
        <f t="shared" si="9"/>
        <v>128.360539036549</v>
      </c>
      <c r="AU19">
        <f t="shared" si="9"/>
        <v>326.39871873345777</v>
      </c>
      <c r="AW19">
        <v>16</v>
      </c>
      <c r="AX19">
        <f>(R19*SUMPRODUCT(K20:$K$23, X20:$X$23)-$AZ$3*SUMPRODUCT(K19:$K$22, W20:$W$23))/Z19</f>
        <v>1414.8047368983632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5498.834456640715</v>
      </c>
      <c r="P20">
        <f t="shared" si="22"/>
        <v>274.94172283203574</v>
      </c>
      <c r="Q20" s="4">
        <f t="shared" si="23"/>
        <v>25</v>
      </c>
      <c r="R20">
        <f t="shared" si="0"/>
        <v>1000000</v>
      </c>
      <c r="S20">
        <f t="shared" si="1"/>
        <v>1106.3300423237865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1138.5081256073549</v>
      </c>
      <c r="AC20">
        <f t="shared" si="2"/>
        <v>877.15209225256626</v>
      </c>
      <c r="AE20">
        <f t="shared" si="3"/>
        <v>4359.7425398137029</v>
      </c>
      <c r="AF20">
        <f t="shared" si="4"/>
        <v>-217.98712699068514</v>
      </c>
      <c r="AG20">
        <f t="shared" si="4"/>
        <v>-19.821211995883157</v>
      </c>
      <c r="AH20">
        <f t="shared" si="5"/>
        <v>-3814.8440536237972</v>
      </c>
      <c r="AI20">
        <f t="shared" si="6"/>
        <v>307.09014720333698</v>
      </c>
      <c r="AJ20">
        <f t="shared" si="7"/>
        <v>261.35603335478868</v>
      </c>
      <c r="AK20">
        <f t="shared" si="24"/>
        <v>451.84271151056384</v>
      </c>
      <c r="AL20">
        <f t="shared" si="8"/>
        <v>1020.2888920686895</v>
      </c>
      <c r="AN20">
        <f t="shared" si="9"/>
        <v>1079.6029944486163</v>
      </c>
      <c r="AO20">
        <f t="shared" si="9"/>
        <v>-53.980149722430816</v>
      </c>
      <c r="AP20">
        <f t="shared" si="9"/>
        <v>-4.9083264961032995</v>
      </c>
      <c r="AQ20">
        <f t="shared" si="9"/>
        <v>-944.66978864828536</v>
      </c>
      <c r="AR20">
        <f t="shared" si="9"/>
        <v>76.044729581796801</v>
      </c>
      <c r="AS20">
        <f t="shared" si="9"/>
        <v>64.719591501175984</v>
      </c>
      <c r="AT20">
        <f t="shared" si="9"/>
        <v>111.88980539833248</v>
      </c>
      <c r="AU20">
        <f t="shared" si="9"/>
        <v>252.65412648130527</v>
      </c>
      <c r="AW20">
        <v>17</v>
      </c>
      <c r="AX20">
        <f>(R20*SUMPRODUCT(K21:$K$23, X21:$X$23)-$AZ$3*SUMPRODUCT(K20:$K$22, W21:$W$23))/Z20</f>
        <v>1106.3300423237865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5498.834456640715</v>
      </c>
      <c r="P21">
        <f t="shared" si="22"/>
        <v>274.94172283203574</v>
      </c>
      <c r="Q21" s="4">
        <f t="shared" si="23"/>
        <v>25</v>
      </c>
      <c r="R21">
        <f t="shared" si="0"/>
        <v>1000000</v>
      </c>
      <c r="S21">
        <f t="shared" si="1"/>
        <v>767.02044728271892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877.15209225256626</v>
      </c>
      <c r="AC21">
        <f t="shared" si="2"/>
        <v>599.02916895417525</v>
      </c>
      <c r="AE21">
        <f t="shared" si="3"/>
        <v>4294.490774590703</v>
      </c>
      <c r="AF21">
        <f t="shared" si="4"/>
        <v>-214.72453872953517</v>
      </c>
      <c r="AG21">
        <f t="shared" si="4"/>
        <v>-19.524550195380151</v>
      </c>
      <c r="AH21">
        <f t="shared" si="5"/>
        <v>-3937.987221766884</v>
      </c>
      <c r="AI21">
        <f t="shared" si="6"/>
        <v>122.25446389890385</v>
      </c>
      <c r="AJ21">
        <f t="shared" si="7"/>
        <v>278.12292329839102</v>
      </c>
      <c r="AK21">
        <f t="shared" si="24"/>
        <v>424.17341517334847</v>
      </c>
      <c r="AL21">
        <f t="shared" si="8"/>
        <v>824.5508023706434</v>
      </c>
      <c r="AN21">
        <f t="shared" si="9"/>
        <v>979.61692138803164</v>
      </c>
      <c r="AO21">
        <f t="shared" si="9"/>
        <v>-48.980846069401586</v>
      </c>
      <c r="AP21">
        <f t="shared" si="9"/>
        <v>-4.4537480129311255</v>
      </c>
      <c r="AQ21">
        <f t="shared" si="9"/>
        <v>-898.29484358837681</v>
      </c>
      <c r="AR21">
        <f t="shared" si="9"/>
        <v>27.887483717322155</v>
      </c>
      <c r="AS21">
        <f t="shared" si="9"/>
        <v>63.442660885673071</v>
      </c>
      <c r="AT21">
        <f t="shared" si="9"/>
        <v>96.758260039891653</v>
      </c>
      <c r="AU21">
        <f t="shared" si="9"/>
        <v>188.0884046428869</v>
      </c>
      <c r="AW21">
        <v>18</v>
      </c>
      <c r="AX21">
        <f>(R21*SUMPRODUCT(K22:$K$23, X22:$X$23)-$AZ$3*SUMPRODUCT(K21:$K$22, W22:$W$23))/Z21</f>
        <v>767.02044728271892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5498.834456640715</v>
      </c>
      <c r="P22">
        <f t="shared" si="22"/>
        <v>274.94172283203574</v>
      </c>
      <c r="Q22" s="4">
        <f t="shared" si="23"/>
        <v>25</v>
      </c>
      <c r="R22">
        <f t="shared" si="0"/>
        <v>1000000</v>
      </c>
      <c r="S22">
        <f t="shared" si="1"/>
        <v>397.3957050101742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599.02916895417525</v>
      </c>
      <c r="AC22">
        <f t="shared" si="2"/>
        <v>305.63619749010297</v>
      </c>
      <c r="AE22">
        <f t="shared" si="3"/>
        <v>4229.1419679842702</v>
      </c>
      <c r="AF22">
        <f t="shared" si="4"/>
        <v>-211.45709839921349</v>
      </c>
      <c r="AG22">
        <f t="shared" si="4"/>
        <v>-19.227447204183925</v>
      </c>
      <c r="AH22">
        <f t="shared" si="5"/>
        <v>-4074.2995696970943</v>
      </c>
      <c r="AI22">
        <f t="shared" si="6"/>
        <v>-75.842147316221599</v>
      </c>
      <c r="AJ22">
        <f t="shared" si="7"/>
        <v>293.39297146407228</v>
      </c>
      <c r="AK22">
        <f t="shared" si="24"/>
        <v>395.06145370587922</v>
      </c>
      <c r="AL22">
        <f t="shared" si="8"/>
        <v>612.61227785372989</v>
      </c>
      <c r="AN22">
        <f t="shared" si="9"/>
        <v>888.6653262190631</v>
      </c>
      <c r="AO22">
        <f t="shared" si="9"/>
        <v>-44.433266310953151</v>
      </c>
      <c r="AP22">
        <f t="shared" si="9"/>
        <v>-4.0402440427437245</v>
      </c>
      <c r="AQ22">
        <f t="shared" si="9"/>
        <v>-856.12844960718598</v>
      </c>
      <c r="AR22">
        <f t="shared" si="9"/>
        <v>-15.936633741819799</v>
      </c>
      <c r="AS22">
        <f t="shared" si="9"/>
        <v>61.650368483792128</v>
      </c>
      <c r="AT22">
        <f t="shared" si="9"/>
        <v>83.013863874010823</v>
      </c>
      <c r="AU22">
        <f t="shared" si="9"/>
        <v>128.72759861598314</v>
      </c>
      <c r="AW22">
        <v>19</v>
      </c>
      <c r="AX22">
        <f>(R22*SUMPRODUCT(K23:$K$23, X23:$X$23)-$AZ$3*SUMPRODUCT(K22:$K$22, W23:$W$23))/Z22</f>
        <v>397.3957050101742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5498.834456640715</v>
      </c>
      <c r="P23">
        <f t="shared" si="22"/>
        <v>274.94172283203574</v>
      </c>
      <c r="Q23" s="4">
        <f t="shared" si="23"/>
        <v>25</v>
      </c>
      <c r="R23">
        <f t="shared" si="0"/>
        <v>1000000</v>
      </c>
      <c r="S23">
        <f t="shared" si="1"/>
        <v>403.64498100707368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305.63619749010297</v>
      </c>
      <c r="AC23">
        <f t="shared" si="2"/>
        <v>305.63619749010297</v>
      </c>
      <c r="AE23">
        <f t="shared" si="3"/>
        <v>4163.665926830321</v>
      </c>
      <c r="AF23">
        <f t="shared" si="4"/>
        <v>-208.18329634151604</v>
      </c>
      <c r="AG23">
        <f t="shared" si="4"/>
        <v>-18.929765751549557</v>
      </c>
      <c r="AH23">
        <f t="shared" si="5"/>
        <v>-4216.2792237011499</v>
      </c>
      <c r="AI23">
        <f t="shared" si="6"/>
        <v>-279.7263589638942</v>
      </c>
      <c r="AJ23">
        <f t="shared" si="7"/>
        <v>0</v>
      </c>
      <c r="AK23">
        <f t="shared" si="24"/>
        <v>364.6324603478111</v>
      </c>
      <c r="AL23">
        <f t="shared" si="8"/>
        <v>84.906101383916905</v>
      </c>
      <c r="AN23">
        <f t="shared" si="9"/>
        <v>805.9409342589471</v>
      </c>
      <c r="AO23">
        <f t="shared" si="9"/>
        <v>-40.297046712947356</v>
      </c>
      <c r="AP23">
        <f t="shared" si="9"/>
        <v>-3.6641443773854911</v>
      </c>
      <c r="AQ23">
        <f t="shared" si="9"/>
        <v>-816.12503893489543</v>
      </c>
      <c r="AR23">
        <f t="shared" si="9"/>
        <v>-54.145295766281059</v>
      </c>
      <c r="AS23">
        <f t="shared" si="9"/>
        <v>0</v>
      </c>
      <c r="AT23">
        <f t="shared" si="9"/>
        <v>70.58016443158057</v>
      </c>
      <c r="AU23">
        <f t="shared" si="9"/>
        <v>16.434868665299508</v>
      </c>
      <c r="AW23">
        <v>20</v>
      </c>
      <c r="AX23">
        <f>(R23*SUMPRODUCT(K$23:$K24, X$23:$X24)-$AZ$3*SUMPRODUCT(K$22:$K23, W$23:$W24))/Z23</f>
        <v>403.64498100707368</v>
      </c>
    </row>
    <row r="25" spans="5:50" x14ac:dyDescent="0.25">
      <c r="AN25" s="8">
        <f t="shared" ref="AN25:AU25" si="25">SUM(AN3:AN23)</f>
        <v>47264.422104536847</v>
      </c>
      <c r="AO25" s="8">
        <f t="shared" si="25"/>
        <v>-6487.3469477073768</v>
      </c>
      <c r="AP25" s="8">
        <f t="shared" si="25"/>
        <v>-463.03356162229682</v>
      </c>
      <c r="AQ25" s="8">
        <f t="shared" si="25"/>
        <v>-29560.204256176585</v>
      </c>
      <c r="AR25" s="8">
        <f t="shared" si="25"/>
        <v>10753.83733903059</v>
      </c>
      <c r="AS25" s="8">
        <f t="shared" si="25"/>
        <v>-1169.1247392714722</v>
      </c>
      <c r="AT25" s="8">
        <f t="shared" si="25"/>
        <v>4505.2308226622754</v>
      </c>
      <c r="AU25" s="9">
        <f t="shared" si="25"/>
        <v>14089.943422421391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9" priority="1" operator="lessThan">
      <formula>0</formula>
    </cfRule>
  </conditionalFormatting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AAD46-F0C0-4A3F-8497-F96733F1D6F0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'T.55.04.E'!C3*(1+C12)</f>
        <v>8274.8803753571519</v>
      </c>
      <c r="K3">
        <v>1</v>
      </c>
      <c r="L3" s="2">
        <v>0</v>
      </c>
      <c r="O3">
        <f>$C$3</f>
        <v>8274.8803753571519</v>
      </c>
      <c r="P3">
        <f>O3*B5</f>
        <v>6619.9043002857215</v>
      </c>
      <c r="Q3" s="4">
        <f>B8</f>
        <v>273.14974180000002</v>
      </c>
      <c r="R3">
        <f t="shared" ref="R3:R23" si="0">$C$6</f>
        <v>1000000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8274.8803753571519</v>
      </c>
      <c r="AF3">
        <f t="shared" ref="AF3:AG23" si="4">-$Z3*P3</f>
        <v>-6619.9043002857215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1381.8263332714305</v>
      </c>
      <c r="AJ3">
        <f t="shared" ref="AJ3:AJ23" si="7">AB3-AC3</f>
        <v>0</v>
      </c>
      <c r="AL3">
        <f t="shared" ref="AL3:AL23" si="8">SUM(AI3:AK3)</f>
        <v>1381.8263332714305</v>
      </c>
      <c r="AN3">
        <f t="shared" ref="AN3:AU23" si="9">AE3*$K3</f>
        <v>8274.8803753571519</v>
      </c>
      <c r="AO3">
        <f t="shared" si="9"/>
        <v>-6619.9043002857215</v>
      </c>
      <c r="AP3">
        <f t="shared" si="9"/>
        <v>-273.14974180000002</v>
      </c>
      <c r="AQ3">
        <f t="shared" si="9"/>
        <v>0</v>
      </c>
      <c r="AR3">
        <f t="shared" si="9"/>
        <v>1381.8263332714305</v>
      </c>
      <c r="AS3">
        <f t="shared" si="9"/>
        <v>0</v>
      </c>
      <c r="AT3">
        <f t="shared" si="9"/>
        <v>0</v>
      </c>
      <c r="AU3">
        <f t="shared" si="9"/>
        <v>1381.8263332714305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4754.2619116934447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1000000</v>
      </c>
      <c r="S4">
        <f t="shared" si="1"/>
        <v>1400.3221051909429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1381.1913092829127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-1381.1913092829127</v>
      </c>
      <c r="AK4">
        <f>H4*SUM(AB4, AE4:AF4)</f>
        <v>0</v>
      </c>
      <c r="AL4">
        <f t="shared" si="8"/>
        <v>-5042.902309282912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-3373.0706024105266</v>
      </c>
      <c r="AR4">
        <f t="shared" si="9"/>
        <v>-3373.0706024105266</v>
      </c>
      <c r="AS4">
        <f t="shared" si="9"/>
        <v>-1272.3166305716368</v>
      </c>
      <c r="AT4">
        <f t="shared" si="9"/>
        <v>0</v>
      </c>
      <c r="AU4">
        <f t="shared" si="9"/>
        <v>-4645.3872329821625</v>
      </c>
      <c r="AW4">
        <v>1</v>
      </c>
      <c r="AX4">
        <f>(R4*SUMPRODUCT(K5:$K$23, X5:$X$23)-$AZ$3*SUMPRODUCT(K4:$K$22, W5:$W$23))/Z4</f>
        <v>1400.3221051909429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8274.8803753571519</v>
      </c>
      <c r="P5">
        <f t="shared" ref="P5:P23" si="22">O5*$C$5</f>
        <v>413.7440187678576</v>
      </c>
      <c r="Q5" s="4">
        <f t="shared" ref="Q5:Q23" si="23">$C$8</f>
        <v>25</v>
      </c>
      <c r="R5">
        <f t="shared" si="0"/>
        <v>1000000</v>
      </c>
      <c r="S5">
        <f t="shared" si="1"/>
        <v>2584.9127069086453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1381.1913092829127</v>
      </c>
      <c r="AC5">
        <f t="shared" si="2"/>
        <v>2514.3956816731006</v>
      </c>
      <c r="AE5">
        <f t="shared" si="3"/>
        <v>8049.1396968844856</v>
      </c>
      <c r="AF5">
        <f t="shared" si="4"/>
        <v>-402.45698484422428</v>
      </c>
      <c r="AG5">
        <f t="shared" si="4"/>
        <v>-24.317994133350467</v>
      </c>
      <c r="AH5">
        <f t="shared" si="5"/>
        <v>-3755.1407759812168</v>
      </c>
      <c r="AI5">
        <f t="shared" si="6"/>
        <v>3867.2239419256944</v>
      </c>
      <c r="AJ5">
        <f t="shared" si="7"/>
        <v>-1133.2043723901879</v>
      </c>
      <c r="AK5">
        <f>H5*SUM(AB5, AE5:AF5)</f>
        <v>772.53323575266677</v>
      </c>
      <c r="AL5">
        <f t="shared" si="8"/>
        <v>3506.5528052881732</v>
      </c>
      <c r="AN5">
        <f t="shared" si="9"/>
        <v>6830.1807798572308</v>
      </c>
      <c r="AO5">
        <f t="shared" si="9"/>
        <v>-341.50903899286158</v>
      </c>
      <c r="AP5">
        <f t="shared" si="9"/>
        <v>-20.635285557111253</v>
      </c>
      <c r="AQ5">
        <f t="shared" si="9"/>
        <v>-3186.4635625211658</v>
      </c>
      <c r="AR5">
        <f t="shared" si="9"/>
        <v>3281.5728927860928</v>
      </c>
      <c r="AS5">
        <f t="shared" si="9"/>
        <v>-961.59229624819318</v>
      </c>
      <c r="AT5">
        <f t="shared" si="9"/>
        <v>655.54107113846305</v>
      </c>
      <c r="AU5">
        <f t="shared" si="9"/>
        <v>2975.5216676763625</v>
      </c>
      <c r="AW5">
        <v>2</v>
      </c>
      <c r="AX5">
        <f>(R5*SUMPRODUCT(K6:$K$23, X6:$X$23)-$AZ$3*SUMPRODUCT(K5:$K$22, W6:$W$23))/Z5</f>
        <v>2584.9127069086453</v>
      </c>
    </row>
    <row r="6" spans="1:52" x14ac:dyDescent="0.25">
      <c r="A6" t="s">
        <v>16</v>
      </c>
      <c r="C6" s="2">
        <f>'T.26.04.E'!C6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8274.8803753571519</v>
      </c>
      <c r="P6">
        <f t="shared" si="22"/>
        <v>413.7440187678576</v>
      </c>
      <c r="Q6" s="4">
        <f t="shared" si="23"/>
        <v>25</v>
      </c>
      <c r="R6">
        <f t="shared" si="0"/>
        <v>1000000</v>
      </c>
      <c r="S6">
        <f t="shared" si="1"/>
        <v>3575.0043499511835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2514.3956816731006</v>
      </c>
      <c r="AC6">
        <f t="shared" si="2"/>
        <v>3428.9377266218908</v>
      </c>
      <c r="AE6">
        <f t="shared" si="3"/>
        <v>7936.7874063517429</v>
      </c>
      <c r="AF6">
        <f t="shared" si="4"/>
        <v>-396.83937031758711</v>
      </c>
      <c r="AG6">
        <f t="shared" si="4"/>
        <v>-23.978556324474912</v>
      </c>
      <c r="AH6">
        <f t="shared" si="5"/>
        <v>-3850.3147016821154</v>
      </c>
      <c r="AI6">
        <f t="shared" si="6"/>
        <v>3665.6547780275655</v>
      </c>
      <c r="AJ6">
        <f t="shared" si="7"/>
        <v>-914.54204494879014</v>
      </c>
      <c r="AK6">
        <f>H6*SUM(AB6, AE6:AF6)</f>
        <v>860.37030061164535</v>
      </c>
      <c r="AL6">
        <f t="shared" si="8"/>
        <v>3611.4830336904206</v>
      </c>
      <c r="AN6">
        <f t="shared" si="9"/>
        <v>6203.9579881740801</v>
      </c>
      <c r="AO6">
        <f t="shared" si="9"/>
        <v>-310.19789940870402</v>
      </c>
      <c r="AP6">
        <f t="shared" si="9"/>
        <v>-18.743346449604449</v>
      </c>
      <c r="AQ6">
        <f t="shared" si="9"/>
        <v>-3009.6800414948934</v>
      </c>
      <c r="AR6">
        <f t="shared" si="9"/>
        <v>2865.3367008208784</v>
      </c>
      <c r="AS6">
        <f t="shared" si="9"/>
        <v>-714.87116068403543</v>
      </c>
      <c r="AT6">
        <f t="shared" si="9"/>
        <v>672.52666929136035</v>
      </c>
      <c r="AU6">
        <f t="shared" si="9"/>
        <v>2822.9922094282033</v>
      </c>
      <c r="AW6">
        <v>3</v>
      </c>
      <c r="AX6">
        <f>(R6*SUMPRODUCT(K7:$K$23, X7:$X$23)-$AZ$3*SUMPRODUCT(K6:$K$22, W7:$W$23))/Z6</f>
        <v>3575.0043499511835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8274.8803753571519</v>
      </c>
      <c r="P7">
        <f t="shared" si="22"/>
        <v>413.7440187678576</v>
      </c>
      <c r="Q7" s="4">
        <f t="shared" si="23"/>
        <v>25</v>
      </c>
      <c r="R7">
        <f t="shared" si="0"/>
        <v>1000000</v>
      </c>
      <c r="S7">
        <f t="shared" si="1"/>
        <v>4385.969516114048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3428.9377266218908</v>
      </c>
      <c r="AC7">
        <f t="shared" si="2"/>
        <v>4147.3655294161363</v>
      </c>
      <c r="AE7">
        <f t="shared" si="3"/>
        <v>7824.7132139679734</v>
      </c>
      <c r="AF7">
        <f t="shared" si="4"/>
        <v>-391.2356606983987</v>
      </c>
      <c r="AG7">
        <f t="shared" si="4"/>
        <v>-23.639958703421897</v>
      </c>
      <c r="AH7">
        <f t="shared" si="5"/>
        <v>-3952.482312330751</v>
      </c>
      <c r="AI7">
        <f t="shared" si="6"/>
        <v>3457.3552822354018</v>
      </c>
      <c r="AJ7">
        <f t="shared" si="7"/>
        <v>-718.42780279424551</v>
      </c>
      <c r="AK7">
        <f>H7*SUM(AB7, AE7:AF7)</f>
        <v>929.51860033087257</v>
      </c>
      <c r="AL7">
        <f t="shared" si="8"/>
        <v>3668.446079772029</v>
      </c>
      <c r="AN7">
        <f t="shared" si="9"/>
        <v>5634.2212417166384</v>
      </c>
      <c r="AO7">
        <f t="shared" si="9"/>
        <v>-281.71106208583194</v>
      </c>
      <c r="AP7">
        <f t="shared" si="9"/>
        <v>-17.022062513723832</v>
      </c>
      <c r="AQ7">
        <f t="shared" si="9"/>
        <v>-2846.0033221269141</v>
      </c>
      <c r="AR7">
        <f t="shared" si="9"/>
        <v>2489.4847949901687</v>
      </c>
      <c r="AS7">
        <f t="shared" si="9"/>
        <v>-517.30728992308821</v>
      </c>
      <c r="AT7">
        <f t="shared" si="9"/>
        <v>669.30420315035917</v>
      </c>
      <c r="AU7">
        <f t="shared" si="9"/>
        <v>2641.4817082174395</v>
      </c>
      <c r="AW7">
        <v>4</v>
      </c>
      <c r="AX7">
        <f>(R7*SUMPRODUCT(K8:$K$23, X8:$X$23)-$AZ$3*SUMPRODUCT(K7:$K$22, W8:$W$23))/Z7</f>
        <v>4385.969516114048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8274.8803753571519</v>
      </c>
      <c r="P8">
        <f t="shared" si="22"/>
        <v>413.7440187678576</v>
      </c>
      <c r="Q8" s="4">
        <f t="shared" si="23"/>
        <v>25</v>
      </c>
      <c r="R8">
        <f t="shared" si="0"/>
        <v>1000000</v>
      </c>
      <c r="S8">
        <f t="shared" si="1"/>
        <v>5029.9703390744353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4147.3655294161363</v>
      </c>
      <c r="AC8">
        <f t="shared" si="2"/>
        <v>4688.3226983318273</v>
      </c>
      <c r="AE8">
        <f t="shared" si="3"/>
        <v>7712.8306678854597</v>
      </c>
      <c r="AF8">
        <f t="shared" si="4"/>
        <v>-385.64153339427298</v>
      </c>
      <c r="AG8">
        <f t="shared" si="4"/>
        <v>-23.301940082585684</v>
      </c>
      <c r="AH8">
        <f t="shared" si="5"/>
        <v>-4064.7613520796995</v>
      </c>
      <c r="AI8">
        <f t="shared" si="6"/>
        <v>3239.1258423289009</v>
      </c>
      <c r="AJ8">
        <f t="shared" si="7"/>
        <v>-540.957168915691</v>
      </c>
      <c r="AK8">
        <f t="shared" ref="AK8:AK23" si="24">H8*SUM(AB8:AB8, AE8:AF8)</f>
        <v>981.90059169987762</v>
      </c>
      <c r="AL8">
        <f t="shared" si="8"/>
        <v>3680.0692651130876</v>
      </c>
      <c r="AN8">
        <f t="shared" si="9"/>
        <v>5115.8833247587017</v>
      </c>
      <c r="AO8">
        <f t="shared" si="9"/>
        <v>-255.79416623793512</v>
      </c>
      <c r="AP8">
        <f t="shared" si="9"/>
        <v>-15.456064295485044</v>
      </c>
      <c r="AQ8">
        <f t="shared" si="9"/>
        <v>-2696.136569782785</v>
      </c>
      <c r="AR8">
        <f t="shared" si="9"/>
        <v>2148.4965244424966</v>
      </c>
      <c r="AS8">
        <f t="shared" si="9"/>
        <v>-358.81427701863282</v>
      </c>
      <c r="AT8">
        <f t="shared" si="9"/>
        <v>651.28991935010106</v>
      </c>
      <c r="AU8">
        <f t="shared" si="9"/>
        <v>2440.9721667739645</v>
      </c>
      <c r="AW8">
        <v>5</v>
      </c>
      <c r="AX8">
        <f>(R8*SUMPRODUCT(K9:$K$23, X9:$X$23)-$AZ$3*SUMPRODUCT(K8:$K$22, W9:$W$23))/Z8</f>
        <v>5029.9703390744353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8274.8803753571519</v>
      </c>
      <c r="P9">
        <f t="shared" si="22"/>
        <v>413.7440187678576</v>
      </c>
      <c r="Q9" s="4">
        <f t="shared" si="23"/>
        <v>25</v>
      </c>
      <c r="R9">
        <f t="shared" si="0"/>
        <v>1000000</v>
      </c>
      <c r="S9">
        <f t="shared" si="1"/>
        <v>5506.1770204464119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4688.3226983318273</v>
      </c>
      <c r="AC9">
        <f t="shared" si="2"/>
        <v>5057.7034664745188</v>
      </c>
      <c r="AE9">
        <f t="shared" si="3"/>
        <v>7600.8982282434336</v>
      </c>
      <c r="AF9">
        <f t="shared" si="4"/>
        <v>-380.04491141217164</v>
      </c>
      <c r="AG9">
        <f t="shared" si="4"/>
        <v>-22.963770723741039</v>
      </c>
      <c r="AH9">
        <f t="shared" si="5"/>
        <v>-4205.9983207515097</v>
      </c>
      <c r="AI9">
        <f t="shared" si="6"/>
        <v>2991.8912253560111</v>
      </c>
      <c r="AJ9">
        <f t="shared" si="7"/>
        <v>-369.38076814269152</v>
      </c>
      <c r="AK9">
        <f t="shared" si="24"/>
        <v>1019.092009969536</v>
      </c>
      <c r="AL9">
        <f t="shared" si="8"/>
        <v>3641.6024671828554</v>
      </c>
      <c r="AN9">
        <f t="shared" si="9"/>
        <v>4644.2235782056905</v>
      </c>
      <c r="AO9">
        <f t="shared" si="9"/>
        <v>-232.21117891028453</v>
      </c>
      <c r="AP9">
        <f t="shared" si="9"/>
        <v>-14.031089778760823</v>
      </c>
      <c r="AQ9">
        <f t="shared" si="9"/>
        <v>-2569.9063432456869</v>
      </c>
      <c r="AR9">
        <f t="shared" si="9"/>
        <v>1828.0749662709584</v>
      </c>
      <c r="AS9">
        <f t="shared" si="9"/>
        <v>-225.69528248248446</v>
      </c>
      <c r="AT9">
        <f t="shared" si="9"/>
        <v>622.67524165434304</v>
      </c>
      <c r="AU9">
        <f t="shared" si="9"/>
        <v>2225.054925442817</v>
      </c>
      <c r="AW9">
        <v>6</v>
      </c>
      <c r="AX9">
        <f>(R9*SUMPRODUCT(K10:$K$23, X10:$X$23)-$AZ$3*SUMPRODUCT(K9:$K$22, W10:$W$23))/Z9</f>
        <v>5506.1770204464119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8274.8803753571519</v>
      </c>
      <c r="P10">
        <f t="shared" si="22"/>
        <v>413.7440187678576</v>
      </c>
      <c r="Q10" s="4">
        <f t="shared" si="23"/>
        <v>25</v>
      </c>
      <c r="R10">
        <f t="shared" si="0"/>
        <v>1000000</v>
      </c>
      <c r="S10">
        <f t="shared" si="1"/>
        <v>5828.7459776474725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5057.7034664745188</v>
      </c>
      <c r="AC10">
        <f t="shared" si="2"/>
        <v>5275.078060351625</v>
      </c>
      <c r="AE10">
        <f t="shared" si="3"/>
        <v>7488.8561085824631</v>
      </c>
      <c r="AF10">
        <f t="shared" si="4"/>
        <v>-374.44280542912315</v>
      </c>
      <c r="AG10">
        <f t="shared" si="4"/>
        <v>-22.625270000532293</v>
      </c>
      <c r="AH10">
        <f t="shared" si="5"/>
        <v>-4354.5206388534862</v>
      </c>
      <c r="AI10">
        <f t="shared" si="6"/>
        <v>2737.2673942993215</v>
      </c>
      <c r="AJ10">
        <f t="shared" si="7"/>
        <v>-217.37459387710624</v>
      </c>
      <c r="AK10">
        <f t="shared" si="24"/>
        <v>1041.5923762105951</v>
      </c>
      <c r="AL10">
        <f t="shared" si="8"/>
        <v>3561.4851766328102</v>
      </c>
      <c r="AN10">
        <f t="shared" si="9"/>
        <v>4215.0725526002907</v>
      </c>
      <c r="AO10">
        <f t="shared" si="9"/>
        <v>-210.75362763001451</v>
      </c>
      <c r="AP10">
        <f t="shared" si="9"/>
        <v>-12.734542257411073</v>
      </c>
      <c r="AQ10">
        <f t="shared" si="9"/>
        <v>-2450.9244347114432</v>
      </c>
      <c r="AR10">
        <f t="shared" si="9"/>
        <v>1540.6599480014215</v>
      </c>
      <c r="AS10">
        <f t="shared" si="9"/>
        <v>-122.34841623328492</v>
      </c>
      <c r="AT10">
        <f t="shared" si="9"/>
        <v>586.25608134351444</v>
      </c>
      <c r="AU10">
        <f t="shared" si="9"/>
        <v>2004.5676131116509</v>
      </c>
      <c r="AW10">
        <v>7</v>
      </c>
      <c r="AX10">
        <f>(R10*SUMPRODUCT(K11:$K$23, X11:$X$23)-$AZ$3*SUMPRODUCT(K10:$K$22, W11:$W$23))/Z10</f>
        <v>5828.7459776474725</v>
      </c>
    </row>
    <row r="11" spans="1:52" x14ac:dyDescent="0.25">
      <c r="A11" t="s">
        <v>33</v>
      </c>
      <c r="C11" s="7">
        <f>AU25</f>
        <v>20985.96390006299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8274.8803753571519</v>
      </c>
      <c r="P11">
        <f t="shared" si="22"/>
        <v>413.7440187678576</v>
      </c>
      <c r="Q11" s="4">
        <f t="shared" si="23"/>
        <v>25</v>
      </c>
      <c r="R11">
        <f t="shared" si="0"/>
        <v>1000000</v>
      </c>
      <c r="S11">
        <f t="shared" si="1"/>
        <v>6019.5326630792242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5275.078060351625</v>
      </c>
      <c r="AC11">
        <f t="shared" si="2"/>
        <v>5366.2063420787981</v>
      </c>
      <c r="AE11">
        <f t="shared" si="3"/>
        <v>7376.7712604237622</v>
      </c>
      <c r="AF11">
        <f t="shared" si="4"/>
        <v>-368.83856302118812</v>
      </c>
      <c r="AG11">
        <f t="shared" si="4"/>
        <v>-22.286640186340378</v>
      </c>
      <c r="AH11">
        <f t="shared" si="5"/>
        <v>-4495.084567463754</v>
      </c>
      <c r="AI11">
        <f t="shared" si="6"/>
        <v>2490.5614897524802</v>
      </c>
      <c r="AJ11">
        <f t="shared" si="7"/>
        <v>-91.128281727173089</v>
      </c>
      <c r="AK11">
        <f t="shared" si="24"/>
        <v>1051.0817965625424</v>
      </c>
      <c r="AL11">
        <f t="shared" si="8"/>
        <v>3450.5150045878495</v>
      </c>
      <c r="AN11">
        <f t="shared" si="9"/>
        <v>3824.6989112088977</v>
      </c>
      <c r="AO11">
        <f t="shared" si="9"/>
        <v>-191.23494556044491</v>
      </c>
      <c r="AP11">
        <f t="shared" si="9"/>
        <v>-11.555148647825076</v>
      </c>
      <c r="AQ11">
        <f t="shared" si="9"/>
        <v>-2330.6056869632307</v>
      </c>
      <c r="AR11">
        <f t="shared" si="9"/>
        <v>1291.3031300373975</v>
      </c>
      <c r="AS11">
        <f t="shared" si="9"/>
        <v>-47.248074746760508</v>
      </c>
      <c r="AT11">
        <f t="shared" si="9"/>
        <v>544.96354312514131</v>
      </c>
      <c r="AU11">
        <f t="shared" si="9"/>
        <v>1789.0185984157783</v>
      </c>
      <c r="AW11">
        <v>8</v>
      </c>
      <c r="AX11">
        <f>(R11*SUMPRODUCT(K12:$K$23, X12:$X$23)-$AZ$3*SUMPRODUCT(K11:$K$22, W12:$W$23))/Z11</f>
        <v>6019.5326630792242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8274.8803753571519</v>
      </c>
      <c r="P12">
        <f t="shared" si="22"/>
        <v>413.7440187678576</v>
      </c>
      <c r="Q12" s="4">
        <f t="shared" si="23"/>
        <v>25</v>
      </c>
      <c r="R12">
        <f t="shared" si="0"/>
        <v>1000000</v>
      </c>
      <c r="S12">
        <f t="shared" si="1"/>
        <v>6085.4845527354682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5366.2063420787981</v>
      </c>
      <c r="AC12">
        <f t="shared" si="2"/>
        <v>5342.4485361373172</v>
      </c>
      <c r="AE12">
        <f t="shared" si="3"/>
        <v>7264.5197214684194</v>
      </c>
      <c r="AF12">
        <f t="shared" si="4"/>
        <v>-363.22598607342098</v>
      </c>
      <c r="AG12">
        <f t="shared" si="4"/>
        <v>-21.947506767295337</v>
      </c>
      <c r="AH12">
        <f t="shared" si="5"/>
        <v>-4650.6806872655125</v>
      </c>
      <c r="AI12">
        <f t="shared" si="6"/>
        <v>2228.6655413621902</v>
      </c>
      <c r="AJ12">
        <f t="shared" si="7"/>
        <v>23.75780594148091</v>
      </c>
      <c r="AK12">
        <f t="shared" si="24"/>
        <v>1049.7545166295879</v>
      </c>
      <c r="AL12">
        <f t="shared" si="8"/>
        <v>3302.1778639332588</v>
      </c>
      <c r="AN12">
        <f t="shared" si="9"/>
        <v>3469.5984026115416</v>
      </c>
      <c r="AO12">
        <f t="shared" si="9"/>
        <v>-173.47992013057709</v>
      </c>
      <c r="AP12">
        <f t="shared" si="9"/>
        <v>-10.482321934659357</v>
      </c>
      <c r="AQ12">
        <f t="shared" si="9"/>
        <v>-2221.2059299539083</v>
      </c>
      <c r="AR12">
        <f t="shared" si="9"/>
        <v>1064.4302305923964</v>
      </c>
      <c r="AS12">
        <f t="shared" si="9"/>
        <v>11.346936714964977</v>
      </c>
      <c r="AT12">
        <f t="shared" si="9"/>
        <v>501.37197415385975</v>
      </c>
      <c r="AU12">
        <f t="shared" si="9"/>
        <v>1577.149141461221</v>
      </c>
      <c r="AW12">
        <v>9</v>
      </c>
      <c r="AX12">
        <f>(R12*SUMPRODUCT(K13:$K$23, X13:$X$23)-$AZ$3*SUMPRODUCT(K12:$K$22, W13:$W$23))/Z12</f>
        <v>6085.4845527354682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8274.8803753571519</v>
      </c>
      <c r="P13">
        <f t="shared" si="22"/>
        <v>413.7440187678576</v>
      </c>
      <c r="Q13" s="4">
        <f t="shared" si="23"/>
        <v>25</v>
      </c>
      <c r="R13">
        <f t="shared" si="0"/>
        <v>1000000</v>
      </c>
      <c r="S13">
        <f t="shared" si="1"/>
        <v>6037.7267781315823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5342.4485361373172</v>
      </c>
      <c r="AC13">
        <f t="shared" si="2"/>
        <v>5218.4587086433057</v>
      </c>
      <c r="AE13">
        <f t="shared" si="3"/>
        <v>7152.0496280434754</v>
      </c>
      <c r="AF13">
        <f t="shared" si="4"/>
        <v>-357.60248140217379</v>
      </c>
      <c r="AG13">
        <f t="shared" si="4"/>
        <v>-21.607713053298326</v>
      </c>
      <c r="AH13">
        <f t="shared" si="5"/>
        <v>-4812.7458529622982</v>
      </c>
      <c r="AI13">
        <f t="shared" si="6"/>
        <v>1960.0935806257048</v>
      </c>
      <c r="AJ13">
        <f t="shared" si="7"/>
        <v>123.98982749401148</v>
      </c>
      <c r="AK13">
        <f t="shared" si="24"/>
        <v>1038.5784373667323</v>
      </c>
      <c r="AL13">
        <f t="shared" si="8"/>
        <v>3122.6618454864483</v>
      </c>
      <c r="AN13">
        <f t="shared" si="9"/>
        <v>3146.6192002801154</v>
      </c>
      <c r="AO13">
        <f t="shared" si="9"/>
        <v>-157.33096001400577</v>
      </c>
      <c r="AP13">
        <f t="shared" si="9"/>
        <v>-9.5065398457325259</v>
      </c>
      <c r="AQ13">
        <f t="shared" si="9"/>
        <v>-2117.4179842964049</v>
      </c>
      <c r="AR13">
        <f t="shared" si="9"/>
        <v>862.36371612397193</v>
      </c>
      <c r="AS13">
        <f t="shared" si="9"/>
        <v>54.55062424375339</v>
      </c>
      <c r="AT13">
        <f t="shared" si="9"/>
        <v>456.93346970091989</v>
      </c>
      <c r="AU13">
        <f t="shared" si="9"/>
        <v>1373.8478100686452</v>
      </c>
      <c r="AW13">
        <v>10</v>
      </c>
      <c r="AX13">
        <f>(R13*SUMPRODUCT(K14:$K$23, X14:$X$23)-$AZ$3*SUMPRODUCT(K13:$K$22, W14:$W$23))/Z13</f>
        <v>6037.7267781315823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8274.8803753571519</v>
      </c>
      <c r="P14">
        <f t="shared" si="22"/>
        <v>413.7440187678576</v>
      </c>
      <c r="Q14" s="4">
        <f t="shared" si="23"/>
        <v>25</v>
      </c>
      <c r="R14">
        <f t="shared" si="0"/>
        <v>1000000</v>
      </c>
      <c r="S14">
        <f t="shared" si="1"/>
        <v>5880.5920654514102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5218.4587086433057</v>
      </c>
      <c r="AC14">
        <f t="shared" si="2"/>
        <v>5002.4531372387519</v>
      </c>
      <c r="AE14">
        <f t="shared" si="3"/>
        <v>7039.2063984807619</v>
      </c>
      <c r="AF14">
        <f t="shared" si="4"/>
        <v>-351.96031992403812</v>
      </c>
      <c r="AG14">
        <f t="shared" si="4"/>
        <v>-21.266792023494791</v>
      </c>
      <c r="AH14">
        <f t="shared" si="5"/>
        <v>-4993.7559708222097</v>
      </c>
      <c r="AI14">
        <f t="shared" si="6"/>
        <v>1672.2233157110195</v>
      </c>
      <c r="AJ14">
        <f t="shared" si="7"/>
        <v>216.00557140455385</v>
      </c>
      <c r="AK14">
        <f t="shared" si="24"/>
        <v>1018.794970050281</v>
      </c>
      <c r="AL14">
        <f t="shared" si="8"/>
        <v>2907.0238571658542</v>
      </c>
      <c r="AN14">
        <f t="shared" si="9"/>
        <v>2852.8486720666651</v>
      </c>
      <c r="AO14">
        <f t="shared" si="9"/>
        <v>-142.64243360333327</v>
      </c>
      <c r="AP14">
        <f t="shared" si="9"/>
        <v>-8.6190027609418269</v>
      </c>
      <c r="AQ14">
        <f t="shared" si="9"/>
        <v>-2023.8687834270438</v>
      </c>
      <c r="AR14">
        <f t="shared" si="9"/>
        <v>677.71845227534652</v>
      </c>
      <c r="AS14">
        <f t="shared" si="9"/>
        <v>87.542710450070189</v>
      </c>
      <c r="AT14">
        <f t="shared" si="9"/>
        <v>412.89709562194838</v>
      </c>
      <c r="AU14">
        <f t="shared" si="9"/>
        <v>1178.1582583473651</v>
      </c>
      <c r="AW14">
        <v>11</v>
      </c>
      <c r="AX14">
        <f>(R14*SUMPRODUCT(K15:$K$23, X15:$X$23)-$AZ$3*SUMPRODUCT(K14:$K$22, W15:$W$23))/Z14</f>
        <v>5880.5920654514102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8274.8803753571519</v>
      </c>
      <c r="P15">
        <f t="shared" si="22"/>
        <v>413.7440187678576</v>
      </c>
      <c r="Q15" s="4">
        <f t="shared" si="23"/>
        <v>25</v>
      </c>
      <c r="R15">
        <f t="shared" si="0"/>
        <v>1000000</v>
      </c>
      <c r="S15">
        <f t="shared" si="1"/>
        <v>5613.8078709931833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5002.4531372387519</v>
      </c>
      <c r="AC15">
        <f t="shared" si="2"/>
        <v>4698.5354540892786</v>
      </c>
      <c r="AE15">
        <f t="shared" si="3"/>
        <v>6925.7480333192525</v>
      </c>
      <c r="AF15">
        <f t="shared" si="4"/>
        <v>-346.28740166596259</v>
      </c>
      <c r="AG15">
        <f t="shared" si="4"/>
        <v>-20.924012551118995</v>
      </c>
      <c r="AH15">
        <f t="shared" si="5"/>
        <v>-5204.4620856338624</v>
      </c>
      <c r="AI15">
        <f t="shared" si="6"/>
        <v>1354.0745334683088</v>
      </c>
      <c r="AJ15">
        <f t="shared" si="7"/>
        <v>303.91768314947331</v>
      </c>
      <c r="AK15">
        <f t="shared" si="24"/>
        <v>991.08752503162987</v>
      </c>
      <c r="AL15">
        <f t="shared" si="8"/>
        <v>2649.079741649412</v>
      </c>
      <c r="AN15">
        <f t="shared" si="9"/>
        <v>2585.6104250051376</v>
      </c>
      <c r="AO15">
        <f t="shared" si="9"/>
        <v>-129.28052125025687</v>
      </c>
      <c r="AP15">
        <f t="shared" si="9"/>
        <v>-7.8116247840426949</v>
      </c>
      <c r="AQ15">
        <f t="shared" si="9"/>
        <v>-1942.9975448745279</v>
      </c>
      <c r="AR15">
        <f t="shared" si="9"/>
        <v>505.52073409631055</v>
      </c>
      <c r="AS15">
        <f t="shared" si="9"/>
        <v>113.46250630461873</v>
      </c>
      <c r="AT15">
        <f t="shared" si="9"/>
        <v>370.00569822725419</v>
      </c>
      <c r="AU15">
        <f t="shared" si="9"/>
        <v>988.98893862818352</v>
      </c>
      <c r="AW15">
        <v>12</v>
      </c>
      <c r="AX15">
        <f>(R15*SUMPRODUCT(K16:$K$23, X16:$X$23)-$AZ$3*SUMPRODUCT(K15:$K$22, W16:$W$23))/Z15</f>
        <v>5613.8078709931833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8274.8803753571519</v>
      </c>
      <c r="P16">
        <f t="shared" si="22"/>
        <v>413.7440187678576</v>
      </c>
      <c r="Q16" s="4">
        <f t="shared" si="23"/>
        <v>25</v>
      </c>
      <c r="R16">
        <f t="shared" si="0"/>
        <v>1000000</v>
      </c>
      <c r="S16">
        <f t="shared" si="1"/>
        <v>5245.6309876426203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4698.5354540892786</v>
      </c>
      <c r="AC16">
        <f t="shared" si="2"/>
        <v>4318.0188095126523</v>
      </c>
      <c r="AE16">
        <f t="shared" si="3"/>
        <v>6811.5902913172322</v>
      </c>
      <c r="AF16">
        <f t="shared" si="4"/>
        <v>-340.57951456586164</v>
      </c>
      <c r="AG16">
        <f t="shared" si="4"/>
        <v>-20.579120127229746</v>
      </c>
      <c r="AH16">
        <f t="shared" si="5"/>
        <v>-5426.0919351223656</v>
      </c>
      <c r="AI16">
        <f t="shared" si="6"/>
        <v>1024.3397215017758</v>
      </c>
      <c r="AJ16">
        <f t="shared" si="7"/>
        <v>380.51664457662628</v>
      </c>
      <c r="AK16">
        <f t="shared" si="24"/>
        <v>955.80041006549618</v>
      </c>
      <c r="AL16">
        <f t="shared" si="8"/>
        <v>2360.6567761438982</v>
      </c>
      <c r="AN16">
        <f t="shared" si="9"/>
        <v>2342.5360736032426</v>
      </c>
      <c r="AO16">
        <f t="shared" si="9"/>
        <v>-117.12680368016214</v>
      </c>
      <c r="AP16">
        <f t="shared" si="9"/>
        <v>-7.0772505684172398</v>
      </c>
      <c r="AQ16">
        <f t="shared" si="9"/>
        <v>-1866.0570517452154</v>
      </c>
      <c r="AR16">
        <f t="shared" si="9"/>
        <v>352.27496760944808</v>
      </c>
      <c r="AS16">
        <f t="shared" si="9"/>
        <v>130.86135959519606</v>
      </c>
      <c r="AT16">
        <f t="shared" si="9"/>
        <v>328.70399480680118</v>
      </c>
      <c r="AU16">
        <f t="shared" si="9"/>
        <v>811.84032201144532</v>
      </c>
      <c r="AW16">
        <v>13</v>
      </c>
      <c r="AX16">
        <f>(R16*SUMPRODUCT(K17:$K$23, X17:$X$23)-$AZ$3*SUMPRODUCT(K16:$K$22, W17:$W$23))/Z16</f>
        <v>5245.6309876426203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8274.8803753571519</v>
      </c>
      <c r="P17">
        <f t="shared" si="22"/>
        <v>413.7440187678576</v>
      </c>
      <c r="Q17" s="4">
        <f t="shared" si="23"/>
        <v>25</v>
      </c>
      <c r="R17">
        <f t="shared" si="0"/>
        <v>1000000</v>
      </c>
      <c r="S17">
        <f t="shared" si="1"/>
        <v>4784.9840171604083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4318.0188095126523</v>
      </c>
      <c r="AC17">
        <f t="shared" si="2"/>
        <v>3872.3824215317291</v>
      </c>
      <c r="AE17">
        <f t="shared" si="3"/>
        <v>6696.6788584649748</v>
      </c>
      <c r="AF17">
        <f t="shared" si="4"/>
        <v>-334.83394292324874</v>
      </c>
      <c r="AG17">
        <f t="shared" si="4"/>
        <v>-20.23195065879106</v>
      </c>
      <c r="AH17">
        <f t="shared" si="5"/>
        <v>-5655.1306866554633</v>
      </c>
      <c r="AI17">
        <f t="shared" si="6"/>
        <v>686.4822782274714</v>
      </c>
      <c r="AJ17">
        <f t="shared" si="7"/>
        <v>445.63638798092325</v>
      </c>
      <c r="AK17">
        <f t="shared" si="24"/>
        <v>913.89729868035329</v>
      </c>
      <c r="AL17">
        <f t="shared" si="8"/>
        <v>2046.0159648887479</v>
      </c>
      <c r="AN17">
        <f t="shared" si="9"/>
        <v>2121.4783753054253</v>
      </c>
      <c r="AO17">
        <f t="shared" si="9"/>
        <v>-106.07391876527126</v>
      </c>
      <c r="AP17">
        <f t="shared" si="9"/>
        <v>-6.4093928826549948</v>
      </c>
      <c r="AQ17">
        <f t="shared" si="9"/>
        <v>-1791.5205006583988</v>
      </c>
      <c r="AR17">
        <f t="shared" si="9"/>
        <v>217.4745629991001</v>
      </c>
      <c r="AS17">
        <f t="shared" si="9"/>
        <v>141.17564547024662</v>
      </c>
      <c r="AT17">
        <f t="shared" si="9"/>
        <v>289.51864011660717</v>
      </c>
      <c r="AU17">
        <f t="shared" si="9"/>
        <v>648.16884858595392</v>
      </c>
      <c r="AW17">
        <v>14</v>
      </c>
      <c r="AX17">
        <f>(R17*SUMPRODUCT(K18:$K$23, X18:$X$23)-$AZ$3*SUMPRODUCT(K17:$K$22, W18:$W$23))/Z17</f>
        <v>4784.9840171604083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8274.8803753571519</v>
      </c>
      <c r="P18">
        <f t="shared" si="22"/>
        <v>413.7440187678576</v>
      </c>
      <c r="Q18" s="4">
        <f t="shared" si="23"/>
        <v>25</v>
      </c>
      <c r="R18">
        <f t="shared" si="0"/>
        <v>1000000</v>
      </c>
      <c r="S18">
        <f t="shared" si="1"/>
        <v>4232.2023449023463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3872.3824215317291</v>
      </c>
      <c r="AC18">
        <f t="shared" si="2"/>
        <v>3365.7537513824527</v>
      </c>
      <c r="AE18">
        <f t="shared" si="3"/>
        <v>6580.7840447765757</v>
      </c>
      <c r="AF18">
        <f t="shared" si="4"/>
        <v>-329.03920223882881</v>
      </c>
      <c r="AG18">
        <f t="shared" si="4"/>
        <v>-19.881810208321419</v>
      </c>
      <c r="AH18">
        <f t="shared" si="5"/>
        <v>-5912.8377552693219</v>
      </c>
      <c r="AI18">
        <f t="shared" si="6"/>
        <v>319.02527706010369</v>
      </c>
      <c r="AJ18">
        <f t="shared" si="7"/>
        <v>506.62867014927633</v>
      </c>
      <c r="AK18">
        <f t="shared" si="24"/>
        <v>866.34181824095322</v>
      </c>
      <c r="AL18">
        <f t="shared" si="8"/>
        <v>1691.9957654503332</v>
      </c>
      <c r="AN18">
        <f t="shared" si="9"/>
        <v>1920.4285009572247</v>
      </c>
      <c r="AO18">
        <f t="shared" si="9"/>
        <v>-96.021425047861243</v>
      </c>
      <c r="AP18">
        <f t="shared" si="9"/>
        <v>-5.8019826687655813</v>
      </c>
      <c r="AQ18">
        <f t="shared" si="9"/>
        <v>-1725.5059685127026</v>
      </c>
      <c r="AR18">
        <f t="shared" si="9"/>
        <v>93.099124727895372</v>
      </c>
      <c r="AS18">
        <f t="shared" si="9"/>
        <v>147.84623396493168</v>
      </c>
      <c r="AT18">
        <f t="shared" si="9"/>
        <v>252.81904222971903</v>
      </c>
      <c r="AU18">
        <f t="shared" si="9"/>
        <v>493.76440092254609</v>
      </c>
      <c r="AW18">
        <v>15</v>
      </c>
      <c r="AX18">
        <f>(R18*SUMPRODUCT(K19:$K$23, X19:$X$23)-$AZ$3*SUMPRODUCT(K18:$K$22, W19:$W$23))/Z18</f>
        <v>4232.2023449023463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8274.8803753571519</v>
      </c>
      <c r="P19">
        <f t="shared" si="22"/>
        <v>413.7440187678576</v>
      </c>
      <c r="Q19" s="4">
        <f t="shared" si="23"/>
        <v>25</v>
      </c>
      <c r="R19">
        <f t="shared" si="0"/>
        <v>1000000</v>
      </c>
      <c r="S19">
        <f t="shared" si="1"/>
        <v>3587.2551303682835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3365.7537513824527</v>
      </c>
      <c r="AC19">
        <f t="shared" si="2"/>
        <v>2802.0707414934841</v>
      </c>
      <c r="AE19">
        <f t="shared" si="3"/>
        <v>6463.6607507664039</v>
      </c>
      <c r="AF19">
        <f t="shared" si="4"/>
        <v>-323.18303753832021</v>
      </c>
      <c r="AG19">
        <f t="shared" si="4"/>
        <v>-19.527958283286438</v>
      </c>
      <c r="AH19">
        <f t="shared" si="5"/>
        <v>-6201.3529180705164</v>
      </c>
      <c r="AI19">
        <f t="shared" si="6"/>
        <v>-80.403163125719402</v>
      </c>
      <c r="AJ19">
        <f t="shared" si="7"/>
        <v>563.68300988896863</v>
      </c>
      <c r="AK19">
        <f t="shared" si="24"/>
        <v>813.467238889653</v>
      </c>
      <c r="AL19">
        <f t="shared" si="8"/>
        <v>1296.7470856529021</v>
      </c>
      <c r="AN19">
        <f t="shared" si="9"/>
        <v>1737.5624577226442</v>
      </c>
      <c r="AO19">
        <f t="shared" si="9"/>
        <v>-86.878122886132218</v>
      </c>
      <c r="AP19">
        <f t="shared" si="9"/>
        <v>-5.2495092947118556</v>
      </c>
      <c r="AQ19">
        <f t="shared" si="9"/>
        <v>-1667.048818465676</v>
      </c>
      <c r="AR19">
        <f t="shared" si="9"/>
        <v>-21.613992923875937</v>
      </c>
      <c r="AS19">
        <f t="shared" si="9"/>
        <v>151.52936916174647</v>
      </c>
      <c r="AT19">
        <f t="shared" si="9"/>
        <v>218.67641099733837</v>
      </c>
      <c r="AU19">
        <f t="shared" si="9"/>
        <v>348.59178723520887</v>
      </c>
      <c r="AW19">
        <v>16</v>
      </c>
      <c r="AX19">
        <f>(R19*SUMPRODUCT(K20:$K$23, X20:$X$23)-$AZ$3*SUMPRODUCT(K19:$K$22, W20:$W$23))/Z19</f>
        <v>3587.2551303682835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8274.8803753571519</v>
      </c>
      <c r="P20">
        <f t="shared" si="22"/>
        <v>413.7440187678576</v>
      </c>
      <c r="Q20" s="4">
        <f t="shared" si="23"/>
        <v>25</v>
      </c>
      <c r="R20">
        <f t="shared" si="0"/>
        <v>1000000</v>
      </c>
      <c r="S20">
        <f t="shared" si="1"/>
        <v>2847.2566095495645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2802.0707414934841</v>
      </c>
      <c r="AC20">
        <f t="shared" si="2"/>
        <v>2183.2097057220071</v>
      </c>
      <c r="AE20">
        <f t="shared" si="3"/>
        <v>6344.9845330331173</v>
      </c>
      <c r="AF20">
        <f t="shared" si="4"/>
        <v>-317.24922665165587</v>
      </c>
      <c r="AG20">
        <f t="shared" si="4"/>
        <v>-19.169414677971286</v>
      </c>
      <c r="AH20">
        <f t="shared" si="5"/>
        <v>-6530.5608992915968</v>
      </c>
      <c r="AI20">
        <f t="shared" si="6"/>
        <v>-521.99500758810609</v>
      </c>
      <c r="AJ20">
        <f t="shared" si="7"/>
        <v>618.86103577147696</v>
      </c>
      <c r="AK20">
        <f t="shared" si="24"/>
        <v>755.58416312875488</v>
      </c>
      <c r="AL20">
        <f t="shared" si="8"/>
        <v>852.45019131212575</v>
      </c>
      <c r="AN20">
        <f t="shared" si="9"/>
        <v>1571.2084461495335</v>
      </c>
      <c r="AO20">
        <f t="shared" si="9"/>
        <v>-78.560422307476685</v>
      </c>
      <c r="AP20">
        <f t="shared" si="9"/>
        <v>-4.7469219338464415</v>
      </c>
      <c r="AQ20">
        <f t="shared" si="9"/>
        <v>-1617.162719568649</v>
      </c>
      <c r="AR20">
        <f t="shared" si="9"/>
        <v>-129.26161766043842</v>
      </c>
      <c r="AS20">
        <f t="shared" si="9"/>
        <v>153.24855109334246</v>
      </c>
      <c r="AT20">
        <f t="shared" si="9"/>
        <v>187.10529753131081</v>
      </c>
      <c r="AU20">
        <f t="shared" si="9"/>
        <v>211.09223096421485</v>
      </c>
      <c r="AW20">
        <v>17</v>
      </c>
      <c r="AX20">
        <f>(R20*SUMPRODUCT(K21:$K$23, X21:$X$23)-$AZ$3*SUMPRODUCT(K20:$K$22, W21:$W$23))/Z20</f>
        <v>2847.2566095495645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8274.8803753571519</v>
      </c>
      <c r="P21">
        <f t="shared" si="22"/>
        <v>413.7440187678576</v>
      </c>
      <c r="Q21" s="4">
        <f t="shared" si="23"/>
        <v>25</v>
      </c>
      <c r="R21">
        <f t="shared" si="0"/>
        <v>1000000</v>
      </c>
      <c r="S21">
        <f t="shared" si="1"/>
        <v>2007.4926022711227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2183.2097057220071</v>
      </c>
      <c r="AC21">
        <f t="shared" si="2"/>
        <v>1510.0365929245943</v>
      </c>
      <c r="AE21">
        <f t="shared" si="3"/>
        <v>6224.3677285418626</v>
      </c>
      <c r="AF21">
        <f t="shared" si="4"/>
        <v>-311.21838642709315</v>
      </c>
      <c r="AG21">
        <f t="shared" si="4"/>
        <v>-18.805008188028378</v>
      </c>
      <c r="AH21">
        <f t="shared" si="5"/>
        <v>-6908.4937265277949</v>
      </c>
      <c r="AI21">
        <f t="shared" si="6"/>
        <v>-1014.1493926010535</v>
      </c>
      <c r="AJ21">
        <f t="shared" si="7"/>
        <v>673.17311279741284</v>
      </c>
      <c r="AK21">
        <f t="shared" si="24"/>
        <v>692.82163644148864</v>
      </c>
      <c r="AL21">
        <f t="shared" si="8"/>
        <v>351.845356637848</v>
      </c>
      <c r="AN21">
        <f t="shared" si="9"/>
        <v>1419.8414368237482</v>
      </c>
      <c r="AO21">
        <f t="shared" si="9"/>
        <v>-70.992071841187411</v>
      </c>
      <c r="AP21">
        <f t="shared" si="9"/>
        <v>-4.2896131799442072</v>
      </c>
      <c r="AQ21">
        <f t="shared" si="9"/>
        <v>-1575.8975187121455</v>
      </c>
      <c r="AR21">
        <f t="shared" si="9"/>
        <v>-231.33776690952888</v>
      </c>
      <c r="AS21">
        <f t="shared" si="9"/>
        <v>153.55761763922996</v>
      </c>
      <c r="AT21">
        <f t="shared" si="9"/>
        <v>158.03964525375289</v>
      </c>
      <c r="AU21">
        <f t="shared" si="9"/>
        <v>80.259495983453974</v>
      </c>
      <c r="AW21">
        <v>18</v>
      </c>
      <c r="AX21">
        <f>(R21*SUMPRODUCT(K22:$K$23, X22:$X$23)-$AZ$3*SUMPRODUCT(K21:$K$22, W22:$W$23))/Z21</f>
        <v>2007.4926022711227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8274.8803753571519</v>
      </c>
      <c r="P22">
        <f t="shared" si="22"/>
        <v>413.7440187678576</v>
      </c>
      <c r="Q22" s="4">
        <f t="shared" si="23"/>
        <v>25</v>
      </c>
      <c r="R22">
        <f t="shared" si="0"/>
        <v>1000000</v>
      </c>
      <c r="S22">
        <f t="shared" si="1"/>
        <v>1062.5624440862821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1510.0365929245943</v>
      </c>
      <c r="AC22">
        <f t="shared" si="2"/>
        <v>783.4681156930011</v>
      </c>
      <c r="AE22">
        <f t="shared" si="3"/>
        <v>6101.3872373787954</v>
      </c>
      <c r="AF22">
        <f t="shared" si="4"/>
        <v>-305.06936186893978</v>
      </c>
      <c r="AG22">
        <f t="shared" si="4"/>
        <v>-18.433460547505057</v>
      </c>
      <c r="AH22">
        <f t="shared" si="5"/>
        <v>-7339.9023457214325</v>
      </c>
      <c r="AI22">
        <f t="shared" si="6"/>
        <v>-1562.0179307590824</v>
      </c>
      <c r="AJ22">
        <f t="shared" si="7"/>
        <v>726.56847723159319</v>
      </c>
      <c r="AK22">
        <f t="shared" si="24"/>
        <v>625.21936457287279</v>
      </c>
      <c r="AL22">
        <f t="shared" si="8"/>
        <v>-210.23008895461646</v>
      </c>
      <c r="AN22">
        <f t="shared" si="9"/>
        <v>1282.0783319029556</v>
      </c>
      <c r="AO22">
        <f t="shared" si="9"/>
        <v>-64.10391659514778</v>
      </c>
      <c r="AP22">
        <f t="shared" si="9"/>
        <v>-3.8734044292683198</v>
      </c>
      <c r="AQ22">
        <f t="shared" si="9"/>
        <v>-1542.3262595238714</v>
      </c>
      <c r="AR22">
        <f t="shared" si="9"/>
        <v>-328.22524864533204</v>
      </c>
      <c r="AS22">
        <f t="shared" si="9"/>
        <v>152.67309958555245</v>
      </c>
      <c r="AT22">
        <f t="shared" si="9"/>
        <v>131.37671300295631</v>
      </c>
      <c r="AU22">
        <f t="shared" si="9"/>
        <v>-44.17543605682328</v>
      </c>
      <c r="AW22">
        <v>19</v>
      </c>
      <c r="AX22">
        <f>(R22*SUMPRODUCT(K23:$K$23, X23:$X$23)-$AZ$3*SUMPRODUCT(K22:$K$22, W23:$W$23))/Z22</f>
        <v>1062.5624440862821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8274.8803753571519</v>
      </c>
      <c r="P23">
        <f t="shared" si="22"/>
        <v>413.7440187678576</v>
      </c>
      <c r="Q23" s="4">
        <f t="shared" si="23"/>
        <v>25</v>
      </c>
      <c r="R23">
        <f t="shared" si="0"/>
        <v>1000000</v>
      </c>
      <c r="S23">
        <f t="shared" si="1"/>
        <v>1084.9675911975949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783.4681156930011</v>
      </c>
      <c r="AC23">
        <f t="shared" si="2"/>
        <v>783.4681156930011</v>
      </c>
      <c r="AE23">
        <f t="shared" si="3"/>
        <v>5975.3904060027862</v>
      </c>
      <c r="AF23">
        <f t="shared" si="4"/>
        <v>-298.76952030013933</v>
      </c>
      <c r="AG23">
        <f t="shared" si="4"/>
        <v>-18.052799964932671</v>
      </c>
      <c r="AH23">
        <f t="shared" si="5"/>
        <v>-7853.0390838933863</v>
      </c>
      <c r="AI23">
        <f t="shared" si="6"/>
        <v>-2194.4709981556725</v>
      </c>
      <c r="AJ23">
        <f t="shared" si="7"/>
        <v>0</v>
      </c>
      <c r="AK23">
        <f t="shared" si="24"/>
        <v>552.80273602742841</v>
      </c>
      <c r="AL23">
        <f t="shared" si="8"/>
        <v>-1641.6682621282441</v>
      </c>
      <c r="AN23">
        <f t="shared" si="9"/>
        <v>1156.6277917118998</v>
      </c>
      <c r="AO23">
        <f t="shared" si="9"/>
        <v>-57.831389585594998</v>
      </c>
      <c r="AP23">
        <f t="shared" si="9"/>
        <v>-3.4943942970957407</v>
      </c>
      <c r="AQ23">
        <f t="shared" si="9"/>
        <v>-1520.0752815592034</v>
      </c>
      <c r="AR23">
        <f t="shared" si="9"/>
        <v>-424.77327372999446</v>
      </c>
      <c r="AS23">
        <f t="shared" si="9"/>
        <v>0</v>
      </c>
      <c r="AT23">
        <f t="shared" si="9"/>
        <v>107.00338628608807</v>
      </c>
      <c r="AU23">
        <f t="shared" si="9"/>
        <v>-317.76988744390638</v>
      </c>
      <c r="AW23">
        <v>20</v>
      </c>
      <c r="AX23">
        <f>(R23*SUMPRODUCT(K$23:$K24, X$23:$X24)-$AZ$3*SUMPRODUCT(K$22:$K23, W$23:$W24))/Z23</f>
        <v>1084.9675911975949</v>
      </c>
    </row>
    <row r="25" spans="5:50" x14ac:dyDescent="0.25">
      <c r="AN25" s="8">
        <f t="shared" ref="AN25:AU25" si="25">SUM(AN3:AN23)</f>
        <v>70349.556866018815</v>
      </c>
      <c r="AO25" s="8">
        <f t="shared" si="25"/>
        <v>-9723.6381248188063</v>
      </c>
      <c r="AP25" s="8">
        <f t="shared" si="25"/>
        <v>-460.68923988000233</v>
      </c>
      <c r="AQ25" s="8">
        <f t="shared" si="25"/>
        <v>-44073.874924554402</v>
      </c>
      <c r="AR25" s="8">
        <f t="shared" si="25"/>
        <v>16091.354576765616</v>
      </c>
      <c r="AS25" s="8">
        <f t="shared" si="25"/>
        <v>-2922.3987736844642</v>
      </c>
      <c r="AT25" s="8">
        <f t="shared" si="25"/>
        <v>7817.0080969818391</v>
      </c>
      <c r="AU25" s="9">
        <f t="shared" si="25"/>
        <v>20985.96390006299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8" priority="1" operator="lessThan">
      <formula>0</formula>
    </cfRule>
  </conditionalFormatting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91B5C7-21FC-4144-BCAE-0D9E9D40311C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0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'T.26.04.F'!C3*(1+C12)</f>
        <v>8212.7469123169922</v>
      </c>
      <c r="K3">
        <v>1</v>
      </c>
      <c r="L3" s="2">
        <v>0</v>
      </c>
      <c r="O3">
        <f>$C$3</f>
        <v>8212.7469123169922</v>
      </c>
      <c r="P3">
        <f>O3*B5</f>
        <v>6570.1975298535945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8212.7469123169922</v>
      </c>
      <c r="AF3">
        <f t="shared" ref="AF3:AG23" si="4">-$Z3*P3</f>
        <v>-6570.1975298535945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1369.3996406633978</v>
      </c>
      <c r="AJ3">
        <f t="shared" ref="AJ3:AJ23" si="7">AB3-AC3</f>
        <v>0</v>
      </c>
      <c r="AL3">
        <f t="shared" ref="AL3:AL23" si="8">SUM(AI3:AK3)</f>
        <v>1369.3996406633978</v>
      </c>
      <c r="AN3">
        <f t="shared" ref="AN3:AU23" si="9">AE3*$K3</f>
        <v>8212.7469123169922</v>
      </c>
      <c r="AO3">
        <f t="shared" si="9"/>
        <v>-6570.1975298535945</v>
      </c>
      <c r="AP3">
        <f t="shared" si="9"/>
        <v>-273.14974180000002</v>
      </c>
      <c r="AQ3">
        <f t="shared" si="9"/>
        <v>0</v>
      </c>
      <c r="AR3">
        <f t="shared" si="9"/>
        <v>1369.3996406633978</v>
      </c>
      <c r="AS3">
        <f t="shared" si="9"/>
        <v>0</v>
      </c>
      <c r="AT3">
        <f t="shared" si="9"/>
        <v>0</v>
      </c>
      <c r="AU3">
        <f t="shared" si="9"/>
        <v>1369.3996406633978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4678.0186088237451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Mortalities!B2:B21</f>
        <v>2.4668070000000001E-3</v>
      </c>
      <c r="R4">
        <f t="shared" si="0"/>
        <v>2000000</v>
      </c>
      <c r="S4">
        <f t="shared" si="1"/>
        <v>134.98772008534965</v>
      </c>
      <c r="U4">
        <f t="shared" ref="U4:U23" si="13">M4</f>
        <v>2.4668070000000001E-3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2.4668070000000001E-3</v>
      </c>
      <c r="Y4">
        <f t="shared" ref="Y4:Y23" si="17">V4*W4</f>
        <v>0.01</v>
      </c>
      <c r="Z4">
        <f t="shared" ref="Z4:Z23" si="18">MAX(0, W4-X4-Y4)</f>
        <v>0.98753319299999998</v>
      </c>
      <c r="AB4">
        <f t="shared" ref="AB4:AB23" si="19">AC3</f>
        <v>0</v>
      </c>
      <c r="AC4">
        <f t="shared" si="2"/>
        <v>133.30485423167556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-133.30485423167556</v>
      </c>
      <c r="AK4">
        <f>G4*MAX(0, SUM(AB4, AE4:AF4))</f>
        <v>0</v>
      </c>
      <c r="AL4">
        <f t="shared" si="8"/>
        <v>-5066.9188542316761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-4544.7137545920496</v>
      </c>
      <c r="AR4">
        <f t="shared" si="9"/>
        <v>-4544.7137545920496</v>
      </c>
      <c r="AS4">
        <f t="shared" si="9"/>
        <v>-122.79687964656013</v>
      </c>
      <c r="AT4">
        <f t="shared" si="9"/>
        <v>0</v>
      </c>
      <c r="AU4">
        <f t="shared" si="9"/>
        <v>-4667.5106342386098</v>
      </c>
      <c r="AW4">
        <v>1</v>
      </c>
      <c r="AX4">
        <f>(R4*SUMPRODUCT(K5:$K$23, X5:$X$23)-$AZ$3*SUMPRODUCT(K4:$K$22, W5:$W$23))/Z4</f>
        <v>134.98772008534965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2.4706089999999999E-3</v>
      </c>
      <c r="O5">
        <f t="shared" ref="O5:O23" si="21">$C$3</f>
        <v>8212.7469123169922</v>
      </c>
      <c r="P5">
        <f t="shared" ref="P5:P23" si="22">O5*$C$5</f>
        <v>410.63734561584965</v>
      </c>
      <c r="Q5" s="4">
        <f t="shared" ref="Q5:Q23" si="23">$C$8</f>
        <v>25</v>
      </c>
      <c r="R5">
        <f t="shared" si="0"/>
        <v>2000000</v>
      </c>
      <c r="S5">
        <f t="shared" si="1"/>
        <v>254.50599155690506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133.30485423167556</v>
      </c>
      <c r="AC5">
        <f t="shared" si="2"/>
        <v>248.19883748039138</v>
      </c>
      <c r="AE5">
        <f t="shared" si="3"/>
        <v>8009.2190509471211</v>
      </c>
      <c r="AF5">
        <f t="shared" si="4"/>
        <v>-400.4609525473561</v>
      </c>
      <c r="AG5">
        <f t="shared" si="4"/>
        <v>-24.380451316889385</v>
      </c>
      <c r="AH5">
        <f t="shared" si="5"/>
        <v>-4879.6167888490736</v>
      </c>
      <c r="AI5">
        <f t="shared" si="6"/>
        <v>2704.7608582338016</v>
      </c>
      <c r="AJ5">
        <f t="shared" si="7"/>
        <v>-114.89398324871581</v>
      </c>
      <c r="AK5">
        <f>G5*SUM(AB5, AE5:AF5)</f>
        <v>541.94440668420089</v>
      </c>
      <c r="AL5">
        <f t="shared" si="8"/>
        <v>3131.8112816692865</v>
      </c>
      <c r="AN5">
        <f t="shared" si="9"/>
        <v>6796.3057026602964</v>
      </c>
      <c r="AO5">
        <f t="shared" si="9"/>
        <v>-339.81528513301487</v>
      </c>
      <c r="AP5">
        <f t="shared" si="9"/>
        <v>-20.688284246491268</v>
      </c>
      <c r="AQ5">
        <f t="shared" si="9"/>
        <v>-4140.6493189782577</v>
      </c>
      <c r="AR5">
        <f t="shared" si="9"/>
        <v>2295.1528143025325</v>
      </c>
      <c r="AS5">
        <f t="shared" si="9"/>
        <v>-97.494478373926455</v>
      </c>
      <c r="AT5">
        <f t="shared" si="9"/>
        <v>459.87253416887512</v>
      </c>
      <c r="AU5">
        <f t="shared" si="9"/>
        <v>2657.5308700974811</v>
      </c>
      <c r="AW5">
        <v>2</v>
      </c>
      <c r="AX5">
        <f>(R5*SUMPRODUCT(K6:$K$23, X6:$X$23)-$AZ$3*SUMPRODUCT(K5:$K$22, W6:$W$23))/Z5</f>
        <v>254.50599155690506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2.4744120000000001E-3</v>
      </c>
      <c r="O6">
        <f t="shared" si="21"/>
        <v>8212.7469123169922</v>
      </c>
      <c r="P6">
        <f t="shared" si="22"/>
        <v>410.63734561584965</v>
      </c>
      <c r="Q6" s="4">
        <f t="shared" si="23"/>
        <v>25</v>
      </c>
      <c r="R6">
        <f t="shared" si="0"/>
        <v>2000000</v>
      </c>
      <c r="S6">
        <f t="shared" si="1"/>
        <v>360.22761401599206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248.19883748039138</v>
      </c>
      <c r="AC6">
        <f t="shared" si="2"/>
        <v>346.91820543387075</v>
      </c>
      <c r="AE6">
        <f t="shared" si="3"/>
        <v>7909.3087527073585</v>
      </c>
      <c r="AF6">
        <f t="shared" si="4"/>
        <v>-395.46543763536795</v>
      </c>
      <c r="AG6">
        <f t="shared" si="4"/>
        <v>-24.076319522416565</v>
      </c>
      <c r="AH6">
        <f t="shared" si="5"/>
        <v>-4826.1825043141525</v>
      </c>
      <c r="AI6">
        <f t="shared" si="6"/>
        <v>2663.5844912354214</v>
      </c>
      <c r="AJ6">
        <f t="shared" si="7"/>
        <v>-98.719367953479377</v>
      </c>
      <c r="AK6">
        <f>G6*SUM(AB6, AE6:AF6)</f>
        <v>543.34295067866674</v>
      </c>
      <c r="AL6">
        <f t="shared" si="8"/>
        <v>3108.208073960609</v>
      </c>
      <c r="AN6">
        <f t="shared" si="9"/>
        <v>6182.4787165175267</v>
      </c>
      <c r="AO6">
        <f t="shared" si="9"/>
        <v>-309.12393582587634</v>
      </c>
      <c r="AP6">
        <f t="shared" si="9"/>
        <v>-18.819765124033623</v>
      </c>
      <c r="AQ6">
        <f t="shared" si="9"/>
        <v>-3772.4877796353603</v>
      </c>
      <c r="AR6">
        <f t="shared" si="9"/>
        <v>2082.0472359322562</v>
      </c>
      <c r="AS6">
        <f t="shared" si="9"/>
        <v>-77.166084971905079</v>
      </c>
      <c r="AT6">
        <f t="shared" si="9"/>
        <v>424.71552614390379</v>
      </c>
      <c r="AU6">
        <f t="shared" si="9"/>
        <v>2429.5966771042549</v>
      </c>
      <c r="AW6">
        <v>3</v>
      </c>
      <c r="AX6">
        <f>(R6*SUMPRODUCT(K7:$K$23, X7:$X$23)-$AZ$3*SUMPRODUCT(K6:$K$22, W7:$W$23))/Z6</f>
        <v>360.22761401599206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2.4791650000000002E-3</v>
      </c>
      <c r="O7">
        <f t="shared" si="21"/>
        <v>8212.7469123169922</v>
      </c>
      <c r="P7">
        <f t="shared" si="22"/>
        <v>410.63734561584965</v>
      </c>
      <c r="Q7" s="4">
        <f t="shared" si="23"/>
        <v>25</v>
      </c>
      <c r="R7">
        <f t="shared" si="0"/>
        <v>2000000</v>
      </c>
      <c r="S7">
        <f t="shared" si="1"/>
        <v>452.27532423400993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346.91820543387075</v>
      </c>
      <c r="AC7">
        <f t="shared" si="2"/>
        <v>430.12952112227867</v>
      </c>
      <c r="AE7">
        <f t="shared" si="3"/>
        <v>7810.6071837463787</v>
      </c>
      <c r="AF7">
        <f t="shared" si="4"/>
        <v>-390.53035918731899</v>
      </c>
      <c r="AG7">
        <f t="shared" si="4"/>
        <v>-23.775867158503605</v>
      </c>
      <c r="AH7">
        <f t="shared" si="5"/>
        <v>-4775.1334951033487</v>
      </c>
      <c r="AI7">
        <f t="shared" si="6"/>
        <v>2621.1674622972077</v>
      </c>
      <c r="AJ7">
        <f t="shared" si="7"/>
        <v>-83.211315688407922</v>
      </c>
      <c r="AK7">
        <f>G7*SUM(AB7, AE7:AF7)</f>
        <v>543.68965209950522</v>
      </c>
      <c r="AL7">
        <f t="shared" si="8"/>
        <v>3081.6457987083049</v>
      </c>
      <c r="AN7">
        <f t="shared" si="9"/>
        <v>5624.0641288694951</v>
      </c>
      <c r="AO7">
        <f t="shared" si="9"/>
        <v>-281.20320644347481</v>
      </c>
      <c r="AP7">
        <f t="shared" si="9"/>
        <v>-17.119924030639663</v>
      </c>
      <c r="AQ7">
        <f t="shared" si="9"/>
        <v>-3438.3571428684463</v>
      </c>
      <c r="AR7">
        <f t="shared" si="9"/>
        <v>1887.3838555269344</v>
      </c>
      <c r="AS7">
        <f t="shared" si="9"/>
        <v>-59.916695932817326</v>
      </c>
      <c r="AT7">
        <f t="shared" si="9"/>
        <v>391.48626959161794</v>
      </c>
      <c r="AU7">
        <f t="shared" si="9"/>
        <v>2218.9534291857349</v>
      </c>
      <c r="AW7">
        <v>4</v>
      </c>
      <c r="AX7">
        <f>(R7*SUMPRODUCT(K8:$K$23, X8:$X$23)-$AZ$3*SUMPRODUCT(K7:$K$22, W8:$W$23))/Z7</f>
        <v>452.27532423400993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2.4848679999999999E-3</v>
      </c>
      <c r="O8">
        <f t="shared" si="21"/>
        <v>8212.7469123169922</v>
      </c>
      <c r="P8">
        <f t="shared" si="22"/>
        <v>410.63734561584965</v>
      </c>
      <c r="Q8" s="4">
        <f t="shared" si="23"/>
        <v>25</v>
      </c>
      <c r="R8">
        <f t="shared" si="0"/>
        <v>2000000</v>
      </c>
      <c r="S8">
        <f t="shared" si="1"/>
        <v>530.93116359932878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430.12952112227867</v>
      </c>
      <c r="AC8">
        <f t="shared" si="2"/>
        <v>498.62991889444311</v>
      </c>
      <c r="AE8">
        <f t="shared" si="3"/>
        <v>7713.0927840574532</v>
      </c>
      <c r="AF8">
        <f t="shared" si="4"/>
        <v>-385.65463920287266</v>
      </c>
      <c r="AG8">
        <f t="shared" si="4"/>
        <v>-23.479028595444152</v>
      </c>
      <c r="AH8">
        <f t="shared" si="5"/>
        <v>-4726.3913179533229</v>
      </c>
      <c r="AI8">
        <f t="shared" si="6"/>
        <v>2577.567798305814</v>
      </c>
      <c r="AJ8">
        <f t="shared" si="7"/>
        <v>-68.500397772164433</v>
      </c>
      <c r="AK8">
        <f t="shared" ref="AK8:AK23" si="24">G8*SUM(AB8:AB8, AE8:AF8)</f>
        <v>543.02973661838018</v>
      </c>
      <c r="AL8">
        <f t="shared" si="8"/>
        <v>3052.09713715203</v>
      </c>
      <c r="AN8">
        <f t="shared" si="9"/>
        <v>5116.0571851494187</v>
      </c>
      <c r="AO8">
        <f t="shared" si="9"/>
        <v>-255.80285925747094</v>
      </c>
      <c r="AP8">
        <f t="shared" si="9"/>
        <v>-15.573526250628333</v>
      </c>
      <c r="AQ8">
        <f t="shared" si="9"/>
        <v>-3134.9925301070789</v>
      </c>
      <c r="AR8">
        <f t="shared" si="9"/>
        <v>1709.688269534241</v>
      </c>
      <c r="AS8">
        <f t="shared" si="9"/>
        <v>-45.435982947364565</v>
      </c>
      <c r="AT8">
        <f t="shared" si="9"/>
        <v>360.18900116417507</v>
      </c>
      <c r="AU8">
        <f t="shared" si="9"/>
        <v>2024.4412877510515</v>
      </c>
      <c r="AW8">
        <v>5</v>
      </c>
      <c r="AX8">
        <f>(R8*SUMPRODUCT(K9:$K$23, X9:$X$23)-$AZ$3*SUMPRODUCT(K8:$K$22, W9:$W$23))/Z8</f>
        <v>530.93116359932878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2.4943740000000002E-3</v>
      </c>
      <c r="O9">
        <f t="shared" si="21"/>
        <v>8212.7469123169922</v>
      </c>
      <c r="P9">
        <f t="shared" si="22"/>
        <v>410.63734561584965</v>
      </c>
      <c r="Q9" s="4">
        <f t="shared" si="23"/>
        <v>25</v>
      </c>
      <c r="R9">
        <f t="shared" si="0"/>
        <v>2000000</v>
      </c>
      <c r="S9">
        <f t="shared" si="1"/>
        <v>593.07430537013249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498.62991889444311</v>
      </c>
      <c r="AC9">
        <f t="shared" si="2"/>
        <v>550.03307235175816</v>
      </c>
      <c r="AE9">
        <f t="shared" si="3"/>
        <v>7616.7225181167378</v>
      </c>
      <c r="AF9">
        <f t="shared" si="4"/>
        <v>-380.83612590583692</v>
      </c>
      <c r="AG9">
        <f t="shared" si="4"/>
        <v>-23.185672831015978</v>
      </c>
      <c r="AH9">
        <f t="shared" si="5"/>
        <v>-4685.2382778985939</v>
      </c>
      <c r="AI9">
        <f t="shared" si="6"/>
        <v>2527.4624414812915</v>
      </c>
      <c r="AJ9">
        <f t="shared" si="7"/>
        <v>-51.403153457315057</v>
      </c>
      <c r="AK9">
        <f t="shared" si="24"/>
        <v>541.41614177737415</v>
      </c>
      <c r="AL9">
        <f t="shared" si="8"/>
        <v>3017.4754298013504</v>
      </c>
      <c r="AN9">
        <f t="shared" si="9"/>
        <v>4653.8923749624846</v>
      </c>
      <c r="AO9">
        <f t="shared" si="9"/>
        <v>-232.69461874812427</v>
      </c>
      <c r="AP9">
        <f t="shared" si="9"/>
        <v>-14.166674148885717</v>
      </c>
      <c r="AQ9">
        <f t="shared" si="9"/>
        <v>-2862.7266707604695</v>
      </c>
      <c r="AR9">
        <f t="shared" si="9"/>
        <v>1544.3044113050055</v>
      </c>
      <c r="AS9">
        <f t="shared" si="9"/>
        <v>-31.407832352434735</v>
      </c>
      <c r="AT9">
        <f t="shared" si="9"/>
        <v>330.81058787504998</v>
      </c>
      <c r="AU9">
        <f t="shared" si="9"/>
        <v>1843.7071668276205</v>
      </c>
      <c r="AW9">
        <v>6</v>
      </c>
      <c r="AX9">
        <f>(R9*SUMPRODUCT(K10:$K$23, X10:$X$23)-$AZ$3*SUMPRODUCT(K9:$K$22, W10:$W$23))/Z9</f>
        <v>593.07430537013249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2.5048309999999999E-3</v>
      </c>
      <c r="O10">
        <f t="shared" si="21"/>
        <v>8212.7469123169922</v>
      </c>
      <c r="P10">
        <f t="shared" si="22"/>
        <v>410.63734561584965</v>
      </c>
      <c r="Q10" s="4">
        <f t="shared" si="23"/>
        <v>25</v>
      </c>
      <c r="R10">
        <f t="shared" si="0"/>
        <v>2000000</v>
      </c>
      <c r="S10">
        <f t="shared" si="1"/>
        <v>639.72117660579306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550.03307235175816</v>
      </c>
      <c r="AC10">
        <f t="shared" si="2"/>
        <v>585.87558699586589</v>
      </c>
      <c r="AE10">
        <f t="shared" si="3"/>
        <v>7521.476690253794</v>
      </c>
      <c r="AF10">
        <f t="shared" si="4"/>
        <v>-376.0738345126897</v>
      </c>
      <c r="AG10">
        <f t="shared" si="4"/>
        <v>-22.895739910642831</v>
      </c>
      <c r="AH10">
        <f t="shared" si="5"/>
        <v>-4646.0953650389265</v>
      </c>
      <c r="AI10">
        <f t="shared" si="6"/>
        <v>2476.4117507915344</v>
      </c>
      <c r="AJ10">
        <f t="shared" si="7"/>
        <v>-35.842514644107723</v>
      </c>
      <c r="AK10">
        <f t="shared" si="24"/>
        <v>538.68051496650037</v>
      </c>
      <c r="AL10">
        <f t="shared" si="8"/>
        <v>2979.2497511139272</v>
      </c>
      <c r="AN10">
        <f t="shared" si="9"/>
        <v>4233.432915846568</v>
      </c>
      <c r="AO10">
        <f t="shared" si="9"/>
        <v>-211.67164579232843</v>
      </c>
      <c r="AP10">
        <f t="shared" si="9"/>
        <v>-12.886775158922516</v>
      </c>
      <c r="AQ10">
        <f t="shared" si="9"/>
        <v>-2615.0360971010718</v>
      </c>
      <c r="AR10">
        <f t="shared" si="9"/>
        <v>1393.8383977942453</v>
      </c>
      <c r="AS10">
        <f t="shared" si="9"/>
        <v>-20.173815266581421</v>
      </c>
      <c r="AT10">
        <f t="shared" si="9"/>
        <v>303.1941621436327</v>
      </c>
      <c r="AU10">
        <f t="shared" si="9"/>
        <v>1676.8587446712966</v>
      </c>
      <c r="AW10">
        <v>7</v>
      </c>
      <c r="AX10">
        <f>(R10*SUMPRODUCT(K11:$K$23, X11:$X$23)-$AZ$3*SUMPRODUCT(K10:$K$22, W11:$W$23))/Z10</f>
        <v>639.72117660579306</v>
      </c>
    </row>
    <row r="11" spans="1:52" x14ac:dyDescent="0.25">
      <c r="A11" t="s">
        <v>33</v>
      </c>
      <c r="C11" s="7">
        <f>AU25</f>
        <v>20924.763515621162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2.5162380000000001E-3</v>
      </c>
      <c r="O11">
        <f t="shared" si="21"/>
        <v>8212.7469123169922</v>
      </c>
      <c r="P11">
        <f t="shared" si="22"/>
        <v>410.63734561584965</v>
      </c>
      <c r="Q11" s="4">
        <f t="shared" si="23"/>
        <v>25</v>
      </c>
      <c r="R11">
        <f t="shared" si="0"/>
        <v>2000000</v>
      </c>
      <c r="S11">
        <f t="shared" si="1"/>
        <v>671.90313432731386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585.87558699586589</v>
      </c>
      <c r="AC11">
        <f t="shared" si="2"/>
        <v>607.64692461037339</v>
      </c>
      <c r="AE11">
        <f t="shared" si="3"/>
        <v>7427.3360978871251</v>
      </c>
      <c r="AF11">
        <f t="shared" si="4"/>
        <v>-371.36680489435628</v>
      </c>
      <c r="AG11">
        <f t="shared" si="4"/>
        <v>-22.609171380735127</v>
      </c>
      <c r="AH11">
        <f t="shared" si="5"/>
        <v>-4608.8904641020872</v>
      </c>
      <c r="AI11">
        <f t="shared" si="6"/>
        <v>2424.469657509946</v>
      </c>
      <c r="AJ11">
        <f t="shared" si="7"/>
        <v>-21.771337614507502</v>
      </c>
      <c r="AK11">
        <f t="shared" si="24"/>
        <v>534.92914159920451</v>
      </c>
      <c r="AL11">
        <f t="shared" si="8"/>
        <v>2937.6274614946433</v>
      </c>
      <c r="AN11">
        <f t="shared" si="9"/>
        <v>3850.9157033479114</v>
      </c>
      <c r="AO11">
        <f t="shared" si="9"/>
        <v>-192.54578516739559</v>
      </c>
      <c r="AP11">
        <f t="shared" si="9"/>
        <v>-11.722374208233958</v>
      </c>
      <c r="AQ11">
        <f t="shared" si="9"/>
        <v>-2389.6116224321827</v>
      </c>
      <c r="AR11">
        <f t="shared" si="9"/>
        <v>1257.0359215400988</v>
      </c>
      <c r="AS11">
        <f t="shared" si="9"/>
        <v>-11.287975230641047</v>
      </c>
      <c r="AT11">
        <f t="shared" si="9"/>
        <v>277.34937592884745</v>
      </c>
      <c r="AU11">
        <f t="shared" si="9"/>
        <v>1523.0973222383054</v>
      </c>
      <c r="AW11">
        <v>8</v>
      </c>
      <c r="AX11">
        <f>(R11*SUMPRODUCT(K12:$K$23, X12:$X$23)-$AZ$3*SUMPRODUCT(K11:$K$22, W12:$W$23))/Z11</f>
        <v>671.90313432731386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2.529547E-3</v>
      </c>
      <c r="O12">
        <f t="shared" si="21"/>
        <v>8212.7469123169922</v>
      </c>
      <c r="P12">
        <f t="shared" si="22"/>
        <v>410.63734561584965</v>
      </c>
      <c r="Q12" s="4">
        <f t="shared" si="23"/>
        <v>25</v>
      </c>
      <c r="R12">
        <f t="shared" si="0"/>
        <v>2000000</v>
      </c>
      <c r="S12">
        <f t="shared" si="1"/>
        <v>689.73052564925661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607.64692461037339</v>
      </c>
      <c r="AC12">
        <f t="shared" si="2"/>
        <v>615.9538780914354</v>
      </c>
      <c r="AE12">
        <f t="shared" si="3"/>
        <v>7334.2749411638506</v>
      </c>
      <c r="AF12">
        <f t="shared" si="4"/>
        <v>-366.71374705819255</v>
      </c>
      <c r="AG12">
        <f t="shared" si="4"/>
        <v>-22.325888705289149</v>
      </c>
      <c r="AH12">
        <f t="shared" si="5"/>
        <v>-4575.2769310899521</v>
      </c>
      <c r="AI12">
        <f t="shared" si="6"/>
        <v>2369.9583743104167</v>
      </c>
      <c r="AJ12">
        <f t="shared" si="7"/>
        <v>-8.3069534810620098</v>
      </c>
      <c r="AK12">
        <f t="shared" si="24"/>
        <v>530.26456831012217</v>
      </c>
      <c r="AL12">
        <f t="shared" si="8"/>
        <v>2891.915989139477</v>
      </c>
      <c r="AN12">
        <f t="shared" si="9"/>
        <v>3502.9141079999995</v>
      </c>
      <c r="AO12">
        <f t="shared" si="9"/>
        <v>-175.1457054</v>
      </c>
      <c r="AP12">
        <f t="shared" si="9"/>
        <v>-10.66304047049878</v>
      </c>
      <c r="AQ12">
        <f t="shared" si="9"/>
        <v>-2185.1924339474922</v>
      </c>
      <c r="AR12">
        <f t="shared" si="9"/>
        <v>1131.9129281820085</v>
      </c>
      <c r="AS12">
        <f t="shared" si="9"/>
        <v>-3.967473918927598</v>
      </c>
      <c r="AT12">
        <f t="shared" si="9"/>
        <v>253.259013632137</v>
      </c>
      <c r="AU12">
        <f t="shared" si="9"/>
        <v>1381.2044678952179</v>
      </c>
      <c r="AW12">
        <v>9</v>
      </c>
      <c r="AX12">
        <f>(R12*SUMPRODUCT(K13:$K$23, X13:$X$23)-$AZ$3*SUMPRODUCT(K12:$K$22, W13:$W$23))/Z12</f>
        <v>689.73052564925661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2.543806E-3</v>
      </c>
      <c r="O13">
        <f t="shared" si="21"/>
        <v>8212.7469123169922</v>
      </c>
      <c r="P13">
        <f t="shared" si="22"/>
        <v>410.63734561584965</v>
      </c>
      <c r="Q13" s="4">
        <f t="shared" si="23"/>
        <v>25</v>
      </c>
      <c r="R13">
        <f t="shared" si="0"/>
        <v>2000000</v>
      </c>
      <c r="S13">
        <f t="shared" si="1"/>
        <v>694.35491352076713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615.9538780914354</v>
      </c>
      <c r="AC13">
        <f t="shared" si="2"/>
        <v>612.30541220570012</v>
      </c>
      <c r="AE13">
        <f t="shared" si="3"/>
        <v>7242.27521915123</v>
      </c>
      <c r="AF13">
        <f t="shared" si="4"/>
        <v>-362.11376095756151</v>
      </c>
      <c r="AG13">
        <f t="shared" si="4"/>
        <v>-22.04583708859241</v>
      </c>
      <c r="AH13">
        <f t="shared" si="5"/>
        <v>-4543.4183715077415</v>
      </c>
      <c r="AI13">
        <f t="shared" si="6"/>
        <v>2314.6972495973341</v>
      </c>
      <c r="AJ13">
        <f t="shared" si="7"/>
        <v>3.648465885735277</v>
      </c>
      <c r="AK13">
        <f t="shared" si="24"/>
        <v>524.72807353995734</v>
      </c>
      <c r="AL13">
        <f t="shared" si="8"/>
        <v>2843.0737890230266</v>
      </c>
      <c r="AN13">
        <f t="shared" si="9"/>
        <v>3186.314894815438</v>
      </c>
      <c r="AO13">
        <f t="shared" si="9"/>
        <v>-159.31574474077192</v>
      </c>
      <c r="AP13">
        <f t="shared" si="9"/>
        <v>-9.6992971073928729</v>
      </c>
      <c r="AQ13">
        <f t="shared" si="9"/>
        <v>-1998.9245357910943</v>
      </c>
      <c r="AR13">
        <f t="shared" si="9"/>
        <v>1018.3753171761788</v>
      </c>
      <c r="AS13">
        <f t="shared" si="9"/>
        <v>1.6051808089539494</v>
      </c>
      <c r="AT13">
        <f t="shared" si="9"/>
        <v>230.85961605365824</v>
      </c>
      <c r="AU13">
        <f t="shared" si="9"/>
        <v>1250.8401140387909</v>
      </c>
      <c r="AW13">
        <v>10</v>
      </c>
      <c r="AX13">
        <f>(R13*SUMPRODUCT(K14:$K$23, X14:$X$23)-$AZ$3*SUMPRODUCT(K13:$K$22, W14:$W$23))/Z13</f>
        <v>694.35491352076713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2.5599659999999999E-3</v>
      </c>
      <c r="O14">
        <f t="shared" si="21"/>
        <v>8212.7469123169922</v>
      </c>
      <c r="P14">
        <f t="shared" si="22"/>
        <v>410.63734561584965</v>
      </c>
      <c r="Q14" s="4">
        <f t="shared" si="23"/>
        <v>25</v>
      </c>
      <c r="R14">
        <f t="shared" si="0"/>
        <v>2000000</v>
      </c>
      <c r="S14">
        <f t="shared" si="1"/>
        <v>686.11036902859507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612.30541220570012</v>
      </c>
      <c r="AC14">
        <f t="shared" si="2"/>
        <v>597.43587657112221</v>
      </c>
      <c r="AE14">
        <f t="shared" si="3"/>
        <v>7151.3124886360483</v>
      </c>
      <c r="AF14">
        <f t="shared" si="4"/>
        <v>-357.56562443180246</v>
      </c>
      <c r="AG14">
        <f t="shared" si="4"/>
        <v>-21.768942124318151</v>
      </c>
      <c r="AH14">
        <f t="shared" si="5"/>
        <v>-4514.9274710668442</v>
      </c>
      <c r="AI14">
        <f t="shared" si="6"/>
        <v>2257.0504510130831</v>
      </c>
      <c r="AJ14">
        <f t="shared" si="7"/>
        <v>14.869535634577915</v>
      </c>
      <c r="AK14">
        <f t="shared" si="24"/>
        <v>518.42365934869622</v>
      </c>
      <c r="AL14">
        <f t="shared" si="8"/>
        <v>2790.3436459963573</v>
      </c>
      <c r="AN14">
        <f t="shared" si="9"/>
        <v>2898.2830139974717</v>
      </c>
      <c r="AO14">
        <f t="shared" si="9"/>
        <v>-144.9141506998736</v>
      </c>
      <c r="AP14">
        <f t="shared" si="9"/>
        <v>-8.8225140898071448</v>
      </c>
      <c r="AQ14">
        <f t="shared" si="9"/>
        <v>-1829.8092300703486</v>
      </c>
      <c r="AR14">
        <f t="shared" si="9"/>
        <v>914.73711913744216</v>
      </c>
      <c r="AS14">
        <f t="shared" si="9"/>
        <v>6.0263235069380805</v>
      </c>
      <c r="AT14">
        <f t="shared" si="9"/>
        <v>210.1066745904867</v>
      </c>
      <c r="AU14">
        <f t="shared" si="9"/>
        <v>1130.8701172348669</v>
      </c>
      <c r="AW14">
        <v>11</v>
      </c>
      <c r="AX14">
        <f>(R14*SUMPRODUCT(K15:$K$23, X15:$X$23)-$AZ$3*SUMPRODUCT(K14:$K$22, W15:$W$23))/Z14</f>
        <v>686.11036902859507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2.5827799999999998E-3</v>
      </c>
      <c r="O15">
        <f t="shared" si="21"/>
        <v>8212.7469123169922</v>
      </c>
      <c r="P15">
        <f t="shared" si="22"/>
        <v>410.63734561584965</v>
      </c>
      <c r="Q15" s="4">
        <f t="shared" si="23"/>
        <v>25</v>
      </c>
      <c r="R15">
        <f t="shared" si="0"/>
        <v>2000000</v>
      </c>
      <c r="S15">
        <f t="shared" si="1"/>
        <v>661.87122282591463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597.43587657112221</v>
      </c>
      <c r="AC15">
        <f t="shared" si="2"/>
        <v>569.07762701405591</v>
      </c>
      <c r="AE15">
        <f t="shared" si="3"/>
        <v>7061.3290968802894</v>
      </c>
      <c r="AF15">
        <f t="shared" si="4"/>
        <v>-353.06645484401452</v>
      </c>
      <c r="AG15">
        <f t="shared" si="4"/>
        <v>-21.495028314735126</v>
      </c>
      <c r="AH15">
        <f t="shared" si="5"/>
        <v>-4497.9510671877142</v>
      </c>
      <c r="AI15">
        <f t="shared" si="6"/>
        <v>2188.8165465338252</v>
      </c>
      <c r="AJ15">
        <f t="shared" si="7"/>
        <v>28.358249557066301</v>
      </c>
      <c r="AK15">
        <f t="shared" si="24"/>
        <v>511.39889630251787</v>
      </c>
      <c r="AL15">
        <f t="shared" si="8"/>
        <v>2728.5736923934091</v>
      </c>
      <c r="AN15">
        <f t="shared" si="9"/>
        <v>2636.2273128402403</v>
      </c>
      <c r="AO15">
        <f t="shared" si="9"/>
        <v>-131.81136564201202</v>
      </c>
      <c r="AP15">
        <f t="shared" si="9"/>
        <v>-8.0248038232085968</v>
      </c>
      <c r="AQ15">
        <f t="shared" si="9"/>
        <v>-1679.2336531061669</v>
      </c>
      <c r="AR15">
        <f t="shared" si="9"/>
        <v>817.1574902688526</v>
      </c>
      <c r="AS15">
        <f t="shared" si="9"/>
        <v>10.587070932539659</v>
      </c>
      <c r="AT15">
        <f t="shared" si="9"/>
        <v>190.92209408348819</v>
      </c>
      <c r="AU15">
        <f t="shared" si="9"/>
        <v>1018.6666552848803</v>
      </c>
      <c r="AW15">
        <v>12</v>
      </c>
      <c r="AX15">
        <f>(R15*SUMPRODUCT(K16:$K$23, X16:$X$23)-$AZ$3*SUMPRODUCT(K15:$K$22, W16:$W$23))/Z15</f>
        <v>661.87122282591463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2.6093969999999998E-3</v>
      </c>
      <c r="O16">
        <f t="shared" si="21"/>
        <v>8212.7469123169922</v>
      </c>
      <c r="P16">
        <f t="shared" si="22"/>
        <v>410.63734561584965</v>
      </c>
      <c r="Q16" s="4">
        <f t="shared" si="23"/>
        <v>25</v>
      </c>
      <c r="R16">
        <f t="shared" si="0"/>
        <v>2000000</v>
      </c>
      <c r="S16">
        <f t="shared" si="1"/>
        <v>621.3991296556419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569.07762701405591</v>
      </c>
      <c r="AC16">
        <f t="shared" si="2"/>
        <v>527.54273093098436</v>
      </c>
      <c r="AE16">
        <f t="shared" si="3"/>
        <v>6972.2899949500743</v>
      </c>
      <c r="AF16">
        <f t="shared" si="4"/>
        <v>-348.61449974750371</v>
      </c>
      <c r="AG16">
        <f t="shared" si="4"/>
        <v>-21.22398896918839</v>
      </c>
      <c r="AH16">
        <f t="shared" si="5"/>
        <v>-4487.1249919507909</v>
      </c>
      <c r="AI16">
        <f t="shared" si="6"/>
        <v>2115.3265142825912</v>
      </c>
      <c r="AJ16">
        <f t="shared" si="7"/>
        <v>41.534896083071544</v>
      </c>
      <c r="AK16">
        <f t="shared" si="24"/>
        <v>503.49271855516389</v>
      </c>
      <c r="AL16">
        <f t="shared" si="8"/>
        <v>2660.3541289208265</v>
      </c>
      <c r="AN16">
        <f t="shared" si="9"/>
        <v>2397.8014135132398</v>
      </c>
      <c r="AO16">
        <f t="shared" si="9"/>
        <v>-119.89007067566199</v>
      </c>
      <c r="AP16">
        <f t="shared" si="9"/>
        <v>-7.2990238196588004</v>
      </c>
      <c r="AQ16">
        <f t="shared" si="9"/>
        <v>-1543.1421607682619</v>
      </c>
      <c r="AR16">
        <f t="shared" si="9"/>
        <v>727.47015824965706</v>
      </c>
      <c r="AS16">
        <f t="shared" si="9"/>
        <v>14.284034744717701</v>
      </c>
      <c r="AT16">
        <f t="shared" si="9"/>
        <v>173.15337616760166</v>
      </c>
      <c r="AU16">
        <f t="shared" si="9"/>
        <v>914.90756916197643</v>
      </c>
      <c r="AW16">
        <v>13</v>
      </c>
      <c r="AX16">
        <f>(R16*SUMPRODUCT(K17:$K$23, X17:$X$23)-$AZ$3*SUMPRODUCT(K16:$K$22, W17:$W$23))/Z16</f>
        <v>621.3991296556419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2.6360139999999999E-3</v>
      </c>
      <c r="O17">
        <f t="shared" si="21"/>
        <v>8212.7469123169922</v>
      </c>
      <c r="P17">
        <f t="shared" si="22"/>
        <v>410.63734561584965</v>
      </c>
      <c r="Q17" s="4">
        <f t="shared" si="23"/>
        <v>25</v>
      </c>
      <c r="R17">
        <f t="shared" si="0"/>
        <v>2000000</v>
      </c>
      <c r="S17">
        <f t="shared" si="1"/>
        <v>567.20237153334426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527.54273093098436</v>
      </c>
      <c r="AC17">
        <f t="shared" si="2"/>
        <v>475.44723155403153</v>
      </c>
      <c r="AE17">
        <f t="shared" si="3"/>
        <v>6884.1880409618252</v>
      </c>
      <c r="AF17">
        <f t="shared" si="4"/>
        <v>-344.20940204809131</v>
      </c>
      <c r="AG17">
        <f t="shared" si="4"/>
        <v>-20.955802347437881</v>
      </c>
      <c r="AH17">
        <f t="shared" si="5"/>
        <v>-4475.738564690093</v>
      </c>
      <c r="AI17">
        <f t="shared" si="6"/>
        <v>2043.2842718762022</v>
      </c>
      <c r="AJ17">
        <f t="shared" si="7"/>
        <v>52.09549937695283</v>
      </c>
      <c r="AK17">
        <f t="shared" si="24"/>
        <v>494.72649588913038</v>
      </c>
      <c r="AL17">
        <f t="shared" si="8"/>
        <v>2590.1062671422856</v>
      </c>
      <c r="AN17">
        <f t="shared" si="9"/>
        <v>2180.8804586732767</v>
      </c>
      <c r="AO17">
        <f t="shared" si="9"/>
        <v>-109.04402293366385</v>
      </c>
      <c r="AP17">
        <f t="shared" si="9"/>
        <v>-6.6387059103286177</v>
      </c>
      <c r="AQ17">
        <f t="shared" si="9"/>
        <v>-1417.8942695614162</v>
      </c>
      <c r="AR17">
        <f t="shared" si="9"/>
        <v>647.30346026786799</v>
      </c>
      <c r="AS17">
        <f t="shared" si="9"/>
        <v>16.503624813849317</v>
      </c>
      <c r="AT17">
        <f t="shared" si="9"/>
        <v>156.7271755002447</v>
      </c>
      <c r="AU17">
        <f t="shared" si="9"/>
        <v>820.53426058196203</v>
      </c>
      <c r="AW17">
        <v>14</v>
      </c>
      <c r="AX17">
        <f>(R17*SUMPRODUCT(K18:$K$23, X18:$X$23)-$AZ$3*SUMPRODUCT(K17:$K$22, W18:$W$23))/Z17</f>
        <v>567.20237153334426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2.6635809999999999E-3</v>
      </c>
      <c r="O18">
        <f t="shared" si="21"/>
        <v>8212.7469123169922</v>
      </c>
      <c r="P18">
        <f t="shared" si="22"/>
        <v>410.63734561584965</v>
      </c>
      <c r="Q18" s="4">
        <f t="shared" si="23"/>
        <v>25</v>
      </c>
      <c r="R18">
        <f t="shared" si="0"/>
        <v>2000000</v>
      </c>
      <c r="S18">
        <f t="shared" si="1"/>
        <v>500.9297076462131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475.44723155403153</v>
      </c>
      <c r="AC18">
        <f t="shared" si="2"/>
        <v>414.57797886154458</v>
      </c>
      <c r="AE18">
        <f t="shared" si="3"/>
        <v>6797.0095680858731</v>
      </c>
      <c r="AF18">
        <f t="shared" si="4"/>
        <v>-339.85047840429371</v>
      </c>
      <c r="AG18">
        <f t="shared" si="4"/>
        <v>-20.690426846991109</v>
      </c>
      <c r="AH18">
        <f t="shared" si="5"/>
        <v>-4465.3981577912746</v>
      </c>
      <c r="AI18">
        <f t="shared" si="6"/>
        <v>1971.0705050433144</v>
      </c>
      <c r="AJ18">
        <f t="shared" si="7"/>
        <v>60.869252692486953</v>
      </c>
      <c r="AK18">
        <f t="shared" si="24"/>
        <v>485.28244248649281</v>
      </c>
      <c r="AL18">
        <f t="shared" si="8"/>
        <v>2517.2222002222943</v>
      </c>
      <c r="AN18">
        <f t="shared" si="9"/>
        <v>1983.5282250588175</v>
      </c>
      <c r="AO18">
        <f t="shared" si="9"/>
        <v>-99.176411252940895</v>
      </c>
      <c r="AP18">
        <f t="shared" si="9"/>
        <v>-6.0379561376840893</v>
      </c>
      <c r="AQ18">
        <f t="shared" si="9"/>
        <v>-1303.1088441735055</v>
      </c>
      <c r="AR18">
        <f t="shared" si="9"/>
        <v>575.20501349468714</v>
      </c>
      <c r="AS18">
        <f t="shared" si="9"/>
        <v>17.763088244082919</v>
      </c>
      <c r="AT18">
        <f t="shared" si="9"/>
        <v>141.61689963142328</v>
      </c>
      <c r="AU18">
        <f t="shared" si="9"/>
        <v>734.58500137019348</v>
      </c>
      <c r="AW18">
        <v>15</v>
      </c>
      <c r="AX18">
        <f>(R18*SUMPRODUCT(K19:$K$23, X19:$X$23)-$AZ$3*SUMPRODUCT(K18:$K$22, W19:$W$23))/Z18</f>
        <v>500.9297076462131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2.696852E-3</v>
      </c>
      <c r="O19">
        <f t="shared" si="21"/>
        <v>8212.7469123169922</v>
      </c>
      <c r="P19">
        <f t="shared" si="22"/>
        <v>410.63734561584965</v>
      </c>
      <c r="Q19" s="4">
        <f t="shared" si="23"/>
        <v>25</v>
      </c>
      <c r="R19">
        <f t="shared" si="0"/>
        <v>2000000</v>
      </c>
      <c r="S19">
        <f t="shared" si="1"/>
        <v>421.501482944896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414.57797886154458</v>
      </c>
      <c r="AC19">
        <f t="shared" si="2"/>
        <v>344.41263094067244</v>
      </c>
      <c r="AE19">
        <f t="shared" si="3"/>
        <v>6710.7089435573025</v>
      </c>
      <c r="AF19">
        <f t="shared" si="4"/>
        <v>-335.53544717786514</v>
      </c>
      <c r="AG19">
        <f t="shared" si="4"/>
        <v>-20.427723559498034</v>
      </c>
      <c r="AH19">
        <f t="shared" si="5"/>
        <v>-4463.9215218529334</v>
      </c>
      <c r="AI19">
        <f t="shared" si="6"/>
        <v>1890.8242509670054</v>
      </c>
      <c r="AJ19">
        <f t="shared" si="7"/>
        <v>70.165347920872136</v>
      </c>
      <c r="AK19">
        <f t="shared" si="24"/>
        <v>475.28260326686876</v>
      </c>
      <c r="AL19">
        <f t="shared" si="8"/>
        <v>2436.2722021547461</v>
      </c>
      <c r="AN19">
        <f t="shared" si="9"/>
        <v>1803.9739978070759</v>
      </c>
      <c r="AO19">
        <f t="shared" si="9"/>
        <v>-90.198699890353794</v>
      </c>
      <c r="AP19">
        <f t="shared" si="9"/>
        <v>-5.4913843597858296</v>
      </c>
      <c r="AQ19">
        <f t="shared" si="9"/>
        <v>-1199.9921947747814</v>
      </c>
      <c r="AR19">
        <f t="shared" si="9"/>
        <v>508.29171878215465</v>
      </c>
      <c r="AS19">
        <f t="shared" si="9"/>
        <v>18.861861579894832</v>
      </c>
      <c r="AT19">
        <f t="shared" si="9"/>
        <v>127.76555578775958</v>
      </c>
      <c r="AU19">
        <f t="shared" si="9"/>
        <v>654.91913614980899</v>
      </c>
      <c r="AW19">
        <v>16</v>
      </c>
      <c r="AX19">
        <f>(R19*SUMPRODUCT(K20:$K$23, X20:$X$23)-$AZ$3*SUMPRODUCT(K19:$K$22, W20:$W$23))/Z19</f>
        <v>421.501482944896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2.7291730000000001E-3</v>
      </c>
      <c r="O20">
        <f t="shared" si="21"/>
        <v>8212.7469123169922</v>
      </c>
      <c r="P20">
        <f t="shared" si="22"/>
        <v>410.63734561584965</v>
      </c>
      <c r="Q20" s="4">
        <f t="shared" si="23"/>
        <v>25</v>
      </c>
      <c r="R20">
        <f t="shared" si="0"/>
        <v>2000000</v>
      </c>
      <c r="S20">
        <f t="shared" si="1"/>
        <v>331.6183665848597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344.41263094067244</v>
      </c>
      <c r="AC20">
        <f t="shared" si="2"/>
        <v>267.51913000825652</v>
      </c>
      <c r="AE20">
        <f t="shared" si="3"/>
        <v>6625.287168462115</v>
      </c>
      <c r="AF20">
        <f t="shared" si="4"/>
        <v>-331.26435842310576</v>
      </c>
      <c r="AG20">
        <f t="shared" si="4"/>
        <v>-20.167695532313008</v>
      </c>
      <c r="AH20">
        <f t="shared" si="5"/>
        <v>-4460.0633272036739</v>
      </c>
      <c r="AI20">
        <f t="shared" si="6"/>
        <v>1813.7917873030228</v>
      </c>
      <c r="AJ20">
        <f t="shared" si="7"/>
        <v>76.893500932415918</v>
      </c>
      <c r="AK20">
        <f t="shared" si="24"/>
        <v>464.69048086857782</v>
      </c>
      <c r="AL20">
        <f t="shared" si="8"/>
        <v>2355.3757691040164</v>
      </c>
      <c r="AN20">
        <f t="shared" si="9"/>
        <v>1640.6197845020768</v>
      </c>
      <c r="AO20">
        <f t="shared" si="9"/>
        <v>-82.030989225103838</v>
      </c>
      <c r="AP20">
        <f t="shared" si="9"/>
        <v>-4.9941262102012782</v>
      </c>
      <c r="AQ20">
        <f t="shared" si="9"/>
        <v>-1104.4454298636865</v>
      </c>
      <c r="AR20">
        <f t="shared" si="9"/>
        <v>449.14923920308524</v>
      </c>
      <c r="AS20">
        <f t="shared" si="9"/>
        <v>19.041136741946467</v>
      </c>
      <c r="AT20">
        <f t="shared" si="9"/>
        <v>115.07129837509201</v>
      </c>
      <c r="AU20">
        <f t="shared" si="9"/>
        <v>583.26167432012369</v>
      </c>
      <c r="AW20">
        <v>17</v>
      </c>
      <c r="AX20">
        <f>(R20*SUMPRODUCT(K21:$K$23, X21:$X$23)-$AZ$3*SUMPRODUCT(K20:$K$22, W21:$W$23))/Z20</f>
        <v>331.6183665848597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2.766246E-3</v>
      </c>
      <c r="O21">
        <f t="shared" si="21"/>
        <v>8212.7469123169922</v>
      </c>
      <c r="P21">
        <f t="shared" si="22"/>
        <v>410.63734561584965</v>
      </c>
      <c r="Q21" s="4">
        <f t="shared" si="23"/>
        <v>25</v>
      </c>
      <c r="R21">
        <f t="shared" si="0"/>
        <v>2000000</v>
      </c>
      <c r="S21">
        <f t="shared" si="1"/>
        <v>230.96708010482359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267.51913000825652</v>
      </c>
      <c r="AC21">
        <f t="shared" si="2"/>
        <v>183.94430536674577</v>
      </c>
      <c r="AE21">
        <f t="shared" si="3"/>
        <v>6540.7071226488843</v>
      </c>
      <c r="AF21">
        <f t="shared" si="4"/>
        <v>-327.03535613244424</v>
      </c>
      <c r="AG21">
        <f t="shared" si="4"/>
        <v>-19.910229769894404</v>
      </c>
      <c r="AH21">
        <f t="shared" si="5"/>
        <v>-4463.1045676382992</v>
      </c>
      <c r="AI21">
        <f t="shared" si="6"/>
        <v>1730.6569691082459</v>
      </c>
      <c r="AJ21">
        <f t="shared" si="7"/>
        <v>83.574824641510759</v>
      </c>
      <c r="AK21">
        <f t="shared" si="24"/>
        <v>453.6833627567288</v>
      </c>
      <c r="AL21">
        <f t="shared" si="8"/>
        <v>2267.9151565064853</v>
      </c>
      <c r="AN21">
        <f t="shared" si="9"/>
        <v>1492.001662479003</v>
      </c>
      <c r="AO21">
        <f t="shared" si="9"/>
        <v>-74.600083123950157</v>
      </c>
      <c r="AP21">
        <f t="shared" si="9"/>
        <v>-4.5417254373241045</v>
      </c>
      <c r="AQ21">
        <f t="shared" si="9"/>
        <v>-1018.0794384869506</v>
      </c>
      <c r="AR21">
        <f t="shared" si="9"/>
        <v>394.78041543077802</v>
      </c>
      <c r="AS21">
        <f t="shared" si="9"/>
        <v>19.064265524860584</v>
      </c>
      <c r="AT21">
        <f t="shared" si="9"/>
        <v>103.48977851770429</v>
      </c>
      <c r="AU21">
        <f t="shared" si="9"/>
        <v>517.33445947334292</v>
      </c>
      <c r="AW21">
        <v>18</v>
      </c>
      <c r="AX21">
        <f>(R21*SUMPRODUCT(K22:$K$23, X22:$X$23)-$AZ$3*SUMPRODUCT(K21:$K$22, W22:$W$23))/Z21</f>
        <v>230.96708010482359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2.8061710000000001E-3</v>
      </c>
      <c r="O22">
        <f t="shared" si="21"/>
        <v>8212.7469123169922</v>
      </c>
      <c r="P22">
        <f t="shared" si="22"/>
        <v>410.63734561584965</v>
      </c>
      <c r="Q22" s="4">
        <f t="shared" si="23"/>
        <v>25</v>
      </c>
      <c r="R22">
        <f t="shared" si="0"/>
        <v>2000000</v>
      </c>
      <c r="S22">
        <f t="shared" si="1"/>
        <v>120.29536452276676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183.94430536674577</v>
      </c>
      <c r="AC22">
        <f t="shared" si="2"/>
        <v>94.577447233389421</v>
      </c>
      <c r="AE22">
        <f t="shared" si="3"/>
        <v>6456.9457087753244</v>
      </c>
      <c r="AF22">
        <f t="shared" si="4"/>
        <v>-322.84728543876628</v>
      </c>
      <c r="AG22">
        <f t="shared" si="4"/>
        <v>-19.655255962811843</v>
      </c>
      <c r="AH22">
        <f t="shared" si="5"/>
        <v>-4469.7207506891482</v>
      </c>
      <c r="AI22">
        <f t="shared" si="6"/>
        <v>1644.7224166845981</v>
      </c>
      <c r="AJ22">
        <f t="shared" si="7"/>
        <v>89.366858133356345</v>
      </c>
      <c r="AK22">
        <f t="shared" si="24"/>
        <v>442.26299100923131</v>
      </c>
      <c r="AL22">
        <f t="shared" si="8"/>
        <v>2176.3522658271859</v>
      </c>
      <c r="AN22">
        <f t="shared" si="9"/>
        <v>1356.7914740404253</v>
      </c>
      <c r="AO22">
        <f t="shared" si="9"/>
        <v>-67.839573702021283</v>
      </c>
      <c r="AP22">
        <f t="shared" si="9"/>
        <v>-4.1301390646946325</v>
      </c>
      <c r="AQ22">
        <f t="shared" si="9"/>
        <v>-939.21790261216915</v>
      </c>
      <c r="AR22">
        <f t="shared" si="9"/>
        <v>345.60385866154036</v>
      </c>
      <c r="AS22">
        <f t="shared" si="9"/>
        <v>18.778567552818373</v>
      </c>
      <c r="AT22">
        <f t="shared" si="9"/>
        <v>92.932275188473625</v>
      </c>
      <c r="AU22">
        <f t="shared" si="9"/>
        <v>457.31470140283238</v>
      </c>
      <c r="AW22">
        <v>19</v>
      </c>
      <c r="AX22">
        <f>(R22*SUMPRODUCT(K23:$K$23, X23:$X$23)-$AZ$3*SUMPRODUCT(K22:$K$22, W23:$W$23))/Z22</f>
        <v>120.29536452276676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2.8498989999999999E-3</v>
      </c>
      <c r="O23">
        <f t="shared" si="21"/>
        <v>8212.7469123169922</v>
      </c>
      <c r="P23">
        <f t="shared" si="22"/>
        <v>410.63734561584965</v>
      </c>
      <c r="Q23" s="4">
        <f t="shared" si="23"/>
        <v>25</v>
      </c>
      <c r="R23">
        <f t="shared" si="0"/>
        <v>2000000</v>
      </c>
      <c r="S23">
        <f t="shared" si="1"/>
        <v>121.86126952821611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94.577447233389421</v>
      </c>
      <c r="AC23">
        <f t="shared" si="2"/>
        <v>94.577447233389421</v>
      </c>
      <c r="AE23">
        <f t="shared" si="3"/>
        <v>6373.9746085690786</v>
      </c>
      <c r="AF23">
        <f t="shared" si="4"/>
        <v>-318.69873042845398</v>
      </c>
      <c r="AG23">
        <f t="shared" si="4"/>
        <v>-19.402687908870565</v>
      </c>
      <c r="AH23">
        <f t="shared" si="5"/>
        <v>-4481.2395450529211</v>
      </c>
      <c r="AI23">
        <f t="shared" si="6"/>
        <v>1554.6336451788329</v>
      </c>
      <c r="AJ23">
        <f t="shared" si="7"/>
        <v>0</v>
      </c>
      <c r="AK23">
        <f t="shared" si="24"/>
        <v>430.48973277618103</v>
      </c>
      <c r="AL23">
        <f t="shared" si="8"/>
        <v>1985.1233779550139</v>
      </c>
      <c r="AN23">
        <f t="shared" si="9"/>
        <v>1233.7798327839564</v>
      </c>
      <c r="AO23">
        <f t="shared" si="9"/>
        <v>-61.688991639197823</v>
      </c>
      <c r="AP23">
        <f t="shared" si="9"/>
        <v>-3.7556856614368765</v>
      </c>
      <c r="AQ23">
        <f t="shared" si="9"/>
        <v>-867.41214330024513</v>
      </c>
      <c r="AR23">
        <f t="shared" si="9"/>
        <v>300.92301218307648</v>
      </c>
      <c r="AS23">
        <f t="shared" si="9"/>
        <v>0</v>
      </c>
      <c r="AT23">
        <f t="shared" si="9"/>
        <v>83.327842223557624</v>
      </c>
      <c r="AU23">
        <f t="shared" si="9"/>
        <v>384.25085440663412</v>
      </c>
      <c r="AW23">
        <v>20</v>
      </c>
      <c r="AX23">
        <f>(R23*SUMPRODUCT(K$23:$K24, X$23:$X24)-$AZ$3*SUMPRODUCT(K$22:$K23, W$23:$W24))/Z23</f>
        <v>121.86126952821611</v>
      </c>
    </row>
    <row r="25" spans="5:50" x14ac:dyDescent="0.25">
      <c r="AN25" s="8">
        <f t="shared" ref="AN25:AU25" si="25">SUM(AN3:AN23)</f>
        <v>70983.009818181716</v>
      </c>
      <c r="AO25" s="8">
        <f t="shared" si="25"/>
        <v>-9708.7106751468327</v>
      </c>
      <c r="AP25" s="8">
        <f t="shared" si="25"/>
        <v>-464.22546705985667</v>
      </c>
      <c r="AQ25" s="8">
        <f t="shared" si="25"/>
        <v>-43985.027152931027</v>
      </c>
      <c r="AR25" s="8">
        <f t="shared" si="25"/>
        <v>16825.046523043988</v>
      </c>
      <c r="AS25" s="8">
        <f t="shared" si="25"/>
        <v>-327.13206419055666</v>
      </c>
      <c r="AT25" s="8">
        <f t="shared" si="25"/>
        <v>4426.84905676773</v>
      </c>
      <c r="AU25" s="9">
        <f t="shared" si="25"/>
        <v>20924.763515621162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7" priority="1" operator="lessThan">
      <formula>0</formula>
    </cfRule>
  </conditionalFormatting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CE1A4-3459-4C5E-8EBD-1CE63E632F19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1" max="11" width="9.28515625" bestFit="1" customWidth="1"/>
    <col min="12" max="13" width="9.140625" bestFit="1" customWidth="1"/>
    <col min="14" max="14" width="9.28515625" bestFit="1" customWidth="1"/>
    <col min="15" max="21" width="9.140625" bestFit="1" customWidth="1"/>
    <col min="22" max="22" width="9.28515625" bestFit="1" customWidth="1"/>
    <col min="23" max="24" width="9.140625" bestFit="1" customWidth="1"/>
    <col min="25" max="26" width="9.28515625" bestFit="1" customWidth="1"/>
    <col min="27" max="32" width="9.140625" bestFit="1" customWidth="1"/>
    <col min="33" max="33" width="9.42578125" bestFit="1" customWidth="1"/>
    <col min="34" max="34" width="9.140625" bestFit="1" customWidth="1"/>
    <col min="35" max="35" width="9.42578125" bestFit="1" customWidth="1"/>
    <col min="36" max="36" width="12.5703125" customWidth="1"/>
    <col min="37" max="40" width="9.140625" bestFit="1" customWidth="1"/>
    <col min="41" max="41" width="9.85546875" bestFit="1" customWidth="1"/>
    <col min="42" max="43" width="9.140625" bestFit="1" customWidth="1"/>
    <col min="44" max="44" width="10.42578125" bestFit="1" customWidth="1"/>
    <col min="45" max="45" width="18" customWidth="1"/>
    <col min="46" max="50" width="9.140625" bestFit="1" customWidth="1"/>
  </cols>
  <sheetData>
    <row r="1" spans="1:52" x14ac:dyDescent="0.25">
      <c r="A1" t="s">
        <v>41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34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'T.35.04.F'!C3*(1+C12)</f>
        <v>8953.5715052442811</v>
      </c>
      <c r="K3">
        <v>1</v>
      </c>
      <c r="L3" s="2">
        <v>0</v>
      </c>
      <c r="O3">
        <f>$C$3</f>
        <v>8953.5715052442811</v>
      </c>
      <c r="P3">
        <f>O3*B5</f>
        <v>7162.8572041954249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8953.5715052442811</v>
      </c>
      <c r="AF3">
        <f t="shared" ref="AF3:AG23" si="4">-$Z3*P3</f>
        <v>-7162.8572041954249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1517.5645592488563</v>
      </c>
      <c r="AJ3">
        <f t="shared" ref="AJ3:AJ23" si="7">AB3-AC3</f>
        <v>0</v>
      </c>
      <c r="AL3">
        <f t="shared" ref="AL3:AL23" si="8">SUM(AI3:AK3)</f>
        <v>1517.5645592488563</v>
      </c>
      <c r="AN3">
        <f t="shared" ref="AN3:AU23" si="9">AE3*$K3</f>
        <v>8953.5715052442811</v>
      </c>
      <c r="AO3">
        <f t="shared" si="9"/>
        <v>-7162.8572041954249</v>
      </c>
      <c r="AP3">
        <f t="shared" si="9"/>
        <v>-273.14974180000002</v>
      </c>
      <c r="AQ3">
        <f t="shared" si="9"/>
        <v>0</v>
      </c>
      <c r="AR3">
        <f t="shared" si="9"/>
        <v>1517.5645592488563</v>
      </c>
      <c r="AS3">
        <f t="shared" si="9"/>
        <v>0</v>
      </c>
      <c r="AT3">
        <f t="shared" si="9"/>
        <v>0</v>
      </c>
      <c r="AU3">
        <f t="shared" si="9"/>
        <v>1517.5645592488563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5089.7118834487064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Mortalities!B11:B30</f>
        <v>2.543806E-3</v>
      </c>
      <c r="R4">
        <f t="shared" si="0"/>
        <v>2000000</v>
      </c>
      <c r="S4">
        <f t="shared" si="1"/>
        <v>408.26041415526333</v>
      </c>
      <c r="U4">
        <f t="shared" ref="U4:U23" si="13">M4</f>
        <v>2.543806E-3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2.543806E-3</v>
      </c>
      <c r="Y4">
        <f t="shared" ref="Y4:Y23" si="17">V4*W4</f>
        <v>0.01</v>
      </c>
      <c r="Z4">
        <f t="shared" ref="Z4:Z23" si="18">MAX(0, W4-X4-Y4)</f>
        <v>0.98745619399999995</v>
      </c>
      <c r="AB4">
        <f t="shared" ref="AB4:AB23" si="19">AC3</f>
        <v>0</v>
      </c>
      <c r="AC4">
        <f t="shared" si="2"/>
        <v>403.13927472262003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-403.13927472262003</v>
      </c>
      <c r="AK4">
        <f>G4*MAX(0, SUM(AB4, AE4:AF4))</f>
        <v>0</v>
      </c>
      <c r="AL4">
        <f t="shared" si="8"/>
        <v>-5490.7512747226201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-4686.5726087260909</v>
      </c>
      <c r="AR4">
        <f t="shared" si="9"/>
        <v>-4686.5726087260909</v>
      </c>
      <c r="AS4">
        <f t="shared" si="9"/>
        <v>-371.36115773308455</v>
      </c>
      <c r="AT4">
        <f t="shared" si="9"/>
        <v>0</v>
      </c>
      <c r="AU4">
        <f t="shared" si="9"/>
        <v>-5057.9337664591758</v>
      </c>
      <c r="AW4">
        <v>1</v>
      </c>
      <c r="AX4">
        <f>(R4*SUMPRODUCT(K5:$K$23, X5:$X$23)-$AZ$3*SUMPRODUCT(K4:$K$22, W5:$W$23))/Z4</f>
        <v>408.26041415526333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2.5599659999999999E-3</v>
      </c>
      <c r="O5">
        <f t="shared" ref="O5:O23" si="21">$C$3</f>
        <v>8953.5715052442811</v>
      </c>
      <c r="P5">
        <f t="shared" ref="P5:P23" si="22">O5*$C$5</f>
        <v>447.67857526221405</v>
      </c>
      <c r="Q5" s="4">
        <f t="shared" ref="Q5:Q23" si="23">$C$8</f>
        <v>25</v>
      </c>
      <c r="R5">
        <f t="shared" si="0"/>
        <v>2000000</v>
      </c>
      <c r="S5">
        <f t="shared" si="1"/>
        <v>761.76382924609788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403.13927472262003</v>
      </c>
      <c r="AC5">
        <f t="shared" si="2"/>
        <v>742.76069948018267</v>
      </c>
      <c r="AE5">
        <f t="shared" si="3"/>
        <v>8730.2137207837768</v>
      </c>
      <c r="AF5">
        <f t="shared" si="4"/>
        <v>-436.51068603918884</v>
      </c>
      <c r="AG5">
        <f t="shared" si="4"/>
        <v>-24.376344444421765</v>
      </c>
      <c r="AH5">
        <f t="shared" si="5"/>
        <v>-5055.7085662588079</v>
      </c>
      <c r="AI5">
        <f t="shared" si="6"/>
        <v>3213.618124041358</v>
      </c>
      <c r="AJ5">
        <f t="shared" si="7"/>
        <v>-339.62142475756264</v>
      </c>
      <c r="AK5">
        <f>G5*SUM(AB5, AE5:AF5)</f>
        <v>608.77896166270455</v>
      </c>
      <c r="AL5">
        <f t="shared" si="8"/>
        <v>3482.7756609465</v>
      </c>
      <c r="AN5">
        <f t="shared" si="9"/>
        <v>7408.1131903852183</v>
      </c>
      <c r="AO5">
        <f t="shared" si="9"/>
        <v>-370.40565951926089</v>
      </c>
      <c r="AP5">
        <f t="shared" si="9"/>
        <v>-20.684799317362192</v>
      </c>
      <c r="AQ5">
        <f t="shared" si="9"/>
        <v>-4290.0738188438017</v>
      </c>
      <c r="AR5">
        <f t="shared" si="9"/>
        <v>2726.9489127047927</v>
      </c>
      <c r="AS5">
        <f t="shared" si="9"/>
        <v>-288.18927427793193</v>
      </c>
      <c r="AT5">
        <f t="shared" si="9"/>
        <v>516.58568737966823</v>
      </c>
      <c r="AU5">
        <f t="shared" si="9"/>
        <v>2955.3453258065292</v>
      </c>
      <c r="AW5">
        <v>2</v>
      </c>
      <c r="AX5">
        <f>(R5*SUMPRODUCT(K6:$K$23, X6:$X$23)-$AZ$3*SUMPRODUCT(K5:$K$22, W6:$W$23))/Z5</f>
        <v>761.76382924609788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2.5827799999999998E-3</v>
      </c>
      <c r="O6">
        <f t="shared" si="21"/>
        <v>8953.5715052442811</v>
      </c>
      <c r="P6">
        <f t="shared" si="22"/>
        <v>447.67857526221405</v>
      </c>
      <c r="Q6" s="4">
        <f t="shared" si="23"/>
        <v>25</v>
      </c>
      <c r="R6">
        <f t="shared" si="0"/>
        <v>2000000</v>
      </c>
      <c r="S6">
        <f t="shared" si="1"/>
        <v>1056.2122130402743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742.76069948018267</v>
      </c>
      <c r="AC6">
        <f t="shared" si="2"/>
        <v>1016.9051599854646</v>
      </c>
      <c r="AE6">
        <f t="shared" si="3"/>
        <v>8620.3633621821737</v>
      </c>
      <c r="AF6">
        <f t="shared" si="4"/>
        <v>-431.01816810910867</v>
      </c>
      <c r="AG6">
        <f t="shared" si="4"/>
        <v>-24.069622265073381</v>
      </c>
      <c r="AH6">
        <f t="shared" si="5"/>
        <v>-5036.6987923330908</v>
      </c>
      <c r="AI6">
        <f t="shared" si="6"/>
        <v>3128.5767794749008</v>
      </c>
      <c r="AJ6">
        <f t="shared" si="7"/>
        <v>-274.14446050528193</v>
      </c>
      <c r="AK6">
        <f>G6*SUM(AB6, AE6:AF6)</f>
        <v>625.24741254872743</v>
      </c>
      <c r="AL6">
        <f t="shared" si="8"/>
        <v>3479.6797315183462</v>
      </c>
      <c r="AN6">
        <f t="shared" si="9"/>
        <v>6738.2896131214738</v>
      </c>
      <c r="AO6">
        <f t="shared" si="9"/>
        <v>-336.91448065607369</v>
      </c>
      <c r="AP6">
        <f t="shared" si="9"/>
        <v>-18.814530070974264</v>
      </c>
      <c r="AQ6">
        <f t="shared" si="9"/>
        <v>-3937.0422951879173</v>
      </c>
      <c r="AR6">
        <f t="shared" si="9"/>
        <v>2445.5183072065083</v>
      </c>
      <c r="AS6">
        <f t="shared" si="9"/>
        <v>-214.2908243081196</v>
      </c>
      <c r="AT6">
        <f t="shared" si="9"/>
        <v>488.73788361302394</v>
      </c>
      <c r="AU6">
        <f t="shared" si="9"/>
        <v>2719.9653665114129</v>
      </c>
      <c r="AW6">
        <v>3</v>
      </c>
      <c r="AX6">
        <f>(R6*SUMPRODUCT(K7:$K$23, X7:$X$23)-$AZ$3*SUMPRODUCT(K6:$K$22, W7:$W$23))/Z6</f>
        <v>1056.2122130402743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2.6093969999999998E-3</v>
      </c>
      <c r="O7">
        <f t="shared" si="21"/>
        <v>8953.5715052442811</v>
      </c>
      <c r="P7">
        <f t="shared" si="22"/>
        <v>447.67857526221405</v>
      </c>
      <c r="Q7" s="4">
        <f t="shared" si="23"/>
        <v>25</v>
      </c>
      <c r="R7">
        <f t="shared" si="0"/>
        <v>2000000</v>
      </c>
      <c r="S7">
        <f t="shared" si="1"/>
        <v>1293.1826081761901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1016.9051599854646</v>
      </c>
      <c r="AC7">
        <f t="shared" si="2"/>
        <v>1229.357262028072</v>
      </c>
      <c r="AE7">
        <f t="shared" si="3"/>
        <v>8511.6657782641632</v>
      </c>
      <c r="AF7">
        <f t="shared" si="4"/>
        <v>-425.58328891320821</v>
      </c>
      <c r="AG7">
        <f t="shared" si="4"/>
        <v>-23.766118842293032</v>
      </c>
      <c r="AH7">
        <f t="shared" si="5"/>
        <v>-5024.5760103692546</v>
      </c>
      <c r="AI7">
        <f t="shared" si="6"/>
        <v>3037.740360139408</v>
      </c>
      <c r="AJ7">
        <f t="shared" si="7"/>
        <v>-212.45210204260741</v>
      </c>
      <c r="AK7">
        <f>G7*SUM(AB7, AE7:AF7)</f>
        <v>637.20913545354938</v>
      </c>
      <c r="AL7">
        <f t="shared" si="8"/>
        <v>3462.4973935503504</v>
      </c>
      <c r="AN7">
        <f t="shared" si="9"/>
        <v>6128.8646393685985</v>
      </c>
      <c r="AO7">
        <f t="shared" si="9"/>
        <v>-306.44323196842998</v>
      </c>
      <c r="AP7">
        <f t="shared" si="9"/>
        <v>-17.112904710089161</v>
      </c>
      <c r="AQ7">
        <f t="shared" si="9"/>
        <v>-3617.9693893070221</v>
      </c>
      <c r="AR7">
        <f t="shared" si="9"/>
        <v>2187.3391133830578</v>
      </c>
      <c r="AS7">
        <f t="shared" si="9"/>
        <v>-152.97712688549774</v>
      </c>
      <c r="AT7">
        <f t="shared" si="9"/>
        <v>458.82540972612537</v>
      </c>
      <c r="AU7">
        <f t="shared" si="9"/>
        <v>2493.1873962236855</v>
      </c>
      <c r="AW7">
        <v>4</v>
      </c>
      <c r="AX7">
        <f>(R7*SUMPRODUCT(K8:$K$23, X8:$X$23)-$AZ$3*SUMPRODUCT(K7:$K$22, W8:$W$23))/Z7</f>
        <v>1293.1826081761901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2.6360139999999999E-3</v>
      </c>
      <c r="O8">
        <f t="shared" si="21"/>
        <v>8953.5715052442811</v>
      </c>
      <c r="P8">
        <f t="shared" si="22"/>
        <v>447.67857526221405</v>
      </c>
      <c r="Q8" s="4">
        <f t="shared" si="23"/>
        <v>25</v>
      </c>
      <c r="R8">
        <f t="shared" si="0"/>
        <v>2000000</v>
      </c>
      <c r="S8">
        <f t="shared" si="1"/>
        <v>1479.8419851282986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1229.357262028072</v>
      </c>
      <c r="AC8">
        <f t="shared" si="2"/>
        <v>1389.0276241698703</v>
      </c>
      <c r="AE8">
        <f t="shared" si="3"/>
        <v>8404.1122503266979</v>
      </c>
      <c r="AF8">
        <f t="shared" si="4"/>
        <v>-420.2056125163349</v>
      </c>
      <c r="AG8">
        <f t="shared" si="4"/>
        <v>-23.465809831876154</v>
      </c>
      <c r="AH8">
        <f t="shared" si="5"/>
        <v>-5011.8257595158575</v>
      </c>
      <c r="AI8">
        <f t="shared" si="6"/>
        <v>2948.61506846263</v>
      </c>
      <c r="AJ8">
        <f t="shared" si="7"/>
        <v>-159.67036214179825</v>
      </c>
      <c r="AK8">
        <f t="shared" ref="AK8:AK23" si="24">G8*SUM(AB8:AB8, AE8:AF8)</f>
        <v>644.9284729886906</v>
      </c>
      <c r="AL8">
        <f t="shared" si="8"/>
        <v>3433.8731793095221</v>
      </c>
      <c r="AN8">
        <f t="shared" si="9"/>
        <v>5574.4070591185418</v>
      </c>
      <c r="AO8">
        <f t="shared" si="9"/>
        <v>-278.72035295592707</v>
      </c>
      <c r="AP8">
        <f t="shared" si="9"/>
        <v>-15.56475830860764</v>
      </c>
      <c r="AQ8">
        <f t="shared" si="9"/>
        <v>-3324.3198163888515</v>
      </c>
      <c r="AR8">
        <f t="shared" si="9"/>
        <v>1955.8021314651564</v>
      </c>
      <c r="AS8">
        <f t="shared" si="9"/>
        <v>-105.90857991225118</v>
      </c>
      <c r="AT8">
        <f t="shared" si="9"/>
        <v>427.77794077119148</v>
      </c>
      <c r="AU8">
        <f t="shared" si="9"/>
        <v>2277.6714923240966</v>
      </c>
      <c r="AW8">
        <v>5</v>
      </c>
      <c r="AX8">
        <f>(R8*SUMPRODUCT(K9:$K$23, X9:$X$23)-$AZ$3*SUMPRODUCT(K8:$K$22, W9:$W$23))/Z8</f>
        <v>1479.8419851282986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2.6635809999999999E-3</v>
      </c>
      <c r="O9">
        <f t="shared" si="21"/>
        <v>8953.5715052442811</v>
      </c>
      <c r="P9">
        <f t="shared" si="22"/>
        <v>447.67857526221405</v>
      </c>
      <c r="Q9" s="4">
        <f t="shared" si="23"/>
        <v>25</v>
      </c>
      <c r="R9">
        <f t="shared" si="0"/>
        <v>2000000</v>
      </c>
      <c r="S9">
        <f t="shared" si="1"/>
        <v>1621.4077407640621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1389.0276241698703</v>
      </c>
      <c r="AC9">
        <f t="shared" si="2"/>
        <v>1502.6330504584257</v>
      </c>
      <c r="AE9">
        <f t="shared" si="3"/>
        <v>8297.6860941115938</v>
      </c>
      <c r="AF9">
        <f t="shared" si="4"/>
        <v>-414.88430470557967</v>
      </c>
      <c r="AG9">
        <f t="shared" si="4"/>
        <v>-23.168648648339595</v>
      </c>
      <c r="AH9">
        <f t="shared" si="5"/>
        <v>-5000.246817423882</v>
      </c>
      <c r="AI9">
        <f t="shared" si="6"/>
        <v>2859.3863233337925</v>
      </c>
      <c r="AJ9">
        <f t="shared" si="7"/>
        <v>-113.60542628855546</v>
      </c>
      <c r="AK9">
        <f t="shared" si="24"/>
        <v>649.02805895031202</v>
      </c>
      <c r="AL9">
        <f t="shared" si="8"/>
        <v>3394.8089559955488</v>
      </c>
      <c r="AN9">
        <f t="shared" si="9"/>
        <v>5069.9678177020251</v>
      </c>
      <c r="AO9">
        <f t="shared" si="9"/>
        <v>-253.49839088510123</v>
      </c>
      <c r="AP9">
        <f t="shared" si="9"/>
        <v>-14.156272205824362</v>
      </c>
      <c r="AQ9">
        <f t="shared" si="9"/>
        <v>-3055.1999867645409</v>
      </c>
      <c r="AR9">
        <f t="shared" si="9"/>
        <v>1747.1131678465586</v>
      </c>
      <c r="AS9">
        <f t="shared" si="9"/>
        <v>-69.414032860080567</v>
      </c>
      <c r="AT9">
        <f t="shared" si="9"/>
        <v>396.562527714662</v>
      </c>
      <c r="AU9">
        <f t="shared" si="9"/>
        <v>2074.2616627011398</v>
      </c>
      <c r="AW9">
        <v>6</v>
      </c>
      <c r="AX9">
        <f>(R9*SUMPRODUCT(K10:$K$23, X10:$X$23)-$AZ$3*SUMPRODUCT(K9:$K$22, W10:$W$23))/Z9</f>
        <v>1621.4077407640621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2.696852E-3</v>
      </c>
      <c r="O10">
        <f t="shared" si="21"/>
        <v>8953.5715052442811</v>
      </c>
      <c r="P10">
        <f t="shared" si="22"/>
        <v>447.67857526221405</v>
      </c>
      <c r="Q10" s="4">
        <f t="shared" si="23"/>
        <v>25</v>
      </c>
      <c r="R10">
        <f t="shared" si="0"/>
        <v>2000000</v>
      </c>
      <c r="S10">
        <f t="shared" si="1"/>
        <v>1717.2508308633426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1502.6330504584257</v>
      </c>
      <c r="AC10">
        <f t="shared" si="2"/>
        <v>1571.2487739349926</v>
      </c>
      <c r="AE10">
        <f t="shared" si="3"/>
        <v>8192.3316018322002</v>
      </c>
      <c r="AF10">
        <f t="shared" si="4"/>
        <v>-409.61658009160999</v>
      </c>
      <c r="AG10">
        <f t="shared" si="4"/>
        <v>-22.874479745411627</v>
      </c>
      <c r="AH10">
        <f t="shared" si="5"/>
        <v>-4998.5933155657549</v>
      </c>
      <c r="AI10">
        <f t="shared" si="6"/>
        <v>2761.2472264294238</v>
      </c>
      <c r="AJ10">
        <f t="shared" si="7"/>
        <v>-68.615723476566927</v>
      </c>
      <c r="AK10">
        <f t="shared" si="24"/>
        <v>649.97436505393125</v>
      </c>
      <c r="AL10">
        <f t="shared" si="8"/>
        <v>3342.6058680067881</v>
      </c>
      <c r="AN10">
        <f t="shared" si="9"/>
        <v>4611.0209057307111</v>
      </c>
      <c r="AO10">
        <f t="shared" si="9"/>
        <v>-230.55104528653553</v>
      </c>
      <c r="AP10">
        <f t="shared" si="9"/>
        <v>-12.874808960396267</v>
      </c>
      <c r="AQ10">
        <f t="shared" si="9"/>
        <v>-2813.438151376185</v>
      </c>
      <c r="AR10">
        <f t="shared" si="9"/>
        <v>1554.1569001075943</v>
      </c>
      <c r="AS10">
        <f t="shared" si="9"/>
        <v>-38.620084096880056</v>
      </c>
      <c r="AT10">
        <f t="shared" si="9"/>
        <v>365.8354582207632</v>
      </c>
      <c r="AU10">
        <f t="shared" si="9"/>
        <v>1881.3722742314776</v>
      </c>
      <c r="AW10">
        <v>7</v>
      </c>
      <c r="AX10">
        <f>(R10*SUMPRODUCT(K11:$K$23, X11:$X$23)-$AZ$3*SUMPRODUCT(K10:$K$22, W11:$W$23))/Z10</f>
        <v>1717.2508308633426</v>
      </c>
    </row>
    <row r="11" spans="1:52" x14ac:dyDescent="0.25">
      <c r="A11" t="s">
        <v>33</v>
      </c>
      <c r="C11" s="7">
        <f>AU25</f>
        <v>22784.658573258981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2.7291730000000001E-3</v>
      </c>
      <c r="O11">
        <f t="shared" si="21"/>
        <v>8953.5715052442811</v>
      </c>
      <c r="P11">
        <f t="shared" si="22"/>
        <v>447.67857526221405</v>
      </c>
      <c r="Q11" s="4">
        <f t="shared" si="23"/>
        <v>25</v>
      </c>
      <c r="R11">
        <f t="shared" si="0"/>
        <v>2000000</v>
      </c>
      <c r="S11">
        <f t="shared" si="1"/>
        <v>1774.5267191690646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1571.2487739349926</v>
      </c>
      <c r="AC11">
        <f t="shared" si="2"/>
        <v>1602.9872341734626</v>
      </c>
      <c r="AE11">
        <f t="shared" si="3"/>
        <v>8088.0499955991108</v>
      </c>
      <c r="AF11">
        <f t="shared" si="4"/>
        <v>-404.40249977995552</v>
      </c>
      <c r="AG11">
        <f t="shared" si="4"/>
        <v>-22.583306535447285</v>
      </c>
      <c r="AH11">
        <f t="shared" si="5"/>
        <v>-4994.2730008179433</v>
      </c>
      <c r="AI11">
        <f t="shared" si="6"/>
        <v>2666.7911884657651</v>
      </c>
      <c r="AJ11">
        <f t="shared" si="7"/>
        <v>-31.738460238469997</v>
      </c>
      <c r="AK11">
        <f t="shared" si="24"/>
        <v>647.8427388827904</v>
      </c>
      <c r="AL11">
        <f t="shared" si="8"/>
        <v>3282.8954671100855</v>
      </c>
      <c r="AN11">
        <f t="shared" si="9"/>
        <v>4193.4817984574474</v>
      </c>
      <c r="AO11">
        <f t="shared" si="9"/>
        <v>-209.67408992287235</v>
      </c>
      <c r="AP11">
        <f t="shared" si="9"/>
        <v>-11.708963836389879</v>
      </c>
      <c r="AQ11">
        <f t="shared" si="9"/>
        <v>-2589.4242662759593</v>
      </c>
      <c r="AR11">
        <f t="shared" si="9"/>
        <v>1382.6744784222265</v>
      </c>
      <c r="AS11">
        <f t="shared" si="9"/>
        <v>-16.455716197786753</v>
      </c>
      <c r="AT11">
        <f t="shared" si="9"/>
        <v>335.89267317165803</v>
      </c>
      <c r="AU11">
        <f t="shared" si="9"/>
        <v>1702.1114353960977</v>
      </c>
      <c r="AW11">
        <v>8</v>
      </c>
      <c r="AX11">
        <f>(R11*SUMPRODUCT(K12:$K$23, X12:$X$23)-$AZ$3*SUMPRODUCT(K11:$K$22, W12:$W$23))/Z11</f>
        <v>1774.5267191690646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2.766246E-3</v>
      </c>
      <c r="O12">
        <f t="shared" si="21"/>
        <v>8953.5715052442811</v>
      </c>
      <c r="P12">
        <f t="shared" si="22"/>
        <v>447.67857526221405</v>
      </c>
      <c r="Q12" s="4">
        <f t="shared" si="23"/>
        <v>25</v>
      </c>
      <c r="R12">
        <f t="shared" si="0"/>
        <v>2000000</v>
      </c>
      <c r="S12">
        <f t="shared" si="1"/>
        <v>1793.9695158211255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1602.9872341734626</v>
      </c>
      <c r="AC12">
        <f t="shared" si="2"/>
        <v>1599.8621927969616</v>
      </c>
      <c r="AE12">
        <f t="shared" si="3"/>
        <v>7984.7959596949941</v>
      </c>
      <c r="AF12">
        <f t="shared" si="4"/>
        <v>-399.23979798474971</v>
      </c>
      <c r="AG12">
        <f t="shared" si="4"/>
        <v>-22.295002488722361</v>
      </c>
      <c r="AH12">
        <f t="shared" si="5"/>
        <v>-4997.6785096363928</v>
      </c>
      <c r="AI12">
        <f t="shared" si="6"/>
        <v>2565.5826495851288</v>
      </c>
      <c r="AJ12">
        <f t="shared" si="7"/>
        <v>3.1250413765010308</v>
      </c>
      <c r="AK12">
        <f t="shared" si="24"/>
        <v>643.19803771185957</v>
      </c>
      <c r="AL12">
        <f t="shared" si="8"/>
        <v>3211.9057286734896</v>
      </c>
      <c r="AN12">
        <f t="shared" si="9"/>
        <v>3813.6086581284503</v>
      </c>
      <c r="AO12">
        <f t="shared" si="9"/>
        <v>-190.68043290642251</v>
      </c>
      <c r="AP12">
        <f t="shared" si="9"/>
        <v>-10.64828894228059</v>
      </c>
      <c r="AQ12">
        <f t="shared" si="9"/>
        <v>-2386.9351366142946</v>
      </c>
      <c r="AR12">
        <f t="shared" si="9"/>
        <v>1225.3447996654525</v>
      </c>
      <c r="AS12">
        <f t="shared" si="9"/>
        <v>1.4925471997770643</v>
      </c>
      <c r="AT12">
        <f t="shared" si="9"/>
        <v>307.1970301922247</v>
      </c>
      <c r="AU12">
        <f t="shared" si="9"/>
        <v>1534.0343770574543</v>
      </c>
      <c r="AW12">
        <v>9</v>
      </c>
      <c r="AX12">
        <f>(R12*SUMPRODUCT(K13:$K$23, X13:$X$23)-$AZ$3*SUMPRODUCT(K12:$K$22, W13:$W$23))/Z12</f>
        <v>1793.9695158211255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2.8061710000000001E-3</v>
      </c>
      <c r="O13">
        <f t="shared" si="21"/>
        <v>8953.5715052442811</v>
      </c>
      <c r="P13">
        <f t="shared" si="22"/>
        <v>447.67857526221405</v>
      </c>
      <c r="Q13" s="4">
        <f t="shared" si="23"/>
        <v>25</v>
      </c>
      <c r="R13">
        <f t="shared" si="0"/>
        <v>2000000</v>
      </c>
      <c r="S13">
        <f t="shared" si="1"/>
        <v>1778.4267464617969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1599.8621927969616</v>
      </c>
      <c r="AC13">
        <f t="shared" si="2"/>
        <v>1565.6905476079046</v>
      </c>
      <c r="AE13">
        <f t="shared" si="3"/>
        <v>7882.5412972350314</v>
      </c>
      <c r="AF13">
        <f t="shared" si="4"/>
        <v>-394.12706486175159</v>
      </c>
      <c r="AG13">
        <f t="shared" si="4"/>
        <v>-22.009488874406358</v>
      </c>
      <c r="AH13">
        <f t="shared" si="5"/>
        <v>-5005.0871543024414</v>
      </c>
      <c r="AI13">
        <f t="shared" si="6"/>
        <v>2461.317589196432</v>
      </c>
      <c r="AJ13">
        <f t="shared" si="7"/>
        <v>34.171645189057017</v>
      </c>
      <c r="AK13">
        <f t="shared" si="24"/>
        <v>636.17934976191691</v>
      </c>
      <c r="AL13">
        <f t="shared" si="8"/>
        <v>3131.6685841474059</v>
      </c>
      <c r="AN13">
        <f t="shared" si="9"/>
        <v>3468.0066670155247</v>
      </c>
      <c r="AO13">
        <f t="shared" si="9"/>
        <v>-173.40033335077624</v>
      </c>
      <c r="AP13">
        <f t="shared" si="9"/>
        <v>-9.6833053295666591</v>
      </c>
      <c r="AQ13">
        <f t="shared" si="9"/>
        <v>-2202.0405559058981</v>
      </c>
      <c r="AR13">
        <f t="shared" si="9"/>
        <v>1082.8824724292838</v>
      </c>
      <c r="AS13">
        <f t="shared" si="9"/>
        <v>15.034173481603926</v>
      </c>
      <c r="AT13">
        <f t="shared" si="9"/>
        <v>279.89377323856542</v>
      </c>
      <c r="AU13">
        <f t="shared" si="9"/>
        <v>1377.8104191494531</v>
      </c>
      <c r="AW13">
        <v>10</v>
      </c>
      <c r="AX13">
        <f>(R13*SUMPRODUCT(K14:$K$23, X14:$X$23)-$AZ$3*SUMPRODUCT(K13:$K$22, W14:$W$23))/Z13</f>
        <v>1778.4267464617969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2.8498989999999999E-3</v>
      </c>
      <c r="O14">
        <f t="shared" si="21"/>
        <v>8953.5715052442811</v>
      </c>
      <c r="P14">
        <f t="shared" si="22"/>
        <v>447.67857526221405</v>
      </c>
      <c r="Q14" s="4">
        <f t="shared" si="23"/>
        <v>25</v>
      </c>
      <c r="R14">
        <f t="shared" si="0"/>
        <v>2000000</v>
      </c>
      <c r="S14">
        <f t="shared" si="1"/>
        <v>1729.9146606124837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1565.6905476079046</v>
      </c>
      <c r="AC14">
        <f t="shared" si="2"/>
        <v>1503.4113406151664</v>
      </c>
      <c r="AE14">
        <f t="shared" si="3"/>
        <v>7781.2514377022326</v>
      </c>
      <c r="AF14">
        <f t="shared" si="4"/>
        <v>-389.06257188511165</v>
      </c>
      <c r="AG14">
        <f t="shared" si="4"/>
        <v>-21.726669165328612</v>
      </c>
      <c r="AH14">
        <f t="shared" si="5"/>
        <v>-5017.9856266945444</v>
      </c>
      <c r="AI14">
        <f t="shared" si="6"/>
        <v>2352.4765699572481</v>
      </c>
      <c r="AJ14">
        <f t="shared" si="7"/>
        <v>62.279206992738182</v>
      </c>
      <c r="AK14">
        <f t="shared" si="24"/>
        <v>627.05155893975189</v>
      </c>
      <c r="AL14">
        <f t="shared" si="8"/>
        <v>3041.8073358897382</v>
      </c>
      <c r="AN14">
        <f t="shared" si="9"/>
        <v>3153.5845909926279</v>
      </c>
      <c r="AO14">
        <f t="shared" si="9"/>
        <v>-157.6792295496314</v>
      </c>
      <c r="AP14">
        <f t="shared" si="9"/>
        <v>-8.8053817103753289</v>
      </c>
      <c r="AQ14">
        <f t="shared" si="9"/>
        <v>-2033.6885752710421</v>
      </c>
      <c r="AR14">
        <f t="shared" si="9"/>
        <v>953.41140446157931</v>
      </c>
      <c r="AS14">
        <f t="shared" si="9"/>
        <v>25.240509072861457</v>
      </c>
      <c r="AT14">
        <f t="shared" si="9"/>
        <v>254.13137589269857</v>
      </c>
      <c r="AU14">
        <f t="shared" si="9"/>
        <v>1232.7832894271394</v>
      </c>
      <c r="AW14">
        <v>11</v>
      </c>
      <c r="AX14">
        <f>(R14*SUMPRODUCT(K15:$K$23, X15:$X$23)-$AZ$3*SUMPRODUCT(K14:$K$22, W15:$W$23))/Z14</f>
        <v>1729.9146606124837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2.8964780000000001E-3</v>
      </c>
      <c r="O15">
        <f t="shared" si="21"/>
        <v>8953.5715052442811</v>
      </c>
      <c r="P15">
        <f t="shared" si="22"/>
        <v>447.67857526221405</v>
      </c>
      <c r="Q15" s="4">
        <f t="shared" si="23"/>
        <v>25</v>
      </c>
      <c r="R15">
        <f t="shared" si="0"/>
        <v>2000000</v>
      </c>
      <c r="S15">
        <f t="shared" si="1"/>
        <v>1651.2662075639444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1503.4113406151664</v>
      </c>
      <c r="AC15">
        <f t="shared" si="2"/>
        <v>1416.5533565771784</v>
      </c>
      <c r="AE15">
        <f t="shared" si="3"/>
        <v>7680.9006997234374</v>
      </c>
      <c r="AF15">
        <f t="shared" si="4"/>
        <v>-384.04503498617186</v>
      </c>
      <c r="AG15">
        <f t="shared" si="4"/>
        <v>-21.446471654424673</v>
      </c>
      <c r="AH15">
        <f t="shared" si="5"/>
        <v>-5034.4655400522161</v>
      </c>
      <c r="AI15">
        <f t="shared" si="6"/>
        <v>2240.9436530306248</v>
      </c>
      <c r="AJ15">
        <f t="shared" si="7"/>
        <v>86.85798403798799</v>
      </c>
      <c r="AK15">
        <f t="shared" si="24"/>
        <v>616.01869037467031</v>
      </c>
      <c r="AL15">
        <f t="shared" si="8"/>
        <v>2943.8203274432831</v>
      </c>
      <c r="AN15">
        <f t="shared" si="9"/>
        <v>2867.5338500751245</v>
      </c>
      <c r="AO15">
        <f t="shared" si="9"/>
        <v>-143.3766925037562</v>
      </c>
      <c r="AP15">
        <f t="shared" si="9"/>
        <v>-8.0066760186020574</v>
      </c>
      <c r="AQ15">
        <f t="shared" si="9"/>
        <v>-1879.5322212219564</v>
      </c>
      <c r="AR15">
        <f t="shared" si="9"/>
        <v>836.61826033080968</v>
      </c>
      <c r="AS15">
        <f t="shared" si="9"/>
        <v>32.42695344143474</v>
      </c>
      <c r="AT15">
        <f t="shared" si="9"/>
        <v>229.98011769530081</v>
      </c>
      <c r="AU15">
        <f t="shared" si="9"/>
        <v>1099.0253314675454</v>
      </c>
      <c r="AW15">
        <v>12</v>
      </c>
      <c r="AX15">
        <f>(R15*SUMPRODUCT(K16:$K$23, X16:$X$23)-$AZ$3*SUMPRODUCT(K15:$K$22, W16:$W$23))/Z15</f>
        <v>1651.2662075639444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2.9506620000000002E-3</v>
      </c>
      <c r="O16">
        <f t="shared" si="21"/>
        <v>8953.5715052442811</v>
      </c>
      <c r="P16">
        <f t="shared" si="22"/>
        <v>447.67857526221405</v>
      </c>
      <c r="Q16" s="4">
        <f t="shared" si="23"/>
        <v>25</v>
      </c>
      <c r="R16">
        <f t="shared" si="0"/>
        <v>2000000</v>
      </c>
      <c r="S16">
        <f t="shared" si="1"/>
        <v>1541.9008862628332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1416.5533565771784</v>
      </c>
      <c r="AC16">
        <f t="shared" si="2"/>
        <v>1305.6030735659451</v>
      </c>
      <c r="AE16">
        <f t="shared" si="3"/>
        <v>7581.4279509057551</v>
      </c>
      <c r="AF16">
        <f t="shared" si="4"/>
        <v>-379.07139754528777</v>
      </c>
      <c r="AG16">
        <f t="shared" si="4"/>
        <v>-21.168725648935638</v>
      </c>
      <c r="AH16">
        <f t="shared" si="5"/>
        <v>-5062.503115583042</v>
      </c>
      <c r="AI16">
        <f t="shared" si="6"/>
        <v>2118.6847121284891</v>
      </c>
      <c r="AJ16">
        <f t="shared" si="7"/>
        <v>110.9502830112333</v>
      </c>
      <c r="AK16">
        <f t="shared" si="24"/>
        <v>603.32369369563526</v>
      </c>
      <c r="AL16">
        <f t="shared" si="8"/>
        <v>2832.9586888353579</v>
      </c>
      <c r="AN16">
        <f t="shared" si="9"/>
        <v>2607.2866547859035</v>
      </c>
      <c r="AO16">
        <f t="shared" si="9"/>
        <v>-130.36433273929518</v>
      </c>
      <c r="AP16">
        <f t="shared" si="9"/>
        <v>-7.2800185190311071</v>
      </c>
      <c r="AQ16">
        <f t="shared" si="9"/>
        <v>-1741.0172461633417</v>
      </c>
      <c r="AR16">
        <f t="shared" si="9"/>
        <v>728.62505736423543</v>
      </c>
      <c r="AS16">
        <f t="shared" si="9"/>
        <v>38.156293789661021</v>
      </c>
      <c r="AT16">
        <f t="shared" si="9"/>
        <v>207.48569072674979</v>
      </c>
      <c r="AU16">
        <f t="shared" si="9"/>
        <v>974.26704188064627</v>
      </c>
      <c r="AW16">
        <v>13</v>
      </c>
      <c r="AX16">
        <f>(R16*SUMPRODUCT(K17:$K$23, X17:$X$23)-$AZ$3*SUMPRODUCT(K16:$K$22, W17:$W$23))/Z16</f>
        <v>1541.9008862628332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3.0134020000000001E-3</v>
      </c>
      <c r="O17">
        <f t="shared" si="21"/>
        <v>8953.5715052442811</v>
      </c>
      <c r="P17">
        <f t="shared" si="22"/>
        <v>447.67857526221405</v>
      </c>
      <c r="Q17" s="4">
        <f t="shared" si="23"/>
        <v>25</v>
      </c>
      <c r="R17">
        <f t="shared" si="0"/>
        <v>2000000</v>
      </c>
      <c r="S17">
        <f t="shared" si="1"/>
        <v>1401.245347464821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1305.6030735659451</v>
      </c>
      <c r="AC17">
        <f t="shared" si="2"/>
        <v>1171.0626908480099</v>
      </c>
      <c r="AE17">
        <f t="shared" si="3"/>
        <v>7482.7677812465818</v>
      </c>
      <c r="AF17">
        <f t="shared" si="4"/>
        <v>-374.13838906232911</v>
      </c>
      <c r="AG17">
        <f t="shared" si="4"/>
        <v>-20.893248512238326</v>
      </c>
      <c r="AH17">
        <f t="shared" si="5"/>
        <v>-5103.1904166363165</v>
      </c>
      <c r="AI17">
        <f t="shared" si="6"/>
        <v>1984.5457270356974</v>
      </c>
      <c r="AJ17">
        <f t="shared" si="7"/>
        <v>134.54038271793524</v>
      </c>
      <c r="AK17">
        <f t="shared" si="24"/>
        <v>588.99627260251384</v>
      </c>
      <c r="AL17">
        <f t="shared" si="8"/>
        <v>2708.0823823561464</v>
      </c>
      <c r="AN17">
        <f t="shared" si="9"/>
        <v>2370.5078847077293</v>
      </c>
      <c r="AO17">
        <f t="shared" si="9"/>
        <v>-118.52539423538647</v>
      </c>
      <c r="AP17">
        <f t="shared" si="9"/>
        <v>-6.6188891307766875</v>
      </c>
      <c r="AQ17">
        <f t="shared" si="9"/>
        <v>-1616.668253439505</v>
      </c>
      <c r="AR17">
        <f t="shared" si="9"/>
        <v>628.69534790206114</v>
      </c>
      <c r="AS17">
        <f t="shared" si="9"/>
        <v>42.621800832008375</v>
      </c>
      <c r="AT17">
        <f t="shared" si="9"/>
        <v>186.59142567098624</v>
      </c>
      <c r="AU17">
        <f t="shared" si="9"/>
        <v>857.90857440505579</v>
      </c>
      <c r="AW17">
        <v>14</v>
      </c>
      <c r="AX17">
        <f>(R17*SUMPRODUCT(K18:$K$23, X18:$X$23)-$AZ$3*SUMPRODUCT(K17:$K$22, W18:$W$23))/Z17</f>
        <v>1401.245347464821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3.0789929999999999E-3</v>
      </c>
      <c r="O18">
        <f t="shared" si="21"/>
        <v>8953.5715052442811</v>
      </c>
      <c r="P18">
        <f t="shared" si="22"/>
        <v>447.67857526221405</v>
      </c>
      <c r="Q18" s="4">
        <f t="shared" si="23"/>
        <v>25</v>
      </c>
      <c r="R18">
        <f t="shared" si="0"/>
        <v>2000000</v>
      </c>
      <c r="S18">
        <f t="shared" si="1"/>
        <v>1232.7203749910489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1171.0626908480099</v>
      </c>
      <c r="AC18">
        <f t="shared" si="2"/>
        <v>1016.7470681251189</v>
      </c>
      <c r="AE18">
        <f t="shared" si="3"/>
        <v>7384.9007138150318</v>
      </c>
      <c r="AF18">
        <f t="shared" si="4"/>
        <v>-369.24503569075159</v>
      </c>
      <c r="AG18">
        <f t="shared" si="4"/>
        <v>-20.619985861199499</v>
      </c>
      <c r="AH18">
        <f t="shared" si="5"/>
        <v>-5146.4132733153783</v>
      </c>
      <c r="AI18">
        <f t="shared" si="6"/>
        <v>1848.6224189477016</v>
      </c>
      <c r="AJ18">
        <f t="shared" si="7"/>
        <v>154.31562272289102</v>
      </c>
      <c r="AK18">
        <f t="shared" si="24"/>
        <v>573.07028582806038</v>
      </c>
      <c r="AL18">
        <f t="shared" si="8"/>
        <v>2576.0083274986528</v>
      </c>
      <c r="AN18">
        <f t="shared" si="9"/>
        <v>2155.0887722575676</v>
      </c>
      <c r="AO18">
        <f t="shared" si="9"/>
        <v>-107.75443861287839</v>
      </c>
      <c r="AP18">
        <f t="shared" si="9"/>
        <v>-6.0173997912321644</v>
      </c>
      <c r="AQ18">
        <f t="shared" si="9"/>
        <v>-1501.8451692886338</v>
      </c>
      <c r="AR18">
        <f t="shared" si="9"/>
        <v>539.47176456482316</v>
      </c>
      <c r="AS18">
        <f t="shared" si="9"/>
        <v>45.032950177909036</v>
      </c>
      <c r="AT18">
        <f t="shared" si="9"/>
        <v>167.23546958351446</v>
      </c>
      <c r="AU18">
        <f t="shared" si="9"/>
        <v>751.74018432624655</v>
      </c>
      <c r="AW18">
        <v>15</v>
      </c>
      <c r="AX18">
        <f>(R18*SUMPRODUCT(K19:$K$23, X19:$X$23)-$AZ$3*SUMPRODUCT(K18:$K$22, W19:$W$23))/Z18</f>
        <v>1232.7203749910489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3.1512390000000001E-3</v>
      </c>
      <c r="O19">
        <f t="shared" si="21"/>
        <v>8953.5715052442811</v>
      </c>
      <c r="P19">
        <f t="shared" si="22"/>
        <v>447.67857526221405</v>
      </c>
      <c r="Q19" s="4">
        <f t="shared" si="23"/>
        <v>25</v>
      </c>
      <c r="R19">
        <f t="shared" si="0"/>
        <v>2000000</v>
      </c>
      <c r="S19">
        <f t="shared" si="1"/>
        <v>1037.4289314846235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1016.7470681251189</v>
      </c>
      <c r="AC19">
        <f t="shared" si="2"/>
        <v>844.41766482538787</v>
      </c>
      <c r="AE19">
        <f t="shared" si="3"/>
        <v>7287.78011953638</v>
      </c>
      <c r="AF19">
        <f t="shared" si="4"/>
        <v>-364.38900597681902</v>
      </c>
      <c r="AG19">
        <f t="shared" si="4"/>
        <v>-20.348807498962245</v>
      </c>
      <c r="AH19">
        <f t="shared" si="5"/>
        <v>-5198.2802900208362</v>
      </c>
      <c r="AI19">
        <f t="shared" si="6"/>
        <v>1704.7620160397628</v>
      </c>
      <c r="AJ19">
        <f t="shared" si="7"/>
        <v>172.32940329973098</v>
      </c>
      <c r="AK19">
        <f t="shared" si="24"/>
        <v>555.80967271792758</v>
      </c>
      <c r="AL19">
        <f t="shared" si="8"/>
        <v>2432.9010920574215</v>
      </c>
      <c r="AN19">
        <f t="shared" si="9"/>
        <v>1959.1023762103223</v>
      </c>
      <c r="AO19">
        <f t="shared" si="9"/>
        <v>-97.955118810516126</v>
      </c>
      <c r="AP19">
        <f t="shared" si="9"/>
        <v>-5.4701701300504437</v>
      </c>
      <c r="AQ19">
        <f t="shared" si="9"/>
        <v>-1397.4026522955755</v>
      </c>
      <c r="AR19">
        <f t="shared" si="9"/>
        <v>458.27443497418034</v>
      </c>
      <c r="AS19">
        <f t="shared" si="9"/>
        <v>46.325621514070519</v>
      </c>
      <c r="AT19">
        <f t="shared" si="9"/>
        <v>149.41285723253191</v>
      </c>
      <c r="AU19">
        <f t="shared" si="9"/>
        <v>654.01291372078276</v>
      </c>
      <c r="AW19">
        <v>16</v>
      </c>
      <c r="AX19">
        <f>(R19*SUMPRODUCT(K20:$K$23, X20:$X$23)-$AZ$3*SUMPRODUCT(K19:$K$22, W20:$W$23))/Z19</f>
        <v>1037.4289314846235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3.229188E-3</v>
      </c>
      <c r="O20">
        <f t="shared" si="21"/>
        <v>8953.5715052442811</v>
      </c>
      <c r="P20">
        <f t="shared" si="22"/>
        <v>447.67857526221405</v>
      </c>
      <c r="Q20" s="4">
        <f t="shared" si="23"/>
        <v>25</v>
      </c>
      <c r="R20">
        <f t="shared" si="0"/>
        <v>2000000</v>
      </c>
      <c r="S20">
        <f t="shared" si="1"/>
        <v>817.1691150488233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844.41766482538787</v>
      </c>
      <c r="AC20">
        <f t="shared" si="2"/>
        <v>656.33746245503153</v>
      </c>
      <c r="AE20">
        <f t="shared" si="3"/>
        <v>7191.3687062323716</v>
      </c>
      <c r="AF20">
        <f t="shared" si="4"/>
        <v>-359.56843531161854</v>
      </c>
      <c r="AG20">
        <f t="shared" si="4"/>
        <v>-20.079609298982664</v>
      </c>
      <c r="AH20">
        <f t="shared" si="5"/>
        <v>-5256.8099991967119</v>
      </c>
      <c r="AI20">
        <f t="shared" si="6"/>
        <v>1554.910662425058</v>
      </c>
      <c r="AJ20">
        <f t="shared" si="7"/>
        <v>188.08020237035635</v>
      </c>
      <c r="AK20">
        <f t="shared" si="24"/>
        <v>537.33525550222987</v>
      </c>
      <c r="AL20">
        <f t="shared" si="8"/>
        <v>2280.3261202976441</v>
      </c>
      <c r="AN20">
        <f t="shared" si="9"/>
        <v>1780.7985491189804</v>
      </c>
      <c r="AO20">
        <f t="shared" si="9"/>
        <v>-89.039927455949012</v>
      </c>
      <c r="AP20">
        <f t="shared" si="9"/>
        <v>-4.9723134172657577</v>
      </c>
      <c r="AQ20">
        <f t="shared" si="9"/>
        <v>-1301.743798986513</v>
      </c>
      <c r="AR20">
        <f t="shared" si="9"/>
        <v>385.04250925925243</v>
      </c>
      <c r="AS20">
        <f t="shared" si="9"/>
        <v>46.574298326390419</v>
      </c>
      <c r="AT20">
        <f t="shared" si="9"/>
        <v>133.06032307307038</v>
      </c>
      <c r="AU20">
        <f t="shared" si="9"/>
        <v>564.67713065871317</v>
      </c>
      <c r="AW20">
        <v>17</v>
      </c>
      <c r="AX20">
        <f>(R20*SUMPRODUCT(K21:$K$23, X21:$X$23)-$AZ$3*SUMPRODUCT(K20:$K$22, W21:$W$23))/Z20</f>
        <v>817.1691150488233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3.318545E-3</v>
      </c>
      <c r="O21">
        <f t="shared" si="21"/>
        <v>8953.5715052442811</v>
      </c>
      <c r="P21">
        <f t="shared" si="22"/>
        <v>447.67857526221405</v>
      </c>
      <c r="Q21" s="4">
        <f t="shared" si="23"/>
        <v>25</v>
      </c>
      <c r="R21">
        <f t="shared" si="0"/>
        <v>2000000</v>
      </c>
      <c r="S21">
        <f t="shared" si="1"/>
        <v>571.1537720008555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656.33746245503153</v>
      </c>
      <c r="AC21">
        <f t="shared" si="2"/>
        <v>452.63201056768412</v>
      </c>
      <c r="AE21">
        <f t="shared" si="3"/>
        <v>7095.5901385068237</v>
      </c>
      <c r="AF21">
        <f t="shared" si="4"/>
        <v>-354.7795069253412</v>
      </c>
      <c r="AG21">
        <f t="shared" si="4"/>
        <v>-19.812178118951746</v>
      </c>
      <c r="AH21">
        <f t="shared" si="5"/>
        <v>-5330.806963287394</v>
      </c>
      <c r="AI21">
        <f t="shared" si="6"/>
        <v>1390.1914901751361</v>
      </c>
      <c r="AJ21">
        <f t="shared" si="7"/>
        <v>203.70545188734741</v>
      </c>
      <c r="AK21">
        <f t="shared" si="24"/>
        <v>517.80036658255597</v>
      </c>
      <c r="AL21">
        <f t="shared" si="8"/>
        <v>2111.6973086450394</v>
      </c>
      <c r="AN21">
        <f t="shared" si="9"/>
        <v>1618.5761087303324</v>
      </c>
      <c r="AO21">
        <f t="shared" si="9"/>
        <v>-80.928805436516626</v>
      </c>
      <c r="AP21">
        <f t="shared" si="9"/>
        <v>-4.5193588608252613</v>
      </c>
      <c r="AQ21">
        <f t="shared" si="9"/>
        <v>-1216.0111594109055</v>
      </c>
      <c r="AR21">
        <f t="shared" si="9"/>
        <v>317.11678502208491</v>
      </c>
      <c r="AS21">
        <f t="shared" si="9"/>
        <v>46.4672805512919</v>
      </c>
      <c r="AT21">
        <f t="shared" si="9"/>
        <v>118.11551767823788</v>
      </c>
      <c r="AU21">
        <f t="shared" si="9"/>
        <v>481.69958325161463</v>
      </c>
      <c r="AW21">
        <v>18</v>
      </c>
      <c r="AX21">
        <f>(R21*SUMPRODUCT(K22:$K$23, X22:$X$23)-$AZ$3*SUMPRODUCT(K21:$K$22, W22:$W$23))/Z21</f>
        <v>571.1537720008555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3.4212090000000001E-3</v>
      </c>
      <c r="O22">
        <f t="shared" si="21"/>
        <v>8953.5715052442811</v>
      </c>
      <c r="P22">
        <f t="shared" si="22"/>
        <v>447.67857526221405</v>
      </c>
      <c r="Q22" s="4">
        <f t="shared" si="23"/>
        <v>25</v>
      </c>
      <c r="R22">
        <f t="shared" si="0"/>
        <v>2000000</v>
      </c>
      <c r="S22">
        <f t="shared" si="1"/>
        <v>298.38298078713564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452.63201056768412</v>
      </c>
      <c r="AC22">
        <f t="shared" si="2"/>
        <v>233.29102875656451</v>
      </c>
      <c r="AE22">
        <f t="shared" si="3"/>
        <v>7000.3587402795847</v>
      </c>
      <c r="AF22">
        <f t="shared" si="4"/>
        <v>-350.01793701397924</v>
      </c>
      <c r="AG22">
        <f t="shared" si="4"/>
        <v>-19.546274735672068</v>
      </c>
      <c r="AH22">
        <f t="shared" si="5"/>
        <v>-5422.5281672128631</v>
      </c>
      <c r="AI22">
        <f t="shared" si="6"/>
        <v>1208.2663613170698</v>
      </c>
      <c r="AJ22">
        <f t="shared" si="7"/>
        <v>219.3409818111196</v>
      </c>
      <c r="AK22">
        <f t="shared" si="24"/>
        <v>497.20809696833032</v>
      </c>
      <c r="AL22">
        <f t="shared" si="8"/>
        <v>1924.8154400965195</v>
      </c>
      <c r="AN22">
        <f t="shared" si="9"/>
        <v>1470.9783049789935</v>
      </c>
      <c r="AO22">
        <f t="shared" si="9"/>
        <v>-73.548915248949683</v>
      </c>
      <c r="AP22">
        <f t="shared" si="9"/>
        <v>-4.107238949611931</v>
      </c>
      <c r="AQ22">
        <f t="shared" si="9"/>
        <v>-1139.4303617915814</v>
      </c>
      <c r="AR22">
        <f t="shared" si="9"/>
        <v>253.89178898885049</v>
      </c>
      <c r="AS22">
        <f t="shared" si="9"/>
        <v>46.089898761968726</v>
      </c>
      <c r="AT22">
        <f t="shared" si="9"/>
        <v>104.47783475609354</v>
      </c>
      <c r="AU22">
        <f t="shared" si="9"/>
        <v>404.45952250691272</v>
      </c>
      <c r="AW22">
        <v>19</v>
      </c>
      <c r="AX22">
        <f>(R22*SUMPRODUCT(K23:$K$23, X23:$X$23)-$AZ$3*SUMPRODUCT(K22:$K$22, W23:$W$23))/Z22</f>
        <v>298.38298078713564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3.53338E-3</v>
      </c>
      <c r="O23">
        <f t="shared" si="21"/>
        <v>8953.5715052442811</v>
      </c>
      <c r="P23">
        <f t="shared" si="22"/>
        <v>447.67857526221405</v>
      </c>
      <c r="Q23" s="4">
        <f t="shared" si="23"/>
        <v>25</v>
      </c>
      <c r="R23">
        <f t="shared" si="0"/>
        <v>2000000</v>
      </c>
      <c r="S23">
        <f t="shared" si="1"/>
        <v>302.47651034267699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233.29102875656451</v>
      </c>
      <c r="AC23">
        <f t="shared" si="2"/>
        <v>233.29102875656451</v>
      </c>
      <c r="AE23">
        <f t="shared" si="3"/>
        <v>6905.6202253110605</v>
      </c>
      <c r="AF23">
        <f t="shared" si="4"/>
        <v>-345.28101126555299</v>
      </c>
      <c r="AG23">
        <f t="shared" si="4"/>
        <v>-19.28174757208982</v>
      </c>
      <c r="AH23">
        <f t="shared" si="5"/>
        <v>-5525.1532980423181</v>
      </c>
      <c r="AI23">
        <f t="shared" si="6"/>
        <v>1015.9041684310996</v>
      </c>
      <c r="AJ23">
        <f t="shared" si="7"/>
        <v>0</v>
      </c>
      <c r="AK23">
        <f t="shared" si="24"/>
        <v>475.55411699614507</v>
      </c>
      <c r="AL23">
        <f t="shared" si="8"/>
        <v>1491.4582854272446</v>
      </c>
      <c r="AN23">
        <f t="shared" si="9"/>
        <v>1336.6879365034813</v>
      </c>
      <c r="AO23">
        <f t="shared" si="9"/>
        <v>-66.834396825174068</v>
      </c>
      <c r="AP23">
        <f t="shared" si="9"/>
        <v>-3.7322758178693194</v>
      </c>
      <c r="AQ23">
        <f t="shared" si="9"/>
        <v>-1069.4775443566937</v>
      </c>
      <c r="AR23">
        <f t="shared" si="9"/>
        <v>196.64371950374431</v>
      </c>
      <c r="AS23">
        <f t="shared" si="9"/>
        <v>0</v>
      </c>
      <c r="AT23">
        <f t="shared" si="9"/>
        <v>92.050739919552839</v>
      </c>
      <c r="AU23">
        <f t="shared" si="9"/>
        <v>288.69445942329713</v>
      </c>
      <c r="AW23">
        <v>20</v>
      </c>
      <c r="AX23">
        <f>(R23*SUMPRODUCT(K$23:$K24, X$23:$X24)-$AZ$3*SUMPRODUCT(K$22:$K23, W$23:$W24))/Z23</f>
        <v>302.47651034267699</v>
      </c>
    </row>
    <row r="25" spans="5:50" x14ac:dyDescent="0.25">
      <c r="AN25" s="8">
        <f t="shared" ref="AN25:AU25" si="25">SUM(AN3:AN23)</f>
        <v>77279.476882633331</v>
      </c>
      <c r="AO25" s="8">
        <f t="shared" si="25"/>
        <v>-10579.152473064873</v>
      </c>
      <c r="AP25" s="8">
        <f t="shared" si="25"/>
        <v>-463.92809582713107</v>
      </c>
      <c r="AQ25" s="8">
        <f t="shared" si="25"/>
        <v>-47799.833007616311</v>
      </c>
      <c r="AR25" s="8">
        <f t="shared" si="25"/>
        <v>18436.563306125019</v>
      </c>
      <c r="AS25" s="8">
        <f t="shared" si="25"/>
        <v>-871.75446912265556</v>
      </c>
      <c r="AT25" s="8">
        <f t="shared" si="25"/>
        <v>5219.8497362566177</v>
      </c>
      <c r="AU25" s="9">
        <f t="shared" si="25"/>
        <v>22784.658573258981</v>
      </c>
    </row>
    <row r="29" spans="5:50" x14ac:dyDescent="0.25">
      <c r="AF29" s="10"/>
      <c r="AG29" s="10"/>
      <c r="AH29" s="10"/>
      <c r="AI29" s="10"/>
      <c r="AJ29" s="10"/>
      <c r="AK29" s="10"/>
      <c r="AL29" s="10"/>
      <c r="AM29" s="10"/>
    </row>
  </sheetData>
  <conditionalFormatting sqref="AN25:AU25">
    <cfRule type="cellIs" dxfId="26" priority="1" operator="lessThan">
      <formula>0</formula>
    </cfRule>
  </conditionalFormatting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772A1-299F-455F-9EA4-CC595832EEF2}">
  <dimension ref="A1:AZ29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'T.45.04.F'!C3*(1+C12)</f>
        <v>10929.672750562759</v>
      </c>
      <c r="K3">
        <v>1</v>
      </c>
      <c r="L3" s="2">
        <v>0</v>
      </c>
      <c r="O3">
        <f>$C$3</f>
        <v>10929.672750562759</v>
      </c>
      <c r="P3">
        <f>O3*B5</f>
        <v>8743.7382004502069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10929.672750562759</v>
      </c>
      <c r="AF3">
        <f t="shared" ref="AF3:AG23" si="4">-$Z3*P3</f>
        <v>-8743.7382004502069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1912.7848083125518</v>
      </c>
      <c r="AJ3">
        <f t="shared" ref="AJ3:AJ23" si="7">AB3-AC3</f>
        <v>0</v>
      </c>
      <c r="AL3">
        <f t="shared" ref="AL3:AL23" si="8">SUM(AI3:AK3)</f>
        <v>1912.7848083125518</v>
      </c>
      <c r="AN3">
        <f t="shared" ref="AN3:AU23" si="9">AE3*$K3</f>
        <v>10929.672750562759</v>
      </c>
      <c r="AO3">
        <f t="shared" si="9"/>
        <v>-8743.7382004502069</v>
      </c>
      <c r="AP3">
        <f t="shared" si="9"/>
        <v>-273.14974180000002</v>
      </c>
      <c r="AQ3">
        <f t="shared" si="9"/>
        <v>0</v>
      </c>
      <c r="AR3">
        <f t="shared" si="9"/>
        <v>1912.7848083125518</v>
      </c>
      <c r="AS3">
        <f t="shared" si="9"/>
        <v>0</v>
      </c>
      <c r="AT3">
        <f t="shared" si="9"/>
        <v>0</v>
      </c>
      <c r="AU3">
        <f t="shared" si="9"/>
        <v>1912.7848083125518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6317.5495841845232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Mortalities!B21:B40</f>
        <v>2.8498989999999999E-3</v>
      </c>
      <c r="R4">
        <f t="shared" si="0"/>
        <v>2000000</v>
      </c>
      <c r="S4">
        <f t="shared" si="1"/>
        <v>1080.9374821780239</v>
      </c>
      <c r="U4">
        <f t="shared" ref="U4:U23" si="13">M4</f>
        <v>2.8498989999999999E-3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2.8498989999999999E-3</v>
      </c>
      <c r="Y4">
        <f t="shared" ref="Y4:Y23" si="17">V4*W4</f>
        <v>0.01</v>
      </c>
      <c r="Z4">
        <f t="shared" ref="Z4:Z23" si="18">MAX(0, W4-X4-Y4)</f>
        <v>0.987150101</v>
      </c>
      <c r="AB4">
        <f t="shared" ref="AB4:AB23" si="19">AC3</f>
        <v>0</v>
      </c>
      <c r="AC4">
        <f t="shared" si="2"/>
        <v>1067.047544706722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-1067.047544706722</v>
      </c>
      <c r="AK4">
        <f>H4*SUM(AB4, AE4:AF4)</f>
        <v>0</v>
      </c>
      <c r="AL4">
        <f t="shared" si="8"/>
        <v>-6766.8455447067217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-5250.5020394778057</v>
      </c>
      <c r="AR4">
        <f t="shared" si="9"/>
        <v>-5250.5020394778057</v>
      </c>
      <c r="AS4">
        <f t="shared" si="9"/>
        <v>-982.9357653907083</v>
      </c>
      <c r="AT4">
        <f t="shared" si="9"/>
        <v>0</v>
      </c>
      <c r="AU4">
        <f t="shared" si="9"/>
        <v>-6233.4378048685139</v>
      </c>
      <c r="AW4">
        <v>1</v>
      </c>
      <c r="AX4">
        <f>(R4*SUMPRODUCT(K5:$K$23, X5:$X$23)-$AZ$3*SUMPRODUCT(K4:$K$22, W5:$W$23))/Z4</f>
        <v>1080.9374821780239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2.8964780000000001E-3</v>
      </c>
      <c r="O5">
        <f t="shared" ref="O5:O23" si="21">$C$3</f>
        <v>10929.672750562759</v>
      </c>
      <c r="P5">
        <f t="shared" ref="P5:P23" si="22">O5*$C$5</f>
        <v>546.48363752813793</v>
      </c>
      <c r="Q5" s="4">
        <f t="shared" ref="Q5:Q23" si="23">$C$8</f>
        <v>25</v>
      </c>
      <c r="R5">
        <f t="shared" si="0"/>
        <v>2000000</v>
      </c>
      <c r="S5">
        <f t="shared" si="1"/>
        <v>2010.7547166647591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1067.047544706722</v>
      </c>
      <c r="AC5">
        <f t="shared" si="2"/>
        <v>1959.3182868093572</v>
      </c>
      <c r="AE5">
        <f t="shared" si="3"/>
        <v>10650.084523755408</v>
      </c>
      <c r="AF5">
        <f t="shared" si="4"/>
        <v>-532.50422618777031</v>
      </c>
      <c r="AG5">
        <f t="shared" si="4"/>
        <v>-24.360483535993893</v>
      </c>
      <c r="AH5">
        <f t="shared" si="5"/>
        <v>-5718.517100488556</v>
      </c>
      <c r="AI5">
        <f t="shared" si="6"/>
        <v>4374.7027135430872</v>
      </c>
      <c r="AJ5">
        <f t="shared" si="7"/>
        <v>-892.27074210263527</v>
      </c>
      <c r="AK5">
        <f>H5*SUM(AB5, AE5:AF5)</f>
        <v>957.09097371910161</v>
      </c>
      <c r="AL5">
        <f t="shared" si="8"/>
        <v>4439.5229451595533</v>
      </c>
      <c r="AN5">
        <f t="shared" si="9"/>
        <v>9037.239426489863</v>
      </c>
      <c r="AO5">
        <f t="shared" si="9"/>
        <v>-451.86197132449308</v>
      </c>
      <c r="AP5">
        <f t="shared" si="9"/>
        <v>-20.671340379391832</v>
      </c>
      <c r="AQ5">
        <f t="shared" si="9"/>
        <v>-4852.5068591069294</v>
      </c>
      <c r="AR5">
        <f t="shared" si="9"/>
        <v>3712.1992556790483</v>
      </c>
      <c r="AS5">
        <f t="shared" si="9"/>
        <v>-757.1455711592713</v>
      </c>
      <c r="AT5">
        <f t="shared" si="9"/>
        <v>812.14944943759804</v>
      </c>
      <c r="AU5">
        <f t="shared" si="9"/>
        <v>3767.203133957375</v>
      </c>
      <c r="AW5">
        <v>2</v>
      </c>
      <c r="AX5">
        <f>(R5*SUMPRODUCT(K6:$K$23, X6:$X$23)-$AZ$3*SUMPRODUCT(K5:$K$22, W6:$W$23))/Z5</f>
        <v>2010.7547166647591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2.9506620000000002E-3</v>
      </c>
      <c r="O6">
        <f t="shared" si="21"/>
        <v>10929.672750562759</v>
      </c>
      <c r="P6">
        <f t="shared" si="22"/>
        <v>546.48363752813793</v>
      </c>
      <c r="Q6" s="4">
        <f t="shared" si="23"/>
        <v>25</v>
      </c>
      <c r="R6">
        <f t="shared" si="0"/>
        <v>2000000</v>
      </c>
      <c r="S6">
        <f t="shared" si="1"/>
        <v>2794.8773982312377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1959.3182868093572</v>
      </c>
      <c r="AC6">
        <f t="shared" si="2"/>
        <v>2688.1129863204915</v>
      </c>
      <c r="AE6">
        <f t="shared" si="3"/>
        <v>10512.158878816819</v>
      </c>
      <c r="AF6">
        <f t="shared" si="4"/>
        <v>-525.60794394084098</v>
      </c>
      <c r="AG6">
        <f t="shared" si="4"/>
        <v>-24.04499914756267</v>
      </c>
      <c r="AH6">
        <f t="shared" si="5"/>
        <v>-5750.3642457026253</v>
      </c>
      <c r="AI6">
        <f t="shared" si="6"/>
        <v>4212.14169002579</v>
      </c>
      <c r="AJ6">
        <f t="shared" si="7"/>
        <v>-728.79469951113424</v>
      </c>
      <c r="AK6">
        <f>H6*SUM(AB6, AE6:AF6)</f>
        <v>1022.2319210380576</v>
      </c>
      <c r="AL6">
        <f t="shared" si="8"/>
        <v>4505.5789115527132</v>
      </c>
      <c r="AN6">
        <f t="shared" si="9"/>
        <v>8217.0516495122556</v>
      </c>
      <c r="AO6">
        <f t="shared" si="9"/>
        <v>-410.85258247561285</v>
      </c>
      <c r="AP6">
        <f t="shared" si="9"/>
        <v>-18.795282889620754</v>
      </c>
      <c r="AQ6">
        <f t="shared" si="9"/>
        <v>-4494.894013223412</v>
      </c>
      <c r="AR6">
        <f t="shared" si="9"/>
        <v>3292.5097709236102</v>
      </c>
      <c r="AS6">
        <f t="shared" si="9"/>
        <v>-569.67781374017693</v>
      </c>
      <c r="AT6">
        <f t="shared" si="9"/>
        <v>799.04923334789567</v>
      </c>
      <c r="AU6">
        <f t="shared" si="9"/>
        <v>3521.8811905313287</v>
      </c>
      <c r="AW6">
        <v>3</v>
      </c>
      <c r="AX6">
        <f>(R6*SUMPRODUCT(K7:$K$23, X7:$X$23)-$AZ$3*SUMPRODUCT(K6:$K$22, W7:$W$23))/Z6</f>
        <v>2794.8773982312377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3.0134020000000001E-3</v>
      </c>
      <c r="O7">
        <f t="shared" si="21"/>
        <v>10929.672750562759</v>
      </c>
      <c r="P7">
        <f t="shared" si="22"/>
        <v>546.48363752813793</v>
      </c>
      <c r="Q7" s="4">
        <f t="shared" si="23"/>
        <v>25</v>
      </c>
      <c r="R7">
        <f t="shared" si="0"/>
        <v>2000000</v>
      </c>
      <c r="S7">
        <f t="shared" si="1"/>
        <v>3438.2387000991866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2688.1129863204915</v>
      </c>
      <c r="AC7">
        <f t="shared" si="2"/>
        <v>3263.863873236136</v>
      </c>
      <c r="AE7">
        <f t="shared" si="3"/>
        <v>10375.359929438906</v>
      </c>
      <c r="AF7">
        <f t="shared" si="4"/>
        <v>-518.76799647194537</v>
      </c>
      <c r="AG7">
        <f t="shared" si="4"/>
        <v>-23.732091907565781</v>
      </c>
      <c r="AH7">
        <f t="shared" si="5"/>
        <v>-5796.5798817010918</v>
      </c>
      <c r="AI7">
        <f t="shared" si="6"/>
        <v>4036.2799593583031</v>
      </c>
      <c r="AJ7">
        <f t="shared" si="7"/>
        <v>-575.75088691564451</v>
      </c>
      <c r="AK7">
        <f>H7*SUM(AB7, AE7:AF7)</f>
        <v>1073.4754893532661</v>
      </c>
      <c r="AL7">
        <f t="shared" si="8"/>
        <v>4534.0045617959249</v>
      </c>
      <c r="AN7">
        <f t="shared" si="9"/>
        <v>7470.8263046047514</v>
      </c>
      <c r="AO7">
        <f t="shared" si="9"/>
        <v>-373.54131523023761</v>
      </c>
      <c r="AP7">
        <f t="shared" si="9"/>
        <v>-17.088403457047896</v>
      </c>
      <c r="AQ7">
        <f t="shared" si="9"/>
        <v>-4173.8543772425201</v>
      </c>
      <c r="AR7">
        <f t="shared" si="9"/>
        <v>2906.342208674947</v>
      </c>
      <c r="AS7">
        <f t="shared" si="9"/>
        <v>-414.57211124448452</v>
      </c>
      <c r="AT7">
        <f t="shared" si="9"/>
        <v>772.96103246054258</v>
      </c>
      <c r="AU7">
        <f t="shared" si="9"/>
        <v>3264.7311298910049</v>
      </c>
      <c r="AW7">
        <v>4</v>
      </c>
      <c r="AX7">
        <f>(R7*SUMPRODUCT(K8:$K$23, X8:$X$23)-$AZ$3*SUMPRODUCT(K7:$K$22, W8:$W$23))/Z7</f>
        <v>3438.2387000991866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3.0789929999999999E-3</v>
      </c>
      <c r="O8">
        <f t="shared" si="21"/>
        <v>10929.672750562759</v>
      </c>
      <c r="P8">
        <f t="shared" si="22"/>
        <v>546.48363752813793</v>
      </c>
      <c r="Q8" s="4">
        <f t="shared" si="23"/>
        <v>25</v>
      </c>
      <c r="R8">
        <f t="shared" si="0"/>
        <v>2000000</v>
      </c>
      <c r="S8">
        <f t="shared" si="1"/>
        <v>3954.3766383130805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3263.863873236136</v>
      </c>
      <c r="AC8">
        <f t="shared" si="2"/>
        <v>3704.7289392844941</v>
      </c>
      <c r="AE8">
        <f t="shared" si="3"/>
        <v>10239.660669549296</v>
      </c>
      <c r="AF8">
        <f t="shared" si="4"/>
        <v>-511.98303347746474</v>
      </c>
      <c r="AG8">
        <f t="shared" si="4"/>
        <v>-23.421700043631372</v>
      </c>
      <c r="AH8">
        <f t="shared" si="5"/>
        <v>-5845.6755887001345</v>
      </c>
      <c r="AI8">
        <f t="shared" si="6"/>
        <v>3858.5803473280648</v>
      </c>
      <c r="AJ8">
        <f t="shared" si="7"/>
        <v>-440.86506604835813</v>
      </c>
      <c r="AK8">
        <f t="shared" ref="AK8:AK23" si="24">H8*SUM(AB8:AB8, AE8:AF8)</f>
        <v>1111.7121900345014</v>
      </c>
      <c r="AL8">
        <f t="shared" si="8"/>
        <v>4529.4274713142077</v>
      </c>
      <c r="AN8">
        <f t="shared" si="9"/>
        <v>6791.9174588720161</v>
      </c>
      <c r="AO8">
        <f t="shared" si="9"/>
        <v>-339.5958729436008</v>
      </c>
      <c r="AP8">
        <f t="shared" si="9"/>
        <v>-15.535500499139616</v>
      </c>
      <c r="AQ8">
        <f t="shared" si="9"/>
        <v>-3877.4083801296474</v>
      </c>
      <c r="AR8">
        <f t="shared" si="9"/>
        <v>2559.3777052996284</v>
      </c>
      <c r="AS8">
        <f t="shared" si="9"/>
        <v>-292.42366868709968</v>
      </c>
      <c r="AT8">
        <f t="shared" si="9"/>
        <v>737.39332546344247</v>
      </c>
      <c r="AU8">
        <f t="shared" si="9"/>
        <v>3004.347362075971</v>
      </c>
      <c r="AW8">
        <v>5</v>
      </c>
      <c r="AX8">
        <f>(R8*SUMPRODUCT(K9:$K$23, X9:$X$23)-$AZ$3*SUMPRODUCT(K8:$K$22, W9:$W$23))/Z8</f>
        <v>3954.3766383130805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3.1512390000000001E-3</v>
      </c>
      <c r="O9">
        <f t="shared" si="21"/>
        <v>10929.672750562759</v>
      </c>
      <c r="P9">
        <f t="shared" si="22"/>
        <v>546.48363752813793</v>
      </c>
      <c r="Q9" s="4">
        <f t="shared" si="23"/>
        <v>25</v>
      </c>
      <c r="R9">
        <f t="shared" si="0"/>
        <v>2000000</v>
      </c>
      <c r="S9">
        <f t="shared" si="1"/>
        <v>4351.1233758936887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3704.7289392844941</v>
      </c>
      <c r="AC9">
        <f t="shared" si="2"/>
        <v>4022.8181801738247</v>
      </c>
      <c r="AE9">
        <f t="shared" si="3"/>
        <v>10104.996444805152</v>
      </c>
      <c r="AF9">
        <f t="shared" si="4"/>
        <v>-505.24982224025763</v>
      </c>
      <c r="AG9">
        <f t="shared" si="4"/>
        <v>-23.113675668571265</v>
      </c>
      <c r="AH9">
        <f t="shared" si="5"/>
        <v>-5904.5899699034308</v>
      </c>
      <c r="AI9">
        <f t="shared" si="6"/>
        <v>3672.0429769928924</v>
      </c>
      <c r="AJ9">
        <f t="shared" si="7"/>
        <v>-318.08924088933054</v>
      </c>
      <c r="AK9">
        <f t="shared" si="24"/>
        <v>1138.490582778576</v>
      </c>
      <c r="AL9">
        <f t="shared" si="8"/>
        <v>4492.4443188821378</v>
      </c>
      <c r="AN9">
        <f t="shared" si="9"/>
        <v>6174.2522182795037</v>
      </c>
      <c r="AO9">
        <f t="shared" si="9"/>
        <v>-308.7126109139752</v>
      </c>
      <c r="AP9">
        <f t="shared" si="9"/>
        <v>-14.122683174483877</v>
      </c>
      <c r="AQ9">
        <f t="shared" si="9"/>
        <v>-3607.7625478481928</v>
      </c>
      <c r="AR9">
        <f t="shared" si="9"/>
        <v>2243.6543763428517</v>
      </c>
      <c r="AS9">
        <f t="shared" si="9"/>
        <v>-194.35565483859625</v>
      </c>
      <c r="AT9">
        <f t="shared" si="9"/>
        <v>695.62894401854385</v>
      </c>
      <c r="AU9">
        <f t="shared" si="9"/>
        <v>2744.9276655227995</v>
      </c>
      <c r="AW9">
        <v>6</v>
      </c>
      <c r="AX9">
        <f>(R9*SUMPRODUCT(K10:$K$23, X10:$X$23)-$AZ$3*SUMPRODUCT(K9:$K$22, W10:$W$23))/Z9</f>
        <v>4351.1233758936887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3.229188E-3</v>
      </c>
      <c r="O10">
        <f t="shared" si="21"/>
        <v>10929.672750562759</v>
      </c>
      <c r="P10">
        <f t="shared" si="22"/>
        <v>546.48363752813793</v>
      </c>
      <c r="Q10" s="4">
        <f t="shared" si="23"/>
        <v>25</v>
      </c>
      <c r="R10">
        <f t="shared" si="0"/>
        <v>2000000</v>
      </c>
      <c r="S10">
        <f t="shared" si="1"/>
        <v>4637.4875379179311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4022.8181801738247</v>
      </c>
      <c r="AC10">
        <f t="shared" si="2"/>
        <v>4230.854174836204</v>
      </c>
      <c r="AE10">
        <f t="shared" si="3"/>
        <v>9971.3155470974925</v>
      </c>
      <c r="AF10">
        <f t="shared" si="4"/>
        <v>-498.56577735487468</v>
      </c>
      <c r="AG10">
        <f t="shared" si="4"/>
        <v>-22.807900507780708</v>
      </c>
      <c r="AH10">
        <f t="shared" si="5"/>
        <v>-5971.0723283873849</v>
      </c>
      <c r="AI10">
        <f t="shared" si="6"/>
        <v>3478.8695408474505</v>
      </c>
      <c r="AJ10">
        <f t="shared" si="7"/>
        <v>-208.03599466237938</v>
      </c>
      <c r="AK10">
        <f t="shared" si="24"/>
        <v>1154.8427406102498</v>
      </c>
      <c r="AL10">
        <f t="shared" si="8"/>
        <v>4425.6762867953212</v>
      </c>
      <c r="AN10">
        <f t="shared" si="9"/>
        <v>5612.3148671156468</v>
      </c>
      <c r="AO10">
        <f t="shared" si="9"/>
        <v>-280.6157433557824</v>
      </c>
      <c r="AP10">
        <f t="shared" si="9"/>
        <v>-12.837335104170146</v>
      </c>
      <c r="AQ10">
        <f t="shared" si="9"/>
        <v>-3360.7940539988322</v>
      </c>
      <c r="AR10">
        <f t="shared" si="9"/>
        <v>1958.0677346568616</v>
      </c>
      <c r="AS10">
        <f t="shared" si="9"/>
        <v>-117.09222321007826</v>
      </c>
      <c r="AT10">
        <f t="shared" si="9"/>
        <v>649.9985936353313</v>
      </c>
      <c r="AU10">
        <f t="shared" si="9"/>
        <v>2490.9741050821149</v>
      </c>
      <c r="AW10">
        <v>7</v>
      </c>
      <c r="AX10">
        <f>(R10*SUMPRODUCT(K11:$K$23, X11:$X$23)-$AZ$3*SUMPRODUCT(K10:$K$22, W11:$W$23))/Z10</f>
        <v>4637.4875379179311</v>
      </c>
    </row>
    <row r="11" spans="1:52" x14ac:dyDescent="0.25">
      <c r="A11" t="s">
        <v>33</v>
      </c>
      <c r="C11" s="7">
        <f>AU25</f>
        <v>28096.704701482056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3.318545E-3</v>
      </c>
      <c r="O11">
        <f t="shared" si="21"/>
        <v>10929.672750562759</v>
      </c>
      <c r="P11">
        <f t="shared" si="22"/>
        <v>546.48363752813793</v>
      </c>
      <c r="Q11" s="4">
        <f t="shared" si="23"/>
        <v>25</v>
      </c>
      <c r="R11">
        <f t="shared" si="0"/>
        <v>2000000</v>
      </c>
      <c r="S11">
        <f t="shared" si="1"/>
        <v>4816.2504516789177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4230.854174836204</v>
      </c>
      <c r="AC11">
        <f t="shared" si="2"/>
        <v>4335.4215247180837</v>
      </c>
      <c r="AE11">
        <f t="shared" si="3"/>
        <v>9838.5121322742743</v>
      </c>
      <c r="AF11">
        <f t="shared" si="4"/>
        <v>-491.92560661371374</v>
      </c>
      <c r="AG11">
        <f t="shared" si="4"/>
        <v>-22.504132458512309</v>
      </c>
      <c r="AH11">
        <f t="shared" si="5"/>
        <v>-6055.1235352474505</v>
      </c>
      <c r="AI11">
        <f t="shared" si="6"/>
        <v>3268.958857954598</v>
      </c>
      <c r="AJ11">
        <f t="shared" si="7"/>
        <v>-104.56734988187964</v>
      </c>
      <c r="AK11">
        <f t="shared" si="24"/>
        <v>1161.8487556229093</v>
      </c>
      <c r="AL11">
        <f t="shared" si="8"/>
        <v>4326.2402636956276</v>
      </c>
      <c r="AN11">
        <f t="shared" si="9"/>
        <v>5101.059164204491</v>
      </c>
      <c r="AO11">
        <f t="shared" si="9"/>
        <v>-255.05295821022457</v>
      </c>
      <c r="AP11">
        <f t="shared" si="9"/>
        <v>-11.667913762426792</v>
      </c>
      <c r="AQ11">
        <f t="shared" si="9"/>
        <v>-3139.4526920936296</v>
      </c>
      <c r="AR11">
        <f t="shared" si="9"/>
        <v>1694.8856001382107</v>
      </c>
      <c r="AS11">
        <f t="shared" si="9"/>
        <v>-54.215945584064407</v>
      </c>
      <c r="AT11">
        <f t="shared" si="9"/>
        <v>602.39385413247612</v>
      </c>
      <c r="AU11">
        <f t="shared" si="9"/>
        <v>2243.0635086866223</v>
      </c>
      <c r="AW11">
        <v>8</v>
      </c>
      <c r="AX11">
        <f>(R11*SUMPRODUCT(K12:$K$23, X12:$X$23)-$AZ$3*SUMPRODUCT(K11:$K$22, W12:$W$23))/Z11</f>
        <v>4816.2504516789177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3.4212090000000001E-3</v>
      </c>
      <c r="O12">
        <f t="shared" si="21"/>
        <v>10929.672750562759</v>
      </c>
      <c r="P12">
        <f t="shared" si="22"/>
        <v>546.48363752813793</v>
      </c>
      <c r="Q12" s="4">
        <f t="shared" si="23"/>
        <v>25</v>
      </c>
      <c r="R12">
        <f t="shared" si="0"/>
        <v>2000000</v>
      </c>
      <c r="S12">
        <f t="shared" si="1"/>
        <v>4889.388049960191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4335.4215247180837</v>
      </c>
      <c r="AC12">
        <f t="shared" si="2"/>
        <v>4342.1872565594276</v>
      </c>
      <c r="AE12">
        <f t="shared" si="3"/>
        <v>9706.4674046979853</v>
      </c>
      <c r="AF12">
        <f t="shared" si="4"/>
        <v>-485.3233702348993</v>
      </c>
      <c r="AG12">
        <f t="shared" si="4"/>
        <v>-22.202099793422931</v>
      </c>
      <c r="AH12">
        <f t="shared" si="5"/>
        <v>-6159.3072403403548</v>
      </c>
      <c r="AI12">
        <f t="shared" si="6"/>
        <v>3039.6346943293083</v>
      </c>
      <c r="AJ12">
        <f t="shared" si="7"/>
        <v>-6.7657318413439498</v>
      </c>
      <c r="AK12">
        <f t="shared" si="24"/>
        <v>1160.0624280302511</v>
      </c>
      <c r="AL12">
        <f t="shared" si="8"/>
        <v>4192.9313905182153</v>
      </c>
      <c r="AN12">
        <f t="shared" si="9"/>
        <v>4635.8940568109147</v>
      </c>
      <c r="AO12">
        <f t="shared" si="9"/>
        <v>-231.79470284054574</v>
      </c>
      <c r="AP12">
        <f t="shared" si="9"/>
        <v>-10.603917799305146</v>
      </c>
      <c r="AQ12">
        <f t="shared" si="9"/>
        <v>-2941.7392176834628</v>
      </c>
      <c r="AR12">
        <f t="shared" si="9"/>
        <v>1451.7562184876006</v>
      </c>
      <c r="AS12">
        <f t="shared" si="9"/>
        <v>-3.2313729316271993</v>
      </c>
      <c r="AT12">
        <f t="shared" si="9"/>
        <v>554.05600115981781</v>
      </c>
      <c r="AU12">
        <f t="shared" si="9"/>
        <v>2002.580846715791</v>
      </c>
      <c r="AW12">
        <v>9</v>
      </c>
      <c r="AX12">
        <f>(R12*SUMPRODUCT(K13:$K$23, X13:$X$23)-$AZ$3*SUMPRODUCT(K12:$K$22, W13:$W$23))/Z12</f>
        <v>4889.388049960191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3.53338E-3</v>
      </c>
      <c r="O13">
        <f t="shared" si="21"/>
        <v>10929.672750562759</v>
      </c>
      <c r="P13">
        <f t="shared" si="22"/>
        <v>546.48363752813793</v>
      </c>
      <c r="Q13" s="4">
        <f t="shared" si="23"/>
        <v>25</v>
      </c>
      <c r="R13">
        <f t="shared" si="0"/>
        <v>2000000</v>
      </c>
      <c r="S13">
        <f t="shared" si="1"/>
        <v>4863.4286946514458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4342.1872565594276</v>
      </c>
      <c r="AC13">
        <f t="shared" si="2"/>
        <v>4260.6806982316521</v>
      </c>
      <c r="AE13">
        <f t="shared" si="3"/>
        <v>9575.1060928525931</v>
      </c>
      <c r="AF13">
        <f t="shared" si="4"/>
        <v>-478.75530464262971</v>
      </c>
      <c r="AG13">
        <f t="shared" si="4"/>
        <v>-21.901630340120615</v>
      </c>
      <c r="AH13">
        <f t="shared" si="5"/>
        <v>-6275.8764294467774</v>
      </c>
      <c r="AI13">
        <f t="shared" si="6"/>
        <v>2798.5727284230661</v>
      </c>
      <c r="AJ13">
        <f t="shared" si="7"/>
        <v>81.506558327775565</v>
      </c>
      <c r="AK13">
        <f t="shared" si="24"/>
        <v>1149.9625775670065</v>
      </c>
      <c r="AL13">
        <f t="shared" si="8"/>
        <v>4030.0418643178482</v>
      </c>
      <c r="AN13">
        <f t="shared" si="9"/>
        <v>4212.6682899893794</v>
      </c>
      <c r="AO13">
        <f t="shared" si="9"/>
        <v>-210.63341449946901</v>
      </c>
      <c r="AP13">
        <f t="shared" si="9"/>
        <v>-9.6358518368550268</v>
      </c>
      <c r="AQ13">
        <f t="shared" si="9"/>
        <v>-2761.1376176768613</v>
      </c>
      <c r="AR13">
        <f t="shared" si="9"/>
        <v>1231.2614059761945</v>
      </c>
      <c r="AS13">
        <f t="shared" si="9"/>
        <v>35.859664672529689</v>
      </c>
      <c r="AT13">
        <f t="shared" si="9"/>
        <v>505.93808968937964</v>
      </c>
      <c r="AU13">
        <f t="shared" si="9"/>
        <v>1773.0591603381038</v>
      </c>
      <c r="AW13">
        <v>10</v>
      </c>
      <c r="AX13">
        <f>(R13*SUMPRODUCT(K14:$K$23, X14:$X$23)-$AZ$3*SUMPRODUCT(K13:$K$22, W14:$W$23))/Z13</f>
        <v>4863.4286946514458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3.6617109999999998E-3</v>
      </c>
      <c r="O14">
        <f t="shared" si="21"/>
        <v>10929.672750562759</v>
      </c>
      <c r="P14">
        <f t="shared" si="22"/>
        <v>546.48363752813793</v>
      </c>
      <c r="Q14" s="4">
        <f t="shared" si="23"/>
        <v>25</v>
      </c>
      <c r="R14">
        <f t="shared" si="0"/>
        <v>2000000</v>
      </c>
      <c r="S14">
        <f t="shared" si="1"/>
        <v>4739.6165908516614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4260.6806982316521</v>
      </c>
      <c r="AC14">
        <f t="shared" si="2"/>
        <v>4095.4868840328018</v>
      </c>
      <c r="AE14">
        <f t="shared" si="3"/>
        <v>9444.293760617702</v>
      </c>
      <c r="AF14">
        <f t="shared" si="4"/>
        <v>-472.2146880308851</v>
      </c>
      <c r="AG14">
        <f t="shared" si="4"/>
        <v>-21.602416595985055</v>
      </c>
      <c r="AH14">
        <f t="shared" si="5"/>
        <v>-6415.7952587482714</v>
      </c>
      <c r="AI14">
        <f t="shared" si="6"/>
        <v>2534.6813972425616</v>
      </c>
      <c r="AJ14">
        <f t="shared" si="7"/>
        <v>165.1938141988503</v>
      </c>
      <c r="AK14">
        <f t="shared" si="24"/>
        <v>1132.3537191084781</v>
      </c>
      <c r="AL14">
        <f t="shared" si="8"/>
        <v>3832.2289305498898</v>
      </c>
      <c r="AN14">
        <f t="shared" si="9"/>
        <v>3827.5821716778628</v>
      </c>
      <c r="AO14">
        <f t="shared" si="9"/>
        <v>-191.37910858389316</v>
      </c>
      <c r="AP14">
        <f t="shared" si="9"/>
        <v>-8.7550246449071043</v>
      </c>
      <c r="AQ14">
        <f t="shared" si="9"/>
        <v>-2600.1926848063335</v>
      </c>
      <c r="AR14">
        <f t="shared" si="9"/>
        <v>1027.2553536427299</v>
      </c>
      <c r="AS14">
        <f t="shared" si="9"/>
        <v>66.949727965432317</v>
      </c>
      <c r="AT14">
        <f t="shared" si="9"/>
        <v>458.92017096779267</v>
      </c>
      <c r="AU14">
        <f t="shared" si="9"/>
        <v>1553.1252525759546</v>
      </c>
      <c r="AW14">
        <v>11</v>
      </c>
      <c r="AX14">
        <f>(R14*SUMPRODUCT(K15:$K$23, X15:$X$23)-$AZ$3*SUMPRODUCT(K14:$K$22, W15:$W$23))/Z14</f>
        <v>4739.6165908516614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3.8071530000000002E-3</v>
      </c>
      <c r="O15">
        <f t="shared" si="21"/>
        <v>10929.672750562759</v>
      </c>
      <c r="P15">
        <f t="shared" si="22"/>
        <v>546.48363752813793</v>
      </c>
      <c r="Q15" s="4">
        <f t="shared" si="23"/>
        <v>25</v>
      </c>
      <c r="R15">
        <f t="shared" si="0"/>
        <v>2000000</v>
      </c>
      <c r="S15">
        <f t="shared" si="1"/>
        <v>4519.7249655589239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4095.4868840328018</v>
      </c>
      <c r="AC15">
        <f t="shared" si="2"/>
        <v>3851.5557144718332</v>
      </c>
      <c r="AE15">
        <f t="shared" si="3"/>
        <v>9313.8949516879093</v>
      </c>
      <c r="AF15">
        <f t="shared" si="4"/>
        <v>-465.69474758439549</v>
      </c>
      <c r="AG15">
        <f t="shared" si="4"/>
        <v>-21.304148724874551</v>
      </c>
      <c r="AH15">
        <f t="shared" si="5"/>
        <v>-6579.4964120523437</v>
      </c>
      <c r="AI15">
        <f t="shared" si="6"/>
        <v>2247.3996433262964</v>
      </c>
      <c r="AJ15">
        <f t="shared" si="7"/>
        <v>243.93116956096856</v>
      </c>
      <c r="AK15">
        <f t="shared" si="24"/>
        <v>1107.6171915060008</v>
      </c>
      <c r="AL15">
        <f t="shared" si="8"/>
        <v>3598.9480043932658</v>
      </c>
      <c r="AN15">
        <f t="shared" si="9"/>
        <v>3477.184524852737</v>
      </c>
      <c r="AO15">
        <f t="shared" si="9"/>
        <v>-173.85922624263685</v>
      </c>
      <c r="AP15">
        <f t="shared" si="9"/>
        <v>-7.9535421695807402</v>
      </c>
      <c r="AQ15">
        <f t="shared" si="9"/>
        <v>-2456.3432617592957</v>
      </c>
      <c r="AR15">
        <f t="shared" si="9"/>
        <v>839.02849468122406</v>
      </c>
      <c r="AS15">
        <f t="shared" si="9"/>
        <v>91.067560062282539</v>
      </c>
      <c r="AT15">
        <f t="shared" si="9"/>
        <v>413.51007046386633</v>
      </c>
      <c r="AU15">
        <f t="shared" si="9"/>
        <v>1343.606125207373</v>
      </c>
      <c r="AW15">
        <v>12</v>
      </c>
      <c r="AX15">
        <f>(R15*SUMPRODUCT(K16:$K$23, X16:$X$23)-$AZ$3*SUMPRODUCT(K15:$K$22, W16:$W$23))/Z15</f>
        <v>4519.7249655589239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3.9582979999999999E-3</v>
      </c>
      <c r="O16">
        <f t="shared" si="21"/>
        <v>10929.672750562759</v>
      </c>
      <c r="P16">
        <f t="shared" si="22"/>
        <v>546.48363752813793</v>
      </c>
      <c r="Q16" s="4">
        <f t="shared" si="23"/>
        <v>25</v>
      </c>
      <c r="R16">
        <f t="shared" si="0"/>
        <v>2000000</v>
      </c>
      <c r="S16">
        <f t="shared" si="1"/>
        <v>4214.5503452789389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3851.5557144718332</v>
      </c>
      <c r="AC16">
        <f t="shared" si="2"/>
        <v>3541.3651190262276</v>
      </c>
      <c r="AE16">
        <f t="shared" si="3"/>
        <v>9183.8888304115535</v>
      </c>
      <c r="AF16">
        <f t="shared" si="4"/>
        <v>-459.19444152057764</v>
      </c>
      <c r="AG16">
        <f t="shared" si="4"/>
        <v>-21.006779068336431</v>
      </c>
      <c r="AH16">
        <f t="shared" si="5"/>
        <v>-6746.2535431498791</v>
      </c>
      <c r="AI16">
        <f t="shared" si="6"/>
        <v>1957.4340666727594</v>
      </c>
      <c r="AJ16">
        <f t="shared" si="7"/>
        <v>310.1905954456056</v>
      </c>
      <c r="AK16">
        <f t="shared" si="24"/>
        <v>1076.1748738449623</v>
      </c>
      <c r="AL16">
        <f t="shared" si="8"/>
        <v>3343.7995359633273</v>
      </c>
      <c r="AN16">
        <f t="shared" si="9"/>
        <v>3158.3800494613479</v>
      </c>
      <c r="AO16">
        <f t="shared" si="9"/>
        <v>-157.91900247306739</v>
      </c>
      <c r="AP16">
        <f t="shared" si="9"/>
        <v>-7.2243243726092476</v>
      </c>
      <c r="AQ16">
        <f t="shared" si="9"/>
        <v>-2320.0664764947592</v>
      </c>
      <c r="AR16">
        <f t="shared" si="9"/>
        <v>673.17024612091166</v>
      </c>
      <c r="AS16">
        <f t="shared" si="9"/>
        <v>106.67591978484717</v>
      </c>
      <c r="AT16">
        <f t="shared" si="9"/>
        <v>370.10130610773035</v>
      </c>
      <c r="AU16">
        <f t="shared" si="9"/>
        <v>1149.9474720134892</v>
      </c>
      <c r="AW16">
        <v>13</v>
      </c>
      <c r="AX16">
        <f>(R16*SUMPRODUCT(K17:$K$23, X17:$X$23)-$AZ$3*SUMPRODUCT(K16:$K$22, W17:$W$23))/Z16</f>
        <v>4214.5503452789389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4.120851E-3</v>
      </c>
      <c r="O17">
        <f t="shared" si="21"/>
        <v>10929.672750562759</v>
      </c>
      <c r="P17">
        <f t="shared" si="22"/>
        <v>546.48363752813793</v>
      </c>
      <c r="Q17" s="4">
        <f t="shared" si="23"/>
        <v>25</v>
      </c>
      <c r="R17">
        <f t="shared" si="0"/>
        <v>2000000</v>
      </c>
      <c r="S17">
        <f t="shared" si="1"/>
        <v>3830.3363365570476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3541.3651190262276</v>
      </c>
      <c r="AC17">
        <f t="shared" si="2"/>
        <v>3173.0729093369209</v>
      </c>
      <c r="AE17">
        <f t="shared" si="3"/>
        <v>9054.2045046367475</v>
      </c>
      <c r="AF17">
        <f t="shared" si="4"/>
        <v>-452.7102252318374</v>
      </c>
      <c r="AG17">
        <f t="shared" si="4"/>
        <v>-20.710145471122534</v>
      </c>
      <c r="AH17">
        <f t="shared" si="5"/>
        <v>-6925.2645224426597</v>
      </c>
      <c r="AI17">
        <f t="shared" si="6"/>
        <v>1655.5196114911269</v>
      </c>
      <c r="AJ17">
        <f t="shared" si="7"/>
        <v>368.29220968930667</v>
      </c>
      <c r="AK17">
        <f t="shared" si="24"/>
        <v>1039.0887644425493</v>
      </c>
      <c r="AL17">
        <f t="shared" si="8"/>
        <v>3062.9005856229828</v>
      </c>
      <c r="AN17">
        <f t="shared" si="9"/>
        <v>2868.3321192712519</v>
      </c>
      <c r="AO17">
        <f t="shared" si="9"/>
        <v>-143.4166059635626</v>
      </c>
      <c r="AP17">
        <f t="shared" si="9"/>
        <v>-6.5608828935970749</v>
      </c>
      <c r="AQ17">
        <f t="shared" si="9"/>
        <v>-2193.8933071369702</v>
      </c>
      <c r="AR17">
        <f t="shared" si="9"/>
        <v>524.46132327712155</v>
      </c>
      <c r="AS17">
        <f t="shared" si="9"/>
        <v>116.67335035211944</v>
      </c>
      <c r="AT17">
        <f t="shared" si="9"/>
        <v>329.17874522252345</v>
      </c>
      <c r="AU17">
        <f t="shared" si="9"/>
        <v>970.31341885176448</v>
      </c>
      <c r="AW17">
        <v>14</v>
      </c>
      <c r="AX17">
        <f>(R17*SUMPRODUCT(K18:$K$23, X18:$X$23)-$AZ$3*SUMPRODUCT(K17:$K$22, W18:$W$23))/Z17</f>
        <v>3830.3363365570476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4.2986129999999997E-3</v>
      </c>
      <c r="O18">
        <f t="shared" si="21"/>
        <v>10929.672750562759</v>
      </c>
      <c r="P18">
        <f t="shared" si="22"/>
        <v>546.48363752813793</v>
      </c>
      <c r="Q18" s="4">
        <f t="shared" si="23"/>
        <v>25</v>
      </c>
      <c r="R18">
        <f t="shared" si="0"/>
        <v>2000000</v>
      </c>
      <c r="S18">
        <f t="shared" si="1"/>
        <v>3371.035380269057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3173.0729093369209</v>
      </c>
      <c r="AC18">
        <f t="shared" si="2"/>
        <v>2752.6552277217461</v>
      </c>
      <c r="AE18">
        <f t="shared" si="3"/>
        <v>8924.7419384020905</v>
      </c>
      <c r="AF18">
        <f t="shared" si="4"/>
        <v>-446.23709692010453</v>
      </c>
      <c r="AG18">
        <f t="shared" si="4"/>
        <v>-20.414019115857251</v>
      </c>
      <c r="AH18">
        <f t="shared" si="5"/>
        <v>-7121.9920443246756</v>
      </c>
      <c r="AI18">
        <f t="shared" si="6"/>
        <v>1336.0987780414544</v>
      </c>
      <c r="AJ18">
        <f t="shared" si="7"/>
        <v>420.41768161517484</v>
      </c>
      <c r="AK18">
        <f t="shared" si="24"/>
        <v>997.04881129307569</v>
      </c>
      <c r="AL18">
        <f t="shared" si="8"/>
        <v>2753.5652709497049</v>
      </c>
      <c r="AN18">
        <f t="shared" si="9"/>
        <v>2604.4508778250756</v>
      </c>
      <c r="AO18">
        <f t="shared" si="9"/>
        <v>-130.22254389125379</v>
      </c>
      <c r="AP18">
        <f t="shared" si="9"/>
        <v>-5.9572938212879585</v>
      </c>
      <c r="AQ18">
        <f t="shared" si="9"/>
        <v>-2078.3658014682769</v>
      </c>
      <c r="AR18">
        <f t="shared" si="9"/>
        <v>389.90523864425705</v>
      </c>
      <c r="AS18">
        <f t="shared" si="9"/>
        <v>122.68782755771976</v>
      </c>
      <c r="AT18">
        <f t="shared" si="9"/>
        <v>290.96243563448411</v>
      </c>
      <c r="AU18">
        <f t="shared" si="9"/>
        <v>803.55550183646096</v>
      </c>
      <c r="AW18">
        <v>15</v>
      </c>
      <c r="AX18">
        <f>(R18*SUMPRODUCT(K19:$K$23, X19:$X$23)-$AZ$3*SUMPRODUCT(K18:$K$22, W19:$W$23))/Z18</f>
        <v>3371.035380269057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4.5124980000000002E-3</v>
      </c>
      <c r="O19">
        <f t="shared" si="21"/>
        <v>10929.672750562759</v>
      </c>
      <c r="P19">
        <f t="shared" si="22"/>
        <v>546.48363752813793</v>
      </c>
      <c r="Q19" s="4">
        <f t="shared" si="23"/>
        <v>25</v>
      </c>
      <c r="R19">
        <f t="shared" si="0"/>
        <v>2000000</v>
      </c>
      <c r="S19">
        <f t="shared" si="1"/>
        <v>2829.6094737967264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2752.6552277217461</v>
      </c>
      <c r="AC19">
        <f t="shared" si="2"/>
        <v>2277.0162512147099</v>
      </c>
      <c r="AE19">
        <f t="shared" si="3"/>
        <v>8795.2216388705147</v>
      </c>
      <c r="AF19">
        <f t="shared" si="4"/>
        <v>-439.76108194352571</v>
      </c>
      <c r="AG19">
        <f t="shared" si="4"/>
        <v>-20.117760704266413</v>
      </c>
      <c r="AH19">
        <f t="shared" si="5"/>
        <v>-7369.4576345814094</v>
      </c>
      <c r="AI19">
        <f t="shared" si="6"/>
        <v>965.88516164131397</v>
      </c>
      <c r="AJ19">
        <f t="shared" si="7"/>
        <v>475.6389765070362</v>
      </c>
      <c r="AK19">
        <f t="shared" si="24"/>
        <v>950.54368392396179</v>
      </c>
      <c r="AL19">
        <f t="shared" si="8"/>
        <v>2392.0678220723121</v>
      </c>
      <c r="AN19">
        <f t="shared" si="9"/>
        <v>2364.3330793991931</v>
      </c>
      <c r="AO19">
        <f t="shared" si="9"/>
        <v>-118.21665396995967</v>
      </c>
      <c r="AP19">
        <f t="shared" si="9"/>
        <v>-5.4080600887100116</v>
      </c>
      <c r="AQ19">
        <f t="shared" si="9"/>
        <v>-1981.058940648747</v>
      </c>
      <c r="AR19">
        <f t="shared" si="9"/>
        <v>259.6494246917768</v>
      </c>
      <c r="AS19">
        <f t="shared" si="9"/>
        <v>127.86135610694843</v>
      </c>
      <c r="AT19">
        <f t="shared" si="9"/>
        <v>255.52532586364774</v>
      </c>
      <c r="AU19">
        <f t="shared" si="9"/>
        <v>643.03610666237296</v>
      </c>
      <c r="AW19">
        <v>16</v>
      </c>
      <c r="AX19">
        <f>(R19*SUMPRODUCT(K20:$K$23, X20:$X$23)-$AZ$3*SUMPRODUCT(K19:$K$22, W20:$W$23))/Z19</f>
        <v>2829.6094737967264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4.7406419999999998E-3</v>
      </c>
      <c r="O20">
        <f t="shared" si="21"/>
        <v>10929.672750562759</v>
      </c>
      <c r="P20">
        <f t="shared" si="22"/>
        <v>546.48363752813793</v>
      </c>
      <c r="Q20" s="4">
        <f t="shared" si="23"/>
        <v>25</v>
      </c>
      <c r="R20">
        <f t="shared" si="0"/>
        <v>2000000</v>
      </c>
      <c r="S20">
        <f t="shared" si="1"/>
        <v>2212.6600846475731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2277.0162512147099</v>
      </c>
      <c r="AC20">
        <f t="shared" si="2"/>
        <v>1754.3041845051325</v>
      </c>
      <c r="AE20">
        <f t="shared" si="3"/>
        <v>8665.5744253812718</v>
      </c>
      <c r="AF20">
        <f t="shared" si="4"/>
        <v>-433.27872126906362</v>
      </c>
      <c r="AG20">
        <f t="shared" si="4"/>
        <v>-19.821211995883157</v>
      </c>
      <c r="AH20">
        <f t="shared" si="5"/>
        <v>-7629.6881072475944</v>
      </c>
      <c r="AI20">
        <f t="shared" si="6"/>
        <v>582.78638486873115</v>
      </c>
      <c r="AJ20">
        <f t="shared" si="7"/>
        <v>522.71206670957736</v>
      </c>
      <c r="AK20">
        <f t="shared" si="24"/>
        <v>899.30284264123509</v>
      </c>
      <c r="AL20">
        <f t="shared" si="8"/>
        <v>2004.8012942195437</v>
      </c>
      <c r="AN20">
        <f t="shared" si="9"/>
        <v>2145.8560942130166</v>
      </c>
      <c r="AO20">
        <f t="shared" si="9"/>
        <v>-107.29280471065083</v>
      </c>
      <c r="AP20">
        <f t="shared" si="9"/>
        <v>-4.9083264961032995</v>
      </c>
      <c r="AQ20">
        <f t="shared" si="9"/>
        <v>-1889.3395772965707</v>
      </c>
      <c r="AR20">
        <f t="shared" si="9"/>
        <v>144.31538570969181</v>
      </c>
      <c r="AS20">
        <f t="shared" si="9"/>
        <v>129.43918300235197</v>
      </c>
      <c r="AT20">
        <f t="shared" si="9"/>
        <v>222.69435246814311</v>
      </c>
      <c r="AU20">
        <f t="shared" si="9"/>
        <v>496.44892118018691</v>
      </c>
      <c r="AW20">
        <v>17</v>
      </c>
      <c r="AX20">
        <f>(R20*SUMPRODUCT(K21:$K$23, X21:$X$23)-$AZ$3*SUMPRODUCT(K20:$K$22, W21:$W$23))/Z20</f>
        <v>2212.6600846475731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4.9668849999999999E-3</v>
      </c>
      <c r="O21">
        <f t="shared" si="21"/>
        <v>10929.672750562759</v>
      </c>
      <c r="P21">
        <f t="shared" si="22"/>
        <v>546.48363752813793</v>
      </c>
      <c r="Q21" s="4">
        <f t="shared" si="23"/>
        <v>25</v>
      </c>
      <c r="R21">
        <f t="shared" si="0"/>
        <v>2000000</v>
      </c>
      <c r="S21">
        <f t="shared" si="1"/>
        <v>1534.0408945654378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1754.3041845051325</v>
      </c>
      <c r="AC21">
        <f t="shared" si="2"/>
        <v>1198.0583379083505</v>
      </c>
      <c r="AE21">
        <f t="shared" si="3"/>
        <v>8535.8777694976488</v>
      </c>
      <c r="AF21">
        <f t="shared" si="4"/>
        <v>-426.79388847488246</v>
      </c>
      <c r="AG21">
        <f t="shared" si="4"/>
        <v>-19.524550195380151</v>
      </c>
      <c r="AH21">
        <f t="shared" si="5"/>
        <v>-7875.974443533768</v>
      </c>
      <c r="AI21">
        <f t="shared" si="6"/>
        <v>213.58488729361761</v>
      </c>
      <c r="AJ21">
        <f t="shared" si="7"/>
        <v>556.24584659678203</v>
      </c>
      <c r="AK21">
        <f t="shared" si="24"/>
        <v>844.02984354335342</v>
      </c>
      <c r="AL21">
        <f t="shared" si="8"/>
        <v>1613.860577433753</v>
      </c>
      <c r="AN21">
        <f t="shared" si="9"/>
        <v>1947.1203317922543</v>
      </c>
      <c r="AO21">
        <f t="shared" si="9"/>
        <v>-97.356016589612722</v>
      </c>
      <c r="AP21">
        <f t="shared" si="9"/>
        <v>-4.4537480129311255</v>
      </c>
      <c r="AQ21">
        <f t="shared" si="9"/>
        <v>-1796.5896871767536</v>
      </c>
      <c r="AR21">
        <f t="shared" si="9"/>
        <v>48.720880012956762</v>
      </c>
      <c r="AS21">
        <f t="shared" si="9"/>
        <v>126.88532177134614</v>
      </c>
      <c r="AT21">
        <f t="shared" si="9"/>
        <v>192.53177158597217</v>
      </c>
      <c r="AU21">
        <f t="shared" si="9"/>
        <v>368.13797337027506</v>
      </c>
      <c r="AW21">
        <v>18</v>
      </c>
      <c r="AX21">
        <f>(R21*SUMPRODUCT(K22:$K$23, X22:$X$23)-$AZ$3*SUMPRODUCT(K21:$K$22, W22:$W$23))/Z21</f>
        <v>1534.0408945654378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5.2168930000000002E-3</v>
      </c>
      <c r="O22">
        <f t="shared" si="21"/>
        <v>10929.672750562759</v>
      </c>
      <c r="P22">
        <f t="shared" si="22"/>
        <v>546.48363752813793</v>
      </c>
      <c r="Q22" s="4">
        <f t="shared" si="23"/>
        <v>25</v>
      </c>
      <c r="R22">
        <f t="shared" si="0"/>
        <v>2000000</v>
      </c>
      <c r="S22">
        <f t="shared" si="1"/>
        <v>794.79141002034839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1198.0583379083505</v>
      </c>
      <c r="AC22">
        <f t="shared" si="2"/>
        <v>611.27239498020595</v>
      </c>
      <c r="AE22">
        <f t="shared" si="3"/>
        <v>8405.9882308181259</v>
      </c>
      <c r="AF22">
        <f t="shared" si="4"/>
        <v>-420.29941154090631</v>
      </c>
      <c r="AG22">
        <f t="shared" si="4"/>
        <v>-19.227447204183925</v>
      </c>
      <c r="AH22">
        <f t="shared" si="5"/>
        <v>-8148.5991393941886</v>
      </c>
      <c r="AI22">
        <f t="shared" si="6"/>
        <v>-182.13776732115275</v>
      </c>
      <c r="AJ22">
        <f t="shared" si="7"/>
        <v>586.78594292814455</v>
      </c>
      <c r="AK22">
        <f t="shared" si="24"/>
        <v>785.87161173468382</v>
      </c>
      <c r="AL22">
        <f t="shared" si="8"/>
        <v>1190.5197873416755</v>
      </c>
      <c r="AN22">
        <f t="shared" si="9"/>
        <v>1766.3418087839843</v>
      </c>
      <c r="AO22">
        <f t="shared" si="9"/>
        <v>-88.31709043919922</v>
      </c>
      <c r="AP22">
        <f t="shared" si="9"/>
        <v>-4.0402440427437245</v>
      </c>
      <c r="AQ22">
        <f t="shared" si="9"/>
        <v>-1712.256899214372</v>
      </c>
      <c r="AR22">
        <f t="shared" si="9"/>
        <v>-38.272424912330592</v>
      </c>
      <c r="AS22">
        <f t="shared" si="9"/>
        <v>123.30073696758426</v>
      </c>
      <c r="AT22">
        <f t="shared" si="9"/>
        <v>165.13440728530804</v>
      </c>
      <c r="AU22">
        <f t="shared" si="9"/>
        <v>250.16271934056169</v>
      </c>
      <c r="AW22">
        <v>19</v>
      </c>
      <c r="AX22">
        <f>(R22*SUMPRODUCT(K23:$K$23, X23:$X$23)-$AZ$3*SUMPRODUCT(K22:$K$22, W23:$W$23))/Z22</f>
        <v>794.79141002034839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5.4821100000000001E-3</v>
      </c>
      <c r="O23">
        <f t="shared" si="21"/>
        <v>10929.672750562759</v>
      </c>
      <c r="P23">
        <f t="shared" si="22"/>
        <v>546.48363752813793</v>
      </c>
      <c r="Q23" s="4">
        <f t="shared" si="23"/>
        <v>25</v>
      </c>
      <c r="R23">
        <f t="shared" si="0"/>
        <v>2000000</v>
      </c>
      <c r="S23">
        <f t="shared" si="1"/>
        <v>807.28996201414736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611.27239498020595</v>
      </c>
      <c r="AC23">
        <f t="shared" si="2"/>
        <v>611.27239498020595</v>
      </c>
      <c r="AE23">
        <f t="shared" si="3"/>
        <v>8275.8457963698947</v>
      </c>
      <c r="AF23">
        <f t="shared" si="4"/>
        <v>-413.79228981849468</v>
      </c>
      <c r="AG23">
        <f t="shared" si="4"/>
        <v>-18.929765751549557</v>
      </c>
      <c r="AH23">
        <f t="shared" si="5"/>
        <v>-8432.5584474022999</v>
      </c>
      <c r="AI23">
        <f t="shared" si="6"/>
        <v>-589.4347066024493</v>
      </c>
      <c r="AJ23">
        <f t="shared" si="7"/>
        <v>0</v>
      </c>
      <c r="AK23">
        <f t="shared" si="24"/>
        <v>725.0794440458626</v>
      </c>
      <c r="AL23">
        <f t="shared" si="8"/>
        <v>135.64473744341331</v>
      </c>
      <c r="AN23">
        <f t="shared" si="9"/>
        <v>1601.9159582255179</v>
      </c>
      <c r="AO23">
        <f t="shared" si="9"/>
        <v>-80.095797911275895</v>
      </c>
      <c r="AP23">
        <f t="shared" si="9"/>
        <v>-3.6641443773854911</v>
      </c>
      <c r="AQ23">
        <f t="shared" si="9"/>
        <v>-1632.2500778697909</v>
      </c>
      <c r="AR23">
        <f t="shared" si="9"/>
        <v>-114.09406193293417</v>
      </c>
      <c r="AS23">
        <f t="shared" si="9"/>
        <v>0</v>
      </c>
      <c r="AT23">
        <f t="shared" si="9"/>
        <v>140.35016613139888</v>
      </c>
      <c r="AU23">
        <f t="shared" si="9"/>
        <v>26.256104198464723</v>
      </c>
      <c r="AW23">
        <v>20</v>
      </c>
      <c r="AX23">
        <f>(R23*SUMPRODUCT(K$23:$K24, X$23:$X24)-$AZ$3*SUMPRODUCT(K$22:$K23, W$23:$W24))/Z23</f>
        <v>807.28996201414736</v>
      </c>
    </row>
    <row r="25" spans="5:50" x14ac:dyDescent="0.25">
      <c r="AN25" s="8">
        <f t="shared" ref="AN25:AU25" si="25">SUM(AN3:AN23)</f>
        <v>93944.393201943807</v>
      </c>
      <c r="AO25" s="8">
        <f t="shared" si="25"/>
        <v>-12894.474223019257</v>
      </c>
      <c r="AP25" s="8">
        <f t="shared" si="25"/>
        <v>-463.03356162229682</v>
      </c>
      <c r="AQ25" s="8">
        <f t="shared" si="25"/>
        <v>-59120.408512353169</v>
      </c>
      <c r="AR25" s="8">
        <f t="shared" si="25"/>
        <v>21466.476904949101</v>
      </c>
      <c r="AS25" s="8">
        <f t="shared" si="25"/>
        <v>-2338.2494785429444</v>
      </c>
      <c r="AT25" s="8">
        <f t="shared" si="25"/>
        <v>8968.4772750758948</v>
      </c>
      <c r="AU25" s="9">
        <f t="shared" si="25"/>
        <v>28096.704701482056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5" priority="1" operator="lessThan">
      <formula>0</formula>
    </cfRule>
  </conditionalFormatting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DCA2A-403F-4034-917C-D182B7FEA353}">
  <dimension ref="A1:AZ29"/>
  <sheetViews>
    <sheetView workbookViewId="0">
      <selection activeCell="J53" sqref="J53"/>
    </sheetView>
  </sheetViews>
  <sheetFormatPr defaultRowHeight="15" x14ac:dyDescent="0.25"/>
  <cols>
    <col min="6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44</v>
      </c>
      <c r="Q1" s="1" t="s">
        <v>1</v>
      </c>
      <c r="W1" s="1" t="s">
        <v>2</v>
      </c>
      <c r="AC1" s="1" t="s">
        <v>3</v>
      </c>
      <c r="AQ1" s="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42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'T.55.04.F'!C3*(1+C12)</f>
        <v>16481.328295544758</v>
      </c>
      <c r="K3">
        <v>1</v>
      </c>
      <c r="L3" s="2">
        <v>0</v>
      </c>
      <c r="O3">
        <f>$C$3</f>
        <v>16481.328295544758</v>
      </c>
      <c r="P3">
        <f>O3*B5</f>
        <v>13185.062636435807</v>
      </c>
      <c r="Q3" s="4">
        <f>B8</f>
        <v>273.14974180000002</v>
      </c>
      <c r="R3">
        <f t="shared" ref="R3:R23" si="0">$C$6</f>
        <v>2000000</v>
      </c>
      <c r="S3">
        <f t="shared" ref="S3:S23" si="1">AX3</f>
        <v>0</v>
      </c>
      <c r="W3">
        <v>1</v>
      </c>
      <c r="Z3">
        <v>1</v>
      </c>
      <c r="AC3">
        <f t="shared" ref="AC3:AC23" si="2">S3*Z3</f>
        <v>0</v>
      </c>
      <c r="AE3">
        <f t="shared" ref="AE3:AE23" si="3">$Z3*O3</f>
        <v>16481.328295544758</v>
      </c>
      <c r="AF3">
        <f t="shared" ref="AF3:AG23" si="4">-$Z3*P3</f>
        <v>-13185.062636435807</v>
      </c>
      <c r="AG3">
        <f t="shared" si="4"/>
        <v>-273.14974180000002</v>
      </c>
      <c r="AH3">
        <f t="shared" ref="AH3:AH23" si="5">-X3*R3</f>
        <v>0</v>
      </c>
      <c r="AI3">
        <f t="shared" ref="AI3:AI23" si="6">SUM(AE3:AH3)</f>
        <v>3023.1159173089509</v>
      </c>
      <c r="AJ3">
        <f t="shared" ref="AJ3:AJ23" si="7">AB3-AC3</f>
        <v>0</v>
      </c>
      <c r="AL3">
        <f t="shared" ref="AL3:AL23" si="8">SUM(AI3:AK3)</f>
        <v>3023.1159173089509</v>
      </c>
      <c r="AN3">
        <f t="shared" ref="AN3:AU23" si="9">AE3*$K3</f>
        <v>16481.328295544758</v>
      </c>
      <c r="AO3">
        <f t="shared" si="9"/>
        <v>-13185.062636435807</v>
      </c>
      <c r="AP3">
        <f t="shared" si="9"/>
        <v>-273.14974180000002</v>
      </c>
      <c r="AQ3">
        <f t="shared" si="9"/>
        <v>0</v>
      </c>
      <c r="AR3">
        <f t="shared" si="9"/>
        <v>3023.1159173089509</v>
      </c>
      <c r="AS3">
        <f t="shared" si="9"/>
        <v>0</v>
      </c>
      <c r="AT3">
        <f t="shared" si="9"/>
        <v>0</v>
      </c>
      <c r="AU3">
        <f t="shared" si="9"/>
        <v>3023.1159173089509</v>
      </c>
      <c r="AW3">
        <v>0</v>
      </c>
      <c r="AX3">
        <f>(R3*SUMPRODUCT(K4:$K$23, X4:$X$23)-$AZ$3*SUMPRODUCT(K3:$K$22, W4:$W$23))/Z3</f>
        <v>0</v>
      </c>
      <c r="AZ3">
        <f>$C$6*SUMPRODUCT(K4:$K$23, X4:$X$23)/SUMPRODUCT(K3:K22, W4:W23)</f>
        <v>9508.5238233868895</v>
      </c>
    </row>
    <row r="4" spans="1:52" x14ac:dyDescent="0.25">
      <c r="A4" t="s">
        <v>14</v>
      </c>
      <c r="B4" t="s">
        <v>37</v>
      </c>
      <c r="C4" t="s">
        <v>38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23" si="10">F4+$C$9</f>
        <v>8.5572000000000009E-2</v>
      </c>
      <c r="I4" s="5">
        <f t="shared" ref="I4:I23" si="11">1+H4</f>
        <v>1.085572</v>
      </c>
      <c r="J4">
        <f t="shared" ref="J4:J23" si="12">1/I4</f>
        <v>0.92117335377109955</v>
      </c>
      <c r="K4">
        <f>J4</f>
        <v>0.92117335377109955</v>
      </c>
      <c r="L4" s="2">
        <v>1</v>
      </c>
      <c r="M4" s="6">
        <f t="array" ref="M4:M23">Mortalities!B31:B50</f>
        <v>3.6617109999999998E-3</v>
      </c>
      <c r="R4">
        <f t="shared" si="0"/>
        <v>2000000</v>
      </c>
      <c r="S4">
        <f t="shared" si="1"/>
        <v>2800.6442103818858</v>
      </c>
      <c r="U4">
        <f t="shared" ref="U4:U23" si="13">M4</f>
        <v>3.6617109999999998E-3</v>
      </c>
      <c r="V4">
        <f t="shared" ref="V4:V23" si="14">$C$10</f>
        <v>0.01</v>
      </c>
      <c r="W4">
        <f t="shared" ref="W4:W23" si="15">Z3</f>
        <v>1</v>
      </c>
      <c r="X4">
        <f t="shared" ref="X4:X23" si="16">U4*W4</f>
        <v>3.6617109999999998E-3</v>
      </c>
      <c r="Y4">
        <f t="shared" ref="Y4:Y23" si="17">V4*W4</f>
        <v>0.01</v>
      </c>
      <c r="Z4">
        <f t="shared" ref="Z4:Z23" si="18">MAX(0, W4-X4-Y4)</f>
        <v>0.98633828899999998</v>
      </c>
      <c r="AB4">
        <f t="shared" ref="AB4:AB23" si="19">AC3</f>
        <v>0</v>
      </c>
      <c r="AC4">
        <f t="shared" si="2"/>
        <v>2762.3826185658254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-2762.3826185658254</v>
      </c>
      <c r="AK4">
        <f>H4*SUM(AB4, AE4:AF4)</f>
        <v>0</v>
      </c>
      <c r="AL4">
        <f t="shared" si="8"/>
        <v>-10085.804618565824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-6746.1412048210532</v>
      </c>
      <c r="AR4">
        <f t="shared" si="9"/>
        <v>-6746.1412048210532</v>
      </c>
      <c r="AS4">
        <f t="shared" si="9"/>
        <v>-2544.6332611432736</v>
      </c>
      <c r="AT4">
        <f t="shared" si="9"/>
        <v>0</v>
      </c>
      <c r="AU4">
        <f t="shared" si="9"/>
        <v>-9290.7744659643249</v>
      </c>
      <c r="AW4">
        <v>1</v>
      </c>
      <c r="AX4">
        <f>(R4*SUMPRODUCT(K5:$K$23, X5:$X$23)-$AZ$3*SUMPRODUCT(K4:$K$22, W5:$W$23))/Z4</f>
        <v>2800.6442103818858</v>
      </c>
    </row>
    <row r="5" spans="1:52" x14ac:dyDescent="0.25">
      <c r="B5" s="2">
        <f>'T.26.04.A'!B5</f>
        <v>0.8</v>
      </c>
      <c r="C5" s="2">
        <f>'T.26.04.A'!C5</f>
        <v>0.05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8.5572000000000009E-2</v>
      </c>
      <c r="I5" s="5">
        <f t="shared" si="11"/>
        <v>1.085572</v>
      </c>
      <c r="J5">
        <f t="shared" si="12"/>
        <v>0.92117335377109955</v>
      </c>
      <c r="K5">
        <f t="shared" ref="K5:K23" si="20">K4*J5</f>
        <v>0.84856034769789535</v>
      </c>
      <c r="L5" s="2">
        <v>2</v>
      </c>
      <c r="M5" s="6">
        <v>3.8071530000000002E-3</v>
      </c>
      <c r="O5">
        <f t="shared" ref="O5:O23" si="21">$C$3</f>
        <v>16481.328295544758</v>
      </c>
      <c r="P5">
        <f t="shared" ref="P5:P23" si="22">O5*$C$5</f>
        <v>824.06641477723792</v>
      </c>
      <c r="Q5" s="4">
        <f t="shared" ref="Q5:Q23" si="23">$C$8</f>
        <v>25</v>
      </c>
      <c r="R5">
        <f t="shared" si="0"/>
        <v>2000000</v>
      </c>
      <c r="S5">
        <f t="shared" si="1"/>
        <v>5169.8254138172906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2762.3826185658254</v>
      </c>
      <c r="AC5">
        <f t="shared" si="2"/>
        <v>5028.7913633462013</v>
      </c>
      <c r="AE5">
        <f t="shared" si="3"/>
        <v>16031.71379203522</v>
      </c>
      <c r="AF5">
        <f t="shared" si="4"/>
        <v>-801.58568960176103</v>
      </c>
      <c r="AG5">
        <f t="shared" si="4"/>
        <v>-24.317994133350467</v>
      </c>
      <c r="AH5">
        <f t="shared" si="5"/>
        <v>-7510.2815519624337</v>
      </c>
      <c r="AI5">
        <f t="shared" si="6"/>
        <v>7695.5285563376738</v>
      </c>
      <c r="AJ5">
        <f t="shared" si="7"/>
        <v>-2266.4087447803759</v>
      </c>
      <c r="AK5">
        <f>H5*SUM(AB5, AE5:AF5)</f>
        <v>1539.6551274173507</v>
      </c>
      <c r="AL5">
        <f t="shared" si="8"/>
        <v>6968.7749389746486</v>
      </c>
      <c r="AN5">
        <f t="shared" si="9"/>
        <v>13603.87662956255</v>
      </c>
      <c r="AO5">
        <f t="shared" si="9"/>
        <v>-680.19383147812755</v>
      </c>
      <c r="AP5">
        <f t="shared" si="9"/>
        <v>-20.635285557111253</v>
      </c>
      <c r="AQ5">
        <f t="shared" si="9"/>
        <v>-6372.9271250423317</v>
      </c>
      <c r="AR5">
        <f t="shared" si="9"/>
        <v>6530.1203874849789</v>
      </c>
      <c r="AS5">
        <f t="shared" si="9"/>
        <v>-1923.1845924963864</v>
      </c>
      <c r="AT5">
        <f t="shared" si="9"/>
        <v>1306.4902902561146</v>
      </c>
      <c r="AU5">
        <f t="shared" si="9"/>
        <v>5913.4260852447069</v>
      </c>
      <c r="AW5">
        <v>2</v>
      </c>
      <c r="AX5">
        <f>(R5*SUMPRODUCT(K6:$K$23, X6:$X$23)-$AZ$3*SUMPRODUCT(K5:$K$22, W6:$W$23))/Z5</f>
        <v>5169.8254138172906</v>
      </c>
    </row>
    <row r="6" spans="1:52" x14ac:dyDescent="0.25">
      <c r="A6" t="s">
        <v>16</v>
      </c>
      <c r="C6" s="2">
        <f>'T.26.04.F'!C6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8.5572000000000009E-2</v>
      </c>
      <c r="I6" s="5">
        <f t="shared" si="11"/>
        <v>1.085572</v>
      </c>
      <c r="J6">
        <f t="shared" si="12"/>
        <v>0.92117335377109955</v>
      </c>
      <c r="K6">
        <f t="shared" si="20"/>
        <v>0.78167118136604063</v>
      </c>
      <c r="L6" s="2">
        <v>3</v>
      </c>
      <c r="M6" s="6">
        <v>3.9582979999999999E-3</v>
      </c>
      <c r="O6">
        <f t="shared" si="21"/>
        <v>16481.328295544758</v>
      </c>
      <c r="P6">
        <f t="shared" si="22"/>
        <v>824.06641477723792</v>
      </c>
      <c r="Q6" s="4">
        <f t="shared" si="23"/>
        <v>25</v>
      </c>
      <c r="R6">
        <f t="shared" si="0"/>
        <v>2000000</v>
      </c>
      <c r="S6">
        <f t="shared" si="1"/>
        <v>7150.008699902367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5028.7913633462013</v>
      </c>
      <c r="AC6">
        <f t="shared" si="2"/>
        <v>6857.8754532437815</v>
      </c>
      <c r="AE6">
        <f t="shared" si="3"/>
        <v>15807.938353475283</v>
      </c>
      <c r="AF6">
        <f t="shared" si="4"/>
        <v>-790.39691767376416</v>
      </c>
      <c r="AG6">
        <f t="shared" si="4"/>
        <v>-23.978556324474912</v>
      </c>
      <c r="AH6">
        <f t="shared" si="5"/>
        <v>-7700.6294033642307</v>
      </c>
      <c r="AI6">
        <f t="shared" si="6"/>
        <v>7292.933476112813</v>
      </c>
      <c r="AJ6">
        <f t="shared" si="7"/>
        <v>-1829.0840898975803</v>
      </c>
      <c r="AK6">
        <f>H6*SUM(AB6, AE6:AF6)</f>
        <v>1715.4047902886691</v>
      </c>
      <c r="AL6">
        <f t="shared" si="8"/>
        <v>7179.2541765039023</v>
      </c>
      <c r="AN6">
        <f t="shared" si="9"/>
        <v>12356.609847722568</v>
      </c>
      <c r="AO6">
        <f t="shared" si="9"/>
        <v>-617.83049238612841</v>
      </c>
      <c r="AP6">
        <f t="shared" si="9"/>
        <v>-18.743346449604449</v>
      </c>
      <c r="AQ6">
        <f t="shared" si="9"/>
        <v>-6019.3600829897869</v>
      </c>
      <c r="AR6">
        <f t="shared" si="9"/>
        <v>5700.6759258970478</v>
      </c>
      <c r="AS6">
        <f t="shared" si="9"/>
        <v>-1429.7423213680709</v>
      </c>
      <c r="AT6">
        <f t="shared" si="9"/>
        <v>1340.8824889459092</v>
      </c>
      <c r="AU6">
        <f t="shared" si="9"/>
        <v>5611.8160934748867</v>
      </c>
      <c r="AW6">
        <v>3</v>
      </c>
      <c r="AX6">
        <f>(R6*SUMPRODUCT(K7:$K$23, X7:$X$23)-$AZ$3*SUMPRODUCT(K6:$K$22, W7:$W$23))/Z6</f>
        <v>7150.008699902367</v>
      </c>
    </row>
    <row r="7" spans="1:52" x14ac:dyDescent="0.25">
      <c r="A7" t="s">
        <v>15</v>
      </c>
      <c r="B7" t="s">
        <v>37</v>
      </c>
      <c r="C7" t="s">
        <v>38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8.5572000000000009E-2</v>
      </c>
      <c r="I7" s="5">
        <f t="shared" si="11"/>
        <v>1.085572</v>
      </c>
      <c r="J7">
        <f t="shared" si="12"/>
        <v>0.92117335377109955</v>
      </c>
      <c r="K7">
        <f t="shared" si="20"/>
        <v>0.72005466368517301</v>
      </c>
      <c r="L7" s="2">
        <v>4</v>
      </c>
      <c r="M7" s="6">
        <v>4.120851E-3</v>
      </c>
      <c r="O7">
        <f t="shared" si="21"/>
        <v>16481.328295544758</v>
      </c>
      <c r="P7">
        <f t="shared" si="22"/>
        <v>824.06641477723792</v>
      </c>
      <c r="Q7" s="4">
        <f t="shared" si="23"/>
        <v>25</v>
      </c>
      <c r="R7">
        <f t="shared" si="0"/>
        <v>2000000</v>
      </c>
      <c r="S7">
        <f t="shared" si="1"/>
        <v>8771.939032228096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6857.8754532437815</v>
      </c>
      <c r="AC7">
        <f t="shared" si="2"/>
        <v>8294.7310588322725</v>
      </c>
      <c r="AE7">
        <f t="shared" si="3"/>
        <v>15584.716811368673</v>
      </c>
      <c r="AF7">
        <f t="shared" si="4"/>
        <v>-779.23584056843379</v>
      </c>
      <c r="AG7">
        <f t="shared" si="4"/>
        <v>-23.639958703421897</v>
      </c>
      <c r="AH7">
        <f t="shared" si="5"/>
        <v>-7904.9646246615021</v>
      </c>
      <c r="AI7">
        <f t="shared" si="6"/>
        <v>6876.8763874353162</v>
      </c>
      <c r="AJ7">
        <f t="shared" si="7"/>
        <v>-1436.855605588491</v>
      </c>
      <c r="AK7">
        <f>H7*SUM(AB7, AE7:AF7)</f>
        <v>1853.7767359182949</v>
      </c>
      <c r="AL7">
        <f t="shared" si="8"/>
        <v>7293.7975177651206</v>
      </c>
      <c r="AN7">
        <f t="shared" si="9"/>
        <v>11221.848022238732</v>
      </c>
      <c r="AO7">
        <f t="shared" si="9"/>
        <v>-561.09240111193674</v>
      </c>
      <c r="AP7">
        <f t="shared" si="9"/>
        <v>-17.022062513723832</v>
      </c>
      <c r="AQ7">
        <f t="shared" si="9"/>
        <v>-5692.0066442538282</v>
      </c>
      <c r="AR7">
        <f t="shared" si="9"/>
        <v>4951.7269143592439</v>
      </c>
      <c r="AS7">
        <f t="shared" si="9"/>
        <v>-1034.6145798461764</v>
      </c>
      <c r="AT7">
        <f t="shared" si="9"/>
        <v>1334.8205841290455</v>
      </c>
      <c r="AU7">
        <f t="shared" si="9"/>
        <v>5251.9329186421137</v>
      </c>
      <c r="AW7">
        <v>4</v>
      </c>
      <c r="AX7">
        <f>(R7*SUMPRODUCT(K8:$K$23, X8:$X$23)-$AZ$3*SUMPRODUCT(K7:$K$22, W8:$W$23))/Z7</f>
        <v>8771.939032228096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8.5572000000000009E-2</v>
      </c>
      <c r="I8" s="5">
        <f t="shared" si="11"/>
        <v>1.085572</v>
      </c>
      <c r="J8">
        <f t="shared" si="12"/>
        <v>0.92117335377109955</v>
      </c>
      <c r="K8">
        <f t="shared" si="20"/>
        <v>0.66329516944539202</v>
      </c>
      <c r="L8" s="2">
        <v>5</v>
      </c>
      <c r="M8" s="6">
        <v>4.2986129999999997E-3</v>
      </c>
      <c r="O8">
        <f t="shared" si="21"/>
        <v>16481.328295544758</v>
      </c>
      <c r="P8">
        <f t="shared" si="22"/>
        <v>824.06641477723792</v>
      </c>
      <c r="Q8" s="4">
        <f t="shared" si="23"/>
        <v>25</v>
      </c>
      <c r="R8">
        <f t="shared" si="0"/>
        <v>2000000</v>
      </c>
      <c r="S8">
        <f t="shared" si="1"/>
        <v>10059.940678148871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8294.7310588322725</v>
      </c>
      <c r="AC8">
        <f t="shared" si="2"/>
        <v>9376.6453966636545</v>
      </c>
      <c r="AE8">
        <f t="shared" si="3"/>
        <v>15361.876976968319</v>
      </c>
      <c r="AF8">
        <f t="shared" si="4"/>
        <v>-768.09384884841597</v>
      </c>
      <c r="AG8">
        <f t="shared" si="4"/>
        <v>-23.301940082585684</v>
      </c>
      <c r="AH8">
        <f t="shared" si="5"/>
        <v>-8129.5227041593989</v>
      </c>
      <c r="AI8">
        <f t="shared" si="6"/>
        <v>6440.9584838779192</v>
      </c>
      <c r="AJ8">
        <f t="shared" si="7"/>
        <v>-1081.914337831382</v>
      </c>
      <c r="AK8">
        <f t="shared" ref="AK8:AK23" si="24">H8*SUM(AB8:AB8, AE8:AF8)</f>
        <v>1958.6159360058718</v>
      </c>
      <c r="AL8">
        <f t="shared" si="8"/>
        <v>7317.6600820524091</v>
      </c>
      <c r="AN8">
        <f t="shared" si="9"/>
        <v>10189.458792437468</v>
      </c>
      <c r="AO8">
        <f t="shared" si="9"/>
        <v>-509.47293962187342</v>
      </c>
      <c r="AP8">
        <f t="shared" si="9"/>
        <v>-15.456064295485044</v>
      </c>
      <c r="AQ8">
        <f t="shared" si="9"/>
        <v>-5392.2731395655701</v>
      </c>
      <c r="AR8">
        <f t="shared" si="9"/>
        <v>4272.2566489545397</v>
      </c>
      <c r="AS8">
        <f t="shared" si="9"/>
        <v>-717.62855403726564</v>
      </c>
      <c r="AT8">
        <f t="shared" si="9"/>
        <v>1299.1404891514599</v>
      </c>
      <c r="AU8">
        <f t="shared" si="9"/>
        <v>4853.7685840687336</v>
      </c>
      <c r="AW8">
        <v>5</v>
      </c>
      <c r="AX8">
        <f>(R8*SUMPRODUCT(K9:$K$23, X9:$X$23)-$AZ$3*SUMPRODUCT(K8:$K$22, W9:$W$23))/Z8</f>
        <v>10059.940678148871</v>
      </c>
    </row>
    <row r="9" spans="1:52" x14ac:dyDescent="0.25">
      <c r="A9" t="s">
        <v>39</v>
      </c>
      <c r="C9" s="2">
        <f>'T.26.04.A'!C9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8.5572000000000009E-2</v>
      </c>
      <c r="I9" s="5">
        <f t="shared" si="11"/>
        <v>1.085572</v>
      </c>
      <c r="J9">
        <f t="shared" si="12"/>
        <v>0.92117335377109955</v>
      </c>
      <c r="K9">
        <f t="shared" si="20"/>
        <v>0.61100983577818146</v>
      </c>
      <c r="L9" s="2">
        <v>6</v>
      </c>
      <c r="M9" s="6">
        <v>4.5124980000000002E-3</v>
      </c>
      <c r="O9">
        <f t="shared" si="21"/>
        <v>16481.328295544758</v>
      </c>
      <c r="P9">
        <f t="shared" si="22"/>
        <v>824.06641477723792</v>
      </c>
      <c r="Q9" s="4">
        <f t="shared" si="23"/>
        <v>25</v>
      </c>
      <c r="R9">
        <f t="shared" si="0"/>
        <v>2000000</v>
      </c>
      <c r="S9">
        <f t="shared" si="1"/>
        <v>11012.354040892824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9376.6453966636545</v>
      </c>
      <c r="AC9">
        <f t="shared" si="2"/>
        <v>10115.406932949038</v>
      </c>
      <c r="AE9">
        <f t="shared" si="3"/>
        <v>15138.937768063821</v>
      </c>
      <c r="AF9">
        <f t="shared" si="4"/>
        <v>-756.94688840319111</v>
      </c>
      <c r="AG9">
        <f t="shared" si="4"/>
        <v>-22.963770723741039</v>
      </c>
      <c r="AH9">
        <f t="shared" si="5"/>
        <v>-8411.9966415030194</v>
      </c>
      <c r="AI9">
        <f t="shared" si="6"/>
        <v>5947.0304674338695</v>
      </c>
      <c r="AJ9">
        <f t="shared" si="7"/>
        <v>-738.76153628538304</v>
      </c>
      <c r="AK9">
        <f t="shared" si="24"/>
        <v>2033.0740234376217</v>
      </c>
      <c r="AL9">
        <f t="shared" si="8"/>
        <v>7241.3429545861081</v>
      </c>
      <c r="AN9">
        <f t="shared" si="9"/>
        <v>9250.0398795207839</v>
      </c>
      <c r="AO9">
        <f t="shared" si="9"/>
        <v>-462.50199397603927</v>
      </c>
      <c r="AP9">
        <f t="shared" si="9"/>
        <v>-14.031089778760823</v>
      </c>
      <c r="AQ9">
        <f t="shared" si="9"/>
        <v>-5139.8126864913738</v>
      </c>
      <c r="AR9">
        <f t="shared" si="9"/>
        <v>3633.6941092746101</v>
      </c>
      <c r="AS9">
        <f t="shared" si="9"/>
        <v>-451.39056496496892</v>
      </c>
      <c r="AT9">
        <f t="shared" si="9"/>
        <v>1242.2282251855079</v>
      </c>
      <c r="AU9">
        <f t="shared" si="9"/>
        <v>4424.5317694951491</v>
      </c>
      <c r="AW9">
        <v>6</v>
      </c>
      <c r="AX9">
        <f>(R9*SUMPRODUCT(K10:$K$23, X10:$X$23)-$AZ$3*SUMPRODUCT(K9:$K$22, W10:$W$23))/Z9</f>
        <v>11012.354040892824</v>
      </c>
    </row>
    <row r="10" spans="1:52" x14ac:dyDescent="0.25">
      <c r="A10" t="s">
        <v>19</v>
      </c>
      <c r="C10" s="2">
        <f>'T.26.04.A'!C10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8.5572000000000009E-2</v>
      </c>
      <c r="I10" s="5">
        <f t="shared" si="11"/>
        <v>1.085572</v>
      </c>
      <c r="J10">
        <f t="shared" si="12"/>
        <v>0.92117335377109955</v>
      </c>
      <c r="K10">
        <f t="shared" si="20"/>
        <v>0.5628459796109162</v>
      </c>
      <c r="L10" s="2">
        <v>7</v>
      </c>
      <c r="M10" s="6">
        <v>4.7406419999999998E-3</v>
      </c>
      <c r="O10">
        <f t="shared" si="21"/>
        <v>16481.328295544758</v>
      </c>
      <c r="P10">
        <f t="shared" si="22"/>
        <v>824.06641477723792</v>
      </c>
      <c r="Q10" s="4">
        <f t="shared" si="23"/>
        <v>25</v>
      </c>
      <c r="R10">
        <f t="shared" si="0"/>
        <v>2000000</v>
      </c>
      <c r="S10">
        <f t="shared" si="1"/>
        <v>11657.491955294945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10115.406932949038</v>
      </c>
      <c r="AC10">
        <f t="shared" si="2"/>
        <v>10550.15612070325</v>
      </c>
      <c r="AE10">
        <f t="shared" si="3"/>
        <v>14915.780106164513</v>
      </c>
      <c r="AF10">
        <f t="shared" si="4"/>
        <v>-745.78900530822568</v>
      </c>
      <c r="AG10">
        <f t="shared" si="4"/>
        <v>-22.625270000532293</v>
      </c>
      <c r="AH10">
        <f t="shared" si="5"/>
        <v>-8709.0412777069723</v>
      </c>
      <c r="AI10">
        <f t="shared" si="6"/>
        <v>5438.3245531487828</v>
      </c>
      <c r="AJ10">
        <f t="shared" si="7"/>
        <v>-434.74918775421247</v>
      </c>
      <c r="AK10">
        <f t="shared" si="24"/>
        <v>2078.1500805487894</v>
      </c>
      <c r="AL10">
        <f t="shared" si="8"/>
        <v>7081.7254459433598</v>
      </c>
      <c r="AN10">
        <f t="shared" si="9"/>
        <v>8395.2868655151815</v>
      </c>
      <c r="AO10">
        <f t="shared" si="9"/>
        <v>-419.76434327575907</v>
      </c>
      <c r="AP10">
        <f t="shared" si="9"/>
        <v>-12.734542257411073</v>
      </c>
      <c r="AQ10">
        <f t="shared" si="9"/>
        <v>-4901.8488694228863</v>
      </c>
      <c r="AR10">
        <f t="shared" si="9"/>
        <v>3060.9391105591249</v>
      </c>
      <c r="AS10">
        <f t="shared" si="9"/>
        <v>-244.69683246656984</v>
      </c>
      <c r="AT10">
        <f t="shared" si="9"/>
        <v>1169.6784178649878</v>
      </c>
      <c r="AU10">
        <f t="shared" si="9"/>
        <v>3985.9206959575426</v>
      </c>
      <c r="AW10">
        <v>7</v>
      </c>
      <c r="AX10">
        <f>(R10*SUMPRODUCT(K11:$K$23, X11:$X$23)-$AZ$3*SUMPRODUCT(K10:$K$22, W11:$W$23))/Z10</f>
        <v>11657.491955294945</v>
      </c>
    </row>
    <row r="11" spans="1:52" x14ac:dyDescent="0.25">
      <c r="A11" t="s">
        <v>33</v>
      </c>
      <c r="C11" s="7">
        <f>AU25</f>
        <v>41889.514502351856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8.5572000000000009E-2</v>
      </c>
      <c r="I11" s="5">
        <f t="shared" si="11"/>
        <v>1.085572</v>
      </c>
      <c r="J11">
        <f t="shared" si="12"/>
        <v>0.92117335377109955</v>
      </c>
      <c r="K11">
        <f t="shared" si="20"/>
        <v>0.51847871869476758</v>
      </c>
      <c r="L11" s="2">
        <v>8</v>
      </c>
      <c r="M11" s="6">
        <v>4.9668849999999999E-3</v>
      </c>
      <c r="O11">
        <f t="shared" si="21"/>
        <v>16481.328295544758</v>
      </c>
      <c r="P11">
        <f t="shared" si="22"/>
        <v>824.06641477723792</v>
      </c>
      <c r="Q11" s="4">
        <f t="shared" si="23"/>
        <v>25</v>
      </c>
      <c r="R11">
        <f t="shared" si="0"/>
        <v>2000000</v>
      </c>
      <c r="S11">
        <f t="shared" si="1"/>
        <v>12039.065326158448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10550.15612070325</v>
      </c>
      <c r="AC11">
        <f t="shared" si="2"/>
        <v>10732.412684157596</v>
      </c>
      <c r="AE11">
        <f t="shared" si="3"/>
        <v>14692.537340630262</v>
      </c>
      <c r="AF11">
        <f t="shared" si="4"/>
        <v>-734.62686703151314</v>
      </c>
      <c r="AG11">
        <f t="shared" si="4"/>
        <v>-22.286640186340378</v>
      </c>
      <c r="AH11">
        <f t="shared" si="5"/>
        <v>-8990.1691349275079</v>
      </c>
      <c r="AI11">
        <f t="shared" si="6"/>
        <v>4945.4546984849003</v>
      </c>
      <c r="AJ11">
        <f t="shared" si="7"/>
        <v>-182.25656345434618</v>
      </c>
      <c r="AK11">
        <f t="shared" si="24"/>
        <v>2097.2042746076104</v>
      </c>
      <c r="AL11">
        <f t="shared" si="8"/>
        <v>6860.4024096381645</v>
      </c>
      <c r="AN11">
        <f t="shared" si="9"/>
        <v>7617.7679347450066</v>
      </c>
      <c r="AO11">
        <f t="shared" si="9"/>
        <v>-380.88839673725033</v>
      </c>
      <c r="AP11">
        <f t="shared" si="9"/>
        <v>-11.555148647825076</v>
      </c>
      <c r="AQ11">
        <f t="shared" si="9"/>
        <v>-4661.2113739264614</v>
      </c>
      <c r="AR11">
        <f t="shared" si="9"/>
        <v>2564.1130154334692</v>
      </c>
      <c r="AS11">
        <f t="shared" si="9"/>
        <v>-94.496149493521017</v>
      </c>
      <c r="AT11">
        <f t="shared" si="9"/>
        <v>1087.3557851397434</v>
      </c>
      <c r="AU11">
        <f t="shared" si="9"/>
        <v>3556.9726510796918</v>
      </c>
      <c r="AW11">
        <v>8</v>
      </c>
      <c r="AX11">
        <f>(R11*SUMPRODUCT(K12:$K$23, X12:$X$23)-$AZ$3*SUMPRODUCT(K11:$K$22, W12:$W$23))/Z11</f>
        <v>12039.065326158448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8.5572000000000009E-2</v>
      </c>
      <c r="I12" s="5">
        <f t="shared" si="11"/>
        <v>1.085572</v>
      </c>
      <c r="J12">
        <f t="shared" si="12"/>
        <v>0.92117335377109955</v>
      </c>
      <c r="K12">
        <f t="shared" si="20"/>
        <v>0.47760878015900154</v>
      </c>
      <c r="L12" s="2">
        <v>9</v>
      </c>
      <c r="M12" s="6">
        <v>5.2168930000000002E-3</v>
      </c>
      <c r="O12">
        <f t="shared" si="21"/>
        <v>16481.328295544758</v>
      </c>
      <c r="P12">
        <f t="shared" si="22"/>
        <v>824.06641477723792</v>
      </c>
      <c r="Q12" s="4">
        <f t="shared" si="23"/>
        <v>25</v>
      </c>
      <c r="R12">
        <f t="shared" si="0"/>
        <v>2000000</v>
      </c>
      <c r="S12">
        <f t="shared" si="1"/>
        <v>12170.969105470936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10732.412684157596</v>
      </c>
      <c r="AC12">
        <f t="shared" si="2"/>
        <v>10684.897072274634</v>
      </c>
      <c r="AE12">
        <f t="shared" si="3"/>
        <v>14468.962572019389</v>
      </c>
      <c r="AF12">
        <f t="shared" si="4"/>
        <v>-723.44812860096943</v>
      </c>
      <c r="AG12">
        <f t="shared" si="4"/>
        <v>-21.947506767295337</v>
      </c>
      <c r="AH12">
        <f t="shared" si="5"/>
        <v>-9301.3613745310249</v>
      </c>
      <c r="AI12">
        <f t="shared" si="6"/>
        <v>4422.2055621200998</v>
      </c>
      <c r="AJ12">
        <f t="shared" si="7"/>
        <v>47.515611882961821</v>
      </c>
      <c r="AK12">
        <f t="shared" si="24"/>
        <v>2094.6251801609351</v>
      </c>
      <c r="AL12">
        <f t="shared" si="8"/>
        <v>6564.3463541639967</v>
      </c>
      <c r="AN12">
        <f t="shared" si="9"/>
        <v>6910.5035641884297</v>
      </c>
      <c r="AO12">
        <f t="shared" si="9"/>
        <v>-345.52517820942148</v>
      </c>
      <c r="AP12">
        <f t="shared" si="9"/>
        <v>-10.482321934659357</v>
      </c>
      <c r="AQ12">
        <f t="shared" si="9"/>
        <v>-4442.4118599078165</v>
      </c>
      <c r="AR12">
        <f t="shared" si="9"/>
        <v>2112.0842041365327</v>
      </c>
      <c r="AS12">
        <f t="shared" si="9"/>
        <v>22.693873429929955</v>
      </c>
      <c r="AT12">
        <f t="shared" si="9"/>
        <v>1000.411377186993</v>
      </c>
      <c r="AU12">
        <f t="shared" si="9"/>
        <v>3135.1894547534557</v>
      </c>
      <c r="AW12">
        <v>9</v>
      </c>
      <c r="AX12">
        <f>(R12*SUMPRODUCT(K13:$K$23, X13:$X$23)-$AZ$3*SUMPRODUCT(K12:$K$22, W13:$W$23))/Z12</f>
        <v>12170.969105470936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8.5572000000000009E-2</v>
      </c>
      <c r="I13" s="5">
        <f t="shared" si="11"/>
        <v>1.085572</v>
      </c>
      <c r="J13">
        <f t="shared" si="12"/>
        <v>0.92117335377109955</v>
      </c>
      <c r="K13">
        <f t="shared" si="20"/>
        <v>0.43996048180959124</v>
      </c>
      <c r="L13" s="2">
        <v>10</v>
      </c>
      <c r="M13" s="6">
        <v>5.4821100000000001E-3</v>
      </c>
      <c r="O13">
        <f t="shared" si="21"/>
        <v>16481.328295544758</v>
      </c>
      <c r="P13">
        <f t="shared" si="22"/>
        <v>824.06641477723792</v>
      </c>
      <c r="Q13" s="4">
        <f t="shared" si="23"/>
        <v>25</v>
      </c>
      <c r="R13">
        <f t="shared" si="0"/>
        <v>2000000</v>
      </c>
      <c r="S13">
        <f t="shared" si="1"/>
        <v>12075.453556263165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10684.897072274634</v>
      </c>
      <c r="AC13">
        <f t="shared" si="2"/>
        <v>10436.917417286611</v>
      </c>
      <c r="AE13">
        <f t="shared" si="3"/>
        <v>14244.952501893502</v>
      </c>
      <c r="AF13">
        <f t="shared" si="4"/>
        <v>-712.24762509467507</v>
      </c>
      <c r="AG13">
        <f t="shared" si="4"/>
        <v>-21.607713053298326</v>
      </c>
      <c r="AH13">
        <f t="shared" si="5"/>
        <v>-9625.4917059245963</v>
      </c>
      <c r="AI13">
        <f t="shared" si="6"/>
        <v>3885.6054578209332</v>
      </c>
      <c r="AJ13">
        <f t="shared" si="7"/>
        <v>247.97965498802296</v>
      </c>
      <c r="AK13">
        <f t="shared" si="24"/>
        <v>2072.3486339861147</v>
      </c>
      <c r="AL13">
        <f t="shared" si="8"/>
        <v>6205.9337467950709</v>
      </c>
      <c r="AN13">
        <f t="shared" si="9"/>
        <v>6267.2161660878073</v>
      </c>
      <c r="AO13">
        <f t="shared" si="9"/>
        <v>-313.36080830439033</v>
      </c>
      <c r="AP13">
        <f t="shared" si="9"/>
        <v>-9.5065398457325259</v>
      </c>
      <c r="AQ13">
        <f t="shared" si="9"/>
        <v>-4234.8359685928099</v>
      </c>
      <c r="AR13">
        <f t="shared" si="9"/>
        <v>1709.5128493448751</v>
      </c>
      <c r="AS13">
        <f t="shared" si="9"/>
        <v>109.10124848750678</v>
      </c>
      <c r="AT13">
        <f t="shared" si="9"/>
        <v>911.75150348597924</v>
      </c>
      <c r="AU13">
        <f t="shared" si="9"/>
        <v>2730.3656013183613</v>
      </c>
      <c r="AW13">
        <v>10</v>
      </c>
      <c r="AX13">
        <f>(R13*SUMPRODUCT(K14:$K$23, X14:$X$23)-$AZ$3*SUMPRODUCT(K13:$K$22, W14:$W$23))/Z13</f>
        <v>12075.453556263165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8.5572000000000009E-2</v>
      </c>
      <c r="I14" s="5">
        <f t="shared" si="11"/>
        <v>1.085572</v>
      </c>
      <c r="J14">
        <f t="shared" si="12"/>
        <v>0.92117335377109955</v>
      </c>
      <c r="K14">
        <f t="shared" si="20"/>
        <v>0.40527987255529002</v>
      </c>
      <c r="L14" s="2">
        <v>11</v>
      </c>
      <c r="M14" s="6">
        <v>5.7777469999999997E-3</v>
      </c>
      <c r="O14">
        <f t="shared" si="21"/>
        <v>16481.328295544758</v>
      </c>
      <c r="P14">
        <f t="shared" si="22"/>
        <v>824.06641477723792</v>
      </c>
      <c r="Q14" s="4">
        <f t="shared" si="23"/>
        <v>25</v>
      </c>
      <c r="R14">
        <f t="shared" si="0"/>
        <v>2000000</v>
      </c>
      <c r="S14">
        <f t="shared" si="1"/>
        <v>11761.18413090282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10436.917417286611</v>
      </c>
      <c r="AC14">
        <f t="shared" si="2"/>
        <v>10004.906274477504</v>
      </c>
      <c r="AE14">
        <f t="shared" si="3"/>
        <v>14020.199245291609</v>
      </c>
      <c r="AF14">
        <f t="shared" si="4"/>
        <v>-701.00996226458051</v>
      </c>
      <c r="AG14">
        <f t="shared" si="4"/>
        <v>-21.266792023494791</v>
      </c>
      <c r="AH14">
        <f t="shared" si="5"/>
        <v>-9987.5119416444195</v>
      </c>
      <c r="AI14">
        <f t="shared" si="6"/>
        <v>3310.4105493591142</v>
      </c>
      <c r="AJ14">
        <f t="shared" si="7"/>
        <v>432.0111428091077</v>
      </c>
      <c r="AK14">
        <f t="shared" si="24"/>
        <v>2032.8575625592391</v>
      </c>
      <c r="AL14">
        <f t="shared" si="8"/>
        <v>5775.2792547274612</v>
      </c>
      <c r="AN14">
        <f t="shared" si="9"/>
        <v>5682.1045633315571</v>
      </c>
      <c r="AO14">
        <f t="shared" si="9"/>
        <v>-284.10522816657783</v>
      </c>
      <c r="AP14">
        <f t="shared" si="9"/>
        <v>-8.6190027609418269</v>
      </c>
      <c r="AQ14">
        <f t="shared" si="9"/>
        <v>-4047.7375668540876</v>
      </c>
      <c r="AR14">
        <f t="shared" si="9"/>
        <v>1341.6427655499494</v>
      </c>
      <c r="AS14">
        <f t="shared" si="9"/>
        <v>175.08542090014038</v>
      </c>
      <c r="AT14">
        <f t="shared" si="9"/>
        <v>823.87625387706589</v>
      </c>
      <c r="AU14">
        <f t="shared" si="9"/>
        <v>2340.6044403271558</v>
      </c>
      <c r="AW14">
        <v>11</v>
      </c>
      <c r="AX14">
        <f>(R14*SUMPRODUCT(K15:$K$23, X15:$X$23)-$AZ$3*SUMPRODUCT(K14:$K$22, W15:$W$23))/Z14</f>
        <v>11761.18413090282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8.5572000000000009E-2</v>
      </c>
      <c r="I15" s="5">
        <f t="shared" si="11"/>
        <v>1.085572</v>
      </c>
      <c r="J15">
        <f t="shared" si="12"/>
        <v>0.92117335377109955</v>
      </c>
      <c r="K15">
        <f t="shared" si="20"/>
        <v>0.37333301941768032</v>
      </c>
      <c r="L15" s="2">
        <v>12</v>
      </c>
      <c r="M15" s="6">
        <v>6.1180619999999996E-3</v>
      </c>
      <c r="O15">
        <f t="shared" si="21"/>
        <v>16481.328295544758</v>
      </c>
      <c r="P15">
        <f t="shared" si="22"/>
        <v>824.06641477723792</v>
      </c>
      <c r="Q15" s="4">
        <f t="shared" si="23"/>
        <v>25</v>
      </c>
      <c r="R15">
        <f t="shared" si="0"/>
        <v>2000000</v>
      </c>
      <c r="S15">
        <f t="shared" si="1"/>
        <v>11227.615741986367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10004.906274477504</v>
      </c>
      <c r="AC15">
        <f t="shared" si="2"/>
        <v>9397.0709081785571</v>
      </c>
      <c r="AE15">
        <f t="shared" si="3"/>
        <v>13794.220804603645</v>
      </c>
      <c r="AF15">
        <f t="shared" si="4"/>
        <v>-689.71104023018233</v>
      </c>
      <c r="AG15">
        <f t="shared" si="4"/>
        <v>-20.924012551118995</v>
      </c>
      <c r="AH15">
        <f t="shared" si="5"/>
        <v>-10408.924171267725</v>
      </c>
      <c r="AI15">
        <f t="shared" si="6"/>
        <v>2674.6615805546189</v>
      </c>
      <c r="AJ15">
        <f t="shared" si="7"/>
        <v>607.83536629894661</v>
      </c>
      <c r="AK15">
        <f t="shared" si="24"/>
        <v>1977.5189492765548</v>
      </c>
      <c r="AL15">
        <f t="shared" si="8"/>
        <v>5260.0158961301204</v>
      </c>
      <c r="AN15">
        <f t="shared" si="9"/>
        <v>5149.8381034968625</v>
      </c>
      <c r="AO15">
        <f t="shared" si="9"/>
        <v>-257.49190517484317</v>
      </c>
      <c r="AP15">
        <f t="shared" si="9"/>
        <v>-7.8116247840426949</v>
      </c>
      <c r="AQ15">
        <f t="shared" si="9"/>
        <v>-3885.9950897490558</v>
      </c>
      <c r="AR15">
        <f t="shared" si="9"/>
        <v>998.53948378892107</v>
      </c>
      <c r="AS15">
        <f t="shared" si="9"/>
        <v>226.92501260923746</v>
      </c>
      <c r="AT15">
        <f t="shared" si="9"/>
        <v>738.27312028909489</v>
      </c>
      <c r="AU15">
        <f t="shared" si="9"/>
        <v>1963.7376166872534</v>
      </c>
      <c r="AW15">
        <v>12</v>
      </c>
      <c r="AX15">
        <f>(R15*SUMPRODUCT(K16:$K$23, X16:$X$23)-$AZ$3*SUMPRODUCT(K15:$K$22, W16:$W$23))/Z15</f>
        <v>11227.615741986367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8.5572000000000009E-2</v>
      </c>
      <c r="I16" s="5">
        <f t="shared" si="11"/>
        <v>1.085572</v>
      </c>
      <c r="J16">
        <f t="shared" si="12"/>
        <v>0.92117335377109955</v>
      </c>
      <c r="K16">
        <f t="shared" si="20"/>
        <v>0.34390442957047562</v>
      </c>
      <c r="L16" s="2">
        <v>13</v>
      </c>
      <c r="M16" s="6">
        <v>6.4830920000000002E-3</v>
      </c>
      <c r="O16">
        <f t="shared" si="21"/>
        <v>16481.328295544758</v>
      </c>
      <c r="P16">
        <f t="shared" si="22"/>
        <v>824.06641477723792</v>
      </c>
      <c r="Q16" s="4">
        <f t="shared" si="23"/>
        <v>25</v>
      </c>
      <c r="R16">
        <f t="shared" si="0"/>
        <v>2000000</v>
      </c>
      <c r="S16">
        <f t="shared" si="1"/>
        <v>10491.261975285241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9397.0709081785571</v>
      </c>
      <c r="AC16">
        <f t="shared" si="2"/>
        <v>8636.0376190253046</v>
      </c>
      <c r="AE16">
        <f t="shared" si="3"/>
        <v>13566.84939401305</v>
      </c>
      <c r="AF16">
        <f t="shared" si="4"/>
        <v>-678.3424697006526</v>
      </c>
      <c r="AG16">
        <f t="shared" si="4"/>
        <v>-20.579120127229746</v>
      </c>
      <c r="AH16">
        <f t="shared" si="5"/>
        <v>-10852.183870244731</v>
      </c>
      <c r="AI16">
        <f t="shared" si="6"/>
        <v>2015.7439339404373</v>
      </c>
      <c r="AJ16">
        <f t="shared" si="7"/>
        <v>761.03328915325255</v>
      </c>
      <c r="AK16">
        <f t="shared" si="24"/>
        <v>1907.0214662819162</v>
      </c>
      <c r="AL16">
        <f t="shared" si="8"/>
        <v>4683.798689375606</v>
      </c>
      <c r="AN16">
        <f t="shared" si="9"/>
        <v>4665.6996019166108</v>
      </c>
      <c r="AO16">
        <f t="shared" si="9"/>
        <v>-233.28498009583058</v>
      </c>
      <c r="AP16">
        <f t="shared" si="9"/>
        <v>-7.0772505684172398</v>
      </c>
      <c r="AQ16">
        <f t="shared" si="9"/>
        <v>-3732.1141034904308</v>
      </c>
      <c r="AR16">
        <f t="shared" si="9"/>
        <v>693.22326776193256</v>
      </c>
      <c r="AS16">
        <f t="shared" si="9"/>
        <v>261.72271919039213</v>
      </c>
      <c r="AT16">
        <f t="shared" si="9"/>
        <v>655.83312954033443</v>
      </c>
      <c r="AU16">
        <f t="shared" si="9"/>
        <v>1610.7791164926591</v>
      </c>
      <c r="AW16">
        <v>13</v>
      </c>
      <c r="AX16">
        <f>(R16*SUMPRODUCT(K17:$K$23, X17:$X$23)-$AZ$3*SUMPRODUCT(K16:$K$22, W17:$W$23))/Z16</f>
        <v>10491.261975285241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8.5572000000000009E-2</v>
      </c>
      <c r="I17" s="5">
        <f t="shared" si="11"/>
        <v>1.085572</v>
      </c>
      <c r="J17">
        <f t="shared" si="12"/>
        <v>0.92117335377109955</v>
      </c>
      <c r="K17">
        <f t="shared" si="20"/>
        <v>0.31679559676417191</v>
      </c>
      <c r="L17" s="2">
        <v>14</v>
      </c>
      <c r="M17" s="6">
        <v>6.8699859999999998E-3</v>
      </c>
      <c r="O17">
        <f t="shared" si="21"/>
        <v>16481.328295544758</v>
      </c>
      <c r="P17">
        <f t="shared" si="22"/>
        <v>824.06641477723792</v>
      </c>
      <c r="Q17" s="4">
        <f t="shared" si="23"/>
        <v>25</v>
      </c>
      <c r="R17">
        <f t="shared" si="0"/>
        <v>2000000</v>
      </c>
      <c r="S17">
        <f t="shared" si="1"/>
        <v>9569.9680343208165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8636.0376190253046</v>
      </c>
      <c r="AC17">
        <f t="shared" si="2"/>
        <v>7744.7648430634581</v>
      </c>
      <c r="AE17">
        <f t="shared" si="3"/>
        <v>13337.976834671941</v>
      </c>
      <c r="AF17">
        <f t="shared" si="4"/>
        <v>-666.89884173359712</v>
      </c>
      <c r="AG17">
        <f t="shared" si="4"/>
        <v>-20.23195065879106</v>
      </c>
      <c r="AH17">
        <f t="shared" si="5"/>
        <v>-11310.261373310927</v>
      </c>
      <c r="AI17">
        <f t="shared" si="6"/>
        <v>1340.5846689686259</v>
      </c>
      <c r="AJ17">
        <f t="shared" si="7"/>
        <v>891.27277596184649</v>
      </c>
      <c r="AK17">
        <f t="shared" si="24"/>
        <v>1823.2924971469533</v>
      </c>
      <c r="AL17">
        <f t="shared" si="8"/>
        <v>4055.1499420774257</v>
      </c>
      <c r="AN17">
        <f t="shared" si="9"/>
        <v>4225.4123309665983</v>
      </c>
      <c r="AO17">
        <f t="shared" si="9"/>
        <v>-211.27061654832994</v>
      </c>
      <c r="AP17">
        <f t="shared" si="9"/>
        <v>-6.4093928826549948</v>
      </c>
      <c r="AQ17">
        <f t="shared" si="9"/>
        <v>-3583.0410013167975</v>
      </c>
      <c r="AR17">
        <f t="shared" si="9"/>
        <v>424.69132021881569</v>
      </c>
      <c r="AS17">
        <f t="shared" si="9"/>
        <v>282.35129094049324</v>
      </c>
      <c r="AT17">
        <f t="shared" si="9"/>
        <v>577.6110347093063</v>
      </c>
      <c r="AU17">
        <f t="shared" si="9"/>
        <v>1284.6536458686153</v>
      </c>
      <c r="AW17">
        <v>14</v>
      </c>
      <c r="AX17">
        <f>(R17*SUMPRODUCT(K18:$K$23, X18:$X$23)-$AZ$3*SUMPRODUCT(K17:$K$22, W18:$W$23))/Z17</f>
        <v>9569.9680343208165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8.5572000000000009E-2</v>
      </c>
      <c r="I18" s="5">
        <f t="shared" si="11"/>
        <v>1.085572</v>
      </c>
      <c r="J18">
        <f t="shared" si="12"/>
        <v>0.92117335377109955</v>
      </c>
      <c r="K18">
        <f t="shared" si="20"/>
        <v>0.29182366233116913</v>
      </c>
      <c r="L18" s="2">
        <v>15</v>
      </c>
      <c r="M18" s="6">
        <v>7.3063119999999997E-3</v>
      </c>
      <c r="O18">
        <f t="shared" si="21"/>
        <v>16481.328295544758</v>
      </c>
      <c r="P18">
        <f t="shared" si="22"/>
        <v>824.06641477723792</v>
      </c>
      <c r="Q18" s="4">
        <f t="shared" si="23"/>
        <v>25</v>
      </c>
      <c r="R18">
        <f t="shared" si="0"/>
        <v>2000000</v>
      </c>
      <c r="S18">
        <f t="shared" si="1"/>
        <v>8464.4046898046927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7744.7648430634581</v>
      </c>
      <c r="AC18">
        <f t="shared" si="2"/>
        <v>6731.5075027649054</v>
      </c>
      <c r="AE18">
        <f t="shared" si="3"/>
        <v>13107.145646122335</v>
      </c>
      <c r="AF18">
        <f t="shared" si="4"/>
        <v>-655.35728230611687</v>
      </c>
      <c r="AG18">
        <f t="shared" si="4"/>
        <v>-19.881810208321419</v>
      </c>
      <c r="AH18">
        <f t="shared" si="5"/>
        <v>-11825.675510538644</v>
      </c>
      <c r="AI18">
        <f t="shared" si="6"/>
        <v>606.23104306925416</v>
      </c>
      <c r="AJ18">
        <f t="shared" si="7"/>
        <v>1013.2573402985527</v>
      </c>
      <c r="AK18">
        <f t="shared" si="24"/>
        <v>1728.2594510191077</v>
      </c>
      <c r="AL18">
        <f t="shared" si="8"/>
        <v>3347.7478343869143</v>
      </c>
      <c r="AN18">
        <f t="shared" si="9"/>
        <v>3824.9752451594582</v>
      </c>
      <c r="AO18">
        <f t="shared" si="9"/>
        <v>-191.24876225797294</v>
      </c>
      <c r="AP18">
        <f t="shared" si="9"/>
        <v>-5.8019826687655813</v>
      </c>
      <c r="AQ18">
        <f t="shared" si="9"/>
        <v>-3451.0119370254051</v>
      </c>
      <c r="AR18">
        <f t="shared" si="9"/>
        <v>176.91256320731446</v>
      </c>
      <c r="AS18">
        <f t="shared" si="9"/>
        <v>295.69246792986337</v>
      </c>
      <c r="AT18">
        <f t="shared" si="9"/>
        <v>504.3470024548518</v>
      </c>
      <c r="AU18">
        <f t="shared" si="9"/>
        <v>976.95203359202958</v>
      </c>
      <c r="AW18">
        <v>15</v>
      </c>
      <c r="AX18">
        <f>(R18*SUMPRODUCT(K19:$K$23, X19:$X$23)-$AZ$3*SUMPRODUCT(K18:$K$22, W19:$W$23))/Z18</f>
        <v>8464.4046898046927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8.5572000000000009E-2</v>
      </c>
      <c r="I19" s="5">
        <f t="shared" si="11"/>
        <v>1.085572</v>
      </c>
      <c r="J19">
        <f t="shared" si="12"/>
        <v>0.92117335377109955</v>
      </c>
      <c r="K19">
        <f t="shared" si="20"/>
        <v>0.26882018173936795</v>
      </c>
      <c r="L19" s="2">
        <v>16</v>
      </c>
      <c r="M19" s="6">
        <v>7.7977719999999997E-3</v>
      </c>
      <c r="O19">
        <f t="shared" si="21"/>
        <v>16481.328295544758</v>
      </c>
      <c r="P19">
        <f t="shared" si="22"/>
        <v>824.06641477723792</v>
      </c>
      <c r="Q19" s="4">
        <f t="shared" si="23"/>
        <v>25</v>
      </c>
      <c r="R19">
        <f t="shared" si="0"/>
        <v>2000000</v>
      </c>
      <c r="S19">
        <f t="shared" si="1"/>
        <v>7174.510260736567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6731.5075027649054</v>
      </c>
      <c r="AC19">
        <f t="shared" si="2"/>
        <v>5604.1414829869682</v>
      </c>
      <c r="AE19">
        <f t="shared" si="3"/>
        <v>12873.867656341858</v>
      </c>
      <c r="AF19">
        <f t="shared" si="4"/>
        <v>-643.69338281709292</v>
      </c>
      <c r="AG19">
        <f t="shared" si="4"/>
        <v>-19.527958283286438</v>
      </c>
      <c r="AH19">
        <f t="shared" si="5"/>
        <v>-12402.705836141033</v>
      </c>
      <c r="AI19">
        <f t="shared" si="6"/>
        <v>-192.05952089955463</v>
      </c>
      <c r="AJ19">
        <f t="shared" si="7"/>
        <v>1127.3660197779373</v>
      </c>
      <c r="AK19">
        <f t="shared" si="24"/>
        <v>1622.58903296066</v>
      </c>
      <c r="AL19">
        <f t="shared" si="8"/>
        <v>2557.8955318390426</v>
      </c>
      <c r="AN19">
        <f t="shared" si="9"/>
        <v>3460.755443066389</v>
      </c>
      <c r="AO19">
        <f t="shared" si="9"/>
        <v>-173.03777215331945</v>
      </c>
      <c r="AP19">
        <f t="shared" si="9"/>
        <v>-5.2495092947118556</v>
      </c>
      <c r="AQ19">
        <f t="shared" si="9"/>
        <v>-3334.0976369313521</v>
      </c>
      <c r="AR19">
        <f t="shared" si="9"/>
        <v>-51.629475312994209</v>
      </c>
      <c r="AS19">
        <f t="shared" si="9"/>
        <v>303.05873832349295</v>
      </c>
      <c r="AT19">
        <f t="shared" si="9"/>
        <v>436.18467872878989</v>
      </c>
      <c r="AU19">
        <f t="shared" si="9"/>
        <v>687.61394173928863</v>
      </c>
      <c r="AW19">
        <v>16</v>
      </c>
      <c r="AX19">
        <f>(R19*SUMPRODUCT(K20:$K$23, X20:$X$23)-$AZ$3*SUMPRODUCT(K19:$K$22, W20:$W$23))/Z19</f>
        <v>7174.510260736567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8.5572000000000009E-2</v>
      </c>
      <c r="I20" s="5">
        <f t="shared" si="11"/>
        <v>1.085572</v>
      </c>
      <c r="J20">
        <f t="shared" si="12"/>
        <v>0.92117335377109955</v>
      </c>
      <c r="K20">
        <f t="shared" si="20"/>
        <v>0.24762998837421007</v>
      </c>
      <c r="L20" s="2">
        <v>17</v>
      </c>
      <c r="M20" s="6">
        <v>8.3605269999999995E-3</v>
      </c>
      <c r="O20">
        <f t="shared" si="21"/>
        <v>16481.328295544758</v>
      </c>
      <c r="P20">
        <f t="shared" si="22"/>
        <v>824.06641477723792</v>
      </c>
      <c r="Q20" s="4">
        <f t="shared" si="23"/>
        <v>25</v>
      </c>
      <c r="R20">
        <f t="shared" si="0"/>
        <v>2000000</v>
      </c>
      <c r="S20">
        <f t="shared" si="1"/>
        <v>5694.5132190991289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5604.1414829869682</v>
      </c>
      <c r="AC20">
        <f t="shared" si="2"/>
        <v>4366.4194114440143</v>
      </c>
      <c r="AE20">
        <f t="shared" si="3"/>
        <v>12637.496661643167</v>
      </c>
      <c r="AF20">
        <f t="shared" si="4"/>
        <v>-631.87483308215837</v>
      </c>
      <c r="AG20">
        <f t="shared" si="4"/>
        <v>-19.169414677971286</v>
      </c>
      <c r="AH20">
        <f t="shared" si="5"/>
        <v>-13061.121798583194</v>
      </c>
      <c r="AI20">
        <f t="shared" si="6"/>
        <v>-1074.669384700157</v>
      </c>
      <c r="AJ20">
        <f t="shared" si="7"/>
        <v>1237.7220715429539</v>
      </c>
      <c r="AK20">
        <f t="shared" si="24"/>
        <v>1506.9026660957836</v>
      </c>
      <c r="AL20">
        <f t="shared" si="8"/>
        <v>1669.9553529385805</v>
      </c>
      <c r="AN20">
        <f t="shared" si="9"/>
        <v>3129.4231514018161</v>
      </c>
      <c r="AO20">
        <f t="shared" si="9"/>
        <v>-156.47115757009081</v>
      </c>
      <c r="AP20">
        <f t="shared" si="9"/>
        <v>-4.7469219338464415</v>
      </c>
      <c r="AQ20">
        <f t="shared" si="9"/>
        <v>-3234.325439137298</v>
      </c>
      <c r="AR20">
        <f t="shared" si="9"/>
        <v>-266.12036723941935</v>
      </c>
      <c r="AS20">
        <f t="shared" si="9"/>
        <v>306.49710218668491</v>
      </c>
      <c r="AT20">
        <f t="shared" si="9"/>
        <v>373.15428968636508</v>
      </c>
      <c r="AU20">
        <f t="shared" si="9"/>
        <v>413.53102463363058</v>
      </c>
      <c r="AW20">
        <v>17</v>
      </c>
      <c r="AX20">
        <f>(R20*SUMPRODUCT(K21:$K$23, X21:$X$23)-$AZ$3*SUMPRODUCT(K20:$K$22, W21:$W$23))/Z20</f>
        <v>5694.5132190991289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8.5572000000000009E-2</v>
      </c>
      <c r="I21" s="5">
        <f t="shared" si="11"/>
        <v>1.085572</v>
      </c>
      <c r="J21">
        <f t="shared" si="12"/>
        <v>0.92117335377109955</v>
      </c>
      <c r="K21">
        <f t="shared" si="20"/>
        <v>0.22811014688496947</v>
      </c>
      <c r="L21" s="2">
        <v>18</v>
      </c>
      <c r="M21" s="6">
        <v>9.009787E-3</v>
      </c>
      <c r="O21">
        <f t="shared" si="21"/>
        <v>16481.328295544758</v>
      </c>
      <c r="P21">
        <f t="shared" si="22"/>
        <v>824.06641477723792</v>
      </c>
      <c r="Q21" s="4">
        <f t="shared" si="23"/>
        <v>25</v>
      </c>
      <c r="R21">
        <f t="shared" si="0"/>
        <v>2000000</v>
      </c>
      <c r="S21">
        <f t="shared" si="1"/>
        <v>4014.9852045422454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4366.4194114440143</v>
      </c>
      <c r="AC21">
        <f t="shared" si="2"/>
        <v>3020.0731858491886</v>
      </c>
      <c r="AE21">
        <f t="shared" si="3"/>
        <v>12397.260541892118</v>
      </c>
      <c r="AF21">
        <f t="shared" si="4"/>
        <v>-619.86302709460597</v>
      </c>
      <c r="AG21">
        <f t="shared" si="4"/>
        <v>-18.805008188028378</v>
      </c>
      <c r="AH21">
        <f t="shared" si="5"/>
        <v>-13816.98745305559</v>
      </c>
      <c r="AI21">
        <f t="shared" si="6"/>
        <v>-2058.3949464461075</v>
      </c>
      <c r="AJ21">
        <f t="shared" si="7"/>
        <v>1346.3462255948257</v>
      </c>
      <c r="AK21">
        <f t="shared" si="24"/>
        <v>1381.4587020123402</v>
      </c>
      <c r="AL21">
        <f t="shared" si="8"/>
        <v>669.40998116105834</v>
      </c>
      <c r="AN21">
        <f t="shared" si="9"/>
        <v>2827.9409231822474</v>
      </c>
      <c r="AO21">
        <f t="shared" si="9"/>
        <v>-141.39704615911239</v>
      </c>
      <c r="AP21">
        <f t="shared" si="9"/>
        <v>-4.2896131799442072</v>
      </c>
      <c r="AQ21">
        <f t="shared" si="9"/>
        <v>-3151.795037424291</v>
      </c>
      <c r="AR21">
        <f t="shared" si="9"/>
        <v>-469.54077358110044</v>
      </c>
      <c r="AS21">
        <f t="shared" si="9"/>
        <v>307.11523527845992</v>
      </c>
      <c r="AT21">
        <f t="shared" si="9"/>
        <v>315.12474743155417</v>
      </c>
      <c r="AU21">
        <f t="shared" si="9"/>
        <v>152.69920912891368</v>
      </c>
      <c r="AW21">
        <v>18</v>
      </c>
      <c r="AX21">
        <f>(R21*SUMPRODUCT(K22:$K$23, X22:$X$23)-$AZ$3*SUMPRODUCT(K21:$K$22, W22:$W$23))/Z21</f>
        <v>4014.9852045422454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8.5572000000000009E-2</v>
      </c>
      <c r="I22" s="5">
        <f t="shared" si="11"/>
        <v>1.085572</v>
      </c>
      <c r="J22">
        <f t="shared" si="12"/>
        <v>0.92117335377109955</v>
      </c>
      <c r="K22">
        <f t="shared" si="20"/>
        <v>0.21012898903524546</v>
      </c>
      <c r="L22" s="2">
        <v>19</v>
      </c>
      <c r="M22" s="6">
        <v>9.7579090000000004E-3</v>
      </c>
      <c r="O22">
        <f t="shared" si="21"/>
        <v>16481.328295544758</v>
      </c>
      <c r="P22">
        <f t="shared" si="22"/>
        <v>824.06641477723792</v>
      </c>
      <c r="Q22" s="4">
        <f t="shared" si="23"/>
        <v>25</v>
      </c>
      <c r="R22">
        <f t="shared" si="0"/>
        <v>2000000</v>
      </c>
      <c r="S22">
        <f t="shared" si="1"/>
        <v>2125.1248881725642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3020.0731858491886</v>
      </c>
      <c r="AC22">
        <f t="shared" si="2"/>
        <v>1566.9362313860022</v>
      </c>
      <c r="AE22">
        <f t="shared" si="3"/>
        <v>12152.316596256122</v>
      </c>
      <c r="AF22">
        <f t="shared" si="4"/>
        <v>-607.61582981280617</v>
      </c>
      <c r="AG22">
        <f t="shared" si="4"/>
        <v>-18.433460547505057</v>
      </c>
      <c r="AH22">
        <f t="shared" si="5"/>
        <v>-14679.804691442865</v>
      </c>
      <c r="AI22">
        <f t="shared" si="6"/>
        <v>-3153.5373855470552</v>
      </c>
      <c r="AJ22">
        <f t="shared" si="7"/>
        <v>1453.1369544631864</v>
      </c>
      <c r="AK22">
        <f t="shared" si="24"/>
        <v>1246.3368366455743</v>
      </c>
      <c r="AL22">
        <f t="shared" si="8"/>
        <v>-454.06359443829456</v>
      </c>
      <c r="AN22">
        <f t="shared" si="9"/>
        <v>2553.5540008075341</v>
      </c>
      <c r="AO22">
        <f t="shared" si="9"/>
        <v>-127.67770004037672</v>
      </c>
      <c r="AP22">
        <f t="shared" si="9"/>
        <v>-3.8734044292683198</v>
      </c>
      <c r="AQ22">
        <f t="shared" si="9"/>
        <v>-3084.6525190477428</v>
      </c>
      <c r="AR22">
        <f t="shared" si="9"/>
        <v>-662.64962270985382</v>
      </c>
      <c r="AS22">
        <f t="shared" si="9"/>
        <v>305.3461991711049</v>
      </c>
      <c r="AT22">
        <f t="shared" si="9"/>
        <v>261.89149948172042</v>
      </c>
      <c r="AU22">
        <f t="shared" si="9"/>
        <v>-95.411924057028543</v>
      </c>
      <c r="AW22">
        <v>19</v>
      </c>
      <c r="AX22">
        <f>(R22*SUMPRODUCT(K23:$K$23, X23:$X$23)-$AZ$3*SUMPRODUCT(K22:$K$22, W23:$W$23))/Z22</f>
        <v>2125.1248881725642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8.5572000000000009E-2</v>
      </c>
      <c r="I23" s="5">
        <f t="shared" si="11"/>
        <v>1.085572</v>
      </c>
      <c r="J23">
        <f t="shared" si="12"/>
        <v>0.92117335377109955</v>
      </c>
      <c r="K23">
        <f t="shared" si="20"/>
        <v>0.19356522555412767</v>
      </c>
      <c r="L23" s="2">
        <v>20</v>
      </c>
      <c r="M23" s="6">
        <v>1.0650522000000001E-2</v>
      </c>
      <c r="O23">
        <f t="shared" si="21"/>
        <v>16481.328295544758</v>
      </c>
      <c r="P23">
        <f t="shared" si="22"/>
        <v>824.06641477723792</v>
      </c>
      <c r="Q23" s="4">
        <f t="shared" si="23"/>
        <v>25</v>
      </c>
      <c r="R23">
        <f t="shared" si="0"/>
        <v>2000000</v>
      </c>
      <c r="S23">
        <f t="shared" si="1"/>
        <v>2169.9351823951897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1566.9362313860022</v>
      </c>
      <c r="AC23">
        <f t="shared" si="2"/>
        <v>1566.9362313860022</v>
      </c>
      <c r="AE23">
        <f t="shared" si="3"/>
        <v>11901.36491503417</v>
      </c>
      <c r="AF23">
        <f t="shared" si="4"/>
        <v>-595.06824575170856</v>
      </c>
      <c r="AG23">
        <f t="shared" si="4"/>
        <v>-18.052799964932671</v>
      </c>
      <c r="AH23">
        <f t="shared" si="5"/>
        <v>-15706.078167786773</v>
      </c>
      <c r="AI23">
        <f t="shared" si="6"/>
        <v>-4417.8342984692445</v>
      </c>
      <c r="AJ23">
        <f t="shared" si="7"/>
        <v>0</v>
      </c>
      <c r="AK23">
        <f t="shared" si="24"/>
        <v>1101.5882857760018</v>
      </c>
      <c r="AL23">
        <f t="shared" si="8"/>
        <v>-3316.2460126932428</v>
      </c>
      <c r="AN23">
        <f t="shared" si="9"/>
        <v>2303.6903841805706</v>
      </c>
      <c r="AO23">
        <f t="shared" si="9"/>
        <v>-115.18451920902854</v>
      </c>
      <c r="AP23">
        <f t="shared" si="9"/>
        <v>-3.4943942970957407</v>
      </c>
      <c r="AQ23">
        <f t="shared" si="9"/>
        <v>-3040.1505631184068</v>
      </c>
      <c r="AR23">
        <f t="shared" si="9"/>
        <v>-855.13909244396064</v>
      </c>
      <c r="AS23">
        <f t="shared" si="9"/>
        <v>0</v>
      </c>
      <c r="AT23">
        <f t="shared" si="9"/>
        <v>213.22918500401664</v>
      </c>
      <c r="AU23">
        <f t="shared" si="9"/>
        <v>-641.90990743994405</v>
      </c>
      <c r="AW23">
        <v>20</v>
      </c>
      <c r="AX23">
        <f>(R23*SUMPRODUCT(K$23:$K24, X$23:$X24)-$AZ$3*SUMPRODUCT(K$22:$K23, W$23:$W24))/Z23</f>
        <v>2169.9351823951897</v>
      </c>
    </row>
    <row r="25" spans="5:50" x14ac:dyDescent="0.25">
      <c r="AN25" s="8">
        <f t="shared" ref="AN25:AU25" si="25">SUM(AN3:AN23)</f>
        <v>140117.32974507293</v>
      </c>
      <c r="AO25" s="8">
        <f t="shared" si="25"/>
        <v>-19366.862708912213</v>
      </c>
      <c r="AP25" s="8">
        <f t="shared" si="25"/>
        <v>-460.68923988000233</v>
      </c>
      <c r="AQ25" s="8">
        <f t="shared" si="25"/>
        <v>-88147.749849108804</v>
      </c>
      <c r="AR25" s="8">
        <f t="shared" si="25"/>
        <v>32142.027947171919</v>
      </c>
      <c r="AS25" s="8">
        <f t="shared" si="25"/>
        <v>-5844.7975473689285</v>
      </c>
      <c r="AT25" s="8">
        <f t="shared" si="25"/>
        <v>15592.284102548838</v>
      </c>
      <c r="AU25" s="9">
        <f t="shared" si="25"/>
        <v>41889.514502351856</v>
      </c>
    </row>
    <row r="29" spans="5:50" x14ac:dyDescent="0.25">
      <c r="AE29" s="10"/>
      <c r="AF29" s="10"/>
      <c r="AG29" s="10"/>
      <c r="AH29" s="10"/>
      <c r="AI29" s="10"/>
      <c r="AJ29" s="10"/>
      <c r="AK29" s="10"/>
      <c r="AL29" s="10"/>
    </row>
  </sheetData>
  <conditionalFormatting sqref="AN25:AU25">
    <cfRule type="cellIs" dxfId="24" priority="1" operator="lessThan">
      <formula>0</formula>
    </cfRule>
  </conditionalFormatting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25D73-9C13-47FA-A63D-CC81C4760652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'S.26.04.A'!C3*(1+C12)</f>
        <v>2237.0530629254981</v>
      </c>
      <c r="K3">
        <v>1</v>
      </c>
      <c r="L3" s="2">
        <v>0</v>
      </c>
      <c r="O3">
        <f>$C$3</f>
        <v>2237.0530629254981</v>
      </c>
      <c r="P3">
        <f>O3*C5</f>
        <v>223.70530629254984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2237.0530629254981</v>
      </c>
      <c r="AF3">
        <f t="shared" ref="AF3:AG34" si="3">-$Z3*P3</f>
        <v>-223.70530629254984</v>
      </c>
      <c r="AG3">
        <f t="shared" si="3"/>
        <v>-273.14974180000002</v>
      </c>
      <c r="AH3">
        <f t="shared" ref="AH3:AH66" si="4">-X3*R3</f>
        <v>0</v>
      </c>
      <c r="AI3">
        <f t="shared" ref="AI3:AI34" si="5">SUM(AE3:AH3)</f>
        <v>1740.1980148329485</v>
      </c>
      <c r="AJ3">
        <f t="shared" ref="AJ3:AJ66" si="6">AB3-AC3</f>
        <v>0</v>
      </c>
      <c r="AL3">
        <f t="shared" ref="AL3:AL23" si="7">SUM(AI3:AK3)</f>
        <v>1740.1980148329485</v>
      </c>
      <c r="AN3">
        <f t="shared" ref="AN3:AU34" si="8">AE3*$K3</f>
        <v>2237.0530629254981</v>
      </c>
      <c r="AO3">
        <f t="shared" si="8"/>
        <v>-223.70530629254984</v>
      </c>
      <c r="AP3">
        <f t="shared" si="8"/>
        <v>-273.14974180000002</v>
      </c>
      <c r="AQ3">
        <f t="shared" si="8"/>
        <v>0</v>
      </c>
      <c r="AR3">
        <f t="shared" si="8"/>
        <v>1740.1980148329485</v>
      </c>
      <c r="AS3">
        <f t="shared" si="8"/>
        <v>0</v>
      </c>
      <c r="AT3">
        <f t="shared" si="8"/>
        <v>0</v>
      </c>
      <c r="AU3">
        <f t="shared" si="8"/>
        <v>1740.1980148329485</v>
      </c>
      <c r="AW3">
        <v>0</v>
      </c>
      <c r="AX3">
        <f>IF(Z3&gt;0, (R3*SUMPRODUCT(K3:$K$98, X3:$X$98)-K3*$AZ$3)/Z3, 0)</f>
        <v>0</v>
      </c>
      <c r="AZ3">
        <f>C6*SUMPRODUCT(X4:X98, K4:K98)/1</f>
        <v>1000.7465438342367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50000</v>
      </c>
      <c r="S4">
        <f t="shared" si="1"/>
        <v>108.57644557395626</v>
      </c>
      <c r="U4">
        <f t="shared" ref="U4:U67" si="12">M4</f>
        <v>2.4668070000000001E-3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2.4668070000000001E-3</v>
      </c>
      <c r="Y4">
        <f t="shared" ref="Y4:Y67" si="16">V4*W4</f>
        <v>0.01</v>
      </c>
      <c r="Z4">
        <f t="shared" ref="Z4:Z67" si="17">MAX(0, W4-X4-Y4)</f>
        <v>0.98753319299999998</v>
      </c>
      <c r="AB4">
        <f t="shared" ref="AB4:AB67" si="18">AC3</f>
        <v>0</v>
      </c>
      <c r="AC4">
        <f t="shared" ref="AC4:AC67" si="19">S4*Z4</f>
        <v>107.22284398223974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-123.34035</v>
      </c>
      <c r="AI4">
        <f t="shared" si="5"/>
        <v>-123.34035</v>
      </c>
      <c r="AJ4">
        <f t="shared" si="6"/>
        <v>-107.22284398223974</v>
      </c>
      <c r="AK4">
        <f t="shared" ref="AK4:AK67" si="20">G4*SUM(AB4:AB4, AE4:AF4)</f>
        <v>0</v>
      </c>
      <c r="AL4">
        <f t="shared" si="7"/>
        <v>-230.56319398223974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-110.12531249999999</v>
      </c>
      <c r="AR4">
        <f t="shared" si="8"/>
        <v>-110.12531249999999</v>
      </c>
      <c r="AS4">
        <f t="shared" si="8"/>
        <v>-95.734682126999758</v>
      </c>
      <c r="AT4">
        <f t="shared" si="8"/>
        <v>0</v>
      </c>
      <c r="AU4">
        <f t="shared" si="8"/>
        <v>-205.85999462699976</v>
      </c>
      <c r="AW4">
        <v>1</v>
      </c>
      <c r="AX4">
        <f>IF(Z4&gt;0, (R4*SUMPRODUCT(K4:$K$98, X4:$X$98)-K4*$AZ$3)/Z4, 0)</f>
        <v>108.57644557395626</v>
      </c>
    </row>
    <row r="5" spans="1:52" x14ac:dyDescent="0.25">
      <c r="C5" s="2"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2.4706089999999999E-3</v>
      </c>
      <c r="Q5" s="4">
        <f t="shared" ref="Q5:Q68" si="22">$C$8</f>
        <v>25</v>
      </c>
      <c r="R5">
        <f t="shared" si="0"/>
        <v>50000</v>
      </c>
      <c r="S5">
        <f t="shared" si="1"/>
        <v>95.191237851420155</v>
      </c>
      <c r="U5">
        <f t="shared" si="12"/>
        <v>2.4706089999999999E-3</v>
      </c>
      <c r="V5">
        <f t="shared" si="13"/>
        <v>0.01</v>
      </c>
      <c r="W5">
        <f t="shared" si="14"/>
        <v>0.98753319299999998</v>
      </c>
      <c r="X5">
        <f t="shared" si="15"/>
        <v>2.4398083944245368E-3</v>
      </c>
      <c r="Y5">
        <f t="shared" si="16"/>
        <v>9.87533193E-3</v>
      </c>
      <c r="Z5">
        <f t="shared" si="17"/>
        <v>0.97521805267557538</v>
      </c>
      <c r="AB5">
        <f t="shared" si="18"/>
        <v>107.22284398223974</v>
      </c>
      <c r="AC5">
        <f t="shared" si="19"/>
        <v>92.832213609239489</v>
      </c>
      <c r="AE5">
        <f t="shared" si="2"/>
        <v>0</v>
      </c>
      <c r="AF5">
        <f t="shared" si="3"/>
        <v>0</v>
      </c>
      <c r="AG5">
        <f t="shared" si="3"/>
        <v>-24.380451316889385</v>
      </c>
      <c r="AH5">
        <f t="shared" si="4"/>
        <v>-121.99041972122684</v>
      </c>
      <c r="AI5">
        <f t="shared" si="5"/>
        <v>-146.37087103811623</v>
      </c>
      <c r="AJ5">
        <f t="shared" si="6"/>
        <v>14.390630373000249</v>
      </c>
      <c r="AK5">
        <f t="shared" si="20"/>
        <v>7.5055990787567826</v>
      </c>
      <c r="AL5">
        <f t="shared" si="7"/>
        <v>-124.4746415863592</v>
      </c>
      <c r="AN5">
        <f t="shared" si="8"/>
        <v>0</v>
      </c>
      <c r="AO5">
        <f t="shared" si="8"/>
        <v>0</v>
      </c>
      <c r="AP5">
        <f t="shared" si="8"/>
        <v>-19.435946521754929</v>
      </c>
      <c r="AQ5">
        <f t="shared" si="8"/>
        <v>-97.25001572164129</v>
      </c>
      <c r="AR5">
        <f t="shared" si="8"/>
        <v>-116.68596224339622</v>
      </c>
      <c r="AS5">
        <f t="shared" si="8"/>
        <v>11.472122427455554</v>
      </c>
      <c r="AT5">
        <f t="shared" si="8"/>
        <v>5.9834176329374857</v>
      </c>
      <c r="AU5">
        <f t="shared" si="8"/>
        <v>-99.230422183003185</v>
      </c>
      <c r="AW5">
        <v>2</v>
      </c>
      <c r="AX5">
        <f>IF(Z5&gt;0, (R5*SUMPRODUCT(K5:$K$98, X5:$X$98)-K5*$AZ$3)/Z5, 0)</f>
        <v>95.191237851420155</v>
      </c>
    </row>
    <row r="6" spans="1:52" x14ac:dyDescent="0.25">
      <c r="A6" t="s">
        <v>16</v>
      </c>
      <c r="C6" s="2"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2.4744120000000001E-3</v>
      </c>
      <c r="Q6" s="4">
        <f t="shared" si="22"/>
        <v>25</v>
      </c>
      <c r="R6">
        <f t="shared" si="0"/>
        <v>50000</v>
      </c>
      <c r="S6">
        <f t="shared" si="1"/>
        <v>84.169418594457568</v>
      </c>
      <c r="U6">
        <f t="shared" si="12"/>
        <v>2.4744120000000001E-3</v>
      </c>
      <c r="V6">
        <f t="shared" si="13"/>
        <v>0.01</v>
      </c>
      <c r="W6">
        <f t="shared" si="14"/>
        <v>0.97521805267557538</v>
      </c>
      <c r="X6">
        <f t="shared" si="15"/>
        <v>2.4130912521570761E-3</v>
      </c>
      <c r="Y6">
        <f t="shared" si="16"/>
        <v>9.7521805267557545E-3</v>
      </c>
      <c r="Z6">
        <f t="shared" si="17"/>
        <v>0.96305278089666257</v>
      </c>
      <c r="AB6">
        <f t="shared" si="18"/>
        <v>92.832213609239489</v>
      </c>
      <c r="AC6">
        <f t="shared" si="19"/>
        <v>81.059592643847623</v>
      </c>
      <c r="AE6">
        <f t="shared" si="2"/>
        <v>0</v>
      </c>
      <c r="AF6">
        <f t="shared" si="3"/>
        <v>0</v>
      </c>
      <c r="AG6">
        <f t="shared" si="3"/>
        <v>-24.076319522416565</v>
      </c>
      <c r="AH6">
        <f t="shared" si="4"/>
        <v>-120.6545626078538</v>
      </c>
      <c r="AI6">
        <f t="shared" si="5"/>
        <v>-144.73088213027037</v>
      </c>
      <c r="AJ6">
        <f t="shared" si="6"/>
        <v>11.772620965391866</v>
      </c>
      <c r="AK6">
        <f t="shared" si="20"/>
        <v>6.4982549526467652</v>
      </c>
      <c r="AL6">
        <f t="shared" si="7"/>
        <v>-126.46000621223175</v>
      </c>
      <c r="AN6">
        <f t="shared" si="8"/>
        <v>0</v>
      </c>
      <c r="AO6">
        <f t="shared" si="8"/>
        <v>0</v>
      </c>
      <c r="AP6">
        <f t="shared" si="8"/>
        <v>-17.137048676100527</v>
      </c>
      <c r="AQ6">
        <f t="shared" si="8"/>
        <v>-85.879534472836895</v>
      </c>
      <c r="AR6">
        <f t="shared" si="8"/>
        <v>-103.01658314893743</v>
      </c>
      <c r="AS6">
        <f t="shared" si="8"/>
        <v>8.3795190681599792</v>
      </c>
      <c r="AT6">
        <f t="shared" si="8"/>
        <v>4.6253295205496396</v>
      </c>
      <c r="AU6">
        <f t="shared" si="8"/>
        <v>-90.011734560227808</v>
      </c>
      <c r="AW6">
        <v>3</v>
      </c>
      <c r="AX6">
        <f>IF(Z6&gt;0, (R6*SUMPRODUCT(K6:$K$98, X6:$X$98)-K6*$AZ$3)/Z6, 0)</f>
        <v>84.169418594457568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2.4791650000000002E-3</v>
      </c>
      <c r="Q7" s="4">
        <f t="shared" si="22"/>
        <v>25</v>
      </c>
      <c r="R7">
        <f t="shared" si="0"/>
        <v>50000</v>
      </c>
      <c r="S7">
        <f t="shared" si="1"/>
        <v>75.180392112823739</v>
      </c>
      <c r="U7">
        <f t="shared" si="12"/>
        <v>2.4791650000000002E-3</v>
      </c>
      <c r="V7">
        <f t="shared" si="13"/>
        <v>0.01</v>
      </c>
      <c r="W7">
        <f t="shared" si="14"/>
        <v>0.96305278089666257</v>
      </c>
      <c r="X7">
        <f t="shared" si="15"/>
        <v>2.3875667475516745E-3</v>
      </c>
      <c r="Y7">
        <f t="shared" si="16"/>
        <v>9.6305278089666262E-3</v>
      </c>
      <c r="Z7">
        <f t="shared" si="17"/>
        <v>0.95103468634014421</v>
      </c>
      <c r="AB7">
        <f t="shared" si="18"/>
        <v>81.059592643847623</v>
      </c>
      <c r="AC7">
        <f t="shared" si="19"/>
        <v>71.499160631948371</v>
      </c>
      <c r="AE7">
        <f t="shared" si="2"/>
        <v>0</v>
      </c>
      <c r="AF7">
        <f t="shared" si="3"/>
        <v>0</v>
      </c>
      <c r="AG7">
        <f t="shared" si="3"/>
        <v>-23.775867158503605</v>
      </c>
      <c r="AH7">
        <f t="shared" si="4"/>
        <v>-119.37833737758372</v>
      </c>
      <c r="AI7">
        <f t="shared" si="5"/>
        <v>-143.15420453608732</v>
      </c>
      <c r="AJ7">
        <f t="shared" si="6"/>
        <v>9.5604320118992518</v>
      </c>
      <c r="AK7">
        <f t="shared" si="20"/>
        <v>5.6741714850693343</v>
      </c>
      <c r="AL7">
        <f t="shared" si="7"/>
        <v>-127.91960103911873</v>
      </c>
      <c r="AN7">
        <f t="shared" si="8"/>
        <v>0</v>
      </c>
      <c r="AO7">
        <f t="shared" si="8"/>
        <v>0</v>
      </c>
      <c r="AP7">
        <f t="shared" si="8"/>
        <v>-15.109993408980745</v>
      </c>
      <c r="AQ7">
        <f t="shared" si="8"/>
        <v>-75.867091573365641</v>
      </c>
      <c r="AR7">
        <f t="shared" si="8"/>
        <v>-90.977084982346383</v>
      </c>
      <c r="AS7">
        <f t="shared" si="8"/>
        <v>6.0758273809222469</v>
      </c>
      <c r="AT7">
        <f t="shared" si="8"/>
        <v>3.6060385587307509</v>
      </c>
      <c r="AU7">
        <f t="shared" si="8"/>
        <v>-81.29521904269339</v>
      </c>
      <c r="AW7">
        <v>4</v>
      </c>
      <c r="AX7">
        <f>IF(Z7&gt;0, (R7*SUMPRODUCT(K7:$K$98, X7:$X$98)-K7*$AZ$3)/Z7, 0)</f>
        <v>75.180392112823739</v>
      </c>
    </row>
    <row r="8" spans="1:52" x14ac:dyDescent="0.25">
      <c r="B8" s="2">
        <f>'T.26.04.A'!B8</f>
        <v>273.14974180000002</v>
      </c>
      <c r="C8" s="2">
        <f>'T.26.04.A'!C8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2.4848679999999999E-3</v>
      </c>
      <c r="Q8" s="4">
        <f t="shared" si="22"/>
        <v>25</v>
      </c>
      <c r="R8">
        <f t="shared" si="0"/>
        <v>50000</v>
      </c>
      <c r="S8">
        <f t="shared" si="1"/>
        <v>67.905412449273371</v>
      </c>
      <c r="U8">
        <f t="shared" si="12"/>
        <v>2.4848679999999999E-3</v>
      </c>
      <c r="V8">
        <f t="shared" si="13"/>
        <v>0.01</v>
      </c>
      <c r="W8">
        <f t="shared" si="14"/>
        <v>0.95103468634014421</v>
      </c>
      <c r="X8">
        <f t="shared" si="15"/>
        <v>2.3631956589766612E-3</v>
      </c>
      <c r="Y8">
        <f t="shared" si="16"/>
        <v>9.5103468634014417E-3</v>
      </c>
      <c r="Z8">
        <f t="shared" si="17"/>
        <v>0.93916114381776605</v>
      </c>
      <c r="AB8">
        <f t="shared" si="18"/>
        <v>71.499160631948371</v>
      </c>
      <c r="AC8">
        <f t="shared" si="19"/>
        <v>63.774124827276751</v>
      </c>
      <c r="AE8">
        <f t="shared" si="2"/>
        <v>0</v>
      </c>
      <c r="AF8">
        <f t="shared" si="3"/>
        <v>0</v>
      </c>
      <c r="AG8">
        <f t="shared" si="3"/>
        <v>-23.479028595444152</v>
      </c>
      <c r="AH8">
        <f t="shared" si="4"/>
        <v>-118.15978294883305</v>
      </c>
      <c r="AI8">
        <f t="shared" si="5"/>
        <v>-141.63881154427722</v>
      </c>
      <c r="AJ8">
        <f t="shared" si="6"/>
        <v>7.7250358046716201</v>
      </c>
      <c r="AK8">
        <f t="shared" si="20"/>
        <v>5.0049412442363863</v>
      </c>
      <c r="AL8">
        <f t="shared" si="7"/>
        <v>-128.90883449536921</v>
      </c>
      <c r="AN8">
        <f t="shared" si="8"/>
        <v>0</v>
      </c>
      <c r="AO8">
        <f t="shared" si="8"/>
        <v>0</v>
      </c>
      <c r="AP8">
        <f t="shared" si="8"/>
        <v>-13.322631371239956</v>
      </c>
      <c r="AQ8">
        <f t="shared" si="8"/>
        <v>-67.047034111048504</v>
      </c>
      <c r="AR8">
        <f t="shared" si="8"/>
        <v>-80.369665482288468</v>
      </c>
      <c r="AS8">
        <f t="shared" si="8"/>
        <v>4.3833927769584173</v>
      </c>
      <c r="AT8">
        <f t="shared" si="8"/>
        <v>2.839938073273387</v>
      </c>
      <c r="AU8">
        <f t="shared" si="8"/>
        <v>-73.146334632056664</v>
      </c>
      <c r="AW8">
        <v>5</v>
      </c>
      <c r="AX8">
        <f>IF(Z8&gt;0, (R8*SUMPRODUCT(K8:$K$98, X8:$X$98)-K8*$AZ$3)/Z8, 0)</f>
        <v>67.905412449273371</v>
      </c>
    </row>
    <row r="9" spans="1:52" x14ac:dyDescent="0.25">
      <c r="A9" t="s">
        <v>39</v>
      </c>
      <c r="C9" s="2">
        <f>0.05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2.4943740000000002E-3</v>
      </c>
      <c r="Q9" s="4">
        <f t="shared" si="22"/>
        <v>25</v>
      </c>
      <c r="R9">
        <f t="shared" si="0"/>
        <v>50000</v>
      </c>
      <c r="S9">
        <f t="shared" si="1"/>
        <v>62.073044372973975</v>
      </c>
      <c r="U9">
        <f t="shared" si="12"/>
        <v>2.4943740000000002E-3</v>
      </c>
      <c r="V9">
        <f t="shared" si="13"/>
        <v>0.01</v>
      </c>
      <c r="W9">
        <f t="shared" si="14"/>
        <v>0.93916114381776605</v>
      </c>
      <c r="X9">
        <f t="shared" si="15"/>
        <v>2.3426191389492967E-3</v>
      </c>
      <c r="Y9">
        <f t="shared" si="16"/>
        <v>9.3916114381776602E-3</v>
      </c>
      <c r="Z9">
        <f t="shared" si="17"/>
        <v>0.92742691324063908</v>
      </c>
      <c r="AB9">
        <f t="shared" si="18"/>
        <v>63.774124827276751</v>
      </c>
      <c r="AC9">
        <f t="shared" si="19"/>
        <v>57.568211938276477</v>
      </c>
      <c r="AE9">
        <f t="shared" si="2"/>
        <v>0</v>
      </c>
      <c r="AF9">
        <f t="shared" si="3"/>
        <v>0</v>
      </c>
      <c r="AG9">
        <f t="shared" si="3"/>
        <v>-23.185672831015978</v>
      </c>
      <c r="AH9">
        <f t="shared" si="4"/>
        <v>-117.13095694746484</v>
      </c>
      <c r="AI9">
        <f t="shared" si="5"/>
        <v>-140.31662977848083</v>
      </c>
      <c r="AJ9">
        <f t="shared" si="6"/>
        <v>6.2059128890002739</v>
      </c>
      <c r="AK9">
        <f t="shared" si="20"/>
        <v>4.4641887379093728</v>
      </c>
      <c r="AL9">
        <f t="shared" si="7"/>
        <v>-129.64652815157118</v>
      </c>
      <c r="AN9">
        <f t="shared" si="8"/>
        <v>0</v>
      </c>
      <c r="AO9">
        <f t="shared" si="8"/>
        <v>0</v>
      </c>
      <c r="AP9">
        <f t="shared" si="8"/>
        <v>-11.74658342162817</v>
      </c>
      <c r="AQ9">
        <f t="shared" si="8"/>
        <v>-59.342188042866603</v>
      </c>
      <c r="AR9">
        <f t="shared" si="8"/>
        <v>-71.088771464494783</v>
      </c>
      <c r="AS9">
        <f t="shared" si="8"/>
        <v>3.1441086048829949</v>
      </c>
      <c r="AT9">
        <f t="shared" si="8"/>
        <v>2.2616969454341942</v>
      </c>
      <c r="AU9">
        <f t="shared" si="8"/>
        <v>-65.682965914177586</v>
      </c>
      <c r="AW9">
        <v>6</v>
      </c>
      <c r="AX9">
        <f>IF(Z9&gt;0, (R9*SUMPRODUCT(K9:$K$98, X9:$X$98)-K9*$AZ$3)/Z9, 0)</f>
        <v>62.073044372973975</v>
      </c>
    </row>
    <row r="10" spans="1:52" x14ac:dyDescent="0.25">
      <c r="A10" t="s">
        <v>19</v>
      </c>
      <c r="C10" s="2"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2.5048309999999999E-3</v>
      </c>
      <c r="Q10" s="4">
        <f t="shared" si="22"/>
        <v>25</v>
      </c>
      <c r="R10">
        <f t="shared" si="0"/>
        <v>50000</v>
      </c>
      <c r="S10">
        <f t="shared" si="1"/>
        <v>57.377981409465519</v>
      </c>
      <c r="U10">
        <f t="shared" si="12"/>
        <v>2.5048309999999999E-3</v>
      </c>
      <c r="V10">
        <f t="shared" si="13"/>
        <v>0.01</v>
      </c>
      <c r="W10">
        <f t="shared" si="14"/>
        <v>0.92742691324063908</v>
      </c>
      <c r="X10">
        <f t="shared" si="15"/>
        <v>2.3230476825194632E-3</v>
      </c>
      <c r="Y10">
        <f t="shared" si="16"/>
        <v>9.2742691324063913E-3</v>
      </c>
      <c r="Z10">
        <f t="shared" si="17"/>
        <v>0.91582959642571327</v>
      </c>
      <c r="AB10">
        <f t="shared" si="18"/>
        <v>57.568211938276477</v>
      </c>
      <c r="AC10">
        <f t="shared" si="19"/>
        <v>52.548453557952882</v>
      </c>
      <c r="AE10">
        <f t="shared" si="2"/>
        <v>0</v>
      </c>
      <c r="AF10">
        <f t="shared" si="3"/>
        <v>0</v>
      </c>
      <c r="AG10">
        <f t="shared" si="3"/>
        <v>-22.895739910642831</v>
      </c>
      <c r="AH10">
        <f t="shared" si="4"/>
        <v>-116.15238412597316</v>
      </c>
      <c r="AI10">
        <f t="shared" si="5"/>
        <v>-139.048124036616</v>
      </c>
      <c r="AJ10">
        <f t="shared" si="6"/>
        <v>5.0197583803235943</v>
      </c>
      <c r="AK10">
        <f t="shared" si="20"/>
        <v>4.0297748356793539</v>
      </c>
      <c r="AL10">
        <f t="shared" si="7"/>
        <v>-129.99859082061306</v>
      </c>
      <c r="AN10">
        <f t="shared" si="8"/>
        <v>0</v>
      </c>
      <c r="AO10">
        <f t="shared" si="8"/>
        <v>0</v>
      </c>
      <c r="AP10">
        <f t="shared" si="8"/>
        <v>-10.356869983136882</v>
      </c>
      <c r="AQ10">
        <f t="shared" si="8"/>
        <v>-52.541439818893409</v>
      </c>
      <c r="AR10">
        <f t="shared" si="8"/>
        <v>-62.898309802030298</v>
      </c>
      <c r="AS10">
        <f t="shared" si="8"/>
        <v>2.2706837645201734</v>
      </c>
      <c r="AT10">
        <f t="shared" si="8"/>
        <v>1.8228654849039148</v>
      </c>
      <c r="AU10">
        <f t="shared" si="8"/>
        <v>-58.804760552606211</v>
      </c>
      <c r="AW10">
        <v>7</v>
      </c>
      <c r="AX10">
        <f>IF(Z10&gt;0, (R10*SUMPRODUCT(K10:$K$98, X10:$X$98)-K10*$AZ$3)/Z10, 0)</f>
        <v>57.377981409465519</v>
      </c>
    </row>
    <row r="11" spans="1:52" x14ac:dyDescent="0.25">
      <c r="A11" t="s">
        <v>33</v>
      </c>
      <c r="C11" s="12">
        <f>AU100</f>
        <v>553.03004375985824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2.5162380000000001E-3</v>
      </c>
      <c r="Q11" s="4">
        <f t="shared" si="22"/>
        <v>25</v>
      </c>
      <c r="R11">
        <f t="shared" si="0"/>
        <v>50000</v>
      </c>
      <c r="S11">
        <f t="shared" si="1"/>
        <v>53.638833400535049</v>
      </c>
      <c r="U11">
        <f t="shared" si="12"/>
        <v>2.5162380000000001E-3</v>
      </c>
      <c r="V11">
        <f t="shared" si="13"/>
        <v>0.01</v>
      </c>
      <c r="W11">
        <f t="shared" si="14"/>
        <v>0.91582959642571327</v>
      </c>
      <c r="X11">
        <f t="shared" si="15"/>
        <v>2.3044452320510438E-3</v>
      </c>
      <c r="Y11">
        <f t="shared" si="16"/>
        <v>9.1582959642571328E-3</v>
      </c>
      <c r="Z11">
        <f t="shared" si="17"/>
        <v>0.90436685522940508</v>
      </c>
      <c r="AB11">
        <f t="shared" si="18"/>
        <v>52.548453557952882</v>
      </c>
      <c r="AC11">
        <f t="shared" si="19"/>
        <v>48.509183080615855</v>
      </c>
      <c r="AE11">
        <f t="shared" si="2"/>
        <v>0</v>
      </c>
      <c r="AF11">
        <f t="shared" si="3"/>
        <v>0</v>
      </c>
      <c r="AG11">
        <f t="shared" si="3"/>
        <v>-22.609171380735127</v>
      </c>
      <c r="AH11">
        <f t="shared" si="4"/>
        <v>-115.22226160255219</v>
      </c>
      <c r="AI11">
        <f t="shared" si="5"/>
        <v>-137.83143298328733</v>
      </c>
      <c r="AJ11">
        <f t="shared" si="6"/>
        <v>4.0392704773370269</v>
      </c>
      <c r="AK11">
        <f t="shared" si="20"/>
        <v>3.678391749056702</v>
      </c>
      <c r="AL11">
        <f t="shared" si="7"/>
        <v>-130.11377075689359</v>
      </c>
      <c r="AN11">
        <f t="shared" si="8"/>
        <v>0</v>
      </c>
      <c r="AO11">
        <f t="shared" si="8"/>
        <v>0</v>
      </c>
      <c r="AP11">
        <f t="shared" si="8"/>
        <v>-9.1314651191900751</v>
      </c>
      <c r="AQ11">
        <f t="shared" si="8"/>
        <v>-46.536338951122104</v>
      </c>
      <c r="AR11">
        <f t="shared" si="8"/>
        <v>-55.667804070312187</v>
      </c>
      <c r="AS11">
        <f t="shared" si="8"/>
        <v>1.6313935990686459</v>
      </c>
      <c r="AT11">
        <f t="shared" si="8"/>
        <v>1.4856407333816986</v>
      </c>
      <c r="AU11">
        <f t="shared" si="8"/>
        <v>-52.550769737861835</v>
      </c>
      <c r="AW11">
        <v>8</v>
      </c>
      <c r="AX11">
        <f>IF(Z11&gt;0, (R11*SUMPRODUCT(K11:$K$98, X11:$X$98)-K11*$AZ$3)/Z11, 0)</f>
        <v>53.638833400535049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2.529547E-3</v>
      </c>
      <c r="Q12" s="4">
        <f t="shared" si="22"/>
        <v>25</v>
      </c>
      <c r="R12">
        <f t="shared" si="0"/>
        <v>50000</v>
      </c>
      <c r="S12">
        <f t="shared" si="1"/>
        <v>50.701623872471281</v>
      </c>
      <c r="U12">
        <f t="shared" si="12"/>
        <v>2.529547E-3</v>
      </c>
      <c r="V12">
        <f t="shared" si="13"/>
        <v>0.01</v>
      </c>
      <c r="W12">
        <f t="shared" si="14"/>
        <v>0.90436685522940508</v>
      </c>
      <c r="X12">
        <f t="shared" si="15"/>
        <v>2.2876384655449761E-3</v>
      </c>
      <c r="Y12">
        <f t="shared" si="16"/>
        <v>9.0436685522940503E-3</v>
      </c>
      <c r="Z12">
        <f t="shared" si="17"/>
        <v>0.89303554821156594</v>
      </c>
      <c r="AB12">
        <f t="shared" si="18"/>
        <v>48.509183080615855</v>
      </c>
      <c r="AC12">
        <f t="shared" si="19"/>
        <v>45.278352470169011</v>
      </c>
      <c r="AE12">
        <f t="shared" si="2"/>
        <v>0</v>
      </c>
      <c r="AF12">
        <f t="shared" si="3"/>
        <v>0</v>
      </c>
      <c r="AG12">
        <f t="shared" si="3"/>
        <v>-22.325888705289149</v>
      </c>
      <c r="AH12">
        <f t="shared" si="4"/>
        <v>-114.3819232772488</v>
      </c>
      <c r="AI12">
        <f t="shared" si="5"/>
        <v>-136.70781198253795</v>
      </c>
      <c r="AJ12">
        <f t="shared" si="6"/>
        <v>3.2308306104468443</v>
      </c>
      <c r="AK12">
        <f t="shared" si="20"/>
        <v>3.39564281564311</v>
      </c>
      <c r="AL12">
        <f t="shared" si="7"/>
        <v>-130.081338556448</v>
      </c>
      <c r="AN12">
        <f t="shared" si="8"/>
        <v>0</v>
      </c>
      <c r="AO12">
        <f t="shared" si="8"/>
        <v>0</v>
      </c>
      <c r="AP12">
        <f t="shared" si="8"/>
        <v>-8.0509392837502869</v>
      </c>
      <c r="AQ12">
        <f t="shared" si="8"/>
        <v>-41.247268210449818</v>
      </c>
      <c r="AR12">
        <f t="shared" si="8"/>
        <v>-49.298207494200099</v>
      </c>
      <c r="AS12">
        <f t="shared" si="8"/>
        <v>1.1650699071444888</v>
      </c>
      <c r="AT12">
        <f t="shared" si="8"/>
        <v>1.2245028405775833</v>
      </c>
      <c r="AU12">
        <f t="shared" si="8"/>
        <v>-46.908634746478029</v>
      </c>
      <c r="AW12">
        <v>9</v>
      </c>
      <c r="AX12">
        <f>IF(Z12&gt;0, (R12*SUMPRODUCT(K12:$K$98, X12:$X$98)-K12*$AZ$3)/Z12, 0)</f>
        <v>50.701623872471281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2.543806E-3</v>
      </c>
      <c r="Q13" s="4">
        <f t="shared" si="22"/>
        <v>25</v>
      </c>
      <c r="R13">
        <f t="shared" si="0"/>
        <v>50000</v>
      </c>
      <c r="S13">
        <f t="shared" si="1"/>
        <v>48.418116916100225</v>
      </c>
      <c r="U13">
        <f t="shared" si="12"/>
        <v>2.543806E-3</v>
      </c>
      <c r="V13">
        <f t="shared" si="13"/>
        <v>0.01</v>
      </c>
      <c r="W13">
        <f t="shared" si="14"/>
        <v>0.89303554821156594</v>
      </c>
      <c r="X13">
        <f t="shared" si="15"/>
        <v>2.2717091857538708E-3</v>
      </c>
      <c r="Y13">
        <f t="shared" si="16"/>
        <v>8.9303554821156591E-3</v>
      </c>
      <c r="Z13">
        <f t="shared" si="17"/>
        <v>0.88183348354369639</v>
      </c>
      <c r="AB13">
        <f t="shared" si="18"/>
        <v>45.278352470169011</v>
      </c>
      <c r="AC13">
        <f t="shared" si="19"/>
        <v>42.696716706750635</v>
      </c>
      <c r="AE13">
        <f t="shared" si="2"/>
        <v>0</v>
      </c>
      <c r="AF13">
        <f t="shared" si="3"/>
        <v>0</v>
      </c>
      <c r="AG13">
        <f t="shared" si="3"/>
        <v>-22.04583708859241</v>
      </c>
      <c r="AH13">
        <f t="shared" si="4"/>
        <v>-113.58545928769354</v>
      </c>
      <c r="AI13">
        <f t="shared" si="5"/>
        <v>-135.63129637628595</v>
      </c>
      <c r="AJ13">
        <f t="shared" si="6"/>
        <v>2.581635763418376</v>
      </c>
      <c r="AK13">
        <f t="shared" si="20"/>
        <v>3.1694846729118309</v>
      </c>
      <c r="AL13">
        <f t="shared" si="7"/>
        <v>-129.88017593995573</v>
      </c>
      <c r="AN13">
        <f t="shared" si="8"/>
        <v>0</v>
      </c>
      <c r="AO13">
        <f t="shared" si="8"/>
        <v>0</v>
      </c>
      <c r="AP13">
        <f t="shared" si="8"/>
        <v>-7.0981695207653059</v>
      </c>
      <c r="AQ13">
        <f t="shared" si="8"/>
        <v>-36.571477956499422</v>
      </c>
      <c r="AR13">
        <f t="shared" si="8"/>
        <v>-43.669647477264732</v>
      </c>
      <c r="AS13">
        <f t="shared" si="8"/>
        <v>0.83121762244610697</v>
      </c>
      <c r="AT13">
        <f t="shared" si="8"/>
        <v>1.0204892384620259</v>
      </c>
      <c r="AU13">
        <f t="shared" si="8"/>
        <v>-41.817940616356594</v>
      </c>
      <c r="AW13">
        <v>10</v>
      </c>
      <c r="AX13">
        <f>IF(Z13&gt;0, (R13*SUMPRODUCT(K13:$K$98, X13:$X$98)-K13*$AZ$3)/Z13, 0)</f>
        <v>48.418116916100225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2.5599659999999999E-3</v>
      </c>
      <c r="Q14" s="4">
        <f t="shared" si="22"/>
        <v>25</v>
      </c>
      <c r="R14">
        <f t="shared" si="0"/>
        <v>50000</v>
      </c>
      <c r="S14">
        <f t="shared" si="1"/>
        <v>46.681327727753995</v>
      </c>
      <c r="U14">
        <f t="shared" si="12"/>
        <v>2.5599659999999999E-3</v>
      </c>
      <c r="V14">
        <f t="shared" si="13"/>
        <v>0.01</v>
      </c>
      <c r="W14">
        <f t="shared" si="14"/>
        <v>0.88183348354369639</v>
      </c>
      <c r="X14">
        <f t="shared" si="15"/>
        <v>2.2574637355334223E-3</v>
      </c>
      <c r="Y14">
        <f t="shared" si="16"/>
        <v>8.818334835436965E-3</v>
      </c>
      <c r="Z14">
        <f t="shared" si="17"/>
        <v>0.8707576849727261</v>
      </c>
      <c r="AB14">
        <f t="shared" si="18"/>
        <v>42.696716706750635</v>
      </c>
      <c r="AC14">
        <f t="shared" si="19"/>
        <v>40.648124863672194</v>
      </c>
      <c r="AE14">
        <f t="shared" si="2"/>
        <v>0</v>
      </c>
      <c r="AF14">
        <f t="shared" si="3"/>
        <v>0</v>
      </c>
      <c r="AG14">
        <f t="shared" si="3"/>
        <v>-21.768942124318151</v>
      </c>
      <c r="AH14">
        <f t="shared" si="4"/>
        <v>-112.87318677667112</v>
      </c>
      <c r="AI14">
        <f t="shared" si="5"/>
        <v>-134.64212890098926</v>
      </c>
      <c r="AJ14">
        <f t="shared" si="6"/>
        <v>2.0485918430784409</v>
      </c>
      <c r="AK14">
        <f t="shared" si="20"/>
        <v>2.9887701694725446</v>
      </c>
      <c r="AL14">
        <f t="shared" si="7"/>
        <v>-129.60476688843829</v>
      </c>
      <c r="AN14">
        <f t="shared" si="8"/>
        <v>0</v>
      </c>
      <c r="AO14">
        <f t="shared" si="8"/>
        <v>0</v>
      </c>
      <c r="AP14">
        <f t="shared" si="8"/>
        <v>-6.2580506722520148</v>
      </c>
      <c r="AQ14">
        <f t="shared" si="8"/>
        <v>-32.448343991777634</v>
      </c>
      <c r="AR14">
        <f t="shared" si="8"/>
        <v>-38.706394664029645</v>
      </c>
      <c r="AS14">
        <f t="shared" si="8"/>
        <v>0.58892120193684361</v>
      </c>
      <c r="AT14">
        <f t="shared" si="8"/>
        <v>0.85920000436678412</v>
      </c>
      <c r="AU14">
        <f t="shared" si="8"/>
        <v>-37.258273457726027</v>
      </c>
      <c r="AW14">
        <v>11</v>
      </c>
      <c r="AX14">
        <f>IF(Z14&gt;0, (R14*SUMPRODUCT(K14:$K$98, X14:$X$98)-K14*$AZ$3)/Z14, 0)</f>
        <v>46.681327727753995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2.5827799999999998E-3</v>
      </c>
      <c r="Q15" s="4">
        <f t="shared" si="22"/>
        <v>25</v>
      </c>
      <c r="R15">
        <f t="shared" si="0"/>
        <v>50000</v>
      </c>
      <c r="S15">
        <f t="shared" si="1"/>
        <v>45.38699107406471</v>
      </c>
      <c r="U15">
        <f t="shared" si="12"/>
        <v>2.5827799999999998E-3</v>
      </c>
      <c r="V15">
        <f t="shared" si="13"/>
        <v>0.01</v>
      </c>
      <c r="W15">
        <f t="shared" si="14"/>
        <v>0.8707576849727261</v>
      </c>
      <c r="X15">
        <f t="shared" si="15"/>
        <v>2.2489755335938573E-3</v>
      </c>
      <c r="Y15">
        <f t="shared" si="16"/>
        <v>8.7075768497272606E-3</v>
      </c>
      <c r="Z15">
        <f t="shared" si="17"/>
        <v>0.85980113258940505</v>
      </c>
      <c r="AB15">
        <f t="shared" si="18"/>
        <v>40.648124863672194</v>
      </c>
      <c r="AC15">
        <f t="shared" si="19"/>
        <v>39.023786330306052</v>
      </c>
      <c r="AE15">
        <f t="shared" si="2"/>
        <v>0</v>
      </c>
      <c r="AF15">
        <f t="shared" si="3"/>
        <v>0</v>
      </c>
      <c r="AG15">
        <f t="shared" si="3"/>
        <v>-21.495028314735126</v>
      </c>
      <c r="AH15">
        <f t="shared" si="4"/>
        <v>-112.44877667969287</v>
      </c>
      <c r="AI15">
        <f t="shared" si="5"/>
        <v>-133.94380499442801</v>
      </c>
      <c r="AJ15">
        <f t="shared" si="6"/>
        <v>1.6243385333661422</v>
      </c>
      <c r="AK15">
        <f t="shared" si="20"/>
        <v>2.845368740457054</v>
      </c>
      <c r="AL15">
        <f t="shared" si="7"/>
        <v>-129.47409772060482</v>
      </c>
      <c r="AN15">
        <f t="shared" si="8"/>
        <v>0</v>
      </c>
      <c r="AO15">
        <f t="shared" si="8"/>
        <v>0</v>
      </c>
      <c r="AP15">
        <f t="shared" si="8"/>
        <v>-5.5172383905484077</v>
      </c>
      <c r="AQ15">
        <f t="shared" si="8"/>
        <v>-28.862800205855464</v>
      </c>
      <c r="AR15">
        <f t="shared" si="8"/>
        <v>-34.380038596403871</v>
      </c>
      <c r="AS15">
        <f t="shared" si="8"/>
        <v>0.41692724402653147</v>
      </c>
      <c r="AT15">
        <f t="shared" si="8"/>
        <v>0.73033528592071884</v>
      </c>
      <c r="AU15">
        <f t="shared" si="8"/>
        <v>-33.232776066456623</v>
      </c>
      <c r="AW15">
        <v>12</v>
      </c>
      <c r="AX15">
        <f>IF(Z15&gt;0, (R15*SUMPRODUCT(K15:$K$98, X15:$X$98)-K15*$AZ$3)/Z15, 0)</f>
        <v>45.38699107406471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2.6093969999999998E-3</v>
      </c>
      <c r="Q16" s="4">
        <f t="shared" si="22"/>
        <v>25</v>
      </c>
      <c r="R16">
        <f t="shared" si="0"/>
        <v>50000</v>
      </c>
      <c r="S16">
        <f t="shared" si="1"/>
        <v>44.386589655891058</v>
      </c>
      <c r="U16">
        <f t="shared" si="12"/>
        <v>2.6093969999999998E-3</v>
      </c>
      <c r="V16">
        <f t="shared" si="13"/>
        <v>0.01</v>
      </c>
      <c r="W16">
        <f t="shared" si="14"/>
        <v>0.85980113258940505</v>
      </c>
      <c r="X16">
        <f t="shared" si="15"/>
        <v>2.2435624959753955E-3</v>
      </c>
      <c r="Y16">
        <f t="shared" si="16"/>
        <v>8.5980113258940505E-3</v>
      </c>
      <c r="Z16">
        <f t="shared" si="17"/>
        <v>0.84895955876753559</v>
      </c>
      <c r="AB16">
        <f t="shared" si="18"/>
        <v>39.023786330306052</v>
      </c>
      <c r="AC16">
        <f t="shared" si="19"/>
        <v>37.682419569460933</v>
      </c>
      <c r="AE16">
        <f t="shared" si="2"/>
        <v>0</v>
      </c>
      <c r="AF16">
        <f t="shared" si="3"/>
        <v>0</v>
      </c>
      <c r="AG16">
        <f t="shared" si="3"/>
        <v>-21.22398896918839</v>
      </c>
      <c r="AH16">
        <f t="shared" si="4"/>
        <v>-112.17812479876977</v>
      </c>
      <c r="AI16">
        <f t="shared" si="5"/>
        <v>-133.40211376795816</v>
      </c>
      <c r="AJ16">
        <f t="shared" si="6"/>
        <v>1.3413667608451192</v>
      </c>
      <c r="AK16">
        <f t="shared" si="20"/>
        <v>2.7316650431214238</v>
      </c>
      <c r="AL16">
        <f t="shared" si="7"/>
        <v>-129.32908196399163</v>
      </c>
      <c r="AN16">
        <f t="shared" si="8"/>
        <v>0</v>
      </c>
      <c r="AO16">
        <f t="shared" si="8"/>
        <v>0</v>
      </c>
      <c r="AP16">
        <f t="shared" si="8"/>
        <v>-4.8639904833378047</v>
      </c>
      <c r="AQ16">
        <f t="shared" si="8"/>
        <v>-25.708330901039002</v>
      </c>
      <c r="AR16">
        <f t="shared" si="8"/>
        <v>-30.572321384376803</v>
      </c>
      <c r="AS16">
        <f t="shared" si="8"/>
        <v>0.30740664108372889</v>
      </c>
      <c r="AT16">
        <f t="shared" si="8"/>
        <v>0.62602712396326932</v>
      </c>
      <c r="AU16">
        <f t="shared" si="8"/>
        <v>-29.638887619329811</v>
      </c>
      <c r="AW16">
        <v>13</v>
      </c>
      <c r="AX16">
        <f>IF(Z16&gt;0, (R16*SUMPRODUCT(K16:$K$98, X16:$X$98)-K16*$AZ$3)/Z16, 0)</f>
        <v>44.386589655891058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2.6360139999999999E-3</v>
      </c>
      <c r="Q17" s="4">
        <f t="shared" si="22"/>
        <v>25</v>
      </c>
      <c r="R17">
        <f t="shared" si="0"/>
        <v>50000</v>
      </c>
      <c r="S17">
        <f t="shared" si="1"/>
        <v>43.599854225976685</v>
      </c>
      <c r="U17">
        <f t="shared" si="12"/>
        <v>2.6360139999999999E-3</v>
      </c>
      <c r="V17">
        <f t="shared" si="13"/>
        <v>0.01</v>
      </c>
      <c r="W17">
        <f t="shared" si="14"/>
        <v>0.84895955876753559</v>
      </c>
      <c r="X17">
        <f t="shared" si="15"/>
        <v>2.2378692823450466E-3</v>
      </c>
      <c r="Y17">
        <f t="shared" si="16"/>
        <v>8.4895955876753554E-3</v>
      </c>
      <c r="Z17">
        <f t="shared" si="17"/>
        <v>0.83823209389751518</v>
      </c>
      <c r="AB17">
        <f t="shared" si="18"/>
        <v>37.682419569460933</v>
      </c>
      <c r="AC17">
        <f t="shared" si="19"/>
        <v>36.546797101466865</v>
      </c>
      <c r="AE17">
        <f t="shared" si="2"/>
        <v>0</v>
      </c>
      <c r="AF17">
        <f t="shared" si="3"/>
        <v>0</v>
      </c>
      <c r="AG17">
        <f t="shared" si="3"/>
        <v>-20.955802347437881</v>
      </c>
      <c r="AH17">
        <f t="shared" si="4"/>
        <v>-111.89346411725234</v>
      </c>
      <c r="AI17">
        <f t="shared" si="5"/>
        <v>-132.84926646469023</v>
      </c>
      <c r="AJ17">
        <f t="shared" si="6"/>
        <v>1.1356224679940681</v>
      </c>
      <c r="AK17">
        <f t="shared" si="20"/>
        <v>2.6377693698622657</v>
      </c>
      <c r="AL17">
        <f t="shared" si="7"/>
        <v>-129.07587462683389</v>
      </c>
      <c r="AN17">
        <f t="shared" si="8"/>
        <v>0</v>
      </c>
      <c r="AO17">
        <f t="shared" si="8"/>
        <v>0</v>
      </c>
      <c r="AP17">
        <f t="shared" si="8"/>
        <v>-4.2879723495486441</v>
      </c>
      <c r="AQ17">
        <f t="shared" si="8"/>
        <v>-22.895619660616465</v>
      </c>
      <c r="AR17">
        <f t="shared" si="8"/>
        <v>-27.183592010165111</v>
      </c>
      <c r="AS17">
        <f t="shared" si="8"/>
        <v>0.23237085660335577</v>
      </c>
      <c r="AT17">
        <f t="shared" si="8"/>
        <v>0.53973987418518599</v>
      </c>
      <c r="AU17">
        <f t="shared" si="8"/>
        <v>-26.41148127937657</v>
      </c>
      <c r="AW17">
        <v>14</v>
      </c>
      <c r="AX17">
        <f>IF(Z17&gt;0, (R17*SUMPRODUCT(K17:$K$98, X17:$X$98)-K17*$AZ$3)/Z17, 0)</f>
        <v>43.599854225976685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2.6635809999999999E-3</v>
      </c>
      <c r="Q18" s="4">
        <f t="shared" si="22"/>
        <v>25</v>
      </c>
      <c r="R18">
        <f t="shared" si="0"/>
        <v>50000</v>
      </c>
      <c r="S18">
        <f t="shared" si="1"/>
        <v>43.004303328106914</v>
      </c>
      <c r="U18">
        <f t="shared" si="12"/>
        <v>2.6635809999999999E-3</v>
      </c>
      <c r="V18">
        <f t="shared" si="13"/>
        <v>0.01</v>
      </c>
      <c r="W18">
        <f t="shared" si="14"/>
        <v>0.83823209389751518</v>
      </c>
      <c r="X18">
        <f t="shared" si="15"/>
        <v>2.2326990788956373E-3</v>
      </c>
      <c r="Y18">
        <f t="shared" si="16"/>
        <v>8.3823209389751515E-3</v>
      </c>
      <c r="Z18">
        <f t="shared" si="17"/>
        <v>0.82761707387964434</v>
      </c>
      <c r="AB18">
        <f t="shared" si="18"/>
        <v>36.546797101466865</v>
      </c>
      <c r="AC18">
        <f t="shared" si="19"/>
        <v>35.591095684640493</v>
      </c>
      <c r="AE18">
        <f t="shared" si="2"/>
        <v>0</v>
      </c>
      <c r="AF18">
        <f t="shared" si="3"/>
        <v>0</v>
      </c>
      <c r="AG18">
        <f t="shared" si="3"/>
        <v>-20.690426846991109</v>
      </c>
      <c r="AH18">
        <f t="shared" si="4"/>
        <v>-111.63495394478187</v>
      </c>
      <c r="AI18">
        <f t="shared" si="5"/>
        <v>-132.32538079177297</v>
      </c>
      <c r="AJ18">
        <f t="shared" si="6"/>
        <v>0.955701416826372</v>
      </c>
      <c r="AK18">
        <f t="shared" si="20"/>
        <v>2.5582757971026808</v>
      </c>
      <c r="AL18">
        <f t="shared" si="7"/>
        <v>-128.81140357784392</v>
      </c>
      <c r="AN18">
        <f t="shared" si="8"/>
        <v>0</v>
      </c>
      <c r="AO18">
        <f t="shared" si="8"/>
        <v>0</v>
      </c>
      <c r="AP18">
        <f t="shared" si="8"/>
        <v>-3.7800636289056908</v>
      </c>
      <c r="AQ18">
        <f t="shared" si="8"/>
        <v>-20.395288712112723</v>
      </c>
      <c r="AR18">
        <f t="shared" si="8"/>
        <v>-24.175352341018414</v>
      </c>
      <c r="AS18">
        <f t="shared" si="8"/>
        <v>0.1746030757390763</v>
      </c>
      <c r="AT18">
        <f t="shared" si="8"/>
        <v>0.4673874234133491</v>
      </c>
      <c r="AU18">
        <f t="shared" si="8"/>
        <v>-23.53336184186599</v>
      </c>
      <c r="AW18">
        <v>15</v>
      </c>
      <c r="AX18">
        <f>IF(Z18&gt;0, (R18*SUMPRODUCT(K18:$K$98, X18:$X$98)-K18*$AZ$3)/Z18, 0)</f>
        <v>43.004303328106914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2.696852E-3</v>
      </c>
      <c r="Q19" s="4">
        <f t="shared" si="22"/>
        <v>25</v>
      </c>
      <c r="R19">
        <f t="shared" si="0"/>
        <v>50000</v>
      </c>
      <c r="S19">
        <f t="shared" si="1"/>
        <v>42.570846904309015</v>
      </c>
      <c r="U19">
        <f t="shared" si="12"/>
        <v>2.696852E-3</v>
      </c>
      <c r="V19">
        <f t="shared" si="13"/>
        <v>0.01</v>
      </c>
      <c r="W19">
        <f t="shared" si="14"/>
        <v>0.82761707387964434</v>
      </c>
      <c r="X19">
        <f t="shared" si="15"/>
        <v>2.2319607609264666E-3</v>
      </c>
      <c r="Y19">
        <f t="shared" si="16"/>
        <v>8.2761707387964435E-3</v>
      </c>
      <c r="Z19">
        <f t="shared" si="17"/>
        <v>0.81710894237992138</v>
      </c>
      <c r="AB19">
        <f t="shared" si="18"/>
        <v>35.591095684640493</v>
      </c>
      <c r="AC19">
        <f t="shared" si="19"/>
        <v>34.785019690197487</v>
      </c>
      <c r="AE19">
        <f t="shared" si="2"/>
        <v>0</v>
      </c>
      <c r="AF19">
        <f t="shared" si="3"/>
        <v>0</v>
      </c>
      <c r="AG19">
        <f t="shared" si="3"/>
        <v>-20.427723559498034</v>
      </c>
      <c r="AH19">
        <f t="shared" si="4"/>
        <v>-111.59803804632334</v>
      </c>
      <c r="AI19">
        <f t="shared" si="5"/>
        <v>-132.02576160582137</v>
      </c>
      <c r="AJ19">
        <f t="shared" si="6"/>
        <v>0.80607599444300604</v>
      </c>
      <c r="AK19">
        <f t="shared" si="20"/>
        <v>2.4913766979248346</v>
      </c>
      <c r="AL19">
        <f t="shared" si="7"/>
        <v>-128.72830891345353</v>
      </c>
      <c r="AN19">
        <f t="shared" si="8"/>
        <v>0</v>
      </c>
      <c r="AO19">
        <f t="shared" si="8"/>
        <v>0</v>
      </c>
      <c r="AP19">
        <f t="shared" si="8"/>
        <v>-3.3322042146954391</v>
      </c>
      <c r="AQ19">
        <f t="shared" si="8"/>
        <v>-18.204057424538519</v>
      </c>
      <c r="AR19">
        <f t="shared" si="8"/>
        <v>-21.53626163923396</v>
      </c>
      <c r="AS19">
        <f t="shared" si="8"/>
        <v>0.13148845578532026</v>
      </c>
      <c r="AT19">
        <f t="shared" si="8"/>
        <v>0.40639750724251222</v>
      </c>
      <c r="AU19">
        <f t="shared" si="8"/>
        <v>-20.998375676206127</v>
      </c>
      <c r="AW19">
        <v>16</v>
      </c>
      <c r="AX19">
        <f>IF(Z19&gt;0, (R19*SUMPRODUCT(K19:$K$98, X19:$X$98)-K19*$AZ$3)/Z19, 0)</f>
        <v>42.570846904309015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2.7291730000000001E-3</v>
      </c>
      <c r="Q20" s="4">
        <f t="shared" si="22"/>
        <v>25</v>
      </c>
      <c r="R20">
        <f t="shared" si="0"/>
        <v>50000</v>
      </c>
      <c r="S20">
        <f t="shared" si="1"/>
        <v>42.23503214458573</v>
      </c>
      <c r="U20">
        <f t="shared" si="12"/>
        <v>2.7291730000000001E-3</v>
      </c>
      <c r="V20">
        <f t="shared" si="13"/>
        <v>0.01</v>
      </c>
      <c r="W20">
        <f t="shared" si="14"/>
        <v>0.81710894237992138</v>
      </c>
      <c r="X20">
        <f t="shared" si="15"/>
        <v>2.230031663601837E-3</v>
      </c>
      <c r="Y20">
        <f t="shared" si="16"/>
        <v>8.1710894237992139E-3</v>
      </c>
      <c r="Z20">
        <f t="shared" si="17"/>
        <v>0.80670782129252039</v>
      </c>
      <c r="AB20">
        <f t="shared" si="18"/>
        <v>34.785019690197487</v>
      </c>
      <c r="AC20">
        <f t="shared" si="19"/>
        <v>34.071330763578317</v>
      </c>
      <c r="AE20">
        <f t="shared" si="2"/>
        <v>0</v>
      </c>
      <c r="AF20">
        <f t="shared" si="3"/>
        <v>0</v>
      </c>
      <c r="AG20">
        <f t="shared" si="3"/>
        <v>-20.167695532313008</v>
      </c>
      <c r="AH20">
        <f t="shared" si="4"/>
        <v>-111.50158318009186</v>
      </c>
      <c r="AI20">
        <f t="shared" si="5"/>
        <v>-131.66927871240486</v>
      </c>
      <c r="AJ20">
        <f t="shared" si="6"/>
        <v>0.71368892661917016</v>
      </c>
      <c r="AK20">
        <f t="shared" si="20"/>
        <v>2.4349513783138241</v>
      </c>
      <c r="AL20">
        <f t="shared" si="7"/>
        <v>-128.52063840747186</v>
      </c>
      <c r="AN20">
        <f t="shared" si="8"/>
        <v>0</v>
      </c>
      <c r="AO20">
        <f t="shared" si="8"/>
        <v>0</v>
      </c>
      <c r="AP20">
        <f t="shared" si="8"/>
        <v>-2.9373107239064749</v>
      </c>
      <c r="AQ20">
        <f t="shared" si="8"/>
        <v>-16.239574595058919</v>
      </c>
      <c r="AR20">
        <f t="shared" si="8"/>
        <v>-19.176885318965393</v>
      </c>
      <c r="AS20">
        <f t="shared" si="8"/>
        <v>0.10394475334740264</v>
      </c>
      <c r="AT20">
        <f t="shared" si="8"/>
        <v>0.35463688869423193</v>
      </c>
      <c r="AU20">
        <f t="shared" si="8"/>
        <v>-18.71830367692376</v>
      </c>
      <c r="AW20">
        <v>17</v>
      </c>
      <c r="AX20">
        <f>IF(Z20&gt;0, (R20*SUMPRODUCT(K20:$K$98, X20:$X$98)-K20*$AZ$3)/Z20, 0)</f>
        <v>42.23503214458573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2.766246E-3</v>
      </c>
      <c r="Q21" s="4">
        <f t="shared" si="22"/>
        <v>25</v>
      </c>
      <c r="R21">
        <f t="shared" si="0"/>
        <v>50000</v>
      </c>
      <c r="S21">
        <f t="shared" si="1"/>
        <v>41.99870744794989</v>
      </c>
      <c r="U21">
        <f t="shared" si="12"/>
        <v>2.766246E-3</v>
      </c>
      <c r="V21">
        <f t="shared" si="13"/>
        <v>0.01</v>
      </c>
      <c r="W21">
        <f t="shared" si="14"/>
        <v>0.80670782129252039</v>
      </c>
      <c r="X21">
        <f t="shared" si="15"/>
        <v>2.2315522838191495E-3</v>
      </c>
      <c r="Y21">
        <f t="shared" si="16"/>
        <v>8.0670782129252036E-3</v>
      </c>
      <c r="Z21">
        <f t="shared" si="17"/>
        <v>0.7964091907957761</v>
      </c>
      <c r="AB21">
        <f t="shared" si="18"/>
        <v>34.071330763578317</v>
      </c>
      <c r="AC21">
        <f t="shared" si="19"/>
        <v>33.448156613090305</v>
      </c>
      <c r="AE21">
        <f t="shared" si="2"/>
        <v>0</v>
      </c>
      <c r="AF21">
        <f t="shared" si="3"/>
        <v>0</v>
      </c>
      <c r="AG21">
        <f t="shared" si="3"/>
        <v>-19.910229769894404</v>
      </c>
      <c r="AH21">
        <f t="shared" si="4"/>
        <v>-111.57761419095748</v>
      </c>
      <c r="AI21">
        <f t="shared" si="5"/>
        <v>-131.48784396085188</v>
      </c>
      <c r="AJ21">
        <f t="shared" si="6"/>
        <v>0.62317415048801195</v>
      </c>
      <c r="AK21">
        <f t="shared" si="20"/>
        <v>2.3849931534504822</v>
      </c>
      <c r="AL21">
        <f t="shared" si="7"/>
        <v>-128.47967665691337</v>
      </c>
      <c r="AN21">
        <f t="shared" si="8"/>
        <v>0</v>
      </c>
      <c r="AO21">
        <f t="shared" si="8"/>
        <v>0</v>
      </c>
      <c r="AP21">
        <f t="shared" si="8"/>
        <v>-2.589118118416649</v>
      </c>
      <c r="AQ21">
        <f t="shared" si="8"/>
        <v>-14.509507215648911</v>
      </c>
      <c r="AR21">
        <f t="shared" si="8"/>
        <v>-17.098625334065559</v>
      </c>
      <c r="AS21">
        <f t="shared" si="8"/>
        <v>8.1037311101105014E-2</v>
      </c>
      <c r="AT21">
        <f t="shared" si="8"/>
        <v>0.3101435321070658</v>
      </c>
      <c r="AU21">
        <f t="shared" si="8"/>
        <v>-16.707444490857387</v>
      </c>
      <c r="AW21">
        <v>18</v>
      </c>
      <c r="AX21">
        <f>IF(Z21&gt;0, (R21*SUMPRODUCT(K21:$K$98, X21:$X$98)-K21*$AZ$3)/Z21, 0)</f>
        <v>41.99870744794989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2.8061710000000001E-3</v>
      </c>
      <c r="Q22" s="4">
        <f t="shared" si="22"/>
        <v>25</v>
      </c>
      <c r="R22">
        <f t="shared" si="0"/>
        <v>50000</v>
      </c>
      <c r="S22">
        <f t="shared" si="1"/>
        <v>41.82324583092069</v>
      </c>
      <c r="U22">
        <f t="shared" si="12"/>
        <v>2.8061710000000001E-3</v>
      </c>
      <c r="V22">
        <f t="shared" si="13"/>
        <v>0.01</v>
      </c>
      <c r="W22">
        <f t="shared" si="14"/>
        <v>0.7964091907957761</v>
      </c>
      <c r="X22">
        <f t="shared" si="15"/>
        <v>2.234860375344574E-3</v>
      </c>
      <c r="Y22">
        <f t="shared" si="16"/>
        <v>7.9640919079577606E-3</v>
      </c>
      <c r="Z22">
        <f t="shared" si="17"/>
        <v>0.78621023851247374</v>
      </c>
      <c r="AB22">
        <f t="shared" si="18"/>
        <v>33.448156613090305</v>
      </c>
      <c r="AC22">
        <f t="shared" si="19"/>
        <v>32.881864080093976</v>
      </c>
      <c r="AE22">
        <f t="shared" si="2"/>
        <v>0</v>
      </c>
      <c r="AF22">
        <f t="shared" si="3"/>
        <v>0</v>
      </c>
      <c r="AG22">
        <f t="shared" si="3"/>
        <v>-19.655255962811843</v>
      </c>
      <c r="AH22">
        <f t="shared" si="4"/>
        <v>-111.7430187672287</v>
      </c>
      <c r="AI22">
        <f t="shared" si="5"/>
        <v>-131.39827473004055</v>
      </c>
      <c r="AJ22">
        <f t="shared" si="6"/>
        <v>0.56629253299632865</v>
      </c>
      <c r="AK22">
        <f t="shared" si="20"/>
        <v>2.3413709629163217</v>
      </c>
      <c r="AL22">
        <f t="shared" si="7"/>
        <v>-128.4906112341279</v>
      </c>
      <c r="AN22">
        <f t="shared" si="8"/>
        <v>0</v>
      </c>
      <c r="AO22">
        <f t="shared" si="8"/>
        <v>0</v>
      </c>
      <c r="AP22">
        <f t="shared" si="8"/>
        <v>-2.2821084187973275</v>
      </c>
      <c r="AQ22">
        <f t="shared" si="8"/>
        <v>-12.974121749063155</v>
      </c>
      <c r="AR22">
        <f t="shared" si="8"/>
        <v>-15.256230167860483</v>
      </c>
      <c r="AS22">
        <f t="shared" si="8"/>
        <v>6.5750400783287741E-2</v>
      </c>
      <c r="AT22">
        <f t="shared" si="8"/>
        <v>0.2718490360089183</v>
      </c>
      <c r="AU22">
        <f t="shared" si="8"/>
        <v>-14.918630731068276</v>
      </c>
      <c r="AW22">
        <v>19</v>
      </c>
      <c r="AX22">
        <f>IF(Z22&gt;0, (R22*SUMPRODUCT(K22:$K$98, X22:$X$98)-K22*$AZ$3)/Z22, 0)</f>
        <v>41.82324583092069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2.8498989999999999E-3</v>
      </c>
      <c r="Q23" s="4">
        <f t="shared" si="22"/>
        <v>25</v>
      </c>
      <c r="R23">
        <f t="shared" si="0"/>
        <v>50000</v>
      </c>
      <c r="S23">
        <f t="shared" si="1"/>
        <v>41.691441550264159</v>
      </c>
      <c r="U23">
        <f t="shared" si="12"/>
        <v>2.8498989999999999E-3</v>
      </c>
      <c r="V23">
        <f t="shared" si="13"/>
        <v>0.01</v>
      </c>
      <c r="W23">
        <f t="shared" si="14"/>
        <v>0.78621023851247374</v>
      </c>
      <c r="X23">
        <f t="shared" si="15"/>
        <v>2.2406197725264605E-3</v>
      </c>
      <c r="Y23">
        <f t="shared" si="16"/>
        <v>7.8621023851247369E-3</v>
      </c>
      <c r="Z23">
        <f t="shared" si="17"/>
        <v>0.77610751635482256</v>
      </c>
      <c r="AB23">
        <f t="shared" si="18"/>
        <v>32.881864080093976</v>
      </c>
      <c r="AC23">
        <f t="shared" si="19"/>
        <v>32.357041154827769</v>
      </c>
      <c r="AE23">
        <f t="shared" si="2"/>
        <v>0</v>
      </c>
      <c r="AF23">
        <f t="shared" si="3"/>
        <v>0</v>
      </c>
      <c r="AG23">
        <f t="shared" si="3"/>
        <v>-19.402687908870565</v>
      </c>
      <c r="AH23">
        <f t="shared" si="4"/>
        <v>-112.03098862632302</v>
      </c>
      <c r="AI23">
        <f t="shared" si="5"/>
        <v>-131.4336765351936</v>
      </c>
      <c r="AJ23">
        <f t="shared" si="6"/>
        <v>0.52482292526620711</v>
      </c>
      <c r="AK23">
        <f t="shared" si="20"/>
        <v>2.3017304856065786</v>
      </c>
      <c r="AL23">
        <f t="shared" si="7"/>
        <v>-128.60712312432082</v>
      </c>
      <c r="AN23">
        <f t="shared" si="8"/>
        <v>0</v>
      </c>
      <c r="AO23">
        <f t="shared" si="8"/>
        <v>0</v>
      </c>
      <c r="AP23">
        <f t="shared" si="8"/>
        <v>-2.0114138893827969</v>
      </c>
      <c r="AQ23">
        <f t="shared" si="8"/>
        <v>-11.613890179682294</v>
      </c>
      <c r="AR23">
        <f t="shared" si="8"/>
        <v>-13.625304069065093</v>
      </c>
      <c r="AS23">
        <f t="shared" si="8"/>
        <v>5.4406694902531534E-2</v>
      </c>
      <c r="AT23">
        <f t="shared" si="8"/>
        <v>0.23861295353043585</v>
      </c>
      <c r="AU23">
        <f t="shared" si="8"/>
        <v>-13.332284420632126</v>
      </c>
      <c r="AW23">
        <v>20</v>
      </c>
      <c r="AX23">
        <f>IF(Z23&gt;0, (R23*SUMPRODUCT(K23:$K$98, X23:$X$98)-K23*$AZ$3)/Z23, 0)</f>
        <v>41.691441550264159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2.8964780000000001E-3</v>
      </c>
      <c r="Q24" s="4">
        <f t="shared" si="22"/>
        <v>25</v>
      </c>
      <c r="R24">
        <f t="shared" si="0"/>
        <v>50000</v>
      </c>
      <c r="S24">
        <f t="shared" si="1"/>
        <v>41.585511391375107</v>
      </c>
      <c r="U24">
        <f t="shared" si="12"/>
        <v>2.8964780000000001E-3</v>
      </c>
      <c r="V24">
        <f t="shared" si="13"/>
        <v>0.01</v>
      </c>
      <c r="W24">
        <f t="shared" si="14"/>
        <v>0.77610751635482256</v>
      </c>
      <c r="X24">
        <f t="shared" si="15"/>
        <v>2.2479783467563839E-3</v>
      </c>
      <c r="Y24">
        <f t="shared" si="16"/>
        <v>7.7610751635482254E-3</v>
      </c>
      <c r="Z24">
        <f t="shared" si="17"/>
        <v>0.76609846284451799</v>
      </c>
      <c r="AB24">
        <f t="shared" si="18"/>
        <v>32.357041154827769</v>
      </c>
      <c r="AC24">
        <f t="shared" si="19"/>
        <v>31.858596353535663</v>
      </c>
      <c r="AE24">
        <f t="shared" si="2"/>
        <v>0</v>
      </c>
      <c r="AF24">
        <f t="shared" si="3"/>
        <v>0</v>
      </c>
      <c r="AG24">
        <f t="shared" si="3"/>
        <v>-19.152461571112951</v>
      </c>
      <c r="AH24">
        <f t="shared" si="4"/>
        <v>-112.3989173378192</v>
      </c>
      <c r="AI24">
        <f t="shared" si="5"/>
        <v>-131.55137890893215</v>
      </c>
      <c r="AJ24">
        <f t="shared" si="6"/>
        <v>0.49844480129210567</v>
      </c>
      <c r="AK24">
        <f t="shared" si="20"/>
        <v>2.2649928808379443</v>
      </c>
      <c r="AL24">
        <f t="shared" ref="AL24:AL87" si="23">SUM(AI24:AK24)</f>
        <v>-128.7879412268021</v>
      </c>
      <c r="AN24">
        <f t="shared" si="8"/>
        <v>0</v>
      </c>
      <c r="AO24">
        <f t="shared" si="8"/>
        <v>0</v>
      </c>
      <c r="AP24">
        <f t="shared" si="8"/>
        <v>-1.7727444057227473</v>
      </c>
      <c r="AQ24">
        <f t="shared" si="8"/>
        <v>-10.403600141949472</v>
      </c>
      <c r="AR24">
        <f t="shared" si="8"/>
        <v>-12.176344547672219</v>
      </c>
      <c r="AS24">
        <f t="shared" si="8"/>
        <v>4.6135857251106326E-2</v>
      </c>
      <c r="AT24">
        <f t="shared" si="8"/>
        <v>0.20964686150648093</v>
      </c>
      <c r="AU24">
        <f t="shared" si="8"/>
        <v>-11.920561828914632</v>
      </c>
      <c r="AW24">
        <v>21</v>
      </c>
      <c r="AX24">
        <f>IF(Z24&gt;0, (R24*SUMPRODUCT(K24:$K$98, X24:$X$98)-K24*$AZ$3)/Z24, 0)</f>
        <v>41.585511391375107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2.9506620000000002E-3</v>
      </c>
      <c r="Q25" s="4">
        <f t="shared" si="22"/>
        <v>25</v>
      </c>
      <c r="R25">
        <f t="shared" si="0"/>
        <v>50000</v>
      </c>
      <c r="S25">
        <f t="shared" si="1"/>
        <v>41.497561839414175</v>
      </c>
      <c r="U25">
        <f t="shared" si="12"/>
        <v>2.9506620000000002E-3</v>
      </c>
      <c r="V25">
        <f t="shared" si="13"/>
        <v>0.01</v>
      </c>
      <c r="W25">
        <f t="shared" si="14"/>
        <v>0.76609846284451799</v>
      </c>
      <c r="X25">
        <f t="shared" si="15"/>
        <v>2.2604976225737315E-3</v>
      </c>
      <c r="Y25">
        <f t="shared" si="16"/>
        <v>7.6609846284451805E-3</v>
      </c>
      <c r="Z25">
        <f t="shared" si="17"/>
        <v>0.75617698059349903</v>
      </c>
      <c r="AB25">
        <f t="shared" si="18"/>
        <v>31.858596353535663</v>
      </c>
      <c r="AC25">
        <f t="shared" si="19"/>
        <v>31.379501013720219</v>
      </c>
      <c r="AE25">
        <f t="shared" si="2"/>
        <v>0</v>
      </c>
      <c r="AF25">
        <f t="shared" si="3"/>
        <v>0</v>
      </c>
      <c r="AG25">
        <f t="shared" si="3"/>
        <v>-18.904424514837476</v>
      </c>
      <c r="AH25">
        <f t="shared" si="4"/>
        <v>-113.02488112868657</v>
      </c>
      <c r="AI25">
        <f t="shared" si="5"/>
        <v>-131.92930564352406</v>
      </c>
      <c r="AJ25">
        <f t="shared" si="6"/>
        <v>0.47909533981544428</v>
      </c>
      <c r="AK25">
        <f t="shared" si="20"/>
        <v>2.2301017447474965</v>
      </c>
      <c r="AL25">
        <f t="shared" si="23"/>
        <v>-129.22010855896113</v>
      </c>
      <c r="AN25">
        <f t="shared" si="8"/>
        <v>0</v>
      </c>
      <c r="AO25">
        <f t="shared" si="8"/>
        <v>0</v>
      </c>
      <c r="AP25">
        <f t="shared" si="8"/>
        <v>-1.5623091000998579</v>
      </c>
      <c r="AQ25">
        <f t="shared" si="8"/>
        <v>-9.3406599172833804</v>
      </c>
      <c r="AR25">
        <f t="shared" si="8"/>
        <v>-10.90296901738324</v>
      </c>
      <c r="AS25">
        <f t="shared" si="8"/>
        <v>3.9593641616629621E-2</v>
      </c>
      <c r="AT25">
        <f t="shared" si="8"/>
        <v>0.1843012066954495</v>
      </c>
      <c r="AU25">
        <f t="shared" si="8"/>
        <v>-10.679074169071161</v>
      </c>
      <c r="AW25">
        <v>22</v>
      </c>
      <c r="AX25">
        <f>IF(Z25&gt;0, (R25*SUMPRODUCT(K25:$K$98, X25:$X$98)-K25*$AZ$3)/Z25, 0)</f>
        <v>41.497561839414175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3.0134020000000001E-3</v>
      </c>
      <c r="Q26" s="4">
        <f t="shared" si="22"/>
        <v>25</v>
      </c>
      <c r="R26">
        <f t="shared" si="0"/>
        <v>50000</v>
      </c>
      <c r="S26">
        <f t="shared" si="1"/>
        <v>41.40224176625135</v>
      </c>
      <c r="U26">
        <f t="shared" si="12"/>
        <v>3.0134020000000001E-3</v>
      </c>
      <c r="V26">
        <f t="shared" si="13"/>
        <v>0.01</v>
      </c>
      <c r="W26">
        <f t="shared" si="14"/>
        <v>0.75617698059349903</v>
      </c>
      <c r="X26">
        <f t="shared" si="15"/>
        <v>2.278665225674411E-3</v>
      </c>
      <c r="Y26">
        <f t="shared" si="16"/>
        <v>7.5617698059349901E-3</v>
      </c>
      <c r="Z26">
        <f t="shared" si="17"/>
        <v>0.74633654556188955</v>
      </c>
      <c r="AB26">
        <f t="shared" si="18"/>
        <v>31.379501013720219</v>
      </c>
      <c r="AC26">
        <f t="shared" si="19"/>
        <v>30.900006098342217</v>
      </c>
      <c r="AE26">
        <f t="shared" si="2"/>
        <v>0</v>
      </c>
      <c r="AF26">
        <f t="shared" si="3"/>
        <v>0</v>
      </c>
      <c r="AG26">
        <f t="shared" si="3"/>
        <v>-18.658413639047239</v>
      </c>
      <c r="AH26">
        <f t="shared" si="4"/>
        <v>-113.93326128372055</v>
      </c>
      <c r="AI26">
        <f t="shared" si="5"/>
        <v>-132.59167492276779</v>
      </c>
      <c r="AJ26">
        <f t="shared" si="6"/>
        <v>0.47949491537800171</v>
      </c>
      <c r="AK26">
        <f t="shared" si="20"/>
        <v>2.1965650709604154</v>
      </c>
      <c r="AL26">
        <f t="shared" si="23"/>
        <v>-129.91561493642936</v>
      </c>
      <c r="AN26">
        <f t="shared" si="8"/>
        <v>0</v>
      </c>
      <c r="AO26">
        <f t="shared" si="8"/>
        <v>0</v>
      </c>
      <c r="AP26">
        <f t="shared" si="8"/>
        <v>-1.3767661997607143</v>
      </c>
      <c r="AQ26">
        <f t="shared" si="8"/>
        <v>-8.4069024408198416</v>
      </c>
      <c r="AR26">
        <f t="shared" si="8"/>
        <v>-9.7836686405805562</v>
      </c>
      <c r="AS26">
        <f t="shared" si="8"/>
        <v>3.5380949593058021E-2</v>
      </c>
      <c r="AT26">
        <f t="shared" si="8"/>
        <v>0.1620800462341834</v>
      </c>
      <c r="AU26">
        <f t="shared" si="8"/>
        <v>-9.5862076447533138</v>
      </c>
      <c r="AW26">
        <v>23</v>
      </c>
      <c r="AX26">
        <f>IF(Z26&gt;0, (R26*SUMPRODUCT(K26:$K$98, X26:$X$98)-K26*$AZ$3)/Z26, 0)</f>
        <v>41.40224176625135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3.0789929999999999E-3</v>
      </c>
      <c r="Q27" s="4">
        <f t="shared" si="22"/>
        <v>25</v>
      </c>
      <c r="R27">
        <f t="shared" si="0"/>
        <v>50000</v>
      </c>
      <c r="S27">
        <f t="shared" si="1"/>
        <v>41.278687498464244</v>
      </c>
      <c r="U27">
        <f t="shared" si="12"/>
        <v>3.0789929999999999E-3</v>
      </c>
      <c r="V27">
        <f t="shared" si="13"/>
        <v>0.01</v>
      </c>
      <c r="W27">
        <f t="shared" si="14"/>
        <v>0.74633654556188955</v>
      </c>
      <c r="X27">
        <f t="shared" si="15"/>
        <v>2.297964999429239E-3</v>
      </c>
      <c r="Y27">
        <f t="shared" si="16"/>
        <v>7.4633654556188955E-3</v>
      </c>
      <c r="Z27">
        <f t="shared" si="17"/>
        <v>0.73657521510684143</v>
      </c>
      <c r="AB27">
        <f t="shared" si="18"/>
        <v>30.900006098342217</v>
      </c>
      <c r="AC27">
        <f t="shared" si="19"/>
        <v>30.404858123509385</v>
      </c>
      <c r="AE27">
        <f t="shared" si="2"/>
        <v>0</v>
      </c>
      <c r="AF27">
        <f t="shared" si="3"/>
        <v>0</v>
      </c>
      <c r="AG27">
        <f t="shared" si="3"/>
        <v>-18.414380377671037</v>
      </c>
      <c r="AH27">
        <f t="shared" si="4"/>
        <v>-114.89824997146195</v>
      </c>
      <c r="AI27">
        <f t="shared" si="5"/>
        <v>-133.31263034913297</v>
      </c>
      <c r="AJ27">
        <f t="shared" si="6"/>
        <v>0.49514797483283246</v>
      </c>
      <c r="AK27">
        <f t="shared" si="20"/>
        <v>2.1630004268839556</v>
      </c>
      <c r="AL27">
        <f t="shared" si="23"/>
        <v>-130.65448194741617</v>
      </c>
      <c r="AN27">
        <f t="shared" si="8"/>
        <v>0</v>
      </c>
      <c r="AO27">
        <f t="shared" si="8"/>
        <v>0</v>
      </c>
      <c r="AP27">
        <f t="shared" si="8"/>
        <v>-1.2131781109566135</v>
      </c>
      <c r="AQ27">
        <f t="shared" si="8"/>
        <v>-7.5697383780354297</v>
      </c>
      <c r="AR27">
        <f t="shared" si="8"/>
        <v>-8.7829164889920417</v>
      </c>
      <c r="AS27">
        <f t="shared" si="8"/>
        <v>3.2621390045797595E-2</v>
      </c>
      <c r="AT27">
        <f t="shared" si="8"/>
        <v>0.14250301764524048</v>
      </c>
      <c r="AU27">
        <f t="shared" si="8"/>
        <v>-8.6077920813010032</v>
      </c>
      <c r="AW27">
        <v>24</v>
      </c>
      <c r="AX27">
        <f>IF(Z27&gt;0, (R27*SUMPRODUCT(K27:$K$98, X27:$X$98)-K27*$AZ$3)/Z27, 0)</f>
        <v>41.278687498464244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3.1512390000000001E-3</v>
      </c>
      <c r="Q28" s="4">
        <f t="shared" si="22"/>
        <v>25</v>
      </c>
      <c r="R28">
        <f t="shared" si="0"/>
        <v>50000</v>
      </c>
      <c r="S28">
        <f t="shared" si="1"/>
        <v>41.133121351626691</v>
      </c>
      <c r="U28">
        <f t="shared" si="12"/>
        <v>3.1512390000000001E-3</v>
      </c>
      <c r="V28">
        <f t="shared" si="13"/>
        <v>0.01</v>
      </c>
      <c r="W28">
        <f t="shared" si="14"/>
        <v>0.73657521510684143</v>
      </c>
      <c r="X28">
        <f t="shared" si="15"/>
        <v>2.3211245442780679E-3</v>
      </c>
      <c r="Y28">
        <f t="shared" si="16"/>
        <v>7.3657521510684144E-3</v>
      </c>
      <c r="Z28">
        <f t="shared" si="17"/>
        <v>0.72688833841149503</v>
      </c>
      <c r="AB28">
        <f t="shared" si="18"/>
        <v>30.404858123509385</v>
      </c>
      <c r="AC28">
        <f t="shared" si="19"/>
        <v>29.899186232962315</v>
      </c>
      <c r="AE28">
        <f t="shared" si="2"/>
        <v>0</v>
      </c>
      <c r="AF28">
        <f t="shared" si="3"/>
        <v>0</v>
      </c>
      <c r="AG28">
        <f t="shared" si="3"/>
        <v>-18.172208460287376</v>
      </c>
      <c r="AH28">
        <f t="shared" si="4"/>
        <v>-116.0562272139034</v>
      </c>
      <c r="AI28">
        <f t="shared" si="5"/>
        <v>-134.22843567419076</v>
      </c>
      <c r="AJ28">
        <f t="shared" si="6"/>
        <v>0.50567189054707029</v>
      </c>
      <c r="AK28">
        <f t="shared" si="20"/>
        <v>2.1283400686456573</v>
      </c>
      <c r="AL28">
        <f t="shared" si="23"/>
        <v>-131.59442371499804</v>
      </c>
      <c r="AN28">
        <f t="shared" si="8"/>
        <v>0</v>
      </c>
      <c r="AO28">
        <f t="shared" si="8"/>
        <v>0</v>
      </c>
      <c r="AP28">
        <f t="shared" si="8"/>
        <v>-1.0689493889909416</v>
      </c>
      <c r="AQ28">
        <f t="shared" si="8"/>
        <v>-6.8268110307014425</v>
      </c>
      <c r="AR28">
        <f t="shared" si="8"/>
        <v>-7.8957604196923832</v>
      </c>
      <c r="AS28">
        <f t="shared" si="8"/>
        <v>2.9745292632507973E-2</v>
      </c>
      <c r="AT28">
        <f t="shared" si="8"/>
        <v>0.12519600030538808</v>
      </c>
      <c r="AU28">
        <f t="shared" si="8"/>
        <v>-7.7408191267544879</v>
      </c>
      <c r="AW28">
        <v>25</v>
      </c>
      <c r="AX28">
        <f>IF(Z28&gt;0, (R28*SUMPRODUCT(K28:$K$98, X28:$X$98)-K28*$AZ$3)/Z28, 0)</f>
        <v>41.133121351626691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3.229188E-3</v>
      </c>
      <c r="Q29" s="4">
        <f t="shared" si="22"/>
        <v>25</v>
      </c>
      <c r="R29">
        <f t="shared" si="0"/>
        <v>50000</v>
      </c>
      <c r="S29">
        <f t="shared" si="1"/>
        <v>40.960150958084007</v>
      </c>
      <c r="U29">
        <f t="shared" si="12"/>
        <v>3.229188E-3</v>
      </c>
      <c r="V29">
        <f t="shared" si="13"/>
        <v>0.01</v>
      </c>
      <c r="W29">
        <f t="shared" si="14"/>
        <v>0.72688833841149503</v>
      </c>
      <c r="X29">
        <f t="shared" si="15"/>
        <v>2.3472590997383387E-3</v>
      </c>
      <c r="Y29">
        <f t="shared" si="16"/>
        <v>7.2688833841149502E-3</v>
      </c>
      <c r="Z29">
        <f t="shared" si="17"/>
        <v>0.7172721959276418</v>
      </c>
      <c r="AB29">
        <f t="shared" si="18"/>
        <v>29.899186232962315</v>
      </c>
      <c r="AC29">
        <f t="shared" si="19"/>
        <v>29.379577423232618</v>
      </c>
      <c r="AE29">
        <f t="shared" si="2"/>
        <v>0</v>
      </c>
      <c r="AF29">
        <f t="shared" si="3"/>
        <v>0</v>
      </c>
      <c r="AG29">
        <f t="shared" si="3"/>
        <v>-17.931804898191047</v>
      </c>
      <c r="AH29">
        <f t="shared" si="4"/>
        <v>-117.36295498691693</v>
      </c>
      <c r="AI29">
        <f t="shared" si="5"/>
        <v>-135.29475988510796</v>
      </c>
      <c r="AJ29">
        <f t="shared" si="6"/>
        <v>0.51960880972969647</v>
      </c>
      <c r="AK29">
        <f t="shared" si="20"/>
        <v>2.092943036307362</v>
      </c>
      <c r="AL29">
        <f t="shared" si="23"/>
        <v>-132.6822080390709</v>
      </c>
      <c r="AN29">
        <f t="shared" si="8"/>
        <v>0</v>
      </c>
      <c r="AO29">
        <f t="shared" si="8"/>
        <v>0</v>
      </c>
      <c r="AP29">
        <f t="shared" si="8"/>
        <v>-0.94179290764419232</v>
      </c>
      <c r="AQ29">
        <f t="shared" si="8"/>
        <v>-6.1639973920301427</v>
      </c>
      <c r="AR29">
        <f t="shared" si="8"/>
        <v>-7.105790299674335</v>
      </c>
      <c r="AS29">
        <f t="shared" si="8"/>
        <v>2.7290275269626404E-2</v>
      </c>
      <c r="AT29">
        <f t="shared" si="8"/>
        <v>0.109923062340279</v>
      </c>
      <c r="AU29">
        <f t="shared" si="8"/>
        <v>-6.9685769620644287</v>
      </c>
      <c r="AW29">
        <v>26</v>
      </c>
      <c r="AX29">
        <f>IF(Z29&gt;0, (R29*SUMPRODUCT(K29:$K$98, X29:$X$98)-K29*$AZ$3)/Z29, 0)</f>
        <v>40.960150958084007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3.318545E-3</v>
      </c>
      <c r="Q30" s="4">
        <f t="shared" si="22"/>
        <v>25</v>
      </c>
      <c r="R30">
        <f t="shared" si="0"/>
        <v>50000</v>
      </c>
      <c r="S30">
        <f t="shared" si="1"/>
        <v>40.760532777869265</v>
      </c>
      <c r="U30">
        <f t="shared" si="12"/>
        <v>3.318545E-3</v>
      </c>
      <c r="V30">
        <f t="shared" si="13"/>
        <v>0.01</v>
      </c>
      <c r="W30">
        <f t="shared" si="14"/>
        <v>0.7172721959276418</v>
      </c>
      <c r="X30">
        <f t="shared" si="15"/>
        <v>2.380300059434696E-3</v>
      </c>
      <c r="Y30">
        <f t="shared" si="16"/>
        <v>7.1727219592764178E-3</v>
      </c>
      <c r="Z30">
        <f t="shared" si="17"/>
        <v>0.70771917390893069</v>
      </c>
      <c r="AB30">
        <f t="shared" si="18"/>
        <v>29.379577423232618</v>
      </c>
      <c r="AC30">
        <f t="shared" si="19"/>
        <v>28.847010585641527</v>
      </c>
      <c r="AE30">
        <f t="shared" si="2"/>
        <v>0</v>
      </c>
      <c r="AF30">
        <f t="shared" si="3"/>
        <v>0</v>
      </c>
      <c r="AG30">
        <f t="shared" si="3"/>
        <v>-17.692979347723266</v>
      </c>
      <c r="AH30">
        <f t="shared" si="4"/>
        <v>-119.0150029717348</v>
      </c>
      <c r="AI30">
        <f t="shared" si="5"/>
        <v>-136.70798231945807</v>
      </c>
      <c r="AJ30">
        <f t="shared" si="6"/>
        <v>0.5325668375910908</v>
      </c>
      <c r="AK30">
        <f t="shared" si="20"/>
        <v>2.0565704196262833</v>
      </c>
      <c r="AL30">
        <f t="shared" si="23"/>
        <v>-134.11884506224069</v>
      </c>
      <c r="AN30">
        <f t="shared" si="8"/>
        <v>0</v>
      </c>
      <c r="AO30">
        <f t="shared" si="8"/>
        <v>0</v>
      </c>
      <c r="AP30">
        <f t="shared" si="8"/>
        <v>-0.82968713966343932</v>
      </c>
      <c r="AQ30">
        <f t="shared" si="8"/>
        <v>-5.5810395441037421</v>
      </c>
      <c r="AR30">
        <f t="shared" si="8"/>
        <v>-6.410726683767181</v>
      </c>
      <c r="AS30">
        <f t="shared" si="8"/>
        <v>2.4973965519120702E-2</v>
      </c>
      <c r="AT30">
        <f t="shared" si="8"/>
        <v>9.6439949170897446E-2</v>
      </c>
      <c r="AU30">
        <f t="shared" si="8"/>
        <v>-6.2893127690771626</v>
      </c>
      <c r="AW30">
        <v>27</v>
      </c>
      <c r="AX30">
        <f>IF(Z30&gt;0, (R30*SUMPRODUCT(K30:$K$98, X30:$X$98)-K30*$AZ$3)/Z30, 0)</f>
        <v>40.760532777869265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3.4212090000000001E-3</v>
      </c>
      <c r="Q31" s="4">
        <f t="shared" si="22"/>
        <v>25</v>
      </c>
      <c r="R31">
        <f t="shared" si="0"/>
        <v>50000</v>
      </c>
      <c r="S31">
        <f t="shared" si="1"/>
        <v>40.523050869110875</v>
      </c>
      <c r="U31">
        <f t="shared" si="12"/>
        <v>3.4212090000000001E-3</v>
      </c>
      <c r="V31">
        <f t="shared" si="13"/>
        <v>0.01</v>
      </c>
      <c r="W31">
        <f t="shared" si="14"/>
        <v>0.70771917390893069</v>
      </c>
      <c r="X31">
        <f t="shared" si="15"/>
        <v>2.4212552072497991E-3</v>
      </c>
      <c r="Y31">
        <f t="shared" si="16"/>
        <v>7.0771917390893072E-3</v>
      </c>
      <c r="Z31">
        <f t="shared" si="17"/>
        <v>0.69822072696259163</v>
      </c>
      <c r="AB31">
        <f t="shared" si="18"/>
        <v>28.847010585641527</v>
      </c>
      <c r="AC31">
        <f t="shared" si="19"/>
        <v>28.294034036572675</v>
      </c>
      <c r="AE31">
        <f t="shared" si="2"/>
        <v>0</v>
      </c>
      <c r="AF31">
        <f t="shared" si="3"/>
        <v>0</v>
      </c>
      <c r="AG31">
        <f t="shared" si="3"/>
        <v>-17.455518174064792</v>
      </c>
      <c r="AH31">
        <f t="shared" si="4"/>
        <v>-121.06276036248995</v>
      </c>
      <c r="AI31">
        <f t="shared" si="5"/>
        <v>-138.51827853655476</v>
      </c>
      <c r="AJ31">
        <f t="shared" si="6"/>
        <v>0.55297654906885185</v>
      </c>
      <c r="AK31">
        <f t="shared" si="20"/>
        <v>2.019290740994907</v>
      </c>
      <c r="AL31">
        <f t="shared" si="23"/>
        <v>-135.946011246491</v>
      </c>
      <c r="AN31">
        <f t="shared" si="8"/>
        <v>0</v>
      </c>
      <c r="AO31">
        <f t="shared" si="8"/>
        <v>0</v>
      </c>
      <c r="AP31">
        <f t="shared" si="8"/>
        <v>-0.73084976353339659</v>
      </c>
      <c r="AQ31">
        <f t="shared" si="8"/>
        <v>-5.0688091239300279</v>
      </c>
      <c r="AR31">
        <f t="shared" si="8"/>
        <v>-5.7996588874634254</v>
      </c>
      <c r="AS31">
        <f t="shared" si="8"/>
        <v>2.315272317306253E-2</v>
      </c>
      <c r="AT31">
        <f t="shared" si="8"/>
        <v>8.4546224629070535E-2</v>
      </c>
      <c r="AU31">
        <f t="shared" si="8"/>
        <v>-5.6919599396612917</v>
      </c>
      <c r="AW31">
        <v>28</v>
      </c>
      <c r="AX31">
        <f>IF(Z31&gt;0, (R31*SUMPRODUCT(K31:$K$98, X31:$X$98)-K31*$AZ$3)/Z31, 0)</f>
        <v>40.523050869110875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3.53338E-3</v>
      </c>
      <c r="Q32" s="4">
        <f t="shared" si="22"/>
        <v>25</v>
      </c>
      <c r="R32">
        <f t="shared" si="0"/>
        <v>50000</v>
      </c>
      <c r="S32">
        <f t="shared" si="1"/>
        <v>40.237682983396468</v>
      </c>
      <c r="U32">
        <f t="shared" si="12"/>
        <v>3.53338E-3</v>
      </c>
      <c r="V32">
        <f t="shared" si="13"/>
        <v>0.01</v>
      </c>
      <c r="W32">
        <f t="shared" si="14"/>
        <v>0.69822072696259163</v>
      </c>
      <c r="X32">
        <f t="shared" si="15"/>
        <v>2.4670791522350822E-3</v>
      </c>
      <c r="Y32">
        <f t="shared" si="16"/>
        <v>6.982207269625916E-3</v>
      </c>
      <c r="Z32">
        <f t="shared" si="17"/>
        <v>0.68877144054073058</v>
      </c>
      <c r="AB32">
        <f t="shared" si="18"/>
        <v>28.294034036572675</v>
      </c>
      <c r="AC32">
        <f t="shared" si="19"/>
        <v>27.714566872495226</v>
      </c>
      <c r="AE32">
        <f t="shared" si="2"/>
        <v>0</v>
      </c>
      <c r="AF32">
        <f t="shared" si="3"/>
        <v>0</v>
      </c>
      <c r="AG32">
        <f t="shared" si="3"/>
        <v>-17.219286013518264</v>
      </c>
      <c r="AH32">
        <f t="shared" si="4"/>
        <v>-123.35395761175411</v>
      </c>
      <c r="AI32">
        <f t="shared" si="5"/>
        <v>-140.57324362527237</v>
      </c>
      <c r="AJ32">
        <f t="shared" si="6"/>
        <v>0.57946716407744958</v>
      </c>
      <c r="AK32">
        <f t="shared" si="20"/>
        <v>1.9805823825600875</v>
      </c>
      <c r="AL32">
        <f t="shared" si="23"/>
        <v>-138.01319407863483</v>
      </c>
      <c r="AN32">
        <f t="shared" si="8"/>
        <v>0</v>
      </c>
      <c r="AO32">
        <f t="shared" si="8"/>
        <v>0</v>
      </c>
      <c r="AP32">
        <f t="shared" si="8"/>
        <v>-0.64371329996481141</v>
      </c>
      <c r="AQ32">
        <f t="shared" si="8"/>
        <v>-4.6113748883457726</v>
      </c>
      <c r="AR32">
        <f t="shared" si="8"/>
        <v>-5.2550881883105838</v>
      </c>
      <c r="AS32">
        <f t="shared" si="8"/>
        <v>2.1662380200706818E-2</v>
      </c>
      <c r="AT32">
        <f t="shared" si="8"/>
        <v>7.4040655363353705E-2</v>
      </c>
      <c r="AU32">
        <f t="shared" si="8"/>
        <v>-5.1593851527465233</v>
      </c>
      <c r="AW32">
        <v>29</v>
      </c>
      <c r="AX32">
        <f>IF(Z32&gt;0, (R32*SUMPRODUCT(K32:$K$98, X32:$X$98)-K32*$AZ$3)/Z32, 0)</f>
        <v>40.237682983396468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3.6617109999999998E-3</v>
      </c>
      <c r="Q33" s="4">
        <f t="shared" si="22"/>
        <v>25</v>
      </c>
      <c r="R33">
        <f t="shared" si="0"/>
        <v>50000</v>
      </c>
      <c r="S33">
        <f t="shared" si="1"/>
        <v>39.90736488024033</v>
      </c>
      <c r="U33">
        <f t="shared" si="12"/>
        <v>3.6617109999999998E-3</v>
      </c>
      <c r="V33">
        <f t="shared" si="13"/>
        <v>0.01</v>
      </c>
      <c r="W33">
        <f t="shared" si="14"/>
        <v>0.68877144054073058</v>
      </c>
      <c r="X33">
        <f t="shared" si="15"/>
        <v>2.5220819603138391E-3</v>
      </c>
      <c r="Y33">
        <f t="shared" si="16"/>
        <v>6.8877144054073063E-3</v>
      </c>
      <c r="Z33">
        <f t="shared" si="17"/>
        <v>0.67936164417500944</v>
      </c>
      <c r="AB33">
        <f t="shared" si="18"/>
        <v>27.714566872495226</v>
      </c>
      <c r="AC33">
        <f t="shared" si="19"/>
        <v>27.1115330197321</v>
      </c>
      <c r="AE33">
        <f t="shared" si="2"/>
        <v>0</v>
      </c>
      <c r="AF33">
        <f t="shared" si="3"/>
        <v>0</v>
      </c>
      <c r="AG33">
        <f t="shared" si="3"/>
        <v>-16.984041104375237</v>
      </c>
      <c r="AH33">
        <f t="shared" si="4"/>
        <v>-126.10409801569196</v>
      </c>
      <c r="AI33">
        <f t="shared" si="5"/>
        <v>-143.08813912006718</v>
      </c>
      <c r="AJ33">
        <f t="shared" si="6"/>
        <v>0.60303385276312582</v>
      </c>
      <c r="AK33">
        <f t="shared" si="20"/>
        <v>1.9400196810746659</v>
      </c>
      <c r="AL33">
        <f t="shared" si="23"/>
        <v>-140.54508558622939</v>
      </c>
      <c r="AN33">
        <f t="shared" si="8"/>
        <v>0</v>
      </c>
      <c r="AO33">
        <f t="shared" si="8"/>
        <v>0</v>
      </c>
      <c r="AP33">
        <f t="shared" si="8"/>
        <v>-0.5668920311552107</v>
      </c>
      <c r="AQ33">
        <f t="shared" si="8"/>
        <v>-4.2090929845133029</v>
      </c>
      <c r="AR33">
        <f t="shared" si="8"/>
        <v>-4.7759850156685131</v>
      </c>
      <c r="AS33">
        <f t="shared" si="8"/>
        <v>2.0128018034540424E-2</v>
      </c>
      <c r="AT33">
        <f t="shared" si="8"/>
        <v>6.47538292404502E-2</v>
      </c>
      <c r="AU33">
        <f t="shared" si="8"/>
        <v>-4.6911031683935231</v>
      </c>
      <c r="AW33">
        <v>30</v>
      </c>
      <c r="AX33">
        <f>IF(Z33&gt;0, (R33*SUMPRODUCT(K33:$K$98, X33:$X$98)-K33*$AZ$3)/Z33, 0)</f>
        <v>39.90736488024033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3.8071530000000002E-3</v>
      </c>
      <c r="Q34" s="4">
        <f t="shared" si="22"/>
        <v>25</v>
      </c>
      <c r="R34">
        <f t="shared" si="0"/>
        <v>50000</v>
      </c>
      <c r="S34">
        <f t="shared" si="1"/>
        <v>39.525438006867851</v>
      </c>
      <c r="U34">
        <f t="shared" si="12"/>
        <v>3.8071530000000002E-3</v>
      </c>
      <c r="V34">
        <f t="shared" si="13"/>
        <v>0.01</v>
      </c>
      <c r="W34">
        <f t="shared" si="14"/>
        <v>0.67936164417500944</v>
      </c>
      <c r="X34">
        <f t="shared" si="15"/>
        <v>2.5864337217058196E-3</v>
      </c>
      <c r="Y34">
        <f t="shared" si="16"/>
        <v>6.7936164417500946E-3</v>
      </c>
      <c r="Z34">
        <f t="shared" si="17"/>
        <v>0.66998159401155344</v>
      </c>
      <c r="AB34">
        <f t="shared" si="18"/>
        <v>27.1115330197321</v>
      </c>
      <c r="AC34">
        <f t="shared" si="19"/>
        <v>26.48131595984616</v>
      </c>
      <c r="AE34">
        <f t="shared" si="2"/>
        <v>0</v>
      </c>
      <c r="AF34">
        <f t="shared" si="3"/>
        <v>0</v>
      </c>
      <c r="AG34">
        <f t="shared" si="3"/>
        <v>-16.749539850288837</v>
      </c>
      <c r="AH34">
        <f t="shared" si="4"/>
        <v>-129.32168608529099</v>
      </c>
      <c r="AI34">
        <f t="shared" si="5"/>
        <v>-146.07122593557983</v>
      </c>
      <c r="AJ34">
        <f t="shared" si="6"/>
        <v>0.63021705988593979</v>
      </c>
      <c r="AK34">
        <f t="shared" si="20"/>
        <v>1.8978073113812473</v>
      </c>
      <c r="AL34">
        <f t="shared" si="23"/>
        <v>-143.54320156431262</v>
      </c>
      <c r="AN34">
        <f t="shared" si="8"/>
        <v>0</v>
      </c>
      <c r="AO34">
        <f t="shared" si="8"/>
        <v>0</v>
      </c>
      <c r="AP34">
        <f t="shared" si="8"/>
        <v>-0.49916505905943731</v>
      </c>
      <c r="AQ34">
        <f t="shared" si="8"/>
        <v>-3.8540083876583098</v>
      </c>
      <c r="AR34">
        <f t="shared" si="8"/>
        <v>-4.3531734467177472</v>
      </c>
      <c r="AS34">
        <f t="shared" si="8"/>
        <v>1.8781550939908673E-2</v>
      </c>
      <c r="AT34">
        <f t="shared" si="8"/>
        <v>5.6557917837528907E-2</v>
      </c>
      <c r="AU34">
        <f t="shared" ref="AU34:AU97" si="24">AL34*$K34</f>
        <v>-4.2778339779403094</v>
      </c>
      <c r="AW34">
        <v>31</v>
      </c>
      <c r="AX34">
        <f>IF(Z34&gt;0, (R34*SUMPRODUCT(K34:$K$98, X34:$X$98)-K34*$AZ$3)/Z34, 0)</f>
        <v>39.525438006867851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3.9582979999999999E-3</v>
      </c>
      <c r="Q35" s="4">
        <f t="shared" si="22"/>
        <v>25</v>
      </c>
      <c r="R35">
        <f t="shared" si="0"/>
        <v>50000</v>
      </c>
      <c r="S35">
        <f t="shared" si="1"/>
        <v>39.088053318537206</v>
      </c>
      <c r="U35">
        <f t="shared" si="12"/>
        <v>3.9582979999999999E-3</v>
      </c>
      <c r="V35">
        <f t="shared" si="13"/>
        <v>0.01</v>
      </c>
      <c r="W35">
        <f t="shared" si="14"/>
        <v>0.66998159401155344</v>
      </c>
      <c r="X35">
        <f t="shared" si="15"/>
        <v>2.6519868036127439E-3</v>
      </c>
      <c r="Y35">
        <f t="shared" si="16"/>
        <v>6.6998159401155345E-3</v>
      </c>
      <c r="Z35">
        <f t="shared" si="17"/>
        <v>0.66062979126782517</v>
      </c>
      <c r="AB35">
        <f t="shared" si="18"/>
        <v>26.48131595984616</v>
      </c>
      <c r="AC35">
        <f t="shared" si="19"/>
        <v>25.822732504890855</v>
      </c>
      <c r="AE35">
        <f t="shared" si="2"/>
        <v>0</v>
      </c>
      <c r="AF35">
        <f t="shared" ref="AF35:AG66" si="25">-$Z35*P35</f>
        <v>0</v>
      </c>
      <c r="AG35">
        <f t="shared" si="25"/>
        <v>-16.515744781695631</v>
      </c>
      <c r="AH35">
        <f t="shared" si="4"/>
        <v>-132.5993401806372</v>
      </c>
      <c r="AI35">
        <f t="shared" ref="AI35:AI66" si="26">SUM(AE35:AH35)</f>
        <v>-149.11508496233284</v>
      </c>
      <c r="AJ35">
        <f t="shared" si="6"/>
        <v>0.65858345495530557</v>
      </c>
      <c r="AK35">
        <f t="shared" si="20"/>
        <v>1.8536921171892313</v>
      </c>
      <c r="AL35">
        <f t="shared" si="23"/>
        <v>-146.6028093901883</v>
      </c>
      <c r="AN35">
        <f t="shared" ref="AN35:AT66" si="27">AE35*$K35</f>
        <v>0</v>
      </c>
      <c r="AO35">
        <f t="shared" si="27"/>
        <v>0</v>
      </c>
      <c r="AP35">
        <f t="shared" si="27"/>
        <v>-0.43946211108383759</v>
      </c>
      <c r="AQ35">
        <f t="shared" si="27"/>
        <v>-3.528292955258665</v>
      </c>
      <c r="AR35">
        <f t="shared" si="27"/>
        <v>-3.967755066342503</v>
      </c>
      <c r="AS35">
        <f t="shared" si="27"/>
        <v>1.7524034142275706E-2</v>
      </c>
      <c r="AT35">
        <f t="shared" si="27"/>
        <v>4.9324293992620796E-2</v>
      </c>
      <c r="AU35">
        <f t="shared" si="24"/>
        <v>-3.9009067382076061</v>
      </c>
      <c r="AW35">
        <v>32</v>
      </c>
      <c r="AX35">
        <f>IF(Z35&gt;0, (R35*SUMPRODUCT(K35:$K$98, X35:$X$98)-K35*$AZ$3)/Z35, 0)</f>
        <v>39.088053318537206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4.120851E-3</v>
      </c>
      <c r="Q36" s="4">
        <f t="shared" si="22"/>
        <v>25</v>
      </c>
      <c r="R36">
        <f t="shared" si="0"/>
        <v>50000</v>
      </c>
      <c r="S36">
        <f t="shared" si="1"/>
        <v>38.611167890048357</v>
      </c>
      <c r="U36">
        <f t="shared" si="12"/>
        <v>4.120851E-3</v>
      </c>
      <c r="V36">
        <f t="shared" si="13"/>
        <v>0.01</v>
      </c>
      <c r="W36">
        <f t="shared" si="14"/>
        <v>0.66062979126782517</v>
      </c>
      <c r="X36">
        <f t="shared" si="15"/>
        <v>2.7223569359758086E-3</v>
      </c>
      <c r="Y36">
        <f t="shared" si="16"/>
        <v>6.6062979126782521E-3</v>
      </c>
      <c r="Z36">
        <f t="shared" si="17"/>
        <v>0.65130113641917109</v>
      </c>
      <c r="AB36">
        <f t="shared" si="18"/>
        <v>25.822732504890855</v>
      </c>
      <c r="AC36">
        <f t="shared" si="19"/>
        <v>25.147497525259904</v>
      </c>
      <c r="AE36">
        <f t="shared" si="2"/>
        <v>0</v>
      </c>
      <c r="AF36">
        <f t="shared" si="25"/>
        <v>0</v>
      </c>
      <c r="AG36">
        <f t="shared" si="25"/>
        <v>-16.282528410479276</v>
      </c>
      <c r="AH36">
        <f t="shared" si="4"/>
        <v>-136.11784679879042</v>
      </c>
      <c r="AI36">
        <f t="shared" si="26"/>
        <v>-152.4003752092697</v>
      </c>
      <c r="AJ36">
        <f t="shared" si="6"/>
        <v>0.67523497963095025</v>
      </c>
      <c r="AK36">
        <f t="shared" si="20"/>
        <v>1.80759127534236</v>
      </c>
      <c r="AL36">
        <f t="shared" si="23"/>
        <v>-149.91754895429639</v>
      </c>
      <c r="AN36">
        <f t="shared" si="27"/>
        <v>0</v>
      </c>
      <c r="AO36">
        <f t="shared" si="27"/>
        <v>0</v>
      </c>
      <c r="AP36">
        <f t="shared" si="27"/>
        <v>-0.38683618936881886</v>
      </c>
      <c r="AQ36">
        <f t="shared" si="27"/>
        <v>-3.2338533570034693</v>
      </c>
      <c r="AR36">
        <f t="shared" si="27"/>
        <v>-3.6206895463722879</v>
      </c>
      <c r="AS36">
        <f t="shared" si="27"/>
        <v>1.6042061764858315E-2</v>
      </c>
      <c r="AT36">
        <f t="shared" si="27"/>
        <v>4.2944296073804906E-2</v>
      </c>
      <c r="AU36">
        <f t="shared" si="24"/>
        <v>-3.5617031885336248</v>
      </c>
      <c r="AW36">
        <v>33</v>
      </c>
      <c r="AX36">
        <f>IF(Z36&gt;0, (R36*SUMPRODUCT(K36:$K$98, X36:$X$98)-K36*$AZ$3)/Z36, 0)</f>
        <v>38.611167890048357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4.2986129999999997E-3</v>
      </c>
      <c r="Q37" s="4">
        <f t="shared" si="22"/>
        <v>25</v>
      </c>
      <c r="R37">
        <f t="shared" si="0"/>
        <v>50000</v>
      </c>
      <c r="S37">
        <f t="shared" si="1"/>
        <v>38.101959604701747</v>
      </c>
      <c r="U37">
        <f t="shared" si="12"/>
        <v>4.2986129999999997E-3</v>
      </c>
      <c r="V37">
        <f t="shared" si="13"/>
        <v>0.01</v>
      </c>
      <c r="W37">
        <f t="shared" si="14"/>
        <v>0.65130113641917109</v>
      </c>
      <c r="X37">
        <f t="shared" si="15"/>
        <v>2.7996915319262222E-3</v>
      </c>
      <c r="Y37">
        <f t="shared" si="16"/>
        <v>6.5130113641917106E-3</v>
      </c>
      <c r="Z37">
        <f t="shared" si="17"/>
        <v>0.64198843352305313</v>
      </c>
      <c r="AB37">
        <f t="shared" si="18"/>
        <v>25.147497525259904</v>
      </c>
      <c r="AC37">
        <f t="shared" si="19"/>
        <v>24.461017360781124</v>
      </c>
      <c r="AE37">
        <f t="shared" si="2"/>
        <v>0</v>
      </c>
      <c r="AF37">
        <f t="shared" si="25"/>
        <v>0</v>
      </c>
      <c r="AG37">
        <f t="shared" si="25"/>
        <v>-16.049710838076329</v>
      </c>
      <c r="AH37">
        <f t="shared" si="4"/>
        <v>-139.98457659631111</v>
      </c>
      <c r="AI37">
        <f t="shared" si="26"/>
        <v>-156.03428743438744</v>
      </c>
      <c r="AJ37">
        <f t="shared" si="6"/>
        <v>0.68648016447878035</v>
      </c>
      <c r="AK37">
        <f t="shared" si="20"/>
        <v>1.7603248267681935</v>
      </c>
      <c r="AL37">
        <f t="shared" si="23"/>
        <v>-153.58748244314046</v>
      </c>
      <c r="AN37">
        <f t="shared" si="27"/>
        <v>0</v>
      </c>
      <c r="AO37">
        <f t="shared" si="27"/>
        <v>0</v>
      </c>
      <c r="AP37">
        <f t="shared" si="27"/>
        <v>-0.34045086464521379</v>
      </c>
      <c r="AQ37">
        <f t="shared" si="27"/>
        <v>-2.9693912008772618</v>
      </c>
      <c r="AR37">
        <f t="shared" si="27"/>
        <v>-3.3098420655224756</v>
      </c>
      <c r="AS37">
        <f t="shared" si="27"/>
        <v>1.4561805375591519E-2</v>
      </c>
      <c r="AT37">
        <f t="shared" si="27"/>
        <v>3.7340492634165015E-2</v>
      </c>
      <c r="AU37">
        <f t="shared" si="24"/>
        <v>-3.2579397675127191</v>
      </c>
      <c r="AW37">
        <v>34</v>
      </c>
      <c r="AX37">
        <f>IF(Z37&gt;0, (R37*SUMPRODUCT(K37:$K$98, X37:$X$98)-K37*$AZ$3)/Z37, 0)</f>
        <v>38.101959604701747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4.5124980000000002E-3</v>
      </c>
      <c r="Q38" s="4">
        <f t="shared" si="22"/>
        <v>25</v>
      </c>
      <c r="R38">
        <f t="shared" si="0"/>
        <v>50000</v>
      </c>
      <c r="S38">
        <f t="shared" si="1"/>
        <v>37.564618594162162</v>
      </c>
      <c r="U38">
        <f t="shared" si="12"/>
        <v>4.5124980000000002E-3</v>
      </c>
      <c r="V38">
        <f t="shared" si="13"/>
        <v>0.01</v>
      </c>
      <c r="W38">
        <f t="shared" si="14"/>
        <v>0.64198843352305313</v>
      </c>
      <c r="X38">
        <f t="shared" si="15"/>
        <v>2.8969715222959104E-3</v>
      </c>
      <c r="Y38">
        <f t="shared" si="16"/>
        <v>6.4198843352305315E-3</v>
      </c>
      <c r="Z38">
        <f t="shared" si="17"/>
        <v>0.63267157766552662</v>
      </c>
      <c r="AB38">
        <f t="shared" si="18"/>
        <v>24.461017360781124</v>
      </c>
      <c r="AC38">
        <f t="shared" si="19"/>
        <v>23.766066510372351</v>
      </c>
      <c r="AE38">
        <f t="shared" si="2"/>
        <v>0</v>
      </c>
      <c r="AF38">
        <f t="shared" si="25"/>
        <v>0</v>
      </c>
      <c r="AG38">
        <f t="shared" si="25"/>
        <v>-15.816789441638166</v>
      </c>
      <c r="AH38">
        <f t="shared" si="4"/>
        <v>-144.84857611479552</v>
      </c>
      <c r="AI38">
        <f t="shared" si="26"/>
        <v>-160.6653655564337</v>
      </c>
      <c r="AJ38">
        <f t="shared" si="6"/>
        <v>0.69495085040877314</v>
      </c>
      <c r="AK38">
        <f t="shared" si="20"/>
        <v>1.7122712152546788</v>
      </c>
      <c r="AL38">
        <f t="shared" si="23"/>
        <v>-158.25814349077027</v>
      </c>
      <c r="AN38">
        <f t="shared" si="27"/>
        <v>0</v>
      </c>
      <c r="AO38">
        <f t="shared" si="27"/>
        <v>0</v>
      </c>
      <c r="AP38">
        <f t="shared" si="27"/>
        <v>-0.29956256442227841</v>
      </c>
      <c r="AQ38">
        <f t="shared" si="27"/>
        <v>-2.7433640103746391</v>
      </c>
      <c r="AR38">
        <f t="shared" si="27"/>
        <v>-3.0429265747969176</v>
      </c>
      <c r="AS38">
        <f t="shared" si="27"/>
        <v>1.3162042756152013E-2</v>
      </c>
      <c r="AT38">
        <f t="shared" si="27"/>
        <v>3.2429612730244299E-2</v>
      </c>
      <c r="AU38">
        <f t="shared" si="24"/>
        <v>-2.9973349193105219</v>
      </c>
      <c r="AW38">
        <v>35</v>
      </c>
      <c r="AX38">
        <f>IF(Z38&gt;0, (R38*SUMPRODUCT(K38:$K$98, X38:$X$98)-K38*$AZ$3)/Z38, 0)</f>
        <v>37.564618594162162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4.7406419999999998E-3</v>
      </c>
      <c r="Q39" s="4">
        <f t="shared" si="22"/>
        <v>25</v>
      </c>
      <c r="R39">
        <f t="shared" si="0"/>
        <v>50000</v>
      </c>
      <c r="S39">
        <f t="shared" si="1"/>
        <v>36.983421544443395</v>
      </c>
      <c r="U39">
        <f t="shared" si="12"/>
        <v>4.7406419999999998E-3</v>
      </c>
      <c r="V39">
        <f t="shared" si="13"/>
        <v>0.01</v>
      </c>
      <c r="W39">
        <f t="shared" si="14"/>
        <v>0.63267157766552662</v>
      </c>
      <c r="X39">
        <f t="shared" si="15"/>
        <v>2.9992694532874572E-3</v>
      </c>
      <c r="Y39">
        <f t="shared" si="16"/>
        <v>6.3267157766552663E-3</v>
      </c>
      <c r="Z39">
        <f t="shared" si="17"/>
        <v>0.62334559243558396</v>
      </c>
      <c r="AB39">
        <f t="shared" si="18"/>
        <v>23.766066510372351</v>
      </c>
      <c r="AC39">
        <f t="shared" si="19"/>
        <v>23.053452812916007</v>
      </c>
      <c r="AE39">
        <f t="shared" si="2"/>
        <v>0</v>
      </c>
      <c r="AF39">
        <f t="shared" si="25"/>
        <v>0</v>
      </c>
      <c r="AG39">
        <f t="shared" si="25"/>
        <v>-15.583639810889599</v>
      </c>
      <c r="AH39">
        <f t="shared" si="4"/>
        <v>-149.96347266437286</v>
      </c>
      <c r="AI39">
        <f t="shared" si="26"/>
        <v>-165.54711247526245</v>
      </c>
      <c r="AJ39">
        <f t="shared" si="6"/>
        <v>0.7126136974563444</v>
      </c>
      <c r="AK39">
        <f t="shared" si="20"/>
        <v>1.6636246557260648</v>
      </c>
      <c r="AL39">
        <f t="shared" si="23"/>
        <v>-163.17087412208005</v>
      </c>
      <c r="AN39">
        <f t="shared" si="27"/>
        <v>0</v>
      </c>
      <c r="AO39">
        <f t="shared" si="27"/>
        <v>0</v>
      </c>
      <c r="AP39">
        <f t="shared" si="27"/>
        <v>-0.26352394634243537</v>
      </c>
      <c r="AQ39">
        <f t="shared" si="27"/>
        <v>-2.5359265616570683</v>
      </c>
      <c r="AR39">
        <f t="shared" si="27"/>
        <v>-2.7994505079995036</v>
      </c>
      <c r="AS39">
        <f t="shared" si="27"/>
        <v>1.2050507843497833E-2</v>
      </c>
      <c r="AT39">
        <f t="shared" si="27"/>
        <v>2.8132383694030046E-2</v>
      </c>
      <c r="AU39">
        <f t="shared" si="24"/>
        <v>-2.759267616461976</v>
      </c>
      <c r="AW39">
        <v>36</v>
      </c>
      <c r="AX39">
        <f>IF(Z39&gt;0, (R39*SUMPRODUCT(K39:$K$98, X39:$X$98)-K39*$AZ$3)/Z39, 0)</f>
        <v>36.983421544443395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4.9668849999999999E-3</v>
      </c>
      <c r="Q40" s="4">
        <f t="shared" si="22"/>
        <v>25</v>
      </c>
      <c r="R40">
        <f t="shared" si="0"/>
        <v>50000</v>
      </c>
      <c r="S40">
        <f t="shared" si="1"/>
        <v>36.368261302439841</v>
      </c>
      <c r="U40">
        <f t="shared" si="12"/>
        <v>4.9668849999999999E-3</v>
      </c>
      <c r="V40">
        <f t="shared" si="13"/>
        <v>0.01</v>
      </c>
      <c r="W40">
        <f t="shared" si="14"/>
        <v>0.62334559243558396</v>
      </c>
      <c r="X40">
        <f t="shared" si="15"/>
        <v>3.0960858728844155E-3</v>
      </c>
      <c r="Y40">
        <f t="shared" si="16"/>
        <v>6.2334559243558399E-3</v>
      </c>
      <c r="Z40">
        <f t="shared" si="17"/>
        <v>0.61401605063834364</v>
      </c>
      <c r="AB40">
        <f t="shared" si="18"/>
        <v>23.053452812916007</v>
      </c>
      <c r="AC40">
        <f t="shared" si="19"/>
        <v>22.330696173507416</v>
      </c>
      <c r="AE40">
        <f t="shared" si="2"/>
        <v>0</v>
      </c>
      <c r="AF40">
        <f t="shared" si="25"/>
        <v>0</v>
      </c>
      <c r="AG40">
        <f t="shared" si="25"/>
        <v>-15.350401265958592</v>
      </c>
      <c r="AH40">
        <f t="shared" si="4"/>
        <v>-154.80429364422076</v>
      </c>
      <c r="AI40">
        <f t="shared" si="26"/>
        <v>-170.15469491017936</v>
      </c>
      <c r="AJ40">
        <f t="shared" si="6"/>
        <v>0.72275663940859047</v>
      </c>
      <c r="AK40">
        <f t="shared" si="20"/>
        <v>1.6137416969041205</v>
      </c>
      <c r="AL40">
        <f t="shared" si="23"/>
        <v>-167.81819657386663</v>
      </c>
      <c r="AN40">
        <f t="shared" si="27"/>
        <v>0</v>
      </c>
      <c r="AO40">
        <f t="shared" si="27"/>
        <v>0</v>
      </c>
      <c r="AP40">
        <f t="shared" si="27"/>
        <v>-0.2317676908417696</v>
      </c>
      <c r="AQ40">
        <f t="shared" si="27"/>
        <v>-2.337309171837584</v>
      </c>
      <c r="AR40">
        <f t="shared" si="27"/>
        <v>-2.5690768626793536</v>
      </c>
      <c r="AS40">
        <f t="shared" si="27"/>
        <v>1.0912524985764657E-2</v>
      </c>
      <c r="AT40">
        <f t="shared" si="27"/>
        <v>2.4365042986593925E-2</v>
      </c>
      <c r="AU40">
        <f t="shared" si="24"/>
        <v>-2.5337992947069949</v>
      </c>
      <c r="AW40">
        <v>37</v>
      </c>
      <c r="AX40">
        <f>IF(Z40&gt;0, (R40*SUMPRODUCT(K40:$K$98, X40:$X$98)-K40*$AZ$3)/Z40, 0)</f>
        <v>36.368261302439841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5.2168930000000002E-3</v>
      </c>
      <c r="Q41" s="4">
        <f t="shared" si="22"/>
        <v>25</v>
      </c>
      <c r="R41">
        <f t="shared" si="0"/>
        <v>50000</v>
      </c>
      <c r="S41">
        <f t="shared" si="1"/>
        <v>35.742131360536902</v>
      </c>
      <c r="U41">
        <f t="shared" si="12"/>
        <v>5.2168930000000002E-3</v>
      </c>
      <c r="V41">
        <f t="shared" si="13"/>
        <v>0.01</v>
      </c>
      <c r="W41">
        <f t="shared" si="14"/>
        <v>0.61401605063834364</v>
      </c>
      <c r="X41">
        <f t="shared" si="15"/>
        <v>3.2032560364628204E-3</v>
      </c>
      <c r="Y41">
        <f t="shared" si="16"/>
        <v>6.1401605063834365E-3</v>
      </c>
      <c r="Z41">
        <f t="shared" si="17"/>
        <v>0.60467263409549743</v>
      </c>
      <c r="AB41">
        <f t="shared" si="18"/>
        <v>22.330696173507416</v>
      </c>
      <c r="AC41">
        <f t="shared" si="19"/>
        <v>21.612288717963136</v>
      </c>
      <c r="AE41">
        <f t="shared" si="2"/>
        <v>0</v>
      </c>
      <c r="AF41">
        <f t="shared" si="25"/>
        <v>0</v>
      </c>
      <c r="AG41">
        <f t="shared" si="25"/>
        <v>-15.116815852387436</v>
      </c>
      <c r="AH41">
        <f t="shared" si="4"/>
        <v>-160.16280182314102</v>
      </c>
      <c r="AI41">
        <f t="shared" si="26"/>
        <v>-175.27961767552847</v>
      </c>
      <c r="AJ41">
        <f t="shared" si="6"/>
        <v>0.71840745554428054</v>
      </c>
      <c r="AK41">
        <f t="shared" si="20"/>
        <v>1.5631487321455193</v>
      </c>
      <c r="AL41">
        <f t="shared" si="23"/>
        <v>-172.99806148783867</v>
      </c>
      <c r="AN41">
        <f t="shared" si="27"/>
        <v>0</v>
      </c>
      <c r="AO41">
        <f t="shared" si="27"/>
        <v>0</v>
      </c>
      <c r="AP41">
        <f t="shared" si="27"/>
        <v>-0.20378652382979762</v>
      </c>
      <c r="AQ41">
        <f t="shared" si="27"/>
        <v>-2.1591200785331996</v>
      </c>
      <c r="AR41">
        <f t="shared" si="27"/>
        <v>-2.3629066023629974</v>
      </c>
      <c r="AS41">
        <f t="shared" si="27"/>
        <v>9.6846954734622365E-3</v>
      </c>
      <c r="AT41">
        <f t="shared" si="27"/>
        <v>2.1072469854991428E-2</v>
      </c>
      <c r="AU41">
        <f t="shared" si="24"/>
        <v>-2.3321494370345439</v>
      </c>
      <c r="AW41">
        <v>38</v>
      </c>
      <c r="AX41">
        <f>IF(Z41&gt;0, (R41*SUMPRODUCT(K41:$K$98, X41:$X$98)-K41*$AZ$3)/Z41, 0)</f>
        <v>35.742131360536902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5.4821100000000001E-3</v>
      </c>
      <c r="Q42" s="4">
        <f t="shared" si="22"/>
        <v>25</v>
      </c>
      <c r="R42">
        <f t="shared" si="0"/>
        <v>50000</v>
      </c>
      <c r="S42">
        <f t="shared" si="1"/>
        <v>35.105374657222193</v>
      </c>
      <c r="U42">
        <f t="shared" si="12"/>
        <v>5.4821100000000001E-3</v>
      </c>
      <c r="V42">
        <f t="shared" si="13"/>
        <v>0.01</v>
      </c>
      <c r="W42">
        <f t="shared" si="14"/>
        <v>0.60467263409549743</v>
      </c>
      <c r="X42">
        <f t="shared" si="15"/>
        <v>3.3148818941012674E-3</v>
      </c>
      <c r="Y42">
        <f t="shared" si="16"/>
        <v>6.0467263409549749E-3</v>
      </c>
      <c r="Z42">
        <f t="shared" si="17"/>
        <v>0.59531102586044127</v>
      </c>
      <c r="AB42">
        <f t="shared" si="18"/>
        <v>21.612288717963136</v>
      </c>
      <c r="AC42">
        <f t="shared" si="19"/>
        <v>20.898616600406079</v>
      </c>
      <c r="AE42">
        <f t="shared" si="2"/>
        <v>0</v>
      </c>
      <c r="AF42">
        <f t="shared" si="25"/>
        <v>0</v>
      </c>
      <c r="AG42">
        <f t="shared" si="25"/>
        <v>-14.882775646511032</v>
      </c>
      <c r="AH42">
        <f t="shared" si="4"/>
        <v>-165.74409470506336</v>
      </c>
      <c r="AI42">
        <f t="shared" si="26"/>
        <v>-180.62687035157438</v>
      </c>
      <c r="AJ42">
        <f t="shared" si="6"/>
        <v>0.7136721175570564</v>
      </c>
      <c r="AK42">
        <f t="shared" si="20"/>
        <v>1.5128602102574196</v>
      </c>
      <c r="AL42">
        <f t="shared" si="23"/>
        <v>-178.4003380237599</v>
      </c>
      <c r="AN42">
        <f t="shared" si="27"/>
        <v>0</v>
      </c>
      <c r="AO42">
        <f t="shared" si="27"/>
        <v>0</v>
      </c>
      <c r="AP42">
        <f t="shared" si="27"/>
        <v>-0.17913524861727417</v>
      </c>
      <c r="AQ42">
        <f t="shared" si="27"/>
        <v>-1.994964535986735</v>
      </c>
      <c r="AR42">
        <f t="shared" si="27"/>
        <v>-2.1740997846040089</v>
      </c>
      <c r="AS42">
        <f t="shared" si="27"/>
        <v>8.5900530416025082E-3</v>
      </c>
      <c r="AT42">
        <f t="shared" si="27"/>
        <v>1.8209411760579525E-2</v>
      </c>
      <c r="AU42">
        <f t="shared" si="24"/>
        <v>-2.1473003198018268</v>
      </c>
      <c r="AW42">
        <v>39</v>
      </c>
      <c r="AX42">
        <f>IF(Z42&gt;0, (R42*SUMPRODUCT(K42:$K$98, X42:$X$98)-K42*$AZ$3)/Z42, 0)</f>
        <v>35.105374657222193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5.7777469999999997E-3</v>
      </c>
      <c r="Q43" s="4">
        <f t="shared" si="22"/>
        <v>25</v>
      </c>
      <c r="R43">
        <f t="shared" si="0"/>
        <v>50000</v>
      </c>
      <c r="S43">
        <f t="shared" si="1"/>
        <v>34.46594612898835</v>
      </c>
      <c r="U43">
        <f t="shared" si="12"/>
        <v>5.7777469999999997E-3</v>
      </c>
      <c r="V43">
        <f t="shared" si="13"/>
        <v>0.01</v>
      </c>
      <c r="W43">
        <f t="shared" si="14"/>
        <v>0.59531102586044127</v>
      </c>
      <c r="X43">
        <f t="shared" si="15"/>
        <v>3.4395564937320868E-3</v>
      </c>
      <c r="Y43">
        <f t="shared" si="16"/>
        <v>5.9531102586044132E-3</v>
      </c>
      <c r="Z43">
        <f t="shared" si="17"/>
        <v>0.58591835910810475</v>
      </c>
      <c r="AB43">
        <f t="shared" si="18"/>
        <v>20.898616600406079</v>
      </c>
      <c r="AC43">
        <f t="shared" si="19"/>
        <v>20.194230601005188</v>
      </c>
      <c r="AE43">
        <f t="shared" si="2"/>
        <v>0</v>
      </c>
      <c r="AF43">
        <f t="shared" si="25"/>
        <v>0</v>
      </c>
      <c r="AG43">
        <f t="shared" si="25"/>
        <v>-14.647958977702618</v>
      </c>
      <c r="AH43">
        <f t="shared" si="4"/>
        <v>-171.97782468660435</v>
      </c>
      <c r="AI43">
        <f t="shared" si="26"/>
        <v>-186.62578366430697</v>
      </c>
      <c r="AJ43">
        <f t="shared" si="6"/>
        <v>0.70438599940089119</v>
      </c>
      <c r="AK43">
        <f t="shared" si="20"/>
        <v>1.4629031620284256</v>
      </c>
      <c r="AL43">
        <f t="shared" si="23"/>
        <v>-184.45849450287764</v>
      </c>
      <c r="AN43">
        <f t="shared" si="27"/>
        <v>0</v>
      </c>
      <c r="AO43">
        <f t="shared" si="27"/>
        <v>0</v>
      </c>
      <c r="AP43">
        <f t="shared" si="27"/>
        <v>-0.15741865891590062</v>
      </c>
      <c r="AQ43">
        <f t="shared" si="27"/>
        <v>-1.8482109737369818</v>
      </c>
      <c r="AR43">
        <f t="shared" si="27"/>
        <v>-2.0056296326528824</v>
      </c>
      <c r="AS43">
        <f t="shared" si="27"/>
        <v>7.5698941779952745E-3</v>
      </c>
      <c r="AT43">
        <f t="shared" si="27"/>
        <v>1.5721525042560133E-2</v>
      </c>
      <c r="AU43">
        <f t="shared" si="24"/>
        <v>-1.9823382134323271</v>
      </c>
      <c r="AW43">
        <v>40</v>
      </c>
      <c r="AX43">
        <f>IF(Z43&gt;0, (R43*SUMPRODUCT(K43:$K$98, X43:$X$98)-K43*$AZ$3)/Z43, 0)</f>
        <v>34.46594612898835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6.1180619999999996E-3</v>
      </c>
      <c r="Q44" s="4">
        <f t="shared" si="22"/>
        <v>25</v>
      </c>
      <c r="R44">
        <f t="shared" si="0"/>
        <v>50000</v>
      </c>
      <c r="S44">
        <f t="shared" si="1"/>
        <v>33.823390640316198</v>
      </c>
      <c r="U44">
        <f t="shared" si="12"/>
        <v>6.1180619999999996E-3</v>
      </c>
      <c r="V44">
        <f t="shared" si="13"/>
        <v>0.01</v>
      </c>
      <c r="W44">
        <f t="shared" si="14"/>
        <v>0.58591835910810475</v>
      </c>
      <c r="X44">
        <f t="shared" si="15"/>
        <v>3.5846848479616491E-3</v>
      </c>
      <c r="Y44">
        <f t="shared" si="16"/>
        <v>5.8591835910810474E-3</v>
      </c>
      <c r="Z44">
        <f t="shared" si="17"/>
        <v>0.57647449066906209</v>
      </c>
      <c r="AB44">
        <f t="shared" si="18"/>
        <v>20.194230601005188</v>
      </c>
      <c r="AC44">
        <f t="shared" si="19"/>
        <v>19.498321892077001</v>
      </c>
      <c r="AE44">
        <f t="shared" si="2"/>
        <v>0</v>
      </c>
      <c r="AF44">
        <f t="shared" si="25"/>
        <v>0</v>
      </c>
      <c r="AG44">
        <f t="shared" si="25"/>
        <v>-14.411862266726553</v>
      </c>
      <c r="AH44">
        <f t="shared" si="4"/>
        <v>-179.23424239808244</v>
      </c>
      <c r="AI44">
        <f t="shared" si="26"/>
        <v>-193.646104664809</v>
      </c>
      <c r="AJ44">
        <f t="shared" si="6"/>
        <v>0.69590870892818657</v>
      </c>
      <c r="AK44">
        <f t="shared" si="20"/>
        <v>1.4135961420703633</v>
      </c>
      <c r="AL44">
        <f t="shared" si="23"/>
        <v>-191.53659981381045</v>
      </c>
      <c r="AN44">
        <f t="shared" si="27"/>
        <v>0</v>
      </c>
      <c r="AO44">
        <f t="shared" si="27"/>
        <v>0</v>
      </c>
      <c r="AP44">
        <f t="shared" si="27"/>
        <v>-0.13828694215315832</v>
      </c>
      <c r="AQ44">
        <f t="shared" si="27"/>
        <v>-1.7198162771505938</v>
      </c>
      <c r="AR44">
        <f t="shared" si="27"/>
        <v>-1.8581032193037523</v>
      </c>
      <c r="AS44">
        <f t="shared" si="27"/>
        <v>6.6774914715646691E-3</v>
      </c>
      <c r="AT44">
        <f t="shared" si="27"/>
        <v>1.3563957544732557E-2</v>
      </c>
      <c r="AU44">
        <f t="shared" si="24"/>
        <v>-1.8378617702874551</v>
      </c>
      <c r="AW44">
        <v>41</v>
      </c>
      <c r="AX44">
        <f>IF(Z44&gt;0, (R44*SUMPRODUCT(K44:$K$98, X44:$X$98)-K44*$AZ$3)/Z44, 0)</f>
        <v>33.823390640316198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6.4830920000000002E-3</v>
      </c>
      <c r="Q45" s="4">
        <f t="shared" si="22"/>
        <v>25</v>
      </c>
      <c r="R45">
        <f t="shared" si="0"/>
        <v>50000</v>
      </c>
      <c r="S45">
        <f t="shared" si="1"/>
        <v>33.171538221954137</v>
      </c>
      <c r="U45">
        <f t="shared" si="12"/>
        <v>6.4830920000000002E-3</v>
      </c>
      <c r="V45">
        <f t="shared" si="13"/>
        <v>0.01</v>
      </c>
      <c r="W45">
        <f t="shared" si="14"/>
        <v>0.57647449066906209</v>
      </c>
      <c r="X45">
        <f t="shared" si="15"/>
        <v>3.7373371586606713E-3</v>
      </c>
      <c r="Y45">
        <f t="shared" si="16"/>
        <v>5.7647449066906206E-3</v>
      </c>
      <c r="Z45">
        <f t="shared" si="17"/>
        <v>0.56697240860371079</v>
      </c>
      <c r="AB45">
        <f t="shared" si="18"/>
        <v>19.498321892077001</v>
      </c>
      <c r="AC45">
        <f t="shared" si="19"/>
        <v>18.807346922791393</v>
      </c>
      <c r="AE45">
        <f t="shared" si="2"/>
        <v>0</v>
      </c>
      <c r="AF45">
        <f t="shared" si="25"/>
        <v>0</v>
      </c>
      <c r="AG45">
        <f t="shared" si="25"/>
        <v>-14.17431021509277</v>
      </c>
      <c r="AH45">
        <f t="shared" si="4"/>
        <v>-186.86685793303357</v>
      </c>
      <c r="AI45">
        <f t="shared" si="26"/>
        <v>-201.04116814812633</v>
      </c>
      <c r="AJ45">
        <f t="shared" si="6"/>
        <v>0.69097496928560886</v>
      </c>
      <c r="AK45">
        <f t="shared" si="20"/>
        <v>1.3648825324453902</v>
      </c>
      <c r="AL45">
        <f t="shared" si="23"/>
        <v>-198.98531064639533</v>
      </c>
      <c r="AN45">
        <f t="shared" si="27"/>
        <v>0</v>
      </c>
      <c r="AO45">
        <f t="shared" si="27"/>
        <v>0</v>
      </c>
      <c r="AP45">
        <f t="shared" si="27"/>
        <v>-0.12143530871718669</v>
      </c>
      <c r="AQ45">
        <f t="shared" si="27"/>
        <v>-1.6009410149600058</v>
      </c>
      <c r="AR45">
        <f t="shared" si="27"/>
        <v>-1.7223763236771925</v>
      </c>
      <c r="AS45">
        <f t="shared" si="27"/>
        <v>5.9197772193316798E-3</v>
      </c>
      <c r="AT45">
        <f t="shared" si="27"/>
        <v>1.1693333162252703E-2</v>
      </c>
      <c r="AU45">
        <f t="shared" si="24"/>
        <v>-1.7047632132956081</v>
      </c>
      <c r="AW45">
        <v>42</v>
      </c>
      <c r="AX45">
        <f>IF(Z45&gt;0, (R45*SUMPRODUCT(K45:$K$98, X45:$X$98)-K45*$AZ$3)/Z45, 0)</f>
        <v>33.171538221954137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6.8699859999999998E-3</v>
      </c>
      <c r="Q46" s="4">
        <f t="shared" si="22"/>
        <v>25</v>
      </c>
      <c r="R46">
        <f t="shared" si="0"/>
        <v>50000</v>
      </c>
      <c r="S46">
        <f t="shared" si="1"/>
        <v>32.516626035045384</v>
      </c>
      <c r="U46">
        <f t="shared" si="12"/>
        <v>6.8699859999999998E-3</v>
      </c>
      <c r="V46">
        <f t="shared" si="13"/>
        <v>0.01</v>
      </c>
      <c r="W46">
        <f t="shared" si="14"/>
        <v>0.56697240860371079</v>
      </c>
      <c r="X46">
        <f t="shared" si="15"/>
        <v>3.8950925094937724E-3</v>
      </c>
      <c r="Y46">
        <f t="shared" si="16"/>
        <v>5.6697240860371081E-3</v>
      </c>
      <c r="Z46">
        <f t="shared" si="17"/>
        <v>0.55740759200817991</v>
      </c>
      <c r="AB46">
        <f t="shared" si="18"/>
        <v>18.807346922791393</v>
      </c>
      <c r="AC46">
        <f t="shared" si="19"/>
        <v>18.125014218425139</v>
      </c>
      <c r="AE46">
        <f t="shared" si="2"/>
        <v>0</v>
      </c>
      <c r="AF46">
        <f t="shared" si="25"/>
        <v>0</v>
      </c>
      <c r="AG46">
        <f t="shared" si="25"/>
        <v>-13.935189800204498</v>
      </c>
      <c r="AH46">
        <f t="shared" si="4"/>
        <v>-194.75462547468862</v>
      </c>
      <c r="AI46">
        <f t="shared" si="26"/>
        <v>-208.68981527489314</v>
      </c>
      <c r="AJ46">
        <f t="shared" si="6"/>
        <v>0.68233270436625304</v>
      </c>
      <c r="AK46">
        <f t="shared" si="20"/>
        <v>1.3165142845953977</v>
      </c>
      <c r="AL46">
        <f t="shared" si="23"/>
        <v>-206.69096828593149</v>
      </c>
      <c r="AN46">
        <f t="shared" si="27"/>
        <v>0</v>
      </c>
      <c r="AO46">
        <f t="shared" si="27"/>
        <v>0</v>
      </c>
      <c r="AP46">
        <f t="shared" si="27"/>
        <v>-0.10659526496359113</v>
      </c>
      <c r="AQ46">
        <f t="shared" si="27"/>
        <v>-1.4897479835584828</v>
      </c>
      <c r="AR46">
        <f t="shared" si="27"/>
        <v>-1.5963432485220741</v>
      </c>
      <c r="AS46">
        <f t="shared" si="27"/>
        <v>5.2194075902846386E-3</v>
      </c>
      <c r="AT46">
        <f t="shared" si="27"/>
        <v>1.0070489961517399E-2</v>
      </c>
      <c r="AU46">
        <f t="shared" si="24"/>
        <v>-1.5810533509702722</v>
      </c>
      <c r="AW46">
        <v>43</v>
      </c>
      <c r="AX46">
        <f>IF(Z46&gt;0, (R46*SUMPRODUCT(K46:$K$98, X46:$X$98)-K46*$AZ$3)/Z46, 0)</f>
        <v>32.516626035045384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7.3063119999999997E-3</v>
      </c>
      <c r="Q47" s="4">
        <f t="shared" si="22"/>
        <v>25</v>
      </c>
      <c r="R47">
        <f t="shared" si="0"/>
        <v>50000</v>
      </c>
      <c r="S47">
        <f t="shared" si="1"/>
        <v>31.866917692603248</v>
      </c>
      <c r="U47">
        <f t="shared" si="12"/>
        <v>7.3063119999999997E-3</v>
      </c>
      <c r="V47">
        <f t="shared" si="13"/>
        <v>0.01</v>
      </c>
      <c r="W47">
        <f t="shared" si="14"/>
        <v>0.55740759200817991</v>
      </c>
      <c r="X47">
        <f t="shared" si="15"/>
        <v>4.0725937783804688E-3</v>
      </c>
      <c r="Y47">
        <f t="shared" si="16"/>
        <v>5.5740759200817993E-3</v>
      </c>
      <c r="Z47">
        <f t="shared" si="17"/>
        <v>0.54776092230971773</v>
      </c>
      <c r="AB47">
        <f t="shared" si="18"/>
        <v>18.125014218425139</v>
      </c>
      <c r="AC47">
        <f t="shared" si="19"/>
        <v>17.455452226468218</v>
      </c>
      <c r="AE47">
        <f t="shared" si="2"/>
        <v>0</v>
      </c>
      <c r="AF47">
        <f t="shared" si="25"/>
        <v>0</v>
      </c>
      <c r="AG47">
        <f t="shared" si="25"/>
        <v>-13.694023057742942</v>
      </c>
      <c r="AH47">
        <f t="shared" si="4"/>
        <v>-203.62968891902344</v>
      </c>
      <c r="AI47">
        <f t="shared" si="26"/>
        <v>-217.32371197676639</v>
      </c>
      <c r="AJ47">
        <f t="shared" si="6"/>
        <v>0.66956199195692179</v>
      </c>
      <c r="AK47">
        <f t="shared" si="20"/>
        <v>1.26875099528976</v>
      </c>
      <c r="AL47">
        <f t="shared" si="23"/>
        <v>-215.3853989895197</v>
      </c>
      <c r="AN47">
        <f t="shared" si="27"/>
        <v>0</v>
      </c>
      <c r="AO47">
        <f t="shared" si="27"/>
        <v>0</v>
      </c>
      <c r="AP47">
        <f t="shared" si="27"/>
        <v>-9.3527226830721913E-2</v>
      </c>
      <c r="AQ47">
        <f t="shared" si="27"/>
        <v>-1.3907468991904737</v>
      </c>
      <c r="AR47">
        <f t="shared" si="27"/>
        <v>-1.4842741260211958</v>
      </c>
      <c r="AS47">
        <f t="shared" si="27"/>
        <v>4.5729641344204423E-3</v>
      </c>
      <c r="AT47">
        <f t="shared" si="27"/>
        <v>8.6652959198191722E-3</v>
      </c>
      <c r="AU47">
        <f t="shared" si="24"/>
        <v>-1.471035865966956</v>
      </c>
      <c r="AW47">
        <v>44</v>
      </c>
      <c r="AX47">
        <f>IF(Z47&gt;0, (R47*SUMPRODUCT(K47:$K$98, X47:$X$98)-K47*$AZ$3)/Z47, 0)</f>
        <v>31.866917692603248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7.7977719999999997E-3</v>
      </c>
      <c r="Q48" s="4">
        <f t="shared" si="22"/>
        <v>25</v>
      </c>
      <c r="R48">
        <f t="shared" si="0"/>
        <v>50000</v>
      </c>
      <c r="S48">
        <f t="shared" si="1"/>
        <v>31.220519804953135</v>
      </c>
      <c r="U48">
        <f t="shared" si="12"/>
        <v>7.7977719999999997E-3</v>
      </c>
      <c r="V48">
        <f t="shared" si="13"/>
        <v>0.01</v>
      </c>
      <c r="W48">
        <f t="shared" si="14"/>
        <v>0.54776092230971773</v>
      </c>
      <c r="X48">
        <f t="shared" si="15"/>
        <v>4.2713147826808923E-3</v>
      </c>
      <c r="Y48">
        <f t="shared" si="16"/>
        <v>5.4776092230971775E-3</v>
      </c>
      <c r="Z48">
        <f t="shared" si="17"/>
        <v>0.53801199830393964</v>
      </c>
      <c r="AB48">
        <f t="shared" si="18"/>
        <v>17.455452226468218</v>
      </c>
      <c r="AC48">
        <f t="shared" si="19"/>
        <v>16.79701424835056</v>
      </c>
      <c r="AE48">
        <f t="shared" si="2"/>
        <v>0</v>
      </c>
      <c r="AF48">
        <f t="shared" si="25"/>
        <v>0</v>
      </c>
      <c r="AG48">
        <f t="shared" si="25"/>
        <v>-13.450299957598491</v>
      </c>
      <c r="AH48">
        <f t="shared" si="4"/>
        <v>-213.56573913404461</v>
      </c>
      <c r="AI48">
        <f t="shared" si="26"/>
        <v>-227.01603909164311</v>
      </c>
      <c r="AJ48">
        <f t="shared" si="6"/>
        <v>0.65843797811765725</v>
      </c>
      <c r="AK48">
        <f t="shared" si="20"/>
        <v>1.2218816558527754</v>
      </c>
      <c r="AL48">
        <f t="shared" si="23"/>
        <v>-225.13571945767268</v>
      </c>
      <c r="AN48">
        <f t="shared" si="27"/>
        <v>0</v>
      </c>
      <c r="AO48">
        <f t="shared" si="27"/>
        <v>0</v>
      </c>
      <c r="AP48">
        <f t="shared" si="27"/>
        <v>-8.202022372481825E-2</v>
      </c>
      <c r="AQ48">
        <f t="shared" si="27"/>
        <v>-1.3023285546754502</v>
      </c>
      <c r="AR48">
        <f t="shared" si="27"/>
        <v>-1.3843487784002684</v>
      </c>
      <c r="AS48">
        <f t="shared" si="27"/>
        <v>4.0151692114210437E-3</v>
      </c>
      <c r="AT48">
        <f t="shared" si="27"/>
        <v>7.4510610985801251E-3</v>
      </c>
      <c r="AU48">
        <f t="shared" si="24"/>
        <v>-1.3728825480902673</v>
      </c>
      <c r="AW48">
        <v>45</v>
      </c>
      <c r="AX48">
        <f>IF(Z48&gt;0, (R48*SUMPRODUCT(K48:$K$98, X48:$X$98)-K48*$AZ$3)/Z48, 0)</f>
        <v>31.220519804953135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8.3605269999999995E-3</v>
      </c>
      <c r="Q49" s="4">
        <f t="shared" si="22"/>
        <v>25</v>
      </c>
      <c r="R49">
        <f t="shared" si="0"/>
        <v>50000</v>
      </c>
      <c r="S49">
        <f t="shared" si="1"/>
        <v>30.576593472713988</v>
      </c>
      <c r="U49">
        <f t="shared" si="12"/>
        <v>8.3605269999999995E-3</v>
      </c>
      <c r="V49">
        <f t="shared" si="13"/>
        <v>0.01</v>
      </c>
      <c r="W49">
        <f t="shared" si="14"/>
        <v>0.53801199830393964</v>
      </c>
      <c r="X49">
        <f t="shared" si="15"/>
        <v>4.4980638381440412E-3</v>
      </c>
      <c r="Y49">
        <f t="shared" si="16"/>
        <v>5.3801199830393965E-3</v>
      </c>
      <c r="Z49">
        <f t="shared" si="17"/>
        <v>0.5281338144827562</v>
      </c>
      <c r="AB49">
        <f t="shared" si="18"/>
        <v>16.79701424835056</v>
      </c>
      <c r="AC49">
        <f t="shared" si="19"/>
        <v>16.148532944632983</v>
      </c>
      <c r="AE49">
        <f t="shared" si="2"/>
        <v>0</v>
      </c>
      <c r="AF49">
        <f t="shared" si="25"/>
        <v>0</v>
      </c>
      <c r="AG49">
        <f t="shared" si="25"/>
        <v>-13.203345362068905</v>
      </c>
      <c r="AH49">
        <f t="shared" si="4"/>
        <v>-224.90319190720206</v>
      </c>
      <c r="AI49">
        <f t="shared" si="26"/>
        <v>-238.10653726927097</v>
      </c>
      <c r="AJ49">
        <f t="shared" si="6"/>
        <v>0.64848130371757762</v>
      </c>
      <c r="AK49">
        <f t="shared" si="20"/>
        <v>1.1757909973845393</v>
      </c>
      <c r="AL49">
        <f t="shared" si="23"/>
        <v>-236.28226496816885</v>
      </c>
      <c r="AN49">
        <f t="shared" si="27"/>
        <v>0</v>
      </c>
      <c r="AO49">
        <f t="shared" si="27"/>
        <v>0</v>
      </c>
      <c r="AP49">
        <f t="shared" si="27"/>
        <v>-7.1887758207654182E-2</v>
      </c>
      <c r="AQ49">
        <f t="shared" si="27"/>
        <v>-1.2245219553524704</v>
      </c>
      <c r="AR49">
        <f t="shared" si="27"/>
        <v>-1.2964097135601247</v>
      </c>
      <c r="AS49">
        <f t="shared" si="27"/>
        <v>3.530761779341108E-3</v>
      </c>
      <c r="AT49">
        <f t="shared" si="27"/>
        <v>6.4017850480184374E-3</v>
      </c>
      <c r="AU49">
        <f t="shared" si="24"/>
        <v>-1.286477166732765</v>
      </c>
      <c r="AW49">
        <v>46</v>
      </c>
      <c r="AX49">
        <f>IF(Z49&gt;0, (R49*SUMPRODUCT(K49:$K$98, X49:$X$98)-K49*$AZ$3)/Z49, 0)</f>
        <v>30.576593472713988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9.009787E-3</v>
      </c>
      <c r="Q50" s="4">
        <f t="shared" si="22"/>
        <v>25</v>
      </c>
      <c r="R50">
        <f t="shared" si="0"/>
        <v>50000</v>
      </c>
      <c r="S50">
        <f t="shared" si="1"/>
        <v>29.932406261702731</v>
      </c>
      <c r="U50">
        <f t="shared" si="12"/>
        <v>9.009787E-3</v>
      </c>
      <c r="V50">
        <f t="shared" si="13"/>
        <v>0.01</v>
      </c>
      <c r="W50">
        <f t="shared" si="14"/>
        <v>0.5281338144827562</v>
      </c>
      <c r="X50">
        <f t="shared" si="15"/>
        <v>4.7583731759871482E-3</v>
      </c>
      <c r="Y50">
        <f t="shared" si="16"/>
        <v>5.2813381448275623E-3</v>
      </c>
      <c r="Z50">
        <f t="shared" si="17"/>
        <v>0.51809410316194149</v>
      </c>
      <c r="AB50">
        <f t="shared" si="18"/>
        <v>16.148532944632983</v>
      </c>
      <c r="AC50">
        <f t="shared" si="19"/>
        <v>15.507803177635758</v>
      </c>
      <c r="AE50">
        <f t="shared" si="2"/>
        <v>0</v>
      </c>
      <c r="AF50">
        <f t="shared" si="25"/>
        <v>0</v>
      </c>
      <c r="AG50">
        <f t="shared" si="25"/>
        <v>-12.952352579048537</v>
      </c>
      <c r="AH50">
        <f t="shared" si="4"/>
        <v>-237.91865879935742</v>
      </c>
      <c r="AI50">
        <f t="shared" si="26"/>
        <v>-250.87101137840597</v>
      </c>
      <c r="AJ50">
        <f t="shared" si="6"/>
        <v>0.64072976699722517</v>
      </c>
      <c r="AK50">
        <f t="shared" si="20"/>
        <v>1.1303973061243089</v>
      </c>
      <c r="AL50">
        <f t="shared" si="23"/>
        <v>-249.09988430528443</v>
      </c>
      <c r="AN50">
        <f t="shared" si="27"/>
        <v>0</v>
      </c>
      <c r="AO50">
        <f t="shared" si="27"/>
        <v>0</v>
      </c>
      <c r="AP50">
        <f t="shared" si="27"/>
        <v>-6.2965345746624254E-2</v>
      </c>
      <c r="AQ50">
        <f t="shared" si="27"/>
        <v>-1.1565953381401175</v>
      </c>
      <c r="AR50">
        <f t="shared" si="27"/>
        <v>-1.2195606838867419</v>
      </c>
      <c r="AS50">
        <f t="shared" si="27"/>
        <v>3.1147832845743826E-3</v>
      </c>
      <c r="AT50">
        <f t="shared" si="27"/>
        <v>5.4952068959505003E-3</v>
      </c>
      <c r="AU50">
        <f t="shared" si="24"/>
        <v>-1.2109506937062169</v>
      </c>
      <c r="AW50">
        <v>47</v>
      </c>
      <c r="AX50">
        <f>IF(Z50&gt;0, (R50*SUMPRODUCT(K50:$K$98, X50:$X$98)-K50*$AZ$3)/Z50, 0)</f>
        <v>29.932406261702731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9.7579090000000004E-3</v>
      </c>
      <c r="Q51" s="4">
        <f t="shared" si="22"/>
        <v>25</v>
      </c>
      <c r="R51">
        <f t="shared" si="0"/>
        <v>50000</v>
      </c>
      <c r="S51">
        <f t="shared" si="1"/>
        <v>29.284684305007467</v>
      </c>
      <c r="U51">
        <f t="shared" si="12"/>
        <v>9.7579090000000004E-3</v>
      </c>
      <c r="V51">
        <f t="shared" si="13"/>
        <v>0.01</v>
      </c>
      <c r="W51">
        <f t="shared" si="14"/>
        <v>0.51809410316194149</v>
      </c>
      <c r="X51">
        <f t="shared" si="15"/>
        <v>5.0555151120908375E-3</v>
      </c>
      <c r="Y51">
        <f t="shared" si="16"/>
        <v>5.1809410316194151E-3</v>
      </c>
      <c r="Z51">
        <f t="shared" si="17"/>
        <v>0.50785764701823133</v>
      </c>
      <c r="AB51">
        <f t="shared" si="18"/>
        <v>15.507803177635758</v>
      </c>
      <c r="AC51">
        <f t="shared" si="19"/>
        <v>14.872450864812821</v>
      </c>
      <c r="AE51">
        <f t="shared" si="2"/>
        <v>0</v>
      </c>
      <c r="AF51">
        <f t="shared" si="25"/>
        <v>0</v>
      </c>
      <c r="AG51">
        <f t="shared" si="25"/>
        <v>-12.696441175455783</v>
      </c>
      <c r="AH51">
        <f t="shared" si="4"/>
        <v>-252.77575560454187</v>
      </c>
      <c r="AI51">
        <f t="shared" si="26"/>
        <v>-265.47219677999766</v>
      </c>
      <c r="AJ51">
        <f t="shared" si="6"/>
        <v>0.63535231282293658</v>
      </c>
      <c r="AK51">
        <f t="shared" si="20"/>
        <v>1.0855462224345032</v>
      </c>
      <c r="AL51">
        <f t="shared" si="23"/>
        <v>-263.75129824474021</v>
      </c>
      <c r="AN51">
        <f t="shared" si="27"/>
        <v>0</v>
      </c>
      <c r="AO51">
        <f t="shared" si="27"/>
        <v>0</v>
      </c>
      <c r="AP51">
        <f t="shared" si="27"/>
        <v>-5.5108287656436543E-2</v>
      </c>
      <c r="AQ51">
        <f t="shared" si="27"/>
        <v>-1.0971609177662438</v>
      </c>
      <c r="AR51">
        <f t="shared" si="27"/>
        <v>-1.1522692054226804</v>
      </c>
      <c r="AS51">
        <f t="shared" si="27"/>
        <v>2.7577159248305437E-3</v>
      </c>
      <c r="AT51">
        <f t="shared" si="27"/>
        <v>4.7117607732413335E-3</v>
      </c>
      <c r="AU51">
        <f t="shared" si="24"/>
        <v>-1.1447997287246086</v>
      </c>
      <c r="AW51">
        <v>48</v>
      </c>
      <c r="AX51">
        <f>IF(Z51&gt;0, (R51*SUMPRODUCT(K51:$K$98, X51:$X$98)-K51*$AZ$3)/Z51, 0)</f>
        <v>29.284684305007467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1.0650522000000001E-2</v>
      </c>
      <c r="Q52" s="4">
        <f t="shared" si="22"/>
        <v>25</v>
      </c>
      <c r="R52">
        <f t="shared" si="0"/>
        <v>50000</v>
      </c>
      <c r="S52">
        <f t="shared" si="1"/>
        <v>28.631968205602746</v>
      </c>
      <c r="U52">
        <f t="shared" si="12"/>
        <v>1.0650522000000001E-2</v>
      </c>
      <c r="V52">
        <f t="shared" si="13"/>
        <v>0.01</v>
      </c>
      <c r="W52">
        <f t="shared" si="14"/>
        <v>0.50785764701823133</v>
      </c>
      <c r="X52">
        <f t="shared" si="15"/>
        <v>5.4089490424359078E-3</v>
      </c>
      <c r="Y52">
        <f t="shared" si="16"/>
        <v>5.0785764701823137E-3</v>
      </c>
      <c r="Z52">
        <f t="shared" si="17"/>
        <v>0.49737012150561305</v>
      </c>
      <c r="AB52">
        <f t="shared" si="18"/>
        <v>14.872450864812821</v>
      </c>
      <c r="AC52">
        <f t="shared" si="19"/>
        <v>14.240685505365487</v>
      </c>
      <c r="AE52">
        <f t="shared" si="2"/>
        <v>0</v>
      </c>
      <c r="AF52">
        <f t="shared" si="25"/>
        <v>0</v>
      </c>
      <c r="AG52">
        <f t="shared" si="25"/>
        <v>-12.434253037640326</v>
      </c>
      <c r="AH52">
        <f t="shared" si="4"/>
        <v>-270.44745212179538</v>
      </c>
      <c r="AI52">
        <f t="shared" si="26"/>
        <v>-282.88170515943568</v>
      </c>
      <c r="AJ52">
        <f t="shared" si="6"/>
        <v>0.63176535944733381</v>
      </c>
      <c r="AK52">
        <f t="shared" si="20"/>
        <v>1.0410715605368976</v>
      </c>
      <c r="AL52">
        <f t="shared" si="23"/>
        <v>-281.20886823945142</v>
      </c>
      <c r="AN52">
        <f t="shared" si="27"/>
        <v>0</v>
      </c>
      <c r="AO52">
        <f t="shared" si="27"/>
        <v>0</v>
      </c>
      <c r="AP52">
        <f t="shared" si="27"/>
        <v>-4.8187743526611572E-2</v>
      </c>
      <c r="AQ52">
        <f t="shared" si="27"/>
        <v>-1.048092910834296</v>
      </c>
      <c r="AR52">
        <f t="shared" si="27"/>
        <v>-1.0962806543609076</v>
      </c>
      <c r="AS52">
        <f t="shared" si="27"/>
        <v>2.4483454710057103E-3</v>
      </c>
      <c r="AT52">
        <f t="shared" si="27"/>
        <v>4.0345720165207103E-3</v>
      </c>
      <c r="AU52">
        <f t="shared" si="24"/>
        <v>-1.0897977368733811</v>
      </c>
      <c r="AW52">
        <v>49</v>
      </c>
      <c r="AX52">
        <f>IF(Z52&gt;0, (R52*SUMPRODUCT(K52:$K$98, X52:$X$98)-K52*$AZ$3)/Z52, 0)</f>
        <v>28.631968205602746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1.1678121E-2</v>
      </c>
      <c r="Q53" s="4">
        <f t="shared" si="22"/>
        <v>25</v>
      </c>
      <c r="R53">
        <f t="shared" si="0"/>
        <v>50000</v>
      </c>
      <c r="S53">
        <f t="shared" si="1"/>
        <v>27.966415805994689</v>
      </c>
      <c r="U53">
        <f t="shared" si="12"/>
        <v>1.1678121E-2</v>
      </c>
      <c r="V53">
        <f t="shared" si="13"/>
        <v>0.01</v>
      </c>
      <c r="W53">
        <f t="shared" si="14"/>
        <v>0.49737012150561305</v>
      </c>
      <c r="X53">
        <f t="shared" si="15"/>
        <v>5.8083484607272511E-3</v>
      </c>
      <c r="Y53">
        <f t="shared" si="16"/>
        <v>4.9737012150561305E-3</v>
      </c>
      <c r="Z53">
        <f t="shared" si="17"/>
        <v>0.48658807182982966</v>
      </c>
      <c r="AB53">
        <f t="shared" si="18"/>
        <v>14.240685505365487</v>
      </c>
      <c r="AC53">
        <f t="shared" si="19"/>
        <v>13.608124343030227</v>
      </c>
      <c r="AE53">
        <f t="shared" si="2"/>
        <v>0</v>
      </c>
      <c r="AF53">
        <f t="shared" si="25"/>
        <v>0</v>
      </c>
      <c r="AG53">
        <f t="shared" si="25"/>
        <v>-12.164701795745742</v>
      </c>
      <c r="AH53">
        <f t="shared" si="4"/>
        <v>-290.41742303636255</v>
      </c>
      <c r="AI53">
        <f t="shared" si="26"/>
        <v>-302.58212483210832</v>
      </c>
      <c r="AJ53">
        <f t="shared" si="6"/>
        <v>0.63256116233526072</v>
      </c>
      <c r="AK53">
        <f t="shared" si="20"/>
        <v>0.99684798537558417</v>
      </c>
      <c r="AL53">
        <f t="shared" si="23"/>
        <v>-300.95271568439745</v>
      </c>
      <c r="AN53">
        <f t="shared" si="27"/>
        <v>0</v>
      </c>
      <c r="AO53">
        <f t="shared" si="27"/>
        <v>0</v>
      </c>
      <c r="AP53">
        <f t="shared" si="27"/>
        <v>-4.2092074814039926E-2</v>
      </c>
      <c r="AQ53">
        <f t="shared" si="27"/>
        <v>-1.0048969636084581</v>
      </c>
      <c r="AR53">
        <f t="shared" si="27"/>
        <v>-1.0469890384224982</v>
      </c>
      <c r="AS53">
        <f t="shared" si="27"/>
        <v>2.1887763643152736E-3</v>
      </c>
      <c r="AT53">
        <f t="shared" si="27"/>
        <v>3.4492748513842049E-3</v>
      </c>
      <c r="AU53">
        <f t="shared" si="24"/>
        <v>-1.0413509872067985</v>
      </c>
      <c r="AW53">
        <v>50</v>
      </c>
      <c r="AX53">
        <f>IF(Z53&gt;0, (R53*SUMPRODUCT(K53:$K$98, X53:$X$98)-K53*$AZ$3)/Z53, 0)</f>
        <v>27.966415805994689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1.2859717E-2</v>
      </c>
      <c r="Q54" s="4">
        <f t="shared" si="22"/>
        <v>25</v>
      </c>
      <c r="R54">
        <f t="shared" si="0"/>
        <v>50000</v>
      </c>
      <c r="S54">
        <f t="shared" si="1"/>
        <v>27.287483110499622</v>
      </c>
      <c r="U54">
        <f t="shared" si="12"/>
        <v>1.2859717E-2</v>
      </c>
      <c r="V54">
        <f t="shared" si="13"/>
        <v>0.01</v>
      </c>
      <c r="W54">
        <f t="shared" si="14"/>
        <v>0.48658807182982966</v>
      </c>
      <c r="X54">
        <f t="shared" si="15"/>
        <v>6.2573848993072818E-3</v>
      </c>
      <c r="Y54">
        <f t="shared" si="16"/>
        <v>4.8658807182982971E-3</v>
      </c>
      <c r="Z54">
        <f t="shared" si="17"/>
        <v>0.47546480621222409</v>
      </c>
      <c r="AB54">
        <f t="shared" si="18"/>
        <v>13.608124343030227</v>
      </c>
      <c r="AC54">
        <f t="shared" si="19"/>
        <v>12.97423786915304</v>
      </c>
      <c r="AE54">
        <f t="shared" si="2"/>
        <v>0</v>
      </c>
      <c r="AF54">
        <f t="shared" si="25"/>
        <v>0</v>
      </c>
      <c r="AG54">
        <f t="shared" si="25"/>
        <v>-11.886620155305602</v>
      </c>
      <c r="AH54">
        <f t="shared" si="4"/>
        <v>-312.86924496536409</v>
      </c>
      <c r="AI54">
        <f t="shared" si="26"/>
        <v>-324.75586512066968</v>
      </c>
      <c r="AJ54">
        <f t="shared" si="6"/>
        <v>0.63388647387718677</v>
      </c>
      <c r="AK54">
        <f t="shared" si="20"/>
        <v>0.95256870401211591</v>
      </c>
      <c r="AL54">
        <f t="shared" si="23"/>
        <v>-323.16940994278042</v>
      </c>
      <c r="AN54">
        <f t="shared" si="27"/>
        <v>0</v>
      </c>
      <c r="AO54">
        <f t="shared" si="27"/>
        <v>0</v>
      </c>
      <c r="AP54">
        <f t="shared" si="27"/>
        <v>-3.6723090978435839E-2</v>
      </c>
      <c r="AQ54">
        <f t="shared" si="27"/>
        <v>-0.96659316080603741</v>
      </c>
      <c r="AR54">
        <f t="shared" si="27"/>
        <v>-1.0033162517844734</v>
      </c>
      <c r="AS54">
        <f t="shared" si="27"/>
        <v>1.9583590916549603E-3</v>
      </c>
      <c r="AT54">
        <f t="shared" si="27"/>
        <v>2.9429111659661921E-3</v>
      </c>
      <c r="AU54">
        <f t="shared" si="24"/>
        <v>-0.99841498152685226</v>
      </c>
      <c r="AW54">
        <v>51</v>
      </c>
      <c r="AX54">
        <f>IF(Z54&gt;0, (R54*SUMPRODUCT(K54:$K$98, X54:$X$98)-K54*$AZ$3)/Z54, 0)</f>
        <v>27.287483110499622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1.4223828000000001E-2</v>
      </c>
      <c r="Q55" s="4">
        <f t="shared" si="22"/>
        <v>25</v>
      </c>
      <c r="R55">
        <f t="shared" si="0"/>
        <v>50000</v>
      </c>
      <c r="S55">
        <f t="shared" si="1"/>
        <v>26.59549042542475</v>
      </c>
      <c r="U55">
        <f t="shared" si="12"/>
        <v>1.4223828000000001E-2</v>
      </c>
      <c r="V55">
        <f t="shared" si="13"/>
        <v>0.01</v>
      </c>
      <c r="W55">
        <f t="shared" si="14"/>
        <v>0.47546480621222409</v>
      </c>
      <c r="X55">
        <f t="shared" si="15"/>
        <v>6.7629296236160078E-3</v>
      </c>
      <c r="Y55">
        <f t="shared" si="16"/>
        <v>4.7546480621222407E-3</v>
      </c>
      <c r="Z55">
        <f t="shared" si="17"/>
        <v>0.46394722852648584</v>
      </c>
      <c r="AB55">
        <f t="shared" si="18"/>
        <v>12.97423786915304</v>
      </c>
      <c r="AC55">
        <f t="shared" si="19"/>
        <v>12.338904074178503</v>
      </c>
      <c r="AE55">
        <f t="shared" si="2"/>
        <v>0</v>
      </c>
      <c r="AF55">
        <f t="shared" si="25"/>
        <v>0</v>
      </c>
      <c r="AG55">
        <f t="shared" si="25"/>
        <v>-11.598680713162146</v>
      </c>
      <c r="AH55">
        <f t="shared" si="4"/>
        <v>-338.14648118080038</v>
      </c>
      <c r="AI55">
        <f t="shared" si="26"/>
        <v>-349.74516189396252</v>
      </c>
      <c r="AJ55">
        <f t="shared" si="6"/>
        <v>0.63533379497453701</v>
      </c>
      <c r="AK55">
        <f t="shared" si="20"/>
        <v>0.90819665084071288</v>
      </c>
      <c r="AL55">
        <f t="shared" si="23"/>
        <v>-348.20163144814728</v>
      </c>
      <c r="AN55">
        <f t="shared" si="27"/>
        <v>0</v>
      </c>
      <c r="AO55">
        <f t="shared" si="27"/>
        <v>0</v>
      </c>
      <c r="AP55">
        <f t="shared" si="27"/>
        <v>-3.1994211731201656E-2</v>
      </c>
      <c r="AQ55">
        <f t="shared" si="27"/>
        <v>-0.9327552316171841</v>
      </c>
      <c r="AR55">
        <f t="shared" si="27"/>
        <v>-0.96474944334838564</v>
      </c>
      <c r="AS55">
        <f t="shared" si="27"/>
        <v>1.7525272450457387E-3</v>
      </c>
      <c r="AT55">
        <f t="shared" si="27"/>
        <v>2.5052018120985224E-3</v>
      </c>
      <c r="AU55">
        <f t="shared" si="24"/>
        <v>-0.96049171429124147</v>
      </c>
      <c r="AW55">
        <v>52</v>
      </c>
      <c r="AX55">
        <f>IF(Z55&gt;0, (R55*SUMPRODUCT(K55:$K$98, X55:$X$98)-K55*$AZ$3)/Z55, 0)</f>
        <v>26.59549042542475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1.5749540999999999E-2</v>
      </c>
      <c r="Q56" s="4">
        <f t="shared" si="22"/>
        <v>25</v>
      </c>
      <c r="R56">
        <f t="shared" si="0"/>
        <v>50000</v>
      </c>
      <c r="S56">
        <f t="shared" si="1"/>
        <v>25.889149144390942</v>
      </c>
      <c r="U56">
        <f t="shared" si="12"/>
        <v>1.5749540999999999E-2</v>
      </c>
      <c r="V56">
        <f t="shared" si="13"/>
        <v>0.01</v>
      </c>
      <c r="W56">
        <f t="shared" si="14"/>
        <v>0.46394722852648584</v>
      </c>
      <c r="X56">
        <f t="shared" si="15"/>
        <v>7.3069558975142578E-3</v>
      </c>
      <c r="Y56">
        <f t="shared" si="16"/>
        <v>4.6394722852648581E-3</v>
      </c>
      <c r="Z56">
        <f t="shared" si="17"/>
        <v>0.45200080034370677</v>
      </c>
      <c r="AB56">
        <f t="shared" si="18"/>
        <v>12.338904074178503</v>
      </c>
      <c r="AC56">
        <f t="shared" si="19"/>
        <v>11.701916133482296</v>
      </c>
      <c r="AE56">
        <f t="shared" si="2"/>
        <v>0</v>
      </c>
      <c r="AF56">
        <f t="shared" si="25"/>
        <v>0</v>
      </c>
      <c r="AG56">
        <f t="shared" si="25"/>
        <v>-11.30002000859267</v>
      </c>
      <c r="AH56">
        <f t="shared" si="4"/>
        <v>-365.34779487571291</v>
      </c>
      <c r="AI56">
        <f t="shared" si="26"/>
        <v>-376.6478148843056</v>
      </c>
      <c r="AJ56">
        <f t="shared" si="6"/>
        <v>0.63698794069620668</v>
      </c>
      <c r="AK56">
        <f t="shared" si="20"/>
        <v>0.8637232851924953</v>
      </c>
      <c r="AL56">
        <f t="shared" si="23"/>
        <v>-375.14710365841688</v>
      </c>
      <c r="AN56">
        <f t="shared" si="27"/>
        <v>0</v>
      </c>
      <c r="AO56">
        <f t="shared" si="27"/>
        <v>0</v>
      </c>
      <c r="AP56">
        <f t="shared" si="27"/>
        <v>-2.7830692378987859E-2</v>
      </c>
      <c r="AQ56">
        <f t="shared" si="27"/>
        <v>-0.89981098111293112</v>
      </c>
      <c r="AR56">
        <f t="shared" si="27"/>
        <v>-0.92764167349191906</v>
      </c>
      <c r="AS56">
        <f t="shared" si="27"/>
        <v>1.5688304457125428E-3</v>
      </c>
      <c r="AT56">
        <f t="shared" si="27"/>
        <v>2.1272543794154651E-3</v>
      </c>
      <c r="AU56">
        <f t="shared" si="24"/>
        <v>-0.923945588666791</v>
      </c>
      <c r="AW56">
        <v>53</v>
      </c>
      <c r="AX56">
        <f>IF(Z56&gt;0, (R56*SUMPRODUCT(K56:$K$98, X56:$X$98)-K56*$AZ$3)/Z56, 0)</f>
        <v>25.889149144390942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1.7447312E-2</v>
      </c>
      <c r="Q57" s="4">
        <f t="shared" si="22"/>
        <v>25</v>
      </c>
      <c r="R57">
        <f t="shared" si="0"/>
        <v>50000</v>
      </c>
      <c r="S57">
        <f t="shared" si="1"/>
        <v>25.173610544886529</v>
      </c>
      <c r="U57">
        <f t="shared" si="12"/>
        <v>1.7447312E-2</v>
      </c>
      <c r="V57">
        <f t="shared" si="13"/>
        <v>0.01</v>
      </c>
      <c r="W57">
        <f t="shared" si="14"/>
        <v>0.45200080034370677</v>
      </c>
      <c r="X57">
        <f t="shared" si="15"/>
        <v>7.886198987846359E-3</v>
      </c>
      <c r="Y57">
        <f t="shared" si="16"/>
        <v>4.5200080034370682E-3</v>
      </c>
      <c r="Z57">
        <f t="shared" si="17"/>
        <v>0.43959459335242335</v>
      </c>
      <c r="AB57">
        <f t="shared" si="18"/>
        <v>11.701916133482296</v>
      </c>
      <c r="AC57">
        <f t="shared" si="19"/>
        <v>11.06618309069167</v>
      </c>
      <c r="AE57">
        <f t="shared" si="2"/>
        <v>0</v>
      </c>
      <c r="AF57">
        <f t="shared" si="25"/>
        <v>0</v>
      </c>
      <c r="AG57">
        <f t="shared" si="25"/>
        <v>-10.989864833810584</v>
      </c>
      <c r="AH57">
        <f t="shared" si="4"/>
        <v>-394.30994939231795</v>
      </c>
      <c r="AI57">
        <f t="shared" si="26"/>
        <v>-405.29981422612855</v>
      </c>
      <c r="AJ57">
        <f t="shared" si="6"/>
        <v>0.63573304279062626</v>
      </c>
      <c r="AK57">
        <f t="shared" si="20"/>
        <v>0.81913412934376084</v>
      </c>
      <c r="AL57">
        <f t="shared" si="23"/>
        <v>-403.84494705399419</v>
      </c>
      <c r="AN57">
        <f t="shared" si="27"/>
        <v>0</v>
      </c>
      <c r="AO57">
        <f t="shared" si="27"/>
        <v>0</v>
      </c>
      <c r="AP57">
        <f t="shared" si="27"/>
        <v>-2.4166798823290852E-2</v>
      </c>
      <c r="AQ57">
        <f t="shared" si="27"/>
        <v>-0.8670906662718274</v>
      </c>
      <c r="AR57">
        <f t="shared" si="27"/>
        <v>-0.89125746509511827</v>
      </c>
      <c r="AS57">
        <f t="shared" si="27"/>
        <v>1.3979819390656228E-3</v>
      </c>
      <c r="AT57">
        <f t="shared" si="27"/>
        <v>1.8012823644782024E-3</v>
      </c>
      <c r="AU57">
        <f t="shared" si="24"/>
        <v>-0.88805820079157449</v>
      </c>
      <c r="AW57">
        <v>54</v>
      </c>
      <c r="AX57">
        <f>IF(Z57&gt;0, (R57*SUMPRODUCT(K57:$K$98, X57:$X$98)-K57*$AZ$3)/Z57, 0)</f>
        <v>25.173610544886529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1.9300032000000002E-2</v>
      </c>
      <c r="Q58" s="4">
        <f t="shared" si="22"/>
        <v>25</v>
      </c>
      <c r="R58">
        <f t="shared" si="0"/>
        <v>50000</v>
      </c>
      <c r="S58">
        <f t="shared" si="1"/>
        <v>24.454002224724089</v>
      </c>
      <c r="U58">
        <f t="shared" si="12"/>
        <v>1.9300032000000002E-2</v>
      </c>
      <c r="V58">
        <f t="shared" si="13"/>
        <v>0.01</v>
      </c>
      <c r="W58">
        <f t="shared" si="14"/>
        <v>0.43959459335242335</v>
      </c>
      <c r="X58">
        <f t="shared" si="15"/>
        <v>8.4841897187287584E-3</v>
      </c>
      <c r="Y58">
        <f t="shared" si="16"/>
        <v>4.3959459335242337E-3</v>
      </c>
      <c r="Z58">
        <f t="shared" si="17"/>
        <v>0.42671445770017036</v>
      </c>
      <c r="AB58">
        <f t="shared" si="18"/>
        <v>11.06618309069167</v>
      </c>
      <c r="AC58">
        <f t="shared" si="19"/>
        <v>10.4348762979219</v>
      </c>
      <c r="AE58">
        <f t="shared" si="2"/>
        <v>0</v>
      </c>
      <c r="AF58">
        <f t="shared" si="25"/>
        <v>0</v>
      </c>
      <c r="AG58">
        <f t="shared" si="25"/>
        <v>-10.667861442504259</v>
      </c>
      <c r="AH58">
        <f t="shared" si="4"/>
        <v>-424.20948593643794</v>
      </c>
      <c r="AI58">
        <f t="shared" si="26"/>
        <v>-434.8773473789422</v>
      </c>
      <c r="AJ58">
        <f t="shared" si="6"/>
        <v>0.6313067927697702</v>
      </c>
      <c r="AK58">
        <f t="shared" si="20"/>
        <v>0.77463281634841696</v>
      </c>
      <c r="AL58">
        <f t="shared" si="23"/>
        <v>-433.47140776982405</v>
      </c>
      <c r="AN58">
        <f t="shared" si="27"/>
        <v>0</v>
      </c>
      <c r="AO58">
        <f t="shared" si="27"/>
        <v>0</v>
      </c>
      <c r="AP58">
        <f t="shared" si="27"/>
        <v>-2.0945277539670414E-2</v>
      </c>
      <c r="AQ58">
        <f t="shared" si="27"/>
        <v>-0.83289284040549239</v>
      </c>
      <c r="AR58">
        <f t="shared" si="27"/>
        <v>-0.85383811794516284</v>
      </c>
      <c r="AS58">
        <f t="shared" si="27"/>
        <v>1.2395076612597982E-3</v>
      </c>
      <c r="AT58">
        <f t="shared" si="27"/>
        <v>1.5209139542353646E-3</v>
      </c>
      <c r="AU58">
        <f t="shared" si="24"/>
        <v>-0.85107769632966768</v>
      </c>
      <c r="AW58">
        <v>55</v>
      </c>
      <c r="AX58">
        <f>IF(Z58&gt;0, (R58*SUMPRODUCT(K58:$K$98, X58:$X$98)-K58*$AZ$3)/Z58, 0)</f>
        <v>24.454002224724089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2.1337168E-2</v>
      </c>
      <c r="Q59" s="4">
        <f t="shared" si="22"/>
        <v>25</v>
      </c>
      <c r="R59">
        <f t="shared" si="0"/>
        <v>50000</v>
      </c>
      <c r="S59">
        <f t="shared" si="1"/>
        <v>23.739408154229302</v>
      </c>
      <c r="U59">
        <f t="shared" si="12"/>
        <v>2.1337168E-2</v>
      </c>
      <c r="V59">
        <f t="shared" si="13"/>
        <v>0.01</v>
      </c>
      <c r="W59">
        <f t="shared" si="14"/>
        <v>0.42671445770017036</v>
      </c>
      <c r="X59">
        <f t="shared" si="15"/>
        <v>9.1048780719774278E-3</v>
      </c>
      <c r="Y59">
        <f t="shared" si="16"/>
        <v>4.2671445770017039E-3</v>
      </c>
      <c r="Z59">
        <f t="shared" si="17"/>
        <v>0.41334243505119123</v>
      </c>
      <c r="AB59">
        <f t="shared" si="18"/>
        <v>10.4348762979219</v>
      </c>
      <c r="AC59">
        <f t="shared" si="19"/>
        <v>9.8125047731432442</v>
      </c>
      <c r="AE59">
        <f t="shared" si="2"/>
        <v>0</v>
      </c>
      <c r="AF59">
        <f t="shared" si="25"/>
        <v>0</v>
      </c>
      <c r="AG59">
        <f t="shared" si="25"/>
        <v>-10.333560876279781</v>
      </c>
      <c r="AH59">
        <f t="shared" si="4"/>
        <v>-455.24390359887138</v>
      </c>
      <c r="AI59">
        <f t="shared" si="26"/>
        <v>-465.57746447515115</v>
      </c>
      <c r="AJ59">
        <f t="shared" si="6"/>
        <v>0.62237152477865543</v>
      </c>
      <c r="AK59">
        <f t="shared" si="20"/>
        <v>0.73044134085453305</v>
      </c>
      <c r="AL59">
        <f t="shared" si="23"/>
        <v>-464.22465160951793</v>
      </c>
      <c r="AN59">
        <f t="shared" si="27"/>
        <v>0</v>
      </c>
      <c r="AO59">
        <f t="shared" si="27"/>
        <v>0</v>
      </c>
      <c r="AP59">
        <f t="shared" si="27"/>
        <v>-1.8115099873752798E-2</v>
      </c>
      <c r="AQ59">
        <f t="shared" si="27"/>
        <v>-0.79805876012602539</v>
      </c>
      <c r="AR59">
        <f t="shared" si="27"/>
        <v>-0.8161738599997781</v>
      </c>
      <c r="AS59">
        <f t="shared" si="27"/>
        <v>1.0910394262857493E-3</v>
      </c>
      <c r="AT59">
        <f t="shared" si="27"/>
        <v>1.2804896588814096E-3</v>
      </c>
      <c r="AU59">
        <f t="shared" si="24"/>
        <v>-0.81380233091461096</v>
      </c>
      <c r="AW59">
        <v>56</v>
      </c>
      <c r="AX59">
        <f>IF(Z59&gt;0, (R59*SUMPRODUCT(K59:$K$98, X59:$X$98)-K59*$AZ$3)/Z59, 0)</f>
        <v>23.739408154229302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2.3628113999999999E-2</v>
      </c>
      <c r="Q60" s="4">
        <f t="shared" si="22"/>
        <v>25</v>
      </c>
      <c r="R60">
        <f t="shared" si="0"/>
        <v>50000</v>
      </c>
      <c r="S60">
        <f t="shared" si="1"/>
        <v>23.038137596814131</v>
      </c>
      <c r="U60">
        <f t="shared" si="12"/>
        <v>2.3628113999999999E-2</v>
      </c>
      <c r="V60">
        <f t="shared" si="13"/>
        <v>0.01</v>
      </c>
      <c r="W60">
        <f t="shared" si="14"/>
        <v>0.41334243505119123</v>
      </c>
      <c r="X60">
        <f t="shared" si="15"/>
        <v>9.7665021764271418E-3</v>
      </c>
      <c r="Y60">
        <f t="shared" si="16"/>
        <v>4.1334243505119122E-3</v>
      </c>
      <c r="Z60">
        <f t="shared" si="17"/>
        <v>0.39944250852425217</v>
      </c>
      <c r="AB60">
        <f t="shared" si="18"/>
        <v>9.8125047731432442</v>
      </c>
      <c r="AC60">
        <f t="shared" si="19"/>
        <v>9.2024114733983229</v>
      </c>
      <c r="AE60">
        <f t="shared" si="2"/>
        <v>0</v>
      </c>
      <c r="AF60">
        <f t="shared" si="25"/>
        <v>0</v>
      </c>
      <c r="AG60">
        <f t="shared" si="25"/>
        <v>-9.9860627131063051</v>
      </c>
      <c r="AH60">
        <f t="shared" si="4"/>
        <v>-488.32510882135711</v>
      </c>
      <c r="AI60">
        <f t="shared" si="26"/>
        <v>-498.31117153446343</v>
      </c>
      <c r="AJ60">
        <f t="shared" si="6"/>
        <v>0.61009329974492132</v>
      </c>
      <c r="AK60">
        <f t="shared" si="20"/>
        <v>0.68687533412002721</v>
      </c>
      <c r="AL60">
        <f t="shared" si="23"/>
        <v>-497.01420290059849</v>
      </c>
      <c r="AN60">
        <f t="shared" si="27"/>
        <v>0</v>
      </c>
      <c r="AO60">
        <f t="shared" si="27"/>
        <v>0</v>
      </c>
      <c r="AP60">
        <f t="shared" si="27"/>
        <v>-1.5630288598282905E-2</v>
      </c>
      <c r="AQ60">
        <f t="shared" si="27"/>
        <v>-0.76433150881860124</v>
      </c>
      <c r="AR60">
        <f t="shared" si="27"/>
        <v>-0.77996179741688421</v>
      </c>
      <c r="AS60">
        <f t="shared" si="27"/>
        <v>9.5492434013821177E-4</v>
      </c>
      <c r="AT60">
        <f t="shared" si="27"/>
        <v>1.0751043741441136E-3</v>
      </c>
      <c r="AU60">
        <f t="shared" si="24"/>
        <v>-0.77793176870260183</v>
      </c>
      <c r="AW60">
        <v>57</v>
      </c>
      <c r="AX60">
        <f>IF(Z60&gt;0, (R60*SUMPRODUCT(K60:$K$98, X60:$X$98)-K60*$AZ$3)/Z60, 0)</f>
        <v>23.038137596814131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2.6203289000000001E-2</v>
      </c>
      <c r="Q61" s="4">
        <f t="shared" si="22"/>
        <v>25</v>
      </c>
      <c r="R61">
        <f t="shared" si="0"/>
        <v>50000</v>
      </c>
      <c r="S61">
        <f t="shared" si="1"/>
        <v>22.354084654800502</v>
      </c>
      <c r="U61">
        <f t="shared" si="12"/>
        <v>2.6203289000000001E-2</v>
      </c>
      <c r="V61">
        <f t="shared" si="13"/>
        <v>0.01</v>
      </c>
      <c r="W61">
        <f t="shared" si="14"/>
        <v>0.39944250852425217</v>
      </c>
      <c r="X61">
        <f t="shared" si="15"/>
        <v>1.0466707489745944E-2</v>
      </c>
      <c r="Y61">
        <f t="shared" si="16"/>
        <v>3.9944250852425216E-3</v>
      </c>
      <c r="Z61">
        <f t="shared" si="17"/>
        <v>0.38498137594926374</v>
      </c>
      <c r="AB61">
        <f t="shared" si="18"/>
        <v>9.2024114733983229</v>
      </c>
      <c r="AC61">
        <f t="shared" si="19"/>
        <v>8.6059062684914203</v>
      </c>
      <c r="AE61">
        <f t="shared" si="2"/>
        <v>0</v>
      </c>
      <c r="AF61">
        <f t="shared" si="25"/>
        <v>0</v>
      </c>
      <c r="AG61">
        <f t="shared" si="25"/>
        <v>-9.6245343987315941</v>
      </c>
      <c r="AH61">
        <f t="shared" si="4"/>
        <v>-523.33537448729714</v>
      </c>
      <c r="AI61">
        <f t="shared" si="26"/>
        <v>-532.95990888602876</v>
      </c>
      <c r="AJ61">
        <f t="shared" si="6"/>
        <v>0.59650520490690262</v>
      </c>
      <c r="AK61">
        <f t="shared" si="20"/>
        <v>0.64416880313788272</v>
      </c>
      <c r="AL61">
        <f t="shared" si="23"/>
        <v>-531.71923487798404</v>
      </c>
      <c r="AN61">
        <f t="shared" si="27"/>
        <v>0</v>
      </c>
      <c r="AO61">
        <f t="shared" si="27"/>
        <v>0</v>
      </c>
      <c r="AP61">
        <f t="shared" si="27"/>
        <v>-1.3450375663398092E-2</v>
      </c>
      <c r="AQ61">
        <f t="shared" si="27"/>
        <v>-0.73136601659680667</v>
      </c>
      <c r="AR61">
        <f t="shared" si="27"/>
        <v>-0.7448163922602048</v>
      </c>
      <c r="AS61">
        <f t="shared" si="27"/>
        <v>8.3362153001681472E-4</v>
      </c>
      <c r="AT61">
        <f t="shared" si="27"/>
        <v>9.002318485128916E-4</v>
      </c>
      <c r="AU61">
        <f t="shared" si="24"/>
        <v>-0.74308253888167519</v>
      </c>
      <c r="AW61">
        <v>58</v>
      </c>
      <c r="AX61">
        <f>IF(Z61&gt;0, (R61*SUMPRODUCT(K61:$K$98, X61:$X$98)-K61*$AZ$3)/Z61, 0)</f>
        <v>22.354084654800502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2.9108322999999998E-2</v>
      </c>
      <c r="Q62" s="4">
        <f t="shared" si="22"/>
        <v>25</v>
      </c>
      <c r="R62">
        <f t="shared" si="0"/>
        <v>50000</v>
      </c>
      <c r="S62">
        <f t="shared" si="1"/>
        <v>21.691901035164268</v>
      </c>
      <c r="U62">
        <f t="shared" si="12"/>
        <v>2.9108322999999998E-2</v>
      </c>
      <c r="V62">
        <f t="shared" si="13"/>
        <v>0.01</v>
      </c>
      <c r="W62">
        <f t="shared" si="14"/>
        <v>0.38498137594926374</v>
      </c>
      <c r="X62">
        <f t="shared" si="15"/>
        <v>1.12061622401156E-2</v>
      </c>
      <c r="Y62">
        <f t="shared" si="16"/>
        <v>3.8498137594926373E-3</v>
      </c>
      <c r="Z62">
        <f t="shared" si="17"/>
        <v>0.36992539994965551</v>
      </c>
      <c r="AB62">
        <f t="shared" si="18"/>
        <v>8.6059062684914203</v>
      </c>
      <c r="AC62">
        <f t="shared" si="19"/>
        <v>8.0243851661014887</v>
      </c>
      <c r="AE62">
        <f t="shared" si="2"/>
        <v>0</v>
      </c>
      <c r="AF62">
        <f t="shared" si="25"/>
        <v>0</v>
      </c>
      <c r="AG62">
        <f t="shared" si="25"/>
        <v>-9.2481349987413886</v>
      </c>
      <c r="AH62">
        <f t="shared" si="4"/>
        <v>-560.30811200578</v>
      </c>
      <c r="AI62">
        <f t="shared" si="26"/>
        <v>-569.55624700452142</v>
      </c>
      <c r="AJ62">
        <f t="shared" si="6"/>
        <v>0.5815211023899316</v>
      </c>
      <c r="AK62">
        <f t="shared" si="20"/>
        <v>0.60241343879439946</v>
      </c>
      <c r="AL62">
        <f t="shared" si="23"/>
        <v>-568.37231246333704</v>
      </c>
      <c r="AN62">
        <f t="shared" si="27"/>
        <v>0</v>
      </c>
      <c r="AO62">
        <f t="shared" si="27"/>
        <v>0</v>
      </c>
      <c r="AP62">
        <f t="shared" si="27"/>
        <v>-1.1539601810252305E-2</v>
      </c>
      <c r="AQ62">
        <f t="shared" si="27"/>
        <v>-0.69913907014559085</v>
      </c>
      <c r="AR62">
        <f t="shared" si="27"/>
        <v>-0.71067867195584322</v>
      </c>
      <c r="AS62">
        <f t="shared" si="27"/>
        <v>7.256081325318055E-4</v>
      </c>
      <c r="AT62">
        <f t="shared" si="27"/>
        <v>7.5167709054617361E-4</v>
      </c>
      <c r="AU62">
        <f t="shared" si="24"/>
        <v>-0.70920138673276512</v>
      </c>
      <c r="AW62">
        <v>59</v>
      </c>
      <c r="AX62">
        <f>IF(Z62&gt;0, (R62*SUMPRODUCT(K62:$K$98, X62:$X$98)-K62*$AZ$3)/Z62, 0)</f>
        <v>21.691901035164268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3.2245303000000003E-2</v>
      </c>
      <c r="Q63" s="4">
        <f t="shared" si="22"/>
        <v>25</v>
      </c>
      <c r="R63">
        <f t="shared" si="0"/>
        <v>50000</v>
      </c>
      <c r="S63">
        <f t="shared" si="1"/>
        <v>21.053013657782419</v>
      </c>
      <c r="U63">
        <f t="shared" si="12"/>
        <v>3.2245303000000003E-2</v>
      </c>
      <c r="V63">
        <f t="shared" si="13"/>
        <v>0.01</v>
      </c>
      <c r="W63">
        <f t="shared" si="14"/>
        <v>0.36992539994965551</v>
      </c>
      <c r="X63">
        <f t="shared" si="15"/>
        <v>1.1928356608772828E-2</v>
      </c>
      <c r="Y63">
        <f t="shared" si="16"/>
        <v>3.699253999496555E-3</v>
      </c>
      <c r="Z63">
        <f t="shared" si="17"/>
        <v>0.35429778934138612</v>
      </c>
      <c r="AB63">
        <f t="shared" si="18"/>
        <v>8.0243851661014887</v>
      </c>
      <c r="AC63">
        <f t="shared" si="19"/>
        <v>7.45903619792632</v>
      </c>
      <c r="AE63">
        <f t="shared" si="2"/>
        <v>0</v>
      </c>
      <c r="AF63">
        <f t="shared" si="25"/>
        <v>0</v>
      </c>
      <c r="AG63">
        <f t="shared" si="25"/>
        <v>-8.8574447335346527</v>
      </c>
      <c r="AH63">
        <f t="shared" si="4"/>
        <v>-596.41783043864143</v>
      </c>
      <c r="AI63">
        <f t="shared" si="26"/>
        <v>-605.27527517217607</v>
      </c>
      <c r="AJ63">
        <f t="shared" si="6"/>
        <v>0.56534896817516866</v>
      </c>
      <c r="AK63">
        <f t="shared" si="20"/>
        <v>0.56170696162710421</v>
      </c>
      <c r="AL63">
        <f t="shared" si="23"/>
        <v>-604.14821924237378</v>
      </c>
      <c r="AN63">
        <f t="shared" si="27"/>
        <v>0</v>
      </c>
      <c r="AO63">
        <f t="shared" si="27"/>
        <v>0</v>
      </c>
      <c r="AP63">
        <f t="shared" si="27"/>
        <v>-9.8679534243561115E-3</v>
      </c>
      <c r="AQ63">
        <f t="shared" si="27"/>
        <v>-0.66446063726952509</v>
      </c>
      <c r="AR63">
        <f t="shared" si="27"/>
        <v>-0.67432859069388118</v>
      </c>
      <c r="AS63">
        <f t="shared" si="27"/>
        <v>6.2984725892092116E-4</v>
      </c>
      <c r="AT63">
        <f t="shared" si="27"/>
        <v>6.2578975113298846E-4</v>
      </c>
      <c r="AU63">
        <f t="shared" si="24"/>
        <v>-0.67307295368382725</v>
      </c>
      <c r="AW63">
        <v>60</v>
      </c>
      <c r="AX63">
        <f>IF(Z63&gt;0, (R63*SUMPRODUCT(K63:$K$98, X63:$X$98)-K63*$AZ$3)/Z63, 0)</f>
        <v>21.053013657782419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3.5522971E-2</v>
      </c>
      <c r="Q64" s="4">
        <f t="shared" si="22"/>
        <v>25</v>
      </c>
      <c r="R64">
        <f t="shared" si="0"/>
        <v>50000</v>
      </c>
      <c r="S64">
        <f t="shared" si="1"/>
        <v>20.445484171101882</v>
      </c>
      <c r="U64">
        <f t="shared" si="12"/>
        <v>3.5522971E-2</v>
      </c>
      <c r="V64">
        <f t="shared" si="13"/>
        <v>0.01</v>
      </c>
      <c r="W64">
        <f t="shared" si="14"/>
        <v>0.35429778934138612</v>
      </c>
      <c r="X64">
        <f t="shared" si="15"/>
        <v>1.2585710096138169E-2</v>
      </c>
      <c r="Y64">
        <f t="shared" si="16"/>
        <v>3.5429778934138612E-3</v>
      </c>
      <c r="Z64">
        <f t="shared" si="17"/>
        <v>0.33816910135183409</v>
      </c>
      <c r="AB64">
        <f t="shared" si="18"/>
        <v>7.45903619792632</v>
      </c>
      <c r="AC64">
        <f t="shared" si="19"/>
        <v>6.9140310088446721</v>
      </c>
      <c r="AE64">
        <f t="shared" si="2"/>
        <v>0</v>
      </c>
      <c r="AF64">
        <f t="shared" si="25"/>
        <v>0</v>
      </c>
      <c r="AG64">
        <f t="shared" si="25"/>
        <v>-8.4542275337958515</v>
      </c>
      <c r="AH64">
        <f t="shared" si="4"/>
        <v>-629.28550480690842</v>
      </c>
      <c r="AI64">
        <f t="shared" si="26"/>
        <v>-637.73973234070422</v>
      </c>
      <c r="AJ64">
        <f t="shared" si="6"/>
        <v>0.54500518908164786</v>
      </c>
      <c r="AK64">
        <f t="shared" si="20"/>
        <v>0.52213253385484248</v>
      </c>
      <c r="AL64">
        <f t="shared" si="23"/>
        <v>-636.6725946177678</v>
      </c>
      <c r="AN64">
        <f t="shared" si="27"/>
        <v>0</v>
      </c>
      <c r="AO64">
        <f t="shared" si="27"/>
        <v>0</v>
      </c>
      <c r="AP64">
        <f t="shared" si="27"/>
        <v>-8.4095847024908896E-3</v>
      </c>
      <c r="AQ64">
        <f t="shared" si="27"/>
        <v>-0.62596254164777299</v>
      </c>
      <c r="AR64">
        <f t="shared" si="27"/>
        <v>-0.63437212635026374</v>
      </c>
      <c r="AS64">
        <f t="shared" si="27"/>
        <v>5.4212727094906407E-4</v>
      </c>
      <c r="AT64">
        <f t="shared" si="27"/>
        <v>5.1937539554332507E-4</v>
      </c>
      <c r="AU64">
        <f t="shared" si="24"/>
        <v>-0.63331062368377145</v>
      </c>
      <c r="AW64">
        <v>61</v>
      </c>
      <c r="AX64">
        <f>IF(Z64&gt;0, (R64*SUMPRODUCT(K64:$K$98, X64:$X$98)-K64*$AZ$3)/Z64, 0)</f>
        <v>20.445484171101882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4.8051124000000001E-2</v>
      </c>
      <c r="Q65" s="4">
        <f t="shared" si="22"/>
        <v>25</v>
      </c>
      <c r="R65">
        <f t="shared" si="0"/>
        <v>50000</v>
      </c>
      <c r="S65">
        <f t="shared" si="1"/>
        <v>20.075234410553747</v>
      </c>
      <c r="U65">
        <f t="shared" si="12"/>
        <v>4.8051124000000001E-2</v>
      </c>
      <c r="V65">
        <f t="shared" si="13"/>
        <v>0.01</v>
      </c>
      <c r="W65">
        <f t="shared" si="14"/>
        <v>0.33816910135183409</v>
      </c>
      <c r="X65">
        <f t="shared" si="15"/>
        <v>1.6249405422025548E-2</v>
      </c>
      <c r="Y65">
        <f t="shared" si="16"/>
        <v>3.381691013518341E-3</v>
      </c>
      <c r="Z65">
        <f t="shared" si="17"/>
        <v>0.3185380049162902</v>
      </c>
      <c r="AB65">
        <f t="shared" si="18"/>
        <v>6.9140310088446721</v>
      </c>
      <c r="AC65">
        <f t="shared" si="19"/>
        <v>6.394725117364648</v>
      </c>
      <c r="AE65">
        <f t="shared" si="2"/>
        <v>0</v>
      </c>
      <c r="AF65">
        <f t="shared" si="25"/>
        <v>0</v>
      </c>
      <c r="AG65">
        <f t="shared" si="25"/>
        <v>-7.963450122907255</v>
      </c>
      <c r="AH65">
        <f t="shared" si="4"/>
        <v>-812.47027110127738</v>
      </c>
      <c r="AI65">
        <f t="shared" si="26"/>
        <v>-820.43372122418464</v>
      </c>
      <c r="AJ65">
        <f t="shared" si="6"/>
        <v>0.51930589148002415</v>
      </c>
      <c r="AK65">
        <f t="shared" si="20"/>
        <v>0.48398217061912707</v>
      </c>
      <c r="AL65">
        <f t="shared" si="23"/>
        <v>-819.43043316208548</v>
      </c>
      <c r="AN65">
        <f t="shared" si="27"/>
        <v>0</v>
      </c>
      <c r="AO65">
        <f t="shared" si="27"/>
        <v>0</v>
      </c>
      <c r="AP65">
        <f t="shared" si="27"/>
        <v>-7.0726775519090066E-3</v>
      </c>
      <c r="AQ65">
        <f t="shared" si="27"/>
        <v>-0.72158928094266583</v>
      </c>
      <c r="AR65">
        <f t="shared" si="27"/>
        <v>-0.72866195849457482</v>
      </c>
      <c r="AS65">
        <f t="shared" si="27"/>
        <v>4.6121757084653962E-4</v>
      </c>
      <c r="AT65">
        <f t="shared" si="27"/>
        <v>4.2984507730079509E-4</v>
      </c>
      <c r="AU65">
        <f t="shared" si="24"/>
        <v>-0.72777089584642751</v>
      </c>
      <c r="AW65">
        <v>62</v>
      </c>
      <c r="AX65">
        <f>IF(Z65&gt;0, (R65*SUMPRODUCT(K65:$K$98, X65:$X$98)-K65*$AZ$3)/Z65, 0)</f>
        <v>20.075234410553747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6.1583839000000001E-2</v>
      </c>
      <c r="Q66" s="4">
        <f t="shared" si="22"/>
        <v>25</v>
      </c>
      <c r="R66">
        <f t="shared" si="0"/>
        <v>50000</v>
      </c>
      <c r="S66">
        <f t="shared" si="1"/>
        <v>19.505127113065207</v>
      </c>
      <c r="U66">
        <f t="shared" si="12"/>
        <v>6.1583839000000001E-2</v>
      </c>
      <c r="V66">
        <f t="shared" si="13"/>
        <v>0.01</v>
      </c>
      <c r="W66">
        <f t="shared" si="14"/>
        <v>0.3185380049162902</v>
      </c>
      <c r="X66">
        <f t="shared" si="15"/>
        <v>1.9616793210146026E-2</v>
      </c>
      <c r="Y66">
        <f t="shared" si="16"/>
        <v>3.1853800491629019E-3</v>
      </c>
      <c r="Z66">
        <f t="shared" si="17"/>
        <v>0.29573583165698125</v>
      </c>
      <c r="AB66">
        <f t="shared" si="18"/>
        <v>6.394725117364648</v>
      </c>
      <c r="AC66">
        <f t="shared" si="19"/>
        <v>5.7683649883574724</v>
      </c>
      <c r="AE66">
        <f t="shared" si="2"/>
        <v>0</v>
      </c>
      <c r="AF66">
        <f t="shared" si="25"/>
        <v>0</v>
      </c>
      <c r="AG66">
        <f t="shared" si="25"/>
        <v>-7.3933957914245312</v>
      </c>
      <c r="AH66">
        <f t="shared" si="4"/>
        <v>-980.83966050730135</v>
      </c>
      <c r="AI66">
        <f t="shared" si="26"/>
        <v>-988.23305629872584</v>
      </c>
      <c r="AJ66">
        <f t="shared" si="6"/>
        <v>0.62636012900717564</v>
      </c>
      <c r="AK66">
        <f t="shared" si="20"/>
        <v>0.44763075821552539</v>
      </c>
      <c r="AL66">
        <f t="shared" si="23"/>
        <v>-987.15906541150321</v>
      </c>
      <c r="AN66">
        <f t="shared" si="27"/>
        <v>0</v>
      </c>
      <c r="AO66">
        <f t="shared" si="27"/>
        <v>0</v>
      </c>
      <c r="AP66">
        <f t="shared" si="27"/>
        <v>-5.8628465542269982E-3</v>
      </c>
      <c r="AQ66">
        <f t="shared" si="27"/>
        <v>-0.77779042081371164</v>
      </c>
      <c r="AR66">
        <f t="shared" si="27"/>
        <v>-0.78365326736793861</v>
      </c>
      <c r="AS66">
        <f t="shared" si="27"/>
        <v>4.966937287889118E-4</v>
      </c>
      <c r="AT66">
        <f t="shared" si="27"/>
        <v>3.5496414941208685E-4</v>
      </c>
      <c r="AU66">
        <f t="shared" si="24"/>
        <v>-0.78280160948973765</v>
      </c>
      <c r="AW66">
        <v>63</v>
      </c>
      <c r="AX66">
        <f>IF(Z66&gt;0, (R66*SUMPRODUCT(K66:$K$98, X66:$X$98)-K66*$AZ$3)/Z66, 0)</f>
        <v>19.505127113065207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7.6495508000000004E-2</v>
      </c>
      <c r="Q67" s="4">
        <f t="shared" si="22"/>
        <v>25</v>
      </c>
      <c r="R67">
        <f t="shared" ref="R67:R98" si="28">$C$6</f>
        <v>50000</v>
      </c>
      <c r="S67">
        <f t="shared" ref="S67:S98" si="29">AX67</f>
        <v>18.787664888826367</v>
      </c>
      <c r="U67">
        <f t="shared" si="12"/>
        <v>7.6495508000000004E-2</v>
      </c>
      <c r="V67">
        <f t="shared" si="13"/>
        <v>0.01</v>
      </c>
      <c r="W67">
        <f t="shared" si="14"/>
        <v>0.29573583165698125</v>
      </c>
      <c r="X67">
        <f t="shared" si="15"/>
        <v>2.2622462676403263E-2</v>
      </c>
      <c r="Y67">
        <f t="shared" si="16"/>
        <v>2.9573583165698127E-3</v>
      </c>
      <c r="Z67">
        <f t="shared" si="17"/>
        <v>0.27015601066400818</v>
      </c>
      <c r="AB67">
        <f t="shared" si="18"/>
        <v>5.7683649883574724</v>
      </c>
      <c r="AC67">
        <f t="shared" si="19"/>
        <v>5.0756005960575878</v>
      </c>
      <c r="AE67">
        <f t="shared" ref="AE67:AE98" si="30">$Z67*O67</f>
        <v>0</v>
      </c>
      <c r="AF67">
        <f t="shared" ref="AF67:AG98" si="31">-$Z67*P67</f>
        <v>0</v>
      </c>
      <c r="AG67">
        <f t="shared" si="31"/>
        <v>-6.7539002666002048</v>
      </c>
      <c r="AH67">
        <f t="shared" ref="AH67:AH98" si="32">-X67*R67</f>
        <v>-1131.123133820163</v>
      </c>
      <c r="AI67">
        <f t="shared" ref="AI67:AI98" si="33">SUM(AE67:AH67)</f>
        <v>-1137.8770340867632</v>
      </c>
      <c r="AJ67">
        <f t="shared" ref="AJ67:AJ98" si="34">AB67-AC67</f>
        <v>0.69276439229988451</v>
      </c>
      <c r="AK67">
        <f t="shared" si="20"/>
        <v>0.40378554918502313</v>
      </c>
      <c r="AL67">
        <f t="shared" si="23"/>
        <v>-1136.7804841452783</v>
      </c>
      <c r="AN67">
        <f t="shared" ref="AN67:AU98" si="35">AE67*$K67</f>
        <v>0</v>
      </c>
      <c r="AO67">
        <f t="shared" si="35"/>
        <v>0</v>
      </c>
      <c r="AP67">
        <f t="shared" si="35"/>
        <v>-4.7819077349938255E-3</v>
      </c>
      <c r="AQ67">
        <f t="shared" si="35"/>
        <v>-0.8008596883779352</v>
      </c>
      <c r="AR67">
        <f t="shared" si="35"/>
        <v>-0.80564159611292896</v>
      </c>
      <c r="AS67">
        <f t="shared" si="35"/>
        <v>4.9049220084718364E-4</v>
      </c>
      <c r="AT67">
        <f t="shared" si="35"/>
        <v>2.8588891821148491E-4</v>
      </c>
      <c r="AU67">
        <f t="shared" si="24"/>
        <v>-0.80486521499387031</v>
      </c>
      <c r="AW67">
        <v>64</v>
      </c>
      <c r="AX67">
        <f>IF(Z67&gt;0, (R67*SUMPRODUCT(K67:$K$98, X67:$X$98)-K67*$AZ$3)/Z67, 0)</f>
        <v>18.787664888826367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6">G68+$C$9</f>
        <v>0.12000000000000001</v>
      </c>
      <c r="I68" s="5">
        <f t="shared" ref="I68:I98" si="37">1+H68</f>
        <v>1.1200000000000001</v>
      </c>
      <c r="J68">
        <f t="shared" ref="J68:J98" si="38">1/I68</f>
        <v>0.89285714285714279</v>
      </c>
      <c r="K68">
        <f t="shared" si="21"/>
        <v>6.3216220393231843E-4</v>
      </c>
      <c r="L68" s="2">
        <v>65</v>
      </c>
      <c r="M68" s="6">
        <v>9.2986215999999997E-2</v>
      </c>
      <c r="Q68" s="4">
        <f t="shared" si="22"/>
        <v>25</v>
      </c>
      <c r="R68">
        <f t="shared" si="28"/>
        <v>50000</v>
      </c>
      <c r="S68">
        <f t="shared" si="29"/>
        <v>17.953167990325881</v>
      </c>
      <c r="U68">
        <f t="shared" ref="U68:U98" si="39">M68</f>
        <v>9.2986215999999997E-2</v>
      </c>
      <c r="V68">
        <f t="shared" ref="V68:V98" si="40">$C$10</f>
        <v>0.01</v>
      </c>
      <c r="W68">
        <f t="shared" ref="W68:W98" si="41">Z67</f>
        <v>0.27015601066400818</v>
      </c>
      <c r="X68">
        <f t="shared" ref="X68:X98" si="42">U68*W68</f>
        <v>2.5120785161301767E-2</v>
      </c>
      <c r="Y68">
        <f t="shared" ref="Y68:Y98" si="43">V68*W68</f>
        <v>2.7015601066400817E-3</v>
      </c>
      <c r="Z68">
        <f t="shared" ref="Z68:Z98" si="44">MAX(0, W68-X68-Y68)</f>
        <v>0.24233366539606635</v>
      </c>
      <c r="AB68">
        <f t="shared" ref="AB68:AB98" si="45">AC67</f>
        <v>5.0756005960575878</v>
      </c>
      <c r="AC68">
        <f t="shared" ref="AC68:AC98" si="46">S68*Z68</f>
        <v>4.350657004567001</v>
      </c>
      <c r="AE68">
        <f t="shared" si="30"/>
        <v>0</v>
      </c>
      <c r="AF68">
        <f t="shared" si="31"/>
        <v>0</v>
      </c>
      <c r="AG68">
        <f t="shared" si="31"/>
        <v>-6.0583416349016588</v>
      </c>
      <c r="AH68">
        <f t="shared" si="32"/>
        <v>-1256.0392580650882</v>
      </c>
      <c r="AI68">
        <f t="shared" si="33"/>
        <v>-1262.0975996999898</v>
      </c>
      <c r="AJ68">
        <f t="shared" si="34"/>
        <v>0.72494359149058685</v>
      </c>
      <c r="AK68">
        <f t="shared" ref="AK68:AK98" si="47">G68*SUM(AB68:AB68, AE68:AF68)</f>
        <v>0.35529204172403117</v>
      </c>
      <c r="AL68">
        <f t="shared" si="23"/>
        <v>-1261.0173640667754</v>
      </c>
      <c r="AN68">
        <f t="shared" si="35"/>
        <v>0</v>
      </c>
      <c r="AO68">
        <f t="shared" si="35"/>
        <v>0</v>
      </c>
      <c r="AP68">
        <f t="shared" si="35"/>
        <v>-3.829854600094358E-3</v>
      </c>
      <c r="AQ68">
        <f t="shared" si="35"/>
        <v>-0.7940205456039402</v>
      </c>
      <c r="AR68">
        <f t="shared" si="35"/>
        <v>-0.79785040020403453</v>
      </c>
      <c r="AS68">
        <f t="shared" si="35"/>
        <v>4.5828193852329971E-4</v>
      </c>
      <c r="AT68">
        <f t="shared" si="35"/>
        <v>2.2460220013587677E-4</v>
      </c>
      <c r="AU68">
        <f t="shared" si="24"/>
        <v>-0.7971675160653755</v>
      </c>
      <c r="AW68">
        <v>65</v>
      </c>
      <c r="AX68">
        <f>IF(Z68&gt;0, (R68*SUMPRODUCT(K68:$K$98, X68:$X$98)-K68*$AZ$3)/Z68, 0)</f>
        <v>17.953167990325881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6"/>
        <v>0.12000000000000001</v>
      </c>
      <c r="I69" s="5">
        <f t="shared" si="37"/>
        <v>1.1200000000000001</v>
      </c>
      <c r="J69">
        <f t="shared" si="38"/>
        <v>0.89285714285714279</v>
      </c>
      <c r="K69">
        <f t="shared" ref="K69:K98" si="48">K68*J69</f>
        <v>5.6443053922528431E-4</v>
      </c>
      <c r="L69" s="2">
        <v>66</v>
      </c>
      <c r="M69" s="6">
        <v>0.109364504</v>
      </c>
      <c r="Q69" s="4">
        <f t="shared" ref="Q69:Q98" si="49">$C$8</f>
        <v>25</v>
      </c>
      <c r="R69">
        <f t="shared" si="28"/>
        <v>50000</v>
      </c>
      <c r="S69">
        <f t="shared" si="29"/>
        <v>16.983548004760173</v>
      </c>
      <c r="U69">
        <f t="shared" si="39"/>
        <v>0.109364504</v>
      </c>
      <c r="V69">
        <f t="shared" si="40"/>
        <v>0.01</v>
      </c>
      <c r="W69">
        <f t="shared" si="41"/>
        <v>0.24233366539606635</v>
      </c>
      <c r="X69">
        <f t="shared" si="42"/>
        <v>2.6502701118542759E-2</v>
      </c>
      <c r="Y69">
        <f t="shared" si="43"/>
        <v>2.4233366539606637E-3</v>
      </c>
      <c r="Z69">
        <f t="shared" si="44"/>
        <v>0.21340762762356294</v>
      </c>
      <c r="AB69">
        <f t="shared" si="45"/>
        <v>4.350657004567001</v>
      </c>
      <c r="AC69">
        <f t="shared" si="46"/>
        <v>3.6244186883267644</v>
      </c>
      <c r="AE69">
        <f t="shared" si="30"/>
        <v>0</v>
      </c>
      <c r="AF69">
        <f t="shared" si="31"/>
        <v>0</v>
      </c>
      <c r="AG69">
        <f t="shared" si="31"/>
        <v>-5.3351906905890738</v>
      </c>
      <c r="AH69">
        <f t="shared" si="32"/>
        <v>-1325.135055927138</v>
      </c>
      <c r="AI69">
        <f t="shared" si="33"/>
        <v>-1330.4702466177271</v>
      </c>
      <c r="AJ69">
        <f t="shared" si="34"/>
        <v>0.7262383162402366</v>
      </c>
      <c r="AK69">
        <f t="shared" si="47"/>
        <v>0.3045459903196901</v>
      </c>
      <c r="AL69">
        <f t="shared" si="23"/>
        <v>-1329.4394623111673</v>
      </c>
      <c r="AN69">
        <f t="shared" si="35"/>
        <v>0</v>
      </c>
      <c r="AO69">
        <f t="shared" si="35"/>
        <v>0</v>
      </c>
      <c r="AP69">
        <f t="shared" si="35"/>
        <v>-3.0113445583589077E-3</v>
      </c>
      <c r="AQ69">
        <f t="shared" si="35"/>
        <v>-0.74794669416328174</v>
      </c>
      <c r="AR69">
        <f t="shared" si="35"/>
        <v>-0.75095803872164069</v>
      </c>
      <c r="AS69">
        <f t="shared" si="35"/>
        <v>4.0991108444153932E-4</v>
      </c>
      <c r="AT69">
        <f t="shared" si="35"/>
        <v>1.7189505753504089E-4</v>
      </c>
      <c r="AU69">
        <f t="shared" si="24"/>
        <v>-0.75037623257966424</v>
      </c>
      <c r="AW69">
        <v>66</v>
      </c>
      <c r="AX69">
        <f>IF(Z69&gt;0, (R69*SUMPRODUCT(K69:$K$98, X69:$X$98)-K69*$AZ$3)/Z69, 0)</f>
        <v>16.983548004760173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6"/>
        <v>0.12000000000000001</v>
      </c>
      <c r="I70" s="5">
        <f t="shared" si="37"/>
        <v>1.1200000000000001</v>
      </c>
      <c r="J70">
        <f t="shared" si="38"/>
        <v>0.89285714285714279</v>
      </c>
      <c r="K70">
        <f t="shared" si="48"/>
        <v>5.0395583859400386E-4</v>
      </c>
      <c r="L70" s="2">
        <v>67</v>
      </c>
      <c r="M70" s="6">
        <v>0.12705264299999999</v>
      </c>
      <c r="Q70" s="4">
        <f t="shared" si="49"/>
        <v>25</v>
      </c>
      <c r="R70">
        <f t="shared" si="28"/>
        <v>50000</v>
      </c>
      <c r="S70">
        <f t="shared" si="29"/>
        <v>15.948083442726734</v>
      </c>
      <c r="U70">
        <f t="shared" si="39"/>
        <v>0.12705264299999999</v>
      </c>
      <c r="V70">
        <f t="shared" si="40"/>
        <v>0.01</v>
      </c>
      <c r="W70">
        <f t="shared" si="41"/>
        <v>0.21340762762356294</v>
      </c>
      <c r="X70">
        <f t="shared" si="42"/>
        <v>2.711400312593348E-2</v>
      </c>
      <c r="Y70">
        <f t="shared" si="43"/>
        <v>2.1340762762356294E-3</v>
      </c>
      <c r="Z70">
        <f t="shared" si="44"/>
        <v>0.18415954822139383</v>
      </c>
      <c r="AB70">
        <f t="shared" si="45"/>
        <v>3.6244186883267644</v>
      </c>
      <c r="AC70">
        <f t="shared" si="46"/>
        <v>2.9369918418096463</v>
      </c>
      <c r="AE70">
        <f t="shared" si="30"/>
        <v>0</v>
      </c>
      <c r="AF70">
        <f t="shared" si="31"/>
        <v>0</v>
      </c>
      <c r="AG70">
        <f t="shared" si="31"/>
        <v>-4.6039887055348458</v>
      </c>
      <c r="AH70">
        <f t="shared" si="32"/>
        <v>-1355.7001562966741</v>
      </c>
      <c r="AI70">
        <f t="shared" si="33"/>
        <v>-1360.304145002209</v>
      </c>
      <c r="AJ70">
        <f t="shared" si="34"/>
        <v>0.68742684651711805</v>
      </c>
      <c r="AK70">
        <f t="shared" si="47"/>
        <v>0.25370930818287352</v>
      </c>
      <c r="AL70">
        <f t="shared" si="23"/>
        <v>-1359.363008847509</v>
      </c>
      <c r="AN70">
        <f t="shared" si="35"/>
        <v>0</v>
      </c>
      <c r="AO70">
        <f t="shared" si="35"/>
        <v>0</v>
      </c>
      <c r="AP70">
        <f t="shared" si="35"/>
        <v>-2.3202069889751357E-3</v>
      </c>
      <c r="AQ70">
        <f t="shared" si="35"/>
        <v>-0.68321300914851246</v>
      </c>
      <c r="AR70">
        <f t="shared" si="35"/>
        <v>-0.68553321613748763</v>
      </c>
      <c r="AS70">
        <f t="shared" si="35"/>
        <v>3.464327729085658E-4</v>
      </c>
      <c r="AT70">
        <f t="shared" si="35"/>
        <v>1.278582871644046E-4</v>
      </c>
      <c r="AU70">
        <f t="shared" si="24"/>
        <v>-0.68505892507741473</v>
      </c>
      <c r="AW70">
        <v>67</v>
      </c>
      <c r="AX70">
        <f>IF(Z70&gt;0, (R70*SUMPRODUCT(K70:$K$98, X70:$X$98)-K70*$AZ$3)/Z70, 0)</f>
        <v>15.948083442726734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6"/>
        <v>0.12000000000000001</v>
      </c>
      <c r="I71" s="5">
        <f t="shared" si="37"/>
        <v>1.1200000000000001</v>
      </c>
      <c r="J71">
        <f t="shared" si="38"/>
        <v>0.89285714285714279</v>
      </c>
      <c r="K71">
        <f t="shared" si="48"/>
        <v>4.4996057017321768E-4</v>
      </c>
      <c r="L71" s="2">
        <v>68</v>
      </c>
      <c r="M71" s="6">
        <v>0.145586511</v>
      </c>
      <c r="Q71" s="4">
        <f t="shared" si="49"/>
        <v>25</v>
      </c>
      <c r="R71">
        <f t="shared" si="28"/>
        <v>50000</v>
      </c>
      <c r="S71">
        <f t="shared" si="29"/>
        <v>14.840600618633342</v>
      </c>
      <c r="U71">
        <f t="shared" si="39"/>
        <v>0.145586511</v>
      </c>
      <c r="V71">
        <f t="shared" si="40"/>
        <v>0.01</v>
      </c>
      <c r="W71">
        <f t="shared" si="41"/>
        <v>0.18415954822139383</v>
      </c>
      <c r="X71">
        <f t="shared" si="42"/>
        <v>2.6811146092888982E-2</v>
      </c>
      <c r="Y71">
        <f t="shared" si="43"/>
        <v>1.8415954822139384E-3</v>
      </c>
      <c r="Z71">
        <f t="shared" si="44"/>
        <v>0.15550680664629091</v>
      </c>
      <c r="AB71">
        <f t="shared" si="45"/>
        <v>2.9369918418096463</v>
      </c>
      <c r="AC71">
        <f t="shared" si="46"/>
        <v>2.3078144109166403</v>
      </c>
      <c r="AE71">
        <f t="shared" si="30"/>
        <v>0</v>
      </c>
      <c r="AF71">
        <f t="shared" si="31"/>
        <v>0</v>
      </c>
      <c r="AG71">
        <f t="shared" si="31"/>
        <v>-3.8876701661572728</v>
      </c>
      <c r="AH71">
        <f t="shared" si="32"/>
        <v>-1340.557304644449</v>
      </c>
      <c r="AI71">
        <f t="shared" si="33"/>
        <v>-1344.4449748106063</v>
      </c>
      <c r="AJ71">
        <f t="shared" si="34"/>
        <v>0.62917743089300604</v>
      </c>
      <c r="AK71">
        <f t="shared" si="47"/>
        <v>0.20558942892667526</v>
      </c>
      <c r="AL71">
        <f t="shared" si="23"/>
        <v>-1343.6102079507866</v>
      </c>
      <c r="AN71">
        <f t="shared" si="35"/>
        <v>0</v>
      </c>
      <c r="AO71">
        <f t="shared" si="35"/>
        <v>0</v>
      </c>
      <c r="AP71">
        <f t="shared" si="35"/>
        <v>-1.7492982846095343E-3</v>
      </c>
      <c r="AQ71">
        <f t="shared" si="35"/>
        <v>-0.60319792914768811</v>
      </c>
      <c r="AR71">
        <f t="shared" si="35"/>
        <v>-0.60494722743229767</v>
      </c>
      <c r="AS71">
        <f t="shared" si="35"/>
        <v>2.8310503554473726E-4</v>
      </c>
      <c r="AT71">
        <f t="shared" si="35"/>
        <v>9.2507136661433011E-5</v>
      </c>
      <c r="AU71">
        <f t="shared" si="24"/>
        <v>-0.60457161526009151</v>
      </c>
      <c r="AW71">
        <v>68</v>
      </c>
      <c r="AX71">
        <f>IF(Z71&gt;0, (R71*SUMPRODUCT(K71:$K$98, X71:$X$98)-K71*$AZ$3)/Z71, 0)</f>
        <v>14.840600618633342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6"/>
        <v>0.12000000000000001</v>
      </c>
      <c r="I72" s="5">
        <f t="shared" si="37"/>
        <v>1.1200000000000001</v>
      </c>
      <c r="J72">
        <f t="shared" si="38"/>
        <v>0.89285714285714279</v>
      </c>
      <c r="K72">
        <f t="shared" si="48"/>
        <v>4.0175050908323003E-4</v>
      </c>
      <c r="L72" s="2">
        <v>69</v>
      </c>
      <c r="M72" s="6">
        <v>0.16473611299999999</v>
      </c>
      <c r="Q72" s="4">
        <f t="shared" si="49"/>
        <v>25</v>
      </c>
      <c r="R72">
        <f t="shared" si="28"/>
        <v>50000</v>
      </c>
      <c r="S72">
        <f t="shared" si="29"/>
        <v>13.658581994392279</v>
      </c>
      <c r="U72">
        <f t="shared" si="39"/>
        <v>0.16473611299999999</v>
      </c>
      <c r="V72">
        <f t="shared" si="40"/>
        <v>0.01</v>
      </c>
      <c r="W72">
        <f t="shared" si="41"/>
        <v>0.15550680664629091</v>
      </c>
      <c r="X72">
        <f t="shared" si="42"/>
        <v>2.5617586871952529E-2</v>
      </c>
      <c r="Y72">
        <f t="shared" si="43"/>
        <v>1.5550680664629091E-3</v>
      </c>
      <c r="Z72">
        <f t="shared" si="44"/>
        <v>0.12833415170787546</v>
      </c>
      <c r="AB72">
        <f t="shared" si="45"/>
        <v>2.3078144109166403</v>
      </c>
      <c r="AC72">
        <f t="shared" si="46"/>
        <v>1.7528625337827948</v>
      </c>
      <c r="AE72">
        <f t="shared" si="30"/>
        <v>0</v>
      </c>
      <c r="AF72">
        <f t="shared" si="31"/>
        <v>0</v>
      </c>
      <c r="AG72">
        <f t="shared" si="31"/>
        <v>-3.2083537926968866</v>
      </c>
      <c r="AH72">
        <f t="shared" si="32"/>
        <v>-1280.8793435976265</v>
      </c>
      <c r="AI72">
        <f t="shared" si="33"/>
        <v>-1284.0876973903235</v>
      </c>
      <c r="AJ72">
        <f t="shared" si="34"/>
        <v>0.55495187713384553</v>
      </c>
      <c r="AK72">
        <f t="shared" si="47"/>
        <v>0.16154700876416483</v>
      </c>
      <c r="AL72">
        <f t="shared" si="23"/>
        <v>-1283.3711985044254</v>
      </c>
      <c r="AN72">
        <f t="shared" si="35"/>
        <v>0</v>
      </c>
      <c r="AO72">
        <f t="shared" si="35"/>
        <v>0</v>
      </c>
      <c r="AP72">
        <f t="shared" si="35"/>
        <v>-1.2889577695350861E-3</v>
      </c>
      <c r="AQ72">
        <f t="shared" si="35"/>
        <v>-0.51459392836453999</v>
      </c>
      <c r="AR72">
        <f t="shared" si="35"/>
        <v>-0.51588288613407507</v>
      </c>
      <c r="AS72">
        <f t="shared" si="35"/>
        <v>2.2295219915521657E-4</v>
      </c>
      <c r="AT72">
        <f t="shared" si="35"/>
        <v>6.4901593011876252E-5</v>
      </c>
      <c r="AU72">
        <f t="shared" si="24"/>
        <v>-0.51559503234190796</v>
      </c>
      <c r="AW72">
        <v>69</v>
      </c>
      <c r="AX72">
        <f>IF(Z72&gt;0, (R72*SUMPRODUCT(K72:$K$98, X72:$X$98)-K72*$AZ$3)/Z72, 0)</f>
        <v>13.658581994392279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6"/>
        <v>0.12000000000000001</v>
      </c>
      <c r="I73" s="5">
        <f t="shared" si="37"/>
        <v>1.1200000000000001</v>
      </c>
      <c r="J73">
        <f t="shared" si="38"/>
        <v>0.89285714285714279</v>
      </c>
      <c r="K73">
        <f t="shared" si="48"/>
        <v>3.5870581168145535E-4</v>
      </c>
      <c r="L73" s="2">
        <v>70</v>
      </c>
      <c r="M73" s="6">
        <v>0.18528323299999999</v>
      </c>
      <c r="Q73" s="4">
        <f t="shared" si="49"/>
        <v>25</v>
      </c>
      <c r="R73">
        <f t="shared" si="28"/>
        <v>50000</v>
      </c>
      <c r="S73">
        <f t="shared" si="29"/>
        <v>12.407404247500386</v>
      </c>
      <c r="U73">
        <f t="shared" si="39"/>
        <v>0.18528323299999999</v>
      </c>
      <c r="V73">
        <f t="shared" si="40"/>
        <v>0.01</v>
      </c>
      <c r="W73">
        <f t="shared" si="41"/>
        <v>0.12833415170787546</v>
      </c>
      <c r="X73">
        <f t="shared" si="42"/>
        <v>2.3778166532747634E-2</v>
      </c>
      <c r="Y73">
        <f t="shared" si="43"/>
        <v>1.2833415170787547E-3</v>
      </c>
      <c r="Z73">
        <f t="shared" si="44"/>
        <v>0.10327264365804907</v>
      </c>
      <c r="AB73">
        <f t="shared" si="45"/>
        <v>1.7528625337827948</v>
      </c>
      <c r="AC73">
        <f t="shared" si="46"/>
        <v>1.2813454375734719</v>
      </c>
      <c r="AE73">
        <f t="shared" si="30"/>
        <v>0</v>
      </c>
      <c r="AF73">
        <f t="shared" si="31"/>
        <v>0</v>
      </c>
      <c r="AG73">
        <f t="shared" si="31"/>
        <v>-2.5818160914512269</v>
      </c>
      <c r="AH73">
        <f t="shared" si="32"/>
        <v>-1188.9083266373816</v>
      </c>
      <c r="AI73">
        <f t="shared" si="33"/>
        <v>-1191.4901427288328</v>
      </c>
      <c r="AJ73">
        <f t="shared" si="34"/>
        <v>0.47151709620932292</v>
      </c>
      <c r="AK73">
        <f t="shared" si="47"/>
        <v>0.12270037736479565</v>
      </c>
      <c r="AL73">
        <f t="shared" si="23"/>
        <v>-1190.8959252552588</v>
      </c>
      <c r="AN73">
        <f t="shared" si="35"/>
        <v>0</v>
      </c>
      <c r="AO73">
        <f t="shared" si="35"/>
        <v>0</v>
      </c>
      <c r="AP73">
        <f t="shared" si="35"/>
        <v>-9.2611243669625488E-4</v>
      </c>
      <c r="AQ73">
        <f t="shared" si="35"/>
        <v>-0.42646832632130283</v>
      </c>
      <c r="AR73">
        <f t="shared" si="35"/>
        <v>-0.42739443875799904</v>
      </c>
      <c r="AS73">
        <f t="shared" si="35"/>
        <v>1.6913592271744805E-4</v>
      </c>
      <c r="AT73">
        <f t="shared" si="35"/>
        <v>4.4013338456259899E-5</v>
      </c>
      <c r="AU73">
        <f t="shared" si="24"/>
        <v>-0.42718128949682538</v>
      </c>
      <c r="AW73">
        <v>70</v>
      </c>
      <c r="AX73">
        <f>IF(Z73&gt;0, (R73*SUMPRODUCT(K73:$K$98, X73:$X$98)-K73*$AZ$3)/Z73, 0)</f>
        <v>12.407404247500386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6"/>
        <v>0.12000000000000001</v>
      </c>
      <c r="I74" s="5">
        <f t="shared" si="37"/>
        <v>1.1200000000000001</v>
      </c>
      <c r="J74">
        <f t="shared" si="38"/>
        <v>0.89285714285714279</v>
      </c>
      <c r="K74">
        <f t="shared" si="48"/>
        <v>3.2027304614415652E-4</v>
      </c>
      <c r="L74" s="2">
        <v>71</v>
      </c>
      <c r="M74" s="6">
        <v>0.20641411200000001</v>
      </c>
      <c r="Q74" s="4">
        <f t="shared" si="49"/>
        <v>25</v>
      </c>
      <c r="R74">
        <f t="shared" si="28"/>
        <v>50000</v>
      </c>
      <c r="S74">
        <f t="shared" si="29"/>
        <v>11.039367312401872</v>
      </c>
      <c r="U74">
        <f t="shared" si="39"/>
        <v>0.20641411200000001</v>
      </c>
      <c r="V74">
        <f t="shared" si="40"/>
        <v>0.01</v>
      </c>
      <c r="W74">
        <f t="shared" si="41"/>
        <v>0.10327264365804907</v>
      </c>
      <c r="X74">
        <f t="shared" si="42"/>
        <v>2.1316931034568633E-2</v>
      </c>
      <c r="Y74">
        <f t="shared" si="43"/>
        <v>1.0327264365804908E-3</v>
      </c>
      <c r="Z74">
        <f t="shared" si="44"/>
        <v>8.0922986186899942E-2</v>
      </c>
      <c r="AB74">
        <f t="shared" si="45"/>
        <v>1.2813454375734719</v>
      </c>
      <c r="AC74">
        <f t="shared" si="46"/>
        <v>0.89333856853361138</v>
      </c>
      <c r="AE74">
        <f t="shared" si="30"/>
        <v>0</v>
      </c>
      <c r="AF74">
        <f t="shared" si="31"/>
        <v>0</v>
      </c>
      <c r="AG74">
        <f t="shared" si="31"/>
        <v>-2.0230746546724987</v>
      </c>
      <c r="AH74">
        <f t="shared" si="32"/>
        <v>-1065.8465517284317</v>
      </c>
      <c r="AI74">
        <f t="shared" si="33"/>
        <v>-1067.8696263831041</v>
      </c>
      <c r="AJ74">
        <f t="shared" si="34"/>
        <v>0.38800686903986048</v>
      </c>
      <c r="AK74">
        <f t="shared" si="47"/>
        <v>8.9694180630143033E-2</v>
      </c>
      <c r="AL74">
        <f t="shared" si="23"/>
        <v>-1067.3919253334341</v>
      </c>
      <c r="AN74">
        <f t="shared" si="35"/>
        <v>0</v>
      </c>
      <c r="AO74">
        <f t="shared" si="35"/>
        <v>0</v>
      </c>
      <c r="AP74">
        <f t="shared" si="35"/>
        <v>-6.4793628222899863E-4</v>
      </c>
      <c r="AQ74">
        <f t="shared" si="35"/>
        <v>-0.34136192184431008</v>
      </c>
      <c r="AR74">
        <f t="shared" si="35"/>
        <v>-0.34200985812653906</v>
      </c>
      <c r="AS74">
        <f t="shared" si="35"/>
        <v>1.2426814187225293E-4</v>
      </c>
      <c r="AT74">
        <f t="shared" si="35"/>
        <v>2.872662845182011E-5</v>
      </c>
      <c r="AU74">
        <f t="shared" si="24"/>
        <v>-0.34185686335621501</v>
      </c>
      <c r="AW74">
        <v>71</v>
      </c>
      <c r="AX74">
        <f>IF(Z74&gt;0, (R74*SUMPRODUCT(K74:$K$98, X74:$X$98)-K74*$AZ$3)/Z74, 0)</f>
        <v>11.039367312401872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6"/>
        <v>0.12000000000000001</v>
      </c>
      <c r="I75" s="5">
        <f t="shared" si="37"/>
        <v>1.1200000000000001</v>
      </c>
      <c r="J75">
        <f t="shared" si="38"/>
        <v>0.89285714285714279</v>
      </c>
      <c r="K75">
        <f t="shared" si="48"/>
        <v>2.8595807691442546E-4</v>
      </c>
      <c r="L75" s="2">
        <v>72</v>
      </c>
      <c r="M75" s="6">
        <v>0.22879502199999999</v>
      </c>
      <c r="Q75" s="4">
        <f t="shared" si="49"/>
        <v>25</v>
      </c>
      <c r="R75">
        <f t="shared" si="28"/>
        <v>50000</v>
      </c>
      <c r="S75">
        <f t="shared" si="29"/>
        <v>9.5182945287130831</v>
      </c>
      <c r="U75">
        <f t="shared" si="39"/>
        <v>0.22879502199999999</v>
      </c>
      <c r="V75">
        <f t="shared" si="40"/>
        <v>0.01</v>
      </c>
      <c r="W75">
        <f t="shared" si="41"/>
        <v>8.0922986186899942E-2</v>
      </c>
      <c r="X75">
        <f t="shared" si="42"/>
        <v>1.8514776404937466E-2</v>
      </c>
      <c r="Y75">
        <f t="shared" si="43"/>
        <v>8.0922986186899941E-4</v>
      </c>
      <c r="Z75">
        <f t="shared" si="44"/>
        <v>6.1598979920093472E-2</v>
      </c>
      <c r="AB75">
        <f t="shared" si="45"/>
        <v>0.89333856853361138</v>
      </c>
      <c r="AC75">
        <f t="shared" si="46"/>
        <v>0.5863172335477328</v>
      </c>
      <c r="AE75">
        <f t="shared" si="30"/>
        <v>0</v>
      </c>
      <c r="AF75">
        <f t="shared" si="31"/>
        <v>0</v>
      </c>
      <c r="AG75">
        <f t="shared" si="31"/>
        <v>-1.5399744980023369</v>
      </c>
      <c r="AH75">
        <f t="shared" si="32"/>
        <v>-925.73882024687327</v>
      </c>
      <c r="AI75">
        <f t="shared" si="33"/>
        <v>-927.27879474487565</v>
      </c>
      <c r="AJ75">
        <f t="shared" si="34"/>
        <v>0.30702133498587858</v>
      </c>
      <c r="AK75">
        <f t="shared" si="47"/>
        <v>6.2533699797352807E-2</v>
      </c>
      <c r="AL75">
        <f t="shared" si="23"/>
        <v>-926.90923971009249</v>
      </c>
      <c r="AN75">
        <f t="shared" si="35"/>
        <v>0</v>
      </c>
      <c r="AO75">
        <f t="shared" si="35"/>
        <v>0</v>
      </c>
      <c r="AP75">
        <f t="shared" si="35"/>
        <v>-4.40368145946006E-4</v>
      </c>
      <c r="AQ75">
        <f t="shared" si="35"/>
        <v>-0.26472249276282489</v>
      </c>
      <c r="AR75">
        <f t="shared" si="35"/>
        <v>-0.26516286090877089</v>
      </c>
      <c r="AS75">
        <f t="shared" si="35"/>
        <v>8.7795230524261445E-5</v>
      </c>
      <c r="AT75">
        <f t="shared" si="35"/>
        <v>1.7882016536395004E-5</v>
      </c>
      <c r="AU75">
        <f t="shared" si="24"/>
        <v>-0.26505718366171027</v>
      </c>
      <c r="AW75">
        <v>72</v>
      </c>
      <c r="AX75">
        <f>IF(Z75&gt;0, (R75*SUMPRODUCT(K75:$K$98, X75:$X$98)-K75*$AZ$3)/Z75, 0)</f>
        <v>9.5182945287130831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6"/>
        <v>0.12000000000000001</v>
      </c>
      <c r="I76" s="5">
        <f t="shared" si="37"/>
        <v>1.1200000000000001</v>
      </c>
      <c r="J76">
        <f t="shared" si="38"/>
        <v>0.89285714285714279</v>
      </c>
      <c r="K76">
        <f t="shared" si="48"/>
        <v>2.55319711530737E-4</v>
      </c>
      <c r="L76" s="2">
        <v>73</v>
      </c>
      <c r="M76" s="6">
        <v>0.25248784600000002</v>
      </c>
      <c r="Q76" s="4">
        <f t="shared" si="49"/>
        <v>25</v>
      </c>
      <c r="R76">
        <f t="shared" si="28"/>
        <v>50000</v>
      </c>
      <c r="S76">
        <f t="shared" si="29"/>
        <v>7.7538192215705015</v>
      </c>
      <c r="U76">
        <f t="shared" si="39"/>
        <v>0.25248784600000002</v>
      </c>
      <c r="V76">
        <f t="shared" si="40"/>
        <v>0.01</v>
      </c>
      <c r="W76">
        <f t="shared" si="41"/>
        <v>6.1598979920093472E-2</v>
      </c>
      <c r="X76">
        <f t="shared" si="42"/>
        <v>1.5552993755821655E-2</v>
      </c>
      <c r="Y76">
        <f t="shared" si="43"/>
        <v>6.1598979920093476E-4</v>
      </c>
      <c r="Z76">
        <f t="shared" si="44"/>
        <v>4.5429996365070884E-2</v>
      </c>
      <c r="AB76">
        <f t="shared" si="45"/>
        <v>0.5863172335477328</v>
      </c>
      <c r="AC76">
        <f t="shared" si="46"/>
        <v>0.35225597905136463</v>
      </c>
      <c r="AE76">
        <f t="shared" si="30"/>
        <v>0</v>
      </c>
      <c r="AF76">
        <f t="shared" si="31"/>
        <v>0</v>
      </c>
      <c r="AG76">
        <f t="shared" si="31"/>
        <v>-1.135749909126772</v>
      </c>
      <c r="AH76">
        <f t="shared" si="32"/>
        <v>-777.64968779108278</v>
      </c>
      <c r="AI76">
        <f t="shared" si="33"/>
        <v>-778.78543770020951</v>
      </c>
      <c r="AJ76">
        <f t="shared" si="34"/>
        <v>0.23406125449636817</v>
      </c>
      <c r="AK76">
        <f t="shared" si="47"/>
        <v>4.1042206348341298E-2</v>
      </c>
      <c r="AL76">
        <f t="shared" si="23"/>
        <v>-778.51033423936474</v>
      </c>
      <c r="AN76">
        <f t="shared" si="35"/>
        <v>0</v>
      </c>
      <c r="AO76">
        <f t="shared" si="35"/>
        <v>0</v>
      </c>
      <c r="AP76">
        <f t="shared" si="35"/>
        <v>-2.899793391693082E-4</v>
      </c>
      <c r="AQ76">
        <f t="shared" si="35"/>
        <v>-0.19854929395878695</v>
      </c>
      <c r="AR76">
        <f t="shared" si="35"/>
        <v>-0.19883927329795625</v>
      </c>
      <c r="AS76">
        <f t="shared" si="35"/>
        <v>5.9760451978535135E-5</v>
      </c>
      <c r="AT76">
        <f t="shared" si="35"/>
        <v>1.0478884285443483E-5</v>
      </c>
      <c r="AU76">
        <f t="shared" si="24"/>
        <v>-0.19876903396169224</v>
      </c>
      <c r="AW76">
        <v>73</v>
      </c>
      <c r="AX76">
        <f>IF(Z76&gt;0, (R76*SUMPRODUCT(K76:$K$98, X76:$X$98)-K76*$AZ$3)/Z76, 0)</f>
        <v>7.7538192215705015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6"/>
        <v>0.12000000000000001</v>
      </c>
      <c r="I77" s="5">
        <f t="shared" si="37"/>
        <v>1.1200000000000001</v>
      </c>
      <c r="J77">
        <f t="shared" si="38"/>
        <v>0.89285714285714279</v>
      </c>
      <c r="K77">
        <f t="shared" si="48"/>
        <v>2.2796402815244374E-4</v>
      </c>
      <c r="L77" s="2">
        <v>74</v>
      </c>
      <c r="M77" s="6">
        <v>0.27661797300000002</v>
      </c>
      <c r="Q77" s="4">
        <f t="shared" si="49"/>
        <v>25</v>
      </c>
      <c r="R77">
        <f t="shared" si="28"/>
        <v>50000</v>
      </c>
      <c r="S77">
        <f t="shared" si="29"/>
        <v>5.5874328046612165</v>
      </c>
      <c r="U77">
        <f t="shared" si="39"/>
        <v>0.27661797300000002</v>
      </c>
      <c r="V77">
        <f t="shared" si="40"/>
        <v>0.01</v>
      </c>
      <c r="W77">
        <f t="shared" si="41"/>
        <v>4.5429996365070884E-2</v>
      </c>
      <c r="X77">
        <f t="shared" si="42"/>
        <v>1.2566753507903277E-2</v>
      </c>
      <c r="Y77">
        <f t="shared" si="43"/>
        <v>4.5429996365070884E-4</v>
      </c>
      <c r="Z77">
        <f t="shared" si="44"/>
        <v>3.2408942893516902E-2</v>
      </c>
      <c r="AB77">
        <f t="shared" si="45"/>
        <v>0.35225597905136463</v>
      </c>
      <c r="AC77">
        <f t="shared" si="46"/>
        <v>0.18108279068762834</v>
      </c>
      <c r="AE77">
        <f t="shared" si="30"/>
        <v>0</v>
      </c>
      <c r="AF77">
        <f t="shared" si="31"/>
        <v>0</v>
      </c>
      <c r="AG77">
        <f t="shared" si="31"/>
        <v>-0.81022357233792253</v>
      </c>
      <c r="AH77">
        <f t="shared" si="32"/>
        <v>-628.33767539516384</v>
      </c>
      <c r="AI77">
        <f t="shared" si="33"/>
        <v>-629.14789896750176</v>
      </c>
      <c r="AJ77">
        <f t="shared" si="34"/>
        <v>0.17117318836373629</v>
      </c>
      <c r="AK77">
        <f t="shared" si="47"/>
        <v>2.4657918533595526E-2</v>
      </c>
      <c r="AL77">
        <f t="shared" si="23"/>
        <v>-628.95206786060442</v>
      </c>
      <c r="AN77">
        <f t="shared" si="35"/>
        <v>0</v>
      </c>
      <c r="AO77">
        <f t="shared" si="35"/>
        <v>0</v>
      </c>
      <c r="AP77">
        <f t="shared" si="35"/>
        <v>-1.847018292542157E-4</v>
      </c>
      <c r="AQ77">
        <f t="shared" si="35"/>
        <v>-0.1432383875230242</v>
      </c>
      <c r="AR77">
        <f t="shared" si="35"/>
        <v>-0.1434230893522784</v>
      </c>
      <c r="AS77">
        <f t="shared" si="35"/>
        <v>3.9021329531094338E-5</v>
      </c>
      <c r="AT77">
        <f t="shared" si="35"/>
        <v>5.6211184347732352E-6</v>
      </c>
      <c r="AU77">
        <f t="shared" si="24"/>
        <v>-0.14337844690431253</v>
      </c>
      <c r="AW77">
        <v>74</v>
      </c>
      <c r="AX77">
        <f>IF(Z77&gt;0, (R77*SUMPRODUCT(K77:$K$98, X77:$X$98)-K77*$AZ$3)/Z77, 0)</f>
        <v>5.5874328046612165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6"/>
        <v>0.12000000000000001</v>
      </c>
      <c r="I78" s="5">
        <f t="shared" si="37"/>
        <v>1.1200000000000001</v>
      </c>
      <c r="J78">
        <f t="shared" si="38"/>
        <v>0.89285714285714279</v>
      </c>
      <c r="K78">
        <f t="shared" si="48"/>
        <v>2.0353931085039618E-4</v>
      </c>
      <c r="L78" s="2">
        <v>75</v>
      </c>
      <c r="M78" s="6">
        <v>0.30183517399999998</v>
      </c>
      <c r="Q78" s="4">
        <f t="shared" si="49"/>
        <v>25</v>
      </c>
      <c r="R78">
        <f t="shared" si="28"/>
        <v>50000</v>
      </c>
      <c r="S78">
        <f t="shared" si="29"/>
        <v>2.7928174533818924</v>
      </c>
      <c r="U78">
        <f t="shared" si="39"/>
        <v>0.30183517399999998</v>
      </c>
      <c r="V78">
        <f t="shared" si="40"/>
        <v>0.01</v>
      </c>
      <c r="W78">
        <f t="shared" si="41"/>
        <v>3.2408942893516902E-2</v>
      </c>
      <c r="X78">
        <f t="shared" si="42"/>
        <v>9.7821589174207375E-3</v>
      </c>
      <c r="Y78">
        <f t="shared" si="43"/>
        <v>3.2408942893516902E-4</v>
      </c>
      <c r="Z78">
        <f t="shared" si="44"/>
        <v>2.2302694547160998E-2</v>
      </c>
      <c r="AB78">
        <f t="shared" si="45"/>
        <v>0.18108279068762834</v>
      </c>
      <c r="AC78">
        <f t="shared" si="46"/>
        <v>6.2287354588756394E-2</v>
      </c>
      <c r="AE78">
        <f t="shared" si="30"/>
        <v>0</v>
      </c>
      <c r="AF78">
        <f t="shared" si="31"/>
        <v>0</v>
      </c>
      <c r="AG78">
        <f t="shared" si="31"/>
        <v>-0.55756736367902493</v>
      </c>
      <c r="AH78">
        <f t="shared" si="32"/>
        <v>-489.10794587103686</v>
      </c>
      <c r="AI78">
        <f t="shared" si="33"/>
        <v>-489.66551323471589</v>
      </c>
      <c r="AJ78">
        <f t="shared" si="34"/>
        <v>0.11879543609887194</v>
      </c>
      <c r="AK78">
        <f t="shared" si="47"/>
        <v>1.2675795348133985E-2</v>
      </c>
      <c r="AL78">
        <f t="shared" si="23"/>
        <v>-489.53404200326889</v>
      </c>
      <c r="AN78">
        <f t="shared" si="35"/>
        <v>0</v>
      </c>
      <c r="AO78">
        <f t="shared" si="35"/>
        <v>0</v>
      </c>
      <c r="AP78">
        <f t="shared" si="35"/>
        <v>-1.1348687695590095E-4</v>
      </c>
      <c r="AQ78">
        <f t="shared" si="35"/>
        <v>-9.9552694234043726E-2</v>
      </c>
      <c r="AR78">
        <f t="shared" si="35"/>
        <v>-9.9666181110999619E-2</v>
      </c>
      <c r="AS78">
        <f t="shared" si="35"/>
        <v>2.4179541195736673E-5</v>
      </c>
      <c r="AT78">
        <f t="shared" si="35"/>
        <v>2.5800226496398493E-6</v>
      </c>
      <c r="AU78">
        <f t="shared" si="24"/>
        <v>-9.9639421547154244E-2</v>
      </c>
      <c r="AW78">
        <v>75</v>
      </c>
      <c r="AX78">
        <f>IF(Z78&gt;0, (R78*SUMPRODUCT(K78:$K$98, X78:$X$98)-K78*$AZ$3)/Z78, 0)</f>
        <v>2.7928174533818924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6"/>
        <v>0.12000000000000001</v>
      </c>
      <c r="I79" s="5">
        <f t="shared" si="37"/>
        <v>1.1200000000000001</v>
      </c>
      <c r="J79">
        <f t="shared" si="38"/>
        <v>0.89285714285714279</v>
      </c>
      <c r="K79">
        <f t="shared" si="48"/>
        <v>1.8173152754499659E-4</v>
      </c>
      <c r="L79" s="2">
        <v>76</v>
      </c>
      <c r="M79" s="6">
        <v>0.327222552</v>
      </c>
      <c r="Q79" s="4">
        <f t="shared" si="49"/>
        <v>25</v>
      </c>
      <c r="R79">
        <f t="shared" si="28"/>
        <v>50000</v>
      </c>
      <c r="S79">
        <f t="shared" si="29"/>
        <v>-1.0446194871413368</v>
      </c>
      <c r="U79">
        <f t="shared" si="39"/>
        <v>0.327222552</v>
      </c>
      <c r="V79">
        <f t="shared" si="40"/>
        <v>0.01</v>
      </c>
      <c r="W79">
        <f t="shared" si="41"/>
        <v>2.2302694547160998E-2</v>
      </c>
      <c r="X79">
        <f t="shared" si="42"/>
        <v>7.297944626198506E-3</v>
      </c>
      <c r="Y79">
        <f t="shared" si="43"/>
        <v>2.2302694547161E-4</v>
      </c>
      <c r="Z79">
        <f t="shared" si="44"/>
        <v>1.4781722975490881E-2</v>
      </c>
      <c r="AB79">
        <f t="shared" si="45"/>
        <v>6.2287354588756394E-2</v>
      </c>
      <c r="AC79">
        <f t="shared" si="46"/>
        <v>-1.5441275873722599E-2</v>
      </c>
      <c r="AE79">
        <f t="shared" si="30"/>
        <v>0</v>
      </c>
      <c r="AF79">
        <f t="shared" si="31"/>
        <v>0</v>
      </c>
      <c r="AG79">
        <f t="shared" si="31"/>
        <v>-0.36954307438727202</v>
      </c>
      <c r="AH79">
        <f t="shared" si="32"/>
        <v>-364.8972313099253</v>
      </c>
      <c r="AI79">
        <f t="shared" si="33"/>
        <v>-365.26677438431255</v>
      </c>
      <c r="AJ79">
        <f t="shared" si="34"/>
        <v>7.7728630462478993E-2</v>
      </c>
      <c r="AK79">
        <f t="shared" si="47"/>
        <v>4.3601148212129483E-3</v>
      </c>
      <c r="AL79">
        <f t="shared" si="23"/>
        <v>-365.18468563902883</v>
      </c>
      <c r="AN79">
        <f t="shared" si="35"/>
        <v>0</v>
      </c>
      <c r="AO79">
        <f t="shared" si="35"/>
        <v>0</v>
      </c>
      <c r="AP79">
        <f t="shared" si="35"/>
        <v>-6.7157627402073255E-5</v>
      </c>
      <c r="AQ79">
        <f t="shared" si="35"/>
        <v>-6.6313331242892681E-2</v>
      </c>
      <c r="AR79">
        <f t="shared" si="35"/>
        <v>-6.6380488870294754E-2</v>
      </c>
      <c r="AS79">
        <f t="shared" si="35"/>
        <v>1.4125742747926863E-5</v>
      </c>
      <c r="AT79">
        <f t="shared" si="35"/>
        <v>7.9237032673060876E-7</v>
      </c>
      <c r="AU79">
        <f t="shared" si="24"/>
        <v>-6.6365570757220091E-2</v>
      </c>
      <c r="AW79">
        <v>76</v>
      </c>
      <c r="AX79">
        <f>IF(Z79&gt;0, (R79*SUMPRODUCT(K79:$K$98, X79:$X$98)-K79*$AZ$3)/Z79, 0)</f>
        <v>-1.0446194871413368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6"/>
        <v>0.12000000000000001</v>
      </c>
      <c r="I80" s="5">
        <f t="shared" si="37"/>
        <v>1.1200000000000001</v>
      </c>
      <c r="J80">
        <f t="shared" si="38"/>
        <v>0.89285714285714279</v>
      </c>
      <c r="K80">
        <f t="shared" si="48"/>
        <v>1.6226029245088979E-4</v>
      </c>
      <c r="L80" s="2">
        <v>77</v>
      </c>
      <c r="M80" s="6">
        <v>0.35219428400000002</v>
      </c>
      <c r="Q80" s="4">
        <f t="shared" si="49"/>
        <v>25</v>
      </c>
      <c r="R80">
        <f t="shared" si="28"/>
        <v>50000</v>
      </c>
      <c r="S80">
        <f t="shared" si="29"/>
        <v>-6.6047636448235725</v>
      </c>
      <c r="U80">
        <f t="shared" si="39"/>
        <v>0.35219428400000002</v>
      </c>
      <c r="V80">
        <f t="shared" si="40"/>
        <v>0.01</v>
      </c>
      <c r="W80">
        <f t="shared" si="41"/>
        <v>1.4781722975490881E-2</v>
      </c>
      <c r="X80">
        <f t="shared" si="42"/>
        <v>5.2060383396393605E-3</v>
      </c>
      <c r="Y80">
        <f t="shared" si="43"/>
        <v>1.4781722975490882E-4</v>
      </c>
      <c r="Z80">
        <f t="shared" si="44"/>
        <v>9.4278674060966124E-3</v>
      </c>
      <c r="AB80">
        <f t="shared" si="45"/>
        <v>-1.5441275873722599E-2</v>
      </c>
      <c r="AC80">
        <f t="shared" si="46"/>
        <v>-6.2268835892004021E-2</v>
      </c>
      <c r="AE80">
        <f t="shared" si="30"/>
        <v>0</v>
      </c>
      <c r="AF80">
        <f t="shared" si="31"/>
        <v>0</v>
      </c>
      <c r="AG80">
        <f t="shared" si="31"/>
        <v>-0.23569668515241532</v>
      </c>
      <c r="AH80">
        <f t="shared" si="32"/>
        <v>-260.30191698196802</v>
      </c>
      <c r="AI80">
        <f t="shared" si="33"/>
        <v>-260.53761366712041</v>
      </c>
      <c r="AJ80">
        <f t="shared" si="34"/>
        <v>4.6827560018281422E-2</v>
      </c>
      <c r="AK80">
        <f t="shared" si="47"/>
        <v>-1.0808893111605819E-3</v>
      </c>
      <c r="AL80">
        <f t="shared" si="23"/>
        <v>-260.49186699641325</v>
      </c>
      <c r="AN80">
        <f t="shared" si="35"/>
        <v>0</v>
      </c>
      <c r="AO80">
        <f t="shared" si="35"/>
        <v>0</v>
      </c>
      <c r="AP80">
        <f t="shared" si="35"/>
        <v>-3.8244213062536203E-5</v>
      </c>
      <c r="AQ80">
        <f t="shared" si="35"/>
        <v>-4.2236665175021365E-2</v>
      </c>
      <c r="AR80">
        <f t="shared" si="35"/>
        <v>-4.2274909388083898E-2</v>
      </c>
      <c r="AS80">
        <f t="shared" si="35"/>
        <v>7.5982535833279377E-6</v>
      </c>
      <c r="AT80">
        <f t="shared" si="35"/>
        <v>-1.7538541573595683E-7</v>
      </c>
      <c r="AU80">
        <f t="shared" si="24"/>
        <v>-4.2267486519916304E-2</v>
      </c>
      <c r="AW80">
        <v>77</v>
      </c>
      <c r="AX80">
        <f>IF(Z80&gt;0, (R80*SUMPRODUCT(K80:$K$98, X80:$X$98)-K80*$AZ$3)/Z80, 0)</f>
        <v>-6.6047636448235725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6"/>
        <v>0.12000000000000001</v>
      </c>
      <c r="I81" s="5">
        <f t="shared" si="37"/>
        <v>1.1200000000000001</v>
      </c>
      <c r="J81">
        <f t="shared" si="38"/>
        <v>0.89285714285714279</v>
      </c>
      <c r="K81">
        <f t="shared" si="48"/>
        <v>1.4487526111686588E-4</v>
      </c>
      <c r="L81" s="2">
        <v>78</v>
      </c>
      <c r="M81" s="6">
        <v>0.377763185</v>
      </c>
      <c r="Q81" s="4">
        <f t="shared" si="49"/>
        <v>25</v>
      </c>
      <c r="R81">
        <f t="shared" si="28"/>
        <v>50000</v>
      </c>
      <c r="S81">
        <f t="shared" si="29"/>
        <v>-15.091159108313404</v>
      </c>
      <c r="U81">
        <f t="shared" si="39"/>
        <v>0.377763185</v>
      </c>
      <c r="V81">
        <f t="shared" si="40"/>
        <v>0.01</v>
      </c>
      <c r="W81">
        <f t="shared" si="41"/>
        <v>9.4278674060966124E-3</v>
      </c>
      <c r="X81">
        <f t="shared" si="42"/>
        <v>3.5615012190847446E-3</v>
      </c>
      <c r="Y81">
        <f t="shared" si="43"/>
        <v>9.4278674060966123E-5</v>
      </c>
      <c r="Z81">
        <f t="shared" si="44"/>
        <v>5.7720875129509009E-3</v>
      </c>
      <c r="AB81">
        <f t="shared" si="45"/>
        <v>-6.2268835892004021E-2</v>
      </c>
      <c r="AC81">
        <f t="shared" si="46"/>
        <v>-8.7107491045051055E-2</v>
      </c>
      <c r="AE81">
        <f t="shared" si="30"/>
        <v>0</v>
      </c>
      <c r="AF81">
        <f t="shared" si="31"/>
        <v>0</v>
      </c>
      <c r="AG81">
        <f t="shared" si="31"/>
        <v>-0.14430218782377252</v>
      </c>
      <c r="AH81">
        <f t="shared" si="32"/>
        <v>-178.07506095423724</v>
      </c>
      <c r="AI81">
        <f t="shared" si="33"/>
        <v>-178.21936314206101</v>
      </c>
      <c r="AJ81">
        <f t="shared" si="34"/>
        <v>2.4838655153047035E-2</v>
      </c>
      <c r="AK81">
        <f t="shared" si="47"/>
        <v>-4.3588185124402816E-3</v>
      </c>
      <c r="AL81">
        <f t="shared" si="23"/>
        <v>-178.1988833054204</v>
      </c>
      <c r="AN81">
        <f t="shared" si="35"/>
        <v>0</v>
      </c>
      <c r="AO81">
        <f t="shared" si="35"/>
        <v>0</v>
      </c>
      <c r="AP81">
        <f t="shared" si="35"/>
        <v>-2.0905817140704067E-5</v>
      </c>
      <c r="AQ81">
        <f t="shared" si="35"/>
        <v>-2.5798670954146927E-2</v>
      </c>
      <c r="AR81">
        <f t="shared" si="35"/>
        <v>-2.5819576771287631E-2</v>
      </c>
      <c r="AS81">
        <f t="shared" si="35"/>
        <v>3.5985066510894755E-6</v>
      </c>
      <c r="AT81">
        <f t="shared" si="35"/>
        <v>-6.3148497015081466E-7</v>
      </c>
      <c r="AU81">
        <f t="shared" si="24"/>
        <v>-2.581660974960669E-2</v>
      </c>
      <c r="AW81">
        <v>78</v>
      </c>
      <c r="AX81">
        <f>IF(Z81&gt;0, (R81*SUMPRODUCT(K81:$K$98, X81:$X$98)-K81*$AZ$3)/Z81, 0)</f>
        <v>-15.091159108313404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6"/>
        <v>0.12000000000000001</v>
      </c>
      <c r="I82" s="5">
        <f t="shared" si="37"/>
        <v>1.1200000000000001</v>
      </c>
      <c r="J82">
        <f t="shared" si="38"/>
        <v>0.89285714285714279</v>
      </c>
      <c r="K82">
        <f t="shared" si="48"/>
        <v>1.2935291171148737E-4</v>
      </c>
      <c r="L82" s="2">
        <v>79</v>
      </c>
      <c r="M82" s="6">
        <v>0.40377970400000002</v>
      </c>
      <c r="Q82" s="4">
        <f t="shared" si="49"/>
        <v>25</v>
      </c>
      <c r="R82">
        <f t="shared" si="28"/>
        <v>50000</v>
      </c>
      <c r="S82">
        <f t="shared" si="29"/>
        <v>-28.776722857909675</v>
      </c>
      <c r="U82">
        <f t="shared" si="39"/>
        <v>0.40377970400000002</v>
      </c>
      <c r="V82">
        <f t="shared" si="40"/>
        <v>0.01</v>
      </c>
      <c r="W82">
        <f t="shared" si="41"/>
        <v>5.7720875129509009E-3</v>
      </c>
      <c r="X82">
        <f t="shared" si="42"/>
        <v>2.3306517874414111E-3</v>
      </c>
      <c r="Y82">
        <f t="shared" si="43"/>
        <v>5.772087512950901E-5</v>
      </c>
      <c r="Z82">
        <f t="shared" si="44"/>
        <v>3.3837148503799807E-3</v>
      </c>
      <c r="AB82">
        <f t="shared" si="45"/>
        <v>-8.7107491045051055E-2</v>
      </c>
      <c r="AC82">
        <f t="shared" si="46"/>
        <v>-9.737222447957801E-2</v>
      </c>
      <c r="AE82">
        <f t="shared" si="30"/>
        <v>0</v>
      </c>
      <c r="AF82">
        <f t="shared" si="31"/>
        <v>0</v>
      </c>
      <c r="AG82">
        <f t="shared" si="31"/>
        <v>-8.4592871259499519E-2</v>
      </c>
      <c r="AH82">
        <f t="shared" si="32"/>
        <v>-116.53258937207056</v>
      </c>
      <c r="AI82">
        <f t="shared" si="33"/>
        <v>-116.61718224333006</v>
      </c>
      <c r="AJ82">
        <f t="shared" si="34"/>
        <v>1.0264733434526954E-2</v>
      </c>
      <c r="AK82">
        <f t="shared" si="47"/>
        <v>-6.0975243731535749E-3</v>
      </c>
      <c r="AL82">
        <f t="shared" si="23"/>
        <v>-116.6130150342687</v>
      </c>
      <c r="AN82">
        <f t="shared" si="35"/>
        <v>0</v>
      </c>
      <c r="AO82">
        <f t="shared" si="35"/>
        <v>0</v>
      </c>
      <c r="AP82">
        <f t="shared" si="35"/>
        <v>-1.0942334207451259E-5</v>
      </c>
      <c r="AQ82">
        <f t="shared" si="35"/>
        <v>-1.5073829744556455E-2</v>
      </c>
      <c r="AR82">
        <f t="shared" si="35"/>
        <v>-1.5084772078763907E-2</v>
      </c>
      <c r="AS82">
        <f t="shared" si="35"/>
        <v>1.3277731576983176E-6</v>
      </c>
      <c r="AT82">
        <f t="shared" si="35"/>
        <v>-7.8873253189917674E-7</v>
      </c>
      <c r="AU82">
        <f t="shared" si="24"/>
        <v>-1.5084233038138108E-2</v>
      </c>
      <c r="AW82">
        <v>79</v>
      </c>
      <c r="AX82">
        <f>IF(Z82&gt;0, (R82*SUMPRODUCT(K82:$K$98, X82:$X$98)-K82*$AZ$3)/Z82, 0)</f>
        <v>-28.776722857909675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6"/>
        <v>0.12000000000000001</v>
      </c>
      <c r="I83" s="5">
        <f t="shared" si="37"/>
        <v>1.1200000000000001</v>
      </c>
      <c r="J83">
        <f t="shared" si="38"/>
        <v>0.89285714285714279</v>
      </c>
      <c r="K83">
        <f t="shared" si="48"/>
        <v>1.1549367117097085E-4</v>
      </c>
      <c r="L83" s="2">
        <v>80</v>
      </c>
      <c r="M83" s="6">
        <v>0.43007572599999999</v>
      </c>
      <c r="Q83" s="4">
        <f t="shared" si="49"/>
        <v>25</v>
      </c>
      <c r="R83">
        <f t="shared" si="28"/>
        <v>50000</v>
      </c>
      <c r="S83">
        <f t="shared" si="29"/>
        <v>-52.029565200010275</v>
      </c>
      <c r="U83">
        <f t="shared" si="39"/>
        <v>0.43007572599999999</v>
      </c>
      <c r="V83">
        <f t="shared" si="40"/>
        <v>0.01</v>
      </c>
      <c r="W83">
        <f t="shared" si="41"/>
        <v>3.3837148503799807E-3</v>
      </c>
      <c r="X83">
        <f t="shared" si="42"/>
        <v>1.4552536208541516E-3</v>
      </c>
      <c r="Y83">
        <f t="shared" si="43"/>
        <v>3.3837148503799808E-5</v>
      </c>
      <c r="Z83">
        <f t="shared" si="44"/>
        <v>1.8946240810220293E-3</v>
      </c>
      <c r="AB83">
        <f t="shared" si="45"/>
        <v>-9.737222447957801E-2</v>
      </c>
      <c r="AC83">
        <f t="shared" si="46"/>
        <v>-9.8576467153045216E-2</v>
      </c>
      <c r="AE83">
        <f t="shared" si="30"/>
        <v>0</v>
      </c>
      <c r="AF83">
        <f t="shared" si="31"/>
        <v>0</v>
      </c>
      <c r="AG83">
        <f t="shared" si="31"/>
        <v>-4.7365602025550735E-2</v>
      </c>
      <c r="AH83">
        <f t="shared" si="32"/>
        <v>-72.762681042707584</v>
      </c>
      <c r="AI83">
        <f t="shared" si="33"/>
        <v>-72.810046644733134</v>
      </c>
      <c r="AJ83">
        <f t="shared" si="34"/>
        <v>1.2042426734672068E-3</v>
      </c>
      <c r="AK83">
        <f t="shared" si="47"/>
        <v>-6.8160557135704611E-3</v>
      </c>
      <c r="AL83">
        <f t="shared" si="23"/>
        <v>-72.815658457773239</v>
      </c>
      <c r="AN83">
        <f t="shared" si="35"/>
        <v>0</v>
      </c>
      <c r="AO83">
        <f t="shared" si="35"/>
        <v>0</v>
      </c>
      <c r="AP83">
        <f t="shared" si="35"/>
        <v>-5.4704272651540273E-6</v>
      </c>
      <c r="AQ83">
        <f t="shared" si="35"/>
        <v>-8.4036291578647049E-3</v>
      </c>
      <c r="AR83">
        <f t="shared" si="35"/>
        <v>-8.4090995851298575E-3</v>
      </c>
      <c r="AS83">
        <f t="shared" si="35"/>
        <v>1.390824073394724E-7</v>
      </c>
      <c r="AT83">
        <f t="shared" si="35"/>
        <v>-7.8721129726612395E-7</v>
      </c>
      <c r="AU83">
        <f t="shared" si="24"/>
        <v>-8.4097477140197847E-3</v>
      </c>
      <c r="AW83">
        <v>80</v>
      </c>
      <c r="AX83">
        <f>IF(Z83&gt;0, (R83*SUMPRODUCT(K83:$K$98, X83:$X$98)-K83*$AZ$3)/Z83, 0)</f>
        <v>-52.029565200010275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6"/>
        <v>0.12000000000000001</v>
      </c>
      <c r="I84" s="5">
        <f t="shared" si="37"/>
        <v>1.1200000000000001</v>
      </c>
      <c r="J84">
        <f t="shared" si="38"/>
        <v>0.89285714285714279</v>
      </c>
      <c r="K84">
        <f t="shared" si="48"/>
        <v>1.031193492597954E-4</v>
      </c>
      <c r="L84" s="2">
        <v>81</v>
      </c>
      <c r="M84" s="6">
        <v>0.45648519999999998</v>
      </c>
      <c r="Q84" s="4">
        <f t="shared" si="49"/>
        <v>25</v>
      </c>
      <c r="R84">
        <f t="shared" si="28"/>
        <v>50000</v>
      </c>
      <c r="S84">
        <f t="shared" si="29"/>
        <v>-93.584884974121451</v>
      </c>
      <c r="U84">
        <f t="shared" si="39"/>
        <v>0.45648519999999998</v>
      </c>
      <c r="V84">
        <f t="shared" si="40"/>
        <v>0.01</v>
      </c>
      <c r="W84">
        <f t="shared" si="41"/>
        <v>1.8946240810220293E-3</v>
      </c>
      <c r="X84">
        <f t="shared" si="42"/>
        <v>8.6486785255015716E-4</v>
      </c>
      <c r="Y84">
        <f t="shared" si="43"/>
        <v>1.8946240810220293E-5</v>
      </c>
      <c r="Z84">
        <f t="shared" si="44"/>
        <v>1.010809987661652E-3</v>
      </c>
      <c r="AB84">
        <f t="shared" si="45"/>
        <v>-9.8576467153045216E-2</v>
      </c>
      <c r="AC84">
        <f t="shared" si="46"/>
        <v>-9.459653642600882E-2</v>
      </c>
      <c r="AE84">
        <f t="shared" si="30"/>
        <v>0</v>
      </c>
      <c r="AF84">
        <f t="shared" si="31"/>
        <v>0</v>
      </c>
      <c r="AG84">
        <f t="shared" si="31"/>
        <v>-2.5270249691541301E-2</v>
      </c>
      <c r="AH84">
        <f t="shared" si="32"/>
        <v>-43.243392627507859</v>
      </c>
      <c r="AI84">
        <f t="shared" si="33"/>
        <v>-43.268662877199404</v>
      </c>
      <c r="AJ84">
        <f t="shared" si="34"/>
        <v>-3.9799307270363959E-3</v>
      </c>
      <c r="AK84">
        <f t="shared" si="47"/>
        <v>-6.9003527007131657E-3</v>
      </c>
      <c r="AL84">
        <f t="shared" si="23"/>
        <v>-43.279543160627149</v>
      </c>
      <c r="AN84">
        <f t="shared" si="35"/>
        <v>0</v>
      </c>
      <c r="AO84">
        <f t="shared" si="35"/>
        <v>0</v>
      </c>
      <c r="AP84">
        <f t="shared" si="35"/>
        <v>-2.6058517038242843E-6</v>
      </c>
      <c r="AQ84">
        <f t="shared" si="35"/>
        <v>-4.4592305075344448E-3</v>
      </c>
      <c r="AR84">
        <f t="shared" si="35"/>
        <v>-4.4618363592382687E-3</v>
      </c>
      <c r="AS84">
        <f t="shared" si="35"/>
        <v>-4.1040786667105753E-7</v>
      </c>
      <c r="AT84">
        <f t="shared" si="35"/>
        <v>-7.1155988016061337E-7</v>
      </c>
      <c r="AU84">
        <f t="shared" si="24"/>
        <v>-4.4629583269851E-3</v>
      </c>
      <c r="AW84">
        <v>81</v>
      </c>
      <c r="AX84">
        <f>IF(Z84&gt;0, (R84*SUMPRODUCT(K84:$K$98, X84:$X$98)-K84*$AZ$3)/Z84, 0)</f>
        <v>-93.584884974121451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6"/>
        <v>0.12000000000000001</v>
      </c>
      <c r="I85" s="5">
        <f t="shared" si="37"/>
        <v>1.1200000000000001</v>
      </c>
      <c r="J85">
        <f t="shared" si="38"/>
        <v>0.89285714285714279</v>
      </c>
      <c r="K85">
        <f t="shared" si="48"/>
        <v>9.207084755338875E-5</v>
      </c>
      <c r="L85" s="2">
        <v>82</v>
      </c>
      <c r="M85" s="6">
        <v>0.483034941</v>
      </c>
      <c r="Q85" s="4">
        <f t="shared" si="49"/>
        <v>25</v>
      </c>
      <c r="R85">
        <f t="shared" si="28"/>
        <v>50000</v>
      </c>
      <c r="S85">
        <f t="shared" si="29"/>
        <v>-171.72371237111818</v>
      </c>
      <c r="U85">
        <f t="shared" si="39"/>
        <v>0.483034941</v>
      </c>
      <c r="V85">
        <f t="shared" si="40"/>
        <v>0.01</v>
      </c>
      <c r="W85">
        <f t="shared" si="41"/>
        <v>1.010809987661652E-3</v>
      </c>
      <c r="X85">
        <f t="shared" si="42"/>
        <v>4.8825654275235679E-4</v>
      </c>
      <c r="Y85">
        <f t="shared" si="43"/>
        <v>1.010809987661652E-5</v>
      </c>
      <c r="Z85">
        <f t="shared" si="44"/>
        <v>5.1244534503267869E-4</v>
      </c>
      <c r="AB85">
        <f t="shared" si="45"/>
        <v>-9.459653642600882E-2</v>
      </c>
      <c r="AC85">
        <f t="shared" si="46"/>
        <v>-8.7999017036310134E-2</v>
      </c>
      <c r="AE85">
        <f t="shared" si="30"/>
        <v>0</v>
      </c>
      <c r="AF85">
        <f t="shared" si="31"/>
        <v>0</v>
      </c>
      <c r="AG85">
        <f t="shared" si="31"/>
        <v>-1.2811133625816967E-2</v>
      </c>
      <c r="AH85">
        <f t="shared" si="32"/>
        <v>-24.412827137617839</v>
      </c>
      <c r="AI85">
        <f t="shared" si="33"/>
        <v>-24.425638271243656</v>
      </c>
      <c r="AJ85">
        <f t="shared" si="34"/>
        <v>-6.5975193896986861E-3</v>
      </c>
      <c r="AK85">
        <f t="shared" si="47"/>
        <v>-6.6217575498206177E-3</v>
      </c>
      <c r="AL85">
        <f t="shared" si="23"/>
        <v>-24.438857548183176</v>
      </c>
      <c r="AN85">
        <f t="shared" si="35"/>
        <v>0</v>
      </c>
      <c r="AO85">
        <f t="shared" si="35"/>
        <v>0</v>
      </c>
      <c r="AP85">
        <f t="shared" si="35"/>
        <v>-1.1795319310486864E-6</v>
      </c>
      <c r="AQ85">
        <f t="shared" si="35"/>
        <v>-2.247709685734844E-3</v>
      </c>
      <c r="AR85">
        <f t="shared" si="35"/>
        <v>-2.2488892176658927E-3</v>
      </c>
      <c r="AS85">
        <f t="shared" si="35"/>
        <v>-6.0743920195947414E-7</v>
      </c>
      <c r="AT85">
        <f t="shared" si="35"/>
        <v>-6.0967082990503514E-7</v>
      </c>
      <c r="AU85">
        <f t="shared" si="24"/>
        <v>-2.2501063276977569E-3</v>
      </c>
      <c r="AW85">
        <v>82</v>
      </c>
      <c r="AX85">
        <f>IF(Z85&gt;0, (R85*SUMPRODUCT(K85:$K$98, X85:$X$98)-K85*$AZ$3)/Z85, 0)</f>
        <v>-171.72371237111818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6"/>
        <v>0.12000000000000001</v>
      </c>
      <c r="I86" s="5">
        <f t="shared" si="37"/>
        <v>1.1200000000000001</v>
      </c>
      <c r="J86">
        <f t="shared" si="38"/>
        <v>0.89285714285714279</v>
      </c>
      <c r="K86">
        <f t="shared" si="48"/>
        <v>8.2206113886954235E-5</v>
      </c>
      <c r="L86" s="2">
        <v>83</v>
      </c>
      <c r="M86" s="6">
        <v>0.509773425</v>
      </c>
      <c r="Q86" s="4">
        <f t="shared" si="49"/>
        <v>25</v>
      </c>
      <c r="R86">
        <f t="shared" si="28"/>
        <v>50000</v>
      </c>
      <c r="S86">
        <f t="shared" si="29"/>
        <v>-326.60681094231774</v>
      </c>
      <c r="U86">
        <f t="shared" si="39"/>
        <v>0.509773425</v>
      </c>
      <c r="V86">
        <f t="shared" si="40"/>
        <v>0.01</v>
      </c>
      <c r="W86">
        <f t="shared" si="41"/>
        <v>5.1244534503267869E-4</v>
      </c>
      <c r="X86">
        <f t="shared" si="42"/>
        <v>2.6123101866261535E-4</v>
      </c>
      <c r="Y86">
        <f t="shared" si="43"/>
        <v>5.1244534503267872E-6</v>
      </c>
      <c r="Z86">
        <f t="shared" si="44"/>
        <v>2.4608987291973656E-4</v>
      </c>
      <c r="AB86">
        <f t="shared" si="45"/>
        <v>-8.7999017036310134E-2</v>
      </c>
      <c r="AC86">
        <f t="shared" si="46"/>
        <v>-8.0374628599515399E-2</v>
      </c>
      <c r="AE86">
        <f t="shared" si="30"/>
        <v>0</v>
      </c>
      <c r="AF86">
        <f t="shared" si="31"/>
        <v>0</v>
      </c>
      <c r="AG86">
        <f t="shared" si="31"/>
        <v>-6.152246822993414E-3</v>
      </c>
      <c r="AH86">
        <f t="shared" si="32"/>
        <v>-13.061550933130768</v>
      </c>
      <c r="AI86">
        <f t="shared" si="33"/>
        <v>-13.067703179953762</v>
      </c>
      <c r="AJ86">
        <f t="shared" si="34"/>
        <v>-7.6243884367947351E-3</v>
      </c>
      <c r="AK86">
        <f t="shared" si="47"/>
        <v>-6.1599311925417096E-3</v>
      </c>
      <c r="AL86">
        <f t="shared" si="23"/>
        <v>-13.081487499583099</v>
      </c>
      <c r="AN86">
        <f t="shared" si="35"/>
        <v>0</v>
      </c>
      <c r="AO86">
        <f t="shared" si="35"/>
        <v>0</v>
      </c>
      <c r="AP86">
        <f t="shared" si="35"/>
        <v>-5.0575230299164897E-7</v>
      </c>
      <c r="AQ86">
        <f t="shared" si="35"/>
        <v>-1.0737393435492012E-3</v>
      </c>
      <c r="AR86">
        <f t="shared" si="35"/>
        <v>-1.0742450958521929E-3</v>
      </c>
      <c r="AS86">
        <f t="shared" si="35"/>
        <v>-6.2677134415352493E-7</v>
      </c>
      <c r="AT86">
        <f t="shared" si="35"/>
        <v>-5.0638400514988559E-7</v>
      </c>
      <c r="AU86">
        <f t="shared" si="24"/>
        <v>-1.0753782512014966E-3</v>
      </c>
      <c r="AW86">
        <v>83</v>
      </c>
      <c r="AX86">
        <f>IF(Z86&gt;0, (R86*SUMPRODUCT(K86:$K$98, X86:$X$98)-K86*$AZ$3)/Z86, 0)</f>
        <v>-326.60681094231774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6"/>
        <v>0.12000000000000001</v>
      </c>
      <c r="I87" s="5">
        <f t="shared" si="37"/>
        <v>1.1200000000000001</v>
      </c>
      <c r="J87">
        <f t="shared" si="38"/>
        <v>0.89285714285714279</v>
      </c>
      <c r="K87">
        <f t="shared" si="48"/>
        <v>7.3398315970494849E-5</v>
      </c>
      <c r="L87" s="2">
        <v>84</v>
      </c>
      <c r="M87" s="6">
        <v>0.53654903799999998</v>
      </c>
      <c r="Q87" s="4">
        <f t="shared" si="49"/>
        <v>25</v>
      </c>
      <c r="R87">
        <f t="shared" si="28"/>
        <v>50000</v>
      </c>
      <c r="S87">
        <f t="shared" si="29"/>
        <v>-650.90238059343017</v>
      </c>
      <c r="U87">
        <f t="shared" si="39"/>
        <v>0.53654903799999998</v>
      </c>
      <c r="V87">
        <f t="shared" si="40"/>
        <v>0.01</v>
      </c>
      <c r="W87">
        <f t="shared" si="41"/>
        <v>2.4608987291973656E-4</v>
      </c>
      <c r="X87">
        <f t="shared" si="42"/>
        <v>1.3203928457662689E-4</v>
      </c>
      <c r="Y87">
        <f t="shared" si="43"/>
        <v>2.4608987291973654E-6</v>
      </c>
      <c r="Z87">
        <f t="shared" si="44"/>
        <v>1.1158968961391231E-4</v>
      </c>
      <c r="AB87">
        <f t="shared" si="45"/>
        <v>-8.0374628599515399E-2</v>
      </c>
      <c r="AC87">
        <f t="shared" si="46"/>
        <v>-7.2633994619377487E-2</v>
      </c>
      <c r="AE87">
        <f t="shared" si="30"/>
        <v>0</v>
      </c>
      <c r="AF87">
        <f t="shared" si="31"/>
        <v>0</v>
      </c>
      <c r="AG87">
        <f t="shared" si="31"/>
        <v>-2.7897422403478076E-3</v>
      </c>
      <c r="AH87">
        <f t="shared" si="32"/>
        <v>-6.6019642288313447</v>
      </c>
      <c r="AI87">
        <f t="shared" si="33"/>
        <v>-6.6047539710716929</v>
      </c>
      <c r="AJ87">
        <f t="shared" si="34"/>
        <v>-7.740633980137912E-3</v>
      </c>
      <c r="AK87">
        <f t="shared" si="47"/>
        <v>-5.6262240019660783E-3</v>
      </c>
      <c r="AL87">
        <f t="shared" si="23"/>
        <v>-6.6181208290537965</v>
      </c>
      <c r="AN87">
        <f t="shared" si="35"/>
        <v>0</v>
      </c>
      <c r="AO87">
        <f t="shared" si="35"/>
        <v>0</v>
      </c>
      <c r="AP87">
        <f t="shared" si="35"/>
        <v>-2.0476238243328456E-7</v>
      </c>
      <c r="AQ87">
        <f t="shared" si="35"/>
        <v>-4.8457305649366741E-4</v>
      </c>
      <c r="AR87">
        <f t="shared" si="35"/>
        <v>-4.847778188761007E-4</v>
      </c>
      <c r="AS87">
        <f t="shared" si="35"/>
        <v>-5.6814949868611161E-7</v>
      </c>
      <c r="AT87">
        <f t="shared" si="35"/>
        <v>-4.1295536701708824E-7</v>
      </c>
      <c r="AU87">
        <f t="shared" si="24"/>
        <v>-4.8575892374180389E-4</v>
      </c>
      <c r="AW87">
        <v>84</v>
      </c>
      <c r="AX87">
        <f>IF(Z87&gt;0, (R87*SUMPRODUCT(K87:$K$98, X87:$X$98)-K87*$AZ$3)/Z87, 0)</f>
        <v>-650.90238059343017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6"/>
        <v>0.12000000000000001</v>
      </c>
      <c r="I88" s="5">
        <f t="shared" si="37"/>
        <v>1.1200000000000001</v>
      </c>
      <c r="J88">
        <f t="shared" si="38"/>
        <v>0.89285714285714279</v>
      </c>
      <c r="K88">
        <f t="shared" si="48"/>
        <v>6.5534210687941824E-5</v>
      </c>
      <c r="L88" s="2">
        <v>85</v>
      </c>
      <c r="M88" s="6">
        <v>0.56320604299999999</v>
      </c>
      <c r="Q88" s="4">
        <f t="shared" si="49"/>
        <v>25</v>
      </c>
      <c r="R88">
        <f t="shared" si="28"/>
        <v>50000</v>
      </c>
      <c r="S88">
        <f t="shared" si="29"/>
        <v>-1370.0260023470803</v>
      </c>
      <c r="U88">
        <f t="shared" si="39"/>
        <v>0.56320604299999999</v>
      </c>
      <c r="V88">
        <f t="shared" si="40"/>
        <v>0.01</v>
      </c>
      <c r="W88">
        <f t="shared" si="41"/>
        <v>1.1158968961391231E-4</v>
      </c>
      <c r="X88">
        <f t="shared" si="42"/>
        <v>6.2847987527049748E-5</v>
      </c>
      <c r="Y88">
        <f t="shared" si="43"/>
        <v>1.1158968961391232E-6</v>
      </c>
      <c r="Z88">
        <f t="shared" si="44"/>
        <v>4.7625805190723442E-5</v>
      </c>
      <c r="AB88">
        <f t="shared" si="45"/>
        <v>-7.2633994619377487E-2</v>
      </c>
      <c r="AC88">
        <f t="shared" si="46"/>
        <v>-6.5248591494007663E-2</v>
      </c>
      <c r="AE88">
        <f t="shared" si="30"/>
        <v>0</v>
      </c>
      <c r="AF88">
        <f t="shared" si="31"/>
        <v>0</v>
      </c>
      <c r="AG88">
        <f t="shared" si="31"/>
        <v>-1.190645129768086E-3</v>
      </c>
      <c r="AH88">
        <f t="shared" si="32"/>
        <v>-3.1423993763524876</v>
      </c>
      <c r="AI88">
        <f t="shared" si="33"/>
        <v>-3.1435900214822556</v>
      </c>
      <c r="AJ88">
        <f t="shared" si="34"/>
        <v>-7.3854031253698244E-3</v>
      </c>
      <c r="AK88">
        <f t="shared" si="47"/>
        <v>-5.0843796233564246E-3</v>
      </c>
      <c r="AL88">
        <f t="shared" ref="AL88:AL98" si="50">SUM(AI88:AK88)</f>
        <v>-3.1560598042309818</v>
      </c>
      <c r="AN88">
        <f t="shared" si="35"/>
        <v>0</v>
      </c>
      <c r="AO88">
        <f t="shared" si="35"/>
        <v>0</v>
      </c>
      <c r="AP88">
        <f t="shared" si="35"/>
        <v>-7.8027988788793581E-8</v>
      </c>
      <c r="AQ88">
        <f t="shared" si="35"/>
        <v>-2.059346627955409E-4</v>
      </c>
      <c r="AR88">
        <f t="shared" si="35"/>
        <v>-2.0601269078432971E-4</v>
      </c>
      <c r="AS88">
        <f t="shared" si="35"/>
        <v>-4.8399656443337008E-7</v>
      </c>
      <c r="AT88">
        <f t="shared" si="35"/>
        <v>-3.3320080545451825E-7</v>
      </c>
      <c r="AU88">
        <f t="shared" si="24"/>
        <v>-2.0682988815421758E-4</v>
      </c>
      <c r="AW88">
        <v>85</v>
      </c>
      <c r="AX88">
        <f>IF(Z88&gt;0, (R88*SUMPRODUCT(K88:$K$98, X88:$X$98)-K88*$AZ$3)/Z88, 0)</f>
        <v>-1370.0260023470803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6"/>
        <v>0.12000000000000001</v>
      </c>
      <c r="I89" s="5">
        <f t="shared" si="37"/>
        <v>1.1200000000000001</v>
      </c>
      <c r="J89">
        <f t="shared" si="38"/>
        <v>0.89285714285714279</v>
      </c>
      <c r="K89">
        <f t="shared" si="48"/>
        <v>5.851268811423377E-5</v>
      </c>
      <c r="L89" s="2">
        <v>86</v>
      </c>
      <c r="M89" s="6">
        <v>0.59415461300000005</v>
      </c>
      <c r="Q89" s="4">
        <f t="shared" si="49"/>
        <v>25</v>
      </c>
      <c r="R89">
        <f t="shared" si="28"/>
        <v>50000</v>
      </c>
      <c r="S89">
        <f t="shared" si="29"/>
        <v>-3099.2123211284861</v>
      </c>
      <c r="U89">
        <f t="shared" si="39"/>
        <v>0.59415461300000005</v>
      </c>
      <c r="V89">
        <f t="shared" si="40"/>
        <v>0.01</v>
      </c>
      <c r="W89">
        <f t="shared" si="41"/>
        <v>4.7625805190723442E-5</v>
      </c>
      <c r="X89">
        <f t="shared" si="42"/>
        <v>2.8297091851907679E-5</v>
      </c>
      <c r="Y89">
        <f t="shared" si="43"/>
        <v>4.7625805190723441E-7</v>
      </c>
      <c r="Z89">
        <f t="shared" si="44"/>
        <v>1.8852455286908528E-5</v>
      </c>
      <c r="AB89">
        <f t="shared" si="45"/>
        <v>-6.5248591494007663E-2</v>
      </c>
      <c r="AC89">
        <f t="shared" si="46"/>
        <v>-5.8427761708710779E-2</v>
      </c>
      <c r="AE89">
        <f t="shared" si="30"/>
        <v>0</v>
      </c>
      <c r="AF89">
        <f t="shared" si="31"/>
        <v>0</v>
      </c>
      <c r="AG89">
        <f t="shared" si="31"/>
        <v>-4.7131138217271321E-4</v>
      </c>
      <c r="AH89">
        <f t="shared" si="32"/>
        <v>-1.4148545925953839</v>
      </c>
      <c r="AI89">
        <f t="shared" si="33"/>
        <v>-1.4153259039775568</v>
      </c>
      <c r="AJ89">
        <f t="shared" si="34"/>
        <v>-6.8208297852968836E-3</v>
      </c>
      <c r="AK89">
        <f t="shared" si="47"/>
        <v>-4.5674014045805371E-3</v>
      </c>
      <c r="AL89">
        <f t="shared" si="50"/>
        <v>-1.4267141351674342</v>
      </c>
      <c r="AN89">
        <f t="shared" si="35"/>
        <v>0</v>
      </c>
      <c r="AO89">
        <f t="shared" si="35"/>
        <v>0</v>
      </c>
      <c r="AP89">
        <f t="shared" si="35"/>
        <v>-2.7577695909760405E-8</v>
      </c>
      <c r="AQ89">
        <f t="shared" si="35"/>
        <v>-8.2786945503524992E-5</v>
      </c>
      <c r="AR89">
        <f t="shared" si="35"/>
        <v>-8.2814523199434755E-5</v>
      </c>
      <c r="AS89">
        <f t="shared" si="35"/>
        <v>-3.9910508590735264E-7</v>
      </c>
      <c r="AT89">
        <f t="shared" si="35"/>
        <v>-2.6725093387873422E-7</v>
      </c>
      <c r="AU89">
        <f t="shared" si="24"/>
        <v>-8.3480879219220832E-5</v>
      </c>
      <c r="AW89">
        <v>86</v>
      </c>
      <c r="AX89">
        <f>IF(Z89&gt;0, (R89*SUMPRODUCT(K89:$K$98, X89:$X$98)-K89*$AZ$3)/Z89, 0)</f>
        <v>-3099.2123211284861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6"/>
        <v>0.12000000000000001</v>
      </c>
      <c r="I90" s="5">
        <f t="shared" si="37"/>
        <v>1.1200000000000001</v>
      </c>
      <c r="J90">
        <f t="shared" si="38"/>
        <v>0.89285714285714279</v>
      </c>
      <c r="K90">
        <f t="shared" si="48"/>
        <v>5.2243471530565862E-5</v>
      </c>
      <c r="L90" s="2">
        <v>87</v>
      </c>
      <c r="M90">
        <v>0.62493506799999998</v>
      </c>
      <c r="Q90" s="4">
        <f t="shared" si="49"/>
        <v>25</v>
      </c>
      <c r="R90">
        <f t="shared" si="28"/>
        <v>50000</v>
      </c>
      <c r="S90">
        <f t="shared" si="29"/>
        <v>-7589.9217119699779</v>
      </c>
      <c r="U90">
        <f t="shared" si="39"/>
        <v>0.62493506799999998</v>
      </c>
      <c r="V90">
        <f t="shared" si="40"/>
        <v>0.01</v>
      </c>
      <c r="W90">
        <f t="shared" si="41"/>
        <v>1.8852455286908528E-5</v>
      </c>
      <c r="X90">
        <f t="shared" si="42"/>
        <v>1.1781560426691139E-5</v>
      </c>
      <c r="Y90">
        <f t="shared" si="43"/>
        <v>1.8852455286908528E-7</v>
      </c>
      <c r="Z90">
        <f t="shared" si="44"/>
        <v>6.8823703073483028E-6</v>
      </c>
      <c r="AB90">
        <f t="shared" si="45"/>
        <v>-5.8427761708710779E-2</v>
      </c>
      <c r="AC90">
        <f t="shared" si="46"/>
        <v>-5.2236651825560372E-2</v>
      </c>
      <c r="AE90">
        <f t="shared" si="30"/>
        <v>0</v>
      </c>
      <c r="AF90">
        <f t="shared" si="31"/>
        <v>0</v>
      </c>
      <c r="AG90">
        <f t="shared" si="31"/>
        <v>-1.7205925768370758E-4</v>
      </c>
      <c r="AH90">
        <f t="shared" si="32"/>
        <v>-0.589078021334557</v>
      </c>
      <c r="AI90">
        <f t="shared" si="33"/>
        <v>-0.58925008059224071</v>
      </c>
      <c r="AJ90">
        <f t="shared" si="34"/>
        <v>-6.1911098831504072E-3</v>
      </c>
      <c r="AK90">
        <f t="shared" si="47"/>
        <v>-4.0899433196097549E-3</v>
      </c>
      <c r="AL90">
        <f t="shared" si="50"/>
        <v>-0.59953113379500089</v>
      </c>
      <c r="AN90">
        <f t="shared" si="35"/>
        <v>0</v>
      </c>
      <c r="AO90">
        <f t="shared" si="35"/>
        <v>0</v>
      </c>
      <c r="AP90">
        <f t="shared" si="35"/>
        <v>-8.9889729303690725E-9</v>
      </c>
      <c r="AQ90">
        <f t="shared" si="35"/>
        <v>-3.0775480836873996E-5</v>
      </c>
      <c r="AR90">
        <f t="shared" si="35"/>
        <v>-3.078446980980437E-5</v>
      </c>
      <c r="AS90">
        <f t="shared" si="35"/>
        <v>-3.2344507292297323E-7</v>
      </c>
      <c r="AT90">
        <f t="shared" si="35"/>
        <v>-2.1367283737966026E-7</v>
      </c>
      <c r="AU90">
        <f t="shared" si="24"/>
        <v>-3.1321587720107004E-5</v>
      </c>
      <c r="AW90">
        <v>87</v>
      </c>
      <c r="AX90">
        <f>IF(Z90&gt;0, (R90*SUMPRODUCT(K90:$K$98, X90:$X$98)-K90*$AZ$3)/Z90, 0)</f>
        <v>-7589.9217119699779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6"/>
        <v>0.12000000000000001</v>
      </c>
      <c r="I91" s="5">
        <f t="shared" si="37"/>
        <v>1.1200000000000001</v>
      </c>
      <c r="J91">
        <f t="shared" si="38"/>
        <v>0.89285714285714279</v>
      </c>
      <c r="K91">
        <f t="shared" si="48"/>
        <v>4.6645956723719519E-5</v>
      </c>
      <c r="L91" s="2">
        <v>88</v>
      </c>
      <c r="M91">
        <v>0.65550924799999999</v>
      </c>
      <c r="Q91" s="4">
        <f t="shared" si="49"/>
        <v>25</v>
      </c>
      <c r="R91">
        <f t="shared" si="28"/>
        <v>50000</v>
      </c>
      <c r="S91">
        <f t="shared" si="29"/>
        <v>-20271.036114113882</v>
      </c>
      <c r="U91">
        <f t="shared" si="39"/>
        <v>0.65550924799999999</v>
      </c>
      <c r="V91">
        <f t="shared" si="40"/>
        <v>0.01</v>
      </c>
      <c r="W91">
        <f t="shared" si="41"/>
        <v>6.8823703073483028E-6</v>
      </c>
      <c r="X91">
        <f t="shared" si="42"/>
        <v>4.5114573846274146E-6</v>
      </c>
      <c r="Y91">
        <f t="shared" si="43"/>
        <v>6.8823703073483036E-8</v>
      </c>
      <c r="Z91">
        <f t="shared" si="44"/>
        <v>2.3020892196474054E-6</v>
      </c>
      <c r="AB91">
        <f t="shared" si="45"/>
        <v>-5.2236651825560372E-2</v>
      </c>
      <c r="AC91">
        <f t="shared" si="46"/>
        <v>-4.6665733709384802E-2</v>
      </c>
      <c r="AE91">
        <f t="shared" si="30"/>
        <v>0</v>
      </c>
      <c r="AF91">
        <f t="shared" si="31"/>
        <v>0</v>
      </c>
      <c r="AG91">
        <f t="shared" si="31"/>
        <v>-5.7552230491185133E-5</v>
      </c>
      <c r="AH91">
        <f t="shared" si="32"/>
        <v>-0.22557286923137074</v>
      </c>
      <c r="AI91">
        <f t="shared" si="33"/>
        <v>-0.22563042146186194</v>
      </c>
      <c r="AJ91">
        <f t="shared" si="34"/>
        <v>-5.5709181161755703E-3</v>
      </c>
      <c r="AK91">
        <f t="shared" si="47"/>
        <v>-3.6565656277892265E-3</v>
      </c>
      <c r="AL91">
        <f t="shared" si="50"/>
        <v>-0.23485790520582675</v>
      </c>
      <c r="AN91">
        <f t="shared" si="35"/>
        <v>0</v>
      </c>
      <c r="AO91">
        <f t="shared" si="35"/>
        <v>0</v>
      </c>
      <c r="AP91">
        <f t="shared" si="35"/>
        <v>-2.6845788528453527E-9</v>
      </c>
      <c r="AQ91">
        <f t="shared" si="35"/>
        <v>-1.0522062296211762E-5</v>
      </c>
      <c r="AR91">
        <f t="shared" si="35"/>
        <v>-1.0524746875064608E-5</v>
      </c>
      <c r="AS91">
        <f t="shared" si="35"/>
        <v>-2.5986080535851073E-7</v>
      </c>
      <c r="AT91">
        <f t="shared" si="35"/>
        <v>-1.7056400203129654E-7</v>
      </c>
      <c r="AU91">
        <f t="shared" si="24"/>
        <v>-1.0955171682454416E-5</v>
      </c>
      <c r="AW91">
        <v>88</v>
      </c>
      <c r="AX91">
        <f>IF(Z91&gt;0, (R91*SUMPRODUCT(K91:$K$98, X91:$X$98)-K91*$AZ$3)/Z91, 0)</f>
        <v>-20271.036114113882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6"/>
        <v>0.12000000000000001</v>
      </c>
      <c r="I92" s="5">
        <f t="shared" si="37"/>
        <v>1.1200000000000001</v>
      </c>
      <c r="J92">
        <f t="shared" si="38"/>
        <v>0.89285714285714279</v>
      </c>
      <c r="K92">
        <f t="shared" si="48"/>
        <v>4.1648175646178136E-5</v>
      </c>
      <c r="L92" s="2">
        <v>89</v>
      </c>
      <c r="M92">
        <v>0.68583899100000001</v>
      </c>
      <c r="Q92" s="4">
        <f t="shared" si="49"/>
        <v>25</v>
      </c>
      <c r="R92">
        <f t="shared" si="28"/>
        <v>50000</v>
      </c>
      <c r="S92">
        <f t="shared" si="29"/>
        <v>-59517.851509399472</v>
      </c>
      <c r="U92">
        <f t="shared" si="39"/>
        <v>0.68583899100000001</v>
      </c>
      <c r="V92">
        <f t="shared" si="40"/>
        <v>0.01</v>
      </c>
      <c r="W92">
        <f t="shared" si="41"/>
        <v>2.3020892196474054E-6</v>
      </c>
      <c r="X92">
        <f t="shared" si="42"/>
        <v>1.5788625475949538E-6</v>
      </c>
      <c r="Y92">
        <f t="shared" si="43"/>
        <v>2.3020892196474053E-8</v>
      </c>
      <c r="Z92">
        <f t="shared" si="44"/>
        <v>7.0020577985597749E-7</v>
      </c>
      <c r="AB92">
        <f t="shared" si="45"/>
        <v>-4.6665733709384802E-2</v>
      </c>
      <c r="AC92">
        <f t="shared" si="46"/>
        <v>-4.1674743631491325E-2</v>
      </c>
      <c r="AE92">
        <f t="shared" si="30"/>
        <v>0</v>
      </c>
      <c r="AF92">
        <f t="shared" si="31"/>
        <v>0</v>
      </c>
      <c r="AG92">
        <f t="shared" si="31"/>
        <v>-1.7505144496399437E-5</v>
      </c>
      <c r="AH92">
        <f t="shared" si="32"/>
        <v>-7.8943127379747693E-2</v>
      </c>
      <c r="AI92">
        <f t="shared" si="33"/>
        <v>-7.8960632524244095E-2</v>
      </c>
      <c r="AJ92">
        <f t="shared" si="34"/>
        <v>-4.9909900778934771E-3</v>
      </c>
      <c r="AK92">
        <f t="shared" si="47"/>
        <v>-3.2666013596569362E-3</v>
      </c>
      <c r="AL92">
        <f t="shared" si="50"/>
        <v>-8.7218223961794503E-2</v>
      </c>
      <c r="AN92">
        <f t="shared" si="35"/>
        <v>0</v>
      </c>
      <c r="AO92">
        <f t="shared" si="35"/>
        <v>0</v>
      </c>
      <c r="AP92">
        <f t="shared" si="35"/>
        <v>-7.2905733269777229E-10</v>
      </c>
      <c r="AQ92">
        <f t="shared" si="35"/>
        <v>-3.2878372351703461E-6</v>
      </c>
      <c r="AR92">
        <f t="shared" si="35"/>
        <v>-3.2885662925030443E-6</v>
      </c>
      <c r="AS92">
        <f t="shared" si="35"/>
        <v>-2.0786563141243983E-7</v>
      </c>
      <c r="AT92">
        <f t="shared" si="35"/>
        <v>-1.3604798719303641E-7</v>
      </c>
      <c r="AU92">
        <f t="shared" si="24"/>
        <v>-3.6324799111085202E-6</v>
      </c>
      <c r="AW92">
        <v>89</v>
      </c>
      <c r="AX92">
        <f>IF(Z92&gt;0, (R92*SUMPRODUCT(K92:$K$98, X92:$X$98)-K92*$AZ$3)/Z92, 0)</f>
        <v>-59517.851509399472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6"/>
        <v>0.12000000000000001</v>
      </c>
      <c r="I93" s="5">
        <f t="shared" si="37"/>
        <v>1.1200000000000001</v>
      </c>
      <c r="J93">
        <f t="shared" si="38"/>
        <v>0.89285714285714279</v>
      </c>
      <c r="K93">
        <f t="shared" si="48"/>
        <v>3.7185871112659048E-5</v>
      </c>
      <c r="L93" s="2">
        <v>90</v>
      </c>
      <c r="M93">
        <v>0.71588716699999999</v>
      </c>
      <c r="Q93" s="4">
        <f t="shared" si="49"/>
        <v>25</v>
      </c>
      <c r="R93">
        <f t="shared" si="28"/>
        <v>50000</v>
      </c>
      <c r="S93">
        <f t="shared" si="29"/>
        <v>-193879.80314317151</v>
      </c>
      <c r="U93">
        <f t="shared" si="39"/>
        <v>0.71588716699999999</v>
      </c>
      <c r="V93">
        <f t="shared" si="40"/>
        <v>0.01</v>
      </c>
      <c r="W93">
        <f t="shared" si="41"/>
        <v>7.0020577985597749E-7</v>
      </c>
      <c r="X93">
        <f t="shared" si="42"/>
        <v>5.0126833205812136E-7</v>
      </c>
      <c r="Y93">
        <f t="shared" si="43"/>
        <v>7.002057798559775E-9</v>
      </c>
      <c r="Z93">
        <f t="shared" si="44"/>
        <v>1.9193538999929634E-7</v>
      </c>
      <c r="AB93">
        <f t="shared" si="45"/>
        <v>-4.1674743631491325E-2</v>
      </c>
      <c r="AC93">
        <f t="shared" si="46"/>
        <v>-3.7212395629271422E-2</v>
      </c>
      <c r="AE93">
        <f t="shared" si="30"/>
        <v>0</v>
      </c>
      <c r="AF93">
        <f t="shared" si="31"/>
        <v>0</v>
      </c>
      <c r="AG93">
        <f t="shared" si="31"/>
        <v>-4.7983847499824084E-6</v>
      </c>
      <c r="AH93">
        <f t="shared" si="32"/>
        <v>-2.5063416602906067E-2</v>
      </c>
      <c r="AI93">
        <f t="shared" si="33"/>
        <v>-2.5068214987656049E-2</v>
      </c>
      <c r="AJ93">
        <f t="shared" si="34"/>
        <v>-4.4623480022199027E-3</v>
      </c>
      <c r="AK93">
        <f t="shared" si="47"/>
        <v>-2.9172320542043932E-3</v>
      </c>
      <c r="AL93">
        <f t="shared" si="50"/>
        <v>-3.2447795044080345E-2</v>
      </c>
      <c r="AN93">
        <f t="shared" si="35"/>
        <v>0</v>
      </c>
      <c r="AO93">
        <f t="shared" si="35"/>
        <v>0</v>
      </c>
      <c r="AP93">
        <f t="shared" si="35"/>
        <v>-1.7843211686179456E-10</v>
      </c>
      <c r="AQ93">
        <f t="shared" si="35"/>
        <v>-9.3200497943854389E-7</v>
      </c>
      <c r="AR93">
        <f t="shared" si="35"/>
        <v>-9.3218341155540566E-7</v>
      </c>
      <c r="AS93">
        <f t="shared" si="35"/>
        <v>-1.6593629767038089E-7</v>
      </c>
      <c r="AT93">
        <f t="shared" si="35"/>
        <v>-1.0847981517336216E-7</v>
      </c>
      <c r="AU93">
        <f t="shared" si="24"/>
        <v>-1.2065995243991488E-6</v>
      </c>
      <c r="AW93">
        <v>90</v>
      </c>
      <c r="AX93">
        <f>IF(Z93&gt;0, (R93*SUMPRODUCT(K93:$K$98, X93:$X$98)-K93*$AZ$3)/Z93, 0)</f>
        <v>-193879.80314317151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6"/>
        <v>0.12000000000000001</v>
      </c>
      <c r="I94" s="5">
        <f t="shared" si="37"/>
        <v>1.1200000000000001</v>
      </c>
      <c r="J94">
        <f t="shared" si="38"/>
        <v>0.89285714285714279</v>
      </c>
      <c r="K94">
        <f t="shared" si="48"/>
        <v>3.3201670636302719E-5</v>
      </c>
      <c r="L94" s="2">
        <v>91</v>
      </c>
      <c r="M94">
        <v>0.74578270000000002</v>
      </c>
      <c r="Q94" s="4">
        <f t="shared" si="49"/>
        <v>25</v>
      </c>
      <c r="R94">
        <f t="shared" si="28"/>
        <v>50000</v>
      </c>
      <c r="S94">
        <f t="shared" si="29"/>
        <v>-708840.5807042229</v>
      </c>
      <c r="U94">
        <f t="shared" si="39"/>
        <v>0.74578270000000002</v>
      </c>
      <c r="V94">
        <f t="shared" si="40"/>
        <v>0.01</v>
      </c>
      <c r="W94">
        <f t="shared" si="41"/>
        <v>1.9193538999929634E-7</v>
      </c>
      <c r="X94">
        <f t="shared" si="42"/>
        <v>1.4314209337922824E-7</v>
      </c>
      <c r="Y94">
        <f t="shared" si="43"/>
        <v>1.9193538999929636E-9</v>
      </c>
      <c r="Z94">
        <f t="shared" si="44"/>
        <v>4.6873942720075144E-8</v>
      </c>
      <c r="AB94">
        <f t="shared" si="45"/>
        <v>-3.7212395629271422E-2</v>
      </c>
      <c r="AC94">
        <f t="shared" si="46"/>
        <v>-3.3226152777594546E-2</v>
      </c>
      <c r="AE94">
        <f t="shared" si="30"/>
        <v>0</v>
      </c>
      <c r="AF94">
        <f t="shared" si="31"/>
        <v>0</v>
      </c>
      <c r="AG94">
        <f t="shared" si="31"/>
        <v>-1.1718485680018787E-6</v>
      </c>
      <c r="AH94">
        <f t="shared" si="32"/>
        <v>-7.1571046689614115E-3</v>
      </c>
      <c r="AI94">
        <f t="shared" si="33"/>
        <v>-7.1582765175294133E-3</v>
      </c>
      <c r="AJ94">
        <f t="shared" si="34"/>
        <v>-3.9862428516768758E-3</v>
      </c>
      <c r="AK94">
        <f t="shared" si="47"/>
        <v>-2.604867694049E-3</v>
      </c>
      <c r="AL94">
        <f t="shared" si="50"/>
        <v>-1.3749387063255288E-2</v>
      </c>
      <c r="AN94">
        <f t="shared" si="35"/>
        <v>0</v>
      </c>
      <c r="AO94">
        <f t="shared" si="35"/>
        <v>0</v>
      </c>
      <c r="AP94">
        <f t="shared" si="35"/>
        <v>-3.8907330190421366E-11</v>
      </c>
      <c r="AQ94">
        <f t="shared" si="35"/>
        <v>-2.3762783192840119E-7</v>
      </c>
      <c r="AR94">
        <f t="shared" si="35"/>
        <v>-2.376667392585916E-7</v>
      </c>
      <c r="AS94">
        <f t="shared" si="35"/>
        <v>-1.3234992223769174E-7</v>
      </c>
      <c r="AT94">
        <f t="shared" si="35"/>
        <v>-8.6485959228960253E-8</v>
      </c>
      <c r="AU94">
        <f t="shared" si="24"/>
        <v>-4.565026207252436E-7</v>
      </c>
      <c r="AW94">
        <v>91</v>
      </c>
      <c r="AX94">
        <f>IF(Z94&gt;0, (R94*SUMPRODUCT(K94:$K$98, X94:$X$98)-K94*$AZ$3)/Z94, 0)</f>
        <v>-708840.5807042229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6"/>
        <v>0.12000000000000001</v>
      </c>
      <c r="I95" s="5">
        <f t="shared" si="37"/>
        <v>1.1200000000000001</v>
      </c>
      <c r="J95">
        <f t="shared" si="38"/>
        <v>0.89285714285714279</v>
      </c>
      <c r="K95">
        <f t="shared" si="48"/>
        <v>2.9644348782413141E-5</v>
      </c>
      <c r="L95" s="2">
        <v>92</v>
      </c>
      <c r="M95">
        <v>0.77567720100000004</v>
      </c>
      <c r="Q95" s="4">
        <f t="shared" si="49"/>
        <v>25</v>
      </c>
      <c r="R95">
        <f t="shared" si="28"/>
        <v>50000</v>
      </c>
      <c r="S95">
        <f t="shared" si="29"/>
        <v>-2953011.7765884986</v>
      </c>
      <c r="U95">
        <f t="shared" si="39"/>
        <v>0.77567720100000004</v>
      </c>
      <c r="V95">
        <f t="shared" si="40"/>
        <v>0.01</v>
      </c>
      <c r="W95">
        <f t="shared" si="41"/>
        <v>4.6873942720075144E-8</v>
      </c>
      <c r="X95">
        <f t="shared" si="42"/>
        <v>3.6359048688942219E-8</v>
      </c>
      <c r="Y95">
        <f t="shared" si="43"/>
        <v>4.6873942720075145E-10</v>
      </c>
      <c r="Z95">
        <f t="shared" si="44"/>
        <v>1.0046154603932174E-8</v>
      </c>
      <c r="AB95">
        <f t="shared" si="45"/>
        <v>-3.3226152777594546E-2</v>
      </c>
      <c r="AC95">
        <f t="shared" si="46"/>
        <v>-2.9666412854840476E-2</v>
      </c>
      <c r="AE95">
        <f t="shared" si="30"/>
        <v>0</v>
      </c>
      <c r="AF95">
        <f t="shared" si="31"/>
        <v>0</v>
      </c>
      <c r="AG95">
        <f t="shared" si="31"/>
        <v>-2.5115386509830438E-7</v>
      </c>
      <c r="AH95">
        <f t="shared" si="32"/>
        <v>-1.8179524344471109E-3</v>
      </c>
      <c r="AI95">
        <f t="shared" si="33"/>
        <v>-1.8182035883122093E-3</v>
      </c>
      <c r="AJ95">
        <f t="shared" si="34"/>
        <v>-3.5597399227540703E-3</v>
      </c>
      <c r="AK95">
        <f t="shared" si="47"/>
        <v>-2.3258306944316186E-3</v>
      </c>
      <c r="AL95">
        <f t="shared" si="50"/>
        <v>-7.7037742054978983E-3</v>
      </c>
      <c r="AN95">
        <f t="shared" si="35"/>
        <v>0</v>
      </c>
      <c r="AO95">
        <f t="shared" si="35"/>
        <v>0</v>
      </c>
      <c r="AP95">
        <f t="shared" si="35"/>
        <v>-7.4452927750252743E-12</v>
      </c>
      <c r="AQ95">
        <f t="shared" si="35"/>
        <v>-5.389201603658722E-8</v>
      </c>
      <c r="AR95">
        <f t="shared" si="35"/>
        <v>-5.3899461329362246E-8</v>
      </c>
      <c r="AS95">
        <f t="shared" si="35"/>
        <v>-1.0552617184480207E-7</v>
      </c>
      <c r="AT95">
        <f t="shared" si="35"/>
        <v>-6.8947736314573066E-8</v>
      </c>
      <c r="AU95">
        <f t="shared" si="24"/>
        <v>-2.2837336948873737E-7</v>
      </c>
      <c r="AW95">
        <v>92</v>
      </c>
      <c r="AX95">
        <f>IF(Z95&gt;0, (R95*SUMPRODUCT(K95:$K$98, X95:$X$98)-K95*$AZ$3)/Z95, 0)</f>
        <v>-2953011.7765884986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6"/>
        <v>0.12000000000000001</v>
      </c>
      <c r="I96" s="5">
        <f t="shared" si="37"/>
        <v>1.1200000000000001</v>
      </c>
      <c r="J96">
        <f t="shared" si="38"/>
        <v>0.89285714285714279</v>
      </c>
      <c r="K96">
        <f t="shared" si="48"/>
        <v>2.6468168555726015E-5</v>
      </c>
      <c r="L96" s="2">
        <v>93</v>
      </c>
      <c r="M96">
        <v>0.80557273399999996</v>
      </c>
      <c r="Q96" s="4">
        <f t="shared" si="49"/>
        <v>25</v>
      </c>
      <c r="R96">
        <f t="shared" si="28"/>
        <v>50000</v>
      </c>
      <c r="S96">
        <f t="shared" si="29"/>
        <v>-14296271.736712573</v>
      </c>
      <c r="U96">
        <f t="shared" si="39"/>
        <v>0.80557273399999996</v>
      </c>
      <c r="V96">
        <f t="shared" si="40"/>
        <v>0.01</v>
      </c>
      <c r="W96">
        <f t="shared" si="41"/>
        <v>1.0046154603932174E-8</v>
      </c>
      <c r="X96">
        <f t="shared" si="42"/>
        <v>8.0929082304763287E-9</v>
      </c>
      <c r="Y96">
        <f t="shared" si="43"/>
        <v>1.0046154603932174E-10</v>
      </c>
      <c r="Z96">
        <f t="shared" si="44"/>
        <v>1.8527848274165238E-9</v>
      </c>
      <c r="AB96">
        <f t="shared" si="45"/>
        <v>-2.9666412854840476E-2</v>
      </c>
      <c r="AC96">
        <f t="shared" si="46"/>
        <v>-2.6487915362404732E-2</v>
      </c>
      <c r="AE96">
        <f t="shared" si="30"/>
        <v>0</v>
      </c>
      <c r="AF96">
        <f t="shared" si="31"/>
        <v>0</v>
      </c>
      <c r="AG96">
        <f t="shared" si="31"/>
        <v>-4.6319620685413097E-8</v>
      </c>
      <c r="AH96">
        <f t="shared" si="32"/>
        <v>-4.0464541152381646E-4</v>
      </c>
      <c r="AI96">
        <f t="shared" si="33"/>
        <v>-4.0469173114450187E-4</v>
      </c>
      <c r="AJ96">
        <f t="shared" si="34"/>
        <v>-3.1784974924357438E-3</v>
      </c>
      <c r="AK96">
        <f t="shared" si="47"/>
        <v>-2.0766488998388336E-3</v>
      </c>
      <c r="AL96">
        <f t="shared" si="50"/>
        <v>-5.6598381234190791E-3</v>
      </c>
      <c r="AN96">
        <f t="shared" si="35"/>
        <v>0</v>
      </c>
      <c r="AO96">
        <f t="shared" si="35"/>
        <v>0</v>
      </c>
      <c r="AP96">
        <f t="shared" si="35"/>
        <v>-1.2259955277388072E-12</v>
      </c>
      <c r="AQ96">
        <f t="shared" si="35"/>
        <v>-1.0710222957513492E-8</v>
      </c>
      <c r="AR96">
        <f t="shared" si="35"/>
        <v>-1.0711448953041231E-8</v>
      </c>
      <c r="AS96">
        <f t="shared" si="35"/>
        <v>-8.4129007383741749E-8</v>
      </c>
      <c r="AT96">
        <f t="shared" si="35"/>
        <v>-5.496509311199724E-8</v>
      </c>
      <c r="AU96">
        <f t="shared" si="24"/>
        <v>-1.498055494487802E-7</v>
      </c>
      <c r="AW96">
        <v>93</v>
      </c>
      <c r="AX96">
        <f>IF(Z96&gt;0, (R96*SUMPRODUCT(K96:$K$98, X96:$X$98)-K96*$AZ$3)/Z96, 0)</f>
        <v>-14296271.736712573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6"/>
        <v>0.12000000000000001</v>
      </c>
      <c r="I97" s="5">
        <f t="shared" si="37"/>
        <v>1.1200000000000001</v>
      </c>
      <c r="J97">
        <f t="shared" si="38"/>
        <v>0.89285714285714279</v>
      </c>
      <c r="K97">
        <f t="shared" si="48"/>
        <v>2.3632293353326799E-5</v>
      </c>
      <c r="L97" s="2">
        <v>94</v>
      </c>
      <c r="M97">
        <v>0.83546826699999999</v>
      </c>
      <c r="Q97" s="4">
        <f t="shared" si="49"/>
        <v>25</v>
      </c>
      <c r="R97">
        <f t="shared" si="28"/>
        <v>50000</v>
      </c>
      <c r="S97">
        <f t="shared" si="29"/>
        <v>-82601373.36561361</v>
      </c>
      <c r="U97">
        <f t="shared" si="39"/>
        <v>0.83546826699999999</v>
      </c>
      <c r="V97">
        <f t="shared" si="40"/>
        <v>0.01</v>
      </c>
      <c r="W97">
        <f t="shared" si="41"/>
        <v>1.8527848274165238E-9</v>
      </c>
      <c r="X97">
        <f t="shared" si="42"/>
        <v>1.5479429288855772E-9</v>
      </c>
      <c r="Y97">
        <f t="shared" si="43"/>
        <v>1.8527848274165238E-11</v>
      </c>
      <c r="Z97">
        <f t="shared" si="44"/>
        <v>2.8631405025678138E-10</v>
      </c>
      <c r="AB97">
        <f t="shared" si="45"/>
        <v>-2.6487915362404732E-2</v>
      </c>
      <c r="AC97">
        <f t="shared" si="46"/>
        <v>-2.3649933765081458E-2</v>
      </c>
      <c r="AE97">
        <f t="shared" si="30"/>
        <v>0</v>
      </c>
      <c r="AF97">
        <f t="shared" si="31"/>
        <v>0</v>
      </c>
      <c r="AG97">
        <f t="shared" si="31"/>
        <v>-7.1578512564195345E-9</v>
      </c>
      <c r="AH97">
        <f t="shared" si="32"/>
        <v>-7.7397146444278854E-5</v>
      </c>
      <c r="AI97">
        <f t="shared" si="33"/>
        <v>-7.7404304295535268E-5</v>
      </c>
      <c r="AJ97">
        <f t="shared" si="34"/>
        <v>-2.837981597323274E-3</v>
      </c>
      <c r="AK97">
        <f t="shared" si="47"/>
        <v>-1.8541540753683314E-3</v>
      </c>
      <c r="AL97">
        <f t="shared" si="50"/>
        <v>-4.7695399769871411E-3</v>
      </c>
      <c r="AN97">
        <f t="shared" si="35"/>
        <v>0</v>
      </c>
      <c r="AO97">
        <f t="shared" si="35"/>
        <v>0</v>
      </c>
      <c r="AP97">
        <f t="shared" si="35"/>
        <v>-1.6915644067118524E-13</v>
      </c>
      <c r="AQ97">
        <f t="shared" si="35"/>
        <v>-1.8290720694815919E-9</v>
      </c>
      <c r="AR97">
        <f t="shared" si="35"/>
        <v>-1.8292412259222631E-9</v>
      </c>
      <c r="AS97">
        <f t="shared" si="35"/>
        <v>-6.7068013639286586E-8</v>
      </c>
      <c r="AT97">
        <f t="shared" si="35"/>
        <v>-4.3817913031370816E-8</v>
      </c>
      <c r="AU97">
        <f t="shared" si="24"/>
        <v>-1.1271516789657966E-7</v>
      </c>
      <c r="AW97">
        <v>94</v>
      </c>
      <c r="AX97">
        <f>IF(Z97&gt;0, (R97*SUMPRODUCT(K97:$K$98, X97:$X$98)-K97*$AZ$3)/Z97, 0)</f>
        <v>-82601373.36561361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6"/>
        <v>0.12000000000000001</v>
      </c>
      <c r="I98" s="5">
        <f t="shared" si="37"/>
        <v>1.1200000000000001</v>
      </c>
      <c r="J98">
        <f t="shared" si="38"/>
        <v>0.89285714285714279</v>
      </c>
      <c r="K98">
        <f t="shared" si="48"/>
        <v>2.1100261922613211E-5</v>
      </c>
      <c r="L98" s="2">
        <v>95</v>
      </c>
      <c r="M98">
        <v>1</v>
      </c>
      <c r="Q98" s="4">
        <f t="shared" si="49"/>
        <v>25</v>
      </c>
      <c r="R98">
        <f t="shared" si="28"/>
        <v>50000</v>
      </c>
      <c r="S98">
        <f t="shared" si="29"/>
        <v>0</v>
      </c>
      <c r="U98">
        <f t="shared" si="39"/>
        <v>1</v>
      </c>
      <c r="V98">
        <f t="shared" si="40"/>
        <v>0.01</v>
      </c>
      <c r="W98">
        <f t="shared" si="41"/>
        <v>2.8631405025678138E-10</v>
      </c>
      <c r="X98">
        <f t="shared" si="42"/>
        <v>2.8631405025678138E-10</v>
      </c>
      <c r="Y98">
        <f t="shared" si="43"/>
        <v>2.8631405025678139E-12</v>
      </c>
      <c r="Z98">
        <f t="shared" si="44"/>
        <v>0</v>
      </c>
      <c r="AB98">
        <f t="shared" si="45"/>
        <v>-2.3649933765081458E-2</v>
      </c>
      <c r="AC98">
        <f t="shared" si="46"/>
        <v>0</v>
      </c>
      <c r="AE98">
        <f t="shared" si="30"/>
        <v>0</v>
      </c>
      <c r="AF98">
        <f t="shared" si="31"/>
        <v>0</v>
      </c>
      <c r="AG98">
        <f t="shared" si="31"/>
        <v>0</v>
      </c>
      <c r="AH98">
        <f t="shared" si="32"/>
        <v>-1.4315702512839069E-5</v>
      </c>
      <c r="AI98">
        <f t="shared" si="33"/>
        <v>-1.4315702512839069E-5</v>
      </c>
      <c r="AJ98">
        <f t="shared" si="34"/>
        <v>-2.3649933765081458E-2</v>
      </c>
      <c r="AK98">
        <f t="shared" si="47"/>
        <v>-1.6554953635557021E-3</v>
      </c>
      <c r="AL98">
        <f t="shared" si="50"/>
        <v>-2.5319744831150001E-2</v>
      </c>
      <c r="AN98">
        <f t="shared" si="35"/>
        <v>0</v>
      </c>
      <c r="AO98">
        <f t="shared" si="35"/>
        <v>0</v>
      </c>
      <c r="AP98">
        <f t="shared" si="35"/>
        <v>0</v>
      </c>
      <c r="AQ98">
        <f t="shared" si="35"/>
        <v>-3.0206507262711646E-10</v>
      </c>
      <c r="AR98">
        <f t="shared" si="35"/>
        <v>-3.0206507262711646E-10</v>
      </c>
      <c r="AS98">
        <f t="shared" si="35"/>
        <v>-4.9901979689567279E-7</v>
      </c>
      <c r="AT98">
        <f t="shared" si="35"/>
        <v>-3.49313857826971E-8</v>
      </c>
      <c r="AU98">
        <f t="shared" si="35"/>
        <v>-5.3425324775099702E-7</v>
      </c>
      <c r="AW98">
        <v>95</v>
      </c>
    </row>
    <row r="100" spans="5:50" x14ac:dyDescent="0.25">
      <c r="AN100" s="8">
        <f t="shared" ref="AN100:AP100" si="51">SUM(AN3:AN98)</f>
        <v>2237.0530629254981</v>
      </c>
      <c r="AO100" s="8">
        <f t="shared" si="51"/>
        <v>-223.70530629254984</v>
      </c>
      <c r="AP100" s="8">
        <f t="shared" si="51"/>
        <v>-437.18029736632673</v>
      </c>
      <c r="AQ100" s="8">
        <f>SUM(AQ3:AQ98)</f>
        <v>-1000.7465438342367</v>
      </c>
      <c r="AR100" s="8">
        <f t="shared" ref="AR100:AU100" si="52">SUM(AR3:AR98)</f>
        <v>575.42091543238428</v>
      </c>
      <c r="AS100" s="8">
        <f t="shared" si="52"/>
        <v>-53.738092014064932</v>
      </c>
      <c r="AT100" s="8">
        <f t="shared" si="52"/>
        <v>31.347220341537856</v>
      </c>
      <c r="AU100" s="8">
        <f t="shared" si="52"/>
        <v>553.03004375985824</v>
      </c>
    </row>
  </sheetData>
  <conditionalFormatting sqref="AN100:AU100">
    <cfRule type="cellIs" dxfId="23" priority="1" operator="lessThan">
      <formula>0</formula>
    </cfRule>
  </conditionalFormatting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7E874B-5D0D-4A04-BE7C-0E2150C393E6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'S.35.04.A'!C3*(1+C12)</f>
        <v>2475.0579199230297</v>
      </c>
      <c r="K3">
        <v>1</v>
      </c>
      <c r="L3" s="2">
        <v>0</v>
      </c>
      <c r="O3">
        <f>$C$3</f>
        <v>2475.0579199230297</v>
      </c>
      <c r="P3">
        <f>O3*C5</f>
        <v>247.50579199230299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2475.0579199230297</v>
      </c>
      <c r="AF3">
        <f t="shared" ref="AF3:AG34" si="3">-$Z3*P3</f>
        <v>-247.50579199230299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1954.4023861307269</v>
      </c>
      <c r="AJ3">
        <f t="shared" ref="AJ3:AJ66" si="6">AB3-AC3</f>
        <v>0</v>
      </c>
      <c r="AL3">
        <f t="shared" ref="AL3:AL23" si="7">SUM(AI3:AK3)</f>
        <v>1954.4023861307269</v>
      </c>
      <c r="AN3">
        <f t="shared" ref="AN3:AU34" si="8">AE3*$K3</f>
        <v>2475.0579199230297</v>
      </c>
      <c r="AO3">
        <f t="shared" si="8"/>
        <v>-247.50579199230299</v>
      </c>
      <c r="AP3">
        <f t="shared" si="8"/>
        <v>-273.14974180000002</v>
      </c>
      <c r="AQ3">
        <f t="shared" si="8"/>
        <v>0</v>
      </c>
      <c r="AR3">
        <f t="shared" si="8"/>
        <v>1954.4023861307269</v>
      </c>
      <c r="AS3">
        <f t="shared" si="8"/>
        <v>0</v>
      </c>
      <c r="AT3">
        <f t="shared" si="8"/>
        <v>0</v>
      </c>
      <c r="AU3">
        <f t="shared" si="8"/>
        <v>1954.4023861307269</v>
      </c>
      <c r="AW3">
        <v>0</v>
      </c>
      <c r="AX3">
        <f>IF(Z3&gt;0, (R3*SUMPRODUCT(K3:$K$98, X3:$X$98)-K3*$AZ$3)/Z3, 0)</f>
        <v>0</v>
      </c>
      <c r="AZ3">
        <f>C6*SUMPRODUCT(X4:X89, K4:K89)/1</f>
        <v>1133.1296497556932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50000</v>
      </c>
      <c r="S4">
        <f t="shared" si="1"/>
        <v>122.94899654871182</v>
      </c>
      <c r="U4">
        <f t="shared" ref="U4:U67" si="12">M4</f>
        <v>2.543806E-3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2.543806E-3</v>
      </c>
      <c r="Y4">
        <f t="shared" ref="Y4:Y67" si="16">V4*W4</f>
        <v>0.01</v>
      </c>
      <c r="Z4">
        <f t="shared" ref="Z4:Z67" si="17">MAX(0, W4-X4-Y4)</f>
        <v>0.98745619399999995</v>
      </c>
      <c r="AB4">
        <f t="shared" ref="AB4:AB67" si="18">AC3</f>
        <v>0</v>
      </c>
      <c r="AC4">
        <f t="shared" ref="AC4:AC67" si="19">S4*Z4</f>
        <v>121.4067481881101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-127.19030000000001</v>
      </c>
      <c r="AI4">
        <f t="shared" si="5"/>
        <v>-127.19030000000001</v>
      </c>
      <c r="AJ4">
        <f t="shared" si="6"/>
        <v>-121.4067481881101</v>
      </c>
      <c r="AK4">
        <f t="shared" ref="AK4:AK67" si="20">G4*SUM(AB4:AB4, AE4:AF4)</f>
        <v>0</v>
      </c>
      <c r="AL4">
        <f t="shared" si="7"/>
        <v>-248.59704818811011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-113.56276785714286</v>
      </c>
      <c r="AR4">
        <f t="shared" si="8"/>
        <v>-113.56276785714286</v>
      </c>
      <c r="AS4">
        <f t="shared" si="8"/>
        <v>-108.39888231081258</v>
      </c>
      <c r="AT4">
        <f t="shared" si="8"/>
        <v>0</v>
      </c>
      <c r="AU4">
        <f t="shared" si="8"/>
        <v>-221.96165016795544</v>
      </c>
      <c r="AW4">
        <v>1</v>
      </c>
      <c r="AX4">
        <f>IF(Z4&gt;0, (R4*SUMPRODUCT(K4:$K$98, X4:$X$98)-K4*$AZ$3)/Z4, 0)</f>
        <v>122.94899654871182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2.5599659999999999E-3</v>
      </c>
      <c r="Q5" s="4">
        <f t="shared" ref="Q5:Q68" si="22">$C$8</f>
        <v>25</v>
      </c>
      <c r="R5">
        <f t="shared" si="0"/>
        <v>50000</v>
      </c>
      <c r="S5">
        <f t="shared" si="1"/>
        <v>119.21687325473916</v>
      </c>
      <c r="U5">
        <f t="shared" si="12"/>
        <v>2.5599659999999999E-3</v>
      </c>
      <c r="V5">
        <f t="shared" si="13"/>
        <v>0.01</v>
      </c>
      <c r="W5">
        <f t="shared" si="14"/>
        <v>0.98745619399999995</v>
      </c>
      <c r="X5">
        <f t="shared" si="15"/>
        <v>2.527854283129404E-3</v>
      </c>
      <c r="Y5">
        <f t="shared" si="16"/>
        <v>9.8745619400000002E-3</v>
      </c>
      <c r="Z5">
        <f t="shared" si="17"/>
        <v>0.97505377777687052</v>
      </c>
      <c r="AB5">
        <f t="shared" si="18"/>
        <v>121.4067481881101</v>
      </c>
      <c r="AC5">
        <f t="shared" si="19"/>
        <v>116.24286264177977</v>
      </c>
      <c r="AE5">
        <f t="shared" si="2"/>
        <v>0</v>
      </c>
      <c r="AF5">
        <f t="shared" si="3"/>
        <v>0</v>
      </c>
      <c r="AG5">
        <f t="shared" si="3"/>
        <v>-24.376344444421765</v>
      </c>
      <c r="AH5">
        <f t="shared" si="4"/>
        <v>-126.39271415647021</v>
      </c>
      <c r="AI5">
        <f t="shared" si="5"/>
        <v>-150.76905860089198</v>
      </c>
      <c r="AJ5">
        <f t="shared" si="6"/>
        <v>5.1638855463303344</v>
      </c>
      <c r="AK5">
        <f t="shared" si="20"/>
        <v>8.4984723731677079</v>
      </c>
      <c r="AL5">
        <f t="shared" si="7"/>
        <v>-137.10670068139393</v>
      </c>
      <c r="AN5">
        <f t="shared" si="8"/>
        <v>0</v>
      </c>
      <c r="AO5">
        <f t="shared" si="8"/>
        <v>0</v>
      </c>
      <c r="AP5">
        <f t="shared" si="8"/>
        <v>-19.432672548167858</v>
      </c>
      <c r="AQ5">
        <f t="shared" si="8"/>
        <v>-100.75949789259423</v>
      </c>
      <c r="AR5">
        <f t="shared" si="8"/>
        <v>-120.1921704407621</v>
      </c>
      <c r="AS5">
        <f t="shared" si="8"/>
        <v>4.1166179419087481</v>
      </c>
      <c r="AT5">
        <f t="shared" si="8"/>
        <v>6.7749301444257872</v>
      </c>
      <c r="AU5">
        <f t="shared" si="8"/>
        <v>-109.30062235442755</v>
      </c>
      <c r="AW5">
        <v>2</v>
      </c>
      <c r="AX5">
        <f>IF(Z5&gt;0, (R5*SUMPRODUCT(K5:$K$98, X5:$X$98)-K5*$AZ$3)/Z5, 0)</f>
        <v>119.21687325473916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2.5827799999999998E-3</v>
      </c>
      <c r="Q6" s="4">
        <f t="shared" si="22"/>
        <v>25</v>
      </c>
      <c r="R6">
        <f t="shared" si="0"/>
        <v>50000</v>
      </c>
      <c r="S6">
        <f t="shared" si="1"/>
        <v>116.60764745468593</v>
      </c>
      <c r="U6">
        <f t="shared" si="12"/>
        <v>2.5827799999999998E-3</v>
      </c>
      <c r="V6">
        <f t="shared" si="13"/>
        <v>0.01</v>
      </c>
      <c r="W6">
        <f t="shared" si="14"/>
        <v>0.97505377777687052</v>
      </c>
      <c r="X6">
        <f t="shared" si="15"/>
        <v>2.5183493961665453E-3</v>
      </c>
      <c r="Y6">
        <f t="shared" si="16"/>
        <v>9.7505377777687054E-3</v>
      </c>
      <c r="Z6">
        <f t="shared" si="17"/>
        <v>0.96278489060293526</v>
      </c>
      <c r="AB6">
        <f t="shared" si="18"/>
        <v>116.24286264177977</v>
      </c>
      <c r="AC6">
        <f t="shared" si="19"/>
        <v>112.26808109812544</v>
      </c>
      <c r="AE6">
        <f t="shared" si="2"/>
        <v>0</v>
      </c>
      <c r="AF6">
        <f t="shared" si="3"/>
        <v>0</v>
      </c>
      <c r="AG6">
        <f t="shared" si="3"/>
        <v>-24.069622265073381</v>
      </c>
      <c r="AH6">
        <f t="shared" si="4"/>
        <v>-125.91746980832727</v>
      </c>
      <c r="AI6">
        <f t="shared" si="5"/>
        <v>-149.98709207340065</v>
      </c>
      <c r="AJ6">
        <f t="shared" si="6"/>
        <v>3.9747815436543306</v>
      </c>
      <c r="AK6">
        <f t="shared" si="20"/>
        <v>8.1370003849245851</v>
      </c>
      <c r="AL6">
        <f t="shared" si="7"/>
        <v>-137.87531014482173</v>
      </c>
      <c r="AN6">
        <f t="shared" si="8"/>
        <v>0</v>
      </c>
      <c r="AO6">
        <f t="shared" si="8"/>
        <v>0</v>
      </c>
      <c r="AP6">
        <f t="shared" si="8"/>
        <v>-17.132281700609127</v>
      </c>
      <c r="AQ6">
        <f t="shared" si="8"/>
        <v>-89.625567864208875</v>
      </c>
      <c r="AR6">
        <f t="shared" si="8"/>
        <v>-106.757849564818</v>
      </c>
      <c r="AS6">
        <f t="shared" si="8"/>
        <v>2.8291709921464516</v>
      </c>
      <c r="AT6">
        <f t="shared" si="8"/>
        <v>5.7917561504394417</v>
      </c>
      <c r="AU6">
        <f t="shared" si="8"/>
        <v>-98.136922422232104</v>
      </c>
      <c r="AW6">
        <v>3</v>
      </c>
      <c r="AX6">
        <f>IF(Z6&gt;0, (R6*SUMPRODUCT(K6:$K$98, X6:$X$98)-K6*$AZ$3)/Z6, 0)</f>
        <v>116.60764745468593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2.6093969999999998E-3</v>
      </c>
      <c r="Q7" s="4">
        <f t="shared" si="22"/>
        <v>25</v>
      </c>
      <c r="R7">
        <f t="shared" si="0"/>
        <v>50000</v>
      </c>
      <c r="S7">
        <f t="shared" si="1"/>
        <v>114.71944501030234</v>
      </c>
      <c r="U7">
        <f t="shared" si="12"/>
        <v>2.6093969999999998E-3</v>
      </c>
      <c r="V7">
        <f t="shared" si="13"/>
        <v>0.01</v>
      </c>
      <c r="W7">
        <f t="shared" si="14"/>
        <v>0.96278489060293526</v>
      </c>
      <c r="X7">
        <f t="shared" si="15"/>
        <v>2.5122880051846271E-3</v>
      </c>
      <c r="Y7">
        <f t="shared" si="16"/>
        <v>9.6278489060293536E-3</v>
      </c>
      <c r="Z7">
        <f t="shared" si="17"/>
        <v>0.9506447536917213</v>
      </c>
      <c r="AB7">
        <f t="shared" si="18"/>
        <v>112.26808109812544</v>
      </c>
      <c r="AC7">
        <f t="shared" si="19"/>
        <v>109.05743854546984</v>
      </c>
      <c r="AE7">
        <f t="shared" si="2"/>
        <v>0</v>
      </c>
      <c r="AF7">
        <f t="shared" si="3"/>
        <v>0</v>
      </c>
      <c r="AG7">
        <f t="shared" si="3"/>
        <v>-23.766118842293032</v>
      </c>
      <c r="AH7">
        <f t="shared" si="4"/>
        <v>-125.61440025923136</v>
      </c>
      <c r="AI7">
        <f t="shared" si="5"/>
        <v>-149.38051910152438</v>
      </c>
      <c r="AJ7">
        <f t="shared" si="6"/>
        <v>3.2106425526555995</v>
      </c>
      <c r="AK7">
        <f t="shared" si="20"/>
        <v>7.8587656768687815</v>
      </c>
      <c r="AL7">
        <f t="shared" si="7"/>
        <v>-138.311110872</v>
      </c>
      <c r="AN7">
        <f t="shared" si="8"/>
        <v>0</v>
      </c>
      <c r="AO7">
        <f t="shared" si="8"/>
        <v>0</v>
      </c>
      <c r="AP7">
        <f t="shared" si="8"/>
        <v>-15.10379817779492</v>
      </c>
      <c r="AQ7">
        <f t="shared" si="8"/>
        <v>-79.83022227272204</v>
      </c>
      <c r="AR7">
        <f t="shared" si="8"/>
        <v>-94.934020450516954</v>
      </c>
      <c r="AS7">
        <f t="shared" si="8"/>
        <v>2.0404213855084685</v>
      </c>
      <c r="AT7">
        <f t="shared" si="8"/>
        <v>4.9943876615974903</v>
      </c>
      <c r="AU7">
        <f t="shared" si="8"/>
        <v>-87.899211403411002</v>
      </c>
      <c r="AW7">
        <v>4</v>
      </c>
      <c r="AX7">
        <f>IF(Z7&gt;0, (R7*SUMPRODUCT(K7:$K$98, X7:$X$98)-K7*$AZ$3)/Z7, 0)</f>
        <v>114.71944501030234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2.6360139999999999E-3</v>
      </c>
      <c r="Q8" s="4">
        <f t="shared" si="22"/>
        <v>25</v>
      </c>
      <c r="R8">
        <f t="shared" si="0"/>
        <v>50000</v>
      </c>
      <c r="S8">
        <f t="shared" si="1"/>
        <v>113.338725947274</v>
      </c>
      <c r="U8">
        <f t="shared" si="12"/>
        <v>2.6360139999999999E-3</v>
      </c>
      <c r="V8">
        <f t="shared" si="13"/>
        <v>0.01</v>
      </c>
      <c r="W8">
        <f t="shared" si="14"/>
        <v>0.9506447536917213</v>
      </c>
      <c r="X8">
        <f t="shared" si="15"/>
        <v>2.5059128797579287E-3</v>
      </c>
      <c r="Y8">
        <f t="shared" si="16"/>
        <v>9.5064475369172133E-3</v>
      </c>
      <c r="Z8">
        <f t="shared" si="17"/>
        <v>0.93863239327504622</v>
      </c>
      <c r="AB8">
        <f t="shared" si="18"/>
        <v>109.05743854546984</v>
      </c>
      <c r="AC8">
        <f t="shared" si="19"/>
        <v>106.38339958663437</v>
      </c>
      <c r="AE8">
        <f t="shared" si="2"/>
        <v>0</v>
      </c>
      <c r="AF8">
        <f t="shared" si="3"/>
        <v>0</v>
      </c>
      <c r="AG8">
        <f t="shared" si="3"/>
        <v>-23.465809831876154</v>
      </c>
      <c r="AH8">
        <f t="shared" si="4"/>
        <v>-125.29564398789644</v>
      </c>
      <c r="AI8">
        <f t="shared" si="5"/>
        <v>-148.76145381977258</v>
      </c>
      <c r="AJ8">
        <f t="shared" si="6"/>
        <v>2.6740389588354674</v>
      </c>
      <c r="AK8">
        <f t="shared" si="20"/>
        <v>7.6340206981828889</v>
      </c>
      <c r="AL8">
        <f t="shared" si="7"/>
        <v>-138.45339416275422</v>
      </c>
      <c r="AN8">
        <f t="shared" si="8"/>
        <v>0</v>
      </c>
      <c r="AO8">
        <f t="shared" si="8"/>
        <v>0</v>
      </c>
      <c r="AP8">
        <f t="shared" si="8"/>
        <v>-13.315130689792079</v>
      </c>
      <c r="AQ8">
        <f t="shared" si="8"/>
        <v>-71.096113303289101</v>
      </c>
      <c r="AR8">
        <f t="shared" si="8"/>
        <v>-84.411243993081172</v>
      </c>
      <c r="AS8">
        <f t="shared" si="8"/>
        <v>1.5173215184810462</v>
      </c>
      <c r="AT8">
        <f t="shared" si="8"/>
        <v>4.3317483612606225</v>
      </c>
      <c r="AU8">
        <f t="shared" si="8"/>
        <v>-78.562174113339495</v>
      </c>
      <c r="AW8">
        <v>5</v>
      </c>
      <c r="AX8">
        <f>IF(Z8&gt;0, (R8*SUMPRODUCT(K8:$K$98, X8:$X$98)-K8*$AZ$3)/Z8, 0)</f>
        <v>113.338725947274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2.6635809999999999E-3</v>
      </c>
      <c r="Q9" s="4">
        <f t="shared" si="22"/>
        <v>25</v>
      </c>
      <c r="R9">
        <f t="shared" si="0"/>
        <v>50000</v>
      </c>
      <c r="S9">
        <f t="shared" si="1"/>
        <v>112.41132062983981</v>
      </c>
      <c r="U9">
        <f t="shared" si="12"/>
        <v>2.6635809999999999E-3</v>
      </c>
      <c r="V9">
        <f t="shared" si="13"/>
        <v>0.01</v>
      </c>
      <c r="W9">
        <f t="shared" si="14"/>
        <v>0.93863239327504622</v>
      </c>
      <c r="X9">
        <f t="shared" si="15"/>
        <v>2.500123408711941E-3</v>
      </c>
      <c r="Y9">
        <f t="shared" si="16"/>
        <v>9.3863239327504622E-3</v>
      </c>
      <c r="Z9">
        <f t="shared" si="17"/>
        <v>0.92674594593358384</v>
      </c>
      <c r="AB9">
        <f t="shared" si="18"/>
        <v>106.38339958663437</v>
      </c>
      <c r="AC9">
        <f t="shared" si="19"/>
        <v>104.17673567074428</v>
      </c>
      <c r="AE9">
        <f t="shared" si="2"/>
        <v>0</v>
      </c>
      <c r="AF9">
        <f t="shared" si="3"/>
        <v>0</v>
      </c>
      <c r="AG9">
        <f t="shared" si="3"/>
        <v>-23.168648648339595</v>
      </c>
      <c r="AH9">
        <f t="shared" si="4"/>
        <v>-125.00617043559704</v>
      </c>
      <c r="AI9">
        <f t="shared" si="5"/>
        <v>-148.17481908393663</v>
      </c>
      <c r="AJ9">
        <f t="shared" si="6"/>
        <v>2.2066639158900898</v>
      </c>
      <c r="AK9">
        <f t="shared" si="20"/>
        <v>7.4468379710644061</v>
      </c>
      <c r="AL9">
        <f t="shared" si="7"/>
        <v>-138.52131719698212</v>
      </c>
      <c r="AN9">
        <f t="shared" si="8"/>
        <v>0</v>
      </c>
      <c r="AO9">
        <f t="shared" si="8"/>
        <v>0</v>
      </c>
      <c r="AP9">
        <f t="shared" si="8"/>
        <v>-11.737958440871706</v>
      </c>
      <c r="AQ9">
        <f t="shared" si="8"/>
        <v>-63.332016281869777</v>
      </c>
      <c r="AR9">
        <f t="shared" si="8"/>
        <v>-75.069974722741478</v>
      </c>
      <c r="AS9">
        <f t="shared" si="8"/>
        <v>1.1179646137689332</v>
      </c>
      <c r="AT9">
        <f t="shared" si="8"/>
        <v>3.7727998705062049</v>
      </c>
      <c r="AU9">
        <f t="shared" si="8"/>
        <v>-70.179210238466339</v>
      </c>
      <c r="AW9">
        <v>6</v>
      </c>
      <c r="AX9">
        <f>IF(Z9&gt;0, (R9*SUMPRODUCT(K9:$K$98, X9:$X$98)-K9*$AZ$3)/Z9, 0)</f>
        <v>112.41132062983981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2.696852E-3</v>
      </c>
      <c r="Q10" s="4">
        <f t="shared" si="22"/>
        <v>25</v>
      </c>
      <c r="R10">
        <f t="shared" si="0"/>
        <v>50000</v>
      </c>
      <c r="S10">
        <f t="shared" si="1"/>
        <v>111.86391721372412</v>
      </c>
      <c r="U10">
        <f t="shared" si="12"/>
        <v>2.696852E-3</v>
      </c>
      <c r="V10">
        <f t="shared" si="13"/>
        <v>0.01</v>
      </c>
      <c r="W10">
        <f t="shared" si="14"/>
        <v>0.92674594593358384</v>
      </c>
      <c r="X10">
        <f t="shared" si="15"/>
        <v>2.4992966577828775E-3</v>
      </c>
      <c r="Y10">
        <f t="shared" si="16"/>
        <v>9.2674594593358389E-3</v>
      </c>
      <c r="Z10">
        <f t="shared" si="17"/>
        <v>0.91497918981646509</v>
      </c>
      <c r="AB10">
        <f t="shared" si="18"/>
        <v>104.17673567074428</v>
      </c>
      <c r="AC10">
        <f t="shared" si="19"/>
        <v>102.35315634190943</v>
      </c>
      <c r="AE10">
        <f t="shared" si="2"/>
        <v>0</v>
      </c>
      <c r="AF10">
        <f t="shared" si="3"/>
        <v>0</v>
      </c>
      <c r="AG10">
        <f t="shared" si="3"/>
        <v>-22.874479745411627</v>
      </c>
      <c r="AH10">
        <f t="shared" si="4"/>
        <v>-124.96483288914388</v>
      </c>
      <c r="AI10">
        <f t="shared" si="5"/>
        <v>-147.83931263455551</v>
      </c>
      <c r="AJ10">
        <f t="shared" si="6"/>
        <v>1.8235793288348532</v>
      </c>
      <c r="AK10">
        <f t="shared" si="20"/>
        <v>7.2923714969521001</v>
      </c>
      <c r="AL10">
        <f t="shared" si="7"/>
        <v>-138.72336180876857</v>
      </c>
      <c r="AN10">
        <f t="shared" si="8"/>
        <v>0</v>
      </c>
      <c r="AO10">
        <f t="shared" si="8"/>
        <v>0</v>
      </c>
      <c r="AP10">
        <f t="shared" si="8"/>
        <v>-10.347252964076613</v>
      </c>
      <c r="AQ10">
        <f t="shared" si="8"/>
        <v>-56.527744102110262</v>
      </c>
      <c r="AR10">
        <f t="shared" si="8"/>
        <v>-66.874997066186879</v>
      </c>
      <c r="AS10">
        <f t="shared" si="8"/>
        <v>0.82489467850302478</v>
      </c>
      <c r="AT10">
        <f t="shared" si="8"/>
        <v>3.2986985245914102</v>
      </c>
      <c r="AU10">
        <f t="shared" si="8"/>
        <v>-62.751403863092449</v>
      </c>
      <c r="AW10">
        <v>7</v>
      </c>
      <c r="AX10">
        <f>IF(Z10&gt;0, (R10*SUMPRODUCT(K10:$K$98, X10:$X$98)-K10*$AZ$3)/Z10, 0)</f>
        <v>111.86391721372412</v>
      </c>
    </row>
    <row r="11" spans="1:52" x14ac:dyDescent="0.25">
      <c r="A11" t="s">
        <v>33</v>
      </c>
      <c r="C11" s="12">
        <f>AU91</f>
        <v>620.16710405682181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2.7291730000000001E-3</v>
      </c>
      <c r="Q11" s="4">
        <f t="shared" si="22"/>
        <v>25</v>
      </c>
      <c r="R11">
        <f t="shared" si="0"/>
        <v>50000</v>
      </c>
      <c r="S11">
        <f t="shared" si="1"/>
        <v>111.52447866875143</v>
      </c>
      <c r="U11">
        <f t="shared" si="12"/>
        <v>2.7291730000000001E-3</v>
      </c>
      <c r="V11">
        <f t="shared" si="13"/>
        <v>0.01</v>
      </c>
      <c r="W11">
        <f t="shared" si="14"/>
        <v>0.91497918981646509</v>
      </c>
      <c r="X11">
        <f t="shared" si="15"/>
        <v>2.4971365004089717E-3</v>
      </c>
      <c r="Y11">
        <f t="shared" si="16"/>
        <v>9.1497918981646512E-3</v>
      </c>
      <c r="Z11">
        <f t="shared" si="17"/>
        <v>0.90333226141789147</v>
      </c>
      <c r="AB11">
        <f t="shared" si="18"/>
        <v>102.35315634190943</v>
      </c>
      <c r="AC11">
        <f t="shared" si="19"/>
        <v>100.74365951929462</v>
      </c>
      <c r="AE11">
        <f t="shared" si="2"/>
        <v>0</v>
      </c>
      <c r="AF11">
        <f t="shared" si="3"/>
        <v>0</v>
      </c>
      <c r="AG11">
        <f t="shared" si="3"/>
        <v>-22.583306535447285</v>
      </c>
      <c r="AH11">
        <f t="shared" si="4"/>
        <v>-124.85682502044858</v>
      </c>
      <c r="AI11">
        <f t="shared" si="5"/>
        <v>-147.44013155589587</v>
      </c>
      <c r="AJ11">
        <f t="shared" si="6"/>
        <v>1.6094968226148012</v>
      </c>
      <c r="AK11">
        <f t="shared" si="20"/>
        <v>7.1647209439336601</v>
      </c>
      <c r="AL11">
        <f t="shared" si="7"/>
        <v>-138.6659137893474</v>
      </c>
      <c r="AN11">
        <f t="shared" si="8"/>
        <v>0</v>
      </c>
      <c r="AO11">
        <f t="shared" si="8"/>
        <v>0</v>
      </c>
      <c r="AP11">
        <f t="shared" si="8"/>
        <v>-9.1210187419840345</v>
      </c>
      <c r="AQ11">
        <f t="shared" si="8"/>
        <v>-50.427577524514042</v>
      </c>
      <c r="AR11">
        <f t="shared" si="8"/>
        <v>-59.54859626649808</v>
      </c>
      <c r="AS11">
        <f t="shared" si="8"/>
        <v>0.65004877214020407</v>
      </c>
      <c r="AT11">
        <f t="shared" si="8"/>
        <v>2.8937106224073199</v>
      </c>
      <c r="AU11">
        <f t="shared" si="8"/>
        <v>-56.004836871950552</v>
      </c>
      <c r="AW11">
        <v>8</v>
      </c>
      <c r="AX11">
        <f>IF(Z11&gt;0, (R11*SUMPRODUCT(K11:$K$98, X11:$X$98)-K11*$AZ$3)/Z11, 0)</f>
        <v>111.52447866875143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2.766246E-3</v>
      </c>
      <c r="Q12" s="4">
        <f t="shared" si="22"/>
        <v>25</v>
      </c>
      <c r="R12">
        <f t="shared" si="0"/>
        <v>50000</v>
      </c>
      <c r="S12">
        <f t="shared" si="1"/>
        <v>111.40414920532953</v>
      </c>
      <c r="U12">
        <f t="shared" si="12"/>
        <v>2.766246E-3</v>
      </c>
      <c r="V12">
        <f t="shared" si="13"/>
        <v>0.01</v>
      </c>
      <c r="W12">
        <f t="shared" si="14"/>
        <v>0.90333226141789147</v>
      </c>
      <c r="X12">
        <f t="shared" si="15"/>
        <v>2.4988392548181966E-3</v>
      </c>
      <c r="Y12">
        <f t="shared" si="16"/>
        <v>9.0333226141789142E-3</v>
      </c>
      <c r="Z12">
        <f t="shared" si="17"/>
        <v>0.89180009954889439</v>
      </c>
      <c r="AB12">
        <f t="shared" si="18"/>
        <v>100.74365951929462</v>
      </c>
      <c r="AC12">
        <f t="shared" si="19"/>
        <v>99.350231351472758</v>
      </c>
      <c r="AE12">
        <f t="shared" si="2"/>
        <v>0</v>
      </c>
      <c r="AF12">
        <f t="shared" si="3"/>
        <v>0</v>
      </c>
      <c r="AG12">
        <f t="shared" si="3"/>
        <v>-22.295002488722361</v>
      </c>
      <c r="AH12">
        <f t="shared" si="4"/>
        <v>-124.94196274090983</v>
      </c>
      <c r="AI12">
        <f t="shared" si="5"/>
        <v>-147.23696522963218</v>
      </c>
      <c r="AJ12">
        <f t="shared" si="6"/>
        <v>1.3934281678218667</v>
      </c>
      <c r="AK12">
        <f t="shared" si="20"/>
        <v>7.0520561663506243</v>
      </c>
      <c r="AL12">
        <f t="shared" si="7"/>
        <v>-138.7914808954597</v>
      </c>
      <c r="AN12">
        <f t="shared" si="8"/>
        <v>0</v>
      </c>
      <c r="AO12">
        <f t="shared" si="8"/>
        <v>0</v>
      </c>
      <c r="AP12">
        <f t="shared" si="8"/>
        <v>-8.0398014044225512</v>
      </c>
      <c r="AQ12">
        <f t="shared" si="8"/>
        <v>-45.055324305247083</v>
      </c>
      <c r="AR12">
        <f t="shared" si="8"/>
        <v>-53.095125709669631</v>
      </c>
      <c r="AS12">
        <f t="shared" si="8"/>
        <v>0.50248416640828009</v>
      </c>
      <c r="AT12">
        <f t="shared" si="8"/>
        <v>2.5430421503192013</v>
      </c>
      <c r="AU12">
        <f t="shared" si="8"/>
        <v>-50.049599392942156</v>
      </c>
      <c r="AW12">
        <v>9</v>
      </c>
      <c r="AX12">
        <f>IF(Z12&gt;0, (R12*SUMPRODUCT(K12:$K$98, X12:$X$98)-K12*$AZ$3)/Z12, 0)</f>
        <v>111.40414920532953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2.8061710000000001E-3</v>
      </c>
      <c r="Q13" s="4">
        <f t="shared" si="22"/>
        <v>25</v>
      </c>
      <c r="R13">
        <f t="shared" si="0"/>
        <v>50000</v>
      </c>
      <c r="S13">
        <f t="shared" si="1"/>
        <v>111.40126663427323</v>
      </c>
      <c r="U13">
        <f t="shared" si="12"/>
        <v>2.8061710000000001E-3</v>
      </c>
      <c r="V13">
        <f t="shared" si="13"/>
        <v>0.01</v>
      </c>
      <c r="W13">
        <f t="shared" si="14"/>
        <v>0.89180009954889439</v>
      </c>
      <c r="X13">
        <f t="shared" si="15"/>
        <v>2.5025435771512208E-3</v>
      </c>
      <c r="Y13">
        <f t="shared" si="16"/>
        <v>8.9180009954889436E-3</v>
      </c>
      <c r="Z13">
        <f t="shared" si="17"/>
        <v>0.88037955497625431</v>
      </c>
      <c r="AB13">
        <f t="shared" si="18"/>
        <v>99.350231351472758</v>
      </c>
      <c r="AC13">
        <f t="shared" si="19"/>
        <v>98.075397543272516</v>
      </c>
      <c r="AE13">
        <f t="shared" si="2"/>
        <v>0</v>
      </c>
      <c r="AF13">
        <f t="shared" si="3"/>
        <v>0</v>
      </c>
      <c r="AG13">
        <f t="shared" si="3"/>
        <v>-22.009488874406358</v>
      </c>
      <c r="AH13">
        <f t="shared" si="4"/>
        <v>-125.12717885756103</v>
      </c>
      <c r="AI13">
        <f t="shared" si="5"/>
        <v>-147.13666773196741</v>
      </c>
      <c r="AJ13">
        <f t="shared" si="6"/>
        <v>1.2748338082002419</v>
      </c>
      <c r="AK13">
        <f t="shared" si="20"/>
        <v>6.9545161946030936</v>
      </c>
      <c r="AL13">
        <f t="shared" si="7"/>
        <v>-138.90731772916408</v>
      </c>
      <c r="AN13">
        <f t="shared" si="8"/>
        <v>0</v>
      </c>
      <c r="AO13">
        <f t="shared" si="8"/>
        <v>0</v>
      </c>
      <c r="AP13">
        <f t="shared" si="8"/>
        <v>-7.0864663685995311</v>
      </c>
      <c r="AQ13">
        <f t="shared" si="8"/>
        <v>-40.287602762231842</v>
      </c>
      <c r="AR13">
        <f t="shared" si="8"/>
        <v>-47.374069130831373</v>
      </c>
      <c r="AS13">
        <f t="shared" si="8"/>
        <v>0.41046236734147451</v>
      </c>
      <c r="AT13">
        <f t="shared" si="8"/>
        <v>2.239168088098769</v>
      </c>
      <c r="AU13">
        <f t="shared" si="8"/>
        <v>-44.724438675391134</v>
      </c>
      <c r="AW13">
        <v>10</v>
      </c>
      <c r="AX13">
        <f>IF(Z13&gt;0, (R13*SUMPRODUCT(K13:$K$98, X13:$X$98)-K13*$AZ$3)/Z13, 0)</f>
        <v>111.40126663427323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2.8498989999999999E-3</v>
      </c>
      <c r="Q14" s="4">
        <f t="shared" si="22"/>
        <v>25</v>
      </c>
      <c r="R14">
        <f t="shared" si="0"/>
        <v>50000</v>
      </c>
      <c r="S14">
        <f t="shared" si="1"/>
        <v>111.47304460468717</v>
      </c>
      <c r="U14">
        <f t="shared" si="12"/>
        <v>2.8498989999999999E-3</v>
      </c>
      <c r="V14">
        <f t="shared" si="13"/>
        <v>0.01</v>
      </c>
      <c r="W14">
        <f t="shared" si="14"/>
        <v>0.88037955497625431</v>
      </c>
      <c r="X14">
        <f t="shared" si="15"/>
        <v>2.5089928133472722E-3</v>
      </c>
      <c r="Y14">
        <f t="shared" si="16"/>
        <v>8.8037955497625425E-3</v>
      </c>
      <c r="Z14">
        <f t="shared" si="17"/>
        <v>0.86906676661314453</v>
      </c>
      <c r="AB14">
        <f t="shared" si="18"/>
        <v>98.075397543272516</v>
      </c>
      <c r="AC14">
        <f t="shared" si="19"/>
        <v>96.877518439118319</v>
      </c>
      <c r="AE14">
        <f t="shared" si="2"/>
        <v>0</v>
      </c>
      <c r="AF14">
        <f t="shared" si="3"/>
        <v>0</v>
      </c>
      <c r="AG14">
        <f t="shared" si="3"/>
        <v>-21.726669165328612</v>
      </c>
      <c r="AH14">
        <f t="shared" si="4"/>
        <v>-125.44964066736361</v>
      </c>
      <c r="AI14">
        <f t="shared" si="5"/>
        <v>-147.17630983269223</v>
      </c>
      <c r="AJ14">
        <f t="shared" si="6"/>
        <v>1.1978791041541967</v>
      </c>
      <c r="AK14">
        <f t="shared" si="20"/>
        <v>6.8652778280290772</v>
      </c>
      <c r="AL14">
        <f t="shared" si="7"/>
        <v>-139.11315290050896</v>
      </c>
      <c r="AN14">
        <f t="shared" si="8"/>
        <v>0</v>
      </c>
      <c r="AO14">
        <f t="shared" si="8"/>
        <v>0</v>
      </c>
      <c r="AP14">
        <f t="shared" si="8"/>
        <v>-6.2458982066929725</v>
      </c>
      <c r="AQ14">
        <f t="shared" si="8"/>
        <v>-36.063773959652558</v>
      </c>
      <c r="AR14">
        <f t="shared" si="8"/>
        <v>-42.309672166345528</v>
      </c>
      <c r="AS14">
        <f t="shared" si="8"/>
        <v>0.34436161804365195</v>
      </c>
      <c r="AT14">
        <f t="shared" si="8"/>
        <v>1.9736033235579158</v>
      </c>
      <c r="AU14">
        <f t="shared" si="8"/>
        <v>-39.991707224743969</v>
      </c>
      <c r="AW14">
        <v>11</v>
      </c>
      <c r="AX14">
        <f>IF(Z14&gt;0, (R14*SUMPRODUCT(K14:$K$98, X14:$X$98)-K14*$AZ$3)/Z14, 0)</f>
        <v>111.47304460468717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2.8964780000000001E-3</v>
      </c>
      <c r="Q15" s="4">
        <f t="shared" si="22"/>
        <v>25</v>
      </c>
      <c r="R15">
        <f t="shared" si="0"/>
        <v>50000</v>
      </c>
      <c r="S15">
        <f t="shared" si="1"/>
        <v>111.57462752170801</v>
      </c>
      <c r="U15">
        <f t="shared" si="12"/>
        <v>2.8964780000000001E-3</v>
      </c>
      <c r="V15">
        <f t="shared" si="13"/>
        <v>0.01</v>
      </c>
      <c r="W15">
        <f t="shared" si="14"/>
        <v>0.86906676661314453</v>
      </c>
      <c r="X15">
        <f t="shared" si="15"/>
        <v>2.5172327700261079E-3</v>
      </c>
      <c r="Y15">
        <f t="shared" si="16"/>
        <v>8.690667666131446E-3</v>
      </c>
      <c r="Z15">
        <f t="shared" si="17"/>
        <v>0.85785886617698692</v>
      </c>
      <c r="AB15">
        <f t="shared" si="18"/>
        <v>96.877518439118319</v>
      </c>
      <c r="AC15">
        <f t="shared" si="19"/>
        <v>95.715283459892078</v>
      </c>
      <c r="AE15">
        <f t="shared" si="2"/>
        <v>0</v>
      </c>
      <c r="AF15">
        <f t="shared" si="3"/>
        <v>0</v>
      </c>
      <c r="AG15">
        <f t="shared" si="3"/>
        <v>-21.446471654424673</v>
      </c>
      <c r="AH15">
        <f t="shared" si="4"/>
        <v>-125.86163850130539</v>
      </c>
      <c r="AI15">
        <f t="shared" si="5"/>
        <v>-147.30811015573008</v>
      </c>
      <c r="AJ15">
        <f t="shared" si="6"/>
        <v>1.1622349792262412</v>
      </c>
      <c r="AK15">
        <f t="shared" si="20"/>
        <v>6.781426290738283</v>
      </c>
      <c r="AL15">
        <f t="shared" si="7"/>
        <v>-139.36444888576554</v>
      </c>
      <c r="AN15">
        <f t="shared" si="8"/>
        <v>0</v>
      </c>
      <c r="AO15">
        <f t="shared" si="8"/>
        <v>0</v>
      </c>
      <c r="AP15">
        <f t="shared" si="8"/>
        <v>-5.5047751052501042</v>
      </c>
      <c r="AQ15">
        <f t="shared" si="8"/>
        <v>-32.305547760581518</v>
      </c>
      <c r="AR15">
        <f t="shared" si="8"/>
        <v>-37.810322865831623</v>
      </c>
      <c r="AS15">
        <f t="shared" si="8"/>
        <v>0.29831677131727774</v>
      </c>
      <c r="AT15">
        <f t="shared" si="8"/>
        <v>1.7406232234775536</v>
      </c>
      <c r="AU15">
        <f t="shared" si="8"/>
        <v>-35.771382871036792</v>
      </c>
      <c r="AW15">
        <v>12</v>
      </c>
      <c r="AX15">
        <f>IF(Z15&gt;0, (R15*SUMPRODUCT(K15:$K$98, X15:$X$98)-K15*$AZ$3)/Z15, 0)</f>
        <v>111.57462752170801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2.9506620000000002E-3</v>
      </c>
      <c r="Q16" s="4">
        <f t="shared" si="22"/>
        <v>25</v>
      </c>
      <c r="R16">
        <f t="shared" si="0"/>
        <v>50000</v>
      </c>
      <c r="S16">
        <f t="shared" si="1"/>
        <v>111.68814037637439</v>
      </c>
      <c r="U16">
        <f t="shared" si="12"/>
        <v>2.9506620000000002E-3</v>
      </c>
      <c r="V16">
        <f t="shared" si="13"/>
        <v>0.01</v>
      </c>
      <c r="W16">
        <f t="shared" si="14"/>
        <v>0.85785886617698692</v>
      </c>
      <c r="X16">
        <f t="shared" si="15"/>
        <v>2.5312515577915209E-3</v>
      </c>
      <c r="Y16">
        <f t="shared" si="16"/>
        <v>8.5785886617698696E-3</v>
      </c>
      <c r="Z16">
        <f t="shared" si="17"/>
        <v>0.84674902595742552</v>
      </c>
      <c r="AB16">
        <f t="shared" si="18"/>
        <v>95.715283459892078</v>
      </c>
      <c r="AC16">
        <f t="shared" si="19"/>
        <v>94.571824074691222</v>
      </c>
      <c r="AE16">
        <f t="shared" si="2"/>
        <v>0</v>
      </c>
      <c r="AF16">
        <f t="shared" si="3"/>
        <v>0</v>
      </c>
      <c r="AG16">
        <f t="shared" si="3"/>
        <v>-21.168725648935638</v>
      </c>
      <c r="AH16">
        <f t="shared" si="4"/>
        <v>-126.56257788957605</v>
      </c>
      <c r="AI16">
        <f t="shared" si="5"/>
        <v>-147.7313035385117</v>
      </c>
      <c r="AJ16">
        <f t="shared" si="6"/>
        <v>1.1434593852008561</v>
      </c>
      <c r="AK16">
        <f t="shared" si="20"/>
        <v>6.7000698421924465</v>
      </c>
      <c r="AL16">
        <f t="shared" si="7"/>
        <v>-139.88777431111839</v>
      </c>
      <c r="AN16">
        <f t="shared" si="8"/>
        <v>0</v>
      </c>
      <c r="AO16">
        <f t="shared" si="8"/>
        <v>0</v>
      </c>
      <c r="AP16">
        <f t="shared" si="8"/>
        <v>-4.851325556674996</v>
      </c>
      <c r="AQ16">
        <f t="shared" si="8"/>
        <v>-29.004876288584796</v>
      </c>
      <c r="AR16">
        <f t="shared" si="8"/>
        <v>-33.856201845259797</v>
      </c>
      <c r="AS16">
        <f t="shared" si="8"/>
        <v>0.26205137854973853</v>
      </c>
      <c r="AT16">
        <f t="shared" si="8"/>
        <v>1.5354830798976287</v>
      </c>
      <c r="AU16">
        <f t="shared" si="8"/>
        <v>-32.058667386812424</v>
      </c>
      <c r="AW16">
        <v>13</v>
      </c>
      <c r="AX16">
        <f>IF(Z16&gt;0, (R16*SUMPRODUCT(K16:$K$98, X16:$X$98)-K16*$AZ$3)/Z16, 0)</f>
        <v>111.68814037637439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3.0134020000000001E-3</v>
      </c>
      <c r="Q17" s="4">
        <f t="shared" si="22"/>
        <v>25</v>
      </c>
      <c r="R17">
        <f t="shared" si="0"/>
        <v>50000</v>
      </c>
      <c r="S17">
        <f t="shared" si="1"/>
        <v>111.74691303234475</v>
      </c>
      <c r="U17">
        <f t="shared" si="12"/>
        <v>3.0134020000000001E-3</v>
      </c>
      <c r="V17">
        <f t="shared" si="13"/>
        <v>0.01</v>
      </c>
      <c r="W17">
        <f t="shared" si="14"/>
        <v>0.84674902595742552</v>
      </c>
      <c r="X17">
        <f t="shared" si="15"/>
        <v>2.5515952083181581E-3</v>
      </c>
      <c r="Y17">
        <f t="shared" si="16"/>
        <v>8.4674902595742556E-3</v>
      </c>
      <c r="Z17">
        <f t="shared" si="17"/>
        <v>0.83572994048953309</v>
      </c>
      <c r="AB17">
        <f t="shared" si="18"/>
        <v>94.571824074691222</v>
      </c>
      <c r="AC17">
        <f t="shared" si="19"/>
        <v>93.390240978410503</v>
      </c>
      <c r="AE17">
        <f t="shared" si="2"/>
        <v>0</v>
      </c>
      <c r="AF17">
        <f t="shared" si="3"/>
        <v>0</v>
      </c>
      <c r="AG17">
        <f t="shared" si="3"/>
        <v>-20.893248512238326</v>
      </c>
      <c r="AH17">
        <f t="shared" si="4"/>
        <v>-127.57976041590791</v>
      </c>
      <c r="AI17">
        <f t="shared" si="5"/>
        <v>-148.47300892814624</v>
      </c>
      <c r="AJ17">
        <f t="shared" si="6"/>
        <v>1.1815830962807183</v>
      </c>
      <c r="AK17">
        <f t="shared" si="20"/>
        <v>6.6200276852283864</v>
      </c>
      <c r="AL17">
        <f t="shared" si="7"/>
        <v>-140.67139814663713</v>
      </c>
      <c r="AN17">
        <f t="shared" si="8"/>
        <v>0</v>
      </c>
      <c r="AO17">
        <f t="shared" si="8"/>
        <v>0</v>
      </c>
      <c r="AP17">
        <f t="shared" si="8"/>
        <v>-4.2751725955117053</v>
      </c>
      <c r="AQ17">
        <f t="shared" si="8"/>
        <v>-26.105346669884906</v>
      </c>
      <c r="AR17">
        <f t="shared" si="8"/>
        <v>-30.380519265396611</v>
      </c>
      <c r="AS17">
        <f t="shared" si="8"/>
        <v>0.24177531175107933</v>
      </c>
      <c r="AT17">
        <f t="shared" si="8"/>
        <v>1.354588824463524</v>
      </c>
      <c r="AU17">
        <f t="shared" si="8"/>
        <v>-28.784155129182007</v>
      </c>
      <c r="AW17">
        <v>14</v>
      </c>
      <c r="AX17">
        <f>IF(Z17&gt;0, (R17*SUMPRODUCT(K17:$K$98, X17:$X$98)-K17*$AZ$3)/Z17, 0)</f>
        <v>111.74691303234475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3.0789929999999999E-3</v>
      </c>
      <c r="Q18" s="4">
        <f t="shared" si="22"/>
        <v>25</v>
      </c>
      <c r="R18">
        <f t="shared" si="0"/>
        <v>50000</v>
      </c>
      <c r="S18">
        <f t="shared" si="1"/>
        <v>111.69639129874217</v>
      </c>
      <c r="U18">
        <f t="shared" si="12"/>
        <v>3.0789929999999999E-3</v>
      </c>
      <c r="V18">
        <f t="shared" si="13"/>
        <v>0.01</v>
      </c>
      <c r="W18">
        <f t="shared" si="14"/>
        <v>0.83572994048953309</v>
      </c>
      <c r="X18">
        <f t="shared" si="15"/>
        <v>2.573206636657689E-3</v>
      </c>
      <c r="Y18">
        <f t="shared" si="16"/>
        <v>8.3572994048953311E-3</v>
      </c>
      <c r="Z18">
        <f t="shared" si="17"/>
        <v>0.82479943444797998</v>
      </c>
      <c r="AB18">
        <f t="shared" si="18"/>
        <v>93.390240978410503</v>
      </c>
      <c r="AC18">
        <f t="shared" si="19"/>
        <v>92.127120373082818</v>
      </c>
      <c r="AE18">
        <f t="shared" si="2"/>
        <v>0</v>
      </c>
      <c r="AF18">
        <f t="shared" si="3"/>
        <v>0</v>
      </c>
      <c r="AG18">
        <f t="shared" si="3"/>
        <v>-20.619985861199499</v>
      </c>
      <c r="AH18">
        <f t="shared" si="4"/>
        <v>-128.66033183288445</v>
      </c>
      <c r="AI18">
        <f t="shared" si="5"/>
        <v>-149.28031769408395</v>
      </c>
      <c r="AJ18">
        <f t="shared" si="6"/>
        <v>1.2631206053276856</v>
      </c>
      <c r="AK18">
        <f t="shared" si="20"/>
        <v>6.5373168684887357</v>
      </c>
      <c r="AL18">
        <f t="shared" si="7"/>
        <v>-141.47988022026752</v>
      </c>
      <c r="AN18">
        <f t="shared" si="8"/>
        <v>0</v>
      </c>
      <c r="AO18">
        <f t="shared" si="8"/>
        <v>0</v>
      </c>
      <c r="AP18">
        <f t="shared" si="8"/>
        <v>-3.7671943241617991</v>
      </c>
      <c r="AQ18">
        <f t="shared" si="8"/>
        <v>-23.505761598879236</v>
      </c>
      <c r="AR18">
        <f t="shared" si="8"/>
        <v>-27.272955923041035</v>
      </c>
      <c r="AS18">
        <f t="shared" si="8"/>
        <v>0.2307674121191404</v>
      </c>
      <c r="AT18">
        <f t="shared" si="8"/>
        <v>1.1943433505722754</v>
      </c>
      <c r="AU18">
        <f t="shared" si="8"/>
        <v>-25.847845160349618</v>
      </c>
      <c r="AW18">
        <v>15</v>
      </c>
      <c r="AX18">
        <f>IF(Z18&gt;0, (R18*SUMPRODUCT(K18:$K$98, X18:$X$98)-K18*$AZ$3)/Z18, 0)</f>
        <v>111.69639129874217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3.1512390000000001E-3</v>
      </c>
      <c r="Q19" s="4">
        <f t="shared" si="22"/>
        <v>25</v>
      </c>
      <c r="R19">
        <f t="shared" si="0"/>
        <v>50000</v>
      </c>
      <c r="S19">
        <f t="shared" si="1"/>
        <v>111.55680469856279</v>
      </c>
      <c r="U19">
        <f t="shared" si="12"/>
        <v>3.1512390000000001E-3</v>
      </c>
      <c r="V19">
        <f t="shared" si="13"/>
        <v>0.01</v>
      </c>
      <c r="W19">
        <f t="shared" si="14"/>
        <v>0.82479943444797998</v>
      </c>
      <c r="X19">
        <f t="shared" si="15"/>
        <v>2.599140145010418E-3</v>
      </c>
      <c r="Y19">
        <f t="shared" si="16"/>
        <v>8.2479943444798004E-3</v>
      </c>
      <c r="Z19">
        <f t="shared" si="17"/>
        <v>0.81395229995848983</v>
      </c>
      <c r="AB19">
        <f t="shared" si="18"/>
        <v>92.127120373082818</v>
      </c>
      <c r="AC19">
        <f t="shared" si="19"/>
        <v>90.80191776041525</v>
      </c>
      <c r="AE19">
        <f t="shared" si="2"/>
        <v>0</v>
      </c>
      <c r="AF19">
        <f t="shared" si="3"/>
        <v>0</v>
      </c>
      <c r="AG19">
        <f t="shared" si="3"/>
        <v>-20.348807498962245</v>
      </c>
      <c r="AH19">
        <f t="shared" si="4"/>
        <v>-129.95700725052089</v>
      </c>
      <c r="AI19">
        <f t="shared" si="5"/>
        <v>-150.30581474948315</v>
      </c>
      <c r="AJ19">
        <f t="shared" si="6"/>
        <v>1.3252026126675673</v>
      </c>
      <c r="AK19">
        <f t="shared" si="20"/>
        <v>6.4488984261157976</v>
      </c>
      <c r="AL19">
        <f t="shared" si="7"/>
        <v>-142.53171371069979</v>
      </c>
      <c r="AN19">
        <f t="shared" si="8"/>
        <v>0</v>
      </c>
      <c r="AO19">
        <f t="shared" si="8"/>
        <v>0</v>
      </c>
      <c r="AP19">
        <f t="shared" si="8"/>
        <v>-3.3193312957547358</v>
      </c>
      <c r="AQ19">
        <f t="shared" si="8"/>
        <v>-21.198802990852329</v>
      </c>
      <c r="AR19">
        <f t="shared" si="8"/>
        <v>-24.518134286607065</v>
      </c>
      <c r="AS19">
        <f t="shared" si="8"/>
        <v>0.21616925245706553</v>
      </c>
      <c r="AT19">
        <f t="shared" si="8"/>
        <v>1.0519550283249424</v>
      </c>
      <c r="AU19">
        <f t="shared" si="8"/>
        <v>-23.250010005825057</v>
      </c>
      <c r="AW19">
        <v>16</v>
      </c>
      <c r="AX19">
        <f>IF(Z19&gt;0, (R19*SUMPRODUCT(K19:$K$98, X19:$X$98)-K19*$AZ$3)/Z19, 0)</f>
        <v>111.55680469856279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3.229188E-3</v>
      </c>
      <c r="Q20" s="4">
        <f t="shared" si="22"/>
        <v>25</v>
      </c>
      <c r="R20">
        <f t="shared" si="0"/>
        <v>50000</v>
      </c>
      <c r="S20">
        <f t="shared" si="1"/>
        <v>111.31589260740269</v>
      </c>
      <c r="U20">
        <f t="shared" si="12"/>
        <v>3.229188E-3</v>
      </c>
      <c r="V20">
        <f t="shared" si="13"/>
        <v>0.01</v>
      </c>
      <c r="W20">
        <f t="shared" si="14"/>
        <v>0.81395229995848983</v>
      </c>
      <c r="X20">
        <f t="shared" si="15"/>
        <v>2.6284049995983559E-3</v>
      </c>
      <c r="Y20">
        <f t="shared" si="16"/>
        <v>8.139522999584899E-3</v>
      </c>
      <c r="Z20">
        <f t="shared" si="17"/>
        <v>0.80318437195930659</v>
      </c>
      <c r="AB20">
        <f t="shared" si="18"/>
        <v>90.80191776041525</v>
      </c>
      <c r="AC20">
        <f t="shared" si="19"/>
        <v>89.407185292966346</v>
      </c>
      <c r="AE20">
        <f t="shared" si="2"/>
        <v>0</v>
      </c>
      <c r="AF20">
        <f t="shared" si="3"/>
        <v>0</v>
      </c>
      <c r="AG20">
        <f t="shared" si="3"/>
        <v>-20.079609298982664</v>
      </c>
      <c r="AH20">
        <f t="shared" si="4"/>
        <v>-131.4202499799178</v>
      </c>
      <c r="AI20">
        <f t="shared" si="5"/>
        <v>-151.49985927890046</v>
      </c>
      <c r="AJ20">
        <f t="shared" si="6"/>
        <v>1.3947324674489039</v>
      </c>
      <c r="AK20">
        <f t="shared" si="20"/>
        <v>6.3561342432290679</v>
      </c>
      <c r="AL20">
        <f t="shared" si="7"/>
        <v>-143.74899256822249</v>
      </c>
      <c r="AN20">
        <f t="shared" si="8"/>
        <v>0</v>
      </c>
      <c r="AO20">
        <f t="shared" si="8"/>
        <v>0</v>
      </c>
      <c r="AP20">
        <f t="shared" si="8"/>
        <v>-2.9244814625079578</v>
      </c>
      <c r="AQ20">
        <f t="shared" si="8"/>
        <v>-19.140615693349364</v>
      </c>
      <c r="AR20">
        <f t="shared" si="8"/>
        <v>-22.06509715585732</v>
      </c>
      <c r="AS20">
        <f t="shared" si="8"/>
        <v>0.20313489099705537</v>
      </c>
      <c r="AT20">
        <f t="shared" si="8"/>
        <v>0.92573498272584609</v>
      </c>
      <c r="AU20">
        <f t="shared" si="8"/>
        <v>-20.936227282134421</v>
      </c>
      <c r="AW20">
        <v>17</v>
      </c>
      <c r="AX20">
        <f>IF(Z20&gt;0, (R20*SUMPRODUCT(K20:$K$98, X20:$X$98)-K20*$AZ$3)/Z20, 0)</f>
        <v>111.31589260740269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3.318545E-3</v>
      </c>
      <c r="Q21" s="4">
        <f t="shared" si="22"/>
        <v>25</v>
      </c>
      <c r="R21">
        <f t="shared" si="0"/>
        <v>50000</v>
      </c>
      <c r="S21">
        <f t="shared" si="1"/>
        <v>110.97817576649369</v>
      </c>
      <c r="U21">
        <f t="shared" si="12"/>
        <v>3.318545E-3</v>
      </c>
      <c r="V21">
        <f t="shared" si="13"/>
        <v>0.01</v>
      </c>
      <c r="W21">
        <f t="shared" si="14"/>
        <v>0.80318437195930659</v>
      </c>
      <c r="X21">
        <f t="shared" si="15"/>
        <v>2.6654034816436969E-3</v>
      </c>
      <c r="Y21">
        <f t="shared" si="16"/>
        <v>8.031843719593066E-3</v>
      </c>
      <c r="Z21">
        <f t="shared" si="17"/>
        <v>0.79248712475806982</v>
      </c>
      <c r="AB21">
        <f t="shared" si="18"/>
        <v>89.407185292966346</v>
      </c>
      <c r="AC21">
        <f t="shared" si="19"/>
        <v>87.948775424084289</v>
      </c>
      <c r="AE21">
        <f t="shared" si="2"/>
        <v>0</v>
      </c>
      <c r="AF21">
        <f t="shared" si="3"/>
        <v>0</v>
      </c>
      <c r="AG21">
        <f t="shared" si="3"/>
        <v>-19.812178118951746</v>
      </c>
      <c r="AH21">
        <f t="shared" si="4"/>
        <v>-133.27017408218484</v>
      </c>
      <c r="AI21">
        <f t="shared" si="5"/>
        <v>-153.08235220113659</v>
      </c>
      <c r="AJ21">
        <f t="shared" si="6"/>
        <v>1.4584098688820575</v>
      </c>
      <c r="AK21">
        <f t="shared" si="20"/>
        <v>6.2585029705076449</v>
      </c>
      <c r="AL21">
        <f t="shared" si="7"/>
        <v>-145.36543936174689</v>
      </c>
      <c r="AN21">
        <f t="shared" si="8"/>
        <v>0</v>
      </c>
      <c r="AO21">
        <f t="shared" si="8"/>
        <v>0</v>
      </c>
      <c r="AP21">
        <f t="shared" si="8"/>
        <v>-2.5763675219177493</v>
      </c>
      <c r="AQ21">
        <f t="shared" si="8"/>
        <v>-17.330398812497265</v>
      </c>
      <c r="AR21">
        <f t="shared" si="8"/>
        <v>-19.906766334415014</v>
      </c>
      <c r="AS21">
        <f t="shared" si="8"/>
        <v>0.18965102157232466</v>
      </c>
      <c r="AT21">
        <f t="shared" si="8"/>
        <v>0.81385316103218941</v>
      </c>
      <c r="AU21">
        <f t="shared" si="8"/>
        <v>-18.903262151810502</v>
      </c>
      <c r="AW21">
        <v>18</v>
      </c>
      <c r="AX21">
        <f>IF(Z21&gt;0, (R21*SUMPRODUCT(K21:$K$98, X21:$X$98)-K21*$AZ$3)/Z21, 0)</f>
        <v>110.97817576649369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3.4212090000000001E-3</v>
      </c>
      <c r="Q22" s="4">
        <f t="shared" si="22"/>
        <v>25</v>
      </c>
      <c r="R22">
        <f t="shared" si="0"/>
        <v>50000</v>
      </c>
      <c r="S22">
        <f t="shared" si="1"/>
        <v>110.51474200572514</v>
      </c>
      <c r="U22">
        <f t="shared" si="12"/>
        <v>3.4212090000000001E-3</v>
      </c>
      <c r="V22">
        <f t="shared" si="13"/>
        <v>0.01</v>
      </c>
      <c r="W22">
        <f t="shared" si="14"/>
        <v>0.79248712475806982</v>
      </c>
      <c r="X22">
        <f t="shared" si="15"/>
        <v>2.7112640836064314E-3</v>
      </c>
      <c r="Y22">
        <f t="shared" si="16"/>
        <v>7.924871247580699E-3</v>
      </c>
      <c r="Z22">
        <f t="shared" si="17"/>
        <v>0.78185098942688269</v>
      </c>
      <c r="AB22">
        <f t="shared" si="18"/>
        <v>87.948775424084289</v>
      </c>
      <c r="AC22">
        <f t="shared" si="19"/>
        <v>86.406060383432873</v>
      </c>
      <c r="AE22">
        <f t="shared" si="2"/>
        <v>0</v>
      </c>
      <c r="AF22">
        <f t="shared" si="3"/>
        <v>0</v>
      </c>
      <c r="AG22">
        <f t="shared" si="3"/>
        <v>-19.546274735672068</v>
      </c>
      <c r="AH22">
        <f t="shared" si="4"/>
        <v>-135.56320418032158</v>
      </c>
      <c r="AI22">
        <f t="shared" si="5"/>
        <v>-155.10947891599363</v>
      </c>
      <c r="AJ22">
        <f t="shared" si="6"/>
        <v>1.5427150406514158</v>
      </c>
      <c r="AK22">
        <f t="shared" si="20"/>
        <v>6.1564142796859009</v>
      </c>
      <c r="AL22">
        <f t="shared" si="7"/>
        <v>-147.41034959565633</v>
      </c>
      <c r="AN22">
        <f t="shared" si="8"/>
        <v>0</v>
      </c>
      <c r="AO22">
        <f t="shared" si="8"/>
        <v>0</v>
      </c>
      <c r="AP22">
        <f t="shared" si="8"/>
        <v>-2.2694549597725708</v>
      </c>
      <c r="AQ22">
        <f t="shared" si="8"/>
        <v>-15.739806702308396</v>
      </c>
      <c r="AR22">
        <f t="shared" si="8"/>
        <v>-18.009261662080966</v>
      </c>
      <c r="AS22">
        <f t="shared" si="8"/>
        <v>0.17911967103033344</v>
      </c>
      <c r="AT22">
        <f t="shared" si="8"/>
        <v>0.71480141921618456</v>
      </c>
      <c r="AU22">
        <f t="shared" si="8"/>
        <v>-17.115340571834448</v>
      </c>
      <c r="AW22">
        <v>19</v>
      </c>
      <c r="AX22">
        <f>IF(Z22&gt;0, (R22*SUMPRODUCT(K22:$K$98, X22:$X$98)-K22*$AZ$3)/Z22, 0)</f>
        <v>110.51474200572514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3.53338E-3</v>
      </c>
      <c r="Q23" s="4">
        <f t="shared" si="22"/>
        <v>25</v>
      </c>
      <c r="R23">
        <f t="shared" si="0"/>
        <v>50000</v>
      </c>
      <c r="S23">
        <f t="shared" si="1"/>
        <v>109.89978941104876</v>
      </c>
      <c r="U23">
        <f t="shared" si="12"/>
        <v>3.53338E-3</v>
      </c>
      <c r="V23">
        <f t="shared" si="13"/>
        <v>0.01</v>
      </c>
      <c r="W23">
        <f t="shared" si="14"/>
        <v>0.78185098942688269</v>
      </c>
      <c r="X23">
        <f t="shared" si="15"/>
        <v>2.762576649021159E-3</v>
      </c>
      <c r="Y23">
        <f t="shared" si="16"/>
        <v>7.8185098942688269E-3</v>
      </c>
      <c r="Z23">
        <f t="shared" si="17"/>
        <v>0.77126990288359276</v>
      </c>
      <c r="AB23">
        <f t="shared" si="18"/>
        <v>86.406060383432873</v>
      </c>
      <c r="AC23">
        <f t="shared" si="19"/>
        <v>84.762399905986868</v>
      </c>
      <c r="AE23">
        <f t="shared" si="2"/>
        <v>0</v>
      </c>
      <c r="AF23">
        <f t="shared" si="3"/>
        <v>0</v>
      </c>
      <c r="AG23">
        <f t="shared" si="3"/>
        <v>-19.28174757208982</v>
      </c>
      <c r="AH23">
        <f t="shared" si="4"/>
        <v>-138.12883245105795</v>
      </c>
      <c r="AI23">
        <f t="shared" si="5"/>
        <v>-157.41058002314776</v>
      </c>
      <c r="AJ23">
        <f t="shared" si="6"/>
        <v>1.6436604774460051</v>
      </c>
      <c r="AK23">
        <f t="shared" si="20"/>
        <v>6.0484242268403019</v>
      </c>
      <c r="AL23">
        <f t="shared" si="7"/>
        <v>-149.71849531886144</v>
      </c>
      <c r="AN23">
        <f t="shared" si="8"/>
        <v>0</v>
      </c>
      <c r="AO23">
        <f t="shared" si="8"/>
        <v>0</v>
      </c>
      <c r="AP23">
        <f t="shared" si="8"/>
        <v>-1.9988763959009679</v>
      </c>
      <c r="AQ23">
        <f t="shared" si="8"/>
        <v>-14.319369224573583</v>
      </c>
      <c r="AR23">
        <f t="shared" si="8"/>
        <v>-16.318245620474549</v>
      </c>
      <c r="AS23">
        <f t="shared" si="8"/>
        <v>0.17039296458780701</v>
      </c>
      <c r="AT23">
        <f t="shared" si="8"/>
        <v>0.62702057343219753</v>
      </c>
      <c r="AU23">
        <f t="shared" si="8"/>
        <v>-15.520832082454543</v>
      </c>
      <c r="AW23">
        <v>20</v>
      </c>
      <c r="AX23">
        <f>IF(Z23&gt;0, (R23*SUMPRODUCT(K23:$K$98, X23:$X$98)-K23*$AZ$3)/Z23, 0)</f>
        <v>109.89978941104876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3.6617109999999998E-3</v>
      </c>
      <c r="Q24" s="4">
        <f t="shared" si="22"/>
        <v>25</v>
      </c>
      <c r="R24">
        <f t="shared" si="0"/>
        <v>50000</v>
      </c>
      <c r="S24">
        <f t="shared" si="1"/>
        <v>109.14324941311116</v>
      </c>
      <c r="U24">
        <f t="shared" si="12"/>
        <v>3.6617109999999998E-3</v>
      </c>
      <c r="V24">
        <f t="shared" si="13"/>
        <v>0.01</v>
      </c>
      <c r="W24">
        <f t="shared" si="14"/>
        <v>0.77126990288359276</v>
      </c>
      <c r="X24">
        <f t="shared" si="15"/>
        <v>2.8241674873577833E-3</v>
      </c>
      <c r="Y24">
        <f t="shared" si="16"/>
        <v>7.7126990288359275E-3</v>
      </c>
      <c r="Z24">
        <f t="shared" si="17"/>
        <v>0.76073303636739897</v>
      </c>
      <c r="AB24">
        <f t="shared" si="18"/>
        <v>84.762399905986868</v>
      </c>
      <c r="AC24">
        <f t="shared" si="19"/>
        <v>83.028875525040391</v>
      </c>
      <c r="AE24">
        <f t="shared" si="2"/>
        <v>0</v>
      </c>
      <c r="AF24">
        <f t="shared" si="3"/>
        <v>0</v>
      </c>
      <c r="AG24">
        <f t="shared" si="3"/>
        <v>-19.018325909184973</v>
      </c>
      <c r="AH24">
        <f t="shared" si="4"/>
        <v>-141.20837436788918</v>
      </c>
      <c r="AI24">
        <f t="shared" ref="AI24:AI87" si="23">SUM(AE24:AH24)</f>
        <v>-160.22670027707414</v>
      </c>
      <c r="AJ24">
        <f t="shared" si="6"/>
        <v>1.7335243809464771</v>
      </c>
      <c r="AK24">
        <f t="shared" si="20"/>
        <v>5.9333679934190817</v>
      </c>
      <c r="AL24">
        <f t="shared" ref="AL24:AL87" si="24">SUM(AI24:AK24)</f>
        <v>-152.5598079027086</v>
      </c>
      <c r="AN24">
        <f t="shared" si="8"/>
        <v>0</v>
      </c>
      <c r="AO24">
        <f t="shared" si="8"/>
        <v>0</v>
      </c>
      <c r="AP24">
        <f t="shared" si="8"/>
        <v>-1.7603288609423631</v>
      </c>
      <c r="AQ24">
        <f t="shared" si="8"/>
        <v>-13.070192297340943</v>
      </c>
      <c r="AR24">
        <f t="shared" si="8"/>
        <v>-14.830521158283306</v>
      </c>
      <c r="AS24">
        <f t="shared" si="8"/>
        <v>0.16045434353680721</v>
      </c>
      <c r="AT24">
        <f t="shared" si="8"/>
        <v>0.54919023742058126</v>
      </c>
      <c r="AU24">
        <f t="shared" si="8"/>
        <v>-14.120876577325919</v>
      </c>
      <c r="AW24">
        <v>21</v>
      </c>
      <c r="AX24">
        <f>IF(Z24&gt;0, (R24*SUMPRODUCT(K24:$K$98, X24:$X$98)-K24*$AZ$3)/Z24, 0)</f>
        <v>109.14324941311116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3.8071530000000002E-3</v>
      </c>
      <c r="Q25" s="4">
        <f t="shared" si="22"/>
        <v>25</v>
      </c>
      <c r="R25">
        <f t="shared" si="0"/>
        <v>50000</v>
      </c>
      <c r="S25">
        <f t="shared" si="1"/>
        <v>108.22827811260657</v>
      </c>
      <c r="U25">
        <f t="shared" si="12"/>
        <v>3.8071530000000002E-3</v>
      </c>
      <c r="V25">
        <f t="shared" si="13"/>
        <v>0.01</v>
      </c>
      <c r="W25">
        <f t="shared" si="14"/>
        <v>0.76073303636739897</v>
      </c>
      <c r="X25">
        <f t="shared" si="15"/>
        <v>2.8962270616052521E-3</v>
      </c>
      <c r="Y25">
        <f t="shared" si="16"/>
        <v>7.60733036367399E-3</v>
      </c>
      <c r="Z25">
        <f t="shared" si="17"/>
        <v>0.75022947894211967</v>
      </c>
      <c r="AB25">
        <f t="shared" si="18"/>
        <v>83.028875525040391</v>
      </c>
      <c r="AC25">
        <f t="shared" si="19"/>
        <v>81.196044695223648</v>
      </c>
      <c r="AE25">
        <f t="shared" si="2"/>
        <v>0</v>
      </c>
      <c r="AF25">
        <f t="shared" si="3"/>
        <v>0</v>
      </c>
      <c r="AG25">
        <f t="shared" si="3"/>
        <v>-18.755736973552992</v>
      </c>
      <c r="AH25">
        <f t="shared" si="4"/>
        <v>-144.81135308026259</v>
      </c>
      <c r="AI25">
        <f t="shared" si="23"/>
        <v>-163.56709005381558</v>
      </c>
      <c r="AJ25">
        <f t="shared" si="6"/>
        <v>1.8328308298167428</v>
      </c>
      <c r="AK25">
        <f t="shared" si="20"/>
        <v>5.8120212867528283</v>
      </c>
      <c r="AL25">
        <f t="shared" si="24"/>
        <v>-155.922237937246</v>
      </c>
      <c r="AN25">
        <f t="shared" si="8"/>
        <v>0</v>
      </c>
      <c r="AO25">
        <f t="shared" si="8"/>
        <v>0</v>
      </c>
      <c r="AP25">
        <f t="shared" si="8"/>
        <v>-1.5500211884187642</v>
      </c>
      <c r="AQ25">
        <f t="shared" si="8"/>
        <v>-11.967573757005892</v>
      </c>
      <c r="AR25">
        <f t="shared" si="8"/>
        <v>-13.517594945424657</v>
      </c>
      <c r="AS25">
        <f t="shared" si="8"/>
        <v>0.15146974096560531</v>
      </c>
      <c r="AT25">
        <f t="shared" si="8"/>
        <v>0.48032002979732563</v>
      </c>
      <c r="AU25">
        <f t="shared" si="8"/>
        <v>-12.885805174661725</v>
      </c>
      <c r="AW25">
        <v>22</v>
      </c>
      <c r="AX25">
        <f>IF(Z25&gt;0, (R25*SUMPRODUCT(K25:$K$98, X25:$X$98)-K25*$AZ$3)/Z25, 0)</f>
        <v>108.22827811260657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3.9582979999999999E-3</v>
      </c>
      <c r="Q26" s="4">
        <f t="shared" si="22"/>
        <v>25</v>
      </c>
      <c r="R26">
        <f t="shared" si="0"/>
        <v>50000</v>
      </c>
      <c r="S26">
        <f t="shared" si="1"/>
        <v>107.14568461547378</v>
      </c>
      <c r="U26">
        <f t="shared" si="12"/>
        <v>3.9582979999999999E-3</v>
      </c>
      <c r="V26">
        <f t="shared" si="13"/>
        <v>0.01</v>
      </c>
      <c r="W26">
        <f t="shared" si="14"/>
        <v>0.75022947894211967</v>
      </c>
      <c r="X26">
        <f t="shared" si="15"/>
        <v>2.9696318460376344E-3</v>
      </c>
      <c r="Y26">
        <f t="shared" si="16"/>
        <v>7.5022947894211964E-3</v>
      </c>
      <c r="Z26">
        <f t="shared" si="17"/>
        <v>0.73975755230666085</v>
      </c>
      <c r="AB26">
        <f t="shared" si="18"/>
        <v>81.196044695223648</v>
      </c>
      <c r="AC26">
        <f t="shared" si="19"/>
        <v>79.26182939136433</v>
      </c>
      <c r="AE26">
        <f t="shared" si="2"/>
        <v>0</v>
      </c>
      <c r="AF26">
        <f t="shared" si="3"/>
        <v>0</v>
      </c>
      <c r="AG26">
        <f t="shared" si="3"/>
        <v>-18.49393880766652</v>
      </c>
      <c r="AH26">
        <f t="shared" si="4"/>
        <v>-148.48159230188173</v>
      </c>
      <c r="AI26">
        <f t="shared" si="23"/>
        <v>-166.97553110954826</v>
      </c>
      <c r="AJ26">
        <f t="shared" si="6"/>
        <v>1.9342153038593182</v>
      </c>
      <c r="AK26">
        <f t="shared" si="20"/>
        <v>5.6837231286656555</v>
      </c>
      <c r="AL26">
        <f t="shared" si="24"/>
        <v>-159.35759267702329</v>
      </c>
      <c r="AN26">
        <f t="shared" si="8"/>
        <v>0</v>
      </c>
      <c r="AO26">
        <f t="shared" si="8"/>
        <v>0</v>
      </c>
      <c r="AP26">
        <f t="shared" si="8"/>
        <v>-1.3646299381825902</v>
      </c>
      <c r="AQ26">
        <f t="shared" si="8"/>
        <v>-10.956153160849318</v>
      </c>
      <c r="AR26">
        <f t="shared" si="8"/>
        <v>-12.320783099031908</v>
      </c>
      <c r="AS26">
        <f t="shared" si="8"/>
        <v>0.14272179323115214</v>
      </c>
      <c r="AT26">
        <f t="shared" si="8"/>
        <v>0.41939031065154747</v>
      </c>
      <c r="AU26">
        <f t="shared" si="8"/>
        <v>-11.75867099514921</v>
      </c>
      <c r="AW26">
        <v>23</v>
      </c>
      <c r="AX26">
        <f>IF(Z26&gt;0, (R26*SUMPRODUCT(K26:$K$98, X26:$X$98)-K26*$AZ$3)/Z26, 0)</f>
        <v>107.14568461547378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4.120851E-3</v>
      </c>
      <c r="Q27" s="4">
        <f t="shared" si="22"/>
        <v>25</v>
      </c>
      <c r="R27">
        <f t="shared" si="0"/>
        <v>50000</v>
      </c>
      <c r="S27">
        <f t="shared" si="1"/>
        <v>105.94105139535679</v>
      </c>
      <c r="U27">
        <f t="shared" si="12"/>
        <v>4.120851E-3</v>
      </c>
      <c r="V27">
        <f t="shared" si="13"/>
        <v>0.01</v>
      </c>
      <c r="W27">
        <f t="shared" si="14"/>
        <v>0.73975755230666085</v>
      </c>
      <c r="X27">
        <f t="shared" si="15"/>
        <v>3.0484306491804559E-3</v>
      </c>
      <c r="Y27">
        <f t="shared" si="16"/>
        <v>7.3975755230666082E-3</v>
      </c>
      <c r="Z27">
        <f t="shared" si="17"/>
        <v>0.72931154613441374</v>
      </c>
      <c r="AB27">
        <f t="shared" si="18"/>
        <v>79.26182939136433</v>
      </c>
      <c r="AC27">
        <f t="shared" si="19"/>
        <v>77.264031992253052</v>
      </c>
      <c r="AE27">
        <f t="shared" si="2"/>
        <v>0</v>
      </c>
      <c r="AF27">
        <f t="shared" si="3"/>
        <v>0</v>
      </c>
      <c r="AG27">
        <f t="shared" si="3"/>
        <v>-18.232788653360345</v>
      </c>
      <c r="AH27">
        <f t="shared" si="4"/>
        <v>-152.42153245902279</v>
      </c>
      <c r="AI27">
        <f t="shared" si="23"/>
        <v>-170.65432111238312</v>
      </c>
      <c r="AJ27">
        <f t="shared" si="6"/>
        <v>1.9977973991112776</v>
      </c>
      <c r="AK27">
        <f t="shared" si="20"/>
        <v>5.5483280573955041</v>
      </c>
      <c r="AL27">
        <f t="shared" si="24"/>
        <v>-163.10819565587633</v>
      </c>
      <c r="AN27">
        <f t="shared" si="8"/>
        <v>0</v>
      </c>
      <c r="AO27">
        <f t="shared" si="8"/>
        <v>0</v>
      </c>
      <c r="AP27">
        <f t="shared" si="8"/>
        <v>-1.2012144662101558</v>
      </c>
      <c r="AQ27">
        <f t="shared" si="8"/>
        <v>-10.041851152481543</v>
      </c>
      <c r="AR27">
        <f t="shared" si="8"/>
        <v>-11.243065618691698</v>
      </c>
      <c r="AS27">
        <f t="shared" si="8"/>
        <v>0.13161909469768385</v>
      </c>
      <c r="AT27">
        <f t="shared" si="8"/>
        <v>0.36553552243336324</v>
      </c>
      <c r="AU27">
        <f t="shared" si="8"/>
        <v>-10.745911001560652</v>
      </c>
      <c r="AW27">
        <v>24</v>
      </c>
      <c r="AX27">
        <f>IF(Z27&gt;0, (R27*SUMPRODUCT(K27:$K$98, X27:$X$98)-K27*$AZ$3)/Z27, 0)</f>
        <v>105.94105139535679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4.2986129999999997E-3</v>
      </c>
      <c r="Q28" s="4">
        <f t="shared" si="22"/>
        <v>25</v>
      </c>
      <c r="R28">
        <f t="shared" si="0"/>
        <v>50000</v>
      </c>
      <c r="S28">
        <f t="shared" si="1"/>
        <v>104.63548400193339</v>
      </c>
      <c r="U28">
        <f t="shared" si="12"/>
        <v>4.2986129999999997E-3</v>
      </c>
      <c r="V28">
        <f t="shared" si="13"/>
        <v>0.01</v>
      </c>
      <c r="W28">
        <f t="shared" si="14"/>
        <v>0.72931154613441374</v>
      </c>
      <c r="X28">
        <f t="shared" si="15"/>
        <v>3.1350280932634905E-3</v>
      </c>
      <c r="Y28">
        <f t="shared" si="16"/>
        <v>7.2931154613441376E-3</v>
      </c>
      <c r="Z28">
        <f t="shared" si="17"/>
        <v>0.7188834025798061</v>
      </c>
      <c r="AB28">
        <f t="shared" si="18"/>
        <v>77.264031992253052</v>
      </c>
      <c r="AC28">
        <f t="shared" si="19"/>
        <v>75.220712769894746</v>
      </c>
      <c r="AE28">
        <f t="shared" si="2"/>
        <v>0</v>
      </c>
      <c r="AF28">
        <f t="shared" si="3"/>
        <v>0</v>
      </c>
      <c r="AG28">
        <f t="shared" si="3"/>
        <v>-17.972085064495154</v>
      </c>
      <c r="AH28">
        <f t="shared" si="4"/>
        <v>-156.75140466317453</v>
      </c>
      <c r="AI28">
        <f t="shared" si="23"/>
        <v>-174.72348972766969</v>
      </c>
      <c r="AJ28">
        <f t="shared" si="6"/>
        <v>2.0433192223583063</v>
      </c>
      <c r="AK28">
        <f t="shared" si="20"/>
        <v>5.4084822394577143</v>
      </c>
      <c r="AL28">
        <f t="shared" si="24"/>
        <v>-167.27168826585364</v>
      </c>
      <c r="AN28">
        <f t="shared" si="8"/>
        <v>0</v>
      </c>
      <c r="AO28">
        <f t="shared" si="8"/>
        <v>0</v>
      </c>
      <c r="AP28">
        <f t="shared" si="8"/>
        <v>-1.0571774691319777</v>
      </c>
      <c r="AQ28">
        <f t="shared" si="8"/>
        <v>-9.2206359289982771</v>
      </c>
      <c r="AR28">
        <f t="shared" si="8"/>
        <v>-10.277813398130256</v>
      </c>
      <c r="AS28">
        <f t="shared" si="8"/>
        <v>0.12019479300089519</v>
      </c>
      <c r="AT28">
        <f t="shared" si="8"/>
        <v>0.31814480875404044</v>
      </c>
      <c r="AU28">
        <f t="shared" si="8"/>
        <v>-9.8394737963753194</v>
      </c>
      <c r="AW28">
        <v>25</v>
      </c>
      <c r="AX28">
        <f>IF(Z28&gt;0, (R28*SUMPRODUCT(K28:$K$98, X28:$X$98)-K28*$AZ$3)/Z28, 0)</f>
        <v>104.63548400193339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4.5124980000000002E-3</v>
      </c>
      <c r="Q29" s="4">
        <f t="shared" si="22"/>
        <v>25</v>
      </c>
      <c r="R29">
        <f t="shared" si="0"/>
        <v>50000</v>
      </c>
      <c r="S29">
        <f t="shared" si="1"/>
        <v>103.24166895379048</v>
      </c>
      <c r="U29">
        <f t="shared" si="12"/>
        <v>4.5124980000000002E-3</v>
      </c>
      <c r="V29">
        <f t="shared" si="13"/>
        <v>0.01</v>
      </c>
      <c r="W29">
        <f t="shared" si="14"/>
        <v>0.7188834025798061</v>
      </c>
      <c r="X29">
        <f t="shared" si="15"/>
        <v>3.2439599163745698E-3</v>
      </c>
      <c r="Y29">
        <f t="shared" si="16"/>
        <v>7.1888340257980615E-3</v>
      </c>
      <c r="Z29">
        <f t="shared" si="17"/>
        <v>0.70845060863763343</v>
      </c>
      <c r="AB29">
        <f t="shared" si="18"/>
        <v>75.220712769894746</v>
      </c>
      <c r="AC29">
        <f t="shared" si="19"/>
        <v>73.141623207077927</v>
      </c>
      <c r="AE29">
        <f t="shared" si="2"/>
        <v>0</v>
      </c>
      <c r="AF29">
        <f t="shared" si="3"/>
        <v>0</v>
      </c>
      <c r="AG29">
        <f t="shared" si="3"/>
        <v>-17.711265215940834</v>
      </c>
      <c r="AH29">
        <f t="shared" si="4"/>
        <v>-162.19799581872849</v>
      </c>
      <c r="AI29">
        <f t="shared" si="23"/>
        <v>-179.90926103466933</v>
      </c>
      <c r="AJ29">
        <f t="shared" si="6"/>
        <v>2.0790895628168187</v>
      </c>
      <c r="AK29">
        <f t="shared" si="20"/>
        <v>5.2654498938926331</v>
      </c>
      <c r="AL29">
        <f t="shared" si="24"/>
        <v>-172.56472157795989</v>
      </c>
      <c r="AN29">
        <f t="shared" si="8"/>
        <v>0</v>
      </c>
      <c r="AO29">
        <f t="shared" si="8"/>
        <v>0</v>
      </c>
      <c r="AP29">
        <f t="shared" si="8"/>
        <v>-0.93020998502281649</v>
      </c>
      <c r="AQ29">
        <f t="shared" si="8"/>
        <v>-8.5187700269698396</v>
      </c>
      <c r="AR29">
        <f t="shared" si="8"/>
        <v>-9.4489800119926564</v>
      </c>
      <c r="AS29">
        <f t="shared" si="8"/>
        <v>0.10919546669925423</v>
      </c>
      <c r="AT29">
        <f t="shared" si="8"/>
        <v>0.27654569039640875</v>
      </c>
      <c r="AU29">
        <f t="shared" si="8"/>
        <v>-9.0632388548969942</v>
      </c>
      <c r="AW29">
        <v>26</v>
      </c>
      <c r="AX29">
        <f>IF(Z29&gt;0, (R29*SUMPRODUCT(K29:$K$98, X29:$X$98)-K29*$AZ$3)/Z29, 0)</f>
        <v>103.24166895379048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4.7406419999999998E-3</v>
      </c>
      <c r="Q30" s="4">
        <f t="shared" si="22"/>
        <v>25</v>
      </c>
      <c r="R30">
        <f t="shared" si="0"/>
        <v>50000</v>
      </c>
      <c r="S30">
        <f t="shared" si="1"/>
        <v>101.7169937606771</v>
      </c>
      <c r="U30">
        <f t="shared" si="12"/>
        <v>4.7406419999999998E-3</v>
      </c>
      <c r="V30">
        <f t="shared" si="13"/>
        <v>0.01</v>
      </c>
      <c r="W30">
        <f t="shared" si="14"/>
        <v>0.70845060863763343</v>
      </c>
      <c r="X30">
        <f t="shared" si="15"/>
        <v>3.3585107102331278E-3</v>
      </c>
      <c r="Y30">
        <f t="shared" si="16"/>
        <v>7.084506086376334E-3</v>
      </c>
      <c r="Z30">
        <f t="shared" si="17"/>
        <v>0.69800759184102401</v>
      </c>
      <c r="AB30">
        <f t="shared" si="18"/>
        <v>73.141623207077927</v>
      </c>
      <c r="AC30">
        <f t="shared" si="19"/>
        <v>70.999233864198686</v>
      </c>
      <c r="AE30">
        <f t="shared" si="2"/>
        <v>0</v>
      </c>
      <c r="AF30">
        <f t="shared" si="3"/>
        <v>0</v>
      </c>
      <c r="AG30">
        <f t="shared" si="3"/>
        <v>-17.450189796025601</v>
      </c>
      <c r="AH30">
        <f t="shared" si="4"/>
        <v>-167.92553551165639</v>
      </c>
      <c r="AI30">
        <f t="shared" si="23"/>
        <v>-185.37572530768199</v>
      </c>
      <c r="AJ30">
        <f t="shared" si="6"/>
        <v>2.1423893428792411</v>
      </c>
      <c r="AK30">
        <f t="shared" si="20"/>
        <v>5.1199136244954557</v>
      </c>
      <c r="AL30">
        <f t="shared" si="24"/>
        <v>-178.11342234030727</v>
      </c>
      <c r="AN30">
        <f t="shared" si="8"/>
        <v>0</v>
      </c>
      <c r="AO30">
        <f t="shared" si="8"/>
        <v>0</v>
      </c>
      <c r="AP30">
        <f t="shared" si="8"/>
        <v>-0.81830186843640174</v>
      </c>
      <c r="AQ30">
        <f t="shared" si="8"/>
        <v>-7.8746295068188124</v>
      </c>
      <c r="AR30">
        <f t="shared" si="8"/>
        <v>-8.6929313752552133</v>
      </c>
      <c r="AS30">
        <f t="shared" si="8"/>
        <v>0.10046430570030837</v>
      </c>
      <c r="AT30">
        <f t="shared" si="8"/>
        <v>0.2400910783280901</v>
      </c>
      <c r="AU30">
        <f t="shared" si="8"/>
        <v>-8.3523759912268147</v>
      </c>
      <c r="AW30">
        <v>27</v>
      </c>
      <c r="AX30">
        <f>IF(Z30&gt;0, (R30*SUMPRODUCT(K30:$K$98, X30:$X$98)-K30*$AZ$3)/Z30, 0)</f>
        <v>101.7169937606771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4.9668849999999999E-3</v>
      </c>
      <c r="Q31" s="4">
        <f t="shared" si="22"/>
        <v>25</v>
      </c>
      <c r="R31">
        <f t="shared" si="0"/>
        <v>50000</v>
      </c>
      <c r="S31">
        <f t="shared" si="1"/>
        <v>100.08979884673448</v>
      </c>
      <c r="U31">
        <f t="shared" si="12"/>
        <v>4.9668849999999999E-3</v>
      </c>
      <c r="V31">
        <f t="shared" si="13"/>
        <v>0.01</v>
      </c>
      <c r="W31">
        <f t="shared" si="14"/>
        <v>0.69800759184102401</v>
      </c>
      <c r="X31">
        <f t="shared" si="15"/>
        <v>3.4669234378013046E-3</v>
      </c>
      <c r="Y31">
        <f t="shared" si="16"/>
        <v>6.9800759184102399E-3</v>
      </c>
      <c r="Z31">
        <f t="shared" si="17"/>
        <v>0.68756059248481249</v>
      </c>
      <c r="AB31">
        <f t="shared" si="18"/>
        <v>70.999233864198686</v>
      </c>
      <c r="AC31">
        <f t="shared" si="19"/>
        <v>68.817801396746461</v>
      </c>
      <c r="AE31">
        <f t="shared" si="2"/>
        <v>0</v>
      </c>
      <c r="AF31">
        <f t="shared" si="3"/>
        <v>0</v>
      </c>
      <c r="AG31">
        <f t="shared" si="3"/>
        <v>-17.189014812120313</v>
      </c>
      <c r="AH31">
        <f t="shared" si="4"/>
        <v>-173.34617189006522</v>
      </c>
      <c r="AI31">
        <f t="shared" si="23"/>
        <v>-190.53518670218554</v>
      </c>
      <c r="AJ31">
        <f t="shared" si="6"/>
        <v>2.1814324674522254</v>
      </c>
      <c r="AK31">
        <f t="shared" si="20"/>
        <v>4.9699463704939086</v>
      </c>
      <c r="AL31">
        <f t="shared" si="24"/>
        <v>-183.3838078642394</v>
      </c>
      <c r="AN31">
        <f t="shared" si="8"/>
        <v>0</v>
      </c>
      <c r="AO31">
        <f t="shared" si="8"/>
        <v>0</v>
      </c>
      <c r="AP31">
        <f t="shared" si="8"/>
        <v>-0.71969146292520436</v>
      </c>
      <c r="AQ31">
        <f t="shared" si="8"/>
        <v>-7.2578772782298859</v>
      </c>
      <c r="AR31">
        <f t="shared" si="8"/>
        <v>-7.9775687411550908</v>
      </c>
      <c r="AS31">
        <f t="shared" si="8"/>
        <v>9.1334979981878991E-2</v>
      </c>
      <c r="AT31">
        <f t="shared" si="8"/>
        <v>0.20808801511523969</v>
      </c>
      <c r="AU31">
        <f t="shared" si="8"/>
        <v>-7.6781457460579716</v>
      </c>
      <c r="AW31">
        <v>28</v>
      </c>
      <c r="AX31">
        <f>IF(Z31&gt;0, (R31*SUMPRODUCT(K31:$K$98, X31:$X$98)-K31*$AZ$3)/Z31, 0)</f>
        <v>100.08979884673448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5.2168930000000002E-3</v>
      </c>
      <c r="Q32" s="4">
        <f t="shared" si="22"/>
        <v>25</v>
      </c>
      <c r="R32">
        <f t="shared" si="0"/>
        <v>50000</v>
      </c>
      <c r="S32">
        <f t="shared" si="1"/>
        <v>98.424644878656508</v>
      </c>
      <c r="U32">
        <f t="shared" si="12"/>
        <v>5.2168930000000002E-3</v>
      </c>
      <c r="V32">
        <f t="shared" si="13"/>
        <v>0.01</v>
      </c>
      <c r="W32">
        <f t="shared" si="14"/>
        <v>0.68756059248481249</v>
      </c>
      <c r="X32">
        <f t="shared" si="15"/>
        <v>3.5869300420098712E-3</v>
      </c>
      <c r="Y32">
        <f t="shared" si="16"/>
        <v>6.8756059248481251E-3</v>
      </c>
      <c r="Z32">
        <f t="shared" si="17"/>
        <v>0.67709805651795452</v>
      </c>
      <c r="AB32">
        <f t="shared" si="18"/>
        <v>68.817801396746461</v>
      </c>
      <c r="AC32">
        <f t="shared" si="19"/>
        <v>66.643135760808164</v>
      </c>
      <c r="AE32">
        <f t="shared" si="2"/>
        <v>0</v>
      </c>
      <c r="AF32">
        <f t="shared" si="3"/>
        <v>0</v>
      </c>
      <c r="AG32">
        <f t="shared" si="3"/>
        <v>-16.927451412948862</v>
      </c>
      <c r="AH32">
        <f t="shared" si="4"/>
        <v>-179.34650210049355</v>
      </c>
      <c r="AI32">
        <f t="shared" si="23"/>
        <v>-196.27395351344242</v>
      </c>
      <c r="AJ32">
        <f t="shared" si="6"/>
        <v>2.1746656359382968</v>
      </c>
      <c r="AK32">
        <f t="shared" si="20"/>
        <v>4.8172460977722524</v>
      </c>
      <c r="AL32">
        <f t="shared" si="24"/>
        <v>-189.28204177973188</v>
      </c>
      <c r="AN32">
        <f t="shared" si="8"/>
        <v>0</v>
      </c>
      <c r="AO32">
        <f t="shared" si="8"/>
        <v>0</v>
      </c>
      <c r="AP32">
        <f t="shared" si="8"/>
        <v>-0.63280356691148032</v>
      </c>
      <c r="AQ32">
        <f t="shared" si="8"/>
        <v>-6.704559562668317</v>
      </c>
      <c r="AR32">
        <f t="shared" si="8"/>
        <v>-7.3373631295797983</v>
      </c>
      <c r="AS32">
        <f t="shared" si="8"/>
        <v>8.1296122947893068E-2</v>
      </c>
      <c r="AT32">
        <f t="shared" si="8"/>
        <v>0.1800844343897394</v>
      </c>
      <c r="AU32">
        <f t="shared" si="8"/>
        <v>-7.0759825722421663</v>
      </c>
      <c r="AW32">
        <v>29</v>
      </c>
      <c r="AX32">
        <f>IF(Z32&gt;0, (R32*SUMPRODUCT(K32:$K$98, X32:$X$98)-K32*$AZ$3)/Z32, 0)</f>
        <v>98.424644878656508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5.4821100000000001E-3</v>
      </c>
      <c r="Q33" s="4">
        <f t="shared" si="22"/>
        <v>25</v>
      </c>
      <c r="R33">
        <f t="shared" si="0"/>
        <v>50000</v>
      </c>
      <c r="S33">
        <f t="shared" si="1"/>
        <v>96.723211329290621</v>
      </c>
      <c r="U33">
        <f t="shared" si="12"/>
        <v>5.4821100000000001E-3</v>
      </c>
      <c r="V33">
        <f t="shared" si="13"/>
        <v>0.01</v>
      </c>
      <c r="W33">
        <f t="shared" si="14"/>
        <v>0.67709805651795452</v>
      </c>
      <c r="X33">
        <f t="shared" si="15"/>
        <v>3.7119260266176438E-3</v>
      </c>
      <c r="Y33">
        <f t="shared" si="16"/>
        <v>6.7709805651795449E-3</v>
      </c>
      <c r="Z33">
        <f t="shared" si="17"/>
        <v>0.66661514992615734</v>
      </c>
      <c r="AB33">
        <f t="shared" si="18"/>
        <v>66.643135760808164</v>
      </c>
      <c r="AC33">
        <f t="shared" si="19"/>
        <v>64.477158021614471</v>
      </c>
      <c r="AE33">
        <f t="shared" si="2"/>
        <v>0</v>
      </c>
      <c r="AF33">
        <f t="shared" si="3"/>
        <v>0</v>
      </c>
      <c r="AG33">
        <f t="shared" si="3"/>
        <v>-16.665378748153934</v>
      </c>
      <c r="AH33">
        <f t="shared" si="4"/>
        <v>-185.5963013308822</v>
      </c>
      <c r="AI33">
        <f t="shared" si="23"/>
        <v>-202.26168007903613</v>
      </c>
      <c r="AJ33">
        <f t="shared" si="6"/>
        <v>2.1659777391936927</v>
      </c>
      <c r="AK33">
        <f t="shared" si="20"/>
        <v>4.6650195032565716</v>
      </c>
      <c r="AL33">
        <f t="shared" si="24"/>
        <v>-195.43068283658587</v>
      </c>
      <c r="AN33">
        <f t="shared" si="8"/>
        <v>0</v>
      </c>
      <c r="AO33">
        <f t="shared" si="8"/>
        <v>0</v>
      </c>
      <c r="AP33">
        <f t="shared" si="8"/>
        <v>-0.55625574328586114</v>
      </c>
      <c r="AQ33">
        <f t="shared" si="8"/>
        <v>-6.1948192182162423</v>
      </c>
      <c r="AR33">
        <f t="shared" si="8"/>
        <v>-6.7510749615021037</v>
      </c>
      <c r="AS33">
        <f t="shared" si="8"/>
        <v>7.2295840104400835E-2</v>
      </c>
      <c r="AT33">
        <f t="shared" si="8"/>
        <v>0.15570866587802401</v>
      </c>
      <c r="AU33">
        <f t="shared" si="8"/>
        <v>-6.5230704555196795</v>
      </c>
      <c r="AW33">
        <v>30</v>
      </c>
      <c r="AX33">
        <f>IF(Z33&gt;0, (R33*SUMPRODUCT(K33:$K$98, X33:$X$98)-K33*$AZ$3)/Z33, 0)</f>
        <v>96.723211329290621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5.7777469999999997E-3</v>
      </c>
      <c r="Q34" s="4">
        <f t="shared" si="22"/>
        <v>25</v>
      </c>
      <c r="R34">
        <f t="shared" si="0"/>
        <v>50000</v>
      </c>
      <c r="S34">
        <f t="shared" si="1"/>
        <v>95.008207396788194</v>
      </c>
      <c r="U34">
        <f t="shared" si="12"/>
        <v>5.7777469999999997E-3</v>
      </c>
      <c r="V34">
        <f t="shared" si="13"/>
        <v>0.01</v>
      </c>
      <c r="W34">
        <f t="shared" si="14"/>
        <v>0.66661514992615734</v>
      </c>
      <c r="X34">
        <f t="shared" si="15"/>
        <v>3.8515336826404054E-3</v>
      </c>
      <c r="Y34">
        <f t="shared" si="16"/>
        <v>6.6661514992615734E-3</v>
      </c>
      <c r="Z34">
        <f t="shared" si="17"/>
        <v>0.65609746474425545</v>
      </c>
      <c r="AB34">
        <f t="shared" si="18"/>
        <v>64.477158021614471</v>
      </c>
      <c r="AC34">
        <f t="shared" si="19"/>
        <v>62.334644002929153</v>
      </c>
      <c r="AE34">
        <f t="shared" si="2"/>
        <v>0</v>
      </c>
      <c r="AF34">
        <f t="shared" si="3"/>
        <v>0</v>
      </c>
      <c r="AG34">
        <f t="shared" si="3"/>
        <v>-16.402436618606387</v>
      </c>
      <c r="AH34">
        <f t="shared" si="4"/>
        <v>-192.57668413202026</v>
      </c>
      <c r="AI34">
        <f t="shared" si="23"/>
        <v>-208.97912075062663</v>
      </c>
      <c r="AJ34">
        <f t="shared" si="6"/>
        <v>2.1425140186853184</v>
      </c>
      <c r="AK34">
        <f t="shared" si="20"/>
        <v>4.5134010615130133</v>
      </c>
      <c r="AL34">
        <f t="shared" si="24"/>
        <v>-202.32320567042831</v>
      </c>
      <c r="AN34">
        <f t="shared" si="8"/>
        <v>0</v>
      </c>
      <c r="AO34">
        <f t="shared" si="8"/>
        <v>0</v>
      </c>
      <c r="AP34">
        <f t="shared" si="8"/>
        <v>-0.48882078651874994</v>
      </c>
      <c r="AQ34">
        <f t="shared" si="8"/>
        <v>-5.7391159857190246</v>
      </c>
      <c r="AR34">
        <f t="shared" si="8"/>
        <v>-6.2279367722377739</v>
      </c>
      <c r="AS34">
        <f t="shared" si="8"/>
        <v>6.385059806011846E-2</v>
      </c>
      <c r="AT34">
        <f t="shared" si="8"/>
        <v>0.13450710452742495</v>
      </c>
      <c r="AU34">
        <f t="shared" ref="AU34:AU89" si="25">AL34*$K34</f>
        <v>-6.0295790696502305</v>
      </c>
      <c r="AW34">
        <v>31</v>
      </c>
      <c r="AX34">
        <f>IF(Z34&gt;0, (R34*SUMPRODUCT(K34:$K$98, X34:$X$98)-K34*$AZ$3)/Z34, 0)</f>
        <v>95.008207396788194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6.1180619999999996E-3</v>
      </c>
      <c r="Q35" s="4">
        <f t="shared" si="22"/>
        <v>25</v>
      </c>
      <c r="R35">
        <f t="shared" si="0"/>
        <v>50000</v>
      </c>
      <c r="S35">
        <f t="shared" si="1"/>
        <v>93.278952752095435</v>
      </c>
      <c r="U35">
        <f t="shared" si="12"/>
        <v>6.1180619999999996E-3</v>
      </c>
      <c r="V35">
        <f t="shared" si="13"/>
        <v>0.01</v>
      </c>
      <c r="W35">
        <f t="shared" si="14"/>
        <v>0.65609746474425545</v>
      </c>
      <c r="X35">
        <f t="shared" si="15"/>
        <v>4.014044967348169E-3</v>
      </c>
      <c r="Y35">
        <f t="shared" si="16"/>
        <v>6.5609746474425551E-3</v>
      </c>
      <c r="Z35">
        <f t="shared" si="17"/>
        <v>0.64552244512946477</v>
      </c>
      <c r="AB35">
        <f t="shared" si="18"/>
        <v>62.334644002929153</v>
      </c>
      <c r="AC35">
        <f t="shared" si="19"/>
        <v>60.213657659648462</v>
      </c>
      <c r="AE35">
        <f t="shared" si="2"/>
        <v>0</v>
      </c>
      <c r="AF35">
        <f t="shared" ref="AF35:AG66" si="26">-$Z35*P35</f>
        <v>0</v>
      </c>
      <c r="AG35">
        <f t="shared" si="26"/>
        <v>-16.138061128236618</v>
      </c>
      <c r="AH35">
        <f t="shared" si="4"/>
        <v>-200.70224836740846</v>
      </c>
      <c r="AI35">
        <f t="shared" si="23"/>
        <v>-216.84030949564507</v>
      </c>
      <c r="AJ35">
        <f t="shared" si="6"/>
        <v>2.1209863432806912</v>
      </c>
      <c r="AK35">
        <f t="shared" si="20"/>
        <v>4.3634250802050412</v>
      </c>
      <c r="AL35">
        <f t="shared" si="24"/>
        <v>-210.35589807215933</v>
      </c>
      <c r="AN35">
        <f t="shared" ref="AN35:AT66" si="27">AE35*$K35</f>
        <v>0</v>
      </c>
      <c r="AO35">
        <f t="shared" si="27"/>
        <v>0</v>
      </c>
      <c r="AP35">
        <f t="shared" si="27"/>
        <v>-0.42941244890602848</v>
      </c>
      <c r="AQ35">
        <f t="shared" si="27"/>
        <v>-5.3404212121615648</v>
      </c>
      <c r="AR35">
        <f t="shared" si="27"/>
        <v>-5.7698336610675929</v>
      </c>
      <c r="AS35">
        <f t="shared" si="27"/>
        <v>5.643663960169442E-2</v>
      </c>
      <c r="AT35">
        <f t="shared" si="27"/>
        <v>0.1161049666635863</v>
      </c>
      <c r="AU35">
        <f t="shared" si="25"/>
        <v>-5.5972920548023124</v>
      </c>
      <c r="AW35">
        <v>32</v>
      </c>
      <c r="AX35">
        <f>IF(Z35&gt;0, (R35*SUMPRODUCT(K35:$K$98, X35:$X$98)-K35*$AZ$3)/Z35, 0)</f>
        <v>93.278952752095435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6.4830920000000002E-3</v>
      </c>
      <c r="Q36" s="4">
        <f t="shared" si="22"/>
        <v>25</v>
      </c>
      <c r="R36">
        <f t="shared" si="0"/>
        <v>50000</v>
      </c>
      <c r="S36">
        <f t="shared" si="1"/>
        <v>91.518876648002433</v>
      </c>
      <c r="U36">
        <f t="shared" si="12"/>
        <v>6.4830920000000002E-3</v>
      </c>
      <c r="V36">
        <f t="shared" si="13"/>
        <v>0.01</v>
      </c>
      <c r="W36">
        <f t="shared" si="14"/>
        <v>0.64552244512946477</v>
      </c>
      <c r="X36">
        <f t="shared" si="15"/>
        <v>4.1849813998392719E-3</v>
      </c>
      <c r="Y36">
        <f t="shared" si="16"/>
        <v>6.4552244512946482E-3</v>
      </c>
      <c r="Z36">
        <f t="shared" si="17"/>
        <v>0.63488223927833087</v>
      </c>
      <c r="AB36">
        <f t="shared" si="18"/>
        <v>60.213657659648462</v>
      </c>
      <c r="AC36">
        <f t="shared" si="19"/>
        <v>58.103709342521128</v>
      </c>
      <c r="AE36">
        <f t="shared" si="2"/>
        <v>0</v>
      </c>
      <c r="AF36">
        <f t="shared" si="26"/>
        <v>0</v>
      </c>
      <c r="AG36">
        <f t="shared" si="26"/>
        <v>-15.872055981958272</v>
      </c>
      <c r="AH36">
        <f t="shared" si="4"/>
        <v>-209.24906999196358</v>
      </c>
      <c r="AI36">
        <f t="shared" si="23"/>
        <v>-225.12112597392186</v>
      </c>
      <c r="AJ36">
        <f t="shared" si="6"/>
        <v>2.1099483171273334</v>
      </c>
      <c r="AK36">
        <f t="shared" si="20"/>
        <v>4.2149560361753924</v>
      </c>
      <c r="AL36">
        <f t="shared" si="24"/>
        <v>-218.79622162061915</v>
      </c>
      <c r="AN36">
        <f t="shared" si="27"/>
        <v>0</v>
      </c>
      <c r="AO36">
        <f t="shared" si="27"/>
        <v>0</v>
      </c>
      <c r="AP36">
        <f t="shared" si="27"/>
        <v>-0.3770842892899689</v>
      </c>
      <c r="AQ36">
        <f t="shared" si="27"/>
        <v>-4.9712864503626459</v>
      </c>
      <c r="AR36">
        <f t="shared" si="27"/>
        <v>-5.3483707396526148</v>
      </c>
      <c r="AS36">
        <f t="shared" si="27"/>
        <v>5.0127618155260747E-2</v>
      </c>
      <c r="AT36">
        <f t="shared" si="27"/>
        <v>0.10013785883166756</v>
      </c>
      <c r="AU36">
        <f t="shared" si="25"/>
        <v>-5.1981052626656874</v>
      </c>
      <c r="AW36">
        <v>33</v>
      </c>
      <c r="AX36">
        <f>IF(Z36&gt;0, (R36*SUMPRODUCT(K36:$K$98, X36:$X$98)-K36*$AZ$3)/Z36, 0)</f>
        <v>91.518876648002433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6.8699859999999998E-3</v>
      </c>
      <c r="Q37" s="4">
        <f t="shared" si="22"/>
        <v>25</v>
      </c>
      <c r="R37">
        <f t="shared" si="0"/>
        <v>50000</v>
      </c>
      <c r="S37">
        <f t="shared" si="1"/>
        <v>89.745763996906234</v>
      </c>
      <c r="U37">
        <f t="shared" si="12"/>
        <v>6.8699859999999998E-3</v>
      </c>
      <c r="V37">
        <f t="shared" si="13"/>
        <v>0.01</v>
      </c>
      <c r="W37">
        <f t="shared" si="14"/>
        <v>0.63488223927833087</v>
      </c>
      <c r="X37">
        <f t="shared" si="15"/>
        <v>4.3616320954907827E-3</v>
      </c>
      <c r="Y37">
        <f t="shared" si="16"/>
        <v>6.348822392783309E-3</v>
      </c>
      <c r="Z37">
        <f t="shared" si="17"/>
        <v>0.62417178479005675</v>
      </c>
      <c r="AB37">
        <f t="shared" si="18"/>
        <v>58.103709342521128</v>
      </c>
      <c r="AC37">
        <f t="shared" si="19"/>
        <v>56.01677369129618</v>
      </c>
      <c r="AE37">
        <f t="shared" si="2"/>
        <v>0</v>
      </c>
      <c r="AF37">
        <f t="shared" si="26"/>
        <v>0</v>
      </c>
      <c r="AG37">
        <f t="shared" si="26"/>
        <v>-15.604294619751419</v>
      </c>
      <c r="AH37">
        <f t="shared" si="4"/>
        <v>-218.08160477453913</v>
      </c>
      <c r="AI37">
        <f t="shared" si="23"/>
        <v>-233.68589939429054</v>
      </c>
      <c r="AJ37">
        <f t="shared" si="6"/>
        <v>2.0869356512249482</v>
      </c>
      <c r="AK37">
        <f t="shared" si="20"/>
        <v>4.0672596539764792</v>
      </c>
      <c r="AL37">
        <f t="shared" si="24"/>
        <v>-227.53170408908912</v>
      </c>
      <c r="AN37">
        <f t="shared" si="27"/>
        <v>0</v>
      </c>
      <c r="AO37">
        <f t="shared" si="27"/>
        <v>0</v>
      </c>
      <c r="AP37">
        <f t="shared" si="27"/>
        <v>-0.33100257375788139</v>
      </c>
      <c r="AQ37">
        <f t="shared" si="27"/>
        <v>-4.6260067647179204</v>
      </c>
      <c r="AR37">
        <f t="shared" si="27"/>
        <v>-4.9570093384758023</v>
      </c>
      <c r="AS37">
        <f t="shared" si="27"/>
        <v>4.4268650948705454E-2</v>
      </c>
      <c r="AT37">
        <f t="shared" si="27"/>
        <v>8.6275826393570815E-2</v>
      </c>
      <c r="AU37">
        <f t="shared" si="25"/>
        <v>-4.8264648611335259</v>
      </c>
      <c r="AW37">
        <v>34</v>
      </c>
      <c r="AX37">
        <f>IF(Z37&gt;0, (R37*SUMPRODUCT(K37:$K$98, X37:$X$98)-K37*$AZ$3)/Z37, 0)</f>
        <v>89.745763996906234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7.3063119999999997E-3</v>
      </c>
      <c r="Q38" s="4">
        <f t="shared" si="22"/>
        <v>25</v>
      </c>
      <c r="R38">
        <f t="shared" si="0"/>
        <v>50000</v>
      </c>
      <c r="S38">
        <f t="shared" si="1"/>
        <v>87.982961178614943</v>
      </c>
      <c r="U38">
        <f t="shared" si="12"/>
        <v>7.3063119999999997E-3</v>
      </c>
      <c r="V38">
        <f t="shared" si="13"/>
        <v>0.01</v>
      </c>
      <c r="W38">
        <f t="shared" si="14"/>
        <v>0.62417178479005675</v>
      </c>
      <c r="X38">
        <f t="shared" si="15"/>
        <v>4.5603938012730091E-3</v>
      </c>
      <c r="Y38">
        <f t="shared" si="16"/>
        <v>6.2417178479005674E-3</v>
      </c>
      <c r="Z38">
        <f t="shared" si="17"/>
        <v>0.61336967314088309</v>
      </c>
      <c r="AB38">
        <f t="shared" si="18"/>
        <v>56.01677369129618</v>
      </c>
      <c r="AC38">
        <f t="shared" si="19"/>
        <v>53.96608014009405</v>
      </c>
      <c r="AE38">
        <f t="shared" si="2"/>
        <v>0</v>
      </c>
      <c r="AF38">
        <f t="shared" si="26"/>
        <v>0</v>
      </c>
      <c r="AG38">
        <f t="shared" si="26"/>
        <v>-15.334241828522078</v>
      </c>
      <c r="AH38">
        <f t="shared" si="4"/>
        <v>-228.01969006365044</v>
      </c>
      <c r="AI38">
        <f t="shared" si="23"/>
        <v>-243.35393189217251</v>
      </c>
      <c r="AJ38">
        <f t="shared" si="6"/>
        <v>2.05069355120213</v>
      </c>
      <c r="AK38">
        <f t="shared" si="20"/>
        <v>3.9211741583907331</v>
      </c>
      <c r="AL38">
        <f t="shared" si="24"/>
        <v>-237.38206418257965</v>
      </c>
      <c r="AN38">
        <f t="shared" si="27"/>
        <v>0</v>
      </c>
      <c r="AO38">
        <f t="shared" si="27"/>
        <v>0</v>
      </c>
      <c r="AP38">
        <f t="shared" si="27"/>
        <v>-0.29042333923537894</v>
      </c>
      <c r="AQ38">
        <f t="shared" si="27"/>
        <v>-4.318585851210881</v>
      </c>
      <c r="AR38">
        <f t="shared" si="27"/>
        <v>-4.60900919044626</v>
      </c>
      <c r="AS38">
        <f t="shared" si="27"/>
        <v>3.8839172849146425E-2</v>
      </c>
      <c r="AT38">
        <f t="shared" si="27"/>
        <v>7.4265197167108429E-2</v>
      </c>
      <c r="AU38">
        <f t="shared" si="25"/>
        <v>-4.4959048204300052</v>
      </c>
      <c r="AW38">
        <v>35</v>
      </c>
      <c r="AX38">
        <f>IF(Z38&gt;0, (R38*SUMPRODUCT(K38:$K$98, X38:$X$98)-K38*$AZ$3)/Z38, 0)</f>
        <v>87.982961178614943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7.7977719999999997E-3</v>
      </c>
      <c r="Q39" s="4">
        <f t="shared" si="22"/>
        <v>25</v>
      </c>
      <c r="R39">
        <f t="shared" si="0"/>
        <v>50000</v>
      </c>
      <c r="S39">
        <f t="shared" si="1"/>
        <v>86.225607561457522</v>
      </c>
      <c r="U39">
        <f t="shared" si="12"/>
        <v>7.7977719999999997E-3</v>
      </c>
      <c r="V39">
        <f t="shared" si="13"/>
        <v>0.01</v>
      </c>
      <c r="W39">
        <f t="shared" si="14"/>
        <v>0.61336967314088309</v>
      </c>
      <c r="X39">
        <f t="shared" si="15"/>
        <v>4.7829168628671301E-3</v>
      </c>
      <c r="Y39">
        <f t="shared" si="16"/>
        <v>6.1336967314088312E-3</v>
      </c>
      <c r="Z39">
        <f t="shared" si="17"/>
        <v>0.60245305954660711</v>
      </c>
      <c r="AB39">
        <f t="shared" si="18"/>
        <v>53.96608014009405</v>
      </c>
      <c r="AC39">
        <f t="shared" si="19"/>
        <v>51.946881086665144</v>
      </c>
      <c r="AE39">
        <f t="shared" si="2"/>
        <v>0</v>
      </c>
      <c r="AF39">
        <f t="shared" si="26"/>
        <v>0</v>
      </c>
      <c r="AG39">
        <f t="shared" si="26"/>
        <v>-15.061326488665177</v>
      </c>
      <c r="AH39">
        <f t="shared" si="4"/>
        <v>-239.1458431433565</v>
      </c>
      <c r="AI39">
        <f t="shared" si="23"/>
        <v>-254.20716963202167</v>
      </c>
      <c r="AJ39">
        <f t="shared" si="6"/>
        <v>2.0191990534289062</v>
      </c>
      <c r="AK39">
        <f t="shared" si="20"/>
        <v>3.7776256098065839</v>
      </c>
      <c r="AL39">
        <f t="shared" si="24"/>
        <v>-248.41034496878618</v>
      </c>
      <c r="AN39">
        <f t="shared" si="27"/>
        <v>0</v>
      </c>
      <c r="AO39">
        <f t="shared" si="27"/>
        <v>0</v>
      </c>
      <c r="AP39">
        <f t="shared" si="27"/>
        <v>-0.25469147398231157</v>
      </c>
      <c r="AQ39">
        <f t="shared" si="27"/>
        <v>-4.0440267550645332</v>
      </c>
      <c r="AR39">
        <f t="shared" si="27"/>
        <v>-4.2987182290468446</v>
      </c>
      <c r="AS39">
        <f t="shared" si="27"/>
        <v>3.4145251652869135E-2</v>
      </c>
      <c r="AT39">
        <f t="shared" si="27"/>
        <v>6.3880763453275147E-2</v>
      </c>
      <c r="AU39">
        <f t="shared" si="25"/>
        <v>-4.2006922139407008</v>
      </c>
      <c r="AW39">
        <v>36</v>
      </c>
      <c r="AX39">
        <f>IF(Z39&gt;0, (R39*SUMPRODUCT(K39:$K$98, X39:$X$98)-K39*$AZ$3)/Z39, 0)</f>
        <v>86.225607561457522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8.3605269999999995E-3</v>
      </c>
      <c r="Q40" s="4">
        <f t="shared" si="22"/>
        <v>25</v>
      </c>
      <c r="R40">
        <f t="shared" si="0"/>
        <v>50000</v>
      </c>
      <c r="S40">
        <f t="shared" si="1"/>
        <v>84.471726489217346</v>
      </c>
      <c r="U40">
        <f t="shared" si="12"/>
        <v>8.3605269999999995E-3</v>
      </c>
      <c r="V40">
        <f t="shared" si="13"/>
        <v>0.01</v>
      </c>
      <c r="W40">
        <f t="shared" si="14"/>
        <v>0.60245305954660711</v>
      </c>
      <c r="X40">
        <f t="shared" si="15"/>
        <v>5.0368250705720161E-3</v>
      </c>
      <c r="Y40">
        <f t="shared" si="16"/>
        <v>6.0245305954660716E-3</v>
      </c>
      <c r="Z40">
        <f t="shared" si="17"/>
        <v>0.59139170388056905</v>
      </c>
      <c r="AB40">
        <f t="shared" si="18"/>
        <v>51.946881086665144</v>
      </c>
      <c r="AC40">
        <f t="shared" si="19"/>
        <v>49.955878258191646</v>
      </c>
      <c r="AE40">
        <f t="shared" si="2"/>
        <v>0</v>
      </c>
      <c r="AF40">
        <f t="shared" si="26"/>
        <v>0</v>
      </c>
      <c r="AG40">
        <f t="shared" si="26"/>
        <v>-14.784792597014226</v>
      </c>
      <c r="AH40">
        <f t="shared" si="4"/>
        <v>-251.84125352860082</v>
      </c>
      <c r="AI40">
        <f t="shared" si="23"/>
        <v>-266.62604612561506</v>
      </c>
      <c r="AJ40">
        <f t="shared" si="6"/>
        <v>1.9910028284734977</v>
      </c>
      <c r="AK40">
        <f t="shared" si="20"/>
        <v>3.6362816760665604</v>
      </c>
      <c r="AL40">
        <f t="shared" si="24"/>
        <v>-260.998761621075</v>
      </c>
      <c r="AN40">
        <f t="shared" si="27"/>
        <v>0</v>
      </c>
      <c r="AO40">
        <f t="shared" si="27"/>
        <v>0</v>
      </c>
      <c r="AP40">
        <f t="shared" si="27"/>
        <v>-0.22322786097999064</v>
      </c>
      <c r="AQ40">
        <f t="shared" si="27"/>
        <v>-3.802419544462345</v>
      </c>
      <c r="AR40">
        <f t="shared" si="27"/>
        <v>-4.0256474054423359</v>
      </c>
      <c r="AS40">
        <f t="shared" si="27"/>
        <v>3.0061111759863701E-2</v>
      </c>
      <c r="AT40">
        <f t="shared" si="27"/>
        <v>5.4902317712119918E-2</v>
      </c>
      <c r="AU40">
        <f t="shared" si="25"/>
        <v>-3.9406839759703525</v>
      </c>
      <c r="AW40">
        <v>37</v>
      </c>
      <c r="AX40">
        <f>IF(Z40&gt;0, (R40*SUMPRODUCT(K40:$K$98, X40:$X$98)-K40*$AZ$3)/Z40, 0)</f>
        <v>84.471726489217346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9.009787E-3</v>
      </c>
      <c r="Q41" s="4">
        <f t="shared" si="22"/>
        <v>25</v>
      </c>
      <c r="R41">
        <f t="shared" si="0"/>
        <v>50000</v>
      </c>
      <c r="S41">
        <f t="shared" si="1"/>
        <v>82.714055563805545</v>
      </c>
      <c r="U41">
        <f t="shared" si="12"/>
        <v>9.009787E-3</v>
      </c>
      <c r="V41">
        <f t="shared" si="13"/>
        <v>0.01</v>
      </c>
      <c r="W41">
        <f t="shared" si="14"/>
        <v>0.59139170388056905</v>
      </c>
      <c r="X41">
        <f t="shared" si="15"/>
        <v>5.3283132855310002E-3</v>
      </c>
      <c r="Y41">
        <f t="shared" si="16"/>
        <v>5.9139170388056907E-3</v>
      </c>
      <c r="Z41">
        <f t="shared" si="17"/>
        <v>0.58014947355623236</v>
      </c>
      <c r="AB41">
        <f t="shared" si="18"/>
        <v>49.955878258191646</v>
      </c>
      <c r="AC41">
        <f t="shared" si="19"/>
        <v>47.986515791042741</v>
      </c>
      <c r="AE41">
        <f t="shared" si="2"/>
        <v>0</v>
      </c>
      <c r="AF41">
        <f t="shared" si="26"/>
        <v>0</v>
      </c>
      <c r="AG41">
        <f t="shared" si="26"/>
        <v>-14.503736838905809</v>
      </c>
      <c r="AH41">
        <f t="shared" si="4"/>
        <v>-266.41566427654999</v>
      </c>
      <c r="AI41">
        <f t="shared" si="23"/>
        <v>-280.9194011154558</v>
      </c>
      <c r="AJ41">
        <f t="shared" si="6"/>
        <v>1.9693624671489047</v>
      </c>
      <c r="AK41">
        <f t="shared" si="20"/>
        <v>3.4969114780734154</v>
      </c>
      <c r="AL41">
        <f t="shared" si="24"/>
        <v>-275.45312717023347</v>
      </c>
      <c r="AN41">
        <f t="shared" si="27"/>
        <v>0</v>
      </c>
      <c r="AO41">
        <f t="shared" si="27"/>
        <v>0</v>
      </c>
      <c r="AP41">
        <f t="shared" si="27"/>
        <v>-0.19552173829490663</v>
      </c>
      <c r="AQ41">
        <f t="shared" si="27"/>
        <v>-3.5914919283845119</v>
      </c>
      <c r="AR41">
        <f t="shared" si="27"/>
        <v>-3.7870136666794187</v>
      </c>
      <c r="AS41">
        <f t="shared" si="27"/>
        <v>2.6548549328115702E-2</v>
      </c>
      <c r="AT41">
        <f t="shared" si="27"/>
        <v>4.7141107043687014E-2</v>
      </c>
      <c r="AU41">
        <f t="shared" si="25"/>
        <v>-3.7133240103076157</v>
      </c>
      <c r="AW41">
        <v>38</v>
      </c>
      <c r="AX41">
        <f>IF(Z41&gt;0, (R41*SUMPRODUCT(K41:$K$98, X41:$X$98)-K41*$AZ$3)/Z41, 0)</f>
        <v>82.714055563805545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9.7579090000000004E-3</v>
      </c>
      <c r="Q42" s="4">
        <f t="shared" si="22"/>
        <v>25</v>
      </c>
      <c r="R42">
        <f t="shared" si="0"/>
        <v>50000</v>
      </c>
      <c r="S42">
        <f t="shared" si="1"/>
        <v>80.943801047823825</v>
      </c>
      <c r="U42">
        <f t="shared" si="12"/>
        <v>9.7579090000000004E-3</v>
      </c>
      <c r="V42">
        <f t="shared" si="13"/>
        <v>0.01</v>
      </c>
      <c r="W42">
        <f t="shared" si="14"/>
        <v>0.58014947355623236</v>
      </c>
      <c r="X42">
        <f t="shared" si="15"/>
        <v>5.661045769359622E-3</v>
      </c>
      <c r="Y42">
        <f t="shared" si="16"/>
        <v>5.8014947355623236E-3</v>
      </c>
      <c r="Z42">
        <f t="shared" si="17"/>
        <v>0.56868693305131035</v>
      </c>
      <c r="AB42">
        <f t="shared" si="18"/>
        <v>47.986515791042741</v>
      </c>
      <c r="AC42">
        <f t="shared" si="19"/>
        <v>46.031681967402371</v>
      </c>
      <c r="AE42">
        <f t="shared" si="2"/>
        <v>0</v>
      </c>
      <c r="AF42">
        <f t="shared" si="26"/>
        <v>0</v>
      </c>
      <c r="AG42">
        <f t="shared" si="26"/>
        <v>-14.217173326282758</v>
      </c>
      <c r="AH42">
        <f t="shared" si="4"/>
        <v>-283.0522884679811</v>
      </c>
      <c r="AI42">
        <f t="shared" si="23"/>
        <v>-297.26946179426386</v>
      </c>
      <c r="AJ42">
        <f t="shared" si="6"/>
        <v>1.9548338236403708</v>
      </c>
      <c r="AK42">
        <f t="shared" si="20"/>
        <v>3.3590561053729924</v>
      </c>
      <c r="AL42">
        <f t="shared" si="24"/>
        <v>-291.95557186525053</v>
      </c>
      <c r="AN42">
        <f t="shared" si="27"/>
        <v>0</v>
      </c>
      <c r="AO42">
        <f t="shared" si="27"/>
        <v>0</v>
      </c>
      <c r="AP42">
        <f t="shared" si="27"/>
        <v>-0.17112378355549465</v>
      </c>
      <c r="AQ42">
        <f t="shared" si="27"/>
        <v>-3.4069345175062749</v>
      </c>
      <c r="AR42">
        <f t="shared" si="27"/>
        <v>-3.5780583010617697</v>
      </c>
      <c r="AS42">
        <f t="shared" si="27"/>
        <v>2.3529189132496742E-2</v>
      </c>
      <c r="AT42">
        <f t="shared" si="27"/>
        <v>4.0430989813141888E-2</v>
      </c>
      <c r="AU42">
        <f t="shared" si="25"/>
        <v>-3.5140981221161316</v>
      </c>
      <c r="AW42">
        <v>39</v>
      </c>
      <c r="AX42">
        <f>IF(Z42&gt;0, (R42*SUMPRODUCT(K42:$K$98, X42:$X$98)-K42*$AZ$3)/Z42, 0)</f>
        <v>80.943801047823825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1.0650522000000001E-2</v>
      </c>
      <c r="Q43" s="4">
        <f t="shared" si="22"/>
        <v>25</v>
      </c>
      <c r="R43">
        <f t="shared" si="0"/>
        <v>50000</v>
      </c>
      <c r="S43">
        <f t="shared" si="1"/>
        <v>79.157165918900489</v>
      </c>
      <c r="U43">
        <f t="shared" si="12"/>
        <v>1.0650522000000001E-2</v>
      </c>
      <c r="V43">
        <f t="shared" si="13"/>
        <v>0.01</v>
      </c>
      <c r="W43">
        <f t="shared" si="14"/>
        <v>0.56868693305131035</v>
      </c>
      <c r="X43">
        <f t="shared" si="15"/>
        <v>6.0568126915755086E-3</v>
      </c>
      <c r="Y43">
        <f t="shared" si="16"/>
        <v>5.6868693305131036E-3</v>
      </c>
      <c r="Z43">
        <f t="shared" si="17"/>
        <v>0.55694325102922171</v>
      </c>
      <c r="AB43">
        <f t="shared" si="18"/>
        <v>46.031681967402371</v>
      </c>
      <c r="AC43">
        <f t="shared" si="19"/>
        <v>44.086049329131946</v>
      </c>
      <c r="AE43">
        <f t="shared" si="2"/>
        <v>0</v>
      </c>
      <c r="AF43">
        <f t="shared" si="26"/>
        <v>0</v>
      </c>
      <c r="AG43">
        <f t="shared" si="26"/>
        <v>-13.923581275730543</v>
      </c>
      <c r="AH43">
        <f t="shared" si="4"/>
        <v>-302.84063457877545</v>
      </c>
      <c r="AI43">
        <f t="shared" si="23"/>
        <v>-316.76421585450601</v>
      </c>
      <c r="AJ43">
        <f t="shared" si="6"/>
        <v>1.9456326382704248</v>
      </c>
      <c r="AK43">
        <f t="shared" si="20"/>
        <v>3.2222177377181662</v>
      </c>
      <c r="AL43">
        <f t="shared" si="24"/>
        <v>-311.59636547851744</v>
      </c>
      <c r="AN43">
        <f t="shared" si="27"/>
        <v>0</v>
      </c>
      <c r="AO43">
        <f t="shared" si="27"/>
        <v>0</v>
      </c>
      <c r="AP43">
        <f t="shared" si="27"/>
        <v>-0.14963391794505237</v>
      </c>
      <c r="AQ43">
        <f t="shared" si="27"/>
        <v>-3.2545671812161325</v>
      </c>
      <c r="AR43">
        <f t="shared" si="27"/>
        <v>-3.4042010991611846</v>
      </c>
      <c r="AS43">
        <f t="shared" si="27"/>
        <v>2.0909321300377683E-2</v>
      </c>
      <c r="AT43">
        <f t="shared" si="27"/>
        <v>3.4628523726667061E-2</v>
      </c>
      <c r="AU43">
        <f t="shared" si="25"/>
        <v>-3.3486632541341406</v>
      </c>
      <c r="AW43">
        <v>40</v>
      </c>
      <c r="AX43">
        <f>IF(Z43&gt;0, (R43*SUMPRODUCT(K43:$K$98, X43:$X$98)-K43*$AZ$3)/Z43, 0)</f>
        <v>79.157165918900489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1.1678121E-2</v>
      </c>
      <c r="Q44" s="4">
        <f t="shared" si="22"/>
        <v>25</v>
      </c>
      <c r="R44">
        <f t="shared" si="0"/>
        <v>50000</v>
      </c>
      <c r="S44">
        <f t="shared" si="1"/>
        <v>77.33263699956629</v>
      </c>
      <c r="U44">
        <f t="shared" si="12"/>
        <v>1.1678121E-2</v>
      </c>
      <c r="V44">
        <f t="shared" si="13"/>
        <v>0.01</v>
      </c>
      <c r="W44">
        <f t="shared" si="14"/>
        <v>0.55694325102922171</v>
      </c>
      <c r="X44">
        <f t="shared" si="15"/>
        <v>6.5040506756526258E-3</v>
      </c>
      <c r="Y44">
        <f t="shared" si="16"/>
        <v>5.5694325102922174E-3</v>
      </c>
      <c r="Z44">
        <f t="shared" si="17"/>
        <v>0.5448697678432769</v>
      </c>
      <c r="AB44">
        <f t="shared" si="18"/>
        <v>44.086049329131946</v>
      </c>
      <c r="AC44">
        <f t="shared" si="19"/>
        <v>42.136215968662093</v>
      </c>
      <c r="AE44">
        <f t="shared" si="2"/>
        <v>0</v>
      </c>
      <c r="AF44">
        <f t="shared" si="26"/>
        <v>0</v>
      </c>
      <c r="AG44">
        <f t="shared" si="26"/>
        <v>-13.621744196081922</v>
      </c>
      <c r="AH44">
        <f t="shared" si="4"/>
        <v>-325.20253378263129</v>
      </c>
      <c r="AI44">
        <f t="shared" si="23"/>
        <v>-338.82427797871321</v>
      </c>
      <c r="AJ44">
        <f t="shared" si="6"/>
        <v>1.949833360469853</v>
      </c>
      <c r="AK44">
        <f t="shared" si="20"/>
        <v>3.0860234530392363</v>
      </c>
      <c r="AL44">
        <f t="shared" si="24"/>
        <v>-333.78842116520417</v>
      </c>
      <c r="AN44">
        <f t="shared" si="27"/>
        <v>0</v>
      </c>
      <c r="AO44">
        <f t="shared" si="27"/>
        <v>0</v>
      </c>
      <c r="AP44">
        <f t="shared" si="27"/>
        <v>-0.13070547836262095</v>
      </c>
      <c r="AQ44">
        <f t="shared" si="27"/>
        <v>-3.1204339276185586</v>
      </c>
      <c r="AR44">
        <f t="shared" si="27"/>
        <v>-3.2511394059811796</v>
      </c>
      <c r="AS44">
        <f t="shared" si="27"/>
        <v>1.870934429828109E-2</v>
      </c>
      <c r="AT44">
        <f t="shared" si="27"/>
        <v>2.9611492174679128E-2</v>
      </c>
      <c r="AU44">
        <f t="shared" si="25"/>
        <v>-3.2028185695082199</v>
      </c>
      <c r="AW44">
        <v>41</v>
      </c>
      <c r="AX44">
        <f>IF(Z44&gt;0, (R44*SUMPRODUCT(K44:$K$98, X44:$X$98)-K44*$AZ$3)/Z44, 0)</f>
        <v>77.33263699956629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1.2859717E-2</v>
      </c>
      <c r="Q45" s="4">
        <f t="shared" si="22"/>
        <v>25</v>
      </c>
      <c r="R45">
        <f t="shared" si="0"/>
        <v>50000</v>
      </c>
      <c r="S45">
        <f t="shared" si="1"/>
        <v>75.468916900946894</v>
      </c>
      <c r="U45">
        <f t="shared" si="12"/>
        <v>1.2859717E-2</v>
      </c>
      <c r="V45">
        <f t="shared" si="13"/>
        <v>0.01</v>
      </c>
      <c r="W45">
        <f t="shared" si="14"/>
        <v>0.5448697678432769</v>
      </c>
      <c r="X45">
        <f t="shared" si="15"/>
        <v>7.0068710163202408E-3</v>
      </c>
      <c r="Y45">
        <f t="shared" si="16"/>
        <v>5.4486976784327689E-3</v>
      </c>
      <c r="Z45">
        <f t="shared" si="17"/>
        <v>0.53241419914852384</v>
      </c>
      <c r="AB45">
        <f t="shared" si="18"/>
        <v>42.136215968662093</v>
      </c>
      <c r="AC45">
        <f t="shared" si="19"/>
        <v>40.180722952424134</v>
      </c>
      <c r="AE45">
        <f t="shared" si="2"/>
        <v>0</v>
      </c>
      <c r="AF45">
        <f t="shared" si="26"/>
        <v>0</v>
      </c>
      <c r="AG45">
        <f t="shared" si="26"/>
        <v>-13.310354978713097</v>
      </c>
      <c r="AH45">
        <f t="shared" si="4"/>
        <v>-350.34355081601205</v>
      </c>
      <c r="AI45">
        <f t="shared" si="23"/>
        <v>-363.65390579472518</v>
      </c>
      <c r="AJ45">
        <f t="shared" si="6"/>
        <v>1.9554930162379591</v>
      </c>
      <c r="AK45">
        <f t="shared" si="20"/>
        <v>2.9495351178063469</v>
      </c>
      <c r="AL45">
        <f t="shared" si="24"/>
        <v>-358.74887766068088</v>
      </c>
      <c r="AN45">
        <f t="shared" si="27"/>
        <v>0</v>
      </c>
      <c r="AO45">
        <f t="shared" si="27"/>
        <v>0</v>
      </c>
      <c r="AP45">
        <f t="shared" si="27"/>
        <v>-0.1140335608186623</v>
      </c>
      <c r="AQ45">
        <f t="shared" si="27"/>
        <v>-3.0014918965945152</v>
      </c>
      <c r="AR45">
        <f t="shared" si="27"/>
        <v>-3.1155254574131774</v>
      </c>
      <c r="AS45">
        <f t="shared" si="27"/>
        <v>1.6753259560264602E-2</v>
      </c>
      <c r="AT45">
        <f t="shared" si="27"/>
        <v>2.526949828017808E-2</v>
      </c>
      <c r="AU45">
        <f t="shared" si="25"/>
        <v>-3.0735026995727348</v>
      </c>
      <c r="AW45">
        <v>42</v>
      </c>
      <c r="AX45">
        <f>IF(Z45&gt;0, (R45*SUMPRODUCT(K45:$K$98, X45:$X$98)-K45*$AZ$3)/Z45, 0)</f>
        <v>75.468916900946894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1.4223828000000001E-2</v>
      </c>
      <c r="Q46" s="4">
        <f t="shared" si="22"/>
        <v>25</v>
      </c>
      <c r="R46">
        <f t="shared" si="0"/>
        <v>50000</v>
      </c>
      <c r="S46">
        <f t="shared" si="1"/>
        <v>73.567083098449004</v>
      </c>
      <c r="U46">
        <f t="shared" si="12"/>
        <v>1.4223828000000001E-2</v>
      </c>
      <c r="V46">
        <f t="shared" si="13"/>
        <v>0.01</v>
      </c>
      <c r="W46">
        <f t="shared" si="14"/>
        <v>0.53241419914852384</v>
      </c>
      <c r="X46">
        <f t="shared" si="15"/>
        <v>7.5729679934463503E-3</v>
      </c>
      <c r="Y46">
        <f t="shared" si="16"/>
        <v>5.3241419914852386E-3</v>
      </c>
      <c r="Z46">
        <f t="shared" si="17"/>
        <v>0.51951708916359229</v>
      </c>
      <c r="AB46">
        <f t="shared" si="18"/>
        <v>40.180722952424134</v>
      </c>
      <c r="AC46">
        <f t="shared" si="19"/>
        <v>38.219356869562333</v>
      </c>
      <c r="AE46">
        <f t="shared" si="2"/>
        <v>0</v>
      </c>
      <c r="AF46">
        <f t="shared" si="26"/>
        <v>0</v>
      </c>
      <c r="AG46">
        <f t="shared" si="26"/>
        <v>-12.987927229089808</v>
      </c>
      <c r="AH46">
        <f t="shared" si="4"/>
        <v>-378.64839967231751</v>
      </c>
      <c r="AI46">
        <f t="shared" si="23"/>
        <v>-391.6363269014073</v>
      </c>
      <c r="AJ46">
        <f t="shared" si="6"/>
        <v>1.9613660828618009</v>
      </c>
      <c r="AK46">
        <f t="shared" si="20"/>
        <v>2.8126506066696897</v>
      </c>
      <c r="AL46">
        <f t="shared" si="24"/>
        <v>-386.86231021187581</v>
      </c>
      <c r="AN46">
        <f t="shared" si="27"/>
        <v>0</v>
      </c>
      <c r="AO46">
        <f t="shared" si="27"/>
        <v>0</v>
      </c>
      <c r="AP46">
        <f t="shared" si="27"/>
        <v>-9.9349313799253117E-2</v>
      </c>
      <c r="AQ46">
        <f t="shared" si="27"/>
        <v>-2.8964174202003425</v>
      </c>
      <c r="AR46">
        <f t="shared" si="27"/>
        <v>-2.9957667339995955</v>
      </c>
      <c r="AS46">
        <f t="shared" si="27"/>
        <v>1.5003192657640472E-2</v>
      </c>
      <c r="AT46">
        <f t="shared" si="27"/>
        <v>2.1514973313356747E-2</v>
      </c>
      <c r="AU46">
        <f t="shared" si="25"/>
        <v>-2.959248568028598</v>
      </c>
      <c r="AW46">
        <v>43</v>
      </c>
      <c r="AX46">
        <f>IF(Z46&gt;0, (R46*SUMPRODUCT(K46:$K$98, X46:$X$98)-K46*$AZ$3)/Z46, 0)</f>
        <v>73.567083098449004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1.5749540999999999E-2</v>
      </c>
      <c r="Q47" s="4">
        <f t="shared" si="22"/>
        <v>25</v>
      </c>
      <c r="R47">
        <f t="shared" si="0"/>
        <v>50000</v>
      </c>
      <c r="S47">
        <f t="shared" si="1"/>
        <v>71.623740895444456</v>
      </c>
      <c r="U47">
        <f t="shared" si="12"/>
        <v>1.5749540999999999E-2</v>
      </c>
      <c r="V47">
        <f t="shared" si="13"/>
        <v>0.01</v>
      </c>
      <c r="W47">
        <f t="shared" si="14"/>
        <v>0.51951708916359229</v>
      </c>
      <c r="X47">
        <f t="shared" si="15"/>
        <v>8.1821556959826517E-3</v>
      </c>
      <c r="Y47">
        <f t="shared" si="16"/>
        <v>5.1951708916359229E-3</v>
      </c>
      <c r="Z47">
        <f t="shared" si="17"/>
        <v>0.50613976257597371</v>
      </c>
      <c r="AB47">
        <f t="shared" si="18"/>
        <v>38.219356869562333</v>
      </c>
      <c r="AC47">
        <f t="shared" si="19"/>
        <v>36.251623211623318</v>
      </c>
      <c r="AE47">
        <f t="shared" si="2"/>
        <v>0</v>
      </c>
      <c r="AF47">
        <f t="shared" si="26"/>
        <v>0</v>
      </c>
      <c r="AG47">
        <f t="shared" si="26"/>
        <v>-12.653494064399343</v>
      </c>
      <c r="AH47">
        <f t="shared" si="4"/>
        <v>-409.10778479913256</v>
      </c>
      <c r="AI47">
        <f t="shared" si="23"/>
        <v>-421.76127886353191</v>
      </c>
      <c r="AJ47">
        <f t="shared" si="6"/>
        <v>1.9677336579390143</v>
      </c>
      <c r="AK47">
        <f t="shared" si="20"/>
        <v>2.6753549808693635</v>
      </c>
      <c r="AL47">
        <f t="shared" si="24"/>
        <v>-417.11819022472355</v>
      </c>
      <c r="AN47">
        <f t="shared" si="27"/>
        <v>0</v>
      </c>
      <c r="AO47">
        <f t="shared" si="27"/>
        <v>0</v>
      </c>
      <c r="AP47">
        <f t="shared" si="27"/>
        <v>-8.6420638009158363E-2</v>
      </c>
      <c r="AQ47">
        <f t="shared" si="27"/>
        <v>-2.7941180196485753</v>
      </c>
      <c r="AR47">
        <f t="shared" si="27"/>
        <v>-2.8805386576577336</v>
      </c>
      <c r="AS47">
        <f t="shared" si="27"/>
        <v>1.343919689579093E-2</v>
      </c>
      <c r="AT47">
        <f t="shared" si="27"/>
        <v>1.8272098060108849E-2</v>
      </c>
      <c r="AU47">
        <f t="shared" si="25"/>
        <v>-2.8488273627018343</v>
      </c>
      <c r="AW47">
        <v>44</v>
      </c>
      <c r="AX47">
        <f>IF(Z47&gt;0, (R47*SUMPRODUCT(K47:$K$98, X47:$X$98)-K47*$AZ$3)/Z47, 0)</f>
        <v>71.623740895444456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1.7447312E-2</v>
      </c>
      <c r="Q48" s="4">
        <f t="shared" si="22"/>
        <v>25</v>
      </c>
      <c r="R48">
        <f t="shared" si="0"/>
        <v>50000</v>
      </c>
      <c r="S48">
        <f t="shared" si="1"/>
        <v>69.65333717448847</v>
      </c>
      <c r="U48">
        <f t="shared" si="12"/>
        <v>1.7447312E-2</v>
      </c>
      <c r="V48">
        <f t="shared" si="13"/>
        <v>0.01</v>
      </c>
      <c r="W48">
        <f t="shared" si="14"/>
        <v>0.50613976257597371</v>
      </c>
      <c r="X48">
        <f t="shared" si="15"/>
        <v>8.8307783532689359E-3</v>
      </c>
      <c r="Y48">
        <f t="shared" si="16"/>
        <v>5.061397625759737E-3</v>
      </c>
      <c r="Z48">
        <f t="shared" si="17"/>
        <v>0.49224758659694501</v>
      </c>
      <c r="AB48">
        <f t="shared" si="18"/>
        <v>36.251623211623318</v>
      </c>
      <c r="AC48">
        <f t="shared" si="19"/>
        <v>34.286687122565219</v>
      </c>
      <c r="AE48">
        <f t="shared" si="2"/>
        <v>0</v>
      </c>
      <c r="AF48">
        <f t="shared" si="26"/>
        <v>0</v>
      </c>
      <c r="AG48">
        <f t="shared" si="26"/>
        <v>-12.306189664923625</v>
      </c>
      <c r="AH48">
        <f t="shared" si="4"/>
        <v>-441.5389176634468</v>
      </c>
      <c r="AI48">
        <f t="shared" si="23"/>
        <v>-453.84510732837043</v>
      </c>
      <c r="AJ48">
        <f t="shared" si="6"/>
        <v>1.9649360890580994</v>
      </c>
      <c r="AK48">
        <f t="shared" si="20"/>
        <v>2.5376136248136327</v>
      </c>
      <c r="AL48">
        <f t="shared" si="24"/>
        <v>-449.34255761449873</v>
      </c>
      <c r="AN48">
        <f t="shared" si="27"/>
        <v>0</v>
      </c>
      <c r="AO48">
        <f t="shared" si="27"/>
        <v>0</v>
      </c>
      <c r="AP48">
        <f t="shared" si="27"/>
        <v>-7.5043414102216002E-2</v>
      </c>
      <c r="AQ48">
        <f t="shared" si="27"/>
        <v>-2.6925139903300797</v>
      </c>
      <c r="AR48">
        <f t="shared" si="27"/>
        <v>-2.7675574044322957</v>
      </c>
      <c r="AS48">
        <f t="shared" si="27"/>
        <v>1.1982223306363357E-2</v>
      </c>
      <c r="AT48">
        <f t="shared" si="27"/>
        <v>1.5474423461967396E-2</v>
      </c>
      <c r="AU48">
        <f t="shared" si="25"/>
        <v>-2.7401007576639649</v>
      </c>
      <c r="AW48">
        <v>45</v>
      </c>
      <c r="AX48">
        <f>IF(Z48&gt;0, (R48*SUMPRODUCT(K48:$K$98, X48:$X$98)-K48*$AZ$3)/Z48, 0)</f>
        <v>69.65333717448847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1.9300032000000002E-2</v>
      </c>
      <c r="Q49" s="4">
        <f t="shared" si="22"/>
        <v>25</v>
      </c>
      <c r="R49">
        <f t="shared" si="0"/>
        <v>50000</v>
      </c>
      <c r="S49">
        <f t="shared" si="1"/>
        <v>67.670241871601036</v>
      </c>
      <c r="U49">
        <f t="shared" si="12"/>
        <v>1.9300032000000002E-2</v>
      </c>
      <c r="V49">
        <f t="shared" si="13"/>
        <v>0.01</v>
      </c>
      <c r="W49">
        <f t="shared" si="14"/>
        <v>0.49224758659694501</v>
      </c>
      <c r="X49">
        <f t="shared" si="15"/>
        <v>9.5003941732438105E-3</v>
      </c>
      <c r="Y49">
        <f t="shared" si="16"/>
        <v>4.9224758659694506E-3</v>
      </c>
      <c r="Z49">
        <f t="shared" si="17"/>
        <v>0.47782471655773173</v>
      </c>
      <c r="AB49">
        <f t="shared" si="18"/>
        <v>34.286687122565219</v>
      </c>
      <c r="AC49">
        <f t="shared" si="19"/>
        <v>32.334514141690917</v>
      </c>
      <c r="AE49">
        <f t="shared" si="2"/>
        <v>0</v>
      </c>
      <c r="AF49">
        <f t="shared" si="26"/>
        <v>0</v>
      </c>
      <c r="AG49">
        <f t="shared" si="26"/>
        <v>-11.945617913943293</v>
      </c>
      <c r="AH49">
        <f t="shared" si="4"/>
        <v>-475.01970866219051</v>
      </c>
      <c r="AI49">
        <f t="shared" si="23"/>
        <v>-486.9653265761338</v>
      </c>
      <c r="AJ49">
        <f t="shared" si="6"/>
        <v>1.9521729808743018</v>
      </c>
      <c r="AK49">
        <f t="shared" si="20"/>
        <v>2.4000680985795655</v>
      </c>
      <c r="AL49">
        <f t="shared" si="24"/>
        <v>-482.61308549667996</v>
      </c>
      <c r="AN49">
        <f t="shared" si="27"/>
        <v>0</v>
      </c>
      <c r="AO49">
        <f t="shared" si="27"/>
        <v>0</v>
      </c>
      <c r="AP49">
        <f t="shared" si="27"/>
        <v>-6.5039856846099836E-2</v>
      </c>
      <c r="AQ49">
        <f t="shared" si="27"/>
        <v>-2.5863219527893215</v>
      </c>
      <c r="AR49">
        <f t="shared" si="27"/>
        <v>-2.6513618096354215</v>
      </c>
      <c r="AS49">
        <f t="shared" si="27"/>
        <v>1.062892285100517E-2</v>
      </c>
      <c r="AT49">
        <f t="shared" si="27"/>
        <v>1.3067560562966034E-2</v>
      </c>
      <c r="AU49">
        <f t="shared" si="25"/>
        <v>-2.6276653262214502</v>
      </c>
      <c r="AW49">
        <v>46</v>
      </c>
      <c r="AX49">
        <f>IF(Z49&gt;0, (R49*SUMPRODUCT(K49:$K$98, X49:$X$98)-K49*$AZ$3)/Z49, 0)</f>
        <v>67.670241871601036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2.1337168E-2</v>
      </c>
      <c r="Q50" s="4">
        <f t="shared" si="22"/>
        <v>25</v>
      </c>
      <c r="R50">
        <f t="shared" si="0"/>
        <v>50000</v>
      </c>
      <c r="S50">
        <f t="shared" si="1"/>
        <v>65.699778358540655</v>
      </c>
      <c r="U50">
        <f t="shared" si="12"/>
        <v>2.1337168E-2</v>
      </c>
      <c r="V50">
        <f t="shared" si="13"/>
        <v>0.01</v>
      </c>
      <c r="W50">
        <f t="shared" si="14"/>
        <v>0.47782471655773173</v>
      </c>
      <c r="X50">
        <f t="shared" si="15"/>
        <v>1.0195426251744704E-2</v>
      </c>
      <c r="Y50">
        <f t="shared" si="16"/>
        <v>4.7782471655773177E-3</v>
      </c>
      <c r="Z50">
        <f t="shared" si="17"/>
        <v>0.4628510431404097</v>
      </c>
      <c r="AB50">
        <f t="shared" si="18"/>
        <v>32.334514141690917</v>
      </c>
      <c r="AC50">
        <f t="shared" si="19"/>
        <v>30.409210947344256</v>
      </c>
      <c r="AE50">
        <f t="shared" si="2"/>
        <v>0</v>
      </c>
      <c r="AF50">
        <f t="shared" si="26"/>
        <v>0</v>
      </c>
      <c r="AG50">
        <f t="shared" si="26"/>
        <v>-11.571276078510243</v>
      </c>
      <c r="AH50">
        <f t="shared" si="4"/>
        <v>-509.77131258723517</v>
      </c>
      <c r="AI50">
        <f t="shared" si="23"/>
        <v>-521.34258866574544</v>
      </c>
      <c r="AJ50">
        <f t="shared" si="6"/>
        <v>1.925303194346661</v>
      </c>
      <c r="AK50">
        <f t="shared" si="20"/>
        <v>2.2634159899183643</v>
      </c>
      <c r="AL50">
        <f t="shared" si="24"/>
        <v>-517.15386948148046</v>
      </c>
      <c r="AN50">
        <f t="shared" si="27"/>
        <v>0</v>
      </c>
      <c r="AO50">
        <f t="shared" si="27"/>
        <v>0</v>
      </c>
      <c r="AP50">
        <f t="shared" si="27"/>
        <v>-5.6251510647694326E-2</v>
      </c>
      <c r="AQ50">
        <f t="shared" si="27"/>
        <v>-2.4781542003949681</v>
      </c>
      <c r="AR50">
        <f t="shared" si="27"/>
        <v>-2.5344057110426625</v>
      </c>
      <c r="AS50">
        <f t="shared" si="27"/>
        <v>9.359487441317229E-3</v>
      </c>
      <c r="AT50">
        <f t="shared" si="27"/>
        <v>1.1003157110174706E-2</v>
      </c>
      <c r="AU50">
        <f t="shared" si="25"/>
        <v>-2.5140430664911708</v>
      </c>
      <c r="AW50">
        <v>47</v>
      </c>
      <c r="AX50">
        <f>IF(Z50&gt;0, (R50*SUMPRODUCT(K50:$K$98, X50:$X$98)-K50*$AZ$3)/Z50, 0)</f>
        <v>65.699778358540655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2.3628113999999999E-2</v>
      </c>
      <c r="Q51" s="4">
        <f t="shared" si="22"/>
        <v>25</v>
      </c>
      <c r="R51">
        <f t="shared" si="0"/>
        <v>50000</v>
      </c>
      <c r="S51">
        <f t="shared" si="1"/>
        <v>63.76510118921383</v>
      </c>
      <c r="U51">
        <f t="shared" si="12"/>
        <v>2.3628113999999999E-2</v>
      </c>
      <c r="V51">
        <f t="shared" si="13"/>
        <v>0.01</v>
      </c>
      <c r="W51">
        <f t="shared" si="14"/>
        <v>0.4628510431404097</v>
      </c>
      <c r="X51">
        <f t="shared" si="15"/>
        <v>1.0936297212340518E-2</v>
      </c>
      <c r="Y51">
        <f t="shared" si="16"/>
        <v>4.6285104314040971E-3</v>
      </c>
      <c r="Z51">
        <f t="shared" si="17"/>
        <v>0.44728623549666507</v>
      </c>
      <c r="AB51">
        <f t="shared" si="18"/>
        <v>30.409210947344256</v>
      </c>
      <c r="AC51">
        <f t="shared" si="19"/>
        <v>28.521252066987376</v>
      </c>
      <c r="AE51">
        <f t="shared" si="2"/>
        <v>0</v>
      </c>
      <c r="AF51">
        <f t="shared" si="26"/>
        <v>0</v>
      </c>
      <c r="AG51">
        <f t="shared" si="26"/>
        <v>-11.182155887416627</v>
      </c>
      <c r="AH51">
        <f t="shared" si="4"/>
        <v>-546.81486061702594</v>
      </c>
      <c r="AI51">
        <f t="shared" si="23"/>
        <v>-557.99701650444263</v>
      </c>
      <c r="AJ51">
        <f t="shared" si="6"/>
        <v>1.8879588803568801</v>
      </c>
      <c r="AK51">
        <f t="shared" si="20"/>
        <v>2.1286447663140979</v>
      </c>
      <c r="AL51">
        <f t="shared" si="24"/>
        <v>-553.98041285777163</v>
      </c>
      <c r="AN51">
        <f t="shared" si="27"/>
        <v>0</v>
      </c>
      <c r="AO51">
        <f t="shared" si="27"/>
        <v>0</v>
      </c>
      <c r="AP51">
        <f t="shared" si="27"/>
        <v>-4.8535605745501295E-2</v>
      </c>
      <c r="AQ51">
        <f t="shared" si="27"/>
        <v>-2.3734234040284563</v>
      </c>
      <c r="AR51">
        <f t="shared" si="27"/>
        <v>-2.4219590097739578</v>
      </c>
      <c r="AS51">
        <f t="shared" si="27"/>
        <v>8.1945940302831245E-3</v>
      </c>
      <c r="AT51">
        <f t="shared" si="27"/>
        <v>9.2392794547165175E-3</v>
      </c>
      <c r="AU51">
        <f t="shared" si="25"/>
        <v>-2.4045251362889579</v>
      </c>
      <c r="AW51">
        <v>48</v>
      </c>
      <c r="AX51">
        <f>IF(Z51&gt;0, (R51*SUMPRODUCT(K51:$K$98, X51:$X$98)-K51*$AZ$3)/Z51, 0)</f>
        <v>63.76510118921383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2.6203289000000001E-2</v>
      </c>
      <c r="Q52" s="4">
        <f t="shared" si="22"/>
        <v>25</v>
      </c>
      <c r="R52">
        <f t="shared" si="0"/>
        <v>50000</v>
      </c>
      <c r="S52">
        <f t="shared" si="1"/>
        <v>61.87710913035275</v>
      </c>
      <c r="U52">
        <f t="shared" si="12"/>
        <v>2.6203289000000001E-2</v>
      </c>
      <c r="V52">
        <f t="shared" si="13"/>
        <v>0.01</v>
      </c>
      <c r="W52">
        <f t="shared" si="14"/>
        <v>0.44728623549666507</v>
      </c>
      <c r="X52">
        <f t="shared" si="15"/>
        <v>1.1720370494441175E-2</v>
      </c>
      <c r="Y52">
        <f t="shared" si="16"/>
        <v>4.4728623549666509E-3</v>
      </c>
      <c r="Z52">
        <f t="shared" si="17"/>
        <v>0.43109300264725725</v>
      </c>
      <c r="AB52">
        <f t="shared" si="18"/>
        <v>28.521252066987376</v>
      </c>
      <c r="AC52">
        <f t="shared" si="19"/>
        <v>26.674788770135784</v>
      </c>
      <c r="AE52">
        <f t="shared" si="2"/>
        <v>0</v>
      </c>
      <c r="AF52">
        <f t="shared" si="26"/>
        <v>0</v>
      </c>
      <c r="AG52">
        <f t="shared" si="26"/>
        <v>-10.777325066181431</v>
      </c>
      <c r="AH52">
        <f t="shared" si="4"/>
        <v>-586.01852472205871</v>
      </c>
      <c r="AI52">
        <f t="shared" si="23"/>
        <v>-596.79584978824016</v>
      </c>
      <c r="AJ52">
        <f t="shared" si="6"/>
        <v>1.8464632968515922</v>
      </c>
      <c r="AK52">
        <f t="shared" si="20"/>
        <v>1.9964876446891164</v>
      </c>
      <c r="AL52">
        <f t="shared" si="24"/>
        <v>-592.95289884669955</v>
      </c>
      <c r="AN52">
        <f t="shared" si="27"/>
        <v>0</v>
      </c>
      <c r="AO52">
        <f t="shared" si="27"/>
        <v>0</v>
      </c>
      <c r="AP52">
        <f t="shared" si="27"/>
        <v>-4.1766479628488257E-2</v>
      </c>
      <c r="AQ52">
        <f t="shared" si="27"/>
        <v>-2.2710580431061262</v>
      </c>
      <c r="AR52">
        <f t="shared" si="27"/>
        <v>-2.3128245227346147</v>
      </c>
      <c r="AS52">
        <f t="shared" si="27"/>
        <v>7.1557896972693023E-3</v>
      </c>
      <c r="AT52">
        <f t="shared" si="27"/>
        <v>7.7371945291041947E-3</v>
      </c>
      <c r="AU52">
        <f t="shared" si="25"/>
        <v>-2.2979315385082417</v>
      </c>
      <c r="AW52">
        <v>49</v>
      </c>
      <c r="AX52">
        <f>IF(Z52&gt;0, (R52*SUMPRODUCT(K52:$K$98, X52:$X$98)-K52*$AZ$3)/Z52, 0)</f>
        <v>61.87710913035275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2.9108322999999998E-2</v>
      </c>
      <c r="Q53" s="4">
        <f t="shared" si="22"/>
        <v>25</v>
      </c>
      <c r="R53">
        <f t="shared" si="0"/>
        <v>50000</v>
      </c>
      <c r="S53">
        <f t="shared" si="1"/>
        <v>60.048789194077671</v>
      </c>
      <c r="U53">
        <f t="shared" si="12"/>
        <v>2.9108322999999998E-2</v>
      </c>
      <c r="V53">
        <f t="shared" si="13"/>
        <v>0.01</v>
      </c>
      <c r="W53">
        <f t="shared" si="14"/>
        <v>0.43109300264725725</v>
      </c>
      <c r="X53">
        <f t="shared" si="15"/>
        <v>1.2548394364096218E-2</v>
      </c>
      <c r="Y53">
        <f t="shared" si="16"/>
        <v>4.3109300264725725E-3</v>
      </c>
      <c r="Z53">
        <f t="shared" si="17"/>
        <v>0.41423367825668844</v>
      </c>
      <c r="AB53">
        <f t="shared" si="18"/>
        <v>26.674788770135784</v>
      </c>
      <c r="AC53">
        <f t="shared" si="19"/>
        <v>24.87423082272328</v>
      </c>
      <c r="AE53">
        <f t="shared" si="2"/>
        <v>0</v>
      </c>
      <c r="AF53">
        <f t="shared" si="26"/>
        <v>0</v>
      </c>
      <c r="AG53">
        <f t="shared" si="26"/>
        <v>-10.355841956417212</v>
      </c>
      <c r="AH53">
        <f t="shared" si="4"/>
        <v>-627.41971820481092</v>
      </c>
      <c r="AI53">
        <f t="shared" si="23"/>
        <v>-637.7755601612281</v>
      </c>
      <c r="AJ53">
        <f t="shared" si="6"/>
        <v>1.8005579474125035</v>
      </c>
      <c r="AK53">
        <f t="shared" si="20"/>
        <v>1.867235213909505</v>
      </c>
      <c r="AL53">
        <f t="shared" si="24"/>
        <v>-634.10776699990618</v>
      </c>
      <c r="AN53">
        <f t="shared" si="27"/>
        <v>0</v>
      </c>
      <c r="AO53">
        <f t="shared" si="27"/>
        <v>0</v>
      </c>
      <c r="AP53">
        <f t="shared" si="27"/>
        <v>-3.5833091654111082E-2</v>
      </c>
      <c r="AQ53">
        <f t="shared" si="27"/>
        <v>-2.1709860349981356</v>
      </c>
      <c r="AR53">
        <f t="shared" si="27"/>
        <v>-2.2068191266522468</v>
      </c>
      <c r="AS53">
        <f t="shared" si="27"/>
        <v>6.2302571079881613E-3</v>
      </c>
      <c r="AT53">
        <f t="shared" si="27"/>
        <v>6.4609725449065562E-3</v>
      </c>
      <c r="AU53">
        <f t="shared" si="25"/>
        <v>-2.1941278969993521</v>
      </c>
      <c r="AW53">
        <v>50</v>
      </c>
      <c r="AX53">
        <f>IF(Z53&gt;0, (R53*SUMPRODUCT(K53:$K$98, X53:$X$98)-K53*$AZ$3)/Z53, 0)</f>
        <v>60.048789194077671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3.2245303000000003E-2</v>
      </c>
      <c r="Q54" s="4">
        <f t="shared" si="22"/>
        <v>25</v>
      </c>
      <c r="R54">
        <f t="shared" si="0"/>
        <v>50000</v>
      </c>
      <c r="S54">
        <f t="shared" si="1"/>
        <v>58.284189228054679</v>
      </c>
      <c r="U54">
        <f t="shared" si="12"/>
        <v>3.2245303000000003E-2</v>
      </c>
      <c r="V54">
        <f t="shared" si="13"/>
        <v>0.01</v>
      </c>
      <c r="W54">
        <f t="shared" si="14"/>
        <v>0.41423367825668844</v>
      </c>
      <c r="X54">
        <f t="shared" si="15"/>
        <v>1.3357090468191432E-2</v>
      </c>
      <c r="Y54">
        <f t="shared" si="16"/>
        <v>4.1423367825668845E-3</v>
      </c>
      <c r="Z54">
        <f t="shared" si="17"/>
        <v>0.39673425100593013</v>
      </c>
      <c r="AB54">
        <f t="shared" si="18"/>
        <v>24.87423082272328</v>
      </c>
      <c r="AC54">
        <f t="shared" si="19"/>
        <v>23.123334158880173</v>
      </c>
      <c r="AE54">
        <f t="shared" si="2"/>
        <v>0</v>
      </c>
      <c r="AF54">
        <f t="shared" si="26"/>
        <v>0</v>
      </c>
      <c r="AG54">
        <f t="shared" si="26"/>
        <v>-9.9183562751482537</v>
      </c>
      <c r="AH54">
        <f t="shared" si="4"/>
        <v>-667.85452340957158</v>
      </c>
      <c r="AI54">
        <f t="shared" si="23"/>
        <v>-677.77287968471978</v>
      </c>
      <c r="AJ54">
        <f t="shared" si="6"/>
        <v>1.7508966638431076</v>
      </c>
      <c r="AK54">
        <f t="shared" si="20"/>
        <v>1.7411961575906298</v>
      </c>
      <c r="AL54">
        <f t="shared" si="24"/>
        <v>-674.28078686328604</v>
      </c>
      <c r="AN54">
        <f t="shared" si="27"/>
        <v>0</v>
      </c>
      <c r="AO54">
        <f t="shared" si="27"/>
        <v>0</v>
      </c>
      <c r="AP54">
        <f t="shared" si="27"/>
        <v>-3.06422427140682E-2</v>
      </c>
      <c r="AQ54">
        <f t="shared" si="27"/>
        <v>-2.0633016032385409</v>
      </c>
      <c r="AR54">
        <f t="shared" si="27"/>
        <v>-2.0939438459526092</v>
      </c>
      <c r="AS54">
        <f t="shared" si="27"/>
        <v>5.40930362374292E-3</v>
      </c>
      <c r="AT54">
        <f t="shared" si="27"/>
        <v>5.3793344172744506E-3</v>
      </c>
      <c r="AU54">
        <f t="shared" si="25"/>
        <v>-2.0831552079115916</v>
      </c>
      <c r="AW54">
        <v>51</v>
      </c>
      <c r="AX54">
        <f>IF(Z54&gt;0, (R54*SUMPRODUCT(K54:$K$98, X54:$X$98)-K54*$AZ$3)/Z54, 0)</f>
        <v>58.284189228054679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3.5522971E-2</v>
      </c>
      <c r="Q55" s="4">
        <f t="shared" si="22"/>
        <v>25</v>
      </c>
      <c r="R55">
        <f t="shared" si="0"/>
        <v>50000</v>
      </c>
      <c r="S55">
        <f t="shared" si="1"/>
        <v>56.605755029398601</v>
      </c>
      <c r="U55">
        <f t="shared" si="12"/>
        <v>3.5522971E-2</v>
      </c>
      <c r="V55">
        <f t="shared" si="13"/>
        <v>0.01</v>
      </c>
      <c r="W55">
        <f t="shared" si="14"/>
        <v>0.39673425100593013</v>
      </c>
      <c r="X55">
        <f t="shared" si="15"/>
        <v>1.4093179293190377E-2</v>
      </c>
      <c r="Y55">
        <f t="shared" si="16"/>
        <v>3.9673425100593017E-3</v>
      </c>
      <c r="Z55">
        <f t="shared" si="17"/>
        <v>0.37867372920268044</v>
      </c>
      <c r="AB55">
        <f t="shared" si="18"/>
        <v>23.123334158880173</v>
      </c>
      <c r="AC55">
        <f t="shared" si="19"/>
        <v>21.435112351315752</v>
      </c>
      <c r="AE55">
        <f t="shared" si="2"/>
        <v>0</v>
      </c>
      <c r="AF55">
        <f t="shared" si="26"/>
        <v>0</v>
      </c>
      <c r="AG55">
        <f t="shared" si="26"/>
        <v>-9.4668432300670116</v>
      </c>
      <c r="AH55">
        <f t="shared" si="4"/>
        <v>-704.65896465951892</v>
      </c>
      <c r="AI55">
        <f t="shared" si="23"/>
        <v>-714.12580788958587</v>
      </c>
      <c r="AJ55">
        <f t="shared" si="6"/>
        <v>1.6882218075644211</v>
      </c>
      <c r="AK55">
        <f t="shared" si="20"/>
        <v>1.6186333911216122</v>
      </c>
      <c r="AL55">
        <f t="shared" si="24"/>
        <v>-710.81895269089978</v>
      </c>
      <c r="AN55">
        <f t="shared" si="27"/>
        <v>0</v>
      </c>
      <c r="AO55">
        <f t="shared" si="27"/>
        <v>0</v>
      </c>
      <c r="AP55">
        <f t="shared" si="27"/>
        <v>-2.6113675703232777E-2</v>
      </c>
      <c r="AQ55">
        <f t="shared" si="27"/>
        <v>-1.9437562487621536</v>
      </c>
      <c r="AR55">
        <f t="shared" si="27"/>
        <v>-1.9698699244653861</v>
      </c>
      <c r="AS55">
        <f t="shared" si="27"/>
        <v>4.6568508346948381E-3</v>
      </c>
      <c r="AT55">
        <f t="shared" si="27"/>
        <v>4.4648956817968264E-3</v>
      </c>
      <c r="AU55">
        <f t="shared" si="25"/>
        <v>-1.9607481779488942</v>
      </c>
      <c r="AW55">
        <v>52</v>
      </c>
      <c r="AX55">
        <f>IF(Z55&gt;0, (R55*SUMPRODUCT(K55:$K$98, X55:$X$98)-K55*$AZ$3)/Z55, 0)</f>
        <v>56.605755029398601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4.8051124000000001E-2</v>
      </c>
      <c r="Q56" s="4">
        <f t="shared" si="22"/>
        <v>25</v>
      </c>
      <c r="R56">
        <f t="shared" si="0"/>
        <v>50000</v>
      </c>
      <c r="S56">
        <f t="shared" si="1"/>
        <v>55.58377547581663</v>
      </c>
      <c r="U56">
        <f t="shared" si="12"/>
        <v>4.8051124000000001E-2</v>
      </c>
      <c r="V56">
        <f t="shared" si="13"/>
        <v>0.01</v>
      </c>
      <c r="W56">
        <f t="shared" si="14"/>
        <v>0.37867372920268044</v>
      </c>
      <c r="X56">
        <f t="shared" si="15"/>
        <v>1.8195698317460419E-2</v>
      </c>
      <c r="Y56">
        <f t="shared" si="16"/>
        <v>3.7867372920268043E-3</v>
      </c>
      <c r="Z56">
        <f t="shared" si="17"/>
        <v>0.35669129359319318</v>
      </c>
      <c r="AB56">
        <f t="shared" si="18"/>
        <v>21.435112351315752</v>
      </c>
      <c r="AC56">
        <f t="shared" si="19"/>
        <v>19.826248777262641</v>
      </c>
      <c r="AE56">
        <f t="shared" si="2"/>
        <v>0</v>
      </c>
      <c r="AF56">
        <f t="shared" si="26"/>
        <v>0</v>
      </c>
      <c r="AG56">
        <f t="shared" si="26"/>
        <v>-8.9172823398298302</v>
      </c>
      <c r="AH56">
        <f t="shared" si="4"/>
        <v>-909.78491587302096</v>
      </c>
      <c r="AI56">
        <f t="shared" si="23"/>
        <v>-918.70219821285082</v>
      </c>
      <c r="AJ56">
        <f t="shared" si="6"/>
        <v>1.6088635740531103</v>
      </c>
      <c r="AK56">
        <f t="shared" si="20"/>
        <v>1.5004578645921027</v>
      </c>
      <c r="AL56">
        <f t="shared" si="24"/>
        <v>-915.59287677420559</v>
      </c>
      <c r="AN56">
        <f t="shared" si="27"/>
        <v>0</v>
      </c>
      <c r="AO56">
        <f t="shared" si="27"/>
        <v>0</v>
      </c>
      <c r="AP56">
        <f t="shared" si="27"/>
        <v>-2.1962274532936268E-2</v>
      </c>
      <c r="AQ56">
        <f t="shared" si="27"/>
        <v>-2.2406990523425452</v>
      </c>
      <c r="AR56">
        <f t="shared" si="27"/>
        <v>-2.2626613268754814</v>
      </c>
      <c r="AS56">
        <f t="shared" si="27"/>
        <v>3.9624520288621635E-3</v>
      </c>
      <c r="AT56">
        <f t="shared" si="27"/>
        <v>3.6954608244358818E-3</v>
      </c>
      <c r="AU56">
        <f t="shared" si="25"/>
        <v>-2.2550034140221835</v>
      </c>
      <c r="AW56">
        <v>53</v>
      </c>
      <c r="AX56">
        <f>IF(Z56&gt;0, (R56*SUMPRODUCT(K56:$K$98, X56:$X$98)-K56*$AZ$3)/Z56, 0)</f>
        <v>55.58377547581663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6.1583839000000001E-2</v>
      </c>
      <c r="Q57" s="4">
        <f t="shared" si="22"/>
        <v>25</v>
      </c>
      <c r="R57">
        <f t="shared" si="0"/>
        <v>50000</v>
      </c>
      <c r="S57">
        <f t="shared" si="1"/>
        <v>54.006133395616295</v>
      </c>
      <c r="U57">
        <f t="shared" si="12"/>
        <v>6.1583839000000001E-2</v>
      </c>
      <c r="V57">
        <f t="shared" si="13"/>
        <v>0.01</v>
      </c>
      <c r="W57">
        <f t="shared" si="14"/>
        <v>0.35669129359319318</v>
      </c>
      <c r="X57">
        <f t="shared" si="15"/>
        <v>2.196641919734494E-2</v>
      </c>
      <c r="Y57">
        <f t="shared" si="16"/>
        <v>3.566912935931932E-3</v>
      </c>
      <c r="Z57">
        <f t="shared" si="17"/>
        <v>0.33115796145991633</v>
      </c>
      <c r="AB57">
        <f t="shared" si="18"/>
        <v>19.826248777262641</v>
      </c>
      <c r="AC57">
        <f t="shared" si="19"/>
        <v>17.8845610416246</v>
      </c>
      <c r="AE57">
        <f t="shared" si="2"/>
        <v>0</v>
      </c>
      <c r="AF57">
        <f t="shared" si="26"/>
        <v>0</v>
      </c>
      <c r="AG57">
        <f t="shared" si="26"/>
        <v>-8.2789490364979077</v>
      </c>
      <c r="AH57">
        <f t="shared" si="4"/>
        <v>-1098.320959867247</v>
      </c>
      <c r="AI57">
        <f t="shared" si="23"/>
        <v>-1106.5999089037448</v>
      </c>
      <c r="AJ57">
        <f t="shared" si="6"/>
        <v>1.9416877356380411</v>
      </c>
      <c r="AK57">
        <f t="shared" si="20"/>
        <v>1.3878374144083849</v>
      </c>
      <c r="AL57">
        <f t="shared" si="24"/>
        <v>-1103.2703837536985</v>
      </c>
      <c r="AN57">
        <f t="shared" si="27"/>
        <v>0</v>
      </c>
      <c r="AO57">
        <f t="shared" si="27"/>
        <v>0</v>
      </c>
      <c r="AP57">
        <f t="shared" si="27"/>
        <v>-1.8205473757764962E-2</v>
      </c>
      <c r="AQ57">
        <f t="shared" si="27"/>
        <v>-2.415216390910977</v>
      </c>
      <c r="AR57">
        <f t="shared" si="27"/>
        <v>-2.433421864668742</v>
      </c>
      <c r="AS57">
        <f t="shared" si="27"/>
        <v>4.269786534630682E-3</v>
      </c>
      <c r="AT57">
        <f t="shared" si="27"/>
        <v>3.0518653414424377E-3</v>
      </c>
      <c r="AU57">
        <f t="shared" si="25"/>
        <v>-2.4261002127926692</v>
      </c>
      <c r="AW57">
        <v>54</v>
      </c>
      <c r="AX57">
        <f>IF(Z57&gt;0, (R57*SUMPRODUCT(K57:$K$98, X57:$X$98)-K57*$AZ$3)/Z57, 0)</f>
        <v>54.006133395616295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7.6495508000000004E-2</v>
      </c>
      <c r="Q58" s="4">
        <f t="shared" si="22"/>
        <v>25</v>
      </c>
      <c r="R58">
        <f t="shared" si="0"/>
        <v>50000</v>
      </c>
      <c r="S58">
        <f t="shared" si="1"/>
        <v>52.018432855663654</v>
      </c>
      <c r="U58">
        <f t="shared" si="12"/>
        <v>7.6495508000000004E-2</v>
      </c>
      <c r="V58">
        <f t="shared" si="13"/>
        <v>0.01</v>
      </c>
      <c r="W58">
        <f t="shared" si="14"/>
        <v>0.33115796145991633</v>
      </c>
      <c r="X58">
        <f t="shared" si="15"/>
        <v>2.5332096490120724E-2</v>
      </c>
      <c r="Y58">
        <f t="shared" si="16"/>
        <v>3.3115796145991635E-3</v>
      </c>
      <c r="Z58">
        <f t="shared" si="17"/>
        <v>0.30251428535519642</v>
      </c>
      <c r="AB58">
        <f t="shared" si="18"/>
        <v>17.8845610416246</v>
      </c>
      <c r="AC58">
        <f t="shared" si="19"/>
        <v>15.736319040628359</v>
      </c>
      <c r="AE58">
        <f t="shared" si="2"/>
        <v>0</v>
      </c>
      <c r="AF58">
        <f t="shared" si="26"/>
        <v>0</v>
      </c>
      <c r="AG58">
        <f t="shared" si="26"/>
        <v>-7.5628571338799109</v>
      </c>
      <c r="AH58">
        <f t="shared" si="4"/>
        <v>-1266.6048245060363</v>
      </c>
      <c r="AI58">
        <f t="shared" si="23"/>
        <v>-1274.1676816399163</v>
      </c>
      <c r="AJ58">
        <f t="shared" si="6"/>
        <v>2.1482420009962411</v>
      </c>
      <c r="AK58">
        <f t="shared" si="20"/>
        <v>1.2519192729137221</v>
      </c>
      <c r="AL58">
        <f t="shared" si="24"/>
        <v>-1270.7675203660062</v>
      </c>
      <c r="AN58">
        <f t="shared" si="27"/>
        <v>0</v>
      </c>
      <c r="AO58">
        <f t="shared" si="27"/>
        <v>0</v>
      </c>
      <c r="AP58">
        <f t="shared" si="27"/>
        <v>-1.4848912550630722E-2</v>
      </c>
      <c r="AQ58">
        <f t="shared" si="27"/>
        <v>-2.4868517205016065</v>
      </c>
      <c r="AR58">
        <f t="shared" si="27"/>
        <v>-2.5017006330522373</v>
      </c>
      <c r="AS58">
        <f t="shared" si="27"/>
        <v>4.2178580192245713E-3</v>
      </c>
      <c r="AT58">
        <f t="shared" si="27"/>
        <v>2.4580181107306154E-3</v>
      </c>
      <c r="AU58">
        <f t="shared" si="25"/>
        <v>-2.4950247569222821</v>
      </c>
      <c r="AW58">
        <v>55</v>
      </c>
      <c r="AX58">
        <f>IF(Z58&gt;0, (R58*SUMPRODUCT(K58:$K$98, X58:$X$98)-K58*$AZ$3)/Z58, 0)</f>
        <v>52.018432855663654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9.2986215999999997E-2</v>
      </c>
      <c r="Q59" s="4">
        <f t="shared" si="22"/>
        <v>25</v>
      </c>
      <c r="R59">
        <f t="shared" si="0"/>
        <v>50000</v>
      </c>
      <c r="S59">
        <f t="shared" si="1"/>
        <v>49.704683695680323</v>
      </c>
      <c r="U59">
        <f t="shared" si="12"/>
        <v>9.2986215999999997E-2</v>
      </c>
      <c r="V59">
        <f t="shared" si="13"/>
        <v>0.01</v>
      </c>
      <c r="W59">
        <f t="shared" si="14"/>
        <v>0.30251428535519642</v>
      </c>
      <c r="X59">
        <f t="shared" si="15"/>
        <v>2.812965868112393E-2</v>
      </c>
      <c r="Y59">
        <f t="shared" si="16"/>
        <v>3.0251428535519641E-3</v>
      </c>
      <c r="Z59">
        <f t="shared" si="17"/>
        <v>0.2713594838205205</v>
      </c>
      <c r="AB59">
        <f t="shared" si="18"/>
        <v>15.736319040628359</v>
      </c>
      <c r="AC59">
        <f t="shared" si="19"/>
        <v>13.487837311122053</v>
      </c>
      <c r="AE59">
        <f t="shared" si="2"/>
        <v>0</v>
      </c>
      <c r="AF59">
        <f t="shared" si="26"/>
        <v>0</v>
      </c>
      <c r="AG59">
        <f t="shared" si="26"/>
        <v>-6.7839870955130124</v>
      </c>
      <c r="AH59">
        <f t="shared" si="4"/>
        <v>-1406.4829340561964</v>
      </c>
      <c r="AI59">
        <f t="shared" si="23"/>
        <v>-1413.2669211517095</v>
      </c>
      <c r="AJ59">
        <f t="shared" si="6"/>
        <v>2.248481729506306</v>
      </c>
      <c r="AK59">
        <f t="shared" si="20"/>
        <v>1.1015423328439853</v>
      </c>
      <c r="AL59">
        <f t="shared" si="24"/>
        <v>-1409.9168970893593</v>
      </c>
      <c r="AN59">
        <f t="shared" si="27"/>
        <v>0</v>
      </c>
      <c r="AO59">
        <f t="shared" si="27"/>
        <v>0</v>
      </c>
      <c r="AP59">
        <f t="shared" si="27"/>
        <v>-1.1892570745827101E-2</v>
      </c>
      <c r="AQ59">
        <f t="shared" si="27"/>
        <v>-2.4656146246393909</v>
      </c>
      <c r="AR59">
        <f t="shared" si="27"/>
        <v>-2.4775071953852184</v>
      </c>
      <c r="AS59">
        <f t="shared" si="27"/>
        <v>3.9416684705281405E-3</v>
      </c>
      <c r="AT59">
        <f t="shared" si="27"/>
        <v>1.9310429012365138E-3</v>
      </c>
      <c r="AU59">
        <f t="shared" si="25"/>
        <v>-2.4716344840134536</v>
      </c>
      <c r="AW59">
        <v>56</v>
      </c>
      <c r="AX59">
        <f>IF(Z59&gt;0, (R59*SUMPRODUCT(K59:$K$98, X59:$X$98)-K59*$AZ$3)/Z59, 0)</f>
        <v>49.704683695680323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0.109364504</v>
      </c>
      <c r="Q60" s="4">
        <f t="shared" si="22"/>
        <v>25</v>
      </c>
      <c r="R60">
        <f t="shared" si="0"/>
        <v>50000</v>
      </c>
      <c r="S60">
        <f t="shared" si="1"/>
        <v>47.01472884801619</v>
      </c>
      <c r="U60">
        <f t="shared" si="12"/>
        <v>0.109364504</v>
      </c>
      <c r="V60">
        <f t="shared" si="13"/>
        <v>0.01</v>
      </c>
      <c r="W60">
        <f t="shared" si="14"/>
        <v>0.2713594838205205</v>
      </c>
      <c r="X60">
        <f t="shared" si="15"/>
        <v>2.9677095353727249E-2</v>
      </c>
      <c r="Y60">
        <f t="shared" si="16"/>
        <v>2.7135948382052051E-3</v>
      </c>
      <c r="Z60">
        <f t="shared" si="17"/>
        <v>0.23896879362858803</v>
      </c>
      <c r="AB60">
        <f t="shared" si="18"/>
        <v>13.487837311122053</v>
      </c>
      <c r="AC60">
        <f t="shared" si="19"/>
        <v>11.235053035585604</v>
      </c>
      <c r="AE60">
        <f t="shared" si="2"/>
        <v>0</v>
      </c>
      <c r="AF60">
        <f t="shared" si="26"/>
        <v>0</v>
      </c>
      <c r="AG60">
        <f t="shared" si="26"/>
        <v>-5.9742198407147011</v>
      </c>
      <c r="AH60">
        <f t="shared" si="4"/>
        <v>-1483.8547676863625</v>
      </c>
      <c r="AI60">
        <f t="shared" si="23"/>
        <v>-1489.8289875270773</v>
      </c>
      <c r="AJ60">
        <f t="shared" si="6"/>
        <v>2.2527842755364489</v>
      </c>
      <c r="AK60">
        <f t="shared" si="20"/>
        <v>0.94414861177854381</v>
      </c>
      <c r="AL60">
        <f t="shared" si="24"/>
        <v>-1486.6320546397624</v>
      </c>
      <c r="AN60">
        <f t="shared" si="27"/>
        <v>0</v>
      </c>
      <c r="AO60">
        <f t="shared" si="27"/>
        <v>0</v>
      </c>
      <c r="AP60">
        <f t="shared" si="27"/>
        <v>-9.3509106584522671E-3</v>
      </c>
      <c r="AQ60">
        <f t="shared" si="27"/>
        <v>-2.3225448230398054</v>
      </c>
      <c r="AR60">
        <f t="shared" si="27"/>
        <v>-2.3318957336982575</v>
      </c>
      <c r="AS60">
        <f t="shared" si="27"/>
        <v>3.5260812382135829E-3</v>
      </c>
      <c r="AT60">
        <f t="shared" si="27"/>
        <v>1.4777911681245928E-3</v>
      </c>
      <c r="AU60">
        <f t="shared" si="25"/>
        <v>-2.3268918612919194</v>
      </c>
      <c r="AW60">
        <v>57</v>
      </c>
      <c r="AX60">
        <f>IF(Z60&gt;0, (R60*SUMPRODUCT(K60:$K$98, X60:$X$98)-K60*$AZ$3)/Z60, 0)</f>
        <v>47.01472884801619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0.12705264299999999</v>
      </c>
      <c r="Q61" s="4">
        <f t="shared" si="22"/>
        <v>25</v>
      </c>
      <c r="R61">
        <f t="shared" si="0"/>
        <v>50000</v>
      </c>
      <c r="S61">
        <f t="shared" si="1"/>
        <v>44.140462382499344</v>
      </c>
      <c r="U61">
        <f t="shared" si="12"/>
        <v>0.12705264299999999</v>
      </c>
      <c r="V61">
        <f t="shared" si="13"/>
        <v>0.01</v>
      </c>
      <c r="W61">
        <f t="shared" si="14"/>
        <v>0.23896879362858803</v>
      </c>
      <c r="X61">
        <f t="shared" si="15"/>
        <v>3.0361616825033667E-2</v>
      </c>
      <c r="Y61">
        <f t="shared" si="16"/>
        <v>2.3896879362858801E-3</v>
      </c>
      <c r="Z61">
        <f t="shared" si="17"/>
        <v>0.20621748886726848</v>
      </c>
      <c r="AB61">
        <f t="shared" si="18"/>
        <v>11.235053035585604</v>
      </c>
      <c r="AC61">
        <f t="shared" si="19"/>
        <v>9.1025353099591424</v>
      </c>
      <c r="AE61">
        <f t="shared" si="2"/>
        <v>0</v>
      </c>
      <c r="AF61">
        <f t="shared" si="26"/>
        <v>0</v>
      </c>
      <c r="AG61">
        <f t="shared" si="26"/>
        <v>-5.1554372216817121</v>
      </c>
      <c r="AH61">
        <f t="shared" si="4"/>
        <v>-1518.0808412516833</v>
      </c>
      <c r="AI61">
        <f t="shared" si="23"/>
        <v>-1523.236278473365</v>
      </c>
      <c r="AJ61">
        <f t="shared" si="6"/>
        <v>2.132517725626462</v>
      </c>
      <c r="AK61">
        <f t="shared" si="20"/>
        <v>0.78645371249099238</v>
      </c>
      <c r="AL61">
        <f t="shared" si="24"/>
        <v>-1520.3173070352475</v>
      </c>
      <c r="AN61">
        <f t="shared" si="27"/>
        <v>0</v>
      </c>
      <c r="AO61">
        <f t="shared" si="27"/>
        <v>0</v>
      </c>
      <c r="AP61">
        <f t="shared" si="27"/>
        <v>-7.2047711055843854E-3</v>
      </c>
      <c r="AQ61">
        <f t="shared" si="27"/>
        <v>-2.1215319885950543</v>
      </c>
      <c r="AR61">
        <f t="shared" si="27"/>
        <v>-2.1287367597006388</v>
      </c>
      <c r="AS61">
        <f t="shared" si="27"/>
        <v>2.9802132061901442E-3</v>
      </c>
      <c r="AT61">
        <f t="shared" si="27"/>
        <v>1.0990763227228945E-3</v>
      </c>
      <c r="AU61">
        <f t="shared" si="25"/>
        <v>-2.1246574701717256</v>
      </c>
      <c r="AW61">
        <v>58</v>
      </c>
      <c r="AX61">
        <f>IF(Z61&gt;0, (R61*SUMPRODUCT(K61:$K$98, X61:$X$98)-K61*$AZ$3)/Z61, 0)</f>
        <v>44.140462382499344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0.145586511</v>
      </c>
      <c r="Q62" s="4">
        <f t="shared" si="22"/>
        <v>25</v>
      </c>
      <c r="R62">
        <f t="shared" si="0"/>
        <v>50000</v>
      </c>
      <c r="S62">
        <f t="shared" si="1"/>
        <v>41.064458682012194</v>
      </c>
      <c r="U62">
        <f t="shared" si="12"/>
        <v>0.145586511</v>
      </c>
      <c r="V62">
        <f t="shared" si="13"/>
        <v>0.01</v>
      </c>
      <c r="W62">
        <f t="shared" si="14"/>
        <v>0.20621748886726848</v>
      </c>
      <c r="X62">
        <f t="shared" si="15"/>
        <v>3.002248471136696E-2</v>
      </c>
      <c r="Y62">
        <f t="shared" si="16"/>
        <v>2.0621748886726849E-3</v>
      </c>
      <c r="Z62">
        <f t="shared" si="17"/>
        <v>0.17413282926722884</v>
      </c>
      <c r="AB62">
        <f t="shared" si="18"/>
        <v>9.1025353099591424</v>
      </c>
      <c r="AC62">
        <f t="shared" si="19"/>
        <v>7.1506703726260028</v>
      </c>
      <c r="AE62">
        <f t="shared" si="2"/>
        <v>0</v>
      </c>
      <c r="AF62">
        <f t="shared" si="26"/>
        <v>0</v>
      </c>
      <c r="AG62">
        <f t="shared" si="26"/>
        <v>-4.3533207316807214</v>
      </c>
      <c r="AH62">
        <f t="shared" si="4"/>
        <v>-1501.124235568348</v>
      </c>
      <c r="AI62">
        <f t="shared" si="23"/>
        <v>-1505.4775563000287</v>
      </c>
      <c r="AJ62">
        <f t="shared" si="6"/>
        <v>1.9518649373331396</v>
      </c>
      <c r="AK62">
        <f t="shared" si="20"/>
        <v>0.63717747169714001</v>
      </c>
      <c r="AL62">
        <f t="shared" si="24"/>
        <v>-1502.8885138909984</v>
      </c>
      <c r="AN62">
        <f t="shared" si="27"/>
        <v>0</v>
      </c>
      <c r="AO62">
        <f t="shared" si="27"/>
        <v>0</v>
      </c>
      <c r="AP62">
        <f t="shared" si="27"/>
        <v>-5.4319695595650879E-3</v>
      </c>
      <c r="AQ62">
        <f t="shared" si="27"/>
        <v>-1.8730669425279343</v>
      </c>
      <c r="AR62">
        <f t="shared" si="27"/>
        <v>-1.8784989120874993</v>
      </c>
      <c r="AS62">
        <f t="shared" si="27"/>
        <v>2.435490416963294E-3</v>
      </c>
      <c r="AT62">
        <f t="shared" si="27"/>
        <v>7.9505481990141456E-4</v>
      </c>
      <c r="AU62">
        <f t="shared" si="25"/>
        <v>-1.8752683668506347</v>
      </c>
      <c r="AW62">
        <v>59</v>
      </c>
      <c r="AX62">
        <f>IF(Z62&gt;0, (R62*SUMPRODUCT(K62:$K$98, X62:$X$98)-K62*$AZ$3)/Z62, 0)</f>
        <v>41.064458682012194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0.16473611299999999</v>
      </c>
      <c r="Q63" s="4">
        <f t="shared" si="22"/>
        <v>25</v>
      </c>
      <c r="R63">
        <f t="shared" si="0"/>
        <v>50000</v>
      </c>
      <c r="S63">
        <f t="shared" si="1"/>
        <v>37.779281420847724</v>
      </c>
      <c r="U63">
        <f t="shared" si="12"/>
        <v>0.16473611299999999</v>
      </c>
      <c r="V63">
        <f t="shared" si="13"/>
        <v>0.01</v>
      </c>
      <c r="W63">
        <f t="shared" si="14"/>
        <v>0.17413282926722884</v>
      </c>
      <c r="X63">
        <f t="shared" si="15"/>
        <v>2.8685965439175915E-2</v>
      </c>
      <c r="Y63">
        <f t="shared" si="16"/>
        <v>1.7413282926722884E-3</v>
      </c>
      <c r="Z63">
        <f t="shared" si="17"/>
        <v>0.14370553553538062</v>
      </c>
      <c r="AB63">
        <f t="shared" si="18"/>
        <v>7.1506703726260028</v>
      </c>
      <c r="AC63">
        <f t="shared" si="19"/>
        <v>5.429091868724778</v>
      </c>
      <c r="AE63">
        <f t="shared" si="2"/>
        <v>0</v>
      </c>
      <c r="AF63">
        <f t="shared" si="26"/>
        <v>0</v>
      </c>
      <c r="AG63">
        <f t="shared" si="26"/>
        <v>-3.5926383883845157</v>
      </c>
      <c r="AH63">
        <f t="shared" si="4"/>
        <v>-1434.2982719587958</v>
      </c>
      <c r="AI63">
        <f t="shared" si="23"/>
        <v>-1437.8909103471804</v>
      </c>
      <c r="AJ63">
        <f t="shared" si="6"/>
        <v>1.7215785039012248</v>
      </c>
      <c r="AK63">
        <f t="shared" si="20"/>
        <v>0.50054692608382023</v>
      </c>
      <c r="AL63">
        <f t="shared" si="24"/>
        <v>-1435.6687849171954</v>
      </c>
      <c r="AN63">
        <f t="shared" si="27"/>
        <v>0</v>
      </c>
      <c r="AO63">
        <f t="shared" si="27"/>
        <v>0</v>
      </c>
      <c r="AP63">
        <f t="shared" si="27"/>
        <v>-4.0025074221360377E-3</v>
      </c>
      <c r="AQ63">
        <f t="shared" si="27"/>
        <v>-1.597931341387633</v>
      </c>
      <c r="AR63">
        <f t="shared" si="27"/>
        <v>-1.601933848809769</v>
      </c>
      <c r="AS63">
        <f t="shared" si="27"/>
        <v>1.917986169143225E-3</v>
      </c>
      <c r="AT63">
        <f t="shared" si="27"/>
        <v>5.5765222385177138E-4</v>
      </c>
      <c r="AU63">
        <f t="shared" si="25"/>
        <v>-1.5994582104167741</v>
      </c>
      <c r="AW63">
        <v>60</v>
      </c>
      <c r="AX63">
        <f>IF(Z63&gt;0, (R63*SUMPRODUCT(K63:$K$98, X63:$X$98)-K63*$AZ$3)/Z63, 0)</f>
        <v>37.779281420847724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0.18528323299999999</v>
      </c>
      <c r="Q64" s="4">
        <f t="shared" si="22"/>
        <v>25</v>
      </c>
      <c r="R64">
        <f t="shared" si="0"/>
        <v>50000</v>
      </c>
      <c r="S64">
        <f t="shared" si="1"/>
        <v>34.299037991193345</v>
      </c>
      <c r="U64">
        <f t="shared" si="12"/>
        <v>0.18528323299999999</v>
      </c>
      <c r="V64">
        <f t="shared" si="13"/>
        <v>0.01</v>
      </c>
      <c r="W64">
        <f t="shared" si="14"/>
        <v>0.14370553553538062</v>
      </c>
      <c r="X64">
        <f t="shared" si="15"/>
        <v>2.6626226223991706E-2</v>
      </c>
      <c r="Y64">
        <f t="shared" si="16"/>
        <v>1.4370553553538063E-3</v>
      </c>
      <c r="Z64">
        <f t="shared" si="17"/>
        <v>0.11564225395603511</v>
      </c>
      <c r="AB64">
        <f t="shared" si="18"/>
        <v>5.429091868724778</v>
      </c>
      <c r="AC64">
        <f t="shared" si="19"/>
        <v>3.9664180618252773</v>
      </c>
      <c r="AE64">
        <f t="shared" si="2"/>
        <v>0</v>
      </c>
      <c r="AF64">
        <f t="shared" si="26"/>
        <v>0</v>
      </c>
      <c r="AG64">
        <f t="shared" si="26"/>
        <v>-2.8910563489008778</v>
      </c>
      <c r="AH64">
        <f t="shared" si="4"/>
        <v>-1331.3113111995854</v>
      </c>
      <c r="AI64">
        <f t="shared" si="23"/>
        <v>-1334.2023675484863</v>
      </c>
      <c r="AJ64">
        <f t="shared" si="6"/>
        <v>1.4626738068995007</v>
      </c>
      <c r="AK64">
        <f t="shared" si="20"/>
        <v>0.38003643081073452</v>
      </c>
      <c r="AL64">
        <f t="shared" si="24"/>
        <v>-1332.3596573107759</v>
      </c>
      <c r="AN64">
        <f t="shared" si="27"/>
        <v>0</v>
      </c>
      <c r="AO64">
        <f t="shared" si="27"/>
        <v>0</v>
      </c>
      <c r="AP64">
        <f t="shared" si="27"/>
        <v>-2.8757900291382288E-3</v>
      </c>
      <c r="AQ64">
        <f t="shared" si="27"/>
        <v>-1.3242812772854655</v>
      </c>
      <c r="AR64">
        <f t="shared" si="27"/>
        <v>-1.3271570673146038</v>
      </c>
      <c r="AS64">
        <f t="shared" si="27"/>
        <v>1.4549501089324692E-3</v>
      </c>
      <c r="AT64">
        <f t="shared" si="27"/>
        <v>3.7802963572477284E-4</v>
      </c>
      <c r="AU64">
        <f t="shared" si="25"/>
        <v>-1.3253240875699466</v>
      </c>
      <c r="AW64">
        <v>61</v>
      </c>
      <c r="AX64">
        <f>IF(Z64&gt;0, (R64*SUMPRODUCT(K64:$K$98, X64:$X$98)-K64*$AZ$3)/Z64, 0)</f>
        <v>34.299037991193345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0.20641411200000001</v>
      </c>
      <c r="Q65" s="4">
        <f t="shared" si="22"/>
        <v>25</v>
      </c>
      <c r="R65">
        <f t="shared" si="0"/>
        <v>50000</v>
      </c>
      <c r="S65">
        <f t="shared" si="1"/>
        <v>30.490349055570242</v>
      </c>
      <c r="U65">
        <f t="shared" si="12"/>
        <v>0.20641411200000001</v>
      </c>
      <c r="V65">
        <f t="shared" si="13"/>
        <v>0.01</v>
      </c>
      <c r="W65">
        <f t="shared" si="14"/>
        <v>0.11564225395603511</v>
      </c>
      <c r="X65">
        <f t="shared" si="15"/>
        <v>2.3870193160013476E-2</v>
      </c>
      <c r="Y65">
        <f t="shared" si="16"/>
        <v>1.1564225395603511E-3</v>
      </c>
      <c r="Z65">
        <f t="shared" si="17"/>
        <v>9.0615638256461295E-2</v>
      </c>
      <c r="AB65">
        <f t="shared" si="18"/>
        <v>3.9664180618252773</v>
      </c>
      <c r="AC65">
        <f t="shared" si="19"/>
        <v>2.7629024403327893</v>
      </c>
      <c r="AE65">
        <f t="shared" si="2"/>
        <v>0</v>
      </c>
      <c r="AF65">
        <f t="shared" si="26"/>
        <v>0</v>
      </c>
      <c r="AG65">
        <f t="shared" si="26"/>
        <v>-2.2653909564115322</v>
      </c>
      <c r="AH65">
        <f t="shared" si="4"/>
        <v>-1193.5096580006739</v>
      </c>
      <c r="AI65">
        <f t="shared" si="23"/>
        <v>-1195.7750489570853</v>
      </c>
      <c r="AJ65">
        <f t="shared" si="6"/>
        <v>1.203515621492488</v>
      </c>
      <c r="AK65">
        <f t="shared" si="20"/>
        <v>0.27764926432776943</v>
      </c>
      <c r="AL65">
        <f t="shared" si="24"/>
        <v>-1194.2938840712652</v>
      </c>
      <c r="AN65">
        <f t="shared" si="27"/>
        <v>0</v>
      </c>
      <c r="AO65">
        <f t="shared" si="27"/>
        <v>0</v>
      </c>
      <c r="AP65">
        <f t="shared" si="27"/>
        <v>-2.0119897175748433E-3</v>
      </c>
      <c r="AQ65">
        <f t="shared" si="27"/>
        <v>-1.0600065092196815</v>
      </c>
      <c r="AR65">
        <f t="shared" si="27"/>
        <v>-1.0620184989372563</v>
      </c>
      <c r="AS65">
        <f t="shared" si="27"/>
        <v>1.0688932294579618E-3</v>
      </c>
      <c r="AT65">
        <f t="shared" si="27"/>
        <v>2.4659207866026782E-4</v>
      </c>
      <c r="AU65">
        <f t="shared" si="25"/>
        <v>-1.060703013629138</v>
      </c>
      <c r="AW65">
        <v>62</v>
      </c>
      <c r="AX65">
        <f>IF(Z65&gt;0, (R65*SUMPRODUCT(K65:$K$98, X65:$X$98)-K65*$AZ$3)/Z65, 0)</f>
        <v>30.490349055570242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0.22879502199999999</v>
      </c>
      <c r="Q66" s="4">
        <f t="shared" si="22"/>
        <v>25</v>
      </c>
      <c r="R66">
        <f t="shared" si="0"/>
        <v>50000</v>
      </c>
      <c r="S66">
        <f t="shared" si="1"/>
        <v>26.251075613981957</v>
      </c>
      <c r="U66">
        <f t="shared" si="12"/>
        <v>0.22879502199999999</v>
      </c>
      <c r="V66">
        <f t="shared" si="13"/>
        <v>0.01</v>
      </c>
      <c r="W66">
        <f t="shared" si="14"/>
        <v>9.0615638256461295E-2</v>
      </c>
      <c r="X66">
        <f t="shared" si="15"/>
        <v>2.0732406948431103E-2</v>
      </c>
      <c r="Y66">
        <f t="shared" si="16"/>
        <v>9.0615638256461299E-4</v>
      </c>
      <c r="Z66">
        <f t="shared" si="17"/>
        <v>6.8977074925465579E-2</v>
      </c>
      <c r="AB66">
        <f t="shared" si="18"/>
        <v>2.7629024403327893</v>
      </c>
      <c r="AC66">
        <f t="shared" si="19"/>
        <v>1.8107224094996957</v>
      </c>
      <c r="AE66">
        <f t="shared" si="2"/>
        <v>0</v>
      </c>
      <c r="AF66">
        <f t="shared" si="26"/>
        <v>0</v>
      </c>
      <c r="AG66">
        <f t="shared" si="26"/>
        <v>-1.7244268731366394</v>
      </c>
      <c r="AH66">
        <f t="shared" si="4"/>
        <v>-1036.6203474215552</v>
      </c>
      <c r="AI66">
        <f t="shared" si="23"/>
        <v>-1038.3447742946919</v>
      </c>
      <c r="AJ66">
        <f t="shared" si="6"/>
        <v>0.95218003083309366</v>
      </c>
      <c r="AK66">
        <f t="shared" si="20"/>
        <v>0.19340317082329528</v>
      </c>
      <c r="AL66">
        <f t="shared" si="24"/>
        <v>-1037.1991910930356</v>
      </c>
      <c r="AN66">
        <f t="shared" si="27"/>
        <v>0</v>
      </c>
      <c r="AO66">
        <f t="shared" si="27"/>
        <v>0</v>
      </c>
      <c r="AP66">
        <f t="shared" si="27"/>
        <v>-1.3674433827703437E-3</v>
      </c>
      <c r="AQ66">
        <f t="shared" si="27"/>
        <v>-0.82202362802912521</v>
      </c>
      <c r="AR66">
        <f t="shared" si="27"/>
        <v>-0.8233910714118956</v>
      </c>
      <c r="AS66">
        <f t="shared" si="27"/>
        <v>7.5506378533779918E-4</v>
      </c>
      <c r="AT66">
        <f t="shared" si="27"/>
        <v>1.5336567196268795E-4</v>
      </c>
      <c r="AU66">
        <f t="shared" si="25"/>
        <v>-0.82248264195459519</v>
      </c>
      <c r="AW66">
        <v>63</v>
      </c>
      <c r="AX66">
        <f>IF(Z66&gt;0, (R66*SUMPRODUCT(K66:$K$98, X66:$X$98)-K66*$AZ$3)/Z66, 0)</f>
        <v>26.251075613981957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0.25248784600000002</v>
      </c>
      <c r="Q67" s="4">
        <f t="shared" si="22"/>
        <v>25</v>
      </c>
      <c r="R67">
        <f t="shared" ref="R67:R89" si="28">$C$6</f>
        <v>50000</v>
      </c>
      <c r="S67">
        <f t="shared" ref="S67:S89" si="29">AX67</f>
        <v>21.327735416955264</v>
      </c>
      <c r="U67">
        <f t="shared" si="12"/>
        <v>0.25248784600000002</v>
      </c>
      <c r="V67">
        <f t="shared" si="13"/>
        <v>0.01</v>
      </c>
      <c r="W67">
        <f t="shared" si="14"/>
        <v>6.8977074925465579E-2</v>
      </c>
      <c r="X67">
        <f t="shared" si="15"/>
        <v>1.7415873071311417E-2</v>
      </c>
      <c r="Y67">
        <f t="shared" si="16"/>
        <v>6.8977074925465575E-4</v>
      </c>
      <c r="Z67">
        <f t="shared" si="17"/>
        <v>5.0871431104899507E-2</v>
      </c>
      <c r="AB67">
        <f t="shared" si="18"/>
        <v>1.8107224094996957</v>
      </c>
      <c r="AC67">
        <f t="shared" si="19"/>
        <v>1.0849724228871649</v>
      </c>
      <c r="AE67">
        <f t="shared" ref="AE67:AE89" si="30">$Z67*O67</f>
        <v>0</v>
      </c>
      <c r="AF67">
        <f t="shared" ref="AF67:AG89" si="31">-$Z67*P67</f>
        <v>0</v>
      </c>
      <c r="AG67">
        <f t="shared" si="31"/>
        <v>-1.2717857776224877</v>
      </c>
      <c r="AH67">
        <f t="shared" ref="AH67:AH89" si="32">-X67*R67</f>
        <v>-870.79365356557082</v>
      </c>
      <c r="AI67">
        <f t="shared" si="23"/>
        <v>-872.06543934319336</v>
      </c>
      <c r="AJ67">
        <f t="shared" ref="AJ67:AJ89" si="33">AB67-AC67</f>
        <v>0.72574998661253076</v>
      </c>
      <c r="AK67">
        <f t="shared" si="20"/>
        <v>0.12675056866497872</v>
      </c>
      <c r="AL67">
        <f t="shared" si="24"/>
        <v>-871.21293878791585</v>
      </c>
      <c r="AN67">
        <f t="shared" ref="AN67:AT89" si="34">AE67*$K67</f>
        <v>0</v>
      </c>
      <c r="AO67">
        <f t="shared" si="34"/>
        <v>0</v>
      </c>
      <c r="AP67">
        <f t="shared" si="34"/>
        <v>-9.0045188812500239E-4</v>
      </c>
      <c r="AQ67">
        <f t="shared" si="34"/>
        <v>-0.61654077543328145</v>
      </c>
      <c r="AR67">
        <f t="shared" si="34"/>
        <v>-0.61744122732140649</v>
      </c>
      <c r="AS67">
        <f t="shared" si="34"/>
        <v>5.1384671636572747E-4</v>
      </c>
      <c r="AT67">
        <f t="shared" si="34"/>
        <v>8.9742149097358926E-5</v>
      </c>
      <c r="AU67">
        <f t="shared" si="25"/>
        <v>-0.61683763845594342</v>
      </c>
      <c r="AW67">
        <v>64</v>
      </c>
      <c r="AX67">
        <f>IF(Z67&gt;0, (R67*SUMPRODUCT(K67:$K$98, X67:$X$98)-K67*$AZ$3)/Z67, 0)</f>
        <v>21.327735416955264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5">G68+$C$9</f>
        <v>0.12000000000000001</v>
      </c>
      <c r="I68" s="5">
        <f t="shared" ref="I68:I89" si="36">1+H68</f>
        <v>1.1200000000000001</v>
      </c>
      <c r="J68">
        <f t="shared" ref="J68:J89" si="37">1/I68</f>
        <v>0.89285714285714279</v>
      </c>
      <c r="K68">
        <f t="shared" si="21"/>
        <v>6.3216220393231843E-4</v>
      </c>
      <c r="L68" s="2">
        <v>65</v>
      </c>
      <c r="M68" s="6">
        <v>0.27661797300000002</v>
      </c>
      <c r="Q68" s="4">
        <f t="shared" si="22"/>
        <v>25</v>
      </c>
      <c r="R68">
        <f t="shared" si="28"/>
        <v>50000</v>
      </c>
      <c r="S68">
        <f t="shared" si="29"/>
        <v>15.276345411609045</v>
      </c>
      <c r="U68">
        <f t="shared" ref="U68:U89" si="38">M68</f>
        <v>0.27661797300000002</v>
      </c>
      <c r="V68">
        <f t="shared" ref="V68:V89" si="39">$C$10</f>
        <v>0.01</v>
      </c>
      <c r="W68">
        <f t="shared" ref="W68:W89" si="40">Z67</f>
        <v>5.0871431104899507E-2</v>
      </c>
      <c r="X68">
        <f t="shared" ref="X68:X89" si="41">U68*W68</f>
        <v>1.4071952155846452E-2</v>
      </c>
      <c r="Y68">
        <f t="shared" ref="Y68:Y89" si="42">V68*W68</f>
        <v>5.0871431104899511E-4</v>
      </c>
      <c r="Z68">
        <f t="shared" ref="Z68:Z89" si="43">MAX(0, W68-X68-Y68)</f>
        <v>3.6290764638004062E-2</v>
      </c>
      <c r="AB68">
        <f t="shared" ref="AB68:AB89" si="44">AC67</f>
        <v>1.0849724228871649</v>
      </c>
      <c r="AC68">
        <f t="shared" ref="AC68:AC89" si="45">S68*Z68</f>
        <v>0.5543902558615571</v>
      </c>
      <c r="AE68">
        <f t="shared" si="30"/>
        <v>0</v>
      </c>
      <c r="AF68">
        <f t="shared" si="31"/>
        <v>0</v>
      </c>
      <c r="AG68">
        <f t="shared" si="31"/>
        <v>-0.90726911595010151</v>
      </c>
      <c r="AH68">
        <f t="shared" si="32"/>
        <v>-703.59760779232261</v>
      </c>
      <c r="AI68">
        <f t="shared" si="23"/>
        <v>-704.50487690827276</v>
      </c>
      <c r="AJ68">
        <f t="shared" si="33"/>
        <v>0.53058216702560779</v>
      </c>
      <c r="AK68">
        <f t="shared" ref="AK68:AK89" si="46">G68*SUM(AB68:AB68, AE68:AF68)</f>
        <v>7.5948069602101556E-2</v>
      </c>
      <c r="AL68">
        <f t="shared" si="24"/>
        <v>-703.89834667164507</v>
      </c>
      <c r="AN68">
        <f t="shared" si="34"/>
        <v>0</v>
      </c>
      <c r="AO68">
        <f t="shared" si="34"/>
        <v>0</v>
      </c>
      <c r="AP68">
        <f t="shared" si="34"/>
        <v>-5.7354124389874235E-4</v>
      </c>
      <c r="AQ68">
        <f t="shared" si="34"/>
        <v>-0.44478781442350163</v>
      </c>
      <c r="AR68">
        <f t="shared" si="34"/>
        <v>-0.44536135566740043</v>
      </c>
      <c r="AS68">
        <f t="shared" si="34"/>
        <v>3.3541399207409373E-4</v>
      </c>
      <c r="AT68">
        <f t="shared" si="34"/>
        <v>4.8011499064069636E-5</v>
      </c>
      <c r="AU68">
        <f t="shared" si="25"/>
        <v>-0.44497793017626225</v>
      </c>
      <c r="AW68">
        <v>65</v>
      </c>
      <c r="AX68">
        <f>IF(Z68&gt;0, (R68*SUMPRODUCT(K68:$K$98, X68:$X$98)-K68*$AZ$3)/Z68, 0)</f>
        <v>15.276345411609045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8"/>
        <v>50000</v>
      </c>
      <c r="S69">
        <f t="shared" si="29"/>
        <v>7.4617999523663787</v>
      </c>
      <c r="U69">
        <f t="shared" si="38"/>
        <v>0.30183517399999998</v>
      </c>
      <c r="V69">
        <f t="shared" si="39"/>
        <v>0.01</v>
      </c>
      <c r="W69">
        <f t="shared" si="40"/>
        <v>3.6290764638004062E-2</v>
      </c>
      <c r="X69">
        <f t="shared" si="41"/>
        <v>1.0953829259105003E-2</v>
      </c>
      <c r="Y69">
        <f t="shared" si="42"/>
        <v>3.6290764638004062E-4</v>
      </c>
      <c r="Z69">
        <f t="shared" si="43"/>
        <v>2.497402773251902E-2</v>
      </c>
      <c r="AB69">
        <f t="shared" si="44"/>
        <v>0.5543902558615571</v>
      </c>
      <c r="AC69">
        <f t="shared" si="45"/>
        <v>0.18635119894490704</v>
      </c>
      <c r="AE69">
        <f t="shared" si="30"/>
        <v>0</v>
      </c>
      <c r="AF69">
        <f t="shared" si="31"/>
        <v>0</v>
      </c>
      <c r="AG69">
        <f t="shared" si="31"/>
        <v>-0.62435069331297555</v>
      </c>
      <c r="AH69">
        <f t="shared" si="32"/>
        <v>-547.69146295525013</v>
      </c>
      <c r="AI69">
        <f t="shared" si="23"/>
        <v>-548.31581364856311</v>
      </c>
      <c r="AJ69">
        <f t="shared" si="33"/>
        <v>0.36803905691665006</v>
      </c>
      <c r="AK69">
        <f t="shared" si="46"/>
        <v>3.8807317910309003E-2</v>
      </c>
      <c r="AL69">
        <f t="shared" si="24"/>
        <v>-547.90896727373615</v>
      </c>
      <c r="AN69">
        <f t="shared" si="34"/>
        <v>0</v>
      </c>
      <c r="AO69">
        <f t="shared" si="34"/>
        <v>0</v>
      </c>
      <c r="AP69">
        <f t="shared" si="34"/>
        <v>-3.524025984923229E-4</v>
      </c>
      <c r="AQ69">
        <f t="shared" si="34"/>
        <v>-0.30913378776491668</v>
      </c>
      <c r="AR69">
        <f t="shared" si="34"/>
        <v>-0.30948619036340896</v>
      </c>
      <c r="AS69">
        <f t="shared" si="34"/>
        <v>2.0773248335142989E-4</v>
      </c>
      <c r="AT69">
        <f t="shared" si="34"/>
        <v>2.1904035374002744E-5</v>
      </c>
      <c r="AU69">
        <f t="shared" si="25"/>
        <v>-0.30925655384468353</v>
      </c>
      <c r="AW69">
        <v>66</v>
      </c>
      <c r="AX69">
        <f>IF(Z69&gt;0, (R69*SUMPRODUCT(K69:$K$98, X69:$X$98)-K69*$AZ$3)/Z69, 0)</f>
        <v>7.4617999523663787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25</v>
      </c>
      <c r="R70">
        <f t="shared" si="28"/>
        <v>50000</v>
      </c>
      <c r="S70">
        <f t="shared" si="29"/>
        <v>-3.277923125495358</v>
      </c>
      <c r="U70">
        <f t="shared" si="38"/>
        <v>0.327222552</v>
      </c>
      <c r="V70">
        <f t="shared" si="39"/>
        <v>0.01</v>
      </c>
      <c r="W70">
        <f t="shared" si="40"/>
        <v>2.497402773251902E-2</v>
      </c>
      <c r="X70">
        <f t="shared" si="41"/>
        <v>8.1720650883536465E-3</v>
      </c>
      <c r="Y70">
        <f t="shared" si="42"/>
        <v>2.4974027732519019E-4</v>
      </c>
      <c r="Z70">
        <f t="shared" si="43"/>
        <v>1.6552222366840185E-2</v>
      </c>
      <c r="AB70">
        <f t="shared" si="44"/>
        <v>0.18635119894490704</v>
      </c>
      <c r="AC70">
        <f t="shared" si="45"/>
        <v>-5.4256912474606955E-2</v>
      </c>
      <c r="AE70">
        <f t="shared" si="30"/>
        <v>0</v>
      </c>
      <c r="AF70">
        <f t="shared" si="31"/>
        <v>0</v>
      </c>
      <c r="AG70">
        <f t="shared" si="31"/>
        <v>-0.41380555917100464</v>
      </c>
      <c r="AH70">
        <f t="shared" si="32"/>
        <v>-408.60325441768231</v>
      </c>
      <c r="AI70">
        <f t="shared" si="23"/>
        <v>-409.01705997685332</v>
      </c>
      <c r="AJ70">
        <f t="shared" si="33"/>
        <v>0.24060811141951399</v>
      </c>
      <c r="AK70">
        <f t="shared" si="46"/>
        <v>1.3044583926143494E-2</v>
      </c>
      <c r="AL70">
        <f t="shared" si="24"/>
        <v>-408.76340728150763</v>
      </c>
      <c r="AN70">
        <f t="shared" si="34"/>
        <v>0</v>
      </c>
      <c r="AO70">
        <f t="shared" si="34"/>
        <v>0</v>
      </c>
      <c r="AP70">
        <f t="shared" si="34"/>
        <v>-2.0853972758688434E-4</v>
      </c>
      <c r="AQ70">
        <f t="shared" si="34"/>
        <v>-0.20591799573230221</v>
      </c>
      <c r="AR70">
        <f t="shared" si="34"/>
        <v>-0.2061265354598891</v>
      </c>
      <c r="AS70">
        <f t="shared" si="34"/>
        <v>1.2125586256294069E-4</v>
      </c>
      <c r="AT70">
        <f t="shared" si="34"/>
        <v>6.5738942316095078E-6</v>
      </c>
      <c r="AU70">
        <f t="shared" si="25"/>
        <v>-0.20599870570309453</v>
      </c>
      <c r="AW70">
        <v>67</v>
      </c>
      <c r="AX70">
        <f>IF(Z70&gt;0, (R70*SUMPRODUCT(K70:$K$98, X70:$X$98)-K70*$AZ$3)/Z70, 0)</f>
        <v>-3.277923125495358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25</v>
      </c>
      <c r="R71">
        <f t="shared" si="28"/>
        <v>50000</v>
      </c>
      <c r="S71">
        <f t="shared" si="29"/>
        <v>-18.849042842926572</v>
      </c>
      <c r="U71">
        <f t="shared" si="38"/>
        <v>0.35219428400000002</v>
      </c>
      <c r="V71">
        <f t="shared" si="39"/>
        <v>0.01</v>
      </c>
      <c r="W71">
        <f t="shared" si="40"/>
        <v>1.6552222366840185E-2</v>
      </c>
      <c r="X71">
        <f t="shared" si="41"/>
        <v>5.8295981050980649E-3</v>
      </c>
      <c r="Y71">
        <f t="shared" si="42"/>
        <v>1.6552222366840187E-4</v>
      </c>
      <c r="Z71">
        <f t="shared" si="43"/>
        <v>1.055710203807372E-2</v>
      </c>
      <c r="AB71">
        <f t="shared" si="44"/>
        <v>-5.4256912474606955E-2</v>
      </c>
      <c r="AC71">
        <f t="shared" si="45"/>
        <v>-0.19899126861279898</v>
      </c>
      <c r="AE71">
        <f t="shared" si="30"/>
        <v>0</v>
      </c>
      <c r="AF71">
        <f t="shared" si="31"/>
        <v>0</v>
      </c>
      <c r="AG71">
        <f t="shared" si="31"/>
        <v>-0.263927550951843</v>
      </c>
      <c r="AH71">
        <f t="shared" si="32"/>
        <v>-291.47990525490326</v>
      </c>
      <c r="AI71">
        <f t="shared" si="23"/>
        <v>-291.74383280585511</v>
      </c>
      <c r="AJ71">
        <f t="shared" si="33"/>
        <v>0.14473435613819202</v>
      </c>
      <c r="AK71">
        <f t="shared" si="46"/>
        <v>-3.7979838732224874E-3</v>
      </c>
      <c r="AL71">
        <f t="shared" si="24"/>
        <v>-291.6028964335901</v>
      </c>
      <c r="AN71">
        <f t="shared" si="34"/>
        <v>0</v>
      </c>
      <c r="AO71">
        <f t="shared" si="34"/>
        <v>0</v>
      </c>
      <c r="AP71">
        <f t="shared" si="34"/>
        <v>-1.1875699131071224E-4</v>
      </c>
      <c r="AQ71">
        <f t="shared" si="34"/>
        <v>-0.13115446436253173</v>
      </c>
      <c r="AR71">
        <f t="shared" si="34"/>
        <v>-0.13127322135384245</v>
      </c>
      <c r="AS71">
        <f t="shared" si="34"/>
        <v>6.5124753411594432E-5</v>
      </c>
      <c r="AT71">
        <f t="shared" si="34"/>
        <v>-1.7089429891038761E-6</v>
      </c>
      <c r="AU71">
        <f t="shared" si="25"/>
        <v>-0.13120980554341993</v>
      </c>
      <c r="AW71">
        <v>68</v>
      </c>
      <c r="AX71">
        <f>IF(Z71&gt;0, (R71*SUMPRODUCT(K71:$K$98, X71:$X$98)-K71*$AZ$3)/Z71, 0)</f>
        <v>-18.849042842926572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25</v>
      </c>
      <c r="R72">
        <f t="shared" si="28"/>
        <v>50000</v>
      </c>
      <c r="S72">
        <f t="shared" si="29"/>
        <v>-42.627022931014935</v>
      </c>
      <c r="U72">
        <f t="shared" si="38"/>
        <v>0.377763185</v>
      </c>
      <c r="V72">
        <f t="shared" si="39"/>
        <v>0.01</v>
      </c>
      <c r="W72">
        <f t="shared" si="40"/>
        <v>1.055710203807372E-2</v>
      </c>
      <c r="X72">
        <f t="shared" si="41"/>
        <v>3.9880844902727194E-3</v>
      </c>
      <c r="Y72">
        <f t="shared" si="42"/>
        <v>1.055710203807372E-4</v>
      </c>
      <c r="Z72">
        <f t="shared" si="43"/>
        <v>6.4634465274202631E-3</v>
      </c>
      <c r="AB72">
        <f t="shared" si="44"/>
        <v>-0.19899126861279898</v>
      </c>
      <c r="AC72">
        <f t="shared" si="45"/>
        <v>-0.27551748333773241</v>
      </c>
      <c r="AE72">
        <f t="shared" si="30"/>
        <v>0</v>
      </c>
      <c r="AF72">
        <f t="shared" si="31"/>
        <v>0</v>
      </c>
      <c r="AG72">
        <f t="shared" si="31"/>
        <v>-0.16158616318550659</v>
      </c>
      <c r="AH72">
        <f t="shared" si="32"/>
        <v>-199.40422451363597</v>
      </c>
      <c r="AI72">
        <f t="shared" si="23"/>
        <v>-199.56581067682149</v>
      </c>
      <c r="AJ72">
        <f t="shared" si="33"/>
        <v>7.6526214724933428E-2</v>
      </c>
      <c r="AK72">
        <f t="shared" si="46"/>
        <v>-1.3929388802895929E-2</v>
      </c>
      <c r="AL72">
        <f t="shared" si="24"/>
        <v>-199.50321385089944</v>
      </c>
      <c r="AN72">
        <f t="shared" si="34"/>
        <v>0</v>
      </c>
      <c r="AO72">
        <f t="shared" si="34"/>
        <v>0</v>
      </c>
      <c r="AP72">
        <f t="shared" si="34"/>
        <v>-6.4917323320583159E-5</v>
      </c>
      <c r="AQ72">
        <f t="shared" si="34"/>
        <v>-8.0110748711699944E-2</v>
      </c>
      <c r="AR72">
        <f t="shared" si="34"/>
        <v>-8.0175666035020535E-2</v>
      </c>
      <c r="AS72">
        <f t="shared" si="34"/>
        <v>3.0744445723954581E-5</v>
      </c>
      <c r="AT72">
        <f t="shared" si="34"/>
        <v>-5.596139042781684E-6</v>
      </c>
      <c r="AU72">
        <f t="shared" si="25"/>
        <v>-8.0150517728339365E-2</v>
      </c>
      <c r="AW72">
        <v>69</v>
      </c>
      <c r="AX72">
        <f>IF(Z72&gt;0, (R72*SUMPRODUCT(K72:$K$98, X72:$X$98)-K72*$AZ$3)/Z72, 0)</f>
        <v>-42.627022931014935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25</v>
      </c>
      <c r="R73">
        <f t="shared" si="28"/>
        <v>50000</v>
      </c>
      <c r="S73">
        <f t="shared" si="29"/>
        <v>-80.985147204012534</v>
      </c>
      <c r="U73">
        <f t="shared" si="38"/>
        <v>0.40377970400000002</v>
      </c>
      <c r="V73">
        <f t="shared" si="39"/>
        <v>0.01</v>
      </c>
      <c r="W73">
        <f t="shared" si="40"/>
        <v>6.4634465274202631E-3</v>
      </c>
      <c r="X73">
        <f t="shared" si="41"/>
        <v>2.6098085256615819E-3</v>
      </c>
      <c r="Y73">
        <f t="shared" si="42"/>
        <v>6.4634465274202634E-5</v>
      </c>
      <c r="Z73">
        <f t="shared" si="43"/>
        <v>3.7890035364844788E-3</v>
      </c>
      <c r="AB73">
        <f t="shared" si="44"/>
        <v>-0.27551748333773241</v>
      </c>
      <c r="AC73">
        <f t="shared" si="45"/>
        <v>-0.3068530091587196</v>
      </c>
      <c r="AE73">
        <f t="shared" si="30"/>
        <v>0</v>
      </c>
      <c r="AF73">
        <f t="shared" si="31"/>
        <v>0</v>
      </c>
      <c r="AG73">
        <f t="shared" si="31"/>
        <v>-9.4725088412111969E-2</v>
      </c>
      <c r="AH73">
        <f t="shared" si="32"/>
        <v>-130.4904262830791</v>
      </c>
      <c r="AI73">
        <f t="shared" si="23"/>
        <v>-130.58515137149121</v>
      </c>
      <c r="AJ73">
        <f t="shared" si="33"/>
        <v>3.1335525820987198E-2</v>
      </c>
      <c r="AK73">
        <f t="shared" si="46"/>
        <v>-1.9286223833641269E-2</v>
      </c>
      <c r="AL73">
        <f t="shared" si="24"/>
        <v>-130.57310206950385</v>
      </c>
      <c r="AN73">
        <f t="shared" si="34"/>
        <v>0</v>
      </c>
      <c r="AO73">
        <f t="shared" si="34"/>
        <v>0</v>
      </c>
      <c r="AP73">
        <f t="shared" si="34"/>
        <v>-3.3978439725464244E-5</v>
      </c>
      <c r="AQ73">
        <f t="shared" si="34"/>
        <v>-4.6807674276531007E-2</v>
      </c>
      <c r="AR73">
        <f t="shared" si="34"/>
        <v>-4.6841652716256468E-2</v>
      </c>
      <c r="AS73">
        <f t="shared" si="34"/>
        <v>1.1240235224082416E-5</v>
      </c>
      <c r="AT73">
        <f t="shared" si="34"/>
        <v>-6.9180805745165206E-6</v>
      </c>
      <c r="AU73">
        <f t="shared" si="25"/>
        <v>-4.6837330561606896E-2</v>
      </c>
      <c r="AW73">
        <v>70</v>
      </c>
      <c r="AX73">
        <f>IF(Z73&gt;0, (R73*SUMPRODUCT(K73:$K$98, X73:$X$98)-K73*$AZ$3)/Z73, 0)</f>
        <v>-80.985147204012534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25</v>
      </c>
      <c r="R74">
        <f t="shared" si="28"/>
        <v>50000</v>
      </c>
      <c r="S74">
        <f t="shared" si="29"/>
        <v>-146.17173221456306</v>
      </c>
      <c r="U74">
        <f t="shared" si="38"/>
        <v>0.43007572599999999</v>
      </c>
      <c r="V74">
        <f t="shared" si="39"/>
        <v>0.01</v>
      </c>
      <c r="W74">
        <f t="shared" si="40"/>
        <v>3.7890035364844788E-3</v>
      </c>
      <c r="X74">
        <f t="shared" si="41"/>
        <v>1.6295584467701297E-3</v>
      </c>
      <c r="Y74">
        <f t="shared" si="42"/>
        <v>3.7890035364844785E-5</v>
      </c>
      <c r="Z74">
        <f t="shared" si="43"/>
        <v>2.1215550543495043E-3</v>
      </c>
      <c r="AB74">
        <f t="shared" si="44"/>
        <v>-0.3068530091587196</v>
      </c>
      <c r="AC74">
        <f t="shared" si="45"/>
        <v>-0.3101113772828285</v>
      </c>
      <c r="AE74">
        <f t="shared" si="30"/>
        <v>0</v>
      </c>
      <c r="AF74">
        <f t="shared" si="31"/>
        <v>0</v>
      </c>
      <c r="AG74">
        <f t="shared" si="31"/>
        <v>-5.3038876358737608E-2</v>
      </c>
      <c r="AH74">
        <f t="shared" si="32"/>
        <v>-81.477922338506488</v>
      </c>
      <c r="AI74">
        <f t="shared" si="23"/>
        <v>-81.530961214865229</v>
      </c>
      <c r="AJ74">
        <f t="shared" si="33"/>
        <v>3.2583681241089013E-3</v>
      </c>
      <c r="AK74">
        <f t="shared" si="46"/>
        <v>-2.1479710641110376E-2</v>
      </c>
      <c r="AL74">
        <f t="shared" si="24"/>
        <v>-81.549182557382238</v>
      </c>
      <c r="AN74">
        <f t="shared" si="34"/>
        <v>0</v>
      </c>
      <c r="AO74">
        <f t="shared" si="34"/>
        <v>0</v>
      </c>
      <c r="AP74">
        <f t="shared" si="34"/>
        <v>-1.6986922495476183E-5</v>
      </c>
      <c r="AQ74">
        <f t="shared" si="34"/>
        <v>-2.6095182380850488E-2</v>
      </c>
      <c r="AR74">
        <f t="shared" si="34"/>
        <v>-2.6112169303345967E-2</v>
      </c>
      <c r="AS74">
        <f t="shared" si="34"/>
        <v>1.0435674845673789E-6</v>
      </c>
      <c r="AT74">
        <f t="shared" si="34"/>
        <v>-6.8793723573234727E-6</v>
      </c>
      <c r="AU74">
        <f t="shared" si="25"/>
        <v>-2.6118005108218725E-2</v>
      </c>
      <c r="AW74">
        <v>71</v>
      </c>
      <c r="AX74">
        <f>IF(Z74&gt;0, (R74*SUMPRODUCT(K74:$K$98, X74:$X$98)-K74*$AZ$3)/Z74, 0)</f>
        <v>-146.17173221456306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25</v>
      </c>
      <c r="R75">
        <f t="shared" si="28"/>
        <v>50000</v>
      </c>
      <c r="S75">
        <f t="shared" si="29"/>
        <v>-262.68065742897585</v>
      </c>
      <c r="U75">
        <f t="shared" si="38"/>
        <v>0.45648519999999998</v>
      </c>
      <c r="V75">
        <f t="shared" si="39"/>
        <v>0.01</v>
      </c>
      <c r="W75">
        <f t="shared" si="40"/>
        <v>2.1215550543495043E-3</v>
      </c>
      <c r="X75">
        <f t="shared" si="41"/>
        <v>9.684584832957443E-4</v>
      </c>
      <c r="Y75">
        <f t="shared" si="42"/>
        <v>2.1215550543495042E-5</v>
      </c>
      <c r="Z75">
        <f t="shared" si="43"/>
        <v>1.1318810205102649E-3</v>
      </c>
      <c r="AB75">
        <f t="shared" si="44"/>
        <v>-0.3101113772828285</v>
      </c>
      <c r="AC75">
        <f t="shared" si="45"/>
        <v>-0.29732325059901649</v>
      </c>
      <c r="AE75">
        <f t="shared" si="30"/>
        <v>0</v>
      </c>
      <c r="AF75">
        <f t="shared" si="31"/>
        <v>0</v>
      </c>
      <c r="AG75">
        <f t="shared" si="31"/>
        <v>-2.8297025512756622E-2</v>
      </c>
      <c r="AH75">
        <f t="shared" si="32"/>
        <v>-48.422924164787219</v>
      </c>
      <c r="AI75">
        <f t="shared" si="23"/>
        <v>-48.451221190299975</v>
      </c>
      <c r="AJ75">
        <f t="shared" si="33"/>
        <v>-1.2788126683812018E-2</v>
      </c>
      <c r="AK75">
        <f t="shared" si="46"/>
        <v>-2.1707796409797999E-2</v>
      </c>
      <c r="AL75">
        <f t="shared" si="24"/>
        <v>-48.485717113393584</v>
      </c>
      <c r="AN75">
        <f t="shared" si="34"/>
        <v>0</v>
      </c>
      <c r="AO75">
        <f t="shared" si="34"/>
        <v>0</v>
      </c>
      <c r="AP75">
        <f t="shared" si="34"/>
        <v>-8.0917629980263182E-6</v>
      </c>
      <c r="AQ75">
        <f t="shared" si="34"/>
        <v>-1.3846926272735614E-2</v>
      </c>
      <c r="AR75">
        <f t="shared" si="34"/>
        <v>-1.385501803573364E-2</v>
      </c>
      <c r="AS75">
        <f t="shared" si="34"/>
        <v>-3.6568681138409334E-6</v>
      </c>
      <c r="AT75">
        <f t="shared" si="34"/>
        <v>-6.2075197153957049E-6</v>
      </c>
      <c r="AU75">
        <f t="shared" si="25"/>
        <v>-1.3864882423562878E-2</v>
      </c>
      <c r="AW75">
        <v>72</v>
      </c>
      <c r="AX75">
        <f>IF(Z75&gt;0, (R75*SUMPRODUCT(K75:$K$98, X75:$X$98)-K75*$AZ$3)/Z75, 0)</f>
        <v>-262.68065742897585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25</v>
      </c>
      <c r="R76">
        <f t="shared" si="28"/>
        <v>50000</v>
      </c>
      <c r="S76">
        <f t="shared" si="29"/>
        <v>-481.77293874567158</v>
      </c>
      <c r="U76">
        <f t="shared" si="38"/>
        <v>0.483034941</v>
      </c>
      <c r="V76">
        <f t="shared" si="39"/>
        <v>0.01</v>
      </c>
      <c r="W76">
        <f t="shared" si="40"/>
        <v>1.1318810205102649E-3</v>
      </c>
      <c r="X76">
        <f t="shared" si="41"/>
        <v>5.467380819611956E-4</v>
      </c>
      <c r="Y76">
        <f t="shared" si="42"/>
        <v>1.1318810205102648E-5</v>
      </c>
      <c r="Z76">
        <f t="shared" si="43"/>
        <v>5.7382412834396665E-4</v>
      </c>
      <c r="AB76">
        <f t="shared" si="44"/>
        <v>-0.29732325059901649</v>
      </c>
      <c r="AC76">
        <f t="shared" si="45"/>
        <v>-0.27645293663544623</v>
      </c>
      <c r="AE76">
        <f t="shared" si="30"/>
        <v>0</v>
      </c>
      <c r="AF76">
        <f t="shared" si="31"/>
        <v>0</v>
      </c>
      <c r="AG76">
        <f t="shared" si="31"/>
        <v>-1.4345603208599166E-2</v>
      </c>
      <c r="AH76">
        <f t="shared" si="32"/>
        <v>-27.336904098059779</v>
      </c>
      <c r="AI76">
        <f t="shared" si="23"/>
        <v>-27.35124970126838</v>
      </c>
      <c r="AJ76">
        <f t="shared" si="33"/>
        <v>-2.0870313963570253E-2</v>
      </c>
      <c r="AK76">
        <f t="shared" si="46"/>
        <v>-2.0812627541931156E-2</v>
      </c>
      <c r="AL76">
        <f t="shared" si="24"/>
        <v>-27.392932642773882</v>
      </c>
      <c r="AN76">
        <f t="shared" si="34"/>
        <v>0</v>
      </c>
      <c r="AO76">
        <f t="shared" si="34"/>
        <v>0</v>
      </c>
      <c r="AP76">
        <f t="shared" si="34"/>
        <v>-3.6627152729539539E-6</v>
      </c>
      <c r="AQ76">
        <f t="shared" si="34"/>
        <v>-6.9796504684600446E-3</v>
      </c>
      <c r="AR76">
        <f t="shared" si="34"/>
        <v>-6.983313183732999E-3</v>
      </c>
      <c r="AS76">
        <f t="shared" si="34"/>
        <v>-5.3286025407346694E-6</v>
      </c>
      <c r="AT76">
        <f t="shared" si="34"/>
        <v>-5.3138740602025345E-6</v>
      </c>
      <c r="AU76">
        <f t="shared" si="25"/>
        <v>-6.9939556603339365E-3</v>
      </c>
      <c r="AW76">
        <v>73</v>
      </c>
      <c r="AX76">
        <f>IF(Z76&gt;0, (R76*SUMPRODUCT(K76:$K$98, X76:$X$98)-K76*$AZ$3)/Z76, 0)</f>
        <v>-481.77293874567158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25</v>
      </c>
      <c r="R77">
        <f t="shared" si="28"/>
        <v>50000</v>
      </c>
      <c r="S77">
        <f t="shared" si="29"/>
        <v>-916.06156581116977</v>
      </c>
      <c r="U77">
        <f t="shared" si="38"/>
        <v>0.509773425</v>
      </c>
      <c r="V77">
        <f t="shared" si="39"/>
        <v>0.01</v>
      </c>
      <c r="W77">
        <f t="shared" si="40"/>
        <v>5.7382412834396665E-4</v>
      </c>
      <c r="X77">
        <f t="shared" si="41"/>
        <v>2.9252029125354347E-4</v>
      </c>
      <c r="Y77">
        <f t="shared" si="42"/>
        <v>5.7382412834396663E-6</v>
      </c>
      <c r="Z77">
        <f t="shared" si="43"/>
        <v>2.7556559580698352E-4</v>
      </c>
      <c r="AB77">
        <f t="shared" si="44"/>
        <v>-0.27645293663544623</v>
      </c>
      <c r="AC77">
        <f t="shared" si="45"/>
        <v>-0.25243505117863324</v>
      </c>
      <c r="AE77">
        <f t="shared" si="30"/>
        <v>0</v>
      </c>
      <c r="AF77">
        <f t="shared" si="31"/>
        <v>0</v>
      </c>
      <c r="AG77">
        <f t="shared" si="31"/>
        <v>-6.889139895174588E-3</v>
      </c>
      <c r="AH77">
        <f t="shared" si="32"/>
        <v>-14.626014562677174</v>
      </c>
      <c r="AI77">
        <f t="shared" si="23"/>
        <v>-14.632903702572348</v>
      </c>
      <c r="AJ77">
        <f t="shared" si="33"/>
        <v>-2.4017885456812993E-2</v>
      </c>
      <c r="AK77">
        <f t="shared" si="46"/>
        <v>-1.935170556448124E-2</v>
      </c>
      <c r="AL77">
        <f t="shared" si="24"/>
        <v>-14.676273293593642</v>
      </c>
      <c r="AN77">
        <f t="shared" si="34"/>
        <v>0</v>
      </c>
      <c r="AO77">
        <f t="shared" si="34"/>
        <v>0</v>
      </c>
      <c r="AP77">
        <f t="shared" si="34"/>
        <v>-1.5704760810097032E-6</v>
      </c>
      <c r="AQ77">
        <f t="shared" si="34"/>
        <v>-3.3342051955241913E-3</v>
      </c>
      <c r="AR77">
        <f t="shared" si="34"/>
        <v>-3.3357756716052007E-3</v>
      </c>
      <c r="AS77">
        <f t="shared" si="34"/>
        <v>-5.4752139164390864E-6</v>
      </c>
      <c r="AT77">
        <f t="shared" si="34"/>
        <v>-4.4114927520992036E-6</v>
      </c>
      <c r="AU77">
        <f t="shared" si="25"/>
        <v>-3.3456623782737393E-3</v>
      </c>
      <c r="AW77">
        <v>74</v>
      </c>
      <c r="AX77">
        <f>IF(Z77&gt;0, (R77*SUMPRODUCT(K77:$K$98, X77:$X$98)-K77*$AZ$3)/Z77, 0)</f>
        <v>-916.06156581116977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25</v>
      </c>
      <c r="R78">
        <f t="shared" si="28"/>
        <v>50000</v>
      </c>
      <c r="S78">
        <f t="shared" si="29"/>
        <v>-1825.3931462206297</v>
      </c>
      <c r="U78">
        <f t="shared" si="38"/>
        <v>0.53654903799999998</v>
      </c>
      <c r="V78">
        <f t="shared" si="39"/>
        <v>0.01</v>
      </c>
      <c r="W78">
        <f t="shared" si="40"/>
        <v>2.7556559580698352E-4</v>
      </c>
      <c r="X78">
        <f t="shared" si="41"/>
        <v>1.4785445533613384E-4</v>
      </c>
      <c r="Y78">
        <f t="shared" si="42"/>
        <v>2.7556559580698352E-6</v>
      </c>
      <c r="Z78">
        <f t="shared" si="43"/>
        <v>1.2495548451277986E-4</v>
      </c>
      <c r="AB78">
        <f t="shared" si="44"/>
        <v>-0.25243505117863324</v>
      </c>
      <c r="AC78">
        <f t="shared" si="45"/>
        <v>-0.2280928850123064</v>
      </c>
      <c r="AE78">
        <f t="shared" si="30"/>
        <v>0</v>
      </c>
      <c r="AF78">
        <f t="shared" si="31"/>
        <v>0</v>
      </c>
      <c r="AG78">
        <f t="shared" si="31"/>
        <v>-3.1238871128194965E-3</v>
      </c>
      <c r="AH78">
        <f t="shared" si="32"/>
        <v>-7.3927227668066919</v>
      </c>
      <c r="AI78">
        <f t="shared" si="23"/>
        <v>-7.3958466539195111</v>
      </c>
      <c r="AJ78">
        <f t="shared" si="33"/>
        <v>-2.434216616632684E-2</v>
      </c>
      <c r="AK78">
        <f t="shared" si="46"/>
        <v>-1.7670453582504329E-2</v>
      </c>
      <c r="AL78">
        <f t="shared" si="24"/>
        <v>-7.4378592736683427</v>
      </c>
      <c r="AN78">
        <f t="shared" si="34"/>
        <v>0</v>
      </c>
      <c r="AO78">
        <f t="shared" si="34"/>
        <v>0</v>
      </c>
      <c r="AP78">
        <f t="shared" si="34"/>
        <v>-6.3583383011771409E-7</v>
      </c>
      <c r="AQ78">
        <f t="shared" si="34"/>
        <v>-1.5047096972638683E-3</v>
      </c>
      <c r="AR78">
        <f t="shared" si="34"/>
        <v>-1.5053455310939858E-3</v>
      </c>
      <c r="AS78">
        <f t="shared" si="34"/>
        <v>-4.9545877260999953E-6</v>
      </c>
      <c r="AT78">
        <f t="shared" si="34"/>
        <v>-3.5966319445968455E-6</v>
      </c>
      <c r="AU78">
        <f t="shared" si="25"/>
        <v>-1.5138967507646827E-3</v>
      </c>
      <c r="AW78">
        <v>75</v>
      </c>
      <c r="AX78">
        <f>IF(Z78&gt;0, (R78*SUMPRODUCT(K78:$K$98, X78:$X$98)-K78*$AZ$3)/Z78, 0)</f>
        <v>-1825.3931462206297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25</v>
      </c>
      <c r="R79">
        <f t="shared" si="28"/>
        <v>50000</v>
      </c>
      <c r="S79">
        <f t="shared" si="29"/>
        <v>-3841.845208525036</v>
      </c>
      <c r="U79">
        <f t="shared" si="38"/>
        <v>0.56320604299999999</v>
      </c>
      <c r="V79">
        <f t="shared" si="39"/>
        <v>0.01</v>
      </c>
      <c r="W79">
        <f t="shared" si="40"/>
        <v>1.2495548451277986E-4</v>
      </c>
      <c r="X79">
        <f t="shared" si="41"/>
        <v>7.0375683983590526E-5</v>
      </c>
      <c r="Y79">
        <f t="shared" si="42"/>
        <v>1.2495548451277987E-6</v>
      </c>
      <c r="Z79">
        <f t="shared" si="43"/>
        <v>5.3330245684061534E-5</v>
      </c>
      <c r="AB79">
        <f t="shared" si="44"/>
        <v>-0.2280928850123064</v>
      </c>
      <c r="AC79">
        <f t="shared" si="45"/>
        <v>-0.20488654885077479</v>
      </c>
      <c r="AE79">
        <f t="shared" si="30"/>
        <v>0</v>
      </c>
      <c r="AF79">
        <f t="shared" si="31"/>
        <v>0</v>
      </c>
      <c r="AG79">
        <f t="shared" si="31"/>
        <v>-1.3332561421015383E-3</v>
      </c>
      <c r="AH79">
        <f t="shared" si="32"/>
        <v>-3.5187841991795263</v>
      </c>
      <c r="AI79">
        <f t="shared" si="23"/>
        <v>-3.5201174553216279</v>
      </c>
      <c r="AJ79">
        <f t="shared" si="33"/>
        <v>-2.3206336161531615E-2</v>
      </c>
      <c r="AK79">
        <f t="shared" si="46"/>
        <v>-1.596650195086145E-2</v>
      </c>
      <c r="AL79">
        <f t="shared" si="24"/>
        <v>-3.5592902934340209</v>
      </c>
      <c r="AN79">
        <f t="shared" si="34"/>
        <v>0</v>
      </c>
      <c r="AO79">
        <f t="shared" si="34"/>
        <v>0</v>
      </c>
      <c r="AP79">
        <f t="shared" si="34"/>
        <v>-2.4229467531286162E-7</v>
      </c>
      <c r="AQ79">
        <f t="shared" si="34"/>
        <v>-6.3947402761809283E-4</v>
      </c>
      <c r="AR79">
        <f t="shared" si="34"/>
        <v>-6.3971632229340575E-4</v>
      </c>
      <c r="AS79">
        <f t="shared" si="34"/>
        <v>-4.2173229193578334E-6</v>
      </c>
      <c r="AT79">
        <f t="shared" si="34"/>
        <v>-2.9016167890802192E-6</v>
      </c>
      <c r="AU79">
        <f t="shared" si="25"/>
        <v>-6.4683526200184373E-4</v>
      </c>
      <c r="AW79">
        <v>76</v>
      </c>
      <c r="AX79">
        <f>IF(Z79&gt;0, (R79*SUMPRODUCT(K79:$K$98, X79:$X$98)-K79*$AZ$3)/Z79, 0)</f>
        <v>-3841.845208525036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5"/>
        <v>0.12000000000000001</v>
      </c>
      <c r="I80" s="5">
        <f t="shared" si="36"/>
        <v>1.1200000000000001</v>
      </c>
      <c r="J80">
        <f t="shared" si="37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25</v>
      </c>
      <c r="R80">
        <f t="shared" si="28"/>
        <v>50000</v>
      </c>
      <c r="S80">
        <f t="shared" si="29"/>
        <v>-8690.57166922334</v>
      </c>
      <c r="U80">
        <f t="shared" si="38"/>
        <v>0.59415461300000005</v>
      </c>
      <c r="V80">
        <f t="shared" si="39"/>
        <v>0.01</v>
      </c>
      <c r="W80">
        <f t="shared" si="40"/>
        <v>5.3330245684061534E-5</v>
      </c>
      <c r="X80">
        <f t="shared" si="41"/>
        <v>3.1686411485608507E-5</v>
      </c>
      <c r="Y80">
        <f t="shared" si="42"/>
        <v>5.3330245684061536E-7</v>
      </c>
      <c r="Z80">
        <f t="shared" si="43"/>
        <v>2.1110531741612411E-5</v>
      </c>
      <c r="AB80">
        <f t="shared" si="44"/>
        <v>-0.20488654885077479</v>
      </c>
      <c r="AC80">
        <f t="shared" si="45"/>
        <v>-0.18346258907589688</v>
      </c>
      <c r="AE80">
        <f t="shared" si="30"/>
        <v>0</v>
      </c>
      <c r="AF80">
        <f t="shared" si="31"/>
        <v>0</v>
      </c>
      <c r="AG80">
        <f t="shared" si="31"/>
        <v>-5.2776329354031033E-4</v>
      </c>
      <c r="AH80">
        <f t="shared" si="32"/>
        <v>-1.5843205742804254</v>
      </c>
      <c r="AI80">
        <f t="shared" si="23"/>
        <v>-1.5848483375739657</v>
      </c>
      <c r="AJ80">
        <f t="shared" si="33"/>
        <v>-2.1423959774877904E-2</v>
      </c>
      <c r="AK80">
        <f t="shared" si="46"/>
        <v>-1.4342058419554236E-2</v>
      </c>
      <c r="AL80">
        <f t="shared" si="24"/>
        <v>-1.6206143557683979</v>
      </c>
      <c r="AN80">
        <f t="shared" si="34"/>
        <v>0</v>
      </c>
      <c r="AO80">
        <f t="shared" si="34"/>
        <v>0</v>
      </c>
      <c r="AP80">
        <f t="shared" si="34"/>
        <v>-8.563502635469555E-8</v>
      </c>
      <c r="AQ80">
        <f t="shared" si="34"/>
        <v>-2.5707231971870351E-4</v>
      </c>
      <c r="AR80">
        <f t="shared" si="34"/>
        <v>-2.5715795474505818E-4</v>
      </c>
      <c r="AS80">
        <f t="shared" si="34"/>
        <v>-3.4762579785277878E-6</v>
      </c>
      <c r="AT80">
        <f t="shared" si="34"/>
        <v>-2.3271465935046165E-6</v>
      </c>
      <c r="AU80">
        <f t="shared" si="25"/>
        <v>-2.629613593170906E-4</v>
      </c>
      <c r="AW80">
        <v>77</v>
      </c>
      <c r="AX80">
        <f>IF(Z80&gt;0, (R80*SUMPRODUCT(K80:$K$98, X80:$X$98)-K80*$AZ$3)/Z80, 0)</f>
        <v>-8690.57166922334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5"/>
        <v>0.12000000000000001</v>
      </c>
      <c r="I81" s="5">
        <f t="shared" si="36"/>
        <v>1.1200000000000001</v>
      </c>
      <c r="J81">
        <f t="shared" si="37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25</v>
      </c>
      <c r="R81">
        <f t="shared" si="28"/>
        <v>50000</v>
      </c>
      <c r="S81">
        <f t="shared" si="29"/>
        <v>-21282.760611542595</v>
      </c>
      <c r="U81">
        <f t="shared" si="38"/>
        <v>0.62493506799999998</v>
      </c>
      <c r="V81">
        <f t="shared" si="39"/>
        <v>0.01</v>
      </c>
      <c r="W81">
        <f t="shared" si="40"/>
        <v>2.1110531741612411E-5</v>
      </c>
      <c r="X81">
        <f t="shared" si="41"/>
        <v>1.3192711589460711E-5</v>
      </c>
      <c r="Y81">
        <f t="shared" si="42"/>
        <v>2.1110531741612412E-7</v>
      </c>
      <c r="Z81">
        <f t="shared" si="43"/>
        <v>7.7067148347355758E-6</v>
      </c>
      <c r="AB81">
        <f t="shared" si="44"/>
        <v>-0.18346258907589688</v>
      </c>
      <c r="AC81">
        <f t="shared" si="45"/>
        <v>-0.16402016692910132</v>
      </c>
      <c r="AE81">
        <f t="shared" si="30"/>
        <v>0</v>
      </c>
      <c r="AF81">
        <f t="shared" si="31"/>
        <v>0</v>
      </c>
      <c r="AG81">
        <f t="shared" si="31"/>
        <v>-1.9266787086838938E-4</v>
      </c>
      <c r="AH81">
        <f t="shared" si="32"/>
        <v>-0.65963557947303553</v>
      </c>
      <c r="AI81">
        <f t="shared" si="23"/>
        <v>-0.65982824734390388</v>
      </c>
      <c r="AJ81">
        <f t="shared" si="33"/>
        <v>-1.9442422146795563E-2</v>
      </c>
      <c r="AK81">
        <f t="shared" si="46"/>
        <v>-1.2842381235312783E-2</v>
      </c>
      <c r="AL81">
        <f t="shared" si="24"/>
        <v>-0.69211305072601226</v>
      </c>
      <c r="AN81">
        <f t="shared" si="34"/>
        <v>0</v>
      </c>
      <c r="AO81">
        <f t="shared" si="34"/>
        <v>0</v>
      </c>
      <c r="AP81">
        <f t="shared" si="34"/>
        <v>-2.7912808100888508E-8</v>
      </c>
      <c r="AQ81">
        <f t="shared" si="34"/>
        <v>-9.5564876818131158E-5</v>
      </c>
      <c r="AR81">
        <f t="shared" si="34"/>
        <v>-9.5592789626232038E-5</v>
      </c>
      <c r="AS81">
        <f t="shared" si="34"/>
        <v>-2.8167259852613433E-6</v>
      </c>
      <c r="AT81">
        <f t="shared" si="34"/>
        <v>-1.860543334828278E-6</v>
      </c>
      <c r="AU81">
        <f t="shared" si="25"/>
        <v>-1.0027005894632166E-4</v>
      </c>
      <c r="AW81">
        <v>78</v>
      </c>
      <c r="AX81">
        <f>IF(Z81&gt;0, (R81*SUMPRODUCT(K81:$K$98, X81:$X$98)-K81*$AZ$3)/Z81, 0)</f>
        <v>-21282.760611542595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5"/>
        <v>0.12000000000000001</v>
      </c>
      <c r="I82" s="5">
        <f t="shared" si="36"/>
        <v>1.1200000000000001</v>
      </c>
      <c r="J82">
        <f t="shared" si="37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25</v>
      </c>
      <c r="R82">
        <f t="shared" si="28"/>
        <v>50000</v>
      </c>
      <c r="S82">
        <f t="shared" si="29"/>
        <v>-56841.293154443061</v>
      </c>
      <c r="U82">
        <f t="shared" si="38"/>
        <v>0.65550924799999999</v>
      </c>
      <c r="V82">
        <f t="shared" si="39"/>
        <v>0.01</v>
      </c>
      <c r="W82">
        <f t="shared" si="40"/>
        <v>7.7067148347355758E-6</v>
      </c>
      <c r="X82">
        <f t="shared" si="41"/>
        <v>5.0518228458679617E-6</v>
      </c>
      <c r="Y82">
        <f t="shared" si="42"/>
        <v>7.7067148347355763E-8</v>
      </c>
      <c r="Z82">
        <f t="shared" si="43"/>
        <v>2.5778248405202582E-6</v>
      </c>
      <c r="AB82">
        <f t="shared" si="44"/>
        <v>-0.16402016692910132</v>
      </c>
      <c r="AC82">
        <f t="shared" si="45"/>
        <v>-0.14652689746081743</v>
      </c>
      <c r="AE82">
        <f t="shared" si="30"/>
        <v>0</v>
      </c>
      <c r="AF82">
        <f t="shared" si="31"/>
        <v>0</v>
      </c>
      <c r="AG82">
        <f t="shared" si="31"/>
        <v>-6.4445621013006451E-5</v>
      </c>
      <c r="AH82">
        <f t="shared" si="32"/>
        <v>-0.25259114229339807</v>
      </c>
      <c r="AI82">
        <f t="shared" si="23"/>
        <v>-0.25265558791441106</v>
      </c>
      <c r="AJ82">
        <f t="shared" si="33"/>
        <v>-1.749326946828389E-2</v>
      </c>
      <c r="AK82">
        <f t="shared" si="46"/>
        <v>-1.1481411685037093E-2</v>
      </c>
      <c r="AL82">
        <f t="shared" si="24"/>
        <v>-0.28163026906773203</v>
      </c>
      <c r="AN82">
        <f t="shared" si="34"/>
        <v>0</v>
      </c>
      <c r="AO82">
        <f t="shared" si="34"/>
        <v>0</v>
      </c>
      <c r="AP82">
        <f t="shared" si="34"/>
        <v>-8.3362287250873981E-9</v>
      </c>
      <c r="AQ82">
        <f t="shared" si="34"/>
        <v>-3.2673399728181663E-5</v>
      </c>
      <c r="AR82">
        <f t="shared" si="34"/>
        <v>-3.2681735956906753E-5</v>
      </c>
      <c r="AS82">
        <f t="shared" si="34"/>
        <v>-2.2628053410761838E-6</v>
      </c>
      <c r="AT82">
        <f t="shared" si="34"/>
        <v>-1.4851540320178426E-6</v>
      </c>
      <c r="AU82">
        <f t="shared" si="25"/>
        <v>-3.6429695330000771E-5</v>
      </c>
      <c r="AW82">
        <v>79</v>
      </c>
      <c r="AX82">
        <f>IF(Z82&gt;0, (R82*SUMPRODUCT(K82:$K$98, X82:$X$98)-K82*$AZ$3)/Z82, 0)</f>
        <v>-56841.293154443061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5"/>
        <v>0.12000000000000001</v>
      </c>
      <c r="I83" s="5">
        <f t="shared" si="36"/>
        <v>1.1200000000000001</v>
      </c>
      <c r="J83">
        <f t="shared" si="37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25</v>
      </c>
      <c r="R83">
        <f t="shared" si="28"/>
        <v>50000</v>
      </c>
      <c r="S83">
        <f t="shared" si="29"/>
        <v>-166891.50144666247</v>
      </c>
      <c r="U83">
        <f t="shared" si="38"/>
        <v>0.68583899100000001</v>
      </c>
      <c r="V83">
        <f t="shared" si="39"/>
        <v>0.01</v>
      </c>
      <c r="W83">
        <f t="shared" si="40"/>
        <v>2.5778248405202582E-6</v>
      </c>
      <c r="X83">
        <f t="shared" si="41"/>
        <v>1.7679727875971499E-6</v>
      </c>
      <c r="Y83">
        <f t="shared" si="42"/>
        <v>2.5778248405202583E-8</v>
      </c>
      <c r="Z83">
        <f t="shared" si="43"/>
        <v>7.8407380451790579E-7</v>
      </c>
      <c r="AB83">
        <f t="shared" si="44"/>
        <v>-0.14652689746081743</v>
      </c>
      <c r="AC83">
        <f t="shared" si="45"/>
        <v>-0.13085525448099022</v>
      </c>
      <c r="AE83">
        <f t="shared" si="30"/>
        <v>0</v>
      </c>
      <c r="AF83">
        <f t="shared" si="31"/>
        <v>0</v>
      </c>
      <c r="AG83">
        <f t="shared" si="31"/>
        <v>-1.9601845112947645E-5</v>
      </c>
      <c r="AH83">
        <f t="shared" si="32"/>
        <v>-8.8398639379857494E-2</v>
      </c>
      <c r="AI83">
        <f t="shared" si="23"/>
        <v>-8.841824122497044E-2</v>
      </c>
      <c r="AJ83">
        <f t="shared" si="33"/>
        <v>-1.5671642979827205E-2</v>
      </c>
      <c r="AK83">
        <f t="shared" si="46"/>
        <v>-1.0256882822257221E-2</v>
      </c>
      <c r="AL83">
        <f t="shared" si="24"/>
        <v>-0.11434676702705486</v>
      </c>
      <c r="AN83">
        <f t="shared" si="34"/>
        <v>0</v>
      </c>
      <c r="AO83">
        <f t="shared" si="34"/>
        <v>0</v>
      </c>
      <c r="AP83">
        <f t="shared" si="34"/>
        <v>-2.2638890538190774E-9</v>
      </c>
      <c r="AQ83">
        <f t="shared" si="34"/>
        <v>-1.0209483388498496E-5</v>
      </c>
      <c r="AR83">
        <f t="shared" si="34"/>
        <v>-1.0211747277552315E-5</v>
      </c>
      <c r="AS83">
        <f t="shared" si="34"/>
        <v>-1.8099755810210171E-6</v>
      </c>
      <c r="AT83">
        <f t="shared" si="34"/>
        <v>-1.1846050519129548E-6</v>
      </c>
      <c r="AU83">
        <f t="shared" si="25"/>
        <v>-1.3206327910486286E-5</v>
      </c>
      <c r="AW83">
        <v>80</v>
      </c>
      <c r="AX83">
        <f>IF(Z83&gt;0, (R83*SUMPRODUCT(K83:$K$98, X83:$X$98)-K83*$AZ$3)/Z83, 0)</f>
        <v>-166891.50144666247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5"/>
        <v>0.12000000000000001</v>
      </c>
      <c r="I84" s="5">
        <f t="shared" si="36"/>
        <v>1.1200000000000001</v>
      </c>
      <c r="J84">
        <f t="shared" si="37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25</v>
      </c>
      <c r="R84">
        <f t="shared" si="28"/>
        <v>50000</v>
      </c>
      <c r="S84">
        <f t="shared" si="29"/>
        <v>-543649.74034510669</v>
      </c>
      <c r="U84">
        <f t="shared" si="38"/>
        <v>0.71588716699999999</v>
      </c>
      <c r="V84">
        <f t="shared" si="39"/>
        <v>0.01</v>
      </c>
      <c r="W84">
        <f t="shared" si="40"/>
        <v>7.8407380451790579E-7</v>
      </c>
      <c r="X84">
        <f t="shared" si="41"/>
        <v>5.6130837463523534E-7</v>
      </c>
      <c r="Y84">
        <f t="shared" si="42"/>
        <v>7.840738045179058E-9</v>
      </c>
      <c r="Z84">
        <f t="shared" si="43"/>
        <v>2.1492469183749138E-7</v>
      </c>
      <c r="AB84">
        <f t="shared" si="44"/>
        <v>-0.13085525448099022</v>
      </c>
      <c r="AC84">
        <f t="shared" si="45"/>
        <v>-0.11684375291120426</v>
      </c>
      <c r="AE84">
        <f t="shared" si="30"/>
        <v>0</v>
      </c>
      <c r="AF84">
        <f t="shared" si="31"/>
        <v>0</v>
      </c>
      <c r="AG84">
        <f t="shared" si="31"/>
        <v>-5.3731172959372843E-6</v>
      </c>
      <c r="AH84">
        <f t="shared" si="32"/>
        <v>-2.8065418731761767E-2</v>
      </c>
      <c r="AI84">
        <f t="shared" si="23"/>
        <v>-2.8070791849057704E-2</v>
      </c>
      <c r="AJ84">
        <f t="shared" si="33"/>
        <v>-1.4011501569785964E-2</v>
      </c>
      <c r="AK84">
        <f t="shared" si="46"/>
        <v>-9.1598678136693163E-3</v>
      </c>
      <c r="AL84">
        <f t="shared" si="24"/>
        <v>-5.1242161232512982E-2</v>
      </c>
      <c r="AN84">
        <f t="shared" si="34"/>
        <v>0</v>
      </c>
      <c r="AO84">
        <f t="shared" si="34"/>
        <v>0</v>
      </c>
      <c r="AP84">
        <f t="shared" si="34"/>
        <v>-5.5407235905360425E-10</v>
      </c>
      <c r="AQ84">
        <f t="shared" si="34"/>
        <v>-2.894087716322946E-6</v>
      </c>
      <c r="AR84">
        <f t="shared" si="34"/>
        <v>-2.8946417886819993E-6</v>
      </c>
      <c r="AS84">
        <f t="shared" si="34"/>
        <v>-1.4448569240289304E-6</v>
      </c>
      <c r="AT84">
        <f t="shared" si="34"/>
        <v>-9.4455960825132478E-7</v>
      </c>
      <c r="AU84">
        <f t="shared" si="25"/>
        <v>-5.2840583209622544E-6</v>
      </c>
      <c r="AW84">
        <v>81</v>
      </c>
      <c r="AX84">
        <f>IF(Z84&gt;0, (R84*SUMPRODUCT(K84:$K$98, X84:$X$98)-K84*$AZ$3)/Z84, 0)</f>
        <v>-543649.74034510669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5"/>
        <v>0.12000000000000001</v>
      </c>
      <c r="I85" s="5">
        <f t="shared" si="36"/>
        <v>1.1200000000000001</v>
      </c>
      <c r="J85">
        <f t="shared" si="37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25</v>
      </c>
      <c r="R85">
        <f t="shared" si="28"/>
        <v>50000</v>
      </c>
      <c r="S85">
        <f t="shared" si="29"/>
        <v>-1987627.8444524321</v>
      </c>
      <c r="U85">
        <f t="shared" si="38"/>
        <v>0.74578270000000002</v>
      </c>
      <c r="V85">
        <f t="shared" si="39"/>
        <v>0.01</v>
      </c>
      <c r="W85">
        <f t="shared" si="40"/>
        <v>2.1492469183749138E-7</v>
      </c>
      <c r="X85">
        <f t="shared" si="41"/>
        <v>1.6028711697523229E-7</v>
      </c>
      <c r="Y85">
        <f t="shared" si="42"/>
        <v>2.1492469183749137E-9</v>
      </c>
      <c r="Z85">
        <f t="shared" si="43"/>
        <v>5.2488327943884172E-8</v>
      </c>
      <c r="AB85">
        <f t="shared" si="44"/>
        <v>-0.11684375291120426</v>
      </c>
      <c r="AC85">
        <f t="shared" si="45"/>
        <v>-0.10432726213001485</v>
      </c>
      <c r="AE85">
        <f t="shared" si="30"/>
        <v>0</v>
      </c>
      <c r="AF85">
        <f t="shared" si="31"/>
        <v>0</v>
      </c>
      <c r="AG85">
        <f t="shared" si="31"/>
        <v>-1.3122081985971042E-6</v>
      </c>
      <c r="AH85">
        <f t="shared" si="32"/>
        <v>-8.0143558487616139E-3</v>
      </c>
      <c r="AI85">
        <f t="shared" si="23"/>
        <v>-8.015668056960211E-3</v>
      </c>
      <c r="AJ85">
        <f t="shared" si="33"/>
        <v>-1.251649078118941E-2</v>
      </c>
      <c r="AK85">
        <f t="shared" si="46"/>
        <v>-8.179062703784299E-3</v>
      </c>
      <c r="AL85">
        <f t="shared" si="24"/>
        <v>-2.871122154193392E-2</v>
      </c>
      <c r="AN85">
        <f t="shared" si="34"/>
        <v>0</v>
      </c>
      <c r="AO85">
        <f t="shared" si="34"/>
        <v>0</v>
      </c>
      <c r="AP85">
        <f t="shared" si="34"/>
        <v>-1.2081612101134086E-10</v>
      </c>
      <c r="AQ85">
        <f t="shared" si="34"/>
        <v>-7.3788853558994011E-7</v>
      </c>
      <c r="AR85">
        <f t="shared" si="34"/>
        <v>-7.3800935171095139E-7</v>
      </c>
      <c r="AS85">
        <f t="shared" si="34"/>
        <v>-1.1524039146182858E-6</v>
      </c>
      <c r="AT85">
        <f t="shared" si="34"/>
        <v>-7.5305323532973184E-7</v>
      </c>
      <c r="AU85">
        <f t="shared" si="25"/>
        <v>-2.6434665016589689E-6</v>
      </c>
      <c r="AW85">
        <v>82</v>
      </c>
      <c r="AX85">
        <f>IF(Z85&gt;0, (R85*SUMPRODUCT(K85:$K$98, X85:$X$98)-K85*$AZ$3)/Z85, 0)</f>
        <v>-1987627.8444524321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5"/>
        <v>0.12000000000000001</v>
      </c>
      <c r="I86" s="5">
        <f t="shared" si="36"/>
        <v>1.1200000000000001</v>
      </c>
      <c r="J86">
        <f t="shared" si="37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25</v>
      </c>
      <c r="R86">
        <f t="shared" si="28"/>
        <v>50000</v>
      </c>
      <c r="S86">
        <f t="shared" si="29"/>
        <v>-8280406.2631698828</v>
      </c>
      <c r="U86">
        <f t="shared" si="38"/>
        <v>0.77567720100000004</v>
      </c>
      <c r="V86">
        <f t="shared" si="39"/>
        <v>0.01</v>
      </c>
      <c r="W86">
        <f t="shared" si="40"/>
        <v>5.2488327943884172E-8</v>
      </c>
      <c r="X86">
        <f t="shared" si="41"/>
        <v>4.0713999304682164E-8</v>
      </c>
      <c r="Y86">
        <f t="shared" si="42"/>
        <v>5.2488327943884169E-10</v>
      </c>
      <c r="Z86">
        <f t="shared" si="43"/>
        <v>1.1249445359763166E-8</v>
      </c>
      <c r="AB86">
        <f t="shared" si="44"/>
        <v>-0.10432726213001485</v>
      </c>
      <c r="AC86">
        <f t="shared" si="45"/>
        <v>-9.3149977814170296E-2</v>
      </c>
      <c r="AE86">
        <f t="shared" si="30"/>
        <v>0</v>
      </c>
      <c r="AF86">
        <f t="shared" si="31"/>
        <v>0</v>
      </c>
      <c r="AG86">
        <f t="shared" si="31"/>
        <v>-2.8123613399407913E-7</v>
      </c>
      <c r="AH86">
        <f t="shared" si="32"/>
        <v>-2.0356999652341081E-3</v>
      </c>
      <c r="AI86">
        <f t="shared" si="23"/>
        <v>-2.0359812013681024E-3</v>
      </c>
      <c r="AJ86">
        <f t="shared" si="33"/>
        <v>-1.1177284315844555E-2</v>
      </c>
      <c r="AK86">
        <f t="shared" si="46"/>
        <v>-7.3029083491010401E-3</v>
      </c>
      <c r="AL86">
        <f t="shared" si="24"/>
        <v>-2.0516173866313697E-2</v>
      </c>
      <c r="AN86">
        <f t="shared" si="34"/>
        <v>0</v>
      </c>
      <c r="AO86">
        <f t="shared" si="34"/>
        <v>0</v>
      </c>
      <c r="AP86">
        <f t="shared" si="34"/>
        <v>-2.3119329660243991E-11</v>
      </c>
      <c r="AQ86">
        <f t="shared" si="34"/>
        <v>-1.6734698318170385E-7</v>
      </c>
      <c r="AR86">
        <f t="shared" si="34"/>
        <v>-1.6737010251136414E-7</v>
      </c>
      <c r="AS86">
        <f t="shared" si="34"/>
        <v>-9.1884110741518477E-7</v>
      </c>
      <c r="AT86">
        <f t="shared" si="34"/>
        <v>-6.0034371545218903E-7</v>
      </c>
      <c r="AU86">
        <f t="shared" si="25"/>
        <v>-1.686554925378738E-6</v>
      </c>
      <c r="AW86">
        <v>83</v>
      </c>
      <c r="AX86">
        <f>IF(Z86&gt;0, (R86*SUMPRODUCT(K86:$K$98, X86:$X$98)-K86*$AZ$3)/Z86, 0)</f>
        <v>-8280406.2631698828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5"/>
        <v>0.12000000000000001</v>
      </c>
      <c r="I87" s="5">
        <f t="shared" si="36"/>
        <v>1.1200000000000001</v>
      </c>
      <c r="J87">
        <f t="shared" si="37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25</v>
      </c>
      <c r="R87">
        <f t="shared" si="28"/>
        <v>50000</v>
      </c>
      <c r="S87">
        <f t="shared" si="29"/>
        <v>-40087525.779445983</v>
      </c>
      <c r="U87">
        <f t="shared" si="38"/>
        <v>0.80557273399999996</v>
      </c>
      <c r="V87">
        <f t="shared" si="39"/>
        <v>0.01</v>
      </c>
      <c r="W87">
        <f t="shared" si="40"/>
        <v>1.1249445359763166E-8</v>
      </c>
      <c r="X87">
        <f t="shared" si="41"/>
        <v>9.0622464544480268E-9</v>
      </c>
      <c r="Y87">
        <f t="shared" si="42"/>
        <v>1.1249445359763166E-10</v>
      </c>
      <c r="Z87">
        <f t="shared" si="43"/>
        <v>2.0747044517175074E-9</v>
      </c>
      <c r="AB87">
        <f t="shared" si="44"/>
        <v>-9.3149977814170296E-2</v>
      </c>
      <c r="AC87">
        <f t="shared" si="45"/>
        <v>-8.3169768192956919E-2</v>
      </c>
      <c r="AE87">
        <f t="shared" si="30"/>
        <v>0</v>
      </c>
      <c r="AF87">
        <f t="shared" si="31"/>
        <v>0</v>
      </c>
      <c r="AG87">
        <f t="shared" si="31"/>
        <v>-5.1867611292937686E-8</v>
      </c>
      <c r="AH87">
        <f t="shared" si="32"/>
        <v>-4.5311232272240135E-4</v>
      </c>
      <c r="AI87">
        <f t="shared" si="23"/>
        <v>-4.5316419033369427E-4</v>
      </c>
      <c r="AJ87">
        <f t="shared" si="33"/>
        <v>-9.9802096212133762E-3</v>
      </c>
      <c r="AK87">
        <f t="shared" si="46"/>
        <v>-6.5204984469919213E-3</v>
      </c>
      <c r="AL87">
        <f t="shared" si="24"/>
        <v>-1.6953872258538991E-2</v>
      </c>
      <c r="AN87">
        <f t="shared" si="34"/>
        <v>0</v>
      </c>
      <c r="AO87">
        <f t="shared" si="34"/>
        <v>0</v>
      </c>
      <c r="AP87">
        <f t="shared" si="34"/>
        <v>-3.8069953223138472E-12</v>
      </c>
      <c r="AQ87">
        <f t="shared" si="34"/>
        <v>-3.3257681433303648E-8</v>
      </c>
      <c r="AR87">
        <f t="shared" si="34"/>
        <v>-3.3261488428625961E-8</v>
      </c>
      <c r="AS87">
        <f t="shared" si="34"/>
        <v>-7.3253057922959214E-7</v>
      </c>
      <c r="AT87">
        <f t="shared" si="34"/>
        <v>-4.7859360529743398E-7</v>
      </c>
      <c r="AU87">
        <f t="shared" si="25"/>
        <v>-1.244385672955652E-6</v>
      </c>
      <c r="AW87">
        <v>84</v>
      </c>
      <c r="AX87">
        <f>IF(Z87&gt;0, (R87*SUMPRODUCT(K87:$K$98, X87:$X$98)-K87*$AZ$3)/Z87, 0)</f>
        <v>-40087525.779445983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5"/>
        <v>0.12000000000000001</v>
      </c>
      <c r="I88" s="5">
        <f t="shared" si="36"/>
        <v>1.1200000000000001</v>
      </c>
      <c r="J88">
        <f t="shared" si="37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25</v>
      </c>
      <c r="R88">
        <f t="shared" si="28"/>
        <v>50000</v>
      </c>
      <c r="S88">
        <f t="shared" si="29"/>
        <v>-231618755.62780586</v>
      </c>
      <c r="U88">
        <f t="shared" si="38"/>
        <v>0.83546826699999999</v>
      </c>
      <c r="V88">
        <f t="shared" si="39"/>
        <v>0.01</v>
      </c>
      <c r="W88">
        <f t="shared" si="40"/>
        <v>2.0747044517175074E-9</v>
      </c>
      <c r="X88">
        <f t="shared" si="41"/>
        <v>1.7333497328136111E-9</v>
      </c>
      <c r="Y88">
        <f t="shared" si="42"/>
        <v>2.0747044517175074E-11</v>
      </c>
      <c r="Z88">
        <f t="shared" si="43"/>
        <v>3.2060767438672129E-10</v>
      </c>
      <c r="AB88">
        <f t="shared" si="44"/>
        <v>-8.3169768192956919E-2</v>
      </c>
      <c r="AC88">
        <f t="shared" si="45"/>
        <v>-7.4258750586177147E-2</v>
      </c>
      <c r="AE88">
        <f t="shared" si="30"/>
        <v>0</v>
      </c>
      <c r="AF88">
        <f t="shared" si="31"/>
        <v>0</v>
      </c>
      <c r="AG88">
        <f t="shared" si="31"/>
        <v>-8.0151918596680325E-9</v>
      </c>
      <c r="AH88">
        <f t="shared" si="32"/>
        <v>-8.6667486640680554E-5</v>
      </c>
      <c r="AI88">
        <f t="shared" ref="AI88:AI89" si="49">SUM(AE88:AH88)</f>
        <v>-8.6675501832540224E-5</v>
      </c>
      <c r="AJ88">
        <f t="shared" si="33"/>
        <v>-8.9110176067797725E-3</v>
      </c>
      <c r="AK88">
        <f t="shared" si="46"/>
        <v>-5.8218837735069849E-3</v>
      </c>
      <c r="AL88">
        <f t="shared" ref="AL88:AL89" si="50">SUM(AI88:AK88)</f>
        <v>-1.4819576882119299E-2</v>
      </c>
      <c r="AN88">
        <f t="shared" si="34"/>
        <v>0</v>
      </c>
      <c r="AO88">
        <f t="shared" si="34"/>
        <v>0</v>
      </c>
      <c r="AP88">
        <f t="shared" si="34"/>
        <v>-5.2526927203576104E-13</v>
      </c>
      <c r="AQ88">
        <f t="shared" si="34"/>
        <v>-5.6796853293047426E-9</v>
      </c>
      <c r="AR88">
        <f t="shared" si="34"/>
        <v>-5.6802105985767791E-9</v>
      </c>
      <c r="AS88">
        <f t="shared" si="34"/>
        <v>-5.8397650528666469E-7</v>
      </c>
      <c r="AT88">
        <f t="shared" si="34"/>
        <v>-3.8153255781371651E-7</v>
      </c>
      <c r="AU88">
        <f t="shared" si="25"/>
        <v>-9.711892736989581E-7</v>
      </c>
      <c r="AW88">
        <v>85</v>
      </c>
      <c r="AX88">
        <f>IF(Z88&gt;0, (R88*SUMPRODUCT(K88:$K$98, X88:$X$98)-K88*$AZ$3)/Z88, 0)</f>
        <v>-231618755.62780586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5"/>
        <v>0.12000000000000001</v>
      </c>
      <c r="I89" s="5">
        <f t="shared" si="36"/>
        <v>1.1200000000000001</v>
      </c>
      <c r="J89">
        <f t="shared" si="37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50000</v>
      </c>
      <c r="S89">
        <f t="shared" si="29"/>
        <v>0</v>
      </c>
      <c r="U89">
        <f t="shared" si="38"/>
        <v>1</v>
      </c>
      <c r="V89">
        <f t="shared" si="39"/>
        <v>0.01</v>
      </c>
      <c r="W89">
        <f t="shared" si="40"/>
        <v>3.2060767438672129E-10</v>
      </c>
      <c r="X89">
        <f t="shared" si="41"/>
        <v>3.2060767438672129E-10</v>
      </c>
      <c r="Y89">
        <f t="shared" si="42"/>
        <v>3.2060767438672128E-12</v>
      </c>
      <c r="Z89">
        <f t="shared" si="43"/>
        <v>0</v>
      </c>
      <c r="AB89">
        <f t="shared" si="44"/>
        <v>-7.4258750586177147E-2</v>
      </c>
      <c r="AC89">
        <f t="shared" si="45"/>
        <v>0</v>
      </c>
      <c r="AE89">
        <f t="shared" si="30"/>
        <v>0</v>
      </c>
      <c r="AF89">
        <f t="shared" si="31"/>
        <v>0</v>
      </c>
      <c r="AG89">
        <f t="shared" si="31"/>
        <v>0</v>
      </c>
      <c r="AH89">
        <f t="shared" si="32"/>
        <v>-1.6030383719336064E-5</v>
      </c>
      <c r="AI89">
        <f t="shared" si="49"/>
        <v>-1.6030383719336064E-5</v>
      </c>
      <c r="AJ89">
        <f t="shared" si="33"/>
        <v>-7.4258750586177147E-2</v>
      </c>
      <c r="AK89">
        <f t="shared" si="46"/>
        <v>-5.1981125410324007E-3</v>
      </c>
      <c r="AL89">
        <f t="shared" si="50"/>
        <v>-7.9472893510928885E-2</v>
      </c>
      <c r="AN89">
        <f t="shared" si="34"/>
        <v>0</v>
      </c>
      <c r="AO89">
        <f t="shared" si="34"/>
        <v>0</v>
      </c>
      <c r="AP89">
        <f t="shared" si="34"/>
        <v>0</v>
      </c>
      <c r="AQ89">
        <f t="shared" si="34"/>
        <v>-9.3798084292100193E-10</v>
      </c>
      <c r="AR89">
        <f t="shared" si="34"/>
        <v>-9.3798084292100193E-10</v>
      </c>
      <c r="AS89">
        <f t="shared" si="34"/>
        <v>-4.345079112801658E-6</v>
      </c>
      <c r="AT89">
        <f t="shared" si="34"/>
        <v>-3.0415553789611607E-7</v>
      </c>
      <c r="AU89">
        <f t="shared" si="25"/>
        <v>-4.6501726315406945E-6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>SUM(AN3:AN89)</f>
        <v>2475.0579199230297</v>
      </c>
      <c r="AO91" s="8">
        <f t="shared" ref="AO91:AU91" si="51">SUM(AO3:AO89)</f>
        <v>-247.50579199230299</v>
      </c>
      <c r="AP91" s="8">
        <f t="shared" si="51"/>
        <v>-436.611750406959</v>
      </c>
      <c r="AQ91" s="8">
        <f t="shared" si="51"/>
        <v>-1133.129649755693</v>
      </c>
      <c r="AR91" s="8">
        <f t="shared" si="51"/>
        <v>657.81072776807423</v>
      </c>
      <c r="AS91" s="8">
        <f t="shared" si="51"/>
        <v>-90.344696907005854</v>
      </c>
      <c r="AT91" s="8">
        <f t="shared" si="51"/>
        <v>52.701073195753438</v>
      </c>
      <c r="AU91" s="8">
        <f t="shared" si="51"/>
        <v>620.16710405682181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2" priority="1" operator="lessThan">
      <formula>0</formula>
    </cfRule>
  </conditionalFormatting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3F188-DCC2-45D2-BB04-935C32366528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'S.45.04.A'!C3*(1+C12)</f>
        <v>3109.8553403433984</v>
      </c>
      <c r="K3">
        <v>1</v>
      </c>
      <c r="L3" s="2">
        <v>0</v>
      </c>
      <c r="O3">
        <f>$C$3</f>
        <v>3109.8553403433984</v>
      </c>
      <c r="P3">
        <f>O3*C5</f>
        <v>310.98553403433988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3109.8553403433984</v>
      </c>
      <c r="AF3">
        <f t="shared" ref="AF3:AG34" si="3">-$Z3*P3</f>
        <v>-310.98553403433988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2525.7200645090588</v>
      </c>
      <c r="AJ3">
        <f t="shared" ref="AJ3:AJ66" si="6">AB3-AC3</f>
        <v>0</v>
      </c>
      <c r="AL3">
        <f t="shared" ref="AL3:AL23" si="7">SUM(AI3:AK3)</f>
        <v>2525.7200645090588</v>
      </c>
      <c r="AN3">
        <f t="shared" ref="AN3:AU34" si="8">AE3*$K3</f>
        <v>3109.8553403433984</v>
      </c>
      <c r="AO3">
        <f t="shared" si="8"/>
        <v>-310.98553403433988</v>
      </c>
      <c r="AP3">
        <f t="shared" si="8"/>
        <v>-273.14974180000002</v>
      </c>
      <c r="AQ3">
        <f t="shared" si="8"/>
        <v>0</v>
      </c>
      <c r="AR3">
        <f t="shared" si="8"/>
        <v>2525.7200645090588</v>
      </c>
      <c r="AS3">
        <f t="shared" si="8"/>
        <v>0</v>
      </c>
      <c r="AT3">
        <f t="shared" si="8"/>
        <v>0</v>
      </c>
      <c r="AU3">
        <f t="shared" si="8"/>
        <v>2525.7200645090588</v>
      </c>
      <c r="AW3">
        <v>0</v>
      </c>
      <c r="AX3">
        <f>IF(Z3&gt;0, (R3*SUMPRODUCT(K3:$K$98, X3:$X$98)-K3*$AZ$3)/Z3, 0)</f>
        <v>0</v>
      </c>
      <c r="AZ3">
        <f>C6*ABS(SUMPRODUCT(X4:X79, K4:K79))/1</f>
        <v>1490.9589406309606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50000</v>
      </c>
      <c r="S4">
        <f t="shared" si="1"/>
        <v>161.82503615211473</v>
      </c>
      <c r="U4">
        <f t="shared" ref="U4:U67" si="12">M4</f>
        <v>2.8498989999999999E-3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2.8498989999999999E-3</v>
      </c>
      <c r="Y4">
        <f t="shared" ref="Y4:Y67" si="16">V4*W4</f>
        <v>0.01</v>
      </c>
      <c r="Z4">
        <f t="shared" ref="Z4:Z67" si="17">MAX(0, W4-X4-Y4)</f>
        <v>0.987150101</v>
      </c>
      <c r="AB4">
        <f t="shared" ref="AB4:AB67" si="18">AC3</f>
        <v>0</v>
      </c>
      <c r="AC4">
        <f t="shared" ref="AC4:AC67" si="19">S4*Z4</f>
        <v>159.7456007818887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-142.49494999999999</v>
      </c>
      <c r="AI4">
        <f t="shared" si="5"/>
        <v>-142.49494999999999</v>
      </c>
      <c r="AJ4">
        <f t="shared" si="6"/>
        <v>-159.7456007818887</v>
      </c>
      <c r="AK4">
        <f t="shared" ref="AK4:AK67" si="20">G4*SUM(AB4:AB4, AE4:AF4)</f>
        <v>0</v>
      </c>
      <c r="AL4">
        <f t="shared" si="7"/>
        <v>-302.24055078188871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-127.22763392857141</v>
      </c>
      <c r="AR4">
        <f t="shared" si="8"/>
        <v>-127.22763392857141</v>
      </c>
      <c r="AS4">
        <f t="shared" si="8"/>
        <v>-142.63000069811491</v>
      </c>
      <c r="AT4">
        <f t="shared" si="8"/>
        <v>0</v>
      </c>
      <c r="AU4">
        <f t="shared" si="8"/>
        <v>-269.85763462668632</v>
      </c>
      <c r="AW4">
        <v>1</v>
      </c>
      <c r="AX4">
        <f>IF(Z4&gt;0, (R4*SUMPRODUCT(K4:$K$98, X4:$X$98)-K4*$AZ$3)/Z4, 0)</f>
        <v>161.82503615211473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1">K4*J5</f>
        <v>0.79719387755102034</v>
      </c>
      <c r="L5" s="2">
        <v>2</v>
      </c>
      <c r="M5" s="6">
        <v>2.8964780000000001E-3</v>
      </c>
      <c r="Q5" s="4">
        <f t="shared" ref="Q5:Q68" si="22">$C$8</f>
        <v>25</v>
      </c>
      <c r="R5">
        <f t="shared" si="0"/>
        <v>50000</v>
      </c>
      <c r="S5">
        <f t="shared" si="1"/>
        <v>179.74598830585802</v>
      </c>
      <c r="U5">
        <f t="shared" si="12"/>
        <v>2.8964780000000001E-3</v>
      </c>
      <c r="V5">
        <f t="shared" si="13"/>
        <v>0.01</v>
      </c>
      <c r="W5">
        <f t="shared" si="14"/>
        <v>0.987150101</v>
      </c>
      <c r="X5">
        <f t="shared" si="15"/>
        <v>2.859258550244278E-3</v>
      </c>
      <c r="Y5">
        <f t="shared" si="16"/>
        <v>9.8715010100000004E-3</v>
      </c>
      <c r="Z5">
        <f t="shared" si="17"/>
        <v>0.97441934143975573</v>
      </c>
      <c r="AB5">
        <f t="shared" si="18"/>
        <v>159.7456007818887</v>
      </c>
      <c r="AC5">
        <f t="shared" si="19"/>
        <v>175.1479675514322</v>
      </c>
      <c r="AE5">
        <f t="shared" si="2"/>
        <v>0</v>
      </c>
      <c r="AF5">
        <f t="shared" si="3"/>
        <v>0</v>
      </c>
      <c r="AG5">
        <f t="shared" si="3"/>
        <v>-24.360483535993893</v>
      </c>
      <c r="AH5">
        <f t="shared" si="4"/>
        <v>-142.96292751221389</v>
      </c>
      <c r="AI5">
        <f t="shared" si="5"/>
        <v>-167.32341104820779</v>
      </c>
      <c r="AJ5">
        <f t="shared" si="6"/>
        <v>-15.402366769543505</v>
      </c>
      <c r="AK5">
        <f t="shared" si="20"/>
        <v>11.18219205473221</v>
      </c>
      <c r="AL5">
        <f t="shared" si="7"/>
        <v>-171.54358576301908</v>
      </c>
      <c r="AN5">
        <f t="shared" si="8"/>
        <v>0</v>
      </c>
      <c r="AO5">
        <f t="shared" si="8"/>
        <v>0</v>
      </c>
      <c r="AP5">
        <f t="shared" si="8"/>
        <v>-19.420028329076761</v>
      </c>
      <c r="AQ5">
        <f t="shared" si="8"/>
        <v>-113.96917052950724</v>
      </c>
      <c r="AR5">
        <f t="shared" si="8"/>
        <v>-133.389198858584</v>
      </c>
      <c r="AS5">
        <f t="shared" si="8"/>
        <v>-12.278672488475369</v>
      </c>
      <c r="AT5">
        <f t="shared" si="8"/>
        <v>8.914375043632182</v>
      </c>
      <c r="AU5">
        <f t="shared" si="8"/>
        <v>-136.7534963034272</v>
      </c>
      <c r="AW5">
        <v>2</v>
      </c>
      <c r="AX5">
        <f>IF(Z5&gt;0, (R5*SUMPRODUCT(K5:$K$98, X5:$X$98)-K5*$AZ$3)/Z5, 0)</f>
        <v>179.74598830585802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1"/>
        <v>0.71178024781341098</v>
      </c>
      <c r="L6" s="2">
        <v>3</v>
      </c>
      <c r="M6" s="6">
        <v>2.9506620000000002E-3</v>
      </c>
      <c r="Q6" s="4">
        <f t="shared" si="22"/>
        <v>25</v>
      </c>
      <c r="R6">
        <f t="shared" si="0"/>
        <v>50000</v>
      </c>
      <c r="S6">
        <f t="shared" si="1"/>
        <v>196.0147833380837</v>
      </c>
      <c r="U6">
        <f t="shared" si="12"/>
        <v>2.9506620000000002E-3</v>
      </c>
      <c r="V6">
        <f t="shared" si="13"/>
        <v>0.01</v>
      </c>
      <c r="W6">
        <f t="shared" si="14"/>
        <v>0.97441934143975573</v>
      </c>
      <c r="X6">
        <f t="shared" si="15"/>
        <v>2.8751821228513125E-3</v>
      </c>
      <c r="Y6">
        <f t="shared" si="16"/>
        <v>9.7441934143975579E-3</v>
      </c>
      <c r="Z6">
        <f t="shared" si="17"/>
        <v>0.96179996590250683</v>
      </c>
      <c r="AB6">
        <f t="shared" si="18"/>
        <v>175.1479675514322</v>
      </c>
      <c r="AC6">
        <f t="shared" si="19"/>
        <v>188.52701193095618</v>
      </c>
      <c r="AE6">
        <f t="shared" si="2"/>
        <v>0</v>
      </c>
      <c r="AF6">
        <f t="shared" si="3"/>
        <v>0</v>
      </c>
      <c r="AG6">
        <f t="shared" si="3"/>
        <v>-24.04499914756267</v>
      </c>
      <c r="AH6">
        <f t="shared" si="4"/>
        <v>-143.75910614256563</v>
      </c>
      <c r="AI6">
        <f t="shared" si="5"/>
        <v>-167.80410529012829</v>
      </c>
      <c r="AJ6">
        <f t="shared" si="6"/>
        <v>-13.379044379523975</v>
      </c>
      <c r="AK6">
        <f t="shared" si="20"/>
        <v>12.260357728600255</v>
      </c>
      <c r="AL6">
        <f t="shared" si="7"/>
        <v>-168.92279194105203</v>
      </c>
      <c r="AN6">
        <f t="shared" si="8"/>
        <v>0</v>
      </c>
      <c r="AO6">
        <f t="shared" si="8"/>
        <v>0</v>
      </c>
      <c r="AP6">
        <f t="shared" si="8"/>
        <v>-17.114755451925415</v>
      </c>
      <c r="AQ6">
        <f t="shared" si="8"/>
        <v>-102.32489219558981</v>
      </c>
      <c r="AR6">
        <f t="shared" si="8"/>
        <v>-119.43964764751523</v>
      </c>
      <c r="AS6">
        <f t="shared" si="8"/>
        <v>-9.5229395239641992</v>
      </c>
      <c r="AT6">
        <f t="shared" si="8"/>
        <v>8.7266804623441576</v>
      </c>
      <c r="AU6">
        <f t="shared" si="8"/>
        <v>-120.23590670913528</v>
      </c>
      <c r="AW6">
        <v>3</v>
      </c>
      <c r="AX6">
        <f>IF(Z6&gt;0, (R6*SUMPRODUCT(K6:$K$98, X6:$X$98)-K6*$AZ$3)/Z6, 0)</f>
        <v>196.0147833380837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1"/>
        <v>0.63551807840483121</v>
      </c>
      <c r="L7" s="2">
        <v>4</v>
      </c>
      <c r="M7" s="6">
        <v>3.0134020000000001E-3</v>
      </c>
      <c r="Q7" s="4">
        <f t="shared" si="22"/>
        <v>25</v>
      </c>
      <c r="R7">
        <f t="shared" si="0"/>
        <v>50000</v>
      </c>
      <c r="S7">
        <f t="shared" si="1"/>
        <v>210.58603243407248</v>
      </c>
      <c r="U7">
        <f t="shared" si="12"/>
        <v>3.0134020000000001E-3</v>
      </c>
      <c r="V7">
        <f t="shared" si="13"/>
        <v>0.01</v>
      </c>
      <c r="W7">
        <f t="shared" si="14"/>
        <v>0.96179996590250683</v>
      </c>
      <c r="X7">
        <f t="shared" si="15"/>
        <v>2.898289940850546E-3</v>
      </c>
      <c r="Y7">
        <f t="shared" si="16"/>
        <v>9.6179996590250692E-3</v>
      </c>
      <c r="Z7">
        <f t="shared" si="17"/>
        <v>0.94928367630263122</v>
      </c>
      <c r="AB7">
        <f t="shared" si="18"/>
        <v>188.52701193095618</v>
      </c>
      <c r="AC7">
        <f t="shared" si="19"/>
        <v>199.90588304700145</v>
      </c>
      <c r="AE7">
        <f t="shared" si="2"/>
        <v>0</v>
      </c>
      <c r="AF7">
        <f t="shared" si="3"/>
        <v>0</v>
      </c>
      <c r="AG7">
        <f t="shared" si="3"/>
        <v>-23.732091907565781</v>
      </c>
      <c r="AH7">
        <f t="shared" si="4"/>
        <v>-144.9144970425273</v>
      </c>
      <c r="AI7">
        <f t="shared" si="5"/>
        <v>-168.64658895009308</v>
      </c>
      <c r="AJ7">
        <f t="shared" si="6"/>
        <v>-11.378871116045275</v>
      </c>
      <c r="AK7">
        <f t="shared" si="20"/>
        <v>13.196890835166935</v>
      </c>
      <c r="AL7">
        <f t="shared" si="7"/>
        <v>-166.82856923097142</v>
      </c>
      <c r="AN7">
        <f t="shared" si="8"/>
        <v>0</v>
      </c>
      <c r="AO7">
        <f t="shared" si="8"/>
        <v>0</v>
      </c>
      <c r="AP7">
        <f t="shared" si="8"/>
        <v>-15.082173445623051</v>
      </c>
      <c r="AQ7">
        <f t="shared" si="8"/>
        <v>-92.095782693469545</v>
      </c>
      <c r="AR7">
        <f t="shared" si="8"/>
        <v>-107.17795613909259</v>
      </c>
      <c r="AS7">
        <f t="shared" si="8"/>
        <v>-7.2314783060853305</v>
      </c>
      <c r="AT7">
        <f t="shared" si="8"/>
        <v>8.3868627044836188</v>
      </c>
      <c r="AU7">
        <f t="shared" si="8"/>
        <v>-106.0225717406943</v>
      </c>
      <c r="AW7">
        <v>4</v>
      </c>
      <c r="AX7">
        <f>IF(Z7&gt;0, (R7*SUMPRODUCT(K7:$K$98, X7:$X$98)-K7*$AZ$3)/Z7, 0)</f>
        <v>210.58603243407248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1"/>
        <v>0.5674268557185993</v>
      </c>
      <c r="L8" s="2">
        <v>5</v>
      </c>
      <c r="M8" s="6">
        <v>3.0789929999999999E-3</v>
      </c>
      <c r="Q8" s="4">
        <f t="shared" si="22"/>
        <v>25</v>
      </c>
      <c r="R8">
        <f t="shared" si="0"/>
        <v>50000</v>
      </c>
      <c r="S8">
        <f t="shared" si="1"/>
        <v>223.43736492879245</v>
      </c>
      <c r="U8">
        <f t="shared" si="12"/>
        <v>3.0789929999999999E-3</v>
      </c>
      <c r="V8">
        <f t="shared" si="13"/>
        <v>0.01</v>
      </c>
      <c r="W8">
        <f t="shared" si="14"/>
        <v>0.94928367630263122</v>
      </c>
      <c r="X8">
        <f t="shared" si="15"/>
        <v>2.9228377943500672E-3</v>
      </c>
      <c r="Y8">
        <f t="shared" si="16"/>
        <v>9.4928367630263116E-3</v>
      </c>
      <c r="Z8">
        <f t="shared" si="17"/>
        <v>0.93686800174525486</v>
      </c>
      <c r="AB8">
        <f t="shared" si="18"/>
        <v>199.90588304700145</v>
      </c>
      <c r="AC8">
        <f t="shared" si="19"/>
        <v>209.33131759606306</v>
      </c>
      <c r="AE8">
        <f t="shared" si="2"/>
        <v>0</v>
      </c>
      <c r="AF8">
        <f t="shared" si="3"/>
        <v>0</v>
      </c>
      <c r="AG8">
        <f t="shared" si="3"/>
        <v>-23.421700043631372</v>
      </c>
      <c r="AH8">
        <f t="shared" si="4"/>
        <v>-146.14188971750337</v>
      </c>
      <c r="AI8">
        <f t="shared" si="5"/>
        <v>-169.56358976113475</v>
      </c>
      <c r="AJ8">
        <f t="shared" si="6"/>
        <v>-9.425434549061606</v>
      </c>
      <c r="AK8">
        <f t="shared" si="20"/>
        <v>13.993411813290104</v>
      </c>
      <c r="AL8">
        <f t="shared" si="7"/>
        <v>-164.99561249690626</v>
      </c>
      <c r="AN8">
        <f t="shared" si="8"/>
        <v>0</v>
      </c>
      <c r="AO8">
        <f t="shared" si="8"/>
        <v>0</v>
      </c>
      <c r="AP8">
        <f t="shared" si="8"/>
        <v>-13.29010161134193</v>
      </c>
      <c r="AQ8">
        <f t="shared" si="8"/>
        <v>-82.924832971177239</v>
      </c>
      <c r="AR8">
        <f t="shared" si="8"/>
        <v>-96.214934582519163</v>
      </c>
      <c r="AS8">
        <f t="shared" si="8"/>
        <v>-5.3482446899554814</v>
      </c>
      <c r="AT8">
        <f t="shared" si="8"/>
        <v>7.9402376659907068</v>
      </c>
      <c r="AU8">
        <f t="shared" si="8"/>
        <v>-93.622941606483948</v>
      </c>
      <c r="AW8">
        <v>5</v>
      </c>
      <c r="AX8">
        <f>IF(Z8&gt;0, (R8*SUMPRODUCT(K8:$K$98, X8:$X$98)-K8*$AZ$3)/Z8, 0)</f>
        <v>223.43736492879245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1"/>
        <v>0.50663112117732079</v>
      </c>
      <c r="L9" s="2">
        <v>6</v>
      </c>
      <c r="M9" s="6">
        <v>3.1512390000000001E-3</v>
      </c>
      <c r="Q9" s="4">
        <f t="shared" si="22"/>
        <v>25</v>
      </c>
      <c r="R9">
        <f t="shared" si="0"/>
        <v>50000</v>
      </c>
      <c r="S9">
        <f t="shared" si="1"/>
        <v>234.76407615099149</v>
      </c>
      <c r="U9">
        <f t="shared" si="12"/>
        <v>3.1512390000000001E-3</v>
      </c>
      <c r="V9">
        <f t="shared" si="13"/>
        <v>0.01</v>
      </c>
      <c r="W9">
        <f t="shared" si="14"/>
        <v>0.93686800174525486</v>
      </c>
      <c r="X9">
        <f t="shared" si="15"/>
        <v>2.9522949849517155E-3</v>
      </c>
      <c r="Y9">
        <f t="shared" si="16"/>
        <v>9.3686800174525488E-3</v>
      </c>
      <c r="Z9">
        <f t="shared" si="17"/>
        <v>0.92454702674285061</v>
      </c>
      <c r="AB9">
        <f t="shared" si="18"/>
        <v>209.33131759606306</v>
      </c>
      <c r="AC9">
        <f t="shared" si="19"/>
        <v>217.05042859143134</v>
      </c>
      <c r="AE9">
        <f t="shared" si="2"/>
        <v>0</v>
      </c>
      <c r="AF9">
        <f t="shared" si="3"/>
        <v>0</v>
      </c>
      <c r="AG9">
        <f t="shared" si="3"/>
        <v>-23.113675668571265</v>
      </c>
      <c r="AH9">
        <f t="shared" si="4"/>
        <v>-147.61474924758576</v>
      </c>
      <c r="AI9">
        <f t="shared" si="5"/>
        <v>-170.72842491615702</v>
      </c>
      <c r="AJ9">
        <f t="shared" si="6"/>
        <v>-7.7191109953682826</v>
      </c>
      <c r="AK9">
        <f t="shared" si="20"/>
        <v>14.653192231724416</v>
      </c>
      <c r="AL9">
        <f t="shared" si="7"/>
        <v>-163.7943436798009</v>
      </c>
      <c r="AN9">
        <f t="shared" si="8"/>
        <v>0</v>
      </c>
      <c r="AO9">
        <f t="shared" si="8"/>
        <v>0</v>
      </c>
      <c r="AP9">
        <f t="shared" si="8"/>
        <v>-11.71010741849722</v>
      </c>
      <c r="AQ9">
        <f t="shared" si="8"/>
        <v>-74.78622591361345</v>
      </c>
      <c r="AR9">
        <f t="shared" si="8"/>
        <v>-86.496333332110666</v>
      </c>
      <c r="AS9">
        <f t="shared" si="8"/>
        <v>-3.9107418580756175</v>
      </c>
      <c r="AT9">
        <f t="shared" si="8"/>
        <v>7.4237632091853483</v>
      </c>
      <c r="AU9">
        <f t="shared" si="8"/>
        <v>-82.983311981000938</v>
      </c>
      <c r="AW9">
        <v>6</v>
      </c>
      <c r="AX9">
        <f>IF(Z9&gt;0, (R9*SUMPRODUCT(K9:$K$98, X9:$X$98)-K9*$AZ$3)/Z9, 0)</f>
        <v>234.76407615099149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1"/>
        <v>0.45234921533689354</v>
      </c>
      <c r="L10" s="2">
        <v>7</v>
      </c>
      <c r="M10" s="6">
        <v>3.229188E-3</v>
      </c>
      <c r="Q10" s="4">
        <f t="shared" si="22"/>
        <v>25</v>
      </c>
      <c r="R10">
        <f t="shared" si="0"/>
        <v>50000</v>
      </c>
      <c r="S10">
        <f t="shared" si="1"/>
        <v>244.64800632235924</v>
      </c>
      <c r="U10">
        <f t="shared" si="12"/>
        <v>3.229188E-3</v>
      </c>
      <c r="V10">
        <f t="shared" si="13"/>
        <v>0.01</v>
      </c>
      <c r="W10">
        <f t="shared" si="14"/>
        <v>0.92454702674285061</v>
      </c>
      <c r="X10">
        <f t="shared" si="15"/>
        <v>2.9855361641936925E-3</v>
      </c>
      <c r="Y10">
        <f t="shared" si="16"/>
        <v>9.2454702674285068E-3</v>
      </c>
      <c r="Z10">
        <f t="shared" si="17"/>
        <v>0.91231602031122838</v>
      </c>
      <c r="AB10">
        <f t="shared" si="18"/>
        <v>217.05042859143134</v>
      </c>
      <c r="AC10">
        <f t="shared" si="19"/>
        <v>223.19629550509103</v>
      </c>
      <c r="AE10">
        <f t="shared" si="2"/>
        <v>0</v>
      </c>
      <c r="AF10">
        <f t="shared" si="3"/>
        <v>0</v>
      </c>
      <c r="AG10">
        <f t="shared" si="3"/>
        <v>-22.807900507780708</v>
      </c>
      <c r="AH10">
        <f t="shared" si="4"/>
        <v>-149.27680820968462</v>
      </c>
      <c r="AI10">
        <f t="shared" si="5"/>
        <v>-172.08470871746533</v>
      </c>
      <c r="AJ10">
        <f t="shared" si="6"/>
        <v>-6.1458669136596882</v>
      </c>
      <c r="AK10">
        <f t="shared" si="20"/>
        <v>15.193530001400195</v>
      </c>
      <c r="AL10">
        <f t="shared" si="7"/>
        <v>-163.03704562972482</v>
      </c>
      <c r="AN10">
        <f t="shared" si="8"/>
        <v>0</v>
      </c>
      <c r="AO10">
        <f t="shared" si="8"/>
        <v>0</v>
      </c>
      <c r="AP10">
        <f t="shared" si="8"/>
        <v>-10.31713589817654</v>
      </c>
      <c r="AQ10">
        <f t="shared" si="8"/>
        <v>-67.52524706164678</v>
      </c>
      <c r="AR10">
        <f t="shared" si="8"/>
        <v>-77.842382959823325</v>
      </c>
      <c r="AS10">
        <f t="shared" si="8"/>
        <v>-2.7800780759589356</v>
      </c>
      <c r="AT10">
        <f t="shared" si="8"/>
        <v>6.8727813743309287</v>
      </c>
      <c r="AU10">
        <f t="shared" si="8"/>
        <v>-73.749679661451324</v>
      </c>
      <c r="AW10">
        <v>7</v>
      </c>
      <c r="AX10">
        <f>IF(Z10&gt;0, (R10*SUMPRODUCT(K10:$K$98, X10:$X$98)-K10*$AZ$3)/Z10, 0)</f>
        <v>244.64800632235924</v>
      </c>
    </row>
    <row r="11" spans="1:52" x14ac:dyDescent="0.25">
      <c r="A11" t="s">
        <v>33</v>
      </c>
      <c r="C11" s="12">
        <f>AU81</f>
        <v>798.35644189154766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1"/>
        <v>0.40388322797936921</v>
      </c>
      <c r="L11" s="2">
        <v>8</v>
      </c>
      <c r="M11" s="6">
        <v>3.318545E-3</v>
      </c>
      <c r="Q11" s="4">
        <f t="shared" si="22"/>
        <v>25</v>
      </c>
      <c r="R11">
        <f t="shared" si="0"/>
        <v>50000</v>
      </c>
      <c r="S11">
        <f t="shared" si="1"/>
        <v>253.21110026220501</v>
      </c>
      <c r="U11">
        <f t="shared" si="12"/>
        <v>3.318545E-3</v>
      </c>
      <c r="V11">
        <f t="shared" si="13"/>
        <v>0.01</v>
      </c>
      <c r="W11">
        <f t="shared" si="14"/>
        <v>0.91231602031122838</v>
      </c>
      <c r="X11">
        <f t="shared" si="15"/>
        <v>3.0275617676237252E-3</v>
      </c>
      <c r="Y11">
        <f t="shared" si="16"/>
        <v>9.1231602031122839E-3</v>
      </c>
      <c r="Z11">
        <f t="shared" si="17"/>
        <v>0.9001652983404923</v>
      </c>
      <c r="AB11">
        <f t="shared" si="18"/>
        <v>223.19629550509103</v>
      </c>
      <c r="AC11">
        <f t="shared" si="19"/>
        <v>227.93184561065209</v>
      </c>
      <c r="AE11">
        <f t="shared" si="2"/>
        <v>0</v>
      </c>
      <c r="AF11">
        <f t="shared" si="3"/>
        <v>0</v>
      </c>
      <c r="AG11">
        <f t="shared" si="3"/>
        <v>-22.504132458512309</v>
      </c>
      <c r="AH11">
        <f t="shared" si="4"/>
        <v>-151.37808838118627</v>
      </c>
      <c r="AI11">
        <f t="shared" si="5"/>
        <v>-173.88222083969859</v>
      </c>
      <c r="AJ11">
        <f t="shared" si="6"/>
        <v>-4.7355501055610603</v>
      </c>
      <c r="AK11">
        <f t="shared" si="20"/>
        <v>15.623740685356374</v>
      </c>
      <c r="AL11">
        <f t="shared" si="7"/>
        <v>-162.99403025990327</v>
      </c>
      <c r="AN11">
        <f t="shared" si="8"/>
        <v>0</v>
      </c>
      <c r="AO11">
        <f t="shared" si="8"/>
        <v>0</v>
      </c>
      <c r="AP11">
        <f t="shared" si="8"/>
        <v>-9.0890416602192499</v>
      </c>
      <c r="AQ11">
        <f t="shared" si="8"/>
        <v>-61.13907098073976</v>
      </c>
      <c r="AR11">
        <f t="shared" si="8"/>
        <v>-70.228112640959012</v>
      </c>
      <c r="AS11">
        <f t="shared" si="8"/>
        <v>-1.9126092628920437</v>
      </c>
      <c r="AT11">
        <f t="shared" si="8"/>
        <v>6.3101668211143345</v>
      </c>
      <c r="AU11">
        <f t="shared" si="8"/>
        <v>-65.830555082736709</v>
      </c>
      <c r="AW11">
        <v>8</v>
      </c>
      <c r="AX11">
        <f>IF(Z11&gt;0, (R11*SUMPRODUCT(K11:$K$98, X11:$X$98)-K11*$AZ$3)/Z11, 0)</f>
        <v>253.21110026220501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1"/>
        <v>0.36061002498157962</v>
      </c>
      <c r="L12" s="2">
        <v>9</v>
      </c>
      <c r="M12" s="6">
        <v>3.4212090000000001E-3</v>
      </c>
      <c r="Q12" s="4">
        <f t="shared" si="22"/>
        <v>25</v>
      </c>
      <c r="R12">
        <f t="shared" si="0"/>
        <v>50000</v>
      </c>
      <c r="S12">
        <f t="shared" si="1"/>
        <v>260.46111142799191</v>
      </c>
      <c r="U12">
        <f t="shared" si="12"/>
        <v>3.4212090000000001E-3</v>
      </c>
      <c r="V12">
        <f t="shared" si="13"/>
        <v>0.01</v>
      </c>
      <c r="W12">
        <f t="shared" si="14"/>
        <v>0.9001652983404923</v>
      </c>
      <c r="X12">
        <f t="shared" si="15"/>
        <v>3.0796536201701773E-3</v>
      </c>
      <c r="Y12">
        <f t="shared" si="16"/>
        <v>9.0016529834049241E-3</v>
      </c>
      <c r="Z12">
        <f t="shared" si="17"/>
        <v>0.88808399173691721</v>
      </c>
      <c r="AB12">
        <f t="shared" si="18"/>
        <v>227.93184561065209</v>
      </c>
      <c r="AC12">
        <f t="shared" si="19"/>
        <v>231.31134352920503</v>
      </c>
      <c r="AE12">
        <f t="shared" si="2"/>
        <v>0</v>
      </c>
      <c r="AF12">
        <f t="shared" si="3"/>
        <v>0</v>
      </c>
      <c r="AG12">
        <f t="shared" si="3"/>
        <v>-22.202099793422931</v>
      </c>
      <c r="AH12">
        <f t="shared" si="4"/>
        <v>-153.98268100850888</v>
      </c>
      <c r="AI12">
        <f t="shared" si="5"/>
        <v>-176.18478080193182</v>
      </c>
      <c r="AJ12">
        <f t="shared" si="6"/>
        <v>-3.3794979185529428</v>
      </c>
      <c r="AK12">
        <f t="shared" si="20"/>
        <v>15.955229192745648</v>
      </c>
      <c r="AL12">
        <f t="shared" si="7"/>
        <v>-163.6090495277391</v>
      </c>
      <c r="AN12">
        <f t="shared" si="8"/>
        <v>0</v>
      </c>
      <c r="AO12">
        <f t="shared" si="8"/>
        <v>0</v>
      </c>
      <c r="AP12">
        <f t="shared" si="8"/>
        <v>-8.0062997611497675</v>
      </c>
      <c r="AQ12">
        <f t="shared" si="8"/>
        <v>-55.527698445208991</v>
      </c>
      <c r="AR12">
        <f t="shared" si="8"/>
        <v>-63.533998206358767</v>
      </c>
      <c r="AS12">
        <f t="shared" si="8"/>
        <v>-1.218680828834573</v>
      </c>
      <c r="AT12">
        <f t="shared" si="8"/>
        <v>5.7536155977828365</v>
      </c>
      <c r="AU12">
        <f t="shared" si="8"/>
        <v>-58.999063437410499</v>
      </c>
      <c r="AW12">
        <v>9</v>
      </c>
      <c r="AX12">
        <f>IF(Z12&gt;0, (R12*SUMPRODUCT(K12:$K$98, X12:$X$98)-K12*$AZ$3)/Z12, 0)</f>
        <v>260.46111142799191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1"/>
        <v>0.32197323659069604</v>
      </c>
      <c r="L13" s="2">
        <v>10</v>
      </c>
      <c r="M13" s="6">
        <v>3.53338E-3</v>
      </c>
      <c r="Q13" s="4">
        <f t="shared" si="22"/>
        <v>25</v>
      </c>
      <c r="R13">
        <f t="shared" si="0"/>
        <v>50000</v>
      </c>
      <c r="S13">
        <f t="shared" si="1"/>
        <v>266.4065489055335</v>
      </c>
      <c r="U13">
        <f t="shared" si="12"/>
        <v>3.53338E-3</v>
      </c>
      <c r="V13">
        <f t="shared" si="13"/>
        <v>0.01</v>
      </c>
      <c r="W13">
        <f t="shared" si="14"/>
        <v>0.88808399173691721</v>
      </c>
      <c r="X13">
        <f t="shared" si="15"/>
        <v>3.1379382147233886E-3</v>
      </c>
      <c r="Y13">
        <f t="shared" si="16"/>
        <v>8.8808399173691717E-3</v>
      </c>
      <c r="Z13">
        <f t="shared" si="17"/>
        <v>0.87606521360482459</v>
      </c>
      <c r="AB13">
        <f t="shared" si="18"/>
        <v>231.31134352920503</v>
      </c>
      <c r="AC13">
        <f t="shared" si="19"/>
        <v>233.38951017265035</v>
      </c>
      <c r="AE13">
        <f t="shared" si="2"/>
        <v>0</v>
      </c>
      <c r="AF13">
        <f t="shared" si="3"/>
        <v>0</v>
      </c>
      <c r="AG13">
        <f t="shared" si="3"/>
        <v>-21.901630340120615</v>
      </c>
      <c r="AH13">
        <f t="shared" si="4"/>
        <v>-156.89691073616945</v>
      </c>
      <c r="AI13">
        <f t="shared" si="5"/>
        <v>-178.79854107629006</v>
      </c>
      <c r="AJ13">
        <f t="shared" si="6"/>
        <v>-2.0781666434453143</v>
      </c>
      <c r="AK13">
        <f t="shared" si="20"/>
        <v>16.191794047044354</v>
      </c>
      <c r="AL13">
        <f t="shared" si="7"/>
        <v>-164.68491367269104</v>
      </c>
      <c r="AN13">
        <f t="shared" si="8"/>
        <v>0</v>
      </c>
      <c r="AO13">
        <f t="shared" si="8"/>
        <v>0</v>
      </c>
      <c r="AP13">
        <f t="shared" si="8"/>
        <v>-7.0517388072216214</v>
      </c>
      <c r="AQ13">
        <f t="shared" si="8"/>
        <v>-50.516606160806006</v>
      </c>
      <c r="AR13">
        <f t="shared" si="8"/>
        <v>-57.568344968027624</v>
      </c>
      <c r="AS13">
        <f t="shared" si="8"/>
        <v>-0.66911404036491084</v>
      </c>
      <c r="AT13">
        <f t="shared" si="8"/>
        <v>5.2133243355368357</v>
      </c>
      <c r="AU13">
        <f t="shared" si="8"/>
        <v>-53.024134672855709</v>
      </c>
      <c r="AW13">
        <v>10</v>
      </c>
      <c r="AX13">
        <f>IF(Z13&gt;0, (R13*SUMPRODUCT(K13:$K$98, X13:$X$98)-K13*$AZ$3)/Z13, 0)</f>
        <v>266.4065489055335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1"/>
        <v>0.28747610409883573</v>
      </c>
      <c r="L14" s="2">
        <v>11</v>
      </c>
      <c r="M14" s="6">
        <v>3.6617109999999998E-3</v>
      </c>
      <c r="Q14" s="4">
        <f t="shared" si="22"/>
        <v>25</v>
      </c>
      <c r="R14">
        <f t="shared" si="0"/>
        <v>50000</v>
      </c>
      <c r="S14">
        <f t="shared" si="1"/>
        <v>271.15798721595525</v>
      </c>
      <c r="U14">
        <f t="shared" si="12"/>
        <v>3.6617109999999998E-3</v>
      </c>
      <c r="V14">
        <f t="shared" si="13"/>
        <v>0.01</v>
      </c>
      <c r="W14">
        <f t="shared" si="14"/>
        <v>0.87606521360482459</v>
      </c>
      <c r="X14">
        <f t="shared" si="15"/>
        <v>3.2078976293741356E-3</v>
      </c>
      <c r="Y14">
        <f t="shared" si="16"/>
        <v>8.7606521360482463E-3</v>
      </c>
      <c r="Z14">
        <f t="shared" si="17"/>
        <v>0.8640966638394022</v>
      </c>
      <c r="AB14">
        <f t="shared" si="18"/>
        <v>233.38951017265035</v>
      </c>
      <c r="AC14">
        <f t="shared" si="19"/>
        <v>234.30671212671419</v>
      </c>
      <c r="AE14">
        <f t="shared" si="2"/>
        <v>0</v>
      </c>
      <c r="AF14">
        <f t="shared" si="3"/>
        <v>0</v>
      </c>
      <c r="AG14">
        <f t="shared" si="3"/>
        <v>-21.602416595985055</v>
      </c>
      <c r="AH14">
        <f t="shared" si="4"/>
        <v>-160.39488146870679</v>
      </c>
      <c r="AI14">
        <f t="shared" si="5"/>
        <v>-181.99729806469185</v>
      </c>
      <c r="AJ14">
        <f t="shared" si="6"/>
        <v>-0.91720195406384164</v>
      </c>
      <c r="AK14">
        <f t="shared" si="20"/>
        <v>16.337265712085525</v>
      </c>
      <c r="AL14">
        <f t="shared" si="7"/>
        <v>-166.57723430667016</v>
      </c>
      <c r="AN14">
        <f t="shared" si="8"/>
        <v>0</v>
      </c>
      <c r="AO14">
        <f t="shared" si="8"/>
        <v>0</v>
      </c>
      <c r="AP14">
        <f t="shared" si="8"/>
        <v>-6.2101785621338159</v>
      </c>
      <c r="AQ14">
        <f t="shared" si="8"/>
        <v>-46.109695642018366</v>
      </c>
      <c r="AR14">
        <f t="shared" si="8"/>
        <v>-52.319874204152185</v>
      </c>
      <c r="AS14">
        <f t="shared" si="8"/>
        <v>-0.26367364442611246</v>
      </c>
      <c r="AT14">
        <f t="shared" si="8"/>
        <v>4.6965734985378385</v>
      </c>
      <c r="AU14">
        <f t="shared" si="8"/>
        <v>-47.886974350040461</v>
      </c>
      <c r="AW14">
        <v>11</v>
      </c>
      <c r="AX14">
        <f>IF(Z14&gt;0, (R14*SUMPRODUCT(K14:$K$98, X14:$X$98)-K14*$AZ$3)/Z14, 0)</f>
        <v>271.15798721595525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1"/>
        <v>0.25667509294538904</v>
      </c>
      <c r="L15" s="2">
        <v>12</v>
      </c>
      <c r="M15" s="6">
        <v>3.8071530000000002E-3</v>
      </c>
      <c r="Q15" s="4">
        <f t="shared" si="22"/>
        <v>25</v>
      </c>
      <c r="R15">
        <f t="shared" si="0"/>
        <v>50000</v>
      </c>
      <c r="S15">
        <f t="shared" si="1"/>
        <v>274.73529037450413</v>
      </c>
      <c r="U15">
        <f t="shared" si="12"/>
        <v>3.8071530000000002E-3</v>
      </c>
      <c r="V15">
        <f t="shared" si="13"/>
        <v>0.01</v>
      </c>
      <c r="W15">
        <f t="shared" si="14"/>
        <v>0.8640966638394022</v>
      </c>
      <c r="X15">
        <f t="shared" si="15"/>
        <v>3.2897482060261717E-3</v>
      </c>
      <c r="Y15">
        <f t="shared" si="16"/>
        <v>8.6409666383940216E-3</v>
      </c>
      <c r="Z15">
        <f t="shared" si="17"/>
        <v>0.8521659489949821</v>
      </c>
      <c r="AB15">
        <f t="shared" si="18"/>
        <v>234.30671212671419</v>
      </c>
      <c r="AC15">
        <f t="shared" si="19"/>
        <v>234.12005944440128</v>
      </c>
      <c r="AE15">
        <f t="shared" si="2"/>
        <v>0</v>
      </c>
      <c r="AF15">
        <f t="shared" si="3"/>
        <v>0</v>
      </c>
      <c r="AG15">
        <f t="shared" si="3"/>
        <v>-21.304148724874551</v>
      </c>
      <c r="AH15">
        <f t="shared" si="4"/>
        <v>-164.48741030130859</v>
      </c>
      <c r="AI15">
        <f t="shared" si="5"/>
        <v>-185.79155902618314</v>
      </c>
      <c r="AJ15">
        <f t="shared" si="6"/>
        <v>0.18665268231291066</v>
      </c>
      <c r="AK15">
        <f t="shared" si="20"/>
        <v>16.401469848869993</v>
      </c>
      <c r="AL15">
        <f t="shared" si="7"/>
        <v>-169.20343649500023</v>
      </c>
      <c r="AN15">
        <f t="shared" si="8"/>
        <v>0</v>
      </c>
      <c r="AO15">
        <f t="shared" si="8"/>
        <v>0</v>
      </c>
      <c r="AP15">
        <f t="shared" si="8"/>
        <v>-5.4682443540795669</v>
      </c>
      <c r="AQ15">
        <f t="shared" si="8"/>
        <v>-42.219821327434722</v>
      </c>
      <c r="AR15">
        <f t="shared" si="8"/>
        <v>-47.688065681514288</v>
      </c>
      <c r="AS15">
        <f t="shared" si="8"/>
        <v>4.7909094581172512E-2</v>
      </c>
      <c r="AT15">
        <f t="shared" si="8"/>
        <v>4.2098487978997019</v>
      </c>
      <c r="AU15">
        <f t="shared" si="8"/>
        <v>-43.430307789033414</v>
      </c>
      <c r="AW15">
        <v>12</v>
      </c>
      <c r="AX15">
        <f>IF(Z15&gt;0, (R15*SUMPRODUCT(K15:$K$98, X15:$X$98)-K15*$AZ$3)/Z15, 0)</f>
        <v>274.73529037450413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1"/>
        <v>0.22917419012981163</v>
      </c>
      <c r="L16" s="2">
        <v>13</v>
      </c>
      <c r="M16" s="6">
        <v>3.9582979999999999E-3</v>
      </c>
      <c r="Q16" s="4">
        <f t="shared" si="22"/>
        <v>25</v>
      </c>
      <c r="R16">
        <f t="shared" si="0"/>
        <v>50000</v>
      </c>
      <c r="S16">
        <f t="shared" si="1"/>
        <v>277.17594673560649</v>
      </c>
      <c r="U16">
        <f t="shared" si="12"/>
        <v>3.9582979999999999E-3</v>
      </c>
      <c r="V16">
        <f t="shared" si="13"/>
        <v>0.01</v>
      </c>
      <c r="W16">
        <f t="shared" si="14"/>
        <v>0.8521659489949821</v>
      </c>
      <c r="X16">
        <f t="shared" si="15"/>
        <v>3.3731267715749395E-3</v>
      </c>
      <c r="Y16">
        <f t="shared" si="16"/>
        <v>8.5216594899498212E-3</v>
      </c>
      <c r="Z16">
        <f t="shared" si="17"/>
        <v>0.84027116273345726</v>
      </c>
      <c r="AB16">
        <f t="shared" si="18"/>
        <v>234.12005944440128</v>
      </c>
      <c r="AC16">
        <f t="shared" si="19"/>
        <v>232.90295504527487</v>
      </c>
      <c r="AE16">
        <f t="shared" si="2"/>
        <v>0</v>
      </c>
      <c r="AF16">
        <f t="shared" si="3"/>
        <v>0</v>
      </c>
      <c r="AG16">
        <f t="shared" si="3"/>
        <v>-21.006779068336431</v>
      </c>
      <c r="AH16">
        <f t="shared" si="4"/>
        <v>-168.65633857874698</v>
      </c>
      <c r="AI16">
        <f t="shared" si="5"/>
        <v>-189.66311764708342</v>
      </c>
      <c r="AJ16">
        <f t="shared" si="6"/>
        <v>1.2171043991264128</v>
      </c>
      <c r="AK16">
        <f t="shared" si="20"/>
        <v>16.388404161108092</v>
      </c>
      <c r="AL16">
        <f t="shared" si="7"/>
        <v>-172.05760908684891</v>
      </c>
      <c r="AN16">
        <f t="shared" si="8"/>
        <v>0</v>
      </c>
      <c r="AO16">
        <f t="shared" si="8"/>
        <v>0</v>
      </c>
      <c r="AP16">
        <f t="shared" si="8"/>
        <v>-4.8142115802218806</v>
      </c>
      <c r="AQ16">
        <f t="shared" si="8"/>
        <v>-38.651679804043646</v>
      </c>
      <c r="AR16">
        <f t="shared" si="8"/>
        <v>-43.465891384265532</v>
      </c>
      <c r="AS16">
        <f t="shared" si="8"/>
        <v>0.27892891497322664</v>
      </c>
      <c r="AT16">
        <f t="shared" si="8"/>
        <v>3.755799251141982</v>
      </c>
      <c r="AU16">
        <f t="shared" si="8"/>
        <v>-39.431163218150317</v>
      </c>
      <c r="AW16">
        <v>13</v>
      </c>
      <c r="AX16">
        <f>IF(Z16&gt;0, (R16*SUMPRODUCT(K16:$K$98, X16:$X$98)-K16*$AZ$3)/Z16, 0)</f>
        <v>277.17594673560649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1"/>
        <v>0.20461981261590323</v>
      </c>
      <c r="L17" s="2">
        <v>14</v>
      </c>
      <c r="M17" s="6">
        <v>4.120851E-3</v>
      </c>
      <c r="Q17" s="4">
        <f t="shared" si="22"/>
        <v>25</v>
      </c>
      <c r="R17">
        <f t="shared" si="0"/>
        <v>50000</v>
      </c>
      <c r="S17">
        <f t="shared" si="1"/>
        <v>278.6808574680519</v>
      </c>
      <c r="U17">
        <f t="shared" si="12"/>
        <v>4.120851E-3</v>
      </c>
      <c r="V17">
        <f t="shared" si="13"/>
        <v>0.01</v>
      </c>
      <c r="W17">
        <f t="shared" si="14"/>
        <v>0.84027116273345726</v>
      </c>
      <c r="X17">
        <f t="shared" si="15"/>
        <v>3.4626322612213299E-3</v>
      </c>
      <c r="Y17">
        <f t="shared" si="16"/>
        <v>8.4027116273345734E-3</v>
      </c>
      <c r="Z17">
        <f t="shared" si="17"/>
        <v>0.82840581884490139</v>
      </c>
      <c r="AB17">
        <f t="shared" si="18"/>
        <v>232.90295504527487</v>
      </c>
      <c r="AC17">
        <f t="shared" si="19"/>
        <v>230.86084392722077</v>
      </c>
      <c r="AE17">
        <f t="shared" si="2"/>
        <v>0</v>
      </c>
      <c r="AF17">
        <f t="shared" si="3"/>
        <v>0</v>
      </c>
      <c r="AG17">
        <f t="shared" si="3"/>
        <v>-20.710145471122534</v>
      </c>
      <c r="AH17">
        <f t="shared" si="4"/>
        <v>-173.1316130610665</v>
      </c>
      <c r="AI17">
        <f t="shared" si="5"/>
        <v>-193.84175853218903</v>
      </c>
      <c r="AJ17">
        <f t="shared" si="6"/>
        <v>2.0421111180540947</v>
      </c>
      <c r="AK17">
        <f t="shared" si="20"/>
        <v>16.303206853169243</v>
      </c>
      <c r="AL17">
        <f t="shared" si="7"/>
        <v>-175.49644056096571</v>
      </c>
      <c r="AN17">
        <f t="shared" si="8"/>
        <v>0</v>
      </c>
      <c r="AO17">
        <f t="shared" si="8"/>
        <v>0</v>
      </c>
      <c r="AP17">
        <f t="shared" si="8"/>
        <v>-4.2377060855491901</v>
      </c>
      <c r="AQ17">
        <f t="shared" si="8"/>
        <v>-35.426158222444492</v>
      </c>
      <c r="AR17">
        <f t="shared" si="8"/>
        <v>-39.663864307993684</v>
      </c>
      <c r="AS17">
        <f t="shared" si="8"/>
        <v>0.41785639431708149</v>
      </c>
      <c r="AT17">
        <f t="shared" si="8"/>
        <v>3.3359591313337997</v>
      </c>
      <c r="AU17">
        <f t="shared" si="8"/>
        <v>-35.910048782342805</v>
      </c>
      <c r="AW17">
        <v>14</v>
      </c>
      <c r="AX17">
        <f>IF(Z17&gt;0, (R17*SUMPRODUCT(K17:$K$98, X17:$X$98)-K17*$AZ$3)/Z17, 0)</f>
        <v>278.6808574680519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1"/>
        <v>0.1826962612641993</v>
      </c>
      <c r="L18" s="2">
        <v>15</v>
      </c>
      <c r="M18" s="6">
        <v>4.2986129999999997E-3</v>
      </c>
      <c r="Q18" s="4">
        <f t="shared" si="22"/>
        <v>25</v>
      </c>
      <c r="R18">
        <f t="shared" si="0"/>
        <v>50000</v>
      </c>
      <c r="S18">
        <f t="shared" si="1"/>
        <v>279.36904451336113</v>
      </c>
      <c r="U18">
        <f t="shared" si="12"/>
        <v>4.2986129999999997E-3</v>
      </c>
      <c r="V18">
        <f t="shared" si="13"/>
        <v>0.01</v>
      </c>
      <c r="W18">
        <f t="shared" si="14"/>
        <v>0.82840581884490139</v>
      </c>
      <c r="X18">
        <f t="shared" si="15"/>
        <v>3.5609960221623378E-3</v>
      </c>
      <c r="Y18">
        <f t="shared" si="16"/>
        <v>8.2840581884490137E-3</v>
      </c>
      <c r="Z18">
        <f t="shared" si="17"/>
        <v>0.81656076463429006</v>
      </c>
      <c r="AB18">
        <f t="shared" si="18"/>
        <v>230.86084392722077</v>
      </c>
      <c r="AC18">
        <f t="shared" si="19"/>
        <v>228.12180060298118</v>
      </c>
      <c r="AE18">
        <f t="shared" si="2"/>
        <v>0</v>
      </c>
      <c r="AF18">
        <f t="shared" si="3"/>
        <v>0</v>
      </c>
      <c r="AG18">
        <f t="shared" si="3"/>
        <v>-20.414019115857251</v>
      </c>
      <c r="AH18">
        <f t="shared" si="4"/>
        <v>-178.0498011081169</v>
      </c>
      <c r="AI18">
        <f t="shared" si="5"/>
        <v>-198.46382022397415</v>
      </c>
      <c r="AJ18">
        <f t="shared" si="6"/>
        <v>2.7390433242395886</v>
      </c>
      <c r="AK18">
        <f t="shared" si="20"/>
        <v>16.160259074905454</v>
      </c>
      <c r="AL18">
        <f t="shared" si="7"/>
        <v>-179.56451782482912</v>
      </c>
      <c r="AN18">
        <f t="shared" si="8"/>
        <v>0</v>
      </c>
      <c r="AO18">
        <f t="shared" si="8"/>
        <v>0</v>
      </c>
      <c r="AP18">
        <f t="shared" si="8"/>
        <v>-3.7295649698430151</v>
      </c>
      <c r="AQ18">
        <f t="shared" si="8"/>
        <v>-32.529032981287244</v>
      </c>
      <c r="AR18">
        <f t="shared" si="8"/>
        <v>-36.258597951130263</v>
      </c>
      <c r="AS18">
        <f t="shared" si="8"/>
        <v>0.50041297477923685</v>
      </c>
      <c r="AT18">
        <f t="shared" si="8"/>
        <v>2.9524189140460746</v>
      </c>
      <c r="AU18">
        <f t="shared" si="8"/>
        <v>-32.805766062304954</v>
      </c>
      <c r="AW18">
        <v>15</v>
      </c>
      <c r="AX18">
        <f>IF(Z18&gt;0, (R18*SUMPRODUCT(K18:$K$98, X18:$X$98)-K18*$AZ$3)/Z18, 0)</f>
        <v>279.36904451336113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1"/>
        <v>0.16312166184303509</v>
      </c>
      <c r="L19" s="2">
        <v>16</v>
      </c>
      <c r="M19" s="6">
        <v>4.5124980000000002E-3</v>
      </c>
      <c r="Q19" s="4">
        <f t="shared" si="22"/>
        <v>25</v>
      </c>
      <c r="R19">
        <f t="shared" si="0"/>
        <v>50000</v>
      </c>
      <c r="S19">
        <f t="shared" si="1"/>
        <v>279.32742483396703</v>
      </c>
      <c r="U19">
        <f t="shared" si="12"/>
        <v>4.5124980000000002E-3</v>
      </c>
      <c r="V19">
        <f t="shared" si="13"/>
        <v>0.01</v>
      </c>
      <c r="W19">
        <f t="shared" si="14"/>
        <v>0.81656076463429006</v>
      </c>
      <c r="X19">
        <f t="shared" si="15"/>
        <v>3.6847288172907047E-3</v>
      </c>
      <c r="Y19">
        <f t="shared" si="16"/>
        <v>8.1656076463429011E-3</v>
      </c>
      <c r="Z19">
        <f t="shared" si="17"/>
        <v>0.80471042817065652</v>
      </c>
      <c r="AB19">
        <f t="shared" si="18"/>
        <v>228.12180060298118</v>
      </c>
      <c r="AC19">
        <f t="shared" si="19"/>
        <v>224.77769163794849</v>
      </c>
      <c r="AE19">
        <f t="shared" si="2"/>
        <v>0</v>
      </c>
      <c r="AF19">
        <f t="shared" si="3"/>
        <v>0</v>
      </c>
      <c r="AG19">
        <f t="shared" si="3"/>
        <v>-20.117760704266413</v>
      </c>
      <c r="AH19">
        <f t="shared" si="4"/>
        <v>-184.23644086453524</v>
      </c>
      <c r="AI19">
        <f t="shared" si="5"/>
        <v>-204.35420156880164</v>
      </c>
      <c r="AJ19">
        <f t="shared" si="6"/>
        <v>3.3441089650326887</v>
      </c>
      <c r="AK19">
        <f t="shared" si="20"/>
        <v>15.968526042208683</v>
      </c>
      <c r="AL19">
        <f t="shared" si="7"/>
        <v>-185.04156656156027</v>
      </c>
      <c r="AN19">
        <f t="shared" si="8"/>
        <v>0</v>
      </c>
      <c r="AO19">
        <f t="shared" si="8"/>
        <v>0</v>
      </c>
      <c r="AP19">
        <f t="shared" si="8"/>
        <v>-3.2816425586404452</v>
      </c>
      <c r="AQ19">
        <f t="shared" si="8"/>
        <v>-30.052954405869048</v>
      </c>
      <c r="AR19">
        <f t="shared" si="8"/>
        <v>-33.334596964509494</v>
      </c>
      <c r="AS19">
        <f t="shared" si="8"/>
        <v>0.54549661176032427</v>
      </c>
      <c r="AT19">
        <f t="shared" si="8"/>
        <v>2.6048125051888644</v>
      </c>
      <c r="AU19">
        <f t="shared" si="8"/>
        <v>-30.184287847560302</v>
      </c>
      <c r="AW19">
        <v>16</v>
      </c>
      <c r="AX19">
        <f>IF(Z19&gt;0, (R19*SUMPRODUCT(K19:$K$98, X19:$X$98)-K19*$AZ$3)/Z19, 0)</f>
        <v>279.32742483396703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1"/>
        <v>0.14564434093128131</v>
      </c>
      <c r="L20" s="2">
        <v>17</v>
      </c>
      <c r="M20" s="6">
        <v>4.7406419999999998E-3</v>
      </c>
      <c r="Q20" s="4">
        <f t="shared" si="22"/>
        <v>25</v>
      </c>
      <c r="R20">
        <f t="shared" si="0"/>
        <v>50000</v>
      </c>
      <c r="S20">
        <f t="shared" si="1"/>
        <v>278.46771573503094</v>
      </c>
      <c r="U20">
        <f t="shared" si="12"/>
        <v>4.7406419999999998E-3</v>
      </c>
      <c r="V20">
        <f t="shared" si="13"/>
        <v>0.01</v>
      </c>
      <c r="W20">
        <f t="shared" si="14"/>
        <v>0.80471042817065652</v>
      </c>
      <c r="X20">
        <f t="shared" si="15"/>
        <v>3.8148440536237972E-3</v>
      </c>
      <c r="Y20">
        <f t="shared" si="16"/>
        <v>8.0471042817065654E-3</v>
      </c>
      <c r="Z20">
        <f t="shared" si="17"/>
        <v>0.79284847983532625</v>
      </c>
      <c r="AB20">
        <f t="shared" si="18"/>
        <v>224.77769163794849</v>
      </c>
      <c r="AC20">
        <f t="shared" si="19"/>
        <v>220.78270510373503</v>
      </c>
      <c r="AE20">
        <f t="shared" si="2"/>
        <v>0</v>
      </c>
      <c r="AF20">
        <f t="shared" si="3"/>
        <v>0</v>
      </c>
      <c r="AG20">
        <f t="shared" si="3"/>
        <v>-19.821211995883157</v>
      </c>
      <c r="AH20">
        <f t="shared" si="4"/>
        <v>-190.74220268118987</v>
      </c>
      <c r="AI20">
        <f t="shared" si="5"/>
        <v>-210.56341467707301</v>
      </c>
      <c r="AJ20">
        <f t="shared" si="6"/>
        <v>3.9949865342134672</v>
      </c>
      <c r="AK20">
        <f t="shared" si="20"/>
        <v>15.734438414656395</v>
      </c>
      <c r="AL20">
        <f t="shared" si="7"/>
        <v>-190.83398972820316</v>
      </c>
      <c r="AN20">
        <f t="shared" si="8"/>
        <v>0</v>
      </c>
      <c r="AO20">
        <f t="shared" si="8"/>
        <v>0</v>
      </c>
      <c r="AP20">
        <f t="shared" si="8"/>
        <v>-2.8868473575996094</v>
      </c>
      <c r="AQ20">
        <f t="shared" si="8"/>
        <v>-27.780522397282777</v>
      </c>
      <c r="AR20">
        <f t="shared" si="8"/>
        <v>-30.667369754882387</v>
      </c>
      <c r="AS20">
        <f t="shared" si="8"/>
        <v>0.58184718080486419</v>
      </c>
      <c r="AT20">
        <f t="shared" si="8"/>
        <v>2.2916319128264653</v>
      </c>
      <c r="AU20">
        <f t="shared" si="8"/>
        <v>-27.793890661251059</v>
      </c>
      <c r="AW20">
        <v>17</v>
      </c>
      <c r="AX20">
        <f>IF(Z20&gt;0, (R20*SUMPRODUCT(K20:$K$98, X20:$X$98)-K20*$AZ$3)/Z20, 0)</f>
        <v>278.46771573503094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1"/>
        <v>0.13003959011721544</v>
      </c>
      <c r="L21" s="2">
        <v>18</v>
      </c>
      <c r="M21" s="6">
        <v>4.9668849999999999E-3</v>
      </c>
      <c r="Q21" s="4">
        <f t="shared" si="22"/>
        <v>25</v>
      </c>
      <c r="R21">
        <f t="shared" si="0"/>
        <v>50000</v>
      </c>
      <c r="S21">
        <f t="shared" si="1"/>
        <v>276.9183198650266</v>
      </c>
      <c r="U21">
        <f t="shared" si="12"/>
        <v>4.9668849999999999E-3</v>
      </c>
      <c r="V21">
        <f t="shared" si="13"/>
        <v>0.01</v>
      </c>
      <c r="W21">
        <f t="shared" si="14"/>
        <v>0.79284847983532625</v>
      </c>
      <c r="X21">
        <f t="shared" si="15"/>
        <v>3.9379872217668839E-3</v>
      </c>
      <c r="Y21">
        <f t="shared" si="16"/>
        <v>7.9284847983532632E-3</v>
      </c>
      <c r="Z21">
        <f t="shared" si="17"/>
        <v>0.7809820078152061</v>
      </c>
      <c r="AB21">
        <f t="shared" si="18"/>
        <v>220.78270510373503</v>
      </c>
      <c r="AC21">
        <f t="shared" si="19"/>
        <v>216.26822544900196</v>
      </c>
      <c r="AE21">
        <f t="shared" si="2"/>
        <v>0</v>
      </c>
      <c r="AF21">
        <f t="shared" si="3"/>
        <v>0</v>
      </c>
      <c r="AG21">
        <f t="shared" si="3"/>
        <v>-19.524550195380151</v>
      </c>
      <c r="AH21">
        <f t="shared" si="4"/>
        <v>-196.89936108834419</v>
      </c>
      <c r="AI21">
        <f t="shared" si="5"/>
        <v>-216.42391128372435</v>
      </c>
      <c r="AJ21">
        <f t="shared" si="6"/>
        <v>4.5144796547330657</v>
      </c>
      <c r="AK21">
        <f t="shared" si="20"/>
        <v>15.454789357261454</v>
      </c>
      <c r="AL21">
        <f t="shared" si="7"/>
        <v>-196.45464227172982</v>
      </c>
      <c r="AN21">
        <f t="shared" si="8"/>
        <v>0</v>
      </c>
      <c r="AO21">
        <f t="shared" si="8"/>
        <v>0</v>
      </c>
      <c r="AP21">
        <f t="shared" si="8"/>
        <v>-2.5389645046302336</v>
      </c>
      <c r="AQ21">
        <f t="shared" si="8"/>
        <v>-25.604712210269877</v>
      </c>
      <c r="AR21">
        <f t="shared" si="8"/>
        <v>-28.143676714900113</v>
      </c>
      <c r="AS21">
        <f t="shared" si="8"/>
        <v>0.58706108389399614</v>
      </c>
      <c r="AT21">
        <f t="shared" si="8"/>
        <v>2.009734473366183</v>
      </c>
      <c r="AU21">
        <f t="shared" si="8"/>
        <v>-25.546881157639934</v>
      </c>
      <c r="AW21">
        <v>18</v>
      </c>
      <c r="AX21">
        <f>IF(Z21&gt;0, (R21*SUMPRODUCT(K21:$K$98, X21:$X$98)-K21*$AZ$3)/Z21, 0)</f>
        <v>276.9183198650266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1"/>
        <v>0.11610677689037092</v>
      </c>
      <c r="L22" s="2">
        <v>19</v>
      </c>
      <c r="M22" s="6">
        <v>5.2168930000000002E-3</v>
      </c>
      <c r="Q22" s="4">
        <f t="shared" si="22"/>
        <v>25</v>
      </c>
      <c r="R22">
        <f t="shared" si="0"/>
        <v>50000</v>
      </c>
      <c r="S22">
        <f t="shared" si="1"/>
        <v>274.91528573984095</v>
      </c>
      <c r="U22">
        <f t="shared" si="12"/>
        <v>5.2168930000000002E-3</v>
      </c>
      <c r="V22">
        <f t="shared" si="13"/>
        <v>0.01</v>
      </c>
      <c r="W22">
        <f t="shared" si="14"/>
        <v>0.7809820078152061</v>
      </c>
      <c r="X22">
        <f t="shared" si="15"/>
        <v>4.0742995696970942E-3</v>
      </c>
      <c r="Y22">
        <f t="shared" si="16"/>
        <v>7.8098200781520615E-3</v>
      </c>
      <c r="Z22">
        <f t="shared" si="17"/>
        <v>0.76909788816735702</v>
      </c>
      <c r="AB22">
        <f t="shared" si="18"/>
        <v>216.26822544900196</v>
      </c>
      <c r="AC22">
        <f t="shared" si="19"/>
        <v>211.4367656874372</v>
      </c>
      <c r="AE22">
        <f t="shared" si="2"/>
        <v>0</v>
      </c>
      <c r="AF22">
        <f t="shared" si="3"/>
        <v>0</v>
      </c>
      <c r="AG22">
        <f t="shared" si="3"/>
        <v>-19.227447204183925</v>
      </c>
      <c r="AH22">
        <f t="shared" si="4"/>
        <v>-203.7149784848547</v>
      </c>
      <c r="AI22">
        <f t="shared" si="5"/>
        <v>-222.94242568903863</v>
      </c>
      <c r="AJ22">
        <f t="shared" si="6"/>
        <v>4.8314597615647585</v>
      </c>
      <c r="AK22">
        <f t="shared" si="20"/>
        <v>15.138775781430139</v>
      </c>
      <c r="AL22">
        <f t="shared" si="7"/>
        <v>-202.97219014604374</v>
      </c>
      <c r="AN22">
        <f t="shared" si="8"/>
        <v>0</v>
      </c>
      <c r="AO22">
        <f t="shared" si="8"/>
        <v>0</v>
      </c>
      <c r="AP22">
        <f t="shared" si="8"/>
        <v>-2.2324369227075693</v>
      </c>
      <c r="AQ22">
        <f t="shared" si="8"/>
        <v>-23.652689556167736</v>
      </c>
      <c r="AR22">
        <f t="shared" si="8"/>
        <v>-25.885126478875307</v>
      </c>
      <c r="AS22">
        <f t="shared" si="8"/>
        <v>0.56096522059080411</v>
      </c>
      <c r="AT22">
        <f t="shared" si="8"/>
        <v>1.75771446204786</v>
      </c>
      <c r="AU22">
        <f t="shared" si="8"/>
        <v>-23.566446796236644</v>
      </c>
      <c r="AW22">
        <v>19</v>
      </c>
      <c r="AX22">
        <f>IF(Z22&gt;0, (R22*SUMPRODUCT(K22:$K$98, X22:$X$98)-K22*$AZ$3)/Z22, 0)</f>
        <v>274.91528573984095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1"/>
        <v>0.10366676508068833</v>
      </c>
      <c r="L23" s="2">
        <v>20</v>
      </c>
      <c r="M23" s="6">
        <v>5.4821100000000001E-3</v>
      </c>
      <c r="Q23" s="4">
        <f t="shared" si="22"/>
        <v>25</v>
      </c>
      <c r="R23">
        <f t="shared" si="0"/>
        <v>50000</v>
      </c>
      <c r="S23">
        <f t="shared" si="1"/>
        <v>272.49627077870809</v>
      </c>
      <c r="U23">
        <f t="shared" si="12"/>
        <v>5.4821100000000001E-3</v>
      </c>
      <c r="V23">
        <f t="shared" si="13"/>
        <v>0.01</v>
      </c>
      <c r="W23">
        <f t="shared" si="14"/>
        <v>0.76909788816735702</v>
      </c>
      <c r="X23">
        <f t="shared" si="15"/>
        <v>4.2162792237011495E-3</v>
      </c>
      <c r="Y23">
        <f t="shared" si="16"/>
        <v>7.6909788816735703E-3</v>
      </c>
      <c r="Z23">
        <f t="shared" si="17"/>
        <v>0.75719063006198228</v>
      </c>
      <c r="AB23">
        <f t="shared" si="18"/>
        <v>211.4367656874372</v>
      </c>
      <c r="AC23">
        <f t="shared" si="19"/>
        <v>206.33162296047053</v>
      </c>
      <c r="AE23">
        <f t="shared" si="2"/>
        <v>0</v>
      </c>
      <c r="AF23">
        <f t="shared" si="3"/>
        <v>0</v>
      </c>
      <c r="AG23">
        <f t="shared" si="3"/>
        <v>-18.929765751549557</v>
      </c>
      <c r="AH23">
        <f t="shared" si="4"/>
        <v>-210.81396118505748</v>
      </c>
      <c r="AI23">
        <f t="shared" si="5"/>
        <v>-229.74372693660703</v>
      </c>
      <c r="AJ23">
        <f t="shared" si="6"/>
        <v>5.105142726966676</v>
      </c>
      <c r="AK23">
        <f t="shared" si="20"/>
        <v>14.800573598120605</v>
      </c>
      <c r="AL23">
        <f t="shared" si="7"/>
        <v>-209.83801061151976</v>
      </c>
      <c r="AN23">
        <f t="shared" si="8"/>
        <v>0</v>
      </c>
      <c r="AO23">
        <f t="shared" si="8"/>
        <v>0</v>
      </c>
      <c r="AP23">
        <f t="shared" si="8"/>
        <v>-1.9623875791983474</v>
      </c>
      <c r="AQ23">
        <f t="shared" si="8"/>
        <v>-21.854401389900701</v>
      </c>
      <c r="AR23">
        <f t="shared" si="8"/>
        <v>-23.816788969099047</v>
      </c>
      <c r="AS23">
        <f t="shared" si="8"/>
        <v>0.52923363177983895</v>
      </c>
      <c r="AT23">
        <f t="shared" si="8"/>
        <v>1.5343275862558068</v>
      </c>
      <c r="AU23">
        <f t="shared" si="8"/>
        <v>-21.753227751063402</v>
      </c>
      <c r="AW23">
        <v>20</v>
      </c>
      <c r="AX23">
        <f>IF(Z23&gt;0, (R23*SUMPRODUCT(K23:$K$98, X23:$X$98)-K23*$AZ$3)/Z23, 0)</f>
        <v>272.49627077870809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1"/>
        <v>9.2559611679185999E-2</v>
      </c>
      <c r="L24" s="2">
        <v>21</v>
      </c>
      <c r="M24" s="6">
        <v>5.7777469999999997E-3</v>
      </c>
      <c r="Q24" s="4">
        <f t="shared" si="22"/>
        <v>25</v>
      </c>
      <c r="R24">
        <f t="shared" si="0"/>
        <v>50000</v>
      </c>
      <c r="S24">
        <f t="shared" si="1"/>
        <v>269.7607318984916</v>
      </c>
      <c r="U24">
        <f t="shared" si="12"/>
        <v>5.7777469999999997E-3</v>
      </c>
      <c r="V24">
        <f t="shared" si="13"/>
        <v>0.01</v>
      </c>
      <c r="W24">
        <f t="shared" si="14"/>
        <v>0.75719063006198228</v>
      </c>
      <c r="X24">
        <f t="shared" si="15"/>
        <v>4.3748558912687276E-3</v>
      </c>
      <c r="Y24">
        <f t="shared" si="16"/>
        <v>7.5719063006198231E-3</v>
      </c>
      <c r="Z24">
        <f t="shared" si="17"/>
        <v>0.74524386787009378</v>
      </c>
      <c r="AB24">
        <f t="shared" si="18"/>
        <v>206.33162296047053</v>
      </c>
      <c r="AC24">
        <f t="shared" si="19"/>
        <v>201.03753123949926</v>
      </c>
      <c r="AE24">
        <f t="shared" si="2"/>
        <v>0</v>
      </c>
      <c r="AF24">
        <f t="shared" si="3"/>
        <v>0</v>
      </c>
      <c r="AG24">
        <f t="shared" si="3"/>
        <v>-18.631096696752344</v>
      </c>
      <c r="AH24">
        <f t="shared" si="4"/>
        <v>-218.74279456343638</v>
      </c>
      <c r="AI24">
        <f t="shared" ref="AI24:AI79" si="23">SUM(AE24:AH24)</f>
        <v>-237.37389126018871</v>
      </c>
      <c r="AJ24">
        <f t="shared" si="6"/>
        <v>5.2940917209712666</v>
      </c>
      <c r="AK24">
        <f t="shared" si="20"/>
        <v>14.443213607232938</v>
      </c>
      <c r="AL24">
        <f t="shared" ref="AL24:AL79" si="24">SUM(AI24:AK24)</f>
        <v>-217.63658593198451</v>
      </c>
      <c r="AN24">
        <f t="shared" si="8"/>
        <v>0</v>
      </c>
      <c r="AO24">
        <f t="shared" si="8"/>
        <v>0</v>
      </c>
      <c r="AP24">
        <f t="shared" si="8"/>
        <v>-1.724487075408762</v>
      </c>
      <c r="AQ24">
        <f t="shared" si="8"/>
        <v>-20.246748122411628</v>
      </c>
      <c r="AR24">
        <f t="shared" si="8"/>
        <v>-21.971235197820391</v>
      </c>
      <c r="AS24">
        <f t="shared" si="8"/>
        <v>0.49001907388709393</v>
      </c>
      <c r="AT24">
        <f t="shared" si="8"/>
        <v>1.336858242885016</v>
      </c>
      <c r="AU24">
        <f t="shared" si="8"/>
        <v>-20.144357881048283</v>
      </c>
      <c r="AW24">
        <v>21</v>
      </c>
      <c r="AX24">
        <f>IF(Z24&gt;0, (R24*SUMPRODUCT(K24:$K$98, X24:$X$98)-K24*$AZ$3)/Z24, 0)</f>
        <v>269.7607318984916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1"/>
        <v>8.2642510427844637E-2</v>
      </c>
      <c r="L25" s="2">
        <v>22</v>
      </c>
      <c r="M25" s="6">
        <v>6.1180619999999996E-3</v>
      </c>
      <c r="Q25" s="4">
        <f t="shared" si="22"/>
        <v>25</v>
      </c>
      <c r="R25">
        <f t="shared" si="0"/>
        <v>50000</v>
      </c>
      <c r="S25">
        <f t="shared" si="1"/>
        <v>266.73246524991993</v>
      </c>
      <c r="U25">
        <f t="shared" si="12"/>
        <v>6.1180619999999996E-3</v>
      </c>
      <c r="V25">
        <f t="shared" si="13"/>
        <v>0.01</v>
      </c>
      <c r="W25">
        <f t="shared" si="14"/>
        <v>0.74524386787009378</v>
      </c>
      <c r="X25">
        <f t="shared" si="15"/>
        <v>4.5594481887490414E-3</v>
      </c>
      <c r="Y25">
        <f t="shared" si="16"/>
        <v>7.4524386787009379E-3</v>
      </c>
      <c r="Z25">
        <f t="shared" si="17"/>
        <v>0.73323198100264375</v>
      </c>
      <c r="AB25">
        <f t="shared" si="18"/>
        <v>201.03753123949926</v>
      </c>
      <c r="AC25">
        <f t="shared" si="19"/>
        <v>195.57677389291763</v>
      </c>
      <c r="AE25">
        <f t="shared" si="2"/>
        <v>0</v>
      </c>
      <c r="AF25">
        <f t="shared" si="3"/>
        <v>0</v>
      </c>
      <c r="AG25">
        <f t="shared" si="3"/>
        <v>-18.330799525066094</v>
      </c>
      <c r="AH25">
        <f t="shared" si="4"/>
        <v>-227.97240943745206</v>
      </c>
      <c r="AI25">
        <f t="shared" si="23"/>
        <v>-246.30320896251814</v>
      </c>
      <c r="AJ25">
        <f t="shared" si="6"/>
        <v>5.4607573465816301</v>
      </c>
      <c r="AK25">
        <f t="shared" si="20"/>
        <v>14.072627186764949</v>
      </c>
      <c r="AL25">
        <f t="shared" si="24"/>
        <v>-226.76982442917156</v>
      </c>
      <c r="AN25">
        <f t="shared" si="8"/>
        <v>0</v>
      </c>
      <c r="AO25">
        <f t="shared" si="8"/>
        <v>0</v>
      </c>
      <c r="AP25">
        <f t="shared" si="8"/>
        <v>-1.5149032909010043</v>
      </c>
      <c r="AQ25">
        <f t="shared" si="8"/>
        <v>-18.840212224195501</v>
      </c>
      <c r="AR25">
        <f t="shared" si="8"/>
        <v>-20.355115515096504</v>
      </c>
      <c r="AS25">
        <f t="shared" si="8"/>
        <v>0.45129069595880156</v>
      </c>
      <c r="AT25">
        <f t="shared" si="8"/>
        <v>1.1629972390293923</v>
      </c>
      <c r="AU25">
        <f t="shared" si="8"/>
        <v>-18.740827580108309</v>
      </c>
      <c r="AW25">
        <v>22</v>
      </c>
      <c r="AX25">
        <f>IF(Z25&gt;0, (R25*SUMPRODUCT(K25:$K$98, X25:$X$98)-K25*$AZ$3)/Z25, 0)</f>
        <v>266.73246524991993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1"/>
        <v>7.3787955739146996E-2</v>
      </c>
      <c r="L26" s="2">
        <v>23</v>
      </c>
      <c r="M26" s="6">
        <v>6.4830920000000002E-3</v>
      </c>
      <c r="Q26" s="4">
        <f t="shared" si="22"/>
        <v>25</v>
      </c>
      <c r="R26">
        <f t="shared" si="0"/>
        <v>50000</v>
      </c>
      <c r="S26">
        <f t="shared" si="1"/>
        <v>263.38401068104457</v>
      </c>
      <c r="U26">
        <f t="shared" si="12"/>
        <v>6.4830920000000002E-3</v>
      </c>
      <c r="V26">
        <f t="shared" si="13"/>
        <v>0.01</v>
      </c>
      <c r="W26">
        <f t="shared" si="14"/>
        <v>0.73323198100264375</v>
      </c>
      <c r="X26">
        <f t="shared" si="15"/>
        <v>4.7536103901823917E-3</v>
      </c>
      <c r="Y26">
        <f t="shared" si="16"/>
        <v>7.3323198100264378E-3</v>
      </c>
      <c r="Z26">
        <f t="shared" si="17"/>
        <v>0.72114605080243488</v>
      </c>
      <c r="AB26">
        <f t="shared" si="18"/>
        <v>195.57677389291763</v>
      </c>
      <c r="AC26">
        <f t="shared" si="19"/>
        <v>189.93833914714162</v>
      </c>
      <c r="AE26">
        <f t="shared" si="2"/>
        <v>0</v>
      </c>
      <c r="AF26">
        <f t="shared" si="3"/>
        <v>0</v>
      </c>
      <c r="AG26">
        <f t="shared" si="3"/>
        <v>-18.028651270060873</v>
      </c>
      <c r="AH26">
        <f t="shared" si="4"/>
        <v>-237.68051950911959</v>
      </c>
      <c r="AI26">
        <f t="shared" si="23"/>
        <v>-255.70917077918045</v>
      </c>
      <c r="AJ26">
        <f t="shared" si="6"/>
        <v>5.63843474577601</v>
      </c>
      <c r="AK26">
        <f t="shared" si="20"/>
        <v>13.690374172504235</v>
      </c>
      <c r="AL26">
        <f t="shared" si="24"/>
        <v>-236.38036186090022</v>
      </c>
      <c r="AN26">
        <f t="shared" si="8"/>
        <v>0</v>
      </c>
      <c r="AO26">
        <f t="shared" si="8"/>
        <v>0</v>
      </c>
      <c r="AP26">
        <f t="shared" si="8"/>
        <v>-1.330297321951768</v>
      </c>
      <c r="AQ26">
        <f t="shared" si="8"/>
        <v>-17.537959653596381</v>
      </c>
      <c r="AR26">
        <f t="shared" si="8"/>
        <v>-18.868256975548146</v>
      </c>
      <c r="AS26">
        <f t="shared" si="8"/>
        <v>0.41604857345938878</v>
      </c>
      <c r="AT26">
        <f t="shared" si="8"/>
        <v>1.0101847234931036</v>
      </c>
      <c r="AU26">
        <f t="shared" si="8"/>
        <v>-17.442023678595657</v>
      </c>
      <c r="AW26">
        <v>23</v>
      </c>
      <c r="AX26">
        <f>IF(Z26&gt;0, (R26*SUMPRODUCT(K26:$K$98, X26:$X$98)-K26*$AZ$3)/Z26, 0)</f>
        <v>263.38401068104457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1"/>
        <v>6.5882103338524095E-2</v>
      </c>
      <c r="L27" s="2">
        <v>24</v>
      </c>
      <c r="M27" s="6">
        <v>6.8699859999999998E-3</v>
      </c>
      <c r="Q27" s="4">
        <f t="shared" si="22"/>
        <v>25</v>
      </c>
      <c r="R27">
        <f t="shared" si="0"/>
        <v>50000</v>
      </c>
      <c r="S27">
        <f t="shared" si="1"/>
        <v>259.79237193698907</v>
      </c>
      <c r="U27">
        <f t="shared" si="12"/>
        <v>6.8699859999999998E-3</v>
      </c>
      <c r="V27">
        <f t="shared" si="13"/>
        <v>0.01</v>
      </c>
      <c r="W27">
        <f t="shared" si="14"/>
        <v>0.72114605080243488</v>
      </c>
      <c r="X27">
        <f t="shared" si="15"/>
        <v>4.9542632729680167E-3</v>
      </c>
      <c r="Y27">
        <f t="shared" si="16"/>
        <v>7.2114605080243485E-3</v>
      </c>
      <c r="Z27">
        <f t="shared" si="17"/>
        <v>0.70898032702144254</v>
      </c>
      <c r="AB27">
        <f t="shared" si="18"/>
        <v>189.93833914714162</v>
      </c>
      <c r="AC27">
        <f t="shared" si="19"/>
        <v>184.18768081356274</v>
      </c>
      <c r="AE27">
        <f t="shared" si="2"/>
        <v>0</v>
      </c>
      <c r="AF27">
        <f t="shared" si="3"/>
        <v>0</v>
      </c>
      <c r="AG27">
        <f t="shared" si="3"/>
        <v>-17.724508175536062</v>
      </c>
      <c r="AH27">
        <f t="shared" si="4"/>
        <v>-247.71316364840084</v>
      </c>
      <c r="AI27">
        <f t="shared" si="23"/>
        <v>-265.43767182393691</v>
      </c>
      <c r="AJ27">
        <f t="shared" si="6"/>
        <v>5.7506583335788832</v>
      </c>
      <c r="AK27">
        <f t="shared" si="20"/>
        <v>13.295683740299914</v>
      </c>
      <c r="AL27">
        <f t="shared" si="24"/>
        <v>-246.39132975005811</v>
      </c>
      <c r="AN27">
        <f t="shared" si="8"/>
        <v>0</v>
      </c>
      <c r="AO27">
        <f t="shared" si="8"/>
        <v>0</v>
      </c>
      <c r="AP27">
        <f t="shared" si="8"/>
        <v>-1.167727879245182</v>
      </c>
      <c r="AQ27">
        <f t="shared" si="8"/>
        <v>-16.319864245796673</v>
      </c>
      <c r="AR27">
        <f t="shared" si="8"/>
        <v>-17.487592125041857</v>
      </c>
      <c r="AS27">
        <f t="shared" si="8"/>
        <v>0.37886546659738873</v>
      </c>
      <c r="AT27">
        <f t="shared" si="8"/>
        <v>0.87594761013477351</v>
      </c>
      <c r="AU27">
        <f t="shared" si="8"/>
        <v>-16.232779048309695</v>
      </c>
      <c r="AW27">
        <v>24</v>
      </c>
      <c r="AX27">
        <f>IF(Z27&gt;0, (R27*SUMPRODUCT(K27:$K$98, X27:$X$98)-K27*$AZ$3)/Z27, 0)</f>
        <v>259.79237193698907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1"/>
        <v>5.8823306552253651E-2</v>
      </c>
      <c r="L28" s="2">
        <v>25</v>
      </c>
      <c r="M28" s="6">
        <v>7.3063119999999997E-3</v>
      </c>
      <c r="Q28" s="4">
        <f t="shared" si="22"/>
        <v>25</v>
      </c>
      <c r="R28">
        <f t="shared" si="0"/>
        <v>50000</v>
      </c>
      <c r="S28">
        <f t="shared" si="1"/>
        <v>256.04924100184439</v>
      </c>
      <c r="U28">
        <f t="shared" si="12"/>
        <v>7.3063119999999997E-3</v>
      </c>
      <c r="V28">
        <f t="shared" si="13"/>
        <v>0.01</v>
      </c>
      <c r="W28">
        <f t="shared" si="14"/>
        <v>0.70898032702144254</v>
      </c>
      <c r="X28">
        <f t="shared" si="15"/>
        <v>5.18003147108069E-3</v>
      </c>
      <c r="Y28">
        <f t="shared" si="16"/>
        <v>7.0898032702144259E-3</v>
      </c>
      <c r="Z28">
        <f t="shared" si="17"/>
        <v>0.69671049228014736</v>
      </c>
      <c r="AB28">
        <f t="shared" si="18"/>
        <v>184.18768081356274</v>
      </c>
      <c r="AC28">
        <f t="shared" si="19"/>
        <v>178.39219274635309</v>
      </c>
      <c r="AE28">
        <f t="shared" si="2"/>
        <v>0</v>
      </c>
      <c r="AF28">
        <f t="shared" si="3"/>
        <v>0</v>
      </c>
      <c r="AG28">
        <f t="shared" si="3"/>
        <v>-17.417762307003684</v>
      </c>
      <c r="AH28">
        <f t="shared" si="4"/>
        <v>-259.00157355403451</v>
      </c>
      <c r="AI28">
        <f t="shared" si="23"/>
        <v>-276.41933586103818</v>
      </c>
      <c r="AJ28">
        <f t="shared" si="6"/>
        <v>5.7954880672096465</v>
      </c>
      <c r="AK28">
        <f t="shared" si="20"/>
        <v>12.893137656949392</v>
      </c>
      <c r="AL28">
        <f t="shared" si="24"/>
        <v>-257.73071013687911</v>
      </c>
      <c r="AN28">
        <f t="shared" si="8"/>
        <v>0</v>
      </c>
      <c r="AO28">
        <f t="shared" si="8"/>
        <v>0</v>
      </c>
      <c r="AP28">
        <f t="shared" si="8"/>
        <v>-1.0245703716391665</v>
      </c>
      <c r="AQ28">
        <f t="shared" si="8"/>
        <v>-15.235328958685043</v>
      </c>
      <c r="AR28">
        <f t="shared" si="8"/>
        <v>-16.25989933032421</v>
      </c>
      <c r="AS28">
        <f t="shared" si="8"/>
        <v>0.34090977119740107</v>
      </c>
      <c r="AT28">
        <f t="shared" si="8"/>
        <v>0.75841698881513941</v>
      </c>
      <c r="AU28">
        <f t="shared" si="8"/>
        <v>-15.160572570311668</v>
      </c>
      <c r="AW28">
        <v>25</v>
      </c>
      <c r="AX28">
        <f>IF(Z28&gt;0, (R28*SUMPRODUCT(K28:$K$98, X28:$X$98)-K28*$AZ$3)/Z28, 0)</f>
        <v>256.04924100184439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1"/>
        <v>5.2520809421655039E-2</v>
      </c>
      <c r="L29" s="2">
        <v>26</v>
      </c>
      <c r="M29" s="6">
        <v>7.7977719999999997E-3</v>
      </c>
      <c r="Q29" s="4">
        <f t="shared" si="22"/>
        <v>25</v>
      </c>
      <c r="R29">
        <f t="shared" si="0"/>
        <v>50000</v>
      </c>
      <c r="S29">
        <f t="shared" si="1"/>
        <v>252.15688430147145</v>
      </c>
      <c r="U29">
        <f t="shared" si="12"/>
        <v>7.7977719999999997E-3</v>
      </c>
      <c r="V29">
        <f t="shared" si="13"/>
        <v>0.01</v>
      </c>
      <c r="W29">
        <f t="shared" si="14"/>
        <v>0.69671049228014736</v>
      </c>
      <c r="X29">
        <f t="shared" si="15"/>
        <v>5.4327895688083489E-3</v>
      </c>
      <c r="Y29">
        <f t="shared" si="16"/>
        <v>6.9671049228014741E-3</v>
      </c>
      <c r="Z29">
        <f t="shared" si="17"/>
        <v>0.68431059778853753</v>
      </c>
      <c r="AB29">
        <f t="shared" si="18"/>
        <v>178.39219274635309</v>
      </c>
      <c r="AC29">
        <f t="shared" si="19"/>
        <v>172.55362823283502</v>
      </c>
      <c r="AE29">
        <f t="shared" si="2"/>
        <v>0</v>
      </c>
      <c r="AF29">
        <f t="shared" si="3"/>
        <v>0</v>
      </c>
      <c r="AG29">
        <f t="shared" si="3"/>
        <v>-17.107764944713438</v>
      </c>
      <c r="AH29">
        <f t="shared" si="4"/>
        <v>-271.63947844041746</v>
      </c>
      <c r="AI29">
        <f t="shared" si="23"/>
        <v>-288.7472433851309</v>
      </c>
      <c r="AJ29">
        <f t="shared" si="6"/>
        <v>5.8385645135180653</v>
      </c>
      <c r="AK29">
        <f t="shared" si="20"/>
        <v>12.487453492244718</v>
      </c>
      <c r="AL29">
        <f t="shared" si="24"/>
        <v>-270.42122537936814</v>
      </c>
      <c r="AN29">
        <f t="shared" si="8"/>
        <v>0</v>
      </c>
      <c r="AO29">
        <f t="shared" si="8"/>
        <v>0</v>
      </c>
      <c r="AP29">
        <f t="shared" si="8"/>
        <v>-0.89851366229176532</v>
      </c>
      <c r="AQ29">
        <f t="shared" si="8"/>
        <v>-14.266725278566938</v>
      </c>
      <c r="AR29">
        <f t="shared" si="8"/>
        <v>-15.165238940858703</v>
      </c>
      <c r="AS29">
        <f t="shared" si="8"/>
        <v>0.30664613411052039</v>
      </c>
      <c r="AT29">
        <f t="shared" si="8"/>
        <v>0.65585116502796548</v>
      </c>
      <c r="AU29">
        <f t="shared" si="8"/>
        <v>-14.20274164172022</v>
      </c>
      <c r="AW29">
        <v>26</v>
      </c>
      <c r="AX29">
        <f>IF(Z29&gt;0, (R29*SUMPRODUCT(K29:$K$98, X29:$X$98)-K29*$AZ$3)/Z29, 0)</f>
        <v>252.15688430147145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1"/>
        <v>4.6893579840763422E-2</v>
      </c>
      <c r="L30" s="2">
        <v>27</v>
      </c>
      <c r="M30" s="6">
        <v>8.3605269999999995E-3</v>
      </c>
      <c r="Q30" s="4">
        <f t="shared" si="22"/>
        <v>25</v>
      </c>
      <c r="R30">
        <f t="shared" si="0"/>
        <v>50000</v>
      </c>
      <c r="S30">
        <f t="shared" si="1"/>
        <v>248.12473481931562</v>
      </c>
      <c r="U30">
        <f t="shared" si="12"/>
        <v>8.3605269999999995E-3</v>
      </c>
      <c r="V30">
        <f t="shared" si="13"/>
        <v>0.01</v>
      </c>
      <c r="W30">
        <f t="shared" si="14"/>
        <v>0.68431059778853753</v>
      </c>
      <c r="X30">
        <f t="shared" si="15"/>
        <v>5.721197229197208E-3</v>
      </c>
      <c r="Y30">
        <f t="shared" si="16"/>
        <v>6.8431059778853755E-3</v>
      </c>
      <c r="Z30">
        <f t="shared" si="17"/>
        <v>0.67174629458145496</v>
      </c>
      <c r="AB30">
        <f t="shared" si="18"/>
        <v>172.55362823283502</v>
      </c>
      <c r="AC30">
        <f t="shared" si="19"/>
        <v>166.67687120888138</v>
      </c>
      <c r="AE30">
        <f t="shared" si="2"/>
        <v>0</v>
      </c>
      <c r="AF30">
        <f t="shared" si="3"/>
        <v>0</v>
      </c>
      <c r="AG30">
        <f t="shared" si="3"/>
        <v>-16.793657364536372</v>
      </c>
      <c r="AH30">
        <f t="shared" si="4"/>
        <v>-286.05986145986037</v>
      </c>
      <c r="AI30">
        <f t="shared" si="23"/>
        <v>-302.85351882439676</v>
      </c>
      <c r="AJ30">
        <f t="shared" si="6"/>
        <v>5.876757023953644</v>
      </c>
      <c r="AK30">
        <f t="shared" si="20"/>
        <v>12.078753976298453</v>
      </c>
      <c r="AL30">
        <f t="shared" si="24"/>
        <v>-284.89800782414466</v>
      </c>
      <c r="AN30">
        <f t="shared" si="8"/>
        <v>0</v>
      </c>
      <c r="AO30">
        <f t="shared" si="8"/>
        <v>0</v>
      </c>
      <c r="AP30">
        <f t="shared" si="8"/>
        <v>-0.78751471244231097</v>
      </c>
      <c r="AQ30">
        <f t="shared" si="8"/>
        <v>-13.414370952605685</v>
      </c>
      <c r="AR30">
        <f t="shared" si="8"/>
        <v>-14.201885665047998</v>
      </c>
      <c r="AS30">
        <f t="shared" si="8"/>
        <v>0.27558217470753743</v>
      </c>
      <c r="AT30">
        <f t="shared" si="8"/>
        <v>0.56641601396449015</v>
      </c>
      <c r="AU30">
        <f t="shared" si="8"/>
        <v>-13.35988747637597</v>
      </c>
      <c r="AW30">
        <v>27</v>
      </c>
      <c r="AX30">
        <f>IF(Z30&gt;0, (R30*SUMPRODUCT(K30:$K$98, X30:$X$98)-K30*$AZ$3)/Z30, 0)</f>
        <v>248.12473481931562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1"/>
        <v>4.1869267714967337E-2</v>
      </c>
      <c r="L31" s="2">
        <v>28</v>
      </c>
      <c r="M31" s="6">
        <v>9.009787E-3</v>
      </c>
      <c r="Q31" s="4">
        <f t="shared" si="22"/>
        <v>25</v>
      </c>
      <c r="R31">
        <f t="shared" si="0"/>
        <v>50000</v>
      </c>
      <c r="S31">
        <f t="shared" si="1"/>
        <v>243.9442581575826</v>
      </c>
      <c r="U31">
        <f t="shared" si="12"/>
        <v>9.009787E-3</v>
      </c>
      <c r="V31">
        <f t="shared" si="13"/>
        <v>0.01</v>
      </c>
      <c r="W31">
        <f t="shared" si="14"/>
        <v>0.67174629458145496</v>
      </c>
      <c r="X31">
        <f t="shared" si="15"/>
        <v>6.0522910322181635E-3</v>
      </c>
      <c r="Y31">
        <f t="shared" si="16"/>
        <v>6.7174629458145495E-3</v>
      </c>
      <c r="Z31">
        <f t="shared" si="17"/>
        <v>0.65897654060342226</v>
      </c>
      <c r="AB31">
        <f t="shared" si="18"/>
        <v>166.67687120888138</v>
      </c>
      <c r="AC31">
        <f t="shared" si="19"/>
        <v>160.75354334075195</v>
      </c>
      <c r="AE31">
        <f t="shared" si="2"/>
        <v>0</v>
      </c>
      <c r="AF31">
        <f t="shared" si="3"/>
        <v>0</v>
      </c>
      <c r="AG31">
        <f t="shared" si="3"/>
        <v>-16.474413515085555</v>
      </c>
      <c r="AH31">
        <f t="shared" si="4"/>
        <v>-302.61455161090817</v>
      </c>
      <c r="AI31">
        <f t="shared" si="23"/>
        <v>-319.0889651259937</v>
      </c>
      <c r="AJ31">
        <f t="shared" si="6"/>
        <v>5.9233278681294337</v>
      </c>
      <c r="AK31">
        <f t="shared" si="20"/>
        <v>11.667380984621698</v>
      </c>
      <c r="AL31">
        <f t="shared" si="24"/>
        <v>-301.49825627324259</v>
      </c>
      <c r="AN31">
        <f t="shared" si="8"/>
        <v>0</v>
      </c>
      <c r="AO31">
        <f t="shared" si="8"/>
        <v>0</v>
      </c>
      <c r="AP31">
        <f t="shared" si="8"/>
        <v>-0.68977162991019314</v>
      </c>
      <c r="AQ31">
        <f t="shared" si="8"/>
        <v>-12.670249675841914</v>
      </c>
      <c r="AR31">
        <f t="shared" si="8"/>
        <v>-13.360021305752106</v>
      </c>
      <c r="AS31">
        <f t="shared" si="8"/>
        <v>0.24800540027423801</v>
      </c>
      <c r="AT31">
        <f t="shared" si="8"/>
        <v>0.48850469797764506</v>
      </c>
      <c r="AU31">
        <f t="shared" si="8"/>
        <v>-12.623511207500224</v>
      </c>
      <c r="AW31">
        <v>28</v>
      </c>
      <c r="AX31">
        <f>IF(Z31&gt;0, (R31*SUMPRODUCT(K31:$K$98, X31:$X$98)-K31*$AZ$3)/Z31, 0)</f>
        <v>243.9442581575826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1"/>
        <v>3.7383274745506546E-2</v>
      </c>
      <c r="L32" s="2">
        <v>29</v>
      </c>
      <c r="M32" s="6">
        <v>9.7579090000000004E-3</v>
      </c>
      <c r="Q32" s="4">
        <f t="shared" si="22"/>
        <v>25</v>
      </c>
      <c r="R32">
        <f t="shared" si="0"/>
        <v>50000</v>
      </c>
      <c r="S32">
        <f t="shared" si="1"/>
        <v>239.60083211126729</v>
      </c>
      <c r="U32">
        <f t="shared" si="12"/>
        <v>9.7579090000000004E-3</v>
      </c>
      <c r="V32">
        <f t="shared" si="13"/>
        <v>0.01</v>
      </c>
      <c r="W32">
        <f t="shared" si="14"/>
        <v>0.65897654060342226</v>
      </c>
      <c r="X32">
        <f t="shared" si="15"/>
        <v>6.4302331163429999E-3</v>
      </c>
      <c r="Y32">
        <f t="shared" si="16"/>
        <v>6.5897654060342228E-3</v>
      </c>
      <c r="Z32">
        <f t="shared" si="17"/>
        <v>0.64595654208104503</v>
      </c>
      <c r="AB32">
        <f t="shared" si="18"/>
        <v>160.75354334075195</v>
      </c>
      <c r="AC32">
        <f t="shared" si="19"/>
        <v>154.77172499033523</v>
      </c>
      <c r="AE32">
        <f t="shared" si="2"/>
        <v>0</v>
      </c>
      <c r="AF32">
        <f t="shared" si="3"/>
        <v>0</v>
      </c>
      <c r="AG32">
        <f t="shared" si="3"/>
        <v>-16.148913552026126</v>
      </c>
      <c r="AH32">
        <f t="shared" si="4"/>
        <v>-321.51165581714997</v>
      </c>
      <c r="AI32">
        <f t="shared" si="23"/>
        <v>-337.66056936917607</v>
      </c>
      <c r="AJ32">
        <f t="shared" si="6"/>
        <v>5.9818183504167166</v>
      </c>
      <c r="AK32">
        <f t="shared" si="20"/>
        <v>11.252748033852637</v>
      </c>
      <c r="AL32">
        <f t="shared" si="24"/>
        <v>-320.42600298490675</v>
      </c>
      <c r="AN32">
        <f t="shared" si="8"/>
        <v>0</v>
      </c>
      <c r="AO32">
        <f t="shared" si="8"/>
        <v>0</v>
      </c>
      <c r="AP32">
        <f t="shared" si="8"/>
        <v>-0.60369927215682673</v>
      </c>
      <c r="AQ32">
        <f t="shared" si="8"/>
        <v>-12.019158563295255</v>
      </c>
      <c r="AR32">
        <f t="shared" si="8"/>
        <v>-12.622857835452081</v>
      </c>
      <c r="AS32">
        <f t="shared" si="8"/>
        <v>0.22361995887134087</v>
      </c>
      <c r="AT32">
        <f t="shared" si="8"/>
        <v>0.42066457139147173</v>
      </c>
      <c r="AU32">
        <f t="shared" si="8"/>
        <v>-11.97857330518927</v>
      </c>
      <c r="AW32">
        <v>29</v>
      </c>
      <c r="AX32">
        <f>IF(Z32&gt;0, (R32*SUMPRODUCT(K32:$K$98, X32:$X$98)-K32*$AZ$3)/Z32, 0)</f>
        <v>239.60083211126729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1"/>
        <v>3.337792387991656E-2</v>
      </c>
      <c r="L33" s="2">
        <v>30</v>
      </c>
      <c r="M33" s="6">
        <v>1.0650522000000001E-2</v>
      </c>
      <c r="Q33" s="4">
        <f t="shared" si="22"/>
        <v>25</v>
      </c>
      <c r="R33">
        <f t="shared" si="0"/>
        <v>50000</v>
      </c>
      <c r="S33">
        <f t="shared" si="1"/>
        <v>235.09379696010009</v>
      </c>
      <c r="U33">
        <f t="shared" si="12"/>
        <v>1.0650522000000001E-2</v>
      </c>
      <c r="V33">
        <f t="shared" si="13"/>
        <v>0.01</v>
      </c>
      <c r="W33">
        <f t="shared" si="14"/>
        <v>0.64595654208104503</v>
      </c>
      <c r="X33">
        <f t="shared" si="15"/>
        <v>6.8797743624780961E-3</v>
      </c>
      <c r="Y33">
        <f t="shared" si="16"/>
        <v>6.4595654208104503E-3</v>
      </c>
      <c r="Z33">
        <f t="shared" si="17"/>
        <v>0.63261720229775642</v>
      </c>
      <c r="AB33">
        <f t="shared" si="18"/>
        <v>154.77172499033523</v>
      </c>
      <c r="AC33">
        <f t="shared" si="19"/>
        <v>148.72438011045531</v>
      </c>
      <c r="AE33">
        <f t="shared" si="2"/>
        <v>0</v>
      </c>
      <c r="AF33">
        <f t="shared" si="3"/>
        <v>0</v>
      </c>
      <c r="AG33">
        <f t="shared" si="3"/>
        <v>-15.81543005744391</v>
      </c>
      <c r="AH33">
        <f t="shared" si="4"/>
        <v>-343.98871812390479</v>
      </c>
      <c r="AI33">
        <f t="shared" si="23"/>
        <v>-359.80414818134869</v>
      </c>
      <c r="AJ33">
        <f t="shared" si="6"/>
        <v>6.0473448798799154</v>
      </c>
      <c r="AK33">
        <f t="shared" si="20"/>
        <v>10.834020749323468</v>
      </c>
      <c r="AL33">
        <f t="shared" si="24"/>
        <v>-342.92278255214529</v>
      </c>
      <c r="AN33">
        <f t="shared" si="8"/>
        <v>0</v>
      </c>
      <c r="AO33">
        <f t="shared" si="8"/>
        <v>0</v>
      </c>
      <c r="AP33">
        <f t="shared" si="8"/>
        <v>-0.52788622058550727</v>
      </c>
      <c r="AQ33">
        <f t="shared" si="8"/>
        <v>-11.481629249089767</v>
      </c>
      <c r="AR33">
        <f t="shared" si="8"/>
        <v>-12.009515469675275</v>
      </c>
      <c r="AS33">
        <f t="shared" si="8"/>
        <v>0.20184781707623498</v>
      </c>
      <c r="AT33">
        <f t="shared" si="8"/>
        <v>0.3616171198843553</v>
      </c>
      <c r="AU33">
        <f t="shared" si="8"/>
        <v>-11.446050532714684</v>
      </c>
      <c r="AW33">
        <v>30</v>
      </c>
      <c r="AX33">
        <f>IF(Z33&gt;0, (R33*SUMPRODUCT(K33:$K$98, X33:$X$98)-K33*$AZ$3)/Z33, 0)</f>
        <v>235.09379696010009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1"/>
        <v>2.9801717749925499E-2</v>
      </c>
      <c r="L34" s="2">
        <v>31</v>
      </c>
      <c r="M34" s="6">
        <v>1.1678121E-2</v>
      </c>
      <c r="Q34" s="4">
        <f t="shared" si="22"/>
        <v>25</v>
      </c>
      <c r="R34">
        <f t="shared" si="0"/>
        <v>50000</v>
      </c>
      <c r="S34">
        <f t="shared" si="1"/>
        <v>230.3667452954522</v>
      </c>
      <c r="U34">
        <f t="shared" si="12"/>
        <v>1.1678121E-2</v>
      </c>
      <c r="V34">
        <f t="shared" si="13"/>
        <v>0.01</v>
      </c>
      <c r="W34">
        <f t="shared" si="14"/>
        <v>0.63261720229775642</v>
      </c>
      <c r="X34">
        <f t="shared" si="15"/>
        <v>7.3877802351146769E-3</v>
      </c>
      <c r="Y34">
        <f t="shared" si="16"/>
        <v>6.326172022977564E-3</v>
      </c>
      <c r="Z34">
        <f t="shared" si="17"/>
        <v>0.61890325003966418</v>
      </c>
      <c r="AB34">
        <f t="shared" si="18"/>
        <v>148.72438011045531</v>
      </c>
      <c r="AC34">
        <f t="shared" si="19"/>
        <v>142.57472736441488</v>
      </c>
      <c r="AE34">
        <f t="shared" si="2"/>
        <v>0</v>
      </c>
      <c r="AF34">
        <f t="shared" si="3"/>
        <v>0</v>
      </c>
      <c r="AG34">
        <f t="shared" si="3"/>
        <v>-15.472581250991604</v>
      </c>
      <c r="AH34">
        <f t="shared" si="4"/>
        <v>-369.38901175573386</v>
      </c>
      <c r="AI34">
        <f t="shared" si="23"/>
        <v>-384.86159300672546</v>
      </c>
      <c r="AJ34">
        <f t="shared" si="6"/>
        <v>6.1496527460404309</v>
      </c>
      <c r="AK34">
        <f t="shared" si="20"/>
        <v>10.410706607731873</v>
      </c>
      <c r="AL34">
        <f t="shared" si="24"/>
        <v>-368.30123365295316</v>
      </c>
      <c r="AN34">
        <f t="shared" si="8"/>
        <v>0</v>
      </c>
      <c r="AO34">
        <f t="shared" si="8"/>
        <v>0</v>
      </c>
      <c r="AP34">
        <f t="shared" si="8"/>
        <v>-0.46110949930484096</v>
      </c>
      <c r="AQ34">
        <f t="shared" si="8"/>
        <v>-11.008427068268292</v>
      </c>
      <c r="AR34">
        <f t="shared" si="8"/>
        <v>-11.469536567573133</v>
      </c>
      <c r="AS34">
        <f t="shared" si="8"/>
        <v>0.1832702153975512</v>
      </c>
      <c r="AT34">
        <f t="shared" si="8"/>
        <v>0.31025693990090963</v>
      </c>
      <c r="AU34">
        <f t="shared" ref="AU34:AU79" si="25">AL34*$K34</f>
        <v>-10.976009412274673</v>
      </c>
      <c r="AW34">
        <v>31</v>
      </c>
      <c r="AX34">
        <f>IF(Z34&gt;0, (R34*SUMPRODUCT(K34:$K$98, X34:$X$98)-K34*$AZ$3)/Z34, 0)</f>
        <v>230.3667452954522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1"/>
        <v>2.660867656243348E-2</v>
      </c>
      <c r="L35" s="2">
        <v>32</v>
      </c>
      <c r="M35" s="6">
        <v>1.2859717E-2</v>
      </c>
      <c r="Q35" s="4">
        <f t="shared" si="22"/>
        <v>25</v>
      </c>
      <c r="R35">
        <f t="shared" si="0"/>
        <v>50000</v>
      </c>
      <c r="S35">
        <f t="shared" si="1"/>
        <v>225.42505093010564</v>
      </c>
      <c r="U35">
        <f t="shared" si="12"/>
        <v>1.2859717E-2</v>
      </c>
      <c r="V35">
        <f t="shared" si="13"/>
        <v>0.01</v>
      </c>
      <c r="W35">
        <f t="shared" si="14"/>
        <v>0.61890325003966418</v>
      </c>
      <c r="X35">
        <f t="shared" si="15"/>
        <v>7.9589206458903199E-3</v>
      </c>
      <c r="Y35">
        <f t="shared" si="16"/>
        <v>6.1890325003966422E-3</v>
      </c>
      <c r="Z35">
        <f t="shared" si="17"/>
        <v>0.60475529689337726</v>
      </c>
      <c r="AB35">
        <f t="shared" si="18"/>
        <v>142.57472736441488</v>
      </c>
      <c r="AC35">
        <f t="shared" si="19"/>
        <v>136.32699360244072</v>
      </c>
      <c r="AE35">
        <f t="shared" si="2"/>
        <v>0</v>
      </c>
      <c r="AF35">
        <f t="shared" ref="AF35:AG66" si="26">-$Z35*P35</f>
        <v>0</v>
      </c>
      <c r="AG35">
        <f t="shared" si="26"/>
        <v>-15.118882422334432</v>
      </c>
      <c r="AH35">
        <f t="shared" si="4"/>
        <v>-397.94603229451599</v>
      </c>
      <c r="AI35">
        <f t="shared" si="23"/>
        <v>-413.06491471685041</v>
      </c>
      <c r="AJ35">
        <f t="shared" si="6"/>
        <v>6.2477337619741604</v>
      </c>
      <c r="AK35">
        <f t="shared" si="20"/>
        <v>9.9802309155090434</v>
      </c>
      <c r="AL35">
        <f t="shared" si="24"/>
        <v>-396.8369500393672</v>
      </c>
      <c r="AN35">
        <f t="shared" ref="AN35:AT66" si="27">AE35*$K35</f>
        <v>0</v>
      </c>
      <c r="AO35">
        <f t="shared" si="27"/>
        <v>0</v>
      </c>
      <c r="AP35">
        <f t="shared" si="27"/>
        <v>-0.40229345236135772</v>
      </c>
      <c r="AQ35">
        <f t="shared" si="27"/>
        <v>-10.588817262628485</v>
      </c>
      <c r="AR35">
        <f t="shared" si="27"/>
        <v>-10.991110714989842</v>
      </c>
      <c r="AS35">
        <f t="shared" si="27"/>
        <v>0.16624392692056619</v>
      </c>
      <c r="AT35">
        <f t="shared" si="27"/>
        <v>0.26556073644917949</v>
      </c>
      <c r="AU35">
        <f t="shared" si="25"/>
        <v>-10.559306051620096</v>
      </c>
      <c r="AW35">
        <v>32</v>
      </c>
      <c r="AX35">
        <f>IF(Z35&gt;0, (R35*SUMPRODUCT(K35:$K$98, X35:$X$98)-K35*$AZ$3)/Z35, 0)</f>
        <v>225.42505093010564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1"/>
        <v>2.3757746930744176E-2</v>
      </c>
      <c r="L36" s="2">
        <v>33</v>
      </c>
      <c r="M36" s="6">
        <v>1.4223828000000001E-2</v>
      </c>
      <c r="Q36" s="4">
        <f t="shared" si="22"/>
        <v>25</v>
      </c>
      <c r="R36">
        <f t="shared" si="0"/>
        <v>50000</v>
      </c>
      <c r="S36">
        <f t="shared" si="1"/>
        <v>220.28048778544735</v>
      </c>
      <c r="U36">
        <f t="shared" si="12"/>
        <v>1.4223828000000001E-2</v>
      </c>
      <c r="V36">
        <f t="shared" si="13"/>
        <v>0.01</v>
      </c>
      <c r="W36">
        <f t="shared" si="14"/>
        <v>0.60475529689337726</v>
      </c>
      <c r="X36">
        <f t="shared" si="15"/>
        <v>8.6019353251003336E-3</v>
      </c>
      <c r="Y36">
        <f t="shared" si="16"/>
        <v>6.0475529689337729E-3</v>
      </c>
      <c r="Z36">
        <f t="shared" si="17"/>
        <v>0.59010580859934314</v>
      </c>
      <c r="AB36">
        <f t="shared" si="18"/>
        <v>136.32699360244072</v>
      </c>
      <c r="AC36">
        <f t="shared" si="19"/>
        <v>129.98879536328914</v>
      </c>
      <c r="AE36">
        <f t="shared" si="2"/>
        <v>0</v>
      </c>
      <c r="AF36">
        <f t="shared" si="26"/>
        <v>0</v>
      </c>
      <c r="AG36">
        <f t="shared" si="26"/>
        <v>-14.752645214983579</v>
      </c>
      <c r="AH36">
        <f t="shared" si="4"/>
        <v>-430.09676625501669</v>
      </c>
      <c r="AI36">
        <f t="shared" si="23"/>
        <v>-444.84941147000029</v>
      </c>
      <c r="AJ36">
        <f t="shared" si="6"/>
        <v>6.3381982391515805</v>
      </c>
      <c r="AK36">
        <f t="shared" si="20"/>
        <v>9.5428895521708519</v>
      </c>
      <c r="AL36">
        <f t="shared" si="24"/>
        <v>-428.9683236786779</v>
      </c>
      <c r="AN36">
        <f t="shared" si="27"/>
        <v>0</v>
      </c>
      <c r="AO36">
        <f t="shared" si="27"/>
        <v>0</v>
      </c>
      <c r="AP36">
        <f t="shared" si="27"/>
        <v>-0.35048961157663389</v>
      </c>
      <c r="AQ36">
        <f t="shared" si="27"/>
        <v>-10.218130128418117</v>
      </c>
      <c r="AR36">
        <f t="shared" si="27"/>
        <v>-10.568619739994752</v>
      </c>
      <c r="AS36">
        <f t="shared" si="27"/>
        <v>0.15058130976265161</v>
      </c>
      <c r="AT36">
        <f t="shared" si="27"/>
        <v>0.22671755496851773</v>
      </c>
      <c r="AU36">
        <f t="shared" si="25"/>
        <v>-10.191320875263584</v>
      </c>
      <c r="AW36">
        <v>33</v>
      </c>
      <c r="AX36">
        <f>IF(Z36&gt;0, (R36*SUMPRODUCT(K36:$K$98, X36:$X$98)-K36*$AZ$3)/Z36, 0)</f>
        <v>220.28048778544735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1"/>
        <v>2.1212274045307299E-2</v>
      </c>
      <c r="L37" s="2">
        <v>34</v>
      </c>
      <c r="M37" s="6">
        <v>1.5749540999999999E-2</v>
      </c>
      <c r="Q37" s="4">
        <f t="shared" si="22"/>
        <v>25</v>
      </c>
      <c r="R37">
        <f t="shared" si="0"/>
        <v>50000</v>
      </c>
      <c r="S37">
        <f t="shared" si="1"/>
        <v>214.9304709439632</v>
      </c>
      <c r="U37">
        <f t="shared" si="12"/>
        <v>1.5749540999999999E-2</v>
      </c>
      <c r="V37">
        <f t="shared" si="13"/>
        <v>0.01</v>
      </c>
      <c r="W37">
        <f t="shared" si="14"/>
        <v>0.59010580859934314</v>
      </c>
      <c r="X37">
        <f t="shared" si="15"/>
        <v>9.2938956268735062E-3</v>
      </c>
      <c r="Y37">
        <f t="shared" si="16"/>
        <v>5.9010580859934318E-3</v>
      </c>
      <c r="Z37">
        <f t="shared" si="17"/>
        <v>0.5749108548864762</v>
      </c>
      <c r="AB37">
        <f t="shared" si="18"/>
        <v>129.98879536328914</v>
      </c>
      <c r="AC37">
        <f t="shared" si="19"/>
        <v>123.56586079154681</v>
      </c>
      <c r="AE37">
        <f t="shared" si="2"/>
        <v>0</v>
      </c>
      <c r="AF37">
        <f t="shared" si="26"/>
        <v>0</v>
      </c>
      <c r="AG37">
        <f t="shared" si="26"/>
        <v>-14.372771372161905</v>
      </c>
      <c r="AH37">
        <f t="shared" si="4"/>
        <v>-464.69478134367529</v>
      </c>
      <c r="AI37">
        <f t="shared" si="23"/>
        <v>-479.06755271583717</v>
      </c>
      <c r="AJ37">
        <f t="shared" si="6"/>
        <v>6.4229345717423314</v>
      </c>
      <c r="AK37">
        <f t="shared" si="20"/>
        <v>9.0992156754302407</v>
      </c>
      <c r="AL37">
        <f t="shared" si="24"/>
        <v>-463.54540246866458</v>
      </c>
      <c r="AN37">
        <f t="shared" si="27"/>
        <v>0</v>
      </c>
      <c r="AO37">
        <f t="shared" si="27"/>
        <v>0</v>
      </c>
      <c r="AP37">
        <f t="shared" si="27"/>
        <v>-0.30487916513684576</v>
      </c>
      <c r="AQ37">
        <f t="shared" si="27"/>
        <v>-9.8572330492861937</v>
      </c>
      <c r="AR37">
        <f t="shared" si="27"/>
        <v>-10.16211221442304</v>
      </c>
      <c r="AS37">
        <f t="shared" si="27"/>
        <v>0.1362450483108768</v>
      </c>
      <c r="AT37">
        <f t="shared" si="27"/>
        <v>0.19301505650458223</v>
      </c>
      <c r="AU37">
        <f t="shared" si="25"/>
        <v>-9.8328521096075789</v>
      </c>
      <c r="AW37">
        <v>34</v>
      </c>
      <c r="AX37">
        <f>IF(Z37&gt;0, (R37*SUMPRODUCT(K37:$K$98, X37:$X$98)-K37*$AZ$3)/Z37, 0)</f>
        <v>214.9304709439632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1"/>
        <v>1.8939530397595803E-2</v>
      </c>
      <c r="L38" s="2">
        <v>35</v>
      </c>
      <c r="M38" s="6">
        <v>1.7447312E-2</v>
      </c>
      <c r="Q38" s="4">
        <f t="shared" si="22"/>
        <v>25</v>
      </c>
      <c r="R38">
        <f t="shared" si="0"/>
        <v>50000</v>
      </c>
      <c r="S38">
        <f t="shared" si="1"/>
        <v>209.42708386847698</v>
      </c>
      <c r="U38">
        <f t="shared" si="12"/>
        <v>1.7447312E-2</v>
      </c>
      <c r="V38">
        <f t="shared" si="13"/>
        <v>0.01</v>
      </c>
      <c r="W38">
        <f t="shared" si="14"/>
        <v>0.5749108548864762</v>
      </c>
      <c r="X38">
        <f t="shared" si="15"/>
        <v>1.0030649057391075E-2</v>
      </c>
      <c r="Y38">
        <f t="shared" si="16"/>
        <v>5.749108548864762E-3</v>
      </c>
      <c r="Z38">
        <f t="shared" si="17"/>
        <v>0.55913109728022037</v>
      </c>
      <c r="AB38">
        <f t="shared" si="18"/>
        <v>123.56586079154681</v>
      </c>
      <c r="AC38">
        <f t="shared" si="19"/>
        <v>117.09719520357828</v>
      </c>
      <c r="AE38">
        <f t="shared" si="2"/>
        <v>0</v>
      </c>
      <c r="AF38">
        <f t="shared" si="26"/>
        <v>0</v>
      </c>
      <c r="AG38">
        <f t="shared" si="26"/>
        <v>-13.978277432005509</v>
      </c>
      <c r="AH38">
        <f t="shared" si="4"/>
        <v>-501.53245286955377</v>
      </c>
      <c r="AI38">
        <f t="shared" si="23"/>
        <v>-515.51073030155931</v>
      </c>
      <c r="AJ38">
        <f t="shared" si="6"/>
        <v>6.4686655879685304</v>
      </c>
      <c r="AK38">
        <f t="shared" si="20"/>
        <v>8.6496102554082768</v>
      </c>
      <c r="AL38">
        <f t="shared" si="24"/>
        <v>-500.3924544581825</v>
      </c>
      <c r="AN38">
        <f t="shared" si="27"/>
        <v>0</v>
      </c>
      <c r="AO38">
        <f t="shared" si="27"/>
        <v>0</v>
      </c>
      <c r="AP38">
        <f t="shared" si="27"/>
        <v>-0.26474201032949574</v>
      </c>
      <c r="AQ38">
        <f t="shared" si="27"/>
        <v>-9.4987891365036976</v>
      </c>
      <c r="AR38">
        <f t="shared" si="27"/>
        <v>-9.7635311468331949</v>
      </c>
      <c r="AS38">
        <f t="shared" si="27"/>
        <v>0.12251348853521191</v>
      </c>
      <c r="AT38">
        <f t="shared" si="27"/>
        <v>0.16381955635966144</v>
      </c>
      <c r="AU38">
        <f t="shared" si="25"/>
        <v>-9.4771981019383205</v>
      </c>
      <c r="AW38">
        <v>35</v>
      </c>
      <c r="AX38">
        <f>IF(Z38&gt;0, (R38*SUMPRODUCT(K38:$K$98, X38:$X$98)-K38*$AZ$3)/Z38, 0)</f>
        <v>209.42708386847698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1"/>
        <v>1.6910294997853393E-2</v>
      </c>
      <c r="L39" s="2">
        <v>36</v>
      </c>
      <c r="M39" s="6">
        <v>1.9300032000000002E-2</v>
      </c>
      <c r="Q39" s="4">
        <f t="shared" si="22"/>
        <v>25</v>
      </c>
      <c r="R39">
        <f t="shared" si="0"/>
        <v>50000</v>
      </c>
      <c r="S39">
        <f t="shared" si="1"/>
        <v>203.82166866475094</v>
      </c>
      <c r="U39">
        <f t="shared" si="12"/>
        <v>1.9300032000000002E-2</v>
      </c>
      <c r="V39">
        <f t="shared" si="13"/>
        <v>0.01</v>
      </c>
      <c r="W39">
        <f t="shared" si="14"/>
        <v>0.55913109728022037</v>
      </c>
      <c r="X39">
        <f t="shared" si="15"/>
        <v>1.0791248069703366E-2</v>
      </c>
      <c r="Y39">
        <f t="shared" si="16"/>
        <v>5.5913109728022038E-3</v>
      </c>
      <c r="Z39">
        <f t="shared" si="17"/>
        <v>0.54274853823771485</v>
      </c>
      <c r="AB39">
        <f t="shared" si="18"/>
        <v>117.09719520357828</v>
      </c>
      <c r="AC39">
        <f t="shared" si="19"/>
        <v>110.62391272896542</v>
      </c>
      <c r="AE39">
        <f t="shared" si="2"/>
        <v>0</v>
      </c>
      <c r="AF39">
        <f t="shared" si="26"/>
        <v>0</v>
      </c>
      <c r="AG39">
        <f t="shared" si="26"/>
        <v>-13.568713455942872</v>
      </c>
      <c r="AH39">
        <f t="shared" si="4"/>
        <v>-539.56240348516826</v>
      </c>
      <c r="AI39">
        <f t="shared" si="23"/>
        <v>-553.13111694111115</v>
      </c>
      <c r="AJ39">
        <f t="shared" si="6"/>
        <v>6.4732824746128586</v>
      </c>
      <c r="AK39">
        <f t="shared" si="20"/>
        <v>8.1968036642504796</v>
      </c>
      <c r="AL39">
        <f t="shared" si="24"/>
        <v>-538.46103080224782</v>
      </c>
      <c r="AN39">
        <f t="shared" si="27"/>
        <v>0</v>
      </c>
      <c r="AO39">
        <f t="shared" si="27"/>
        <v>0</v>
      </c>
      <c r="AP39">
        <f t="shared" si="27"/>
        <v>-0.22945094728133678</v>
      </c>
      <c r="AQ39">
        <f t="shared" si="27"/>
        <v>-9.1241594126849943</v>
      </c>
      <c r="AR39">
        <f t="shared" si="27"/>
        <v>-9.3536103599663321</v>
      </c>
      <c r="AS39">
        <f t="shared" si="27"/>
        <v>0.10946511625013786</v>
      </c>
      <c r="AT39">
        <f t="shared" si="27"/>
        <v>0.13861036800196125</v>
      </c>
      <c r="AU39">
        <f t="shared" si="25"/>
        <v>-9.1055348757142323</v>
      </c>
      <c r="AW39">
        <v>36</v>
      </c>
      <c r="AX39">
        <f>IF(Z39&gt;0, (R39*SUMPRODUCT(K39:$K$98, X39:$X$98)-K39*$AZ$3)/Z39, 0)</f>
        <v>203.82166866475094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1"/>
        <v>1.5098477676654815E-2</v>
      </c>
      <c r="L40" s="2">
        <v>37</v>
      </c>
      <c r="M40" s="6">
        <v>2.1337168E-2</v>
      </c>
      <c r="Q40" s="4">
        <f t="shared" si="22"/>
        <v>25</v>
      </c>
      <c r="R40">
        <f t="shared" si="0"/>
        <v>50000</v>
      </c>
      <c r="S40">
        <f t="shared" si="1"/>
        <v>198.19879014889648</v>
      </c>
      <c r="U40">
        <f t="shared" si="12"/>
        <v>2.1337168E-2</v>
      </c>
      <c r="V40">
        <f t="shared" si="13"/>
        <v>0.01</v>
      </c>
      <c r="W40">
        <f t="shared" si="14"/>
        <v>0.54274853823771485</v>
      </c>
      <c r="X40">
        <f t="shared" si="15"/>
        <v>1.1580716742132546E-2</v>
      </c>
      <c r="Y40">
        <f t="shared" si="16"/>
        <v>5.4274853823771483E-3</v>
      </c>
      <c r="Z40">
        <f t="shared" si="17"/>
        <v>0.52574033611320514</v>
      </c>
      <c r="AB40">
        <f t="shared" si="18"/>
        <v>110.62391272896542</v>
      </c>
      <c r="AC40">
        <f t="shared" si="19"/>
        <v>104.20109855011145</v>
      </c>
      <c r="AE40">
        <f t="shared" si="2"/>
        <v>0</v>
      </c>
      <c r="AF40">
        <f t="shared" si="26"/>
        <v>0</v>
      </c>
      <c r="AG40">
        <f t="shared" si="26"/>
        <v>-13.143508402830129</v>
      </c>
      <c r="AH40">
        <f t="shared" si="4"/>
        <v>-579.03583710662735</v>
      </c>
      <c r="AI40">
        <f t="shared" si="23"/>
        <v>-592.17934550945745</v>
      </c>
      <c r="AJ40">
        <f t="shared" si="6"/>
        <v>6.4228141788539688</v>
      </c>
      <c r="AK40">
        <f t="shared" si="20"/>
        <v>7.74367389102758</v>
      </c>
      <c r="AL40">
        <f t="shared" si="24"/>
        <v>-578.0128574395759</v>
      </c>
      <c r="AN40">
        <f t="shared" si="27"/>
        <v>0</v>
      </c>
      <c r="AO40">
        <f t="shared" si="27"/>
        <v>0</v>
      </c>
      <c r="AP40">
        <f t="shared" si="27"/>
        <v>-0.19844696821305569</v>
      </c>
      <c r="AQ40">
        <f t="shared" si="27"/>
        <v>-8.7425596605375464</v>
      </c>
      <c r="AR40">
        <f t="shared" si="27"/>
        <v>-8.9410066287506016</v>
      </c>
      <c r="AS40">
        <f t="shared" si="27"/>
        <v>9.6974716500728669E-2</v>
      </c>
      <c r="AT40">
        <f t="shared" si="27"/>
        <v>0.11691768737897465</v>
      </c>
      <c r="AU40">
        <f t="shared" si="25"/>
        <v>-8.7271142248708991</v>
      </c>
      <c r="AW40">
        <v>37</v>
      </c>
      <c r="AX40">
        <f>IF(Z40&gt;0, (R40*SUMPRODUCT(K40:$K$98, X40:$X$98)-K40*$AZ$3)/Z40, 0)</f>
        <v>198.19879014889648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1"/>
        <v>1.348078363987037E-2</v>
      </c>
      <c r="L41" s="2">
        <v>38</v>
      </c>
      <c r="M41" s="6">
        <v>2.3628113999999999E-2</v>
      </c>
      <c r="Q41" s="4">
        <f t="shared" si="22"/>
        <v>25</v>
      </c>
      <c r="R41">
        <f t="shared" si="0"/>
        <v>50000</v>
      </c>
      <c r="S41">
        <f t="shared" si="1"/>
        <v>192.63536443495977</v>
      </c>
      <c r="U41">
        <f t="shared" si="12"/>
        <v>2.3628113999999999E-2</v>
      </c>
      <c r="V41">
        <f t="shared" si="13"/>
        <v>0.01</v>
      </c>
      <c r="W41">
        <f t="shared" si="14"/>
        <v>0.52574033611320514</v>
      </c>
      <c r="X41">
        <f t="shared" si="15"/>
        <v>1.2422252596081127E-2</v>
      </c>
      <c r="Y41">
        <f t="shared" si="16"/>
        <v>5.2574033611320512E-3</v>
      </c>
      <c r="Z41">
        <f t="shared" si="17"/>
        <v>0.50806068015599204</v>
      </c>
      <c r="AB41">
        <f t="shared" si="18"/>
        <v>104.20109855011145</v>
      </c>
      <c r="AC41">
        <f t="shared" si="19"/>
        <v>97.870454276923056</v>
      </c>
      <c r="AE41">
        <f t="shared" si="2"/>
        <v>0</v>
      </c>
      <c r="AF41">
        <f t="shared" si="26"/>
        <v>0</v>
      </c>
      <c r="AG41">
        <f t="shared" si="26"/>
        <v>-12.7015170038998</v>
      </c>
      <c r="AH41">
        <f t="shared" si="4"/>
        <v>-621.11262980405638</v>
      </c>
      <c r="AI41">
        <f t="shared" si="23"/>
        <v>-633.81414680795615</v>
      </c>
      <c r="AJ41">
        <f t="shared" si="6"/>
        <v>6.3306442731883976</v>
      </c>
      <c r="AK41">
        <f t="shared" si="20"/>
        <v>7.2940768985078028</v>
      </c>
      <c r="AL41">
        <f t="shared" si="24"/>
        <v>-620.1894256362599</v>
      </c>
      <c r="AN41">
        <f t="shared" si="27"/>
        <v>0</v>
      </c>
      <c r="AO41">
        <f t="shared" si="27"/>
        <v>0</v>
      </c>
      <c r="AP41">
        <f t="shared" si="27"/>
        <v>-0.17122640262770775</v>
      </c>
      <c r="AQ41">
        <f t="shared" si="27"/>
        <v>-8.373084978379385</v>
      </c>
      <c r="AR41">
        <f t="shared" si="27"/>
        <v>-8.5443113810070912</v>
      </c>
      <c r="AS41">
        <f t="shared" si="27"/>
        <v>8.53420457478372E-2</v>
      </c>
      <c r="AT41">
        <f t="shared" si="27"/>
        <v>9.8329872521360398E-2</v>
      </c>
      <c r="AU41">
        <f t="shared" si="25"/>
        <v>-8.3606394627378933</v>
      </c>
      <c r="AW41">
        <v>38</v>
      </c>
      <c r="AX41">
        <f>IF(Z41&gt;0, (R41*SUMPRODUCT(K41:$K$98, X41:$X$98)-K41*$AZ$3)/Z41, 0)</f>
        <v>192.63536443495977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1"/>
        <v>1.2036413964169972E-2</v>
      </c>
      <c r="L42" s="2">
        <v>39</v>
      </c>
      <c r="M42" s="6">
        <v>2.6203289000000001E-2</v>
      </c>
      <c r="Q42" s="4">
        <f t="shared" si="22"/>
        <v>25</v>
      </c>
      <c r="R42">
        <f t="shared" si="0"/>
        <v>50000</v>
      </c>
      <c r="S42">
        <f t="shared" si="1"/>
        <v>187.16969982106758</v>
      </c>
      <c r="U42">
        <f t="shared" si="12"/>
        <v>2.6203289000000001E-2</v>
      </c>
      <c r="V42">
        <f t="shared" si="13"/>
        <v>0.01</v>
      </c>
      <c r="W42">
        <f t="shared" si="14"/>
        <v>0.50806068015599204</v>
      </c>
      <c r="X42">
        <f t="shared" si="15"/>
        <v>1.3312860831664025E-2</v>
      </c>
      <c r="Y42">
        <f t="shared" si="16"/>
        <v>5.0806068015599205E-3</v>
      </c>
      <c r="Z42">
        <f t="shared" si="17"/>
        <v>0.48966721252276807</v>
      </c>
      <c r="AB42">
        <f t="shared" si="18"/>
        <v>97.870454276923056</v>
      </c>
      <c r="AC42">
        <f t="shared" si="19"/>
        <v>91.650865180105399</v>
      </c>
      <c r="AE42">
        <f t="shared" si="2"/>
        <v>0</v>
      </c>
      <c r="AF42">
        <f t="shared" si="26"/>
        <v>0</v>
      </c>
      <c r="AG42">
        <f t="shared" si="26"/>
        <v>-12.241680313069201</v>
      </c>
      <c r="AH42">
        <f t="shared" si="4"/>
        <v>-665.64304158320124</v>
      </c>
      <c r="AI42">
        <f t="shared" si="23"/>
        <v>-677.88472189627043</v>
      </c>
      <c r="AJ42">
        <f t="shared" si="6"/>
        <v>6.219589096817657</v>
      </c>
      <c r="AK42">
        <f t="shared" si="20"/>
        <v>6.8509317993846146</v>
      </c>
      <c r="AL42">
        <f t="shared" si="24"/>
        <v>-664.81420100006812</v>
      </c>
      <c r="AN42">
        <f t="shared" si="27"/>
        <v>0</v>
      </c>
      <c r="AO42">
        <f t="shared" si="27"/>
        <v>0</v>
      </c>
      <c r="AP42">
        <f t="shared" si="27"/>
        <v>-0.14734593186513079</v>
      </c>
      <c r="AQ42">
        <f t="shared" si="27"/>
        <v>-8.0119552008646178</v>
      </c>
      <c r="AR42">
        <f t="shared" si="27"/>
        <v>-8.1593011327297482</v>
      </c>
      <c r="AS42">
        <f t="shared" si="27"/>
        <v>7.4861549056335353E-2</v>
      </c>
      <c r="AT42">
        <f t="shared" si="27"/>
        <v>8.2460651177689095E-2</v>
      </c>
      <c r="AU42">
        <f t="shared" si="25"/>
        <v>-8.0019789324957227</v>
      </c>
      <c r="AW42">
        <v>39</v>
      </c>
      <c r="AX42">
        <f>IF(Z42&gt;0, (R42*SUMPRODUCT(K42:$K$98, X42:$X$98)-K42*$AZ$3)/Z42, 0)</f>
        <v>187.16969982106758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1"/>
        <v>1.0746798182294617E-2</v>
      </c>
      <c r="L43" s="2">
        <v>40</v>
      </c>
      <c r="M43" s="6">
        <v>2.9108322999999998E-2</v>
      </c>
      <c r="Q43" s="4">
        <f t="shared" si="22"/>
        <v>25</v>
      </c>
      <c r="R43">
        <f t="shared" si="0"/>
        <v>50000</v>
      </c>
      <c r="S43">
        <f t="shared" si="1"/>
        <v>181.84602694865339</v>
      </c>
      <c r="U43">
        <f t="shared" si="12"/>
        <v>2.9108322999999998E-2</v>
      </c>
      <c r="V43">
        <f t="shared" si="13"/>
        <v>0.01</v>
      </c>
      <c r="W43">
        <f t="shared" si="14"/>
        <v>0.48966721252276807</v>
      </c>
      <c r="X43">
        <f t="shared" si="15"/>
        <v>1.4253391384622376E-2</v>
      </c>
      <c r="Y43">
        <f t="shared" si="16"/>
        <v>4.896672125227681E-3</v>
      </c>
      <c r="Z43">
        <f t="shared" si="17"/>
        <v>0.47051714901291797</v>
      </c>
      <c r="AB43">
        <f t="shared" si="18"/>
        <v>91.650865180105399</v>
      </c>
      <c r="AC43">
        <f t="shared" si="19"/>
        <v>85.561674159206646</v>
      </c>
      <c r="AE43">
        <f t="shared" si="2"/>
        <v>0</v>
      </c>
      <c r="AF43">
        <f t="shared" si="26"/>
        <v>0</v>
      </c>
      <c r="AG43">
        <f t="shared" si="26"/>
        <v>-11.762928725322949</v>
      </c>
      <c r="AH43">
        <f t="shared" si="4"/>
        <v>-712.66956923111877</v>
      </c>
      <c r="AI43">
        <f t="shared" si="23"/>
        <v>-724.43249795644169</v>
      </c>
      <c r="AJ43">
        <f t="shared" si="6"/>
        <v>6.0891910208987525</v>
      </c>
      <c r="AK43">
        <f t="shared" si="20"/>
        <v>6.4155605626073786</v>
      </c>
      <c r="AL43">
        <f t="shared" si="24"/>
        <v>-711.92774637293553</v>
      </c>
      <c r="AN43">
        <f t="shared" si="27"/>
        <v>0</v>
      </c>
      <c r="AO43">
        <f t="shared" si="27"/>
        <v>0</v>
      </c>
      <c r="AP43">
        <f t="shared" si="27"/>
        <v>-0.12641382104376181</v>
      </c>
      <c r="AQ43">
        <f t="shared" si="27"/>
        <v>-7.6589160311896753</v>
      </c>
      <c r="AR43">
        <f t="shared" si="27"/>
        <v>-7.7853298522334367</v>
      </c>
      <c r="AS43">
        <f t="shared" si="27"/>
        <v>6.5439306995039415E-2</v>
      </c>
      <c r="AT43">
        <f t="shared" si="27"/>
        <v>6.894673459263001E-2</v>
      </c>
      <c r="AU43">
        <f t="shared" si="25"/>
        <v>-7.6509438106457663</v>
      </c>
      <c r="AW43">
        <v>40</v>
      </c>
      <c r="AX43">
        <f>IF(Z43&gt;0, (R43*SUMPRODUCT(K43:$K$98, X43:$X$98)-K43*$AZ$3)/Z43, 0)</f>
        <v>181.84602694865339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1"/>
        <v>9.5953555199059081E-3</v>
      </c>
      <c r="L44" s="2">
        <v>41</v>
      </c>
      <c r="M44" s="6">
        <v>3.2245303000000003E-2</v>
      </c>
      <c r="Q44" s="4">
        <f t="shared" si="22"/>
        <v>25</v>
      </c>
      <c r="R44">
        <f t="shared" si="0"/>
        <v>50000</v>
      </c>
      <c r="S44">
        <f t="shared" si="1"/>
        <v>176.68096525852886</v>
      </c>
      <c r="U44">
        <f t="shared" si="12"/>
        <v>3.2245303000000003E-2</v>
      </c>
      <c r="V44">
        <f t="shared" si="13"/>
        <v>0.01</v>
      </c>
      <c r="W44">
        <f t="shared" si="14"/>
        <v>0.47051714901291797</v>
      </c>
      <c r="X44">
        <f t="shared" si="15"/>
        <v>1.5171968036617692E-2</v>
      </c>
      <c r="Y44">
        <f t="shared" si="16"/>
        <v>4.7051714901291796E-3</v>
      </c>
      <c r="Z44">
        <f t="shared" si="17"/>
        <v>0.45064000948617111</v>
      </c>
      <c r="AB44">
        <f t="shared" si="18"/>
        <v>85.561674159206646</v>
      </c>
      <c r="AC44">
        <f t="shared" si="19"/>
        <v>79.619511860129307</v>
      </c>
      <c r="AE44">
        <f t="shared" si="2"/>
        <v>0</v>
      </c>
      <c r="AF44">
        <f t="shared" si="26"/>
        <v>0</v>
      </c>
      <c r="AG44">
        <f t="shared" si="26"/>
        <v>-11.266000237154278</v>
      </c>
      <c r="AH44">
        <f t="shared" si="4"/>
        <v>-758.59840183088465</v>
      </c>
      <c r="AI44">
        <f t="shared" si="23"/>
        <v>-769.86440206803888</v>
      </c>
      <c r="AJ44">
        <f t="shared" si="6"/>
        <v>5.9421622990773386</v>
      </c>
      <c r="AK44">
        <f t="shared" si="20"/>
        <v>5.9893171911444654</v>
      </c>
      <c r="AL44">
        <f t="shared" si="24"/>
        <v>-757.93292257781707</v>
      </c>
      <c r="AN44">
        <f t="shared" si="27"/>
        <v>0</v>
      </c>
      <c r="AO44">
        <f t="shared" si="27"/>
        <v>0</v>
      </c>
      <c r="AP44">
        <f t="shared" si="27"/>
        <v>-0.10810127756283958</v>
      </c>
      <c r="AQ44">
        <f t="shared" si="27"/>
        <v>-7.2790213623997788</v>
      </c>
      <c r="AR44">
        <f t="shared" si="27"/>
        <v>-7.3871226399626186</v>
      </c>
      <c r="AS44">
        <f t="shared" si="27"/>
        <v>5.701715981662852E-2</v>
      </c>
      <c r="AT44">
        <f t="shared" si="27"/>
        <v>5.7469627770515397E-2</v>
      </c>
      <c r="AU44">
        <f t="shared" si="25"/>
        <v>-7.2726358523754744</v>
      </c>
      <c r="AW44">
        <v>41</v>
      </c>
      <c r="AX44">
        <f>IF(Z44&gt;0, (R44*SUMPRODUCT(K44:$K$98, X44:$X$98)-K44*$AZ$3)/Z44, 0)</f>
        <v>176.68096525852886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1"/>
        <v>8.5672817142017025E-3</v>
      </c>
      <c r="L45" s="2">
        <v>42</v>
      </c>
      <c r="M45" s="6">
        <v>3.5522971E-2</v>
      </c>
      <c r="Q45" s="4">
        <f t="shared" si="22"/>
        <v>25</v>
      </c>
      <c r="R45">
        <f t="shared" si="0"/>
        <v>50000</v>
      </c>
      <c r="S45">
        <f t="shared" si="1"/>
        <v>171.74824535186028</v>
      </c>
      <c r="U45">
        <f t="shared" si="12"/>
        <v>3.5522971E-2</v>
      </c>
      <c r="V45">
        <f t="shared" si="13"/>
        <v>0.01</v>
      </c>
      <c r="W45">
        <f t="shared" si="14"/>
        <v>0.45064000948617111</v>
      </c>
      <c r="X45">
        <f t="shared" si="15"/>
        <v>1.6008071988416982E-2</v>
      </c>
      <c r="Y45">
        <f t="shared" si="16"/>
        <v>4.5064000948617112E-3</v>
      </c>
      <c r="Z45">
        <f t="shared" si="17"/>
        <v>0.43012553740289244</v>
      </c>
      <c r="AB45">
        <f t="shared" si="18"/>
        <v>79.619511860129307</v>
      </c>
      <c r="AC45">
        <f t="shared" si="19"/>
        <v>73.873306329972721</v>
      </c>
      <c r="AE45">
        <f t="shared" si="2"/>
        <v>0</v>
      </c>
      <c r="AF45">
        <f t="shared" si="26"/>
        <v>0</v>
      </c>
      <c r="AG45">
        <f t="shared" si="26"/>
        <v>-10.75313843507231</v>
      </c>
      <c r="AH45">
        <f t="shared" si="4"/>
        <v>-800.4035994208491</v>
      </c>
      <c r="AI45">
        <f t="shared" si="23"/>
        <v>-811.15673785592139</v>
      </c>
      <c r="AJ45">
        <f t="shared" si="6"/>
        <v>5.7462055301565869</v>
      </c>
      <c r="AK45">
        <f t="shared" si="20"/>
        <v>5.5733658302090516</v>
      </c>
      <c r="AL45">
        <f t="shared" si="24"/>
        <v>-799.83716649555583</v>
      </c>
      <c r="AN45">
        <f t="shared" si="27"/>
        <v>0</v>
      </c>
      <c r="AO45">
        <f t="shared" si="27"/>
        <v>0</v>
      </c>
      <c r="AP45">
        <f t="shared" si="27"/>
        <v>-9.2125166285074514E-2</v>
      </c>
      <c r="AQ45">
        <f t="shared" si="27"/>
        <v>-6.8572831212994645</v>
      </c>
      <c r="AR45">
        <f t="shared" si="27"/>
        <v>-6.9494082875845393</v>
      </c>
      <c r="AS45">
        <f t="shared" si="27"/>
        <v>4.9229361564555228E-2</v>
      </c>
      <c r="AT45">
        <f t="shared" si="27"/>
        <v>4.7748595163706602E-2</v>
      </c>
      <c r="AU45">
        <f t="shared" si="25"/>
        <v>-6.8524303308562784</v>
      </c>
      <c r="AW45">
        <v>42</v>
      </c>
      <c r="AX45">
        <f>IF(Z45&gt;0, (R45*SUMPRODUCT(K45:$K$98, X45:$X$98)-K45*$AZ$3)/Z45, 0)</f>
        <v>171.74824535186028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1"/>
        <v>7.6493586733943769E-3</v>
      </c>
      <c r="L46" s="2">
        <v>43</v>
      </c>
      <c r="M46" s="6">
        <v>4.8051124000000001E-2</v>
      </c>
      <c r="Q46" s="4">
        <f t="shared" si="22"/>
        <v>25</v>
      </c>
      <c r="R46">
        <f t="shared" si="0"/>
        <v>50000</v>
      </c>
      <c r="S46">
        <f t="shared" si="1"/>
        <v>168.78576102173437</v>
      </c>
      <c r="U46">
        <f t="shared" si="12"/>
        <v>4.8051124000000001E-2</v>
      </c>
      <c r="V46">
        <f t="shared" si="13"/>
        <v>0.01</v>
      </c>
      <c r="W46">
        <f t="shared" si="14"/>
        <v>0.43012553740289244</v>
      </c>
      <c r="X46">
        <f t="shared" si="15"/>
        <v>2.0668015533313024E-2</v>
      </c>
      <c r="Y46">
        <f t="shared" si="16"/>
        <v>4.3012553740289245E-3</v>
      </c>
      <c r="Z46">
        <f t="shared" si="17"/>
        <v>0.40515626649555048</v>
      </c>
      <c r="AB46">
        <f t="shared" si="18"/>
        <v>73.873306329972721</v>
      </c>
      <c r="AC46">
        <f t="shared" si="19"/>
        <v>68.384608773176112</v>
      </c>
      <c r="AE46">
        <f t="shared" si="2"/>
        <v>0</v>
      </c>
      <c r="AF46">
        <f t="shared" si="26"/>
        <v>0</v>
      </c>
      <c r="AG46">
        <f t="shared" si="26"/>
        <v>-10.128906662388761</v>
      </c>
      <c r="AH46">
        <f t="shared" si="4"/>
        <v>-1033.4007766656512</v>
      </c>
      <c r="AI46">
        <f t="shared" si="23"/>
        <v>-1043.5296833280399</v>
      </c>
      <c r="AJ46">
        <f t="shared" si="6"/>
        <v>5.488697556796609</v>
      </c>
      <c r="AK46">
        <f t="shared" si="20"/>
        <v>5.1711314430980906</v>
      </c>
      <c r="AL46">
        <f t="shared" si="24"/>
        <v>-1032.8698543281453</v>
      </c>
      <c r="AN46">
        <f t="shared" si="27"/>
        <v>0</v>
      </c>
      <c r="AO46">
        <f t="shared" si="27"/>
        <v>0</v>
      </c>
      <c r="AP46">
        <f t="shared" si="27"/>
        <v>-7.7479640029945562E-2</v>
      </c>
      <c r="AQ46">
        <f t="shared" si="27"/>
        <v>-7.9048531940798838</v>
      </c>
      <c r="AR46">
        <f t="shared" si="27"/>
        <v>-7.9823328341098296</v>
      </c>
      <c r="AS46">
        <f t="shared" si="27"/>
        <v>4.1985016261720666E-2</v>
      </c>
      <c r="AT46">
        <f t="shared" si="27"/>
        <v>3.9555839155524762E-2</v>
      </c>
      <c r="AU46">
        <f t="shared" si="25"/>
        <v>-7.9007919786925846</v>
      </c>
      <c r="AW46">
        <v>43</v>
      </c>
      <c r="AX46">
        <f>IF(Z46&gt;0, (R46*SUMPRODUCT(K46:$K$98, X46:$X$98)-K46*$AZ$3)/Z46, 0)</f>
        <v>168.78576102173437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1"/>
        <v>6.8297845298164071E-3</v>
      </c>
      <c r="L47" s="2">
        <v>44</v>
      </c>
      <c r="M47" s="6">
        <v>6.1583839000000001E-2</v>
      </c>
      <c r="Q47" s="4">
        <f t="shared" si="22"/>
        <v>25</v>
      </c>
      <c r="R47">
        <f t="shared" si="0"/>
        <v>50000</v>
      </c>
      <c r="S47">
        <f t="shared" si="1"/>
        <v>164.03326403299548</v>
      </c>
      <c r="U47">
        <f t="shared" si="12"/>
        <v>6.1583839000000001E-2</v>
      </c>
      <c r="V47">
        <f t="shared" si="13"/>
        <v>0.01</v>
      </c>
      <c r="W47">
        <f t="shared" si="14"/>
        <v>0.40515626649555048</v>
      </c>
      <c r="X47">
        <f t="shared" si="15"/>
        <v>2.4951078285703074E-2</v>
      </c>
      <c r="Y47">
        <f t="shared" si="16"/>
        <v>4.0515626649555046E-3</v>
      </c>
      <c r="Z47">
        <f t="shared" si="17"/>
        <v>0.3761536255448919</v>
      </c>
      <c r="AB47">
        <f t="shared" si="18"/>
        <v>68.384608773176112</v>
      </c>
      <c r="AC47">
        <f t="shared" si="19"/>
        <v>61.701706975973764</v>
      </c>
      <c r="AE47">
        <f t="shared" si="2"/>
        <v>0</v>
      </c>
      <c r="AF47">
        <f t="shared" si="26"/>
        <v>0</v>
      </c>
      <c r="AG47">
        <f t="shared" si="26"/>
        <v>-9.403840638622297</v>
      </c>
      <c r="AH47">
        <f t="shared" si="4"/>
        <v>-1247.5539142851537</v>
      </c>
      <c r="AI47">
        <f t="shared" si="23"/>
        <v>-1256.9577549237761</v>
      </c>
      <c r="AJ47">
        <f t="shared" si="6"/>
        <v>6.6829017972023479</v>
      </c>
      <c r="AK47">
        <f t="shared" si="20"/>
        <v>4.7869226141223287</v>
      </c>
      <c r="AL47">
        <f t="shared" si="24"/>
        <v>-1245.4879305124514</v>
      </c>
      <c r="AN47">
        <f t="shared" si="27"/>
        <v>0</v>
      </c>
      <c r="AO47">
        <f t="shared" si="27"/>
        <v>0</v>
      </c>
      <c r="AP47">
        <f t="shared" si="27"/>
        <v>-6.4226205314521403E-2</v>
      </c>
      <c r="AQ47">
        <f t="shared" si="27"/>
        <v>-8.5205244238966475</v>
      </c>
      <c r="AR47">
        <f t="shared" si="27"/>
        <v>-8.5847506292111682</v>
      </c>
      <c r="AS47">
        <f t="shared" si="27"/>
        <v>4.5642779308814857E-2</v>
      </c>
      <c r="AT47">
        <f t="shared" si="27"/>
        <v>3.2693650015360995E-2</v>
      </c>
      <c r="AU47">
        <f t="shared" si="25"/>
        <v>-8.5064141998869935</v>
      </c>
      <c r="AW47">
        <v>44</v>
      </c>
      <c r="AX47">
        <f>IF(Z47&gt;0, (R47*SUMPRODUCT(K47:$K$98, X47:$X$98)-K47*$AZ$3)/Z47, 0)</f>
        <v>164.03326403299548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1"/>
        <v>6.0980219016217915E-3</v>
      </c>
      <c r="L48" s="2">
        <v>45</v>
      </c>
      <c r="M48" s="6">
        <v>7.6495508000000004E-2</v>
      </c>
      <c r="Q48" s="4">
        <f t="shared" si="22"/>
        <v>25</v>
      </c>
      <c r="R48">
        <f t="shared" si="0"/>
        <v>50000</v>
      </c>
      <c r="S48">
        <f t="shared" si="1"/>
        <v>157.94343247725297</v>
      </c>
      <c r="U48">
        <f t="shared" si="12"/>
        <v>7.6495508000000004E-2</v>
      </c>
      <c r="V48">
        <f t="shared" si="13"/>
        <v>0.01</v>
      </c>
      <c r="W48">
        <f t="shared" si="14"/>
        <v>0.3761536255448919</v>
      </c>
      <c r="X48">
        <f t="shared" si="15"/>
        <v>2.8774062672098283E-2</v>
      </c>
      <c r="Y48">
        <f t="shared" si="16"/>
        <v>3.7615362554489192E-3</v>
      </c>
      <c r="Z48">
        <f t="shared" si="17"/>
        <v>0.3436180266173447</v>
      </c>
      <c r="AB48">
        <f t="shared" si="18"/>
        <v>61.701706975973764</v>
      </c>
      <c r="AC48">
        <f t="shared" si="19"/>
        <v>54.272210585003492</v>
      </c>
      <c r="AE48">
        <f t="shared" si="2"/>
        <v>0</v>
      </c>
      <c r="AF48">
        <f t="shared" si="26"/>
        <v>0</v>
      </c>
      <c r="AG48">
        <f t="shared" si="26"/>
        <v>-8.5904506654336181</v>
      </c>
      <c r="AH48">
        <f t="shared" si="4"/>
        <v>-1438.7031336049142</v>
      </c>
      <c r="AI48">
        <f t="shared" si="23"/>
        <v>-1447.2935842703478</v>
      </c>
      <c r="AJ48">
        <f t="shared" si="6"/>
        <v>7.4294963909702716</v>
      </c>
      <c r="AK48">
        <f t="shared" si="20"/>
        <v>4.3191194883181643</v>
      </c>
      <c r="AL48">
        <f t="shared" si="24"/>
        <v>-1435.5449683910592</v>
      </c>
      <c r="AN48">
        <f t="shared" si="27"/>
        <v>0</v>
      </c>
      <c r="AO48">
        <f t="shared" si="27"/>
        <v>0</v>
      </c>
      <c r="AP48">
        <f t="shared" si="27"/>
        <v>-5.2384756302615694E-2</v>
      </c>
      <c r="AQ48">
        <f t="shared" si="27"/>
        <v>-8.7732432186546685</v>
      </c>
      <c r="AR48">
        <f t="shared" si="27"/>
        <v>-8.8256279749572837</v>
      </c>
      <c r="AS48">
        <f t="shared" si="27"/>
        <v>4.5305231710156775E-2</v>
      </c>
      <c r="AT48">
        <f t="shared" si="27"/>
        <v>2.633808523548567E-2</v>
      </c>
      <c r="AU48">
        <f t="shared" si="25"/>
        <v>-8.7539846580116407</v>
      </c>
      <c r="AW48">
        <v>45</v>
      </c>
      <c r="AX48">
        <f>IF(Z48&gt;0, (R48*SUMPRODUCT(K48:$K$98, X48:$X$98)-K48*$AZ$3)/Z48, 0)</f>
        <v>157.94343247725297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1"/>
        <v>5.4446624121623132E-3</v>
      </c>
      <c r="L49" s="2">
        <v>46</v>
      </c>
      <c r="M49" s="6">
        <v>9.2986215999999997E-2</v>
      </c>
      <c r="Q49" s="4">
        <f t="shared" si="22"/>
        <v>25</v>
      </c>
      <c r="R49">
        <f t="shared" si="0"/>
        <v>50000</v>
      </c>
      <c r="S49">
        <f t="shared" si="1"/>
        <v>150.7740437670667</v>
      </c>
      <c r="U49">
        <f t="shared" si="12"/>
        <v>9.2986215999999997E-2</v>
      </c>
      <c r="V49">
        <f t="shared" si="13"/>
        <v>0.01</v>
      </c>
      <c r="W49">
        <f t="shared" si="14"/>
        <v>0.3436180266173447</v>
      </c>
      <c r="X49">
        <f t="shared" si="15"/>
        <v>3.195174004453416E-2</v>
      </c>
      <c r="Y49">
        <f t="shared" si="16"/>
        <v>3.436180266173447E-3</v>
      </c>
      <c r="Z49">
        <f t="shared" si="17"/>
        <v>0.30823010630663711</v>
      </c>
      <c r="AB49">
        <f t="shared" si="18"/>
        <v>54.272210585003492</v>
      </c>
      <c r="AC49">
        <f t="shared" si="19"/>
        <v>46.473099538604522</v>
      </c>
      <c r="AE49">
        <f t="shared" si="2"/>
        <v>0</v>
      </c>
      <c r="AF49">
        <f t="shared" si="26"/>
        <v>0</v>
      </c>
      <c r="AG49">
        <f t="shared" si="26"/>
        <v>-7.7057526576659274</v>
      </c>
      <c r="AH49">
        <f t="shared" si="4"/>
        <v>-1597.5870022267079</v>
      </c>
      <c r="AI49">
        <f t="shared" si="23"/>
        <v>-1605.2927548843738</v>
      </c>
      <c r="AJ49">
        <f t="shared" si="6"/>
        <v>7.7991110463989699</v>
      </c>
      <c r="AK49">
        <f t="shared" si="20"/>
        <v>3.7990547409502446</v>
      </c>
      <c r="AL49">
        <f t="shared" si="24"/>
        <v>-1593.6945890970246</v>
      </c>
      <c r="AN49">
        <f t="shared" si="27"/>
        <v>0</v>
      </c>
      <c r="AO49">
        <f t="shared" si="27"/>
        <v>0</v>
      </c>
      <c r="AP49">
        <f t="shared" si="27"/>
        <v>-4.1955221852613522E-2</v>
      </c>
      <c r="AQ49">
        <f t="shared" si="27"/>
        <v>-8.6983219011828261</v>
      </c>
      <c r="AR49">
        <f t="shared" si="27"/>
        <v>-8.7402771230354404</v>
      </c>
      <c r="AS49">
        <f t="shared" si="27"/>
        <v>4.246352676260836E-2</v>
      </c>
      <c r="AT49">
        <f t="shared" si="27"/>
        <v>2.0684570549798831E-2</v>
      </c>
      <c r="AU49">
        <f t="shared" si="25"/>
        <v>-8.6771290257230334</v>
      </c>
      <c r="AW49">
        <v>46</v>
      </c>
      <c r="AX49">
        <f>IF(Z49&gt;0, (R49*SUMPRODUCT(K49:$K$98, X49:$X$98)-K49*$AZ$3)/Z49, 0)</f>
        <v>150.7740437670667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1"/>
        <v>4.8613057251449222E-3</v>
      </c>
      <c r="L50" s="2">
        <v>47</v>
      </c>
      <c r="M50" s="6">
        <v>0.109364504</v>
      </c>
      <c r="Q50" s="4">
        <f t="shared" si="22"/>
        <v>25</v>
      </c>
      <c r="R50">
        <f t="shared" si="0"/>
        <v>50000</v>
      </c>
      <c r="S50">
        <f t="shared" si="1"/>
        <v>142.36947467131969</v>
      </c>
      <c r="U50">
        <f t="shared" si="12"/>
        <v>0.109364504</v>
      </c>
      <c r="V50">
        <f t="shared" si="13"/>
        <v>0.01</v>
      </c>
      <c r="W50">
        <f t="shared" si="14"/>
        <v>0.30823010630663711</v>
      </c>
      <c r="X50">
        <f t="shared" si="15"/>
        <v>3.3709432694092642E-2</v>
      </c>
      <c r="Y50">
        <f t="shared" si="16"/>
        <v>3.0823010630663711E-3</v>
      </c>
      <c r="Z50">
        <f t="shared" si="17"/>
        <v>0.27143837254947806</v>
      </c>
      <c r="AB50">
        <f t="shared" si="18"/>
        <v>46.473099538604522</v>
      </c>
      <c r="AC50">
        <f t="shared" si="19"/>
        <v>38.644538505507157</v>
      </c>
      <c r="AE50">
        <f t="shared" si="2"/>
        <v>0</v>
      </c>
      <c r="AF50">
        <f t="shared" si="26"/>
        <v>0</v>
      </c>
      <c r="AG50">
        <f t="shared" si="26"/>
        <v>-6.7859593137369512</v>
      </c>
      <c r="AH50">
        <f t="shared" si="4"/>
        <v>-1685.4716347046322</v>
      </c>
      <c r="AI50">
        <f t="shared" si="23"/>
        <v>-1692.257594018369</v>
      </c>
      <c r="AJ50">
        <f t="shared" si="6"/>
        <v>7.8285610330973654</v>
      </c>
      <c r="AK50">
        <f t="shared" si="20"/>
        <v>3.2531169677023168</v>
      </c>
      <c r="AL50">
        <f t="shared" si="24"/>
        <v>-1681.1759160175693</v>
      </c>
      <c r="AN50">
        <f t="shared" si="27"/>
        <v>0</v>
      </c>
      <c r="AO50">
        <f t="shared" si="27"/>
        <v>0</v>
      </c>
      <c r="AP50">
        <f t="shared" si="27"/>
        <v>-3.2988622862469945E-2</v>
      </c>
      <c r="AQ50">
        <f t="shared" si="27"/>
        <v>-8.1935929073589993</v>
      </c>
      <c r="AR50">
        <f t="shared" si="27"/>
        <v>-8.226581530221468</v>
      </c>
      <c r="AS50">
        <f t="shared" si="27"/>
        <v>3.8057028569842666E-2</v>
      </c>
      <c r="AT50">
        <f t="shared" si="27"/>
        <v>1.5814396139657363E-2</v>
      </c>
      <c r="AU50">
        <f t="shared" si="25"/>
        <v>-8.1727101055119693</v>
      </c>
      <c r="AW50">
        <v>47</v>
      </c>
      <c r="AX50">
        <f>IF(Z50&gt;0, (R50*SUMPRODUCT(K50:$K$98, X50:$X$98)-K50*$AZ$3)/Z50, 0)</f>
        <v>142.36947467131969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1"/>
        <v>4.3404515403079663E-3</v>
      </c>
      <c r="L51" s="2">
        <v>48</v>
      </c>
      <c r="M51" s="6">
        <v>0.12705264299999999</v>
      </c>
      <c r="Q51" s="4">
        <f t="shared" si="22"/>
        <v>25</v>
      </c>
      <c r="R51">
        <f t="shared" si="0"/>
        <v>50000</v>
      </c>
      <c r="S51">
        <f t="shared" si="1"/>
        <v>133.3158907926248</v>
      </c>
      <c r="U51">
        <f t="shared" si="12"/>
        <v>0.12705264299999999</v>
      </c>
      <c r="V51">
        <f t="shared" si="13"/>
        <v>0.01</v>
      </c>
      <c r="W51">
        <f t="shared" si="14"/>
        <v>0.27143837254947806</v>
      </c>
      <c r="X51">
        <f t="shared" si="15"/>
        <v>3.4486962644029832E-2</v>
      </c>
      <c r="Y51">
        <f t="shared" si="16"/>
        <v>2.7143837254947805E-3</v>
      </c>
      <c r="Z51">
        <f t="shared" si="17"/>
        <v>0.23423702617995343</v>
      </c>
      <c r="AB51">
        <f t="shared" si="18"/>
        <v>38.644538505507157</v>
      </c>
      <c r="AC51">
        <f t="shared" si="19"/>
        <v>31.227517801795866</v>
      </c>
      <c r="AE51">
        <f t="shared" si="2"/>
        <v>0</v>
      </c>
      <c r="AF51">
        <f t="shared" si="26"/>
        <v>0</v>
      </c>
      <c r="AG51">
        <f t="shared" si="26"/>
        <v>-5.8559256544988356</v>
      </c>
      <c r="AH51">
        <f t="shared" si="4"/>
        <v>-1724.3481322014916</v>
      </c>
      <c r="AI51">
        <f t="shared" si="23"/>
        <v>-1730.2040578559904</v>
      </c>
      <c r="AJ51">
        <f t="shared" si="6"/>
        <v>7.417020703711291</v>
      </c>
      <c r="AK51">
        <f t="shared" si="20"/>
        <v>2.7051176953855012</v>
      </c>
      <c r="AL51">
        <f t="shared" si="24"/>
        <v>-1720.0819194568935</v>
      </c>
      <c r="AN51">
        <f t="shared" si="27"/>
        <v>0</v>
      </c>
      <c r="AO51">
        <f t="shared" si="27"/>
        <v>0</v>
      </c>
      <c r="AP51">
        <f t="shared" si="27"/>
        <v>-2.5417361526998406E-2</v>
      </c>
      <c r="AQ51">
        <f t="shared" si="27"/>
        <v>-7.4844495064411287</v>
      </c>
      <c r="AR51">
        <f t="shared" si="27"/>
        <v>-7.5098668679681273</v>
      </c>
      <c r="AS51">
        <f t="shared" si="27"/>
        <v>3.2193218937919751E-2</v>
      </c>
      <c r="AT51">
        <f t="shared" si="27"/>
        <v>1.1741432267650334E-2</v>
      </c>
      <c r="AU51">
        <f t="shared" si="25"/>
        <v>-7.4659322167625568</v>
      </c>
      <c r="AW51">
        <v>48</v>
      </c>
      <c r="AX51">
        <f>IF(Z51&gt;0, (R51*SUMPRODUCT(K51:$K$98, X51:$X$98)-K51*$AZ$3)/Z51, 0)</f>
        <v>133.3158907926248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1"/>
        <v>3.8754031609892553E-3</v>
      </c>
      <c r="L52" s="2">
        <v>49</v>
      </c>
      <c r="M52" s="6">
        <v>0.145586511</v>
      </c>
      <c r="Q52" s="4">
        <f t="shared" si="22"/>
        <v>25</v>
      </c>
      <c r="R52">
        <f t="shared" si="0"/>
        <v>50000</v>
      </c>
      <c r="S52">
        <f t="shared" si="1"/>
        <v>123.54556596679686</v>
      </c>
      <c r="U52">
        <f t="shared" si="12"/>
        <v>0.145586511</v>
      </c>
      <c r="V52">
        <f t="shared" si="13"/>
        <v>0.01</v>
      </c>
      <c r="W52">
        <f t="shared" si="14"/>
        <v>0.23423702617995343</v>
      </c>
      <c r="X52">
        <f t="shared" si="15"/>
        <v>3.4101751388555077E-2</v>
      </c>
      <c r="Y52">
        <f t="shared" si="16"/>
        <v>2.3423702617995342E-3</v>
      </c>
      <c r="Z52">
        <f t="shared" si="17"/>
        <v>0.19779290452959883</v>
      </c>
      <c r="AB52">
        <f t="shared" si="18"/>
        <v>31.227517801795866</v>
      </c>
      <c r="AC52">
        <f t="shared" si="19"/>
        <v>24.436436334325904</v>
      </c>
      <c r="AE52">
        <f t="shared" si="2"/>
        <v>0</v>
      </c>
      <c r="AF52">
        <f t="shared" si="26"/>
        <v>0</v>
      </c>
      <c r="AG52">
        <f t="shared" si="26"/>
        <v>-4.9448226132399711</v>
      </c>
      <c r="AH52">
        <f t="shared" si="4"/>
        <v>-1705.0875694277538</v>
      </c>
      <c r="AI52">
        <f t="shared" si="23"/>
        <v>-1710.0323920409937</v>
      </c>
      <c r="AJ52">
        <f t="shared" si="6"/>
        <v>6.7910814674699616</v>
      </c>
      <c r="AK52">
        <f t="shared" si="20"/>
        <v>2.1859262461257107</v>
      </c>
      <c r="AL52">
        <f t="shared" si="24"/>
        <v>-1701.0553843273981</v>
      </c>
      <c r="AN52">
        <f t="shared" si="27"/>
        <v>0</v>
      </c>
      <c r="AO52">
        <f t="shared" si="27"/>
        <v>0</v>
      </c>
      <c r="AP52">
        <f t="shared" si="27"/>
        <v>-1.9163181185881333E-2</v>
      </c>
      <c r="AQ52">
        <f t="shared" si="27"/>
        <v>-6.6079017563238036</v>
      </c>
      <c r="AR52">
        <f t="shared" si="27"/>
        <v>-6.6270649375096848</v>
      </c>
      <c r="AS52">
        <f t="shared" si="27"/>
        <v>2.631817858556864E-2</v>
      </c>
      <c r="AT52">
        <f t="shared" si="27"/>
        <v>8.4713454839249556E-3</v>
      </c>
      <c r="AU52">
        <f t="shared" si="25"/>
        <v>-6.5922754134401913</v>
      </c>
      <c r="AW52">
        <v>49</v>
      </c>
      <c r="AX52">
        <f>IF(Z52&gt;0, (R52*SUMPRODUCT(K52:$K$98, X52:$X$98)-K52*$AZ$3)/Z52, 0)</f>
        <v>123.54556596679686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1"/>
        <v>3.4601813937404063E-3</v>
      </c>
      <c r="L53" s="2">
        <v>50</v>
      </c>
      <c r="M53" s="6">
        <v>0.16473611299999999</v>
      </c>
      <c r="Q53" s="4">
        <f t="shared" si="22"/>
        <v>25</v>
      </c>
      <c r="R53">
        <f t="shared" si="0"/>
        <v>50000</v>
      </c>
      <c r="S53">
        <f t="shared" si="1"/>
        <v>113.01514186629737</v>
      </c>
      <c r="U53">
        <f t="shared" si="12"/>
        <v>0.16473611299999999</v>
      </c>
      <c r="V53">
        <f t="shared" si="13"/>
        <v>0.01</v>
      </c>
      <c r="W53">
        <f t="shared" si="14"/>
        <v>0.19779290452959883</v>
      </c>
      <c r="X53">
        <f t="shared" si="15"/>
        <v>3.2583634271186206E-2</v>
      </c>
      <c r="Y53">
        <f t="shared" si="16"/>
        <v>1.9779290452959881E-3</v>
      </c>
      <c r="Z53">
        <f t="shared" si="17"/>
        <v>0.16323134121311664</v>
      </c>
      <c r="AB53">
        <f t="shared" si="18"/>
        <v>24.436436334325904</v>
      </c>
      <c r="AC53">
        <f t="shared" si="19"/>
        <v>18.44761318422637</v>
      </c>
      <c r="AE53">
        <f t="shared" si="2"/>
        <v>0</v>
      </c>
      <c r="AF53">
        <f t="shared" si="26"/>
        <v>0</v>
      </c>
      <c r="AG53">
        <f t="shared" si="26"/>
        <v>-4.0807835303279161</v>
      </c>
      <c r="AH53">
        <f t="shared" si="4"/>
        <v>-1629.1817135593103</v>
      </c>
      <c r="AI53">
        <f t="shared" si="23"/>
        <v>-1633.2624970896381</v>
      </c>
      <c r="AJ53">
        <f t="shared" si="6"/>
        <v>5.9888231500995346</v>
      </c>
      <c r="AK53">
        <f t="shared" si="20"/>
        <v>1.7105505434028134</v>
      </c>
      <c r="AL53">
        <f t="shared" si="24"/>
        <v>-1625.5631233961358</v>
      </c>
      <c r="AN53">
        <f t="shared" si="27"/>
        <v>0</v>
      </c>
      <c r="AO53">
        <f t="shared" si="27"/>
        <v>0</v>
      </c>
      <c r="AP53">
        <f t="shared" si="27"/>
        <v>-1.4120251243522943E-2</v>
      </c>
      <c r="AQ53">
        <f t="shared" si="27"/>
        <v>-5.6372642522800378</v>
      </c>
      <c r="AR53">
        <f t="shared" si="27"/>
        <v>-5.6513845035235599</v>
      </c>
      <c r="AS53">
        <f t="shared" si="27"/>
        <v>2.0722414434376217E-2</v>
      </c>
      <c r="AT53">
        <f t="shared" si="27"/>
        <v>5.9188151633349567E-3</v>
      </c>
      <c r="AU53">
        <f t="shared" si="25"/>
        <v>-5.6247432739258487</v>
      </c>
      <c r="AW53">
        <v>50</v>
      </c>
      <c r="AX53">
        <f>IF(Z53&gt;0, (R53*SUMPRODUCT(K53:$K$98, X53:$X$98)-K53*$AZ$3)/Z53, 0)</f>
        <v>113.01514186629737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1"/>
        <v>3.0894476729825052E-3</v>
      </c>
      <c r="L54" s="2">
        <v>51</v>
      </c>
      <c r="M54" s="6">
        <v>0.18528323299999999</v>
      </c>
      <c r="Q54" s="4">
        <f t="shared" si="22"/>
        <v>25</v>
      </c>
      <c r="R54">
        <f t="shared" si="0"/>
        <v>50000</v>
      </c>
      <c r="S54">
        <f t="shared" si="1"/>
        <v>101.73269365453031</v>
      </c>
      <c r="U54">
        <f t="shared" si="12"/>
        <v>0.18528323299999999</v>
      </c>
      <c r="V54">
        <f t="shared" si="13"/>
        <v>0.01</v>
      </c>
      <c r="W54">
        <f t="shared" si="14"/>
        <v>0.16323134121311664</v>
      </c>
      <c r="X54">
        <f t="shared" si="15"/>
        <v>3.024403062689239E-2</v>
      </c>
      <c r="Y54">
        <f t="shared" si="16"/>
        <v>1.6323134121311665E-3</v>
      </c>
      <c r="Z54">
        <f t="shared" si="17"/>
        <v>0.1313549971740931</v>
      </c>
      <c r="AB54">
        <f t="shared" si="18"/>
        <v>18.44761318422637</v>
      </c>
      <c r="AC54">
        <f t="shared" si="19"/>
        <v>13.363097687503707</v>
      </c>
      <c r="AE54">
        <f t="shared" si="2"/>
        <v>0</v>
      </c>
      <c r="AF54">
        <f t="shared" si="26"/>
        <v>0</v>
      </c>
      <c r="AG54">
        <f t="shared" si="26"/>
        <v>-3.2838749293523275</v>
      </c>
      <c r="AH54">
        <f t="shared" si="4"/>
        <v>-1512.2015313446195</v>
      </c>
      <c r="AI54">
        <f t="shared" si="23"/>
        <v>-1515.4854062739719</v>
      </c>
      <c r="AJ54">
        <f t="shared" si="6"/>
        <v>5.0845154967226627</v>
      </c>
      <c r="AK54">
        <f t="shared" si="20"/>
        <v>1.2913329228958461</v>
      </c>
      <c r="AL54">
        <f t="shared" si="24"/>
        <v>-1509.1095578543534</v>
      </c>
      <c r="AN54">
        <f t="shared" si="27"/>
        <v>0</v>
      </c>
      <c r="AO54">
        <f t="shared" si="27"/>
        <v>0</v>
      </c>
      <c r="AP54">
        <f t="shared" si="27"/>
        <v>-1.0145359758853136E-2</v>
      </c>
      <c r="AQ54">
        <f t="shared" si="27"/>
        <v>-4.6718675020932157</v>
      </c>
      <c r="AR54">
        <f t="shared" si="27"/>
        <v>-4.6820128618520691</v>
      </c>
      <c r="AS54">
        <f t="shared" si="27"/>
        <v>1.5708344569593316E-2</v>
      </c>
      <c r="AT54">
        <f t="shared" si="27"/>
        <v>3.9895054936862689E-3</v>
      </c>
      <c r="AU54">
        <f t="shared" si="25"/>
        <v>-4.662315011788789</v>
      </c>
      <c r="AW54">
        <v>51</v>
      </c>
      <c r="AX54">
        <f>IF(Z54&gt;0, (R54*SUMPRODUCT(K54:$K$98, X54:$X$98)-K54*$AZ$3)/Z54, 0)</f>
        <v>101.73269365453031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1"/>
        <v>2.758435422305808E-3</v>
      </c>
      <c r="L55" s="2">
        <v>52</v>
      </c>
      <c r="M55" s="6">
        <v>0.20641411200000001</v>
      </c>
      <c r="Q55" s="4">
        <f t="shared" si="22"/>
        <v>25</v>
      </c>
      <c r="R55">
        <f t="shared" si="0"/>
        <v>50000</v>
      </c>
      <c r="S55">
        <f t="shared" si="1"/>
        <v>89.23483222311495</v>
      </c>
      <c r="U55">
        <f t="shared" si="12"/>
        <v>0.20641411200000001</v>
      </c>
      <c r="V55">
        <f t="shared" si="13"/>
        <v>0.01</v>
      </c>
      <c r="W55">
        <f t="shared" si="14"/>
        <v>0.1313549971740931</v>
      </c>
      <c r="X55">
        <f t="shared" si="15"/>
        <v>2.711352509845294E-2</v>
      </c>
      <c r="Y55">
        <f t="shared" si="16"/>
        <v>1.313549971740931E-3</v>
      </c>
      <c r="Z55">
        <f t="shared" si="17"/>
        <v>0.10292792210389923</v>
      </c>
      <c r="AB55">
        <f t="shared" si="18"/>
        <v>13.363097687503707</v>
      </c>
      <c r="AC55">
        <f t="shared" si="19"/>
        <v>9.1847558600152919</v>
      </c>
      <c r="AE55">
        <f t="shared" si="2"/>
        <v>0</v>
      </c>
      <c r="AF55">
        <f t="shared" si="26"/>
        <v>0</v>
      </c>
      <c r="AG55">
        <f t="shared" si="26"/>
        <v>-2.5731980525974807</v>
      </c>
      <c r="AH55">
        <f t="shared" si="4"/>
        <v>-1355.6762549226469</v>
      </c>
      <c r="AI55">
        <f t="shared" si="23"/>
        <v>-1358.2494529752444</v>
      </c>
      <c r="AJ55">
        <f t="shared" si="6"/>
        <v>4.1783418274884152</v>
      </c>
      <c r="AK55">
        <f t="shared" si="20"/>
        <v>0.93541683812525955</v>
      </c>
      <c r="AL55">
        <f t="shared" si="24"/>
        <v>-1353.1356943096307</v>
      </c>
      <c r="AN55">
        <f t="shared" si="27"/>
        <v>0</v>
      </c>
      <c r="AO55">
        <f t="shared" si="27"/>
        <v>0</v>
      </c>
      <c r="AP55">
        <f t="shared" si="27"/>
        <v>-7.0980006568932144E-3</v>
      </c>
      <c r="AQ55">
        <f t="shared" si="27"/>
        <v>-3.7395454027575075</v>
      </c>
      <c r="AR55">
        <f t="shared" si="27"/>
        <v>-3.7466434034144007</v>
      </c>
      <c r="AS55">
        <f t="shared" si="27"/>
        <v>1.1525686103446028E-2</v>
      </c>
      <c r="AT55">
        <f t="shared" si="27"/>
        <v>2.5802869409060139E-3</v>
      </c>
      <c r="AU55">
        <f t="shared" si="25"/>
        <v>-3.7325374303700487</v>
      </c>
      <c r="AW55">
        <v>52</v>
      </c>
      <c r="AX55">
        <f>IF(Z55&gt;0, (R55*SUMPRODUCT(K55:$K$98, X55:$X$98)-K55*$AZ$3)/Z55, 0)</f>
        <v>89.23483222311495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1"/>
        <v>2.4628887699159E-3</v>
      </c>
      <c r="L56" s="2">
        <v>53</v>
      </c>
      <c r="M56" s="6">
        <v>0.22879502199999999</v>
      </c>
      <c r="Q56" s="4">
        <f t="shared" si="22"/>
        <v>25</v>
      </c>
      <c r="R56">
        <f t="shared" si="0"/>
        <v>50000</v>
      </c>
      <c r="S56">
        <f t="shared" si="1"/>
        <v>75.123356386566485</v>
      </c>
      <c r="U56">
        <f t="shared" si="12"/>
        <v>0.22879502199999999</v>
      </c>
      <c r="V56">
        <f t="shared" si="13"/>
        <v>0.01</v>
      </c>
      <c r="W56">
        <f t="shared" si="14"/>
        <v>0.10292792210389923</v>
      </c>
      <c r="X56">
        <f t="shared" si="15"/>
        <v>2.3549396202175908E-2</v>
      </c>
      <c r="Y56">
        <f t="shared" si="16"/>
        <v>1.0292792210389924E-3</v>
      </c>
      <c r="Z56">
        <f t="shared" si="17"/>
        <v>7.8349246680684326E-2</v>
      </c>
      <c r="AB56">
        <f t="shared" si="18"/>
        <v>9.1847558600152919</v>
      </c>
      <c r="AC56">
        <f t="shared" si="19"/>
        <v>5.8858583810120599</v>
      </c>
      <c r="AE56">
        <f t="shared" si="2"/>
        <v>0</v>
      </c>
      <c r="AF56">
        <f t="shared" si="26"/>
        <v>0</v>
      </c>
      <c r="AG56">
        <f t="shared" si="26"/>
        <v>-1.9587311670171081</v>
      </c>
      <c r="AH56">
        <f t="shared" si="4"/>
        <v>-1177.4698101087954</v>
      </c>
      <c r="AI56">
        <f t="shared" si="23"/>
        <v>-1179.4285412758124</v>
      </c>
      <c r="AJ56">
        <f t="shared" si="6"/>
        <v>3.2988974790032319</v>
      </c>
      <c r="AK56">
        <f t="shared" si="20"/>
        <v>0.64293291020107046</v>
      </c>
      <c r="AL56">
        <f t="shared" si="24"/>
        <v>-1175.4867108866081</v>
      </c>
      <c r="AN56">
        <f t="shared" si="27"/>
        <v>0</v>
      </c>
      <c r="AO56">
        <f t="shared" si="27"/>
        <v>0</v>
      </c>
      <c r="AP56">
        <f t="shared" si="27"/>
        <v>-4.8241369945307006E-3</v>
      </c>
      <c r="AQ56">
        <f t="shared" si="27"/>
        <v>-2.8999771722319596</v>
      </c>
      <c r="AR56">
        <f t="shared" si="27"/>
        <v>-2.9048013092264902</v>
      </c>
      <c r="AS56">
        <f t="shared" si="27"/>
        <v>8.124817554140934E-3</v>
      </c>
      <c r="AT56">
        <f t="shared" si="27"/>
        <v>1.5834722443435643E-3</v>
      </c>
      <c r="AU56">
        <f t="shared" si="25"/>
        <v>-2.8950930194280056</v>
      </c>
      <c r="AW56">
        <v>53</v>
      </c>
      <c r="AX56">
        <f>IF(Z56&gt;0, (R56*SUMPRODUCT(K56:$K$98, X56:$X$98)-K56*$AZ$3)/Z56, 0)</f>
        <v>75.123356386566485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1"/>
        <v>2.1990078302820534E-3</v>
      </c>
      <c r="L57" s="2">
        <v>54</v>
      </c>
      <c r="M57" s="6">
        <v>0.25248784600000002</v>
      </c>
      <c r="Q57" s="4">
        <f t="shared" si="22"/>
        <v>25</v>
      </c>
      <c r="R57">
        <f t="shared" si="0"/>
        <v>50000</v>
      </c>
      <c r="S57">
        <f t="shared" si="1"/>
        <v>58.482362384978849</v>
      </c>
      <c r="U57">
        <f t="shared" si="12"/>
        <v>0.25248784600000002</v>
      </c>
      <c r="V57">
        <f t="shared" si="13"/>
        <v>0.01</v>
      </c>
      <c r="W57">
        <f t="shared" si="14"/>
        <v>7.8349246680684326E-2</v>
      </c>
      <c r="X57">
        <f t="shared" si="15"/>
        <v>1.9782232530128636E-2</v>
      </c>
      <c r="Y57">
        <f t="shared" si="16"/>
        <v>7.8349246680684329E-4</v>
      </c>
      <c r="Z57">
        <f t="shared" si="17"/>
        <v>5.7783521683748854E-2</v>
      </c>
      <c r="AB57">
        <f t="shared" si="18"/>
        <v>5.8858583810120599</v>
      </c>
      <c r="AC57">
        <f t="shared" si="19"/>
        <v>3.3793168549892836</v>
      </c>
      <c r="AE57">
        <f t="shared" si="2"/>
        <v>0</v>
      </c>
      <c r="AF57">
        <f t="shared" si="26"/>
        <v>0</v>
      </c>
      <c r="AG57">
        <f t="shared" si="26"/>
        <v>-1.4445880420937214</v>
      </c>
      <c r="AH57">
        <f t="shared" si="4"/>
        <v>-989.11162650643178</v>
      </c>
      <c r="AI57">
        <f t="shared" si="23"/>
        <v>-990.55621454852553</v>
      </c>
      <c r="AJ57">
        <f t="shared" si="6"/>
        <v>2.5065415260227764</v>
      </c>
      <c r="AK57">
        <f t="shared" si="20"/>
        <v>0.41201008667084421</v>
      </c>
      <c r="AL57">
        <f t="shared" si="24"/>
        <v>-987.63766293583183</v>
      </c>
      <c r="AN57">
        <f t="shared" si="27"/>
        <v>0</v>
      </c>
      <c r="AO57">
        <f t="shared" si="27"/>
        <v>0</v>
      </c>
      <c r="AP57">
        <f t="shared" si="27"/>
        <v>-3.1766604160959138E-3</v>
      </c>
      <c r="AQ57">
        <f t="shared" si="27"/>
        <v>-2.1750642117106613</v>
      </c>
      <c r="AR57">
        <f t="shared" si="27"/>
        <v>-2.1782408721267572</v>
      </c>
      <c r="AS57">
        <f t="shared" si="27"/>
        <v>5.5119044426512123E-3</v>
      </c>
      <c r="AT57">
        <f t="shared" si="27"/>
        <v>9.0601340674437386E-4</v>
      </c>
      <c r="AU57">
        <f t="shared" si="25"/>
        <v>-2.1718229542773617</v>
      </c>
      <c r="AW57">
        <v>54</v>
      </c>
      <c r="AX57">
        <f>IF(Z57&gt;0, (R57*SUMPRODUCT(K57:$K$98, X57:$X$98)-K57*$AZ$3)/Z57, 0)</f>
        <v>58.482362384978849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1"/>
        <v>1.9633998484661188E-3</v>
      </c>
      <c r="L58" s="2">
        <v>55</v>
      </c>
      <c r="M58" s="6">
        <v>0.27661797300000002</v>
      </c>
      <c r="Q58" s="4">
        <f t="shared" si="22"/>
        <v>25</v>
      </c>
      <c r="R58">
        <f t="shared" si="0"/>
        <v>50000</v>
      </c>
      <c r="S58">
        <f t="shared" si="1"/>
        <v>37.735791966085472</v>
      </c>
      <c r="U58">
        <f t="shared" si="12"/>
        <v>0.27661797300000002</v>
      </c>
      <c r="V58">
        <f t="shared" si="13"/>
        <v>0.01</v>
      </c>
      <c r="W58">
        <f t="shared" si="14"/>
        <v>5.7783521683748854E-2</v>
      </c>
      <c r="X58">
        <f t="shared" si="15"/>
        <v>1.5983960640960155E-2</v>
      </c>
      <c r="Y58">
        <f t="shared" si="16"/>
        <v>5.7783521683748857E-4</v>
      </c>
      <c r="Z58">
        <f t="shared" si="17"/>
        <v>4.1221725825951211E-2</v>
      </c>
      <c r="AB58">
        <f t="shared" si="18"/>
        <v>3.3793168549892836</v>
      </c>
      <c r="AC58">
        <f t="shared" si="19"/>
        <v>1.5555344702511078</v>
      </c>
      <c r="AE58">
        <f t="shared" si="2"/>
        <v>0</v>
      </c>
      <c r="AF58">
        <f t="shared" si="26"/>
        <v>0</v>
      </c>
      <c r="AG58">
        <f t="shared" si="26"/>
        <v>-1.0305431456487804</v>
      </c>
      <c r="AH58">
        <f t="shared" si="4"/>
        <v>-799.19803204800769</v>
      </c>
      <c r="AI58">
        <f t="shared" si="23"/>
        <v>-800.22857519365652</v>
      </c>
      <c r="AJ58">
        <f t="shared" si="6"/>
        <v>1.8237823847381758</v>
      </c>
      <c r="AK58">
        <f t="shared" si="20"/>
        <v>0.23655217984924987</v>
      </c>
      <c r="AL58">
        <f t="shared" si="24"/>
        <v>-798.16824062906915</v>
      </c>
      <c r="AN58">
        <f t="shared" si="27"/>
        <v>0</v>
      </c>
      <c r="AO58">
        <f t="shared" si="27"/>
        <v>0</v>
      </c>
      <c r="AP58">
        <f t="shared" si="27"/>
        <v>-2.0233682560046127E-3</v>
      </c>
      <c r="AQ58">
        <f t="shared" si="27"/>
        <v>-1.5691452950174787</v>
      </c>
      <c r="AR58">
        <f t="shared" si="27"/>
        <v>-1.5711686632734834</v>
      </c>
      <c r="AS58">
        <f t="shared" si="27"/>
        <v>3.5808140578301112E-3</v>
      </c>
      <c r="AT58">
        <f t="shared" si="27"/>
        <v>4.6444651407034725E-4</v>
      </c>
      <c r="AU58">
        <f t="shared" si="25"/>
        <v>-1.567123402701583</v>
      </c>
      <c r="AW58">
        <v>55</v>
      </c>
      <c r="AX58">
        <f>IF(Z58&gt;0, (R58*SUMPRODUCT(K58:$K$98, X58:$X$98)-K58*$AZ$3)/Z58, 0)</f>
        <v>37.735791966085472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1"/>
        <v>1.7530355789876059E-3</v>
      </c>
      <c r="L59" s="2">
        <v>56</v>
      </c>
      <c r="M59" s="6">
        <v>0.30183517399999998</v>
      </c>
      <c r="Q59" s="4">
        <f t="shared" si="22"/>
        <v>25</v>
      </c>
      <c r="R59">
        <f t="shared" si="0"/>
        <v>50000</v>
      </c>
      <c r="S59">
        <f t="shared" si="1"/>
        <v>10.576728194139312</v>
      </c>
      <c r="U59">
        <f t="shared" si="12"/>
        <v>0.30183517399999998</v>
      </c>
      <c r="V59">
        <f t="shared" si="13"/>
        <v>0.01</v>
      </c>
      <c r="W59">
        <f t="shared" si="14"/>
        <v>4.1221725825951211E-2</v>
      </c>
      <c r="X59">
        <f t="shared" si="15"/>
        <v>1.2442166787256277E-2</v>
      </c>
      <c r="Y59">
        <f t="shared" si="16"/>
        <v>4.1221725825951212E-4</v>
      </c>
      <c r="Z59">
        <f t="shared" si="17"/>
        <v>2.8367341780435422E-2</v>
      </c>
      <c r="AB59">
        <f t="shared" si="18"/>
        <v>1.5555344702511078</v>
      </c>
      <c r="AC59">
        <f t="shared" si="19"/>
        <v>0.30003366360191741</v>
      </c>
      <c r="AE59">
        <f t="shared" si="2"/>
        <v>0</v>
      </c>
      <c r="AF59">
        <f t="shared" si="26"/>
        <v>0</v>
      </c>
      <c r="AG59">
        <f t="shared" si="26"/>
        <v>-0.7091835445108855</v>
      </c>
      <c r="AH59">
        <f t="shared" si="4"/>
        <v>-622.10833936281381</v>
      </c>
      <c r="AI59">
        <f t="shared" si="23"/>
        <v>-622.8175229073247</v>
      </c>
      <c r="AJ59">
        <f t="shared" si="6"/>
        <v>1.2555008066491904</v>
      </c>
      <c r="AK59">
        <f t="shared" si="20"/>
        <v>0.10888741291757756</v>
      </c>
      <c r="AL59">
        <f t="shared" si="24"/>
        <v>-621.45313468775794</v>
      </c>
      <c r="AN59">
        <f t="shared" si="27"/>
        <v>0</v>
      </c>
      <c r="AO59">
        <f t="shared" si="27"/>
        <v>0</v>
      </c>
      <c r="AP59">
        <f t="shared" si="27"/>
        <v>-1.2432239855601228E-3</v>
      </c>
      <c r="AQ59">
        <f t="shared" si="27"/>
        <v>-1.0905780528879083</v>
      </c>
      <c r="AR59">
        <f t="shared" si="27"/>
        <v>-1.0918212768734685</v>
      </c>
      <c r="AS59">
        <f t="shared" si="27"/>
        <v>2.2009375835036699E-3</v>
      </c>
      <c r="AT59">
        <f t="shared" si="27"/>
        <v>1.9088350894842809E-4</v>
      </c>
      <c r="AU59">
        <f t="shared" si="25"/>
        <v>-1.0894294557810165</v>
      </c>
      <c r="AW59">
        <v>56</v>
      </c>
      <c r="AX59">
        <f>IF(Z59&gt;0, (R59*SUMPRODUCT(K59:$K$98, X59:$X$98)-K59*$AZ$3)/Z59, 0)</f>
        <v>10.576728194139312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1"/>
        <v>1.5652103383817909E-3</v>
      </c>
      <c r="L60" s="2">
        <v>57</v>
      </c>
      <c r="M60" s="6">
        <v>0.327222552</v>
      </c>
      <c r="Q60" s="4">
        <f t="shared" si="22"/>
        <v>25</v>
      </c>
      <c r="R60">
        <f t="shared" si="0"/>
        <v>50000</v>
      </c>
      <c r="S60">
        <f t="shared" si="1"/>
        <v>-27.152720767725974</v>
      </c>
      <c r="U60">
        <f t="shared" si="12"/>
        <v>0.327222552</v>
      </c>
      <c r="V60">
        <f t="shared" si="13"/>
        <v>0.01</v>
      </c>
      <c r="W60">
        <f t="shared" si="14"/>
        <v>2.8367341780435422E-2</v>
      </c>
      <c r="X60">
        <f t="shared" si="15"/>
        <v>9.2824339708503026E-3</v>
      </c>
      <c r="Y60">
        <f t="shared" si="16"/>
        <v>2.8367341780435423E-4</v>
      </c>
      <c r="Z60">
        <f t="shared" si="17"/>
        <v>1.8801234391780764E-2</v>
      </c>
      <c r="AB60">
        <f t="shared" si="18"/>
        <v>0.30003366360191741</v>
      </c>
      <c r="AC60">
        <f t="shared" si="19"/>
        <v>-0.51050466752858936</v>
      </c>
      <c r="AE60">
        <f t="shared" si="2"/>
        <v>0</v>
      </c>
      <c r="AF60">
        <f t="shared" si="26"/>
        <v>0</v>
      </c>
      <c r="AG60">
        <f t="shared" si="26"/>
        <v>-0.47003085979451908</v>
      </c>
      <c r="AH60">
        <f t="shared" si="4"/>
        <v>-464.12169854251511</v>
      </c>
      <c r="AI60">
        <f t="shared" si="23"/>
        <v>-464.59172940230962</v>
      </c>
      <c r="AJ60">
        <f t="shared" si="6"/>
        <v>0.81053833113050677</v>
      </c>
      <c r="AK60">
        <f t="shared" si="20"/>
        <v>2.1002356452134222E-2</v>
      </c>
      <c r="AL60">
        <f t="shared" si="24"/>
        <v>-463.76018871472701</v>
      </c>
      <c r="AN60">
        <f t="shared" si="27"/>
        <v>0</v>
      </c>
      <c r="AO60">
        <f t="shared" si="27"/>
        <v>0</v>
      </c>
      <c r="AP60">
        <f t="shared" si="27"/>
        <v>-7.3569716110886334E-4</v>
      </c>
      <c r="AQ60">
        <f t="shared" si="27"/>
        <v>-0.7264480808260616</v>
      </c>
      <c r="AR60">
        <f t="shared" si="27"/>
        <v>-0.72718377798717049</v>
      </c>
      <c r="AS60">
        <f t="shared" si="27"/>
        <v>1.2686629755401927E-3</v>
      </c>
      <c r="AT60">
        <f t="shared" si="27"/>
        <v>3.2873105449259996E-5</v>
      </c>
      <c r="AU60">
        <f t="shared" si="25"/>
        <v>-0.72588224190618111</v>
      </c>
      <c r="AW60">
        <v>57</v>
      </c>
      <c r="AX60">
        <f>IF(Z60&gt;0, (R60*SUMPRODUCT(K60:$K$98, X60:$X$98)-K60*$AZ$3)/Z60, 0)</f>
        <v>-27.152720767725974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1"/>
        <v>1.3975092306980274E-3</v>
      </c>
      <c r="L61" s="2">
        <v>58</v>
      </c>
      <c r="M61" s="6">
        <v>0.35219428400000002</v>
      </c>
      <c r="Q61" s="4">
        <f t="shared" si="22"/>
        <v>25</v>
      </c>
      <c r="R61">
        <f t="shared" si="0"/>
        <v>50000</v>
      </c>
      <c r="S61">
        <f t="shared" si="1"/>
        <v>-82.301165114447201</v>
      </c>
      <c r="U61">
        <f t="shared" si="12"/>
        <v>0.35219428400000002</v>
      </c>
      <c r="V61">
        <f t="shared" si="13"/>
        <v>0.01</v>
      </c>
      <c r="W61">
        <f t="shared" si="14"/>
        <v>1.8801234391780764E-2</v>
      </c>
      <c r="X61">
        <f t="shared" si="15"/>
        <v>6.6216872849294024E-3</v>
      </c>
      <c r="Y61">
        <f t="shared" si="16"/>
        <v>1.8801234391780763E-4</v>
      </c>
      <c r="Z61">
        <f t="shared" si="17"/>
        <v>1.1991534762933555E-2</v>
      </c>
      <c r="AB61">
        <f t="shared" si="18"/>
        <v>-0.51050466752858936</v>
      </c>
      <c r="AC61">
        <f t="shared" si="19"/>
        <v>-0.98691728249982802</v>
      </c>
      <c r="AE61">
        <f t="shared" si="2"/>
        <v>0</v>
      </c>
      <c r="AF61">
        <f t="shared" si="26"/>
        <v>0</v>
      </c>
      <c r="AG61">
        <f t="shared" si="26"/>
        <v>-0.29978836907333889</v>
      </c>
      <c r="AH61">
        <f t="shared" si="4"/>
        <v>-331.0843642464701</v>
      </c>
      <c r="AI61">
        <f t="shared" si="23"/>
        <v>-331.38415261554343</v>
      </c>
      <c r="AJ61">
        <f t="shared" si="6"/>
        <v>0.47641261497123866</v>
      </c>
      <c r="AK61">
        <f t="shared" si="20"/>
        <v>-3.5735326727001256E-2</v>
      </c>
      <c r="AL61">
        <f t="shared" si="24"/>
        <v>-330.94347532729915</v>
      </c>
      <c r="AN61">
        <f t="shared" si="27"/>
        <v>0</v>
      </c>
      <c r="AO61">
        <f t="shared" si="27"/>
        <v>0</v>
      </c>
      <c r="AP61">
        <f t="shared" si="27"/>
        <v>-4.1895701303589817E-4</v>
      </c>
      <c r="AQ61">
        <f t="shared" si="27"/>
        <v>-0.46269345517422994</v>
      </c>
      <c r="AR61">
        <f t="shared" si="27"/>
        <v>-0.46311241218726579</v>
      </c>
      <c r="AS61">
        <f t="shared" si="27"/>
        <v>6.6579102704329132E-4</v>
      </c>
      <c r="AT61">
        <f t="shared" si="27"/>
        <v>-4.9940448962994182E-5</v>
      </c>
      <c r="AU61">
        <f t="shared" si="25"/>
        <v>-0.46249656160918545</v>
      </c>
      <c r="AW61">
        <v>58</v>
      </c>
      <c r="AX61">
        <f>IF(Z61&gt;0, (R61*SUMPRODUCT(K61:$K$98, X61:$X$98)-K61*$AZ$3)/Z61, 0)</f>
        <v>-82.301165114447201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1"/>
        <v>1.2477760988375245E-3</v>
      </c>
      <c r="L62" s="2">
        <v>59</v>
      </c>
      <c r="M62" s="6">
        <v>0.377763185</v>
      </c>
      <c r="Q62" s="4">
        <f t="shared" si="22"/>
        <v>25</v>
      </c>
      <c r="R62">
        <f t="shared" si="0"/>
        <v>50000</v>
      </c>
      <c r="S62">
        <f t="shared" si="1"/>
        <v>-167.04191486271495</v>
      </c>
      <c r="U62">
        <f t="shared" si="12"/>
        <v>0.377763185</v>
      </c>
      <c r="V62">
        <f t="shared" si="13"/>
        <v>0.01</v>
      </c>
      <c r="W62">
        <f t="shared" si="14"/>
        <v>1.1991534762933555E-2</v>
      </c>
      <c r="X62">
        <f t="shared" si="15"/>
        <v>4.5299603650839999E-3</v>
      </c>
      <c r="Y62">
        <f t="shared" si="16"/>
        <v>1.1991534762933555E-4</v>
      </c>
      <c r="Z62">
        <f t="shared" si="17"/>
        <v>7.341659050220219E-3</v>
      </c>
      <c r="AB62">
        <f t="shared" si="18"/>
        <v>-0.98691728249982802</v>
      </c>
      <c r="AC62">
        <f t="shared" si="19"/>
        <v>-1.2263647860179665</v>
      </c>
      <c r="AE62">
        <f t="shared" si="2"/>
        <v>0</v>
      </c>
      <c r="AF62">
        <f t="shared" si="26"/>
        <v>0</v>
      </c>
      <c r="AG62">
        <f t="shared" si="26"/>
        <v>-0.18354147625550549</v>
      </c>
      <c r="AH62">
        <f t="shared" si="4"/>
        <v>-226.49801825419999</v>
      </c>
      <c r="AI62">
        <f t="shared" si="23"/>
        <v>-226.68155973045549</v>
      </c>
      <c r="AJ62">
        <f t="shared" si="6"/>
        <v>0.23944750351813848</v>
      </c>
      <c r="AK62">
        <f t="shared" si="20"/>
        <v>-6.908420977498797E-2</v>
      </c>
      <c r="AL62">
        <f t="shared" si="24"/>
        <v>-226.51119643671234</v>
      </c>
      <c r="AN62">
        <f t="shared" si="27"/>
        <v>0</v>
      </c>
      <c r="AO62">
        <f t="shared" si="27"/>
        <v>0</v>
      </c>
      <c r="AP62">
        <f t="shared" si="27"/>
        <v>-2.2901866721697475E-4</v>
      </c>
      <c r="AQ62">
        <f t="shared" si="27"/>
        <v>-0.28261881361165608</v>
      </c>
      <c r="AR62">
        <f t="shared" si="27"/>
        <v>-0.28284783227887306</v>
      </c>
      <c r="AS62">
        <f t="shared" si="27"/>
        <v>2.9877687181624723E-4</v>
      </c>
      <c r="AT62">
        <f t="shared" si="27"/>
        <v>-8.6201625764307664E-5</v>
      </c>
      <c r="AU62">
        <f t="shared" si="25"/>
        <v>-0.28263525703282111</v>
      </c>
      <c r="AW62">
        <v>59</v>
      </c>
      <c r="AX62">
        <f>IF(Z62&gt;0, (R62*SUMPRODUCT(K62:$K$98, X62:$X$98)-K62*$AZ$3)/Z62, 0)</f>
        <v>-167.04191486271495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1"/>
        <v>1.114085802533504E-3</v>
      </c>
      <c r="L63" s="2">
        <v>60</v>
      </c>
      <c r="M63" s="6">
        <v>0.40377970400000002</v>
      </c>
      <c r="Q63" s="4">
        <f t="shared" si="22"/>
        <v>25</v>
      </c>
      <c r="R63">
        <f t="shared" si="0"/>
        <v>50000</v>
      </c>
      <c r="S63">
        <f t="shared" si="1"/>
        <v>-304.30035493634296</v>
      </c>
      <c r="U63">
        <f t="shared" si="12"/>
        <v>0.40377970400000002</v>
      </c>
      <c r="V63">
        <f t="shared" si="13"/>
        <v>0.01</v>
      </c>
      <c r="W63">
        <f t="shared" si="14"/>
        <v>7.341659050220219E-3</v>
      </c>
      <c r="X63">
        <f t="shared" si="15"/>
        <v>2.9644129181668412E-3</v>
      </c>
      <c r="Y63">
        <f t="shared" si="16"/>
        <v>7.3416590502202193E-5</v>
      </c>
      <c r="Z63">
        <f t="shared" si="17"/>
        <v>4.3038295415511758E-3</v>
      </c>
      <c r="AB63">
        <f t="shared" si="18"/>
        <v>-1.2263647860179665</v>
      </c>
      <c r="AC63">
        <f t="shared" si="19"/>
        <v>-1.309656857079541</v>
      </c>
      <c r="AE63">
        <f t="shared" si="2"/>
        <v>0</v>
      </c>
      <c r="AF63">
        <f t="shared" si="26"/>
        <v>0</v>
      </c>
      <c r="AG63">
        <f t="shared" si="26"/>
        <v>-0.10759573853877939</v>
      </c>
      <c r="AH63">
        <f t="shared" si="4"/>
        <v>-148.22064590834205</v>
      </c>
      <c r="AI63">
        <f t="shared" si="23"/>
        <v>-148.32824164688083</v>
      </c>
      <c r="AJ63">
        <f t="shared" si="6"/>
        <v>8.3292071061574546E-2</v>
      </c>
      <c r="AK63">
        <f t="shared" si="20"/>
        <v>-8.5845535021257663E-2</v>
      </c>
      <c r="AL63">
        <f t="shared" si="24"/>
        <v>-148.33079511084051</v>
      </c>
      <c r="AN63">
        <f t="shared" si="27"/>
        <v>0</v>
      </c>
      <c r="AO63">
        <f t="shared" si="27"/>
        <v>0</v>
      </c>
      <c r="AP63">
        <f t="shared" si="27"/>
        <v>-1.1987088471916111E-4</v>
      </c>
      <c r="AQ63">
        <f t="shared" si="27"/>
        <v>-0.16513051724882957</v>
      </c>
      <c r="AR63">
        <f t="shared" si="27"/>
        <v>-0.16525038813354873</v>
      </c>
      <c r="AS63">
        <f t="shared" si="27"/>
        <v>9.2794513833311924E-5</v>
      </c>
      <c r="AT63">
        <f t="shared" si="27"/>
        <v>-9.5639291778075859E-5</v>
      </c>
      <c r="AU63">
        <f t="shared" si="25"/>
        <v>-0.16525323291149349</v>
      </c>
      <c r="AW63">
        <v>60</v>
      </c>
      <c r="AX63">
        <f>IF(Z63&gt;0, (R63*SUMPRODUCT(K63:$K$98, X63:$X$98)-K63*$AZ$3)/Z63, 0)</f>
        <v>-304.30035493634296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1"/>
        <v>9.9471946654777136E-4</v>
      </c>
      <c r="L64" s="2">
        <v>61</v>
      </c>
      <c r="M64" s="6">
        <v>0.43007572599999999</v>
      </c>
      <c r="Q64" s="4">
        <f t="shared" si="22"/>
        <v>25</v>
      </c>
      <c r="R64">
        <f t="shared" si="0"/>
        <v>50000</v>
      </c>
      <c r="S64">
        <f t="shared" si="1"/>
        <v>-538.13886719247216</v>
      </c>
      <c r="U64">
        <f t="shared" si="12"/>
        <v>0.43007572599999999</v>
      </c>
      <c r="V64">
        <f t="shared" si="13"/>
        <v>0.01</v>
      </c>
      <c r="W64">
        <f t="shared" si="14"/>
        <v>4.3038295415511758E-3</v>
      </c>
      <c r="X64">
        <f t="shared" si="15"/>
        <v>1.850972614662869E-3</v>
      </c>
      <c r="Y64">
        <f t="shared" si="16"/>
        <v>4.3038295415511759E-5</v>
      </c>
      <c r="Z64">
        <f t="shared" si="17"/>
        <v>2.4098186314727948E-3</v>
      </c>
      <c r="AB64">
        <f t="shared" si="18"/>
        <v>-1.309656857079541</v>
      </c>
      <c r="AC64">
        <f t="shared" si="19"/>
        <v>-1.2968170684800833</v>
      </c>
      <c r="AE64">
        <f t="shared" si="2"/>
        <v>0</v>
      </c>
      <c r="AF64">
        <f t="shared" si="26"/>
        <v>0</v>
      </c>
      <c r="AG64">
        <f t="shared" si="26"/>
        <v>-6.0245465786819871E-2</v>
      </c>
      <c r="AH64">
        <f t="shared" si="4"/>
        <v>-92.548630733143455</v>
      </c>
      <c r="AI64">
        <f t="shared" si="23"/>
        <v>-92.608876198930275</v>
      </c>
      <c r="AJ64">
        <f t="shared" si="6"/>
        <v>-1.283978859945778E-2</v>
      </c>
      <c r="AK64">
        <f t="shared" si="20"/>
        <v>-9.1675979995567883E-2</v>
      </c>
      <c r="AL64">
        <f t="shared" si="24"/>
        <v>-92.713391967525311</v>
      </c>
      <c r="AN64">
        <f t="shared" si="27"/>
        <v>0</v>
      </c>
      <c r="AO64">
        <f t="shared" si="27"/>
        <v>0</v>
      </c>
      <c r="AP64">
        <f t="shared" si="27"/>
        <v>-5.9927337589387472E-5</v>
      </c>
      <c r="AQ64">
        <f t="shared" si="27"/>
        <v>-9.2059924592599138E-2</v>
      </c>
      <c r="AR64">
        <f t="shared" si="27"/>
        <v>-9.2119851930188526E-2</v>
      </c>
      <c r="AS64">
        <f t="shared" si="27"/>
        <v>-1.27719876662388E-5</v>
      </c>
      <c r="AT64">
        <f t="shared" si="27"/>
        <v>-9.1191881916435444E-5</v>
      </c>
      <c r="AU64">
        <f t="shared" si="25"/>
        <v>-9.2223815799771208E-2</v>
      </c>
      <c r="AW64">
        <v>61</v>
      </c>
      <c r="AX64">
        <f>IF(Z64&gt;0, (R64*SUMPRODUCT(K64:$K$98, X64:$X$98)-K64*$AZ$3)/Z64, 0)</f>
        <v>-538.13886719247216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1"/>
        <v>8.8814238084622432E-4</v>
      </c>
      <c r="L65" s="2">
        <v>62</v>
      </c>
      <c r="M65" s="6">
        <v>0.45648519999999998</v>
      </c>
      <c r="Q65" s="4">
        <f t="shared" si="22"/>
        <v>25</v>
      </c>
      <c r="R65">
        <f t="shared" si="0"/>
        <v>50000</v>
      </c>
      <c r="S65">
        <f t="shared" si="1"/>
        <v>-956.67721752665761</v>
      </c>
      <c r="U65">
        <f t="shared" si="12"/>
        <v>0.45648519999999998</v>
      </c>
      <c r="V65">
        <f t="shared" si="13"/>
        <v>0.01</v>
      </c>
      <c r="W65">
        <f t="shared" si="14"/>
        <v>2.4098186314727948E-3</v>
      </c>
      <c r="X65">
        <f t="shared" si="15"/>
        <v>1.1000465399515849E-3</v>
      </c>
      <c r="Y65">
        <f t="shared" si="16"/>
        <v>2.409818631472795E-5</v>
      </c>
      <c r="Z65">
        <f t="shared" si="17"/>
        <v>1.285673905206482E-3</v>
      </c>
      <c r="AB65">
        <f t="shared" si="18"/>
        <v>-1.2968170684800833</v>
      </c>
      <c r="AC65">
        <f t="shared" si="19"/>
        <v>-1.2299749342795689</v>
      </c>
      <c r="AE65">
        <f t="shared" si="2"/>
        <v>0</v>
      </c>
      <c r="AF65">
        <f t="shared" si="26"/>
        <v>0</v>
      </c>
      <c r="AG65">
        <f t="shared" si="26"/>
        <v>-3.2141847630162049E-2</v>
      </c>
      <c r="AH65">
        <f t="shared" si="4"/>
        <v>-55.002326997579246</v>
      </c>
      <c r="AI65">
        <f t="shared" si="23"/>
        <v>-55.03446884520941</v>
      </c>
      <c r="AJ65">
        <f t="shared" si="6"/>
        <v>-6.6842134200514325E-2</v>
      </c>
      <c r="AK65">
        <f t="shared" si="20"/>
        <v>-9.0777194793605839E-2</v>
      </c>
      <c r="AL65">
        <f t="shared" si="24"/>
        <v>-55.192088174203526</v>
      </c>
      <c r="AN65">
        <f t="shared" si="27"/>
        <v>0</v>
      </c>
      <c r="AO65">
        <f t="shared" si="27"/>
        <v>0</v>
      </c>
      <c r="AP65">
        <f t="shared" si="27"/>
        <v>-2.8546537079048696E-5</v>
      </c>
      <c r="AQ65">
        <f t="shared" si="27"/>
        <v>-4.884989765171259E-2</v>
      </c>
      <c r="AR65">
        <f t="shared" si="27"/>
        <v>-4.8878444188791642E-2</v>
      </c>
      <c r="AS65">
        <f t="shared" si="27"/>
        <v>-5.9365332209687627E-5</v>
      </c>
      <c r="AT65">
        <f t="shared" si="27"/>
        <v>-8.062307391053457E-5</v>
      </c>
      <c r="AU65">
        <f t="shared" si="25"/>
        <v>-4.9018432594911863E-2</v>
      </c>
      <c r="AW65">
        <v>62</v>
      </c>
      <c r="AX65">
        <f>IF(Z65&gt;0, (R65*SUMPRODUCT(K65:$K$98, X65:$X$98)-K65*$AZ$3)/Z65, 0)</f>
        <v>-956.67721752665761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1"/>
        <v>7.9298426861270028E-4</v>
      </c>
      <c r="L66" s="2">
        <v>63</v>
      </c>
      <c r="M66" s="6">
        <v>0.483034941</v>
      </c>
      <c r="Q66" s="4">
        <f t="shared" si="22"/>
        <v>25</v>
      </c>
      <c r="R66">
        <f t="shared" si="0"/>
        <v>50000</v>
      </c>
      <c r="S66">
        <f t="shared" si="1"/>
        <v>-1744.3424200962331</v>
      </c>
      <c r="U66">
        <f t="shared" si="12"/>
        <v>0.483034941</v>
      </c>
      <c r="V66">
        <f t="shared" si="13"/>
        <v>0.01</v>
      </c>
      <c r="W66">
        <f t="shared" si="14"/>
        <v>1.285673905206482E-3</v>
      </c>
      <c r="X66">
        <f t="shared" si="15"/>
        <v>6.2102541894665264E-4</v>
      </c>
      <c r="Y66">
        <f t="shared" si="16"/>
        <v>1.285673905206482E-5</v>
      </c>
      <c r="Z66">
        <f t="shared" si="17"/>
        <v>6.5179174720776461E-4</v>
      </c>
      <c r="AB66">
        <f t="shared" si="18"/>
        <v>-1.2299749342795689</v>
      </c>
      <c r="AC66">
        <f t="shared" si="19"/>
        <v>-1.1369479937231444</v>
      </c>
      <c r="AE66">
        <f t="shared" si="2"/>
        <v>0</v>
      </c>
      <c r="AF66">
        <f t="shared" si="26"/>
        <v>0</v>
      </c>
      <c r="AG66">
        <f t="shared" si="26"/>
        <v>-1.6294793680194115E-2</v>
      </c>
      <c r="AH66">
        <f t="shared" si="4"/>
        <v>-31.051270947332632</v>
      </c>
      <c r="AI66">
        <f t="shared" si="23"/>
        <v>-31.067565741012828</v>
      </c>
      <c r="AJ66">
        <f t="shared" si="6"/>
        <v>-9.3026940556424575E-2</v>
      </c>
      <c r="AK66">
        <f t="shared" si="20"/>
        <v>-8.6098245399569839E-2</v>
      </c>
      <c r="AL66">
        <f t="shared" si="24"/>
        <v>-31.246690926968821</v>
      </c>
      <c r="AN66">
        <f t="shared" si="27"/>
        <v>0</v>
      </c>
      <c r="AO66">
        <f t="shared" si="27"/>
        <v>0</v>
      </c>
      <c r="AP66">
        <f t="shared" si="27"/>
        <v>-1.292151504868358E-5</v>
      </c>
      <c r="AQ66">
        <f t="shared" si="27"/>
        <v>-2.4623169381665356E-2</v>
      </c>
      <c r="AR66">
        <f t="shared" si="27"/>
        <v>-2.4636090896714043E-2</v>
      </c>
      <c r="AS66">
        <f t="shared" si="27"/>
        <v>-7.3768900418413484E-5</v>
      </c>
      <c r="AT66">
        <f t="shared" si="27"/>
        <v>-6.8274554157014673E-5</v>
      </c>
      <c r="AU66">
        <f t="shared" si="25"/>
        <v>-2.4778134351289467E-2</v>
      </c>
      <c r="AW66">
        <v>63</v>
      </c>
      <c r="AX66">
        <f>IF(Z66&gt;0, (R66*SUMPRODUCT(K66:$K$98, X66:$X$98)-K66*$AZ$3)/Z66, 0)</f>
        <v>-1744.3424200962331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1"/>
        <v>7.0802166840419666E-4</v>
      </c>
      <c r="L67" s="2">
        <v>64</v>
      </c>
      <c r="M67" s="6">
        <v>0.509773425</v>
      </c>
      <c r="Q67" s="4">
        <f t="shared" si="22"/>
        <v>25</v>
      </c>
      <c r="R67">
        <f t="shared" ref="R67:R79" si="28">$C$6</f>
        <v>50000</v>
      </c>
      <c r="S67">
        <f t="shared" ref="S67:S79" si="29">AX67</f>
        <v>-3306.2935958190051</v>
      </c>
      <c r="U67">
        <f t="shared" si="12"/>
        <v>0.509773425</v>
      </c>
      <c r="V67">
        <f t="shared" si="13"/>
        <v>0.01</v>
      </c>
      <c r="W67">
        <f t="shared" si="14"/>
        <v>6.5179174720776461E-4</v>
      </c>
      <c r="X67">
        <f t="shared" si="15"/>
        <v>3.3226611136083636E-4</v>
      </c>
      <c r="Y67">
        <f t="shared" si="16"/>
        <v>6.5179174720776464E-6</v>
      </c>
      <c r="Z67">
        <f t="shared" si="17"/>
        <v>3.1300771837485062E-4</v>
      </c>
      <c r="AB67">
        <f t="shared" si="18"/>
        <v>-1.1369479937231444</v>
      </c>
      <c r="AC67">
        <f t="shared" si="19"/>
        <v>-1.0348954147046874</v>
      </c>
      <c r="AE67">
        <f t="shared" ref="AE67:AE79" si="30">$Z67*O67</f>
        <v>0</v>
      </c>
      <c r="AF67">
        <f t="shared" ref="AF67:AG79" si="31">-$Z67*P67</f>
        <v>0</v>
      </c>
      <c r="AG67">
        <f t="shared" si="31"/>
        <v>-7.8251929593712646E-3</v>
      </c>
      <c r="AH67">
        <f t="shared" ref="AH67:AH79" si="32">-X67*R67</f>
        <v>-16.613305568041817</v>
      </c>
      <c r="AI67">
        <f t="shared" si="23"/>
        <v>-16.621130761001186</v>
      </c>
      <c r="AJ67">
        <f t="shared" ref="AJ67:AJ79" si="33">AB67-AC67</f>
        <v>-0.10205257901845699</v>
      </c>
      <c r="AK67">
        <f t="shared" si="20"/>
        <v>-7.9586359560620115E-2</v>
      </c>
      <c r="AL67">
        <f t="shared" si="24"/>
        <v>-16.802769699580264</v>
      </c>
      <c r="AN67">
        <f t="shared" ref="AN67:AT79" si="34">AE67*$K67</f>
        <v>0</v>
      </c>
      <c r="AO67">
        <f t="shared" si="34"/>
        <v>0</v>
      </c>
      <c r="AP67">
        <f t="shared" si="34"/>
        <v>-5.5404061746788157E-6</v>
      </c>
      <c r="AQ67">
        <f t="shared" si="34"/>
        <v>-1.1762580325993697E-2</v>
      </c>
      <c r="AR67">
        <f t="shared" si="34"/>
        <v>-1.1768120732168375E-2</v>
      </c>
      <c r="AS67">
        <f t="shared" si="34"/>
        <v>-7.2255437261599032E-5</v>
      </c>
      <c r="AT67">
        <f t="shared" si="34"/>
        <v>-5.6348867078326541E-5</v>
      </c>
      <c r="AU67">
        <f t="shared" si="25"/>
        <v>-1.18967250365083E-2</v>
      </c>
      <c r="AW67">
        <v>64</v>
      </c>
      <c r="AX67">
        <f>IF(Z67&gt;0, (R67*SUMPRODUCT(K67:$K$98, X67:$X$98)-K67*$AZ$3)/Z67, 0)</f>
        <v>-3306.2935958190051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5">G68+$C$9</f>
        <v>0.12000000000000001</v>
      </c>
      <c r="I68" s="5">
        <f t="shared" ref="I68:I79" si="36">1+H68</f>
        <v>1.1200000000000001</v>
      </c>
      <c r="J68">
        <f t="shared" ref="J68:J79" si="37">1/I68</f>
        <v>0.89285714285714279</v>
      </c>
      <c r="K68">
        <f t="shared" si="21"/>
        <v>6.3216220393231843E-4</v>
      </c>
      <c r="L68" s="2">
        <v>65</v>
      </c>
      <c r="M68" s="6">
        <v>0.53654903799999998</v>
      </c>
      <c r="Q68" s="4">
        <f t="shared" si="22"/>
        <v>25</v>
      </c>
      <c r="R68">
        <f t="shared" si="28"/>
        <v>50000</v>
      </c>
      <c r="S68">
        <f t="shared" si="29"/>
        <v>-6577.4017761002115</v>
      </c>
      <c r="U68">
        <f t="shared" ref="U68:U79" si="38">M68</f>
        <v>0.53654903799999998</v>
      </c>
      <c r="V68">
        <f t="shared" ref="V68:V79" si="39">$C$10</f>
        <v>0.01</v>
      </c>
      <c r="W68">
        <f t="shared" ref="W68:W79" si="40">Z67</f>
        <v>3.1300771837485062E-4</v>
      </c>
      <c r="X68">
        <f t="shared" ref="X68:X79" si="41">U68*W68</f>
        <v>1.6794399018060102E-4</v>
      </c>
      <c r="Y68">
        <f t="shared" ref="Y68:Y79" si="42">V68*W68</f>
        <v>3.1300771837485063E-6</v>
      </c>
      <c r="Z68">
        <f t="shared" ref="Z68:Z79" si="43">MAX(0, W68-X68-Y68)</f>
        <v>1.4193365101050111E-4</v>
      </c>
      <c r="AB68">
        <f t="shared" ref="AB68:AB79" si="44">AC67</f>
        <v>-1.0348954147046874</v>
      </c>
      <c r="AC68">
        <f t="shared" ref="AC68:AC79" si="45">S68*Z68</f>
        <v>-0.93355464824485757</v>
      </c>
      <c r="AE68">
        <f t="shared" si="30"/>
        <v>0</v>
      </c>
      <c r="AF68">
        <f t="shared" si="31"/>
        <v>0</v>
      </c>
      <c r="AG68">
        <f t="shared" si="31"/>
        <v>-3.5483412752625276E-3</v>
      </c>
      <c r="AH68">
        <f t="shared" si="32"/>
        <v>-8.3971995090300506</v>
      </c>
      <c r="AI68">
        <f t="shared" si="23"/>
        <v>-8.4007478503053132</v>
      </c>
      <c r="AJ68">
        <f t="shared" si="33"/>
        <v>-0.10134076645982981</v>
      </c>
      <c r="AK68">
        <f t="shared" ref="AK68:AK79" si="46">G68*SUM(AB68:AB68, AE68:AF68)</f>
        <v>-7.2442679029328119E-2</v>
      </c>
      <c r="AL68">
        <f t="shared" si="24"/>
        <v>-8.5745312957944702</v>
      </c>
      <c r="AN68">
        <f t="shared" si="34"/>
        <v>0</v>
      </c>
      <c r="AO68">
        <f t="shared" si="34"/>
        <v>0</v>
      </c>
      <c r="AP68">
        <f t="shared" si="34"/>
        <v>-2.2431272408739727E-6</v>
      </c>
      <c r="AQ68">
        <f t="shared" si="34"/>
        <v>-5.3083921484878187E-3</v>
      </c>
      <c r="AR68">
        <f t="shared" si="34"/>
        <v>-5.3106352757286927E-3</v>
      </c>
      <c r="AS68">
        <f t="shared" si="34"/>
        <v>-6.4063802273436391E-5</v>
      </c>
      <c r="AT68">
        <f t="shared" si="34"/>
        <v>-4.5795523633941611E-5</v>
      </c>
      <c r="AU68">
        <f t="shared" si="25"/>
        <v>-5.4204946016360705E-3</v>
      </c>
      <c r="AW68">
        <v>65</v>
      </c>
      <c r="AX68">
        <f>IF(Z68&gt;0, (R68*SUMPRODUCT(K68:$K$98, X68:$X$98)-K68*$AZ$3)/Z68, 0)</f>
        <v>-6577.4017761002115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8"/>
        <v>50000</v>
      </c>
      <c r="S69">
        <f t="shared" si="29"/>
        <v>-13831.749160024274</v>
      </c>
      <c r="U69">
        <f t="shared" si="38"/>
        <v>0.56320604299999999</v>
      </c>
      <c r="V69">
        <f t="shared" si="39"/>
        <v>0.01</v>
      </c>
      <c r="W69">
        <f t="shared" si="40"/>
        <v>1.4193365101050111E-4</v>
      </c>
      <c r="X69">
        <f t="shared" si="41"/>
        <v>7.9937889954167276E-5</v>
      </c>
      <c r="Y69">
        <f t="shared" si="42"/>
        <v>1.4193365101050111E-6</v>
      </c>
      <c r="Z69">
        <f t="shared" si="43"/>
        <v>6.0576424546228817E-5</v>
      </c>
      <c r="AB69">
        <f t="shared" si="44"/>
        <v>-0.93355464824485757</v>
      </c>
      <c r="AC69">
        <f t="shared" si="45"/>
        <v>-0.83787790933457429</v>
      </c>
      <c r="AE69">
        <f t="shared" si="30"/>
        <v>0</v>
      </c>
      <c r="AF69">
        <f t="shared" si="31"/>
        <v>0</v>
      </c>
      <c r="AG69">
        <f t="shared" si="31"/>
        <v>-1.5144106136557205E-3</v>
      </c>
      <c r="AH69">
        <f t="shared" si="32"/>
        <v>-3.9968944977083636</v>
      </c>
      <c r="AI69">
        <f t="shared" si="23"/>
        <v>-3.9984089083220193</v>
      </c>
      <c r="AJ69">
        <f t="shared" si="33"/>
        <v>-9.5676738910283277E-2</v>
      </c>
      <c r="AK69">
        <f t="shared" si="46"/>
        <v>-6.5348825377140041E-2</v>
      </c>
      <c r="AL69">
        <f t="shared" si="24"/>
        <v>-4.1594344726094432</v>
      </c>
      <c r="AN69">
        <f t="shared" si="34"/>
        <v>0</v>
      </c>
      <c r="AO69">
        <f t="shared" si="34"/>
        <v>0</v>
      </c>
      <c r="AP69">
        <f t="shared" si="34"/>
        <v>-8.5477959927419204E-7</v>
      </c>
      <c r="AQ69">
        <f t="shared" si="34"/>
        <v>-2.2559693165681034E-3</v>
      </c>
      <c r="AR69">
        <f t="shared" si="34"/>
        <v>-2.2568240961673776E-3</v>
      </c>
      <c r="AS69">
        <f t="shared" si="34"/>
        <v>-5.4002873334447934E-5</v>
      </c>
      <c r="AT69">
        <f t="shared" si="34"/>
        <v>-3.6884872745358094E-5</v>
      </c>
      <c r="AU69">
        <f t="shared" si="25"/>
        <v>-2.347711842247184E-3</v>
      </c>
      <c r="AW69">
        <v>66</v>
      </c>
      <c r="AX69">
        <f>IF(Z69&gt;0, (R69*SUMPRODUCT(K69:$K$98, X69:$X$98)-K69*$AZ$3)/Z69, 0)</f>
        <v>-13831.749160024274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5"/>
        <v>0.12000000000000001</v>
      </c>
      <c r="I70" s="5">
        <f t="shared" si="36"/>
        <v>1.1200000000000001</v>
      </c>
      <c r="J70">
        <f t="shared" si="37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25</v>
      </c>
      <c r="R70">
        <f t="shared" si="28"/>
        <v>50000</v>
      </c>
      <c r="S70">
        <f t="shared" si="29"/>
        <v>-31276.190267706861</v>
      </c>
      <c r="U70">
        <f t="shared" si="38"/>
        <v>0.59415461300000005</v>
      </c>
      <c r="V70">
        <f t="shared" si="39"/>
        <v>0.01</v>
      </c>
      <c r="W70">
        <f t="shared" si="40"/>
        <v>6.0576424546228817E-5</v>
      </c>
      <c r="X70">
        <f t="shared" si="41"/>
        <v>3.5991762083188284E-5</v>
      </c>
      <c r="Y70">
        <f t="shared" si="42"/>
        <v>6.0576424546228823E-7</v>
      </c>
      <c r="Z70">
        <f t="shared" si="43"/>
        <v>2.3978898217578244E-5</v>
      </c>
      <c r="AB70">
        <f t="shared" si="44"/>
        <v>-0.83787790933457429</v>
      </c>
      <c r="AC70">
        <f t="shared" si="45"/>
        <v>-0.74996858306295411</v>
      </c>
      <c r="AE70">
        <f t="shared" si="30"/>
        <v>0</v>
      </c>
      <c r="AF70">
        <f t="shared" si="31"/>
        <v>0</v>
      </c>
      <c r="AG70">
        <f t="shared" si="31"/>
        <v>-5.994724554394561E-4</v>
      </c>
      <c r="AH70">
        <f t="shared" si="32"/>
        <v>-1.7995881041594142</v>
      </c>
      <c r="AI70">
        <f t="shared" si="23"/>
        <v>-1.8001875766148536</v>
      </c>
      <c r="AJ70">
        <f t="shared" si="33"/>
        <v>-8.7909326271620181E-2</v>
      </c>
      <c r="AK70">
        <f t="shared" si="46"/>
        <v>-5.8651453653420206E-2</v>
      </c>
      <c r="AL70">
        <f t="shared" si="24"/>
        <v>-1.946748356539894</v>
      </c>
      <c r="AN70">
        <f t="shared" si="34"/>
        <v>0</v>
      </c>
      <c r="AO70">
        <f t="shared" si="34"/>
        <v>0</v>
      </c>
      <c r="AP70">
        <f t="shared" si="34"/>
        <v>-3.0210764399499771E-7</v>
      </c>
      <c r="AQ70">
        <f t="shared" si="34"/>
        <v>-9.0691293215545109E-4</v>
      </c>
      <c r="AR70">
        <f t="shared" si="34"/>
        <v>-9.0721503979944614E-4</v>
      </c>
      <c r="AS70">
        <f t="shared" si="34"/>
        <v>-4.430241824144824E-5</v>
      </c>
      <c r="AT70">
        <f t="shared" si="34"/>
        <v>-2.9557742510666733E-5</v>
      </c>
      <c r="AU70">
        <f t="shared" si="25"/>
        <v>-9.8107520055156112E-4</v>
      </c>
      <c r="AW70">
        <v>67</v>
      </c>
      <c r="AX70">
        <f>IF(Z70&gt;0, (R70*SUMPRODUCT(K70:$K$98, X70:$X$98)-K70*$AZ$3)/Z70, 0)</f>
        <v>-31276.190267706861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5"/>
        <v>0.12000000000000001</v>
      </c>
      <c r="I71" s="5">
        <f t="shared" si="36"/>
        <v>1.1200000000000001</v>
      </c>
      <c r="J71">
        <f t="shared" si="37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25</v>
      </c>
      <c r="R71">
        <f t="shared" si="28"/>
        <v>50000</v>
      </c>
      <c r="S71">
        <f t="shared" si="29"/>
        <v>-76580.064381933902</v>
      </c>
      <c r="U71">
        <f t="shared" si="38"/>
        <v>0.62493506799999998</v>
      </c>
      <c r="V71">
        <f t="shared" si="39"/>
        <v>0.01</v>
      </c>
      <c r="W71">
        <f t="shared" si="40"/>
        <v>2.3978898217578244E-5</v>
      </c>
      <c r="X71">
        <f t="shared" si="41"/>
        <v>1.4985254388167339E-5</v>
      </c>
      <c r="Y71">
        <f t="shared" si="42"/>
        <v>2.3978898217578244E-7</v>
      </c>
      <c r="Z71">
        <f t="shared" si="43"/>
        <v>8.7538548472351223E-6</v>
      </c>
      <c r="AB71">
        <f t="shared" si="44"/>
        <v>-0.74996858306295411</v>
      </c>
      <c r="AC71">
        <f t="shared" si="45"/>
        <v>-0.67037076779136984</v>
      </c>
      <c r="AE71">
        <f t="shared" si="30"/>
        <v>0</v>
      </c>
      <c r="AF71">
        <f t="shared" si="31"/>
        <v>0</v>
      </c>
      <c r="AG71">
        <f t="shared" si="31"/>
        <v>-2.1884637118087805E-4</v>
      </c>
      <c r="AH71">
        <f t="shared" si="32"/>
        <v>-0.74926271940836697</v>
      </c>
      <c r="AI71">
        <f t="shared" si="23"/>
        <v>-0.74948156577954783</v>
      </c>
      <c r="AJ71">
        <f t="shared" si="33"/>
        <v>-7.9597815271584271E-2</v>
      </c>
      <c r="AK71">
        <f t="shared" si="46"/>
        <v>-5.2497800814406789E-2</v>
      </c>
      <c r="AL71">
        <f t="shared" si="24"/>
        <v>-0.88157718186553891</v>
      </c>
      <c r="AN71">
        <f t="shared" si="34"/>
        <v>0</v>
      </c>
      <c r="AO71">
        <f t="shared" si="34"/>
        <v>0</v>
      </c>
      <c r="AP71">
        <f t="shared" si="34"/>
        <v>-9.8472237956887518E-8</v>
      </c>
      <c r="AQ71">
        <f t="shared" si="34"/>
        <v>-3.3713868043452444E-4</v>
      </c>
      <c r="AR71">
        <f t="shared" si="34"/>
        <v>-3.3723715267248132E-4</v>
      </c>
      <c r="AS71">
        <f t="shared" si="34"/>
        <v>-3.581587834414451E-5</v>
      </c>
      <c r="AT71">
        <f t="shared" si="34"/>
        <v>-2.3621940387290492E-5</v>
      </c>
      <c r="AU71">
        <f t="shared" si="25"/>
        <v>-3.9667497140391631E-4</v>
      </c>
      <c r="AW71">
        <v>68</v>
      </c>
      <c r="AX71">
        <f>IF(Z71&gt;0, (R71*SUMPRODUCT(K71:$K$98, X71:$X$98)-K71*$AZ$3)/Z71, 0)</f>
        <v>-76580.064381933902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5"/>
        <v>0.12000000000000001</v>
      </c>
      <c r="I72" s="5">
        <f t="shared" si="36"/>
        <v>1.1200000000000001</v>
      </c>
      <c r="J72">
        <f t="shared" si="37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25</v>
      </c>
      <c r="R72">
        <f t="shared" si="28"/>
        <v>50000</v>
      </c>
      <c r="S72">
        <f t="shared" si="29"/>
        <v>-204512.16188095501</v>
      </c>
      <c r="U72">
        <f t="shared" si="38"/>
        <v>0.65550924799999999</v>
      </c>
      <c r="V72">
        <f t="shared" si="39"/>
        <v>0.01</v>
      </c>
      <c r="W72">
        <f t="shared" si="40"/>
        <v>8.7538548472351223E-6</v>
      </c>
      <c r="X72">
        <f t="shared" si="41"/>
        <v>5.7382328080122498E-6</v>
      </c>
      <c r="Y72">
        <f t="shared" si="42"/>
        <v>8.7538548472351221E-8</v>
      </c>
      <c r="Z72">
        <f t="shared" si="43"/>
        <v>2.9280834907505212E-6</v>
      </c>
      <c r="AB72">
        <f t="shared" si="44"/>
        <v>-0.67037076779136984</v>
      </c>
      <c r="AC72">
        <f t="shared" si="45"/>
        <v>-0.59882868486132246</v>
      </c>
      <c r="AE72">
        <f t="shared" si="30"/>
        <v>0</v>
      </c>
      <c r="AF72">
        <f t="shared" si="31"/>
        <v>0</v>
      </c>
      <c r="AG72">
        <f t="shared" si="31"/>
        <v>-7.3202087268763025E-5</v>
      </c>
      <c r="AH72">
        <f t="shared" si="32"/>
        <v>-0.28691164040061251</v>
      </c>
      <c r="AI72">
        <f t="shared" si="23"/>
        <v>-0.28698484248788125</v>
      </c>
      <c r="AJ72">
        <f t="shared" si="33"/>
        <v>-7.1542082930047379E-2</v>
      </c>
      <c r="AK72">
        <f t="shared" si="46"/>
        <v>-4.692595374539589E-2</v>
      </c>
      <c r="AL72">
        <f t="shared" si="24"/>
        <v>-0.40545287916332451</v>
      </c>
      <c r="AN72">
        <f t="shared" si="34"/>
        <v>0</v>
      </c>
      <c r="AO72">
        <f t="shared" si="34"/>
        <v>0</v>
      </c>
      <c r="AP72">
        <f t="shared" si="34"/>
        <v>-2.9408975826180578E-8</v>
      </c>
      <c r="AQ72">
        <f t="shared" si="34"/>
        <v>-1.152668975928507E-4</v>
      </c>
      <c r="AR72">
        <f t="shared" si="34"/>
        <v>-1.1529630656867687E-4</v>
      </c>
      <c r="AS72">
        <f t="shared" si="34"/>
        <v>-2.8742068238021194E-5</v>
      </c>
      <c r="AT72">
        <f t="shared" si="34"/>
        <v>-1.8852525806428903E-5</v>
      </c>
      <c r="AU72">
        <f t="shared" si="25"/>
        <v>-1.6289090061312697E-4</v>
      </c>
      <c r="AW72">
        <v>69</v>
      </c>
      <c r="AX72">
        <f>IF(Z72&gt;0, (R72*SUMPRODUCT(K72:$K$98, X72:$X$98)-K72*$AZ$3)/Z72, 0)</f>
        <v>-204512.16188095501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5"/>
        <v>0.12000000000000001</v>
      </c>
      <c r="I73" s="5">
        <f t="shared" si="36"/>
        <v>1.1200000000000001</v>
      </c>
      <c r="J73">
        <f t="shared" si="37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25</v>
      </c>
      <c r="R73">
        <f t="shared" si="28"/>
        <v>50000</v>
      </c>
      <c r="S73">
        <f t="shared" si="29"/>
        <v>-600450.00444436457</v>
      </c>
      <c r="U73">
        <f t="shared" si="38"/>
        <v>0.68583899100000001</v>
      </c>
      <c r="V73">
        <f t="shared" si="39"/>
        <v>0.01</v>
      </c>
      <c r="W73">
        <f t="shared" si="40"/>
        <v>2.9280834907505212E-6</v>
      </c>
      <c r="X73">
        <f t="shared" si="41"/>
        <v>2.0081938268600954E-6</v>
      </c>
      <c r="Y73">
        <f t="shared" si="42"/>
        <v>2.9280834907505213E-8</v>
      </c>
      <c r="Z73">
        <f t="shared" si="43"/>
        <v>8.9060882898292058E-7</v>
      </c>
      <c r="AB73">
        <f t="shared" si="44"/>
        <v>-0.59882868486132246</v>
      </c>
      <c r="AC73">
        <f t="shared" si="45"/>
        <v>-0.53476607532098497</v>
      </c>
      <c r="AE73">
        <f t="shared" si="30"/>
        <v>0</v>
      </c>
      <c r="AF73">
        <f t="shared" si="31"/>
        <v>0</v>
      </c>
      <c r="AG73">
        <f t="shared" si="31"/>
        <v>-2.2265220724573016E-5</v>
      </c>
      <c r="AH73">
        <f t="shared" si="32"/>
        <v>-0.10040969134300477</v>
      </c>
      <c r="AI73">
        <f t="shared" si="23"/>
        <v>-0.10043195656372934</v>
      </c>
      <c r="AJ73">
        <f t="shared" si="33"/>
        <v>-6.406260954033749E-2</v>
      </c>
      <c r="AK73">
        <f t="shared" si="46"/>
        <v>-4.1918007940292573E-2</v>
      </c>
      <c r="AL73">
        <f t="shared" si="24"/>
        <v>-0.20641257404435939</v>
      </c>
      <c r="AN73">
        <f t="shared" si="34"/>
        <v>0</v>
      </c>
      <c r="AO73">
        <f t="shared" si="34"/>
        <v>0</v>
      </c>
      <c r="AP73">
        <f t="shared" si="34"/>
        <v>-7.9866640722747251E-9</v>
      </c>
      <c r="AQ73">
        <f t="shared" si="34"/>
        <v>-3.6017539833876925E-5</v>
      </c>
      <c r="AR73">
        <f t="shared" si="34"/>
        <v>-3.6025526497949203E-5</v>
      </c>
      <c r="AS73">
        <f t="shared" si="34"/>
        <v>-2.2979630353598906E-5</v>
      </c>
      <c r="AT73">
        <f t="shared" si="34"/>
        <v>-1.5036233062292338E-5</v>
      </c>
      <c r="AU73">
        <f t="shared" si="25"/>
        <v>-7.4041389913840437E-5</v>
      </c>
      <c r="AW73">
        <v>70</v>
      </c>
      <c r="AX73">
        <f>IF(Z73&gt;0, (R73*SUMPRODUCT(K73:$K$98, X73:$X$98)-K73*$AZ$3)/Z73, 0)</f>
        <v>-600450.00444436457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5"/>
        <v>0.12000000000000001</v>
      </c>
      <c r="I74" s="5">
        <f t="shared" si="36"/>
        <v>1.1200000000000001</v>
      </c>
      <c r="J74">
        <f t="shared" si="37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25</v>
      </c>
      <c r="R74">
        <f t="shared" si="28"/>
        <v>50000</v>
      </c>
      <c r="S74">
        <f t="shared" si="29"/>
        <v>-1955948.390289678</v>
      </c>
      <c r="U74">
        <f t="shared" si="38"/>
        <v>0.71588716699999999</v>
      </c>
      <c r="V74">
        <f t="shared" si="39"/>
        <v>0.01</v>
      </c>
      <c r="W74">
        <f t="shared" si="40"/>
        <v>8.9060882898292058E-7</v>
      </c>
      <c r="X74">
        <f t="shared" si="41"/>
        <v>6.375754314857705E-7</v>
      </c>
      <c r="Y74">
        <f t="shared" si="42"/>
        <v>8.9060882898292061E-9</v>
      </c>
      <c r="Z74">
        <f t="shared" si="43"/>
        <v>2.4412730920732088E-7</v>
      </c>
      <c r="AB74">
        <f t="shared" si="44"/>
        <v>-0.53476607532098497</v>
      </c>
      <c r="AC74">
        <f t="shared" si="45"/>
        <v>-0.47750041746980976</v>
      </c>
      <c r="AE74">
        <f t="shared" si="30"/>
        <v>0</v>
      </c>
      <c r="AF74">
        <f t="shared" si="31"/>
        <v>0</v>
      </c>
      <c r="AG74">
        <f t="shared" si="31"/>
        <v>-6.1031827301830219E-6</v>
      </c>
      <c r="AH74">
        <f t="shared" si="32"/>
        <v>-3.1878771574288527E-2</v>
      </c>
      <c r="AI74">
        <f t="shared" si="23"/>
        <v>-3.1884874757018712E-2</v>
      </c>
      <c r="AJ74">
        <f t="shared" si="33"/>
        <v>-5.7265657851175211E-2</v>
      </c>
      <c r="AK74">
        <f t="shared" si="46"/>
        <v>-3.7433625272468948E-2</v>
      </c>
      <c r="AL74">
        <f t="shared" si="24"/>
        <v>-0.12658415788066285</v>
      </c>
      <c r="AN74">
        <f t="shared" si="34"/>
        <v>0</v>
      </c>
      <c r="AO74">
        <f t="shared" si="34"/>
        <v>0</v>
      </c>
      <c r="AP74">
        <f t="shared" si="34"/>
        <v>-1.9546849241701261E-9</v>
      </c>
      <c r="AQ74">
        <f t="shared" si="34"/>
        <v>-1.0209911279431135E-5</v>
      </c>
      <c r="AR74">
        <f t="shared" si="34"/>
        <v>-1.0211865964355305E-5</v>
      </c>
      <c r="AS74">
        <f t="shared" si="34"/>
        <v>-1.8340646679444918E-5</v>
      </c>
      <c r="AT74">
        <f t="shared" si="34"/>
        <v>-1.1988981194232511E-5</v>
      </c>
      <c r="AU74">
        <f t="shared" si="25"/>
        <v>-4.0541493838032726E-5</v>
      </c>
      <c r="AW74">
        <v>71</v>
      </c>
      <c r="AX74">
        <f>IF(Z74&gt;0, (R74*SUMPRODUCT(K74:$K$98, X74:$X$98)-K74*$AZ$3)/Z74, 0)</f>
        <v>-1955948.390289678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5"/>
        <v>0.12000000000000001</v>
      </c>
      <c r="I75" s="5">
        <f t="shared" si="36"/>
        <v>1.1200000000000001</v>
      </c>
      <c r="J75">
        <f t="shared" si="37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25</v>
      </c>
      <c r="R75">
        <f t="shared" si="28"/>
        <v>50000</v>
      </c>
      <c r="S75">
        <f t="shared" si="29"/>
        <v>-7151083.7649455862</v>
      </c>
      <c r="U75">
        <f t="shared" si="38"/>
        <v>0.74578270000000002</v>
      </c>
      <c r="V75">
        <f t="shared" si="39"/>
        <v>0.01</v>
      </c>
      <c r="W75">
        <f t="shared" si="40"/>
        <v>2.4412730920732088E-7</v>
      </c>
      <c r="X75">
        <f t="shared" si="41"/>
        <v>1.8206592380437062E-7</v>
      </c>
      <c r="Y75">
        <f t="shared" si="42"/>
        <v>2.4412730920732088E-9</v>
      </c>
      <c r="Z75">
        <f t="shared" si="43"/>
        <v>5.9620112310877049E-8</v>
      </c>
      <c r="AB75">
        <f t="shared" si="44"/>
        <v>-0.47750041746980976</v>
      </c>
      <c r="AC75">
        <f t="shared" si="45"/>
        <v>-0.42634841721054534</v>
      </c>
      <c r="AE75">
        <f t="shared" si="30"/>
        <v>0</v>
      </c>
      <c r="AF75">
        <f t="shared" si="31"/>
        <v>0</v>
      </c>
      <c r="AG75">
        <f t="shared" si="31"/>
        <v>-1.4905028077719262E-6</v>
      </c>
      <c r="AH75">
        <f t="shared" si="32"/>
        <v>-9.1032961902185305E-3</v>
      </c>
      <c r="AI75">
        <f t="shared" si="23"/>
        <v>-9.1047866930263031E-3</v>
      </c>
      <c r="AJ75">
        <f t="shared" si="33"/>
        <v>-5.1152000259264419E-2</v>
      </c>
      <c r="AK75">
        <f t="shared" si="46"/>
        <v>-3.3425029222886683E-2</v>
      </c>
      <c r="AL75">
        <f t="shared" si="24"/>
        <v>-9.3681816175177401E-2</v>
      </c>
      <c r="AN75">
        <f t="shared" si="34"/>
        <v>0</v>
      </c>
      <c r="AO75">
        <f t="shared" si="34"/>
        <v>0</v>
      </c>
      <c r="AP75">
        <f t="shared" si="34"/>
        <v>-4.262213165460116E-10</v>
      </c>
      <c r="AQ75">
        <f t="shared" si="34"/>
        <v>-2.6031610721373067E-6</v>
      </c>
      <c r="AR75">
        <f t="shared" si="34"/>
        <v>-2.6035872934538529E-6</v>
      </c>
      <c r="AS75">
        <f t="shared" si="34"/>
        <v>-1.4627327624465445E-5</v>
      </c>
      <c r="AT75">
        <f t="shared" si="34"/>
        <v>-9.5581570773851487E-6</v>
      </c>
      <c r="AU75">
        <f t="shared" si="25"/>
        <v>-2.6789071995304447E-5</v>
      </c>
      <c r="AW75">
        <v>72</v>
      </c>
      <c r="AX75">
        <f>IF(Z75&gt;0, (R75*SUMPRODUCT(K75:$K$98, X75:$X$98)-K75*$AZ$3)/Z75, 0)</f>
        <v>-7151083.7649455862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5"/>
        <v>0.12000000000000001</v>
      </c>
      <c r="I76" s="5">
        <f t="shared" si="36"/>
        <v>1.1200000000000001</v>
      </c>
      <c r="J76">
        <f t="shared" si="37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25</v>
      </c>
      <c r="R76">
        <f t="shared" si="28"/>
        <v>50000</v>
      </c>
      <c r="S76">
        <f t="shared" si="29"/>
        <v>-29791202.424906354</v>
      </c>
      <c r="U76">
        <f t="shared" si="38"/>
        <v>0.77567720100000004</v>
      </c>
      <c r="V76">
        <f t="shared" si="39"/>
        <v>0.01</v>
      </c>
      <c r="W76">
        <f t="shared" si="40"/>
        <v>5.9620112310877049E-8</v>
      </c>
      <c r="X76">
        <f t="shared" si="41"/>
        <v>4.6245961840606753E-8</v>
      </c>
      <c r="Y76">
        <f t="shared" si="42"/>
        <v>5.9620112310877056E-10</v>
      </c>
      <c r="Z76">
        <f t="shared" si="43"/>
        <v>1.2777949347161526E-8</v>
      </c>
      <c r="AB76">
        <f t="shared" si="44"/>
        <v>-0.42634841721054534</v>
      </c>
      <c r="AC76">
        <f t="shared" si="45"/>
        <v>-0.38067047557648903</v>
      </c>
      <c r="AE76">
        <f t="shared" si="30"/>
        <v>0</v>
      </c>
      <c r="AF76">
        <f t="shared" si="31"/>
        <v>0</v>
      </c>
      <c r="AG76">
        <f t="shared" si="31"/>
        <v>-3.1944873367903818E-7</v>
      </c>
      <c r="AH76">
        <f t="shared" si="32"/>
        <v>-2.3122980920303377E-3</v>
      </c>
      <c r="AI76">
        <f t="shared" si="23"/>
        <v>-2.3126175407640168E-3</v>
      </c>
      <c r="AJ76">
        <f t="shared" si="33"/>
        <v>-4.5677941634056307E-2</v>
      </c>
      <c r="AK76">
        <f t="shared" si="46"/>
        <v>-2.9844389204738177E-2</v>
      </c>
      <c r="AL76">
        <f t="shared" si="24"/>
        <v>-7.7834948379558511E-2</v>
      </c>
      <c r="AN76">
        <f t="shared" si="34"/>
        <v>0</v>
      </c>
      <c r="AO76">
        <f t="shared" si="34"/>
        <v>0</v>
      </c>
      <c r="AP76">
        <f t="shared" si="34"/>
        <v>-8.1561558531791257E-11</v>
      </c>
      <c r="AQ76">
        <f t="shared" si="34"/>
        <v>-5.9037528183025937E-7</v>
      </c>
      <c r="AR76">
        <f t="shared" si="34"/>
        <v>-5.9045684338879113E-7</v>
      </c>
      <c r="AS76">
        <f t="shared" si="34"/>
        <v>-1.1662478881325099E-5</v>
      </c>
      <c r="AT76">
        <f t="shared" si="34"/>
        <v>-7.6198608425647928E-6</v>
      </c>
      <c r="AU76">
        <f t="shared" si="25"/>
        <v>-1.9872796567278683E-5</v>
      </c>
      <c r="AW76">
        <v>73</v>
      </c>
      <c r="AX76">
        <f>IF(Z76&gt;0, (R76*SUMPRODUCT(K76:$K$98, X76:$X$98)-K76*$AZ$3)/Z76, 0)</f>
        <v>-29791202.424906354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5"/>
        <v>0.12000000000000001</v>
      </c>
      <c r="I77" s="5">
        <f t="shared" si="36"/>
        <v>1.1200000000000001</v>
      </c>
      <c r="J77">
        <f t="shared" si="37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25</v>
      </c>
      <c r="R77">
        <f t="shared" si="28"/>
        <v>50000</v>
      </c>
      <c r="S77">
        <f t="shared" si="29"/>
        <v>-144226656.55200183</v>
      </c>
      <c r="U77">
        <f t="shared" si="38"/>
        <v>0.80557273399999996</v>
      </c>
      <c r="V77">
        <f t="shared" si="39"/>
        <v>0.01</v>
      </c>
      <c r="W77">
        <f t="shared" si="40"/>
        <v>1.2777949347161526E-8</v>
      </c>
      <c r="X77">
        <f t="shared" si="41"/>
        <v>1.0293567590506425E-8</v>
      </c>
      <c r="Y77">
        <f t="shared" si="42"/>
        <v>1.2777949347161528E-10</v>
      </c>
      <c r="Z77">
        <f t="shared" si="43"/>
        <v>2.3566022631834857E-9</v>
      </c>
      <c r="AB77">
        <f t="shared" si="44"/>
        <v>-0.38067047557648903</v>
      </c>
      <c r="AC77">
        <f t="shared" si="45"/>
        <v>-0.33988486524183481</v>
      </c>
      <c r="AE77">
        <f t="shared" si="30"/>
        <v>0</v>
      </c>
      <c r="AF77">
        <f t="shared" si="31"/>
        <v>0</v>
      </c>
      <c r="AG77">
        <f t="shared" si="31"/>
        <v>-5.8915056579587145E-8</v>
      </c>
      <c r="AH77">
        <f t="shared" si="32"/>
        <v>-5.1467837952532129E-4</v>
      </c>
      <c r="AI77">
        <f t="shared" si="23"/>
        <v>-5.1473729458190089E-4</v>
      </c>
      <c r="AJ77">
        <f t="shared" si="33"/>
        <v>-4.0785610334654221E-2</v>
      </c>
      <c r="AK77">
        <f t="shared" si="46"/>
        <v>-2.6646933290354235E-2</v>
      </c>
      <c r="AL77">
        <f t="shared" si="24"/>
        <v>-6.7947280919590361E-2</v>
      </c>
      <c r="AN77">
        <f t="shared" si="34"/>
        <v>0</v>
      </c>
      <c r="AO77">
        <f t="shared" si="34"/>
        <v>0</v>
      </c>
      <c r="AP77">
        <f t="shared" si="34"/>
        <v>-1.3430513616711819E-11</v>
      </c>
      <c r="AQ77">
        <f t="shared" si="34"/>
        <v>-1.1732815659956446E-7</v>
      </c>
      <c r="AR77">
        <f t="shared" si="34"/>
        <v>-1.1734158711318118E-7</v>
      </c>
      <c r="AS77">
        <f t="shared" si="34"/>
        <v>-9.2976520225437153E-6</v>
      </c>
      <c r="AT77">
        <f t="shared" si="34"/>
        <v>-6.0745422507786035E-6</v>
      </c>
      <c r="AU77">
        <f t="shared" si="25"/>
        <v>-1.5489535860435499E-5</v>
      </c>
      <c r="AW77">
        <v>74</v>
      </c>
      <c r="AX77">
        <f>IF(Z77&gt;0, (R77*SUMPRODUCT(K77:$K$98, X77:$X$98)-K77*$AZ$3)/Z77, 0)</f>
        <v>-144226656.55200183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5"/>
        <v>0.12000000000000001</v>
      </c>
      <c r="I78" s="5">
        <f t="shared" si="36"/>
        <v>1.1200000000000001</v>
      </c>
      <c r="J78">
        <f t="shared" si="37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25</v>
      </c>
      <c r="R78">
        <f t="shared" si="28"/>
        <v>50000</v>
      </c>
      <c r="S78">
        <f t="shared" si="29"/>
        <v>-833316506.48158765</v>
      </c>
      <c r="U78">
        <f t="shared" si="38"/>
        <v>0.83546826699999999</v>
      </c>
      <c r="V78">
        <f t="shared" si="39"/>
        <v>0.01</v>
      </c>
      <c r="W78">
        <f t="shared" si="40"/>
        <v>2.3566022631834857E-9</v>
      </c>
      <c r="X78">
        <f t="shared" si="41"/>
        <v>1.9688664088301846E-9</v>
      </c>
      <c r="Y78">
        <f t="shared" si="42"/>
        <v>2.3566022631834857E-11</v>
      </c>
      <c r="Z78">
        <f t="shared" si="43"/>
        <v>3.6416983172146621E-10</v>
      </c>
      <c r="AB78">
        <f t="shared" si="44"/>
        <v>-0.33988486524183481</v>
      </c>
      <c r="AC78">
        <f t="shared" si="45"/>
        <v>-0.3034687319361199</v>
      </c>
      <c r="AE78">
        <f t="shared" si="30"/>
        <v>0</v>
      </c>
      <c r="AF78">
        <f t="shared" si="31"/>
        <v>0</v>
      </c>
      <c r="AG78">
        <f t="shared" si="31"/>
        <v>-9.1042457930366552E-9</v>
      </c>
      <c r="AH78">
        <f t="shared" si="32"/>
        <v>-9.844332044150923E-5</v>
      </c>
      <c r="AI78">
        <f t="shared" si="23"/>
        <v>-9.8452424687302264E-5</v>
      </c>
      <c r="AJ78">
        <f t="shared" si="33"/>
        <v>-3.6416133305714915E-2</v>
      </c>
      <c r="AK78">
        <f t="shared" si="46"/>
        <v>-2.3791940566928439E-2</v>
      </c>
      <c r="AL78">
        <f t="shared" si="24"/>
        <v>-6.0306526297330659E-2</v>
      </c>
      <c r="AN78">
        <f t="shared" si="34"/>
        <v>0</v>
      </c>
      <c r="AO78">
        <f t="shared" si="34"/>
        <v>0</v>
      </c>
      <c r="AP78">
        <f t="shared" si="34"/>
        <v>-1.8530719145272995E-12</v>
      </c>
      <c r="AQ78">
        <f t="shared" si="34"/>
        <v>-2.0037085600489509E-8</v>
      </c>
      <c r="AR78">
        <f t="shared" si="34"/>
        <v>-2.0038938672404034E-8</v>
      </c>
      <c r="AS78">
        <f t="shared" si="34"/>
        <v>-7.4121146768813734E-6</v>
      </c>
      <c r="AT78">
        <f t="shared" si="34"/>
        <v>-4.8425951867861992E-6</v>
      </c>
      <c r="AU78">
        <f t="shared" si="25"/>
        <v>-1.2274748802339976E-5</v>
      </c>
      <c r="AW78">
        <v>75</v>
      </c>
      <c r="AX78">
        <f>IF(Z78&gt;0, (R78*SUMPRODUCT(K78:$K$98, X78:$X$98)-K78*$AZ$3)/Z78, 0)</f>
        <v>-833316506.48158765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5"/>
        <v>0.12000000000000001</v>
      </c>
      <c r="I79" s="5">
        <f t="shared" si="36"/>
        <v>1.1200000000000001</v>
      </c>
      <c r="J79">
        <f t="shared" si="37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50000</v>
      </c>
      <c r="S79">
        <f t="shared" si="29"/>
        <v>0</v>
      </c>
      <c r="U79">
        <f t="shared" si="38"/>
        <v>1</v>
      </c>
      <c r="V79">
        <f t="shared" si="39"/>
        <v>0.01</v>
      </c>
      <c r="W79">
        <f t="shared" si="40"/>
        <v>3.6416983172146621E-10</v>
      </c>
      <c r="X79">
        <f t="shared" si="41"/>
        <v>3.6416983172146621E-10</v>
      </c>
      <c r="Y79">
        <f t="shared" si="42"/>
        <v>3.6416983172146621E-12</v>
      </c>
      <c r="Z79">
        <f t="shared" si="43"/>
        <v>0</v>
      </c>
      <c r="AB79">
        <f t="shared" si="44"/>
        <v>-0.3034687319361199</v>
      </c>
      <c r="AC79">
        <f t="shared" si="45"/>
        <v>0</v>
      </c>
      <c r="AE79">
        <f t="shared" si="30"/>
        <v>0</v>
      </c>
      <c r="AF79">
        <f t="shared" si="31"/>
        <v>0</v>
      </c>
      <c r="AG79">
        <f t="shared" si="31"/>
        <v>0</v>
      </c>
      <c r="AH79">
        <f t="shared" si="32"/>
        <v>-1.820849158607331E-5</v>
      </c>
      <c r="AI79">
        <f t="shared" si="23"/>
        <v>-1.820849158607331E-5</v>
      </c>
      <c r="AJ79">
        <f t="shared" si="33"/>
        <v>-0.3034687319361199</v>
      </c>
      <c r="AK79">
        <f t="shared" si="46"/>
        <v>-2.1242811235528396E-2</v>
      </c>
      <c r="AL79">
        <f t="shared" si="24"/>
        <v>-0.32472975166323437</v>
      </c>
      <c r="AN79">
        <f t="shared" si="34"/>
        <v>0</v>
      </c>
      <c r="AO79">
        <f t="shared" si="34"/>
        <v>0</v>
      </c>
      <c r="AP79">
        <f t="shared" si="34"/>
        <v>0</v>
      </c>
      <c r="AQ79">
        <f t="shared" si="34"/>
        <v>-3.3090569902273202E-9</v>
      </c>
      <c r="AR79">
        <f t="shared" si="34"/>
        <v>-3.3090569902273202E-9</v>
      </c>
      <c r="AS79">
        <f t="shared" si="34"/>
        <v>-5.514983621689416E-5</v>
      </c>
      <c r="AT79">
        <f t="shared" si="34"/>
        <v>-3.8604885351825917E-6</v>
      </c>
      <c r="AU79">
        <f t="shared" si="25"/>
        <v>-5.9013633809066976E-5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>SUM(AN3:AN79)</f>
        <v>3109.8553403433984</v>
      </c>
      <c r="AO81" s="8">
        <f t="shared" ref="AO81:AU81" si="49">SUM(AO3:AO79)</f>
        <v>-310.98553403433988</v>
      </c>
      <c r="AP81" s="8">
        <f t="shared" si="49"/>
        <v>-435.07716435622444</v>
      </c>
      <c r="AQ81" s="8">
        <f t="shared" si="49"/>
        <v>-1490.9589406309597</v>
      </c>
      <c r="AR81" s="8">
        <f t="shared" si="49"/>
        <v>872.83370132187463</v>
      </c>
      <c r="AS81" s="8">
        <f t="shared" si="49"/>
        <v>-178.74542263278281</v>
      </c>
      <c r="AT81" s="8">
        <f t="shared" si="49"/>
        <v>104.26816320245666</v>
      </c>
      <c r="AU81" s="8">
        <f t="shared" si="49"/>
        <v>798.35644189154766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21" priority="1" operator="lessThan">
      <formula>0</formula>
    </cfRule>
  </conditionalFormatting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31B8D-BC33-4485-86FA-C6193C055C64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'S.55.04.A'!C3*(1+C12)</f>
        <v>4613.966549532468</v>
      </c>
      <c r="K3">
        <v>1</v>
      </c>
      <c r="L3" s="2">
        <v>0</v>
      </c>
      <c r="O3">
        <f>$C$3</f>
        <v>4613.966549532468</v>
      </c>
      <c r="P3" s="2">
        <f>O3*C5</f>
        <v>461.39665495324681</v>
      </c>
      <c r="Q3" s="4">
        <f>B8</f>
        <v>273.14974180000002</v>
      </c>
      <c r="R3">
        <f t="shared" ref="R3:R66" si="0">$C$6</f>
        <v>50000</v>
      </c>
      <c r="S3">
        <f t="shared" ref="S3:S66" si="1">AX3</f>
        <v>0</v>
      </c>
      <c r="W3">
        <v>1</v>
      </c>
      <c r="Z3">
        <v>1</v>
      </c>
      <c r="AC3">
        <f>S3*Z3</f>
        <v>0</v>
      </c>
      <c r="AE3">
        <f t="shared" ref="AE3:AE66" si="2">$Z3*O3</f>
        <v>4613.966549532468</v>
      </c>
      <c r="AF3">
        <f t="shared" ref="AF3:AG34" si="3">-$Z3*P3</f>
        <v>-461.39665495324681</v>
      </c>
      <c r="AG3">
        <f t="shared" si="3"/>
        <v>-273.14974180000002</v>
      </c>
      <c r="AH3">
        <f t="shared" ref="AH3:AH66" si="4">-X3*R3</f>
        <v>0</v>
      </c>
      <c r="AI3">
        <f t="shared" ref="AI3:AI23" si="5">SUM(AE3:AH3)</f>
        <v>3879.4201527792211</v>
      </c>
      <c r="AJ3">
        <f t="shared" ref="AJ3:AJ66" si="6">AB3-AC3</f>
        <v>0</v>
      </c>
      <c r="AL3">
        <f t="shared" ref="AL3:AL23" si="7">SUM(AI3:AK3)</f>
        <v>3879.4201527792211</v>
      </c>
      <c r="AN3">
        <f t="shared" ref="AN3:AU34" si="8">AE3*$K3</f>
        <v>4613.966549532468</v>
      </c>
      <c r="AO3">
        <f t="shared" si="8"/>
        <v>-461.39665495324681</v>
      </c>
      <c r="AP3">
        <f t="shared" si="8"/>
        <v>-273.14974180000002</v>
      </c>
      <c r="AQ3">
        <f t="shared" si="8"/>
        <v>0</v>
      </c>
      <c r="AR3">
        <f t="shared" si="8"/>
        <v>3879.4201527792211</v>
      </c>
      <c r="AS3">
        <f t="shared" si="8"/>
        <v>0</v>
      </c>
      <c r="AT3">
        <f t="shared" si="8"/>
        <v>0</v>
      </c>
      <c r="AU3">
        <f t="shared" si="8"/>
        <v>3879.4201527792211</v>
      </c>
      <c r="AW3">
        <v>0</v>
      </c>
      <c r="AX3">
        <f>IF(Z3&gt;0, (R3*SUMPRODUCT(K3:$K$98, X3:$X$98)-K3*$AZ$3)/Z3, 0)</f>
        <v>0</v>
      </c>
      <c r="AZ3">
        <f>C6*ABS(SUMPRODUCT(X4:X69, K4:K69))/1</f>
        <v>2350.2067996042965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9">G4+$C$9</f>
        <v>0.12000000000000001</v>
      </c>
      <c r="I4" s="5">
        <f t="shared" ref="I4:I67" si="10">1+H4</f>
        <v>1.1200000000000001</v>
      </c>
      <c r="J4">
        <f t="shared" ref="J4:J67" si="11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50000</v>
      </c>
      <c r="S4">
        <f t="shared" si="1"/>
        <v>255.29564673137679</v>
      </c>
      <c r="U4">
        <f t="shared" ref="U4:U67" si="12">M4</f>
        <v>3.6617109999999998E-3</v>
      </c>
      <c r="V4">
        <f t="shared" ref="V4:V67" si="13">$C$10</f>
        <v>0.01</v>
      </c>
      <c r="W4">
        <f t="shared" ref="W4:W67" si="14">Z3</f>
        <v>1</v>
      </c>
      <c r="X4">
        <f t="shared" ref="X4:X67" si="15">U4*W4</f>
        <v>3.6617109999999998E-3</v>
      </c>
      <c r="Y4">
        <f t="shared" ref="Y4:Y67" si="16">V4*W4</f>
        <v>0.01</v>
      </c>
      <c r="Z4">
        <f t="shared" ref="Z4:Z67" si="17">MAX(0, W4-X4-Y4)</f>
        <v>0.98633828899999998</v>
      </c>
      <c r="AB4">
        <f t="shared" ref="AB4:AB67" si="18">AC3</f>
        <v>0</v>
      </c>
      <c r="AC4">
        <f>S4*Z4</f>
        <v>251.80787138617461</v>
      </c>
      <c r="AE4">
        <f t="shared" si="2"/>
        <v>0</v>
      </c>
      <c r="AF4">
        <f t="shared" si="3"/>
        <v>0</v>
      </c>
      <c r="AG4">
        <f t="shared" si="3"/>
        <v>0</v>
      </c>
      <c r="AH4">
        <f t="shared" si="4"/>
        <v>-183.08554999999998</v>
      </c>
      <c r="AI4">
        <f t="shared" si="5"/>
        <v>-183.08554999999998</v>
      </c>
      <c r="AJ4">
        <f t="shared" si="6"/>
        <v>-251.80787138617461</v>
      </c>
      <c r="AK4">
        <f t="shared" ref="AK4:AK67" si="19">G4*SUM(AB4:AB4, AE4:AF4)</f>
        <v>0</v>
      </c>
      <c r="AL4">
        <f t="shared" si="7"/>
        <v>-434.89342138617462</v>
      </c>
      <c r="AN4">
        <f t="shared" si="8"/>
        <v>0</v>
      </c>
      <c r="AO4">
        <f t="shared" si="8"/>
        <v>0</v>
      </c>
      <c r="AP4">
        <f t="shared" si="8"/>
        <v>0</v>
      </c>
      <c r="AQ4">
        <f t="shared" si="8"/>
        <v>-163.46924107142854</v>
      </c>
      <c r="AR4">
        <f t="shared" si="8"/>
        <v>-163.46924107142854</v>
      </c>
      <c r="AS4">
        <f t="shared" si="8"/>
        <v>-224.82845659479875</v>
      </c>
      <c r="AT4">
        <f t="shared" si="8"/>
        <v>0</v>
      </c>
      <c r="AU4">
        <f t="shared" si="8"/>
        <v>-388.29769766622729</v>
      </c>
      <c r="AW4">
        <v>1</v>
      </c>
      <c r="AX4">
        <f>IF(Z4&gt;0, (R4*SUMPRODUCT(K4:$K$98, X4:$X$98)-K4*$AZ$3)/Z4, 0)</f>
        <v>255.29564673137679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9"/>
        <v>0.12000000000000001</v>
      </c>
      <c r="I5" s="5">
        <f t="shared" si="10"/>
        <v>1.1200000000000001</v>
      </c>
      <c r="J5">
        <f t="shared" si="11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50000</v>
      </c>
      <c r="S5">
        <f t="shared" si="1"/>
        <v>321.94995729526278</v>
      </c>
      <c r="U5">
        <f t="shared" si="12"/>
        <v>3.8071530000000002E-3</v>
      </c>
      <c r="V5">
        <f t="shared" si="13"/>
        <v>0.01</v>
      </c>
      <c r="W5">
        <f t="shared" si="14"/>
        <v>0.98633828899999998</v>
      </c>
      <c r="X5">
        <f t="shared" si="15"/>
        <v>3.7551407759812169E-3</v>
      </c>
      <c r="Y5">
        <f t="shared" si="16"/>
        <v>9.8633828899999994E-3</v>
      </c>
      <c r="Z5">
        <f t="shared" si="17"/>
        <v>0.97271976533401872</v>
      </c>
      <c r="AB5">
        <f t="shared" si="18"/>
        <v>251.80787138617461</v>
      </c>
      <c r="AC5">
        <f>S5*Z5</f>
        <v>313.16708690954533</v>
      </c>
      <c r="AE5">
        <f t="shared" si="2"/>
        <v>0</v>
      </c>
      <c r="AF5">
        <f t="shared" si="3"/>
        <v>0</v>
      </c>
      <c r="AG5">
        <f t="shared" si="3"/>
        <v>-24.317994133350467</v>
      </c>
      <c r="AH5">
        <f t="shared" si="4"/>
        <v>-187.75703879906084</v>
      </c>
      <c r="AI5">
        <f t="shared" si="5"/>
        <v>-212.07503293241132</v>
      </c>
      <c r="AJ5">
        <f t="shared" si="6"/>
        <v>-61.359215523370722</v>
      </c>
      <c r="AK5">
        <f t="shared" si="19"/>
        <v>17.626550997032226</v>
      </c>
      <c r="AL5">
        <f t="shared" si="7"/>
        <v>-255.80769745874983</v>
      </c>
      <c r="AN5">
        <f t="shared" si="8"/>
        <v>0</v>
      </c>
      <c r="AO5">
        <f t="shared" si="8"/>
        <v>0</v>
      </c>
      <c r="AP5">
        <f t="shared" si="8"/>
        <v>-19.386156037428623</v>
      </c>
      <c r="AQ5">
        <f t="shared" si="8"/>
        <v>-149.67876179772068</v>
      </c>
      <c r="AR5">
        <f t="shared" si="8"/>
        <v>-169.06491783514932</v>
      </c>
      <c r="AS5">
        <f t="shared" si="8"/>
        <v>-48.915190946564664</v>
      </c>
      <c r="AT5">
        <f t="shared" si="8"/>
        <v>14.051778537174924</v>
      </c>
      <c r="AU5">
        <f t="shared" si="8"/>
        <v>-203.92833024453907</v>
      </c>
      <c r="AW5">
        <v>2</v>
      </c>
      <c r="AX5">
        <f>IF(Z5&gt;0, (R5*SUMPRODUCT(K5:$K$98, X5:$X$98)-K5*$AZ$3)/Z5, 0)</f>
        <v>321.94995729526278</v>
      </c>
    </row>
    <row r="6" spans="1:52" x14ac:dyDescent="0.25">
      <c r="A6" t="s">
        <v>16</v>
      </c>
      <c r="C6" s="2">
        <f>'S.26.04.A'!C6</f>
        <v>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9"/>
        <v>0.12000000000000001</v>
      </c>
      <c r="I6" s="5">
        <f t="shared" si="10"/>
        <v>1.1200000000000001</v>
      </c>
      <c r="J6">
        <f t="shared" si="11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50000</v>
      </c>
      <c r="S6">
        <f t="shared" si="1"/>
        <v>379.74348160430208</v>
      </c>
      <c r="U6">
        <f t="shared" si="12"/>
        <v>3.9582979999999999E-3</v>
      </c>
      <c r="V6">
        <f t="shared" si="13"/>
        <v>0.01</v>
      </c>
      <c r="W6">
        <f t="shared" si="14"/>
        <v>0.97271976533401872</v>
      </c>
      <c r="X6">
        <f t="shared" si="15"/>
        <v>3.8503147016821153E-3</v>
      </c>
      <c r="Y6">
        <f t="shared" si="16"/>
        <v>9.7271976533401874E-3</v>
      </c>
      <c r="Z6">
        <f t="shared" si="17"/>
        <v>0.95914225297899647</v>
      </c>
      <c r="AB6">
        <f t="shared" si="18"/>
        <v>313.16708690954533</v>
      </c>
      <c r="AC6">
        <f t="shared" ref="AC6:AC69" si="22">S6*Z6</f>
        <v>364.22801850003839</v>
      </c>
      <c r="AE6">
        <f t="shared" si="2"/>
        <v>0</v>
      </c>
      <c r="AF6">
        <f t="shared" si="3"/>
        <v>0</v>
      </c>
      <c r="AG6">
        <f t="shared" si="3"/>
        <v>-23.978556324474912</v>
      </c>
      <c r="AH6">
        <f t="shared" si="4"/>
        <v>-192.51573508410576</v>
      </c>
      <c r="AI6">
        <f t="shared" si="5"/>
        <v>-216.49429140858066</v>
      </c>
      <c r="AJ6">
        <f t="shared" si="6"/>
        <v>-51.060931590493055</v>
      </c>
      <c r="AK6">
        <f t="shared" si="19"/>
        <v>21.921696083668177</v>
      </c>
      <c r="AL6">
        <f t="shared" si="7"/>
        <v>-245.63352691540558</v>
      </c>
      <c r="AN6">
        <f t="shared" si="8"/>
        <v>0</v>
      </c>
      <c r="AO6">
        <f t="shared" si="8"/>
        <v>0</v>
      </c>
      <c r="AP6">
        <f t="shared" si="8"/>
        <v>-17.067462762842585</v>
      </c>
      <c r="AQ6">
        <f t="shared" si="8"/>
        <v>-137.02889762614578</v>
      </c>
      <c r="AR6">
        <f t="shared" si="8"/>
        <v>-154.09636038898836</v>
      </c>
      <c r="AS6">
        <f t="shared" si="8"/>
        <v>-36.344162541064769</v>
      </c>
      <c r="AT6">
        <f t="shared" si="8"/>
        <v>15.603430270923615</v>
      </c>
      <c r="AU6">
        <f t="shared" si="8"/>
        <v>-174.83709265912955</v>
      </c>
      <c r="AW6">
        <v>3</v>
      </c>
      <c r="AX6">
        <f>IF(Z6&gt;0, (R6*SUMPRODUCT(K6:$K$98, X6:$X$98)-K6*$AZ$3)/Z6, 0)</f>
        <v>379.74348160430208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9"/>
        <v>0.12000000000000001</v>
      </c>
      <c r="I7" s="5">
        <f t="shared" si="10"/>
        <v>1.1200000000000001</v>
      </c>
      <c r="J7">
        <f t="shared" si="11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25</v>
      </c>
      <c r="R7">
        <f t="shared" si="0"/>
        <v>50000</v>
      </c>
      <c r="S7">
        <f t="shared" si="1"/>
        <v>429.81355749119791</v>
      </c>
      <c r="U7">
        <f t="shared" si="12"/>
        <v>4.120851E-3</v>
      </c>
      <c r="V7">
        <f t="shared" si="13"/>
        <v>0.01</v>
      </c>
      <c r="W7">
        <f t="shared" si="14"/>
        <v>0.95914225297899647</v>
      </c>
      <c r="X7">
        <f t="shared" si="15"/>
        <v>3.9524823123307509E-3</v>
      </c>
      <c r="Y7">
        <f t="shared" si="16"/>
        <v>9.5914225297899641E-3</v>
      </c>
      <c r="Z7">
        <f t="shared" si="17"/>
        <v>0.94559834813687582</v>
      </c>
      <c r="AB7">
        <f t="shared" si="18"/>
        <v>364.22801850003839</v>
      </c>
      <c r="AC7">
        <f t="shared" si="22"/>
        <v>406.43098997051084</v>
      </c>
      <c r="AE7">
        <f t="shared" si="2"/>
        <v>0</v>
      </c>
      <c r="AF7">
        <f t="shared" si="3"/>
        <v>0</v>
      </c>
      <c r="AG7">
        <f t="shared" si="3"/>
        <v>-23.639958703421897</v>
      </c>
      <c r="AH7">
        <f t="shared" si="4"/>
        <v>-197.62411561653755</v>
      </c>
      <c r="AI7">
        <f t="shared" si="5"/>
        <v>-221.26407431995943</v>
      </c>
      <c r="AJ7">
        <f t="shared" si="6"/>
        <v>-42.202971470472448</v>
      </c>
      <c r="AK7">
        <f t="shared" si="19"/>
        <v>25.49596129500269</v>
      </c>
      <c r="AL7">
        <f t="shared" si="7"/>
        <v>-237.97108449542918</v>
      </c>
      <c r="AN7">
        <f t="shared" si="8"/>
        <v>0</v>
      </c>
      <c r="AO7">
        <f t="shared" si="8"/>
        <v>0</v>
      </c>
      <c r="AP7">
        <f t="shared" si="8"/>
        <v>-15.02362112876825</v>
      </c>
      <c r="AQ7">
        <f t="shared" si="8"/>
        <v>-125.59369820307614</v>
      </c>
      <c r="AR7">
        <f t="shared" si="8"/>
        <v>-140.61731933184439</v>
      </c>
      <c r="AS7">
        <f t="shared" si="8"/>
        <v>-26.820751331888562</v>
      </c>
      <c r="AT7">
        <f t="shared" si="8"/>
        <v>16.203144329284061</v>
      </c>
      <c r="AU7">
        <f t="shared" si="8"/>
        <v>-151.23492633444889</v>
      </c>
      <c r="AW7">
        <v>4</v>
      </c>
      <c r="AX7">
        <f>IF(Z7&gt;0, (R7*SUMPRODUCT(K7:$K$98, X7:$X$98)-K7*$AZ$3)/Z7, 0)</f>
        <v>429.81355749119791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9"/>
        <v>0.12000000000000001</v>
      </c>
      <c r="I8" s="5">
        <f t="shared" si="10"/>
        <v>1.1200000000000001</v>
      </c>
      <c r="J8">
        <f t="shared" si="11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50000</v>
      </c>
      <c r="S8">
        <f t="shared" si="1"/>
        <v>472.99253276282064</v>
      </c>
      <c r="U8">
        <f t="shared" si="12"/>
        <v>4.2986129999999997E-3</v>
      </c>
      <c r="V8">
        <f t="shared" si="13"/>
        <v>0.01</v>
      </c>
      <c r="W8">
        <f t="shared" si="14"/>
        <v>0.94559834813687582</v>
      </c>
      <c r="X8">
        <f t="shared" si="15"/>
        <v>4.0647613520796997E-3</v>
      </c>
      <c r="Y8">
        <f t="shared" si="16"/>
        <v>9.4559834813687585E-3</v>
      </c>
      <c r="Z8">
        <f t="shared" si="17"/>
        <v>0.93207760330342737</v>
      </c>
      <c r="AB8">
        <f t="shared" si="18"/>
        <v>406.43098997051084</v>
      </c>
      <c r="AC8">
        <f t="shared" si="22"/>
        <v>440.86574631798771</v>
      </c>
      <c r="AE8">
        <f t="shared" si="2"/>
        <v>0</v>
      </c>
      <c r="AF8">
        <f t="shared" si="3"/>
        <v>0</v>
      </c>
      <c r="AG8">
        <f t="shared" si="3"/>
        <v>-23.301940082585684</v>
      </c>
      <c r="AH8">
        <f t="shared" si="4"/>
        <v>-203.23806760398497</v>
      </c>
      <c r="AI8">
        <f t="shared" si="5"/>
        <v>-226.54000768657065</v>
      </c>
      <c r="AJ8">
        <f t="shared" si="6"/>
        <v>-34.434756347476878</v>
      </c>
      <c r="AK8">
        <f t="shared" si="19"/>
        <v>28.450169297935762</v>
      </c>
      <c r="AL8">
        <f t="shared" si="7"/>
        <v>-232.52459473611179</v>
      </c>
      <c r="AN8">
        <f t="shared" si="8"/>
        <v>0</v>
      </c>
      <c r="AO8">
        <f t="shared" si="8"/>
        <v>0</v>
      </c>
      <c r="AP8">
        <f t="shared" si="8"/>
        <v>-13.222146593204792</v>
      </c>
      <c r="AQ8">
        <f t="shared" si="8"/>
        <v>-115.32273766285331</v>
      </c>
      <c r="AR8">
        <f t="shared" si="8"/>
        <v>-128.54488425605811</v>
      </c>
      <c r="AS8">
        <f t="shared" si="8"/>
        <v>-19.539205521684885</v>
      </c>
      <c r="AT8">
        <f t="shared" si="8"/>
        <v>16.143390109389518</v>
      </c>
      <c r="AU8">
        <f t="shared" si="8"/>
        <v>-131.94069966835349</v>
      </c>
      <c r="AW8">
        <v>5</v>
      </c>
      <c r="AX8">
        <f>IF(Z8&gt;0, (R8*SUMPRODUCT(K8:$K$98, X8:$X$98)-K8*$AZ$3)/Z8, 0)</f>
        <v>472.99253276282064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9"/>
        <v>0.12000000000000001</v>
      </c>
      <c r="I9" s="5">
        <f t="shared" si="10"/>
        <v>1.1200000000000001</v>
      </c>
      <c r="J9">
        <f t="shared" si="11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50000</v>
      </c>
      <c r="S9">
        <f t="shared" si="1"/>
        <v>509.96149869749416</v>
      </c>
      <c r="U9">
        <f t="shared" si="12"/>
        <v>4.5124980000000002E-3</v>
      </c>
      <c r="V9">
        <f t="shared" si="13"/>
        <v>0.01</v>
      </c>
      <c r="W9">
        <f t="shared" si="14"/>
        <v>0.93207760330342737</v>
      </c>
      <c r="X9">
        <f t="shared" si="15"/>
        <v>4.2059983207515094E-3</v>
      </c>
      <c r="Y9">
        <f t="shared" si="16"/>
        <v>9.3207760330342743E-3</v>
      </c>
      <c r="Z9">
        <f t="shared" si="17"/>
        <v>0.91855082894964157</v>
      </c>
      <c r="AB9">
        <f t="shared" si="18"/>
        <v>440.86574631798771</v>
      </c>
      <c r="AC9">
        <f t="shared" si="22"/>
        <v>468.42555736098484</v>
      </c>
      <c r="AE9">
        <f t="shared" si="2"/>
        <v>0</v>
      </c>
      <c r="AF9">
        <f t="shared" si="3"/>
        <v>0</v>
      </c>
      <c r="AG9">
        <f t="shared" si="3"/>
        <v>-22.963770723741039</v>
      </c>
      <c r="AH9">
        <f t="shared" si="4"/>
        <v>-210.29991603757546</v>
      </c>
      <c r="AI9">
        <f t="shared" si="5"/>
        <v>-233.26368676131651</v>
      </c>
      <c r="AJ9">
        <f t="shared" si="6"/>
        <v>-27.559811042997126</v>
      </c>
      <c r="AK9">
        <f t="shared" si="19"/>
        <v>30.860602242259144</v>
      </c>
      <c r="AL9">
        <f t="shared" si="7"/>
        <v>-229.96289556205451</v>
      </c>
      <c r="AN9">
        <f t="shared" si="8"/>
        <v>0</v>
      </c>
      <c r="AO9">
        <f t="shared" si="8"/>
        <v>0</v>
      </c>
      <c r="AP9">
        <f t="shared" si="8"/>
        <v>-11.634160908227857</v>
      </c>
      <c r="AQ9">
        <f t="shared" si="8"/>
        <v>-106.54448224561328</v>
      </c>
      <c r="AR9">
        <f t="shared" si="8"/>
        <v>-118.17864315384114</v>
      </c>
      <c r="AS9">
        <f t="shared" si="8"/>
        <v>-13.96265796814874</v>
      </c>
      <c r="AT9">
        <f t="shared" si="8"/>
        <v>15.63494151420309</v>
      </c>
      <c r="AU9">
        <f t="shared" si="8"/>
        <v>-116.50635960778681</v>
      </c>
      <c r="AW9">
        <v>6</v>
      </c>
      <c r="AX9">
        <f>IF(Z9&gt;0, (R9*SUMPRODUCT(K9:$K$98, X9:$X$98)-K9*$AZ$3)/Z9, 0)</f>
        <v>509.96149869749416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9"/>
        <v>0.12000000000000001</v>
      </c>
      <c r="I10" s="5">
        <f t="shared" si="10"/>
        <v>1.1200000000000001</v>
      </c>
      <c r="J10">
        <f t="shared" si="11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50000</v>
      </c>
      <c r="S10">
        <f t="shared" si="1"/>
        <v>540.82755620762691</v>
      </c>
      <c r="U10">
        <f t="shared" si="12"/>
        <v>4.7406419999999998E-3</v>
      </c>
      <c r="V10">
        <f t="shared" si="13"/>
        <v>0.01</v>
      </c>
      <c r="W10">
        <f t="shared" si="14"/>
        <v>0.91855082894964157</v>
      </c>
      <c r="X10">
        <f t="shared" si="15"/>
        <v>4.3545206388534864E-3</v>
      </c>
      <c r="Y10">
        <f t="shared" si="16"/>
        <v>9.1855082894964166E-3</v>
      </c>
      <c r="Z10">
        <f t="shared" si="17"/>
        <v>0.90501080002129175</v>
      </c>
      <c r="AB10">
        <f t="shared" si="18"/>
        <v>468.42555736098484</v>
      </c>
      <c r="AC10">
        <f t="shared" si="22"/>
        <v>489.45477931702459</v>
      </c>
      <c r="AE10">
        <f t="shared" si="2"/>
        <v>0</v>
      </c>
      <c r="AF10">
        <f t="shared" si="3"/>
        <v>0</v>
      </c>
      <c r="AG10">
        <f t="shared" si="3"/>
        <v>-22.625270000532293</v>
      </c>
      <c r="AH10">
        <f t="shared" si="4"/>
        <v>-217.72603194267433</v>
      </c>
      <c r="AI10">
        <f t="shared" si="5"/>
        <v>-240.35130194320661</v>
      </c>
      <c r="AJ10">
        <f t="shared" si="6"/>
        <v>-21.029221956039748</v>
      </c>
      <c r="AK10">
        <f t="shared" si="19"/>
        <v>32.789789015268944</v>
      </c>
      <c r="AL10">
        <f t="shared" si="7"/>
        <v>-228.59073488397738</v>
      </c>
      <c r="AN10">
        <f t="shared" si="8"/>
        <v>0</v>
      </c>
      <c r="AO10">
        <f t="shared" si="8"/>
        <v>0</v>
      </c>
      <c r="AP10">
        <f t="shared" si="8"/>
        <v>-10.234523131526139</v>
      </c>
      <c r="AQ10">
        <f t="shared" si="8"/>
        <v>-98.488199707684146</v>
      </c>
      <c r="AR10">
        <f t="shared" si="8"/>
        <v>-108.72272283921028</v>
      </c>
      <c r="AS10">
        <f t="shared" si="8"/>
        <v>-9.5125520509599539</v>
      </c>
      <c r="AT10">
        <f t="shared" si="8"/>
        <v>14.832435332119198</v>
      </c>
      <c r="AU10">
        <f t="shared" si="8"/>
        <v>-103.40283955805103</v>
      </c>
      <c r="AW10">
        <v>7</v>
      </c>
      <c r="AX10">
        <f>IF(Z10&gt;0, (R10*SUMPRODUCT(K10:$K$98, X10:$X$98)-K10*$AZ$3)/Z10, 0)</f>
        <v>540.82755620762691</v>
      </c>
    </row>
    <row r="11" spans="1:52" x14ac:dyDescent="0.25">
      <c r="A11" t="s">
        <v>33</v>
      </c>
      <c r="C11" s="12">
        <f>AU71</f>
        <v>1217.0966626624461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9"/>
        <v>0.12000000000000001</v>
      </c>
      <c r="I11" s="5">
        <f t="shared" si="10"/>
        <v>1.1200000000000001</v>
      </c>
      <c r="J11">
        <f t="shared" si="11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50000</v>
      </c>
      <c r="S11">
        <f t="shared" si="1"/>
        <v>566.33892370637477</v>
      </c>
      <c r="U11">
        <f t="shared" si="12"/>
        <v>4.9668849999999999E-3</v>
      </c>
      <c r="V11">
        <f t="shared" si="13"/>
        <v>0.01</v>
      </c>
      <c r="W11">
        <f t="shared" si="14"/>
        <v>0.90501080002129175</v>
      </c>
      <c r="X11">
        <f t="shared" si="15"/>
        <v>4.4950845674637538E-3</v>
      </c>
      <c r="Y11">
        <f t="shared" si="16"/>
        <v>9.0501080002129176E-3</v>
      </c>
      <c r="Z11">
        <f t="shared" si="17"/>
        <v>0.89146560745361514</v>
      </c>
      <c r="AB11">
        <f t="shared" si="18"/>
        <v>489.45477931702459</v>
      </c>
      <c r="AC11">
        <f t="shared" si="22"/>
        <v>504.87167264652999</v>
      </c>
      <c r="AE11">
        <f t="shared" si="2"/>
        <v>0</v>
      </c>
      <c r="AF11">
        <f t="shared" si="3"/>
        <v>0</v>
      </c>
      <c r="AG11">
        <f t="shared" si="3"/>
        <v>-22.286640186340378</v>
      </c>
      <c r="AH11">
        <f t="shared" si="4"/>
        <v>-224.75422837318769</v>
      </c>
      <c r="AI11">
        <f t="shared" si="5"/>
        <v>-247.04086855952806</v>
      </c>
      <c r="AJ11">
        <f t="shared" si="6"/>
        <v>-15.416893329505399</v>
      </c>
      <c r="AK11">
        <f t="shared" si="19"/>
        <v>34.261834552191722</v>
      </c>
      <c r="AL11">
        <f t="shared" si="7"/>
        <v>-228.19592733684175</v>
      </c>
      <c r="AN11">
        <f t="shared" si="8"/>
        <v>0</v>
      </c>
      <c r="AO11">
        <f t="shared" si="8"/>
        <v>0</v>
      </c>
      <c r="AP11">
        <f t="shared" si="8"/>
        <v>-9.0012001792738818</v>
      </c>
      <c r="AQ11">
        <f t="shared" si="8"/>
        <v>-90.774463257375373</v>
      </c>
      <c r="AR11">
        <f t="shared" si="8"/>
        <v>-99.775663436649253</v>
      </c>
      <c r="AS11">
        <f t="shared" si="8"/>
        <v>-6.2266246433342456</v>
      </c>
      <c r="AT11">
        <f t="shared" si="8"/>
        <v>13.837780335434278</v>
      </c>
      <c r="AU11">
        <f t="shared" si="8"/>
        <v>-92.164507744549226</v>
      </c>
      <c r="AW11">
        <v>8</v>
      </c>
      <c r="AX11">
        <f>IF(Z11&gt;0, (R11*SUMPRODUCT(K11:$K$98, X11:$X$98)-K11*$AZ$3)/Z11, 0)</f>
        <v>566.33892370637477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9"/>
        <v>0.12000000000000001</v>
      </c>
      <c r="I12" s="5">
        <f t="shared" si="10"/>
        <v>1.1200000000000001</v>
      </c>
      <c r="J12">
        <f t="shared" si="11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50000</v>
      </c>
      <c r="S12">
        <f t="shared" si="1"/>
        <v>587.5361957785376</v>
      </c>
      <c r="U12">
        <f t="shared" si="12"/>
        <v>5.2168930000000002E-3</v>
      </c>
      <c r="V12">
        <f t="shared" si="13"/>
        <v>0.01</v>
      </c>
      <c r="W12">
        <f t="shared" si="14"/>
        <v>0.89146560745361514</v>
      </c>
      <c r="X12">
        <f t="shared" si="15"/>
        <v>4.6506806872655126E-3</v>
      </c>
      <c r="Y12">
        <f t="shared" si="16"/>
        <v>8.9146560745361515E-3</v>
      </c>
      <c r="Z12">
        <f t="shared" si="17"/>
        <v>0.87790027069181353</v>
      </c>
      <c r="AB12">
        <f t="shared" si="18"/>
        <v>504.87167264652999</v>
      </c>
      <c r="AC12">
        <f t="shared" si="22"/>
        <v>515.79818531521653</v>
      </c>
      <c r="AE12">
        <f t="shared" si="2"/>
        <v>0</v>
      </c>
      <c r="AF12">
        <f t="shared" si="3"/>
        <v>0</v>
      </c>
      <c r="AG12">
        <f t="shared" si="3"/>
        <v>-21.947506767295337</v>
      </c>
      <c r="AH12">
        <f t="shared" si="4"/>
        <v>-232.53403436327562</v>
      </c>
      <c r="AI12">
        <f t="shared" si="5"/>
        <v>-254.48154113057097</v>
      </c>
      <c r="AJ12">
        <f t="shared" si="6"/>
        <v>-10.926512668686541</v>
      </c>
      <c r="AK12">
        <f t="shared" si="19"/>
        <v>35.3410170852571</v>
      </c>
      <c r="AL12">
        <f t="shared" si="7"/>
        <v>-230.06703671400041</v>
      </c>
      <c r="AN12">
        <f t="shared" si="8"/>
        <v>0</v>
      </c>
      <c r="AO12">
        <f t="shared" si="8"/>
        <v>0</v>
      </c>
      <c r="AP12">
        <f t="shared" si="8"/>
        <v>-7.9144909636377596</v>
      </c>
      <c r="AQ12">
        <f t="shared" si="8"/>
        <v>-83.854103940808315</v>
      </c>
      <c r="AR12">
        <f t="shared" si="8"/>
        <v>-91.768594904446076</v>
      </c>
      <c r="AS12">
        <f t="shared" si="8"/>
        <v>-3.9402100064166001</v>
      </c>
      <c r="AT12">
        <f t="shared" si="8"/>
        <v>12.744325053988995</v>
      </c>
      <c r="AU12">
        <f t="shared" si="8"/>
        <v>-82.96447985687368</v>
      </c>
      <c r="AW12">
        <v>9</v>
      </c>
      <c r="AX12">
        <f>IF(Z12&gt;0, (R12*SUMPRODUCT(K12:$K$98, X12:$X$98)-K12*$AZ$3)/Z12, 0)</f>
        <v>587.5361957785376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9"/>
        <v>0.12000000000000001</v>
      </c>
      <c r="I13" s="5">
        <f t="shared" si="10"/>
        <v>1.1200000000000001</v>
      </c>
      <c r="J13">
        <f t="shared" si="11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50000</v>
      </c>
      <c r="S13">
        <f t="shared" si="1"/>
        <v>604.81704250249174</v>
      </c>
      <c r="U13">
        <f t="shared" si="12"/>
        <v>5.4821100000000001E-3</v>
      </c>
      <c r="V13">
        <f t="shared" si="13"/>
        <v>0.01</v>
      </c>
      <c r="W13">
        <f t="shared" si="14"/>
        <v>0.87790027069181353</v>
      </c>
      <c r="X13">
        <f t="shared" si="15"/>
        <v>4.8127458529622982E-3</v>
      </c>
      <c r="Y13">
        <f t="shared" si="16"/>
        <v>8.7790027069181362E-3</v>
      </c>
      <c r="Z13">
        <f t="shared" si="17"/>
        <v>0.8643085221319331</v>
      </c>
      <c r="AB13">
        <f t="shared" si="18"/>
        <v>515.79818531521653</v>
      </c>
      <c r="AC13">
        <f t="shared" si="22"/>
        <v>522.74852416553517</v>
      </c>
      <c r="AE13">
        <f t="shared" si="2"/>
        <v>0</v>
      </c>
      <c r="AF13">
        <f t="shared" si="3"/>
        <v>0</v>
      </c>
      <c r="AG13">
        <f t="shared" si="3"/>
        <v>-21.607713053298326</v>
      </c>
      <c r="AH13">
        <f t="shared" si="4"/>
        <v>-240.63729264811491</v>
      </c>
      <c r="AI13">
        <f t="shared" si="5"/>
        <v>-262.24500570141322</v>
      </c>
      <c r="AJ13">
        <f t="shared" si="6"/>
        <v>-6.9503388503186443</v>
      </c>
      <c r="AK13">
        <f t="shared" si="19"/>
        <v>36.105872972065157</v>
      </c>
      <c r="AL13">
        <f t="shared" si="7"/>
        <v>-233.08947157966671</v>
      </c>
      <c r="AN13">
        <f t="shared" si="8"/>
        <v>0</v>
      </c>
      <c r="AO13">
        <f t="shared" si="8"/>
        <v>0</v>
      </c>
      <c r="AP13">
        <f t="shared" si="8"/>
        <v>-6.9571053070934932</v>
      </c>
      <c r="AQ13">
        <f t="shared" si="8"/>
        <v>-77.478767958336064</v>
      </c>
      <c r="AR13">
        <f t="shared" si="8"/>
        <v>-84.435873265429549</v>
      </c>
      <c r="AS13">
        <f t="shared" si="8"/>
        <v>-2.2378230950391513</v>
      </c>
      <c r="AT13">
        <f t="shared" si="8"/>
        <v>11.625124780748353</v>
      </c>
      <c r="AU13">
        <f t="shared" si="8"/>
        <v>-75.048571579720345</v>
      </c>
      <c r="AW13">
        <v>10</v>
      </c>
      <c r="AX13">
        <f>IF(Z13&gt;0, (R13*SUMPRODUCT(K13:$K$98, X13:$X$98)-K13*$AZ$3)/Z13, 0)</f>
        <v>604.81704250249174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9"/>
        <v>0.12000000000000001</v>
      </c>
      <c r="I14" s="5">
        <f t="shared" si="10"/>
        <v>1.1200000000000001</v>
      </c>
      <c r="J14">
        <f t="shared" si="11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50000</v>
      </c>
      <c r="S14">
        <f t="shared" si="1"/>
        <v>618.74065323878233</v>
      </c>
      <c r="U14">
        <f t="shared" si="12"/>
        <v>5.7777469999999997E-3</v>
      </c>
      <c r="V14">
        <f t="shared" si="13"/>
        <v>0.01</v>
      </c>
      <c r="W14">
        <f t="shared" si="14"/>
        <v>0.8643085221319331</v>
      </c>
      <c r="X14">
        <f t="shared" si="15"/>
        <v>4.9937559708222098E-3</v>
      </c>
      <c r="Y14">
        <f t="shared" si="16"/>
        <v>8.6430852213193309E-3</v>
      </c>
      <c r="Z14">
        <f t="shared" si="17"/>
        <v>0.85067168093979162</v>
      </c>
      <c r="AB14">
        <f t="shared" si="18"/>
        <v>522.74852416553517</v>
      </c>
      <c r="AC14">
        <f t="shared" si="22"/>
        <v>526.34515155641964</v>
      </c>
      <c r="AE14">
        <f t="shared" si="2"/>
        <v>0</v>
      </c>
      <c r="AF14">
        <f t="shared" si="3"/>
        <v>0</v>
      </c>
      <c r="AG14">
        <f t="shared" si="3"/>
        <v>-21.266792023494791</v>
      </c>
      <c r="AH14">
        <f t="shared" si="4"/>
        <v>-249.68779854111048</v>
      </c>
      <c r="AI14">
        <f t="shared" si="5"/>
        <v>-270.95459056460527</v>
      </c>
      <c r="AJ14">
        <f t="shared" si="6"/>
        <v>-3.5966273908844641</v>
      </c>
      <c r="AK14">
        <f t="shared" si="19"/>
        <v>36.592396691587467</v>
      </c>
      <c r="AL14">
        <f t="shared" si="7"/>
        <v>-237.95882126390228</v>
      </c>
      <c r="AN14">
        <f t="shared" si="8"/>
        <v>0</v>
      </c>
      <c r="AO14">
        <f t="shared" si="8"/>
        <v>0</v>
      </c>
      <c r="AP14">
        <f t="shared" si="8"/>
        <v>-6.1136945175944781</v>
      </c>
      <c r="AQ14">
        <f t="shared" si="8"/>
        <v>-71.779275565613403</v>
      </c>
      <c r="AR14">
        <f t="shared" si="8"/>
        <v>-77.892970083207871</v>
      </c>
      <c r="AS14">
        <f t="shared" si="8"/>
        <v>-1.0339444302266261</v>
      </c>
      <c r="AT14">
        <f t="shared" si="8"/>
        <v>10.519439640536691</v>
      </c>
      <c r="AU14">
        <f t="shared" si="8"/>
        <v>-68.407474872897822</v>
      </c>
      <c r="AW14">
        <v>11</v>
      </c>
      <c r="AX14">
        <f>IF(Z14&gt;0, (R14*SUMPRODUCT(K14:$K$98, X14:$X$98)-K14*$AZ$3)/Z14, 0)</f>
        <v>618.74065323878233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9"/>
        <v>0.12000000000000001</v>
      </c>
      <c r="I15" s="5">
        <f t="shared" si="10"/>
        <v>1.1200000000000001</v>
      </c>
      <c r="J15">
        <f t="shared" si="11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50000</v>
      </c>
      <c r="S15">
        <f t="shared" si="1"/>
        <v>629.6051253923373</v>
      </c>
      <c r="U15">
        <f t="shared" si="12"/>
        <v>6.1180619999999996E-3</v>
      </c>
      <c r="V15">
        <f t="shared" si="13"/>
        <v>0.01</v>
      </c>
      <c r="W15">
        <f t="shared" si="14"/>
        <v>0.85067168093979162</v>
      </c>
      <c r="X15">
        <f t="shared" si="15"/>
        <v>5.2044620856338628E-3</v>
      </c>
      <c r="Y15">
        <f t="shared" si="16"/>
        <v>8.506716809397916E-3</v>
      </c>
      <c r="Z15">
        <f t="shared" si="17"/>
        <v>0.8369605020447598</v>
      </c>
      <c r="AB15">
        <f t="shared" si="18"/>
        <v>526.34515155641964</v>
      </c>
      <c r="AC15">
        <f t="shared" si="22"/>
        <v>526.95462183832456</v>
      </c>
      <c r="AE15">
        <f t="shared" si="2"/>
        <v>0</v>
      </c>
      <c r="AF15">
        <f t="shared" si="3"/>
        <v>0</v>
      </c>
      <c r="AG15">
        <f t="shared" si="3"/>
        <v>-20.924012551118995</v>
      </c>
      <c r="AH15">
        <f t="shared" si="4"/>
        <v>-260.22310428169317</v>
      </c>
      <c r="AI15">
        <f t="shared" si="5"/>
        <v>-281.14711683281217</v>
      </c>
      <c r="AJ15">
        <f t="shared" si="6"/>
        <v>-0.60947028190491892</v>
      </c>
      <c r="AK15">
        <f t="shared" si="19"/>
        <v>36.84416060894938</v>
      </c>
      <c r="AL15">
        <f t="shared" si="7"/>
        <v>-244.91242650576771</v>
      </c>
      <c r="AN15">
        <f t="shared" si="8"/>
        <v>0</v>
      </c>
      <c r="AO15">
        <f t="shared" si="8"/>
        <v>0</v>
      </c>
      <c r="AP15">
        <f t="shared" si="8"/>
        <v>-5.3706728663489551</v>
      </c>
      <c r="AQ15">
        <f t="shared" si="8"/>
        <v>-66.792789478041257</v>
      </c>
      <c r="AR15">
        <f t="shared" si="8"/>
        <v>-72.163462344390211</v>
      </c>
      <c r="AS15">
        <f t="shared" si="8"/>
        <v>-0.15643584125539753</v>
      </c>
      <c r="AT15">
        <f t="shared" si="8"/>
        <v>9.4569783487969232</v>
      </c>
      <c r="AU15">
        <f t="shared" si="8"/>
        <v>-62.86291983684869</v>
      </c>
      <c r="AW15">
        <v>12</v>
      </c>
      <c r="AX15">
        <f>IF(Z15&gt;0, (R15*SUMPRODUCT(K15:$K$98, X15:$X$98)-K15*$AZ$3)/Z15, 0)</f>
        <v>629.6051253923373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9"/>
        <v>0.12000000000000001</v>
      </c>
      <c r="I16" s="5">
        <f t="shared" si="10"/>
        <v>1.1200000000000001</v>
      </c>
      <c r="J16">
        <f t="shared" si="11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50000</v>
      </c>
      <c r="S16">
        <f t="shared" si="1"/>
        <v>637.53289488105497</v>
      </c>
      <c r="U16">
        <f t="shared" si="12"/>
        <v>6.4830920000000002E-3</v>
      </c>
      <c r="V16">
        <f t="shared" si="13"/>
        <v>0.01</v>
      </c>
      <c r="W16">
        <f t="shared" si="14"/>
        <v>0.8369605020447598</v>
      </c>
      <c r="X16">
        <f t="shared" si="15"/>
        <v>5.4260919351223659E-3</v>
      </c>
      <c r="Y16">
        <f t="shared" si="16"/>
        <v>8.3696050204475989E-3</v>
      </c>
      <c r="Z16">
        <f t="shared" si="17"/>
        <v>0.82316480508918988</v>
      </c>
      <c r="AB16">
        <f t="shared" si="18"/>
        <v>526.95462183832456</v>
      </c>
      <c r="AC16">
        <f t="shared" si="22"/>
        <v>524.7946411527106</v>
      </c>
      <c r="AE16">
        <f t="shared" si="2"/>
        <v>0</v>
      </c>
      <c r="AF16">
        <f t="shared" si="3"/>
        <v>0</v>
      </c>
      <c r="AG16">
        <f t="shared" si="3"/>
        <v>-20.579120127229746</v>
      </c>
      <c r="AH16">
        <f t="shared" si="4"/>
        <v>-271.30459675611831</v>
      </c>
      <c r="AI16">
        <f t="shared" si="5"/>
        <v>-291.88371688334809</v>
      </c>
      <c r="AJ16">
        <f t="shared" si="6"/>
        <v>2.1599806856139594</v>
      </c>
      <c r="AK16">
        <f t="shared" si="19"/>
        <v>36.886823528682726</v>
      </c>
      <c r="AL16">
        <f t="shared" si="7"/>
        <v>-252.8369126690514</v>
      </c>
      <c r="AN16">
        <f t="shared" si="8"/>
        <v>0</v>
      </c>
      <c r="AO16">
        <f t="shared" si="8"/>
        <v>0</v>
      </c>
      <c r="AP16">
        <f t="shared" si="8"/>
        <v>-4.7162031887419831</v>
      </c>
      <c r="AQ16">
        <f t="shared" si="8"/>
        <v>-62.176011240078537</v>
      </c>
      <c r="AR16">
        <f t="shared" si="8"/>
        <v>-66.892214428820523</v>
      </c>
      <c r="AS16">
        <f t="shared" si="8"/>
        <v>0.49501182432161439</v>
      </c>
      <c r="AT16">
        <f t="shared" si="8"/>
        <v>8.4535079086471434</v>
      </c>
      <c r="AU16">
        <f t="shared" si="8"/>
        <v>-57.943694695851768</v>
      </c>
      <c r="AW16">
        <v>13</v>
      </c>
      <c r="AX16">
        <f>IF(Z16&gt;0, (R16*SUMPRODUCT(K16:$K$98, X16:$X$98)-K16*$AZ$3)/Z16, 0)</f>
        <v>637.53289488105497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9"/>
        <v>0.12000000000000001</v>
      </c>
      <c r="I17" s="5">
        <f t="shared" si="10"/>
        <v>1.1200000000000001</v>
      </c>
      <c r="J17">
        <f t="shared" si="11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50000</v>
      </c>
      <c r="S17">
        <f t="shared" si="1"/>
        <v>642.95146780592461</v>
      </c>
      <c r="U17">
        <f t="shared" si="12"/>
        <v>6.8699859999999998E-3</v>
      </c>
      <c r="V17">
        <f t="shared" si="13"/>
        <v>0.01</v>
      </c>
      <c r="W17">
        <f t="shared" si="14"/>
        <v>0.82316480508918988</v>
      </c>
      <c r="X17">
        <f t="shared" si="15"/>
        <v>5.6551306866554629E-3</v>
      </c>
      <c r="Y17">
        <f t="shared" si="16"/>
        <v>8.2316480508918995E-3</v>
      </c>
      <c r="Z17">
        <f t="shared" si="17"/>
        <v>0.80927802635164248</v>
      </c>
      <c r="AB17">
        <f t="shared" si="18"/>
        <v>524.7946411527106</v>
      </c>
      <c r="AC17">
        <f t="shared" si="22"/>
        <v>520.32649490587028</v>
      </c>
      <c r="AE17">
        <f t="shared" si="2"/>
        <v>0</v>
      </c>
      <c r="AF17">
        <f t="shared" si="3"/>
        <v>0</v>
      </c>
      <c r="AG17">
        <f t="shared" si="3"/>
        <v>-20.23195065879106</v>
      </c>
      <c r="AH17">
        <f t="shared" si="4"/>
        <v>-282.75653433277313</v>
      </c>
      <c r="AI17">
        <f t="shared" si="5"/>
        <v>-302.98848499156418</v>
      </c>
      <c r="AJ17">
        <f t="shared" si="6"/>
        <v>4.4681462468403197</v>
      </c>
      <c r="AK17">
        <f t="shared" si="19"/>
        <v>36.735624880689748</v>
      </c>
      <c r="AL17">
        <f t="shared" si="7"/>
        <v>-261.78471386403413</v>
      </c>
      <c r="AN17">
        <f t="shared" si="8"/>
        <v>0</v>
      </c>
      <c r="AO17">
        <f t="shared" si="8"/>
        <v>0</v>
      </c>
      <c r="AP17">
        <f t="shared" si="8"/>
        <v>-4.1398579526560271</v>
      </c>
      <c r="AQ17">
        <f t="shared" si="8"/>
        <v>-57.857589071094246</v>
      </c>
      <c r="AR17">
        <f t="shared" si="8"/>
        <v>-61.997447023750269</v>
      </c>
      <c r="AS17">
        <f t="shared" si="8"/>
        <v>0.91427124776891755</v>
      </c>
      <c r="AT17">
        <f t="shared" si="8"/>
        <v>7.5168366794148485</v>
      </c>
      <c r="AU17">
        <f t="shared" si="8"/>
        <v>-53.566339096566509</v>
      </c>
      <c r="AW17">
        <v>14</v>
      </c>
      <c r="AX17">
        <f>IF(Z17&gt;0, (R17*SUMPRODUCT(K17:$K$98, X17:$X$98)-K17*$AZ$3)/Z17, 0)</f>
        <v>642.95146780592461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9"/>
        <v>0.12000000000000001</v>
      </c>
      <c r="I18" s="5">
        <f t="shared" si="10"/>
        <v>1.1200000000000001</v>
      </c>
      <c r="J18">
        <f t="shared" si="11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50000</v>
      </c>
      <c r="S18">
        <f t="shared" si="1"/>
        <v>646.31160330397802</v>
      </c>
      <c r="U18">
        <f t="shared" si="12"/>
        <v>7.3063119999999997E-3</v>
      </c>
      <c r="V18">
        <f t="shared" si="13"/>
        <v>0.01</v>
      </c>
      <c r="W18">
        <f t="shared" si="14"/>
        <v>0.80927802635164248</v>
      </c>
      <c r="X18">
        <f t="shared" si="15"/>
        <v>5.9128377552693217E-3</v>
      </c>
      <c r="Y18">
        <f t="shared" si="16"/>
        <v>8.0927802635164248E-3</v>
      </c>
      <c r="Z18">
        <f t="shared" si="17"/>
        <v>0.79527240833285673</v>
      </c>
      <c r="AB18">
        <f t="shared" si="18"/>
        <v>520.32649490587028</v>
      </c>
      <c r="AC18">
        <f t="shared" si="22"/>
        <v>513.99378529302453</v>
      </c>
      <c r="AE18">
        <f t="shared" si="2"/>
        <v>0</v>
      </c>
      <c r="AF18">
        <f t="shared" si="3"/>
        <v>0</v>
      </c>
      <c r="AG18">
        <f t="shared" si="3"/>
        <v>-19.881810208321419</v>
      </c>
      <c r="AH18">
        <f t="shared" si="4"/>
        <v>-295.64188776346606</v>
      </c>
      <c r="AI18">
        <f t="shared" si="5"/>
        <v>-315.5236979717875</v>
      </c>
      <c r="AJ18">
        <f t="shared" si="6"/>
        <v>6.332709612845747</v>
      </c>
      <c r="AK18">
        <f t="shared" si="19"/>
        <v>36.422854643410922</v>
      </c>
      <c r="AL18">
        <f t="shared" si="7"/>
        <v>-272.76813371553084</v>
      </c>
      <c r="AN18">
        <f t="shared" si="8"/>
        <v>0</v>
      </c>
      <c r="AO18">
        <f t="shared" si="8"/>
        <v>0</v>
      </c>
      <c r="AP18">
        <f t="shared" si="8"/>
        <v>-3.6323323922247144</v>
      </c>
      <c r="AQ18">
        <f t="shared" si="8"/>
        <v>-54.012667567475283</v>
      </c>
      <c r="AR18">
        <f t="shared" si="8"/>
        <v>-57.644999959700002</v>
      </c>
      <c r="AS18">
        <f t="shared" si="8"/>
        <v>1.156962369938773</v>
      </c>
      <c r="AT18">
        <f t="shared" si="8"/>
        <v>6.6543193679205563</v>
      </c>
      <c r="AU18">
        <f t="shared" si="8"/>
        <v>-49.83371822184067</v>
      </c>
      <c r="AW18">
        <v>15</v>
      </c>
      <c r="AX18">
        <f>IF(Z18&gt;0, (R18*SUMPRODUCT(K18:$K$98, X18:$X$98)-K18*$AZ$3)/Z18, 0)</f>
        <v>646.31160330397802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9"/>
        <v>0.12000000000000001</v>
      </c>
      <c r="I19" s="5">
        <f t="shared" si="10"/>
        <v>1.1200000000000001</v>
      </c>
      <c r="J19">
        <f t="shared" si="11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50000</v>
      </c>
      <c r="S19">
        <f t="shared" si="1"/>
        <v>647.77057980731399</v>
      </c>
      <c r="U19">
        <f t="shared" si="12"/>
        <v>7.7977719999999997E-3</v>
      </c>
      <c r="V19">
        <f t="shared" si="13"/>
        <v>0.01</v>
      </c>
      <c r="W19">
        <f t="shared" si="14"/>
        <v>0.79527240833285673</v>
      </c>
      <c r="X19">
        <f t="shared" si="15"/>
        <v>6.2013529180705166E-3</v>
      </c>
      <c r="Y19">
        <f t="shared" si="16"/>
        <v>7.9527240833285676E-3</v>
      </c>
      <c r="Z19">
        <f t="shared" si="17"/>
        <v>0.78111833133145758</v>
      </c>
      <c r="AB19">
        <f t="shared" si="18"/>
        <v>513.99378529302453</v>
      </c>
      <c r="AC19">
        <f t="shared" si="22"/>
        <v>505.9854743846999</v>
      </c>
      <c r="AE19">
        <f t="shared" si="2"/>
        <v>0</v>
      </c>
      <c r="AF19">
        <f t="shared" si="3"/>
        <v>0</v>
      </c>
      <c r="AG19">
        <f t="shared" si="3"/>
        <v>-19.527958283286438</v>
      </c>
      <c r="AH19">
        <f t="shared" si="4"/>
        <v>-310.06764590352583</v>
      </c>
      <c r="AI19">
        <f t="shared" si="5"/>
        <v>-329.59560418681224</v>
      </c>
      <c r="AJ19">
        <f t="shared" si="6"/>
        <v>8.0083109083246313</v>
      </c>
      <c r="AK19">
        <f t="shared" si="19"/>
        <v>35.979564970511717</v>
      </c>
      <c r="AL19">
        <f t="shared" si="7"/>
        <v>-285.60772830797589</v>
      </c>
      <c r="AN19">
        <f t="shared" si="8"/>
        <v>0</v>
      </c>
      <c r="AO19">
        <f t="shared" si="8"/>
        <v>0</v>
      </c>
      <c r="AP19">
        <f t="shared" si="8"/>
        <v>-3.1854330075711461</v>
      </c>
      <c r="AQ19">
        <f t="shared" si="8"/>
        <v>-50.578749683540885</v>
      </c>
      <c r="AR19">
        <f t="shared" si="8"/>
        <v>-53.764182691112026</v>
      </c>
      <c r="AS19">
        <f t="shared" si="8"/>
        <v>1.3063289839216197</v>
      </c>
      <c r="AT19">
        <f t="shared" si="8"/>
        <v>5.8690464303793233</v>
      </c>
      <c r="AU19">
        <f t="shared" si="8"/>
        <v>-46.588807276811082</v>
      </c>
      <c r="AW19">
        <v>16</v>
      </c>
      <c r="AX19">
        <f>IF(Z19&gt;0, (R19*SUMPRODUCT(K19:$K$98, X19:$X$98)-K19*$AZ$3)/Z19, 0)</f>
        <v>647.77057980731399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9"/>
        <v>0.12000000000000001</v>
      </c>
      <c r="I20" s="5">
        <f t="shared" si="10"/>
        <v>1.1200000000000001</v>
      </c>
      <c r="J20">
        <f t="shared" si="11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50000</v>
      </c>
      <c r="S20">
        <f t="shared" si="1"/>
        <v>647.49243976312732</v>
      </c>
      <c r="U20">
        <f t="shared" si="12"/>
        <v>8.3605269999999995E-3</v>
      </c>
      <c r="V20">
        <f t="shared" si="13"/>
        <v>0.01</v>
      </c>
      <c r="W20">
        <f t="shared" si="14"/>
        <v>0.78111833133145758</v>
      </c>
      <c r="X20">
        <f t="shared" si="15"/>
        <v>6.5305608992915964E-3</v>
      </c>
      <c r="Y20">
        <f t="shared" si="16"/>
        <v>7.8111833133145759E-3</v>
      </c>
      <c r="Z20">
        <f t="shared" si="17"/>
        <v>0.76677658711885144</v>
      </c>
      <c r="AB20">
        <f t="shared" si="18"/>
        <v>505.9854743846999</v>
      </c>
      <c r="AC20">
        <f t="shared" si="22"/>
        <v>496.48204314682926</v>
      </c>
      <c r="AE20">
        <f t="shared" si="2"/>
        <v>0</v>
      </c>
      <c r="AF20">
        <f t="shared" si="3"/>
        <v>0</v>
      </c>
      <c r="AG20">
        <f t="shared" si="3"/>
        <v>-19.169414677971286</v>
      </c>
      <c r="AH20">
        <f t="shared" si="4"/>
        <v>-326.52804496457981</v>
      </c>
      <c r="AI20">
        <f t="shared" si="5"/>
        <v>-345.69745964255111</v>
      </c>
      <c r="AJ20">
        <f t="shared" si="6"/>
        <v>9.5034312378706431</v>
      </c>
      <c r="AK20">
        <f t="shared" si="19"/>
        <v>35.418983206928999</v>
      </c>
      <c r="AL20">
        <f t="shared" si="7"/>
        <v>-300.77504519775147</v>
      </c>
      <c r="AN20">
        <f t="shared" si="8"/>
        <v>0</v>
      </c>
      <c r="AO20">
        <f t="shared" si="8"/>
        <v>0</v>
      </c>
      <c r="AP20">
        <f t="shared" si="8"/>
        <v>-2.7919167668115583</v>
      </c>
      <c r="AQ20">
        <f t="shared" si="8"/>
        <v>-47.556961904446013</v>
      </c>
      <c r="AR20">
        <f t="shared" si="8"/>
        <v>-50.348878671257573</v>
      </c>
      <c r="AS20">
        <f t="shared" si="8"/>
        <v>1.3841209792254208</v>
      </c>
      <c r="AT20">
        <f t="shared" si="8"/>
        <v>5.1585744656292949</v>
      </c>
      <c r="AU20">
        <f t="shared" si="8"/>
        <v>-43.806183226402858</v>
      </c>
      <c r="AW20">
        <v>17</v>
      </c>
      <c r="AX20">
        <f>IF(Z20&gt;0, (R20*SUMPRODUCT(K20:$K$98, X20:$X$98)-K20*$AZ$3)/Z20, 0)</f>
        <v>647.49243976312732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9"/>
        <v>0.12000000000000001</v>
      </c>
      <c r="I21" s="5">
        <f t="shared" si="10"/>
        <v>1.1200000000000001</v>
      </c>
      <c r="J21">
        <f t="shared" si="11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25</v>
      </c>
      <c r="R21">
        <f t="shared" si="0"/>
        <v>50000</v>
      </c>
      <c r="S21">
        <f t="shared" si="1"/>
        <v>645.57200381980294</v>
      </c>
      <c r="U21">
        <f t="shared" si="12"/>
        <v>9.009787E-3</v>
      </c>
      <c r="V21">
        <f t="shared" si="13"/>
        <v>0.01</v>
      </c>
      <c r="W21">
        <f t="shared" si="14"/>
        <v>0.76677658711885144</v>
      </c>
      <c r="X21">
        <f t="shared" si="15"/>
        <v>6.9084937265277953E-3</v>
      </c>
      <c r="Y21">
        <f t="shared" si="16"/>
        <v>7.6677658711885146E-3</v>
      </c>
      <c r="Z21">
        <f t="shared" si="17"/>
        <v>0.75220032752113508</v>
      </c>
      <c r="AB21">
        <f t="shared" si="18"/>
        <v>496.48204314682926</v>
      </c>
      <c r="AC21">
        <f t="shared" si="22"/>
        <v>485.59947271173127</v>
      </c>
      <c r="AE21">
        <f t="shared" si="2"/>
        <v>0</v>
      </c>
      <c r="AF21">
        <f t="shared" si="3"/>
        <v>0</v>
      </c>
      <c r="AG21">
        <f t="shared" si="3"/>
        <v>-18.805008188028378</v>
      </c>
      <c r="AH21">
        <f t="shared" si="4"/>
        <v>-345.42468632638975</v>
      </c>
      <c r="AI21">
        <f t="shared" si="5"/>
        <v>-364.2296945144181</v>
      </c>
      <c r="AJ21">
        <f t="shared" si="6"/>
        <v>10.882570435097989</v>
      </c>
      <c r="AK21">
        <f t="shared" si="19"/>
        <v>34.753743020278051</v>
      </c>
      <c r="AL21">
        <f t="shared" si="7"/>
        <v>-318.59338105904203</v>
      </c>
      <c r="AN21">
        <f t="shared" si="8"/>
        <v>0</v>
      </c>
      <c r="AO21">
        <f t="shared" si="8"/>
        <v>0</v>
      </c>
      <c r="AP21">
        <f t="shared" si="8"/>
        <v>-2.4453955569220907</v>
      </c>
      <c r="AQ21">
        <f t="shared" si="8"/>
        <v>-44.918884626251433</v>
      </c>
      <c r="AR21">
        <f t="shared" si="8"/>
        <v>-47.364280183173527</v>
      </c>
      <c r="AS21">
        <f t="shared" si="8"/>
        <v>1.4151649988018695</v>
      </c>
      <c r="AT21">
        <f t="shared" si="8"/>
        <v>4.5193624973959947</v>
      </c>
      <c r="AU21">
        <f t="shared" si="8"/>
        <v>-41.429752686975654</v>
      </c>
      <c r="AW21">
        <v>18</v>
      </c>
      <c r="AX21">
        <f>IF(Z21&gt;0, (R21*SUMPRODUCT(K21:$K$98, X21:$X$98)-K21*$AZ$3)/Z21, 0)</f>
        <v>645.57200381980294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9"/>
        <v>0.12000000000000001</v>
      </c>
      <c r="I22" s="5">
        <f t="shared" si="10"/>
        <v>1.1200000000000001</v>
      </c>
      <c r="J22">
        <f t="shared" si="11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50000</v>
      </c>
      <c r="S22">
        <f t="shared" si="1"/>
        <v>642.07366170985154</v>
      </c>
      <c r="U22">
        <f t="shared" si="12"/>
        <v>9.7579090000000004E-3</v>
      </c>
      <c r="V22">
        <f t="shared" si="13"/>
        <v>0.01</v>
      </c>
      <c r="W22">
        <f t="shared" si="14"/>
        <v>0.75220032752113508</v>
      </c>
      <c r="X22">
        <f t="shared" si="15"/>
        <v>7.3399023457214321E-3</v>
      </c>
      <c r="Y22">
        <f t="shared" si="16"/>
        <v>7.5220032752113513E-3</v>
      </c>
      <c r="Z22">
        <f t="shared" si="17"/>
        <v>0.73733842190020227</v>
      </c>
      <c r="AB22">
        <f t="shared" si="18"/>
        <v>485.59947271173127</v>
      </c>
      <c r="AC22">
        <f t="shared" si="22"/>
        <v>473.42558046882624</v>
      </c>
      <c r="AE22">
        <f t="shared" si="2"/>
        <v>0</v>
      </c>
      <c r="AF22">
        <f t="shared" si="3"/>
        <v>0</v>
      </c>
      <c r="AG22">
        <f t="shared" si="3"/>
        <v>-18.433460547505057</v>
      </c>
      <c r="AH22">
        <f t="shared" si="4"/>
        <v>-366.9951172860716</v>
      </c>
      <c r="AI22">
        <f t="shared" si="5"/>
        <v>-385.42857783357664</v>
      </c>
      <c r="AJ22">
        <f t="shared" si="6"/>
        <v>12.173892242905026</v>
      </c>
      <c r="AK22">
        <f t="shared" si="19"/>
        <v>33.991963089821191</v>
      </c>
      <c r="AL22">
        <f t="shared" si="7"/>
        <v>-339.26272250085043</v>
      </c>
      <c r="AN22">
        <f t="shared" si="8"/>
        <v>0</v>
      </c>
      <c r="AO22">
        <f t="shared" si="8"/>
        <v>0</v>
      </c>
      <c r="AP22">
        <f t="shared" si="8"/>
        <v>-2.1402496911066242</v>
      </c>
      <c r="AQ22">
        <f t="shared" si="8"/>
        <v>-42.610620202589423</v>
      </c>
      <c r="AR22">
        <f t="shared" si="8"/>
        <v>-44.750869893696049</v>
      </c>
      <c r="AS22">
        <f t="shared" si="8"/>
        <v>1.4134713905343912</v>
      </c>
      <c r="AT22">
        <f t="shared" si="8"/>
        <v>3.9466972745355924</v>
      </c>
      <c r="AU22">
        <f t="shared" si="8"/>
        <v>-39.390701228626064</v>
      </c>
      <c r="AW22">
        <v>19</v>
      </c>
      <c r="AX22">
        <f>IF(Z22&gt;0, (R22*SUMPRODUCT(K22:$K$98, X22:$X$98)-K22*$AZ$3)/Z22, 0)</f>
        <v>642.07366170985154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9"/>
        <v>0.12000000000000001</v>
      </c>
      <c r="I23" s="5">
        <f t="shared" si="10"/>
        <v>1.1200000000000001</v>
      </c>
      <c r="J23">
        <f t="shared" si="11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50000</v>
      </c>
      <c r="S23">
        <f t="shared" si="1"/>
        <v>637.09169976700935</v>
      </c>
      <c r="U23">
        <f t="shared" si="12"/>
        <v>1.0650522000000001E-2</v>
      </c>
      <c r="V23">
        <f t="shared" si="13"/>
        <v>0.01</v>
      </c>
      <c r="W23">
        <f t="shared" si="14"/>
        <v>0.73733842190020227</v>
      </c>
      <c r="X23">
        <f t="shared" si="15"/>
        <v>7.8530390838933862E-3</v>
      </c>
      <c r="Y23">
        <f t="shared" si="16"/>
        <v>7.3733842190020224E-3</v>
      </c>
      <c r="Z23">
        <f t="shared" si="17"/>
        <v>0.7221119985973069</v>
      </c>
      <c r="AB23">
        <f t="shared" si="18"/>
        <v>473.42558046882624</v>
      </c>
      <c r="AC23">
        <f t="shared" si="22"/>
        <v>460.0515606085105</v>
      </c>
      <c r="AE23">
        <f t="shared" si="2"/>
        <v>0</v>
      </c>
      <c r="AF23">
        <f t="shared" si="3"/>
        <v>0</v>
      </c>
      <c r="AG23">
        <f t="shared" si="3"/>
        <v>-18.052799964932671</v>
      </c>
      <c r="AH23">
        <f t="shared" si="4"/>
        <v>-392.65195419466932</v>
      </c>
      <c r="AI23">
        <f t="shared" si="5"/>
        <v>-410.70475415960198</v>
      </c>
      <c r="AJ23">
        <f t="shared" si="6"/>
        <v>13.374019860315741</v>
      </c>
      <c r="AK23">
        <f t="shared" si="19"/>
        <v>33.139790632817842</v>
      </c>
      <c r="AL23">
        <f t="shared" si="7"/>
        <v>-364.1909436664684</v>
      </c>
      <c r="AN23">
        <f t="shared" si="8"/>
        <v>0</v>
      </c>
      <c r="AO23">
        <f t="shared" si="8"/>
        <v>0</v>
      </c>
      <c r="AP23">
        <f t="shared" si="8"/>
        <v>-1.8714753730133336</v>
      </c>
      <c r="AQ23">
        <f t="shared" si="8"/>
        <v>-40.704957893971979</v>
      </c>
      <c r="AR23">
        <f t="shared" si="8"/>
        <v>-42.576433266985312</v>
      </c>
      <c r="AS23">
        <f t="shared" si="8"/>
        <v>1.386441375043812</v>
      </c>
      <c r="AT23">
        <f t="shared" si="8"/>
        <v>3.4354948903555229</v>
      </c>
      <c r="AU23">
        <f t="shared" si="8"/>
        <v>-37.754497001585975</v>
      </c>
      <c r="AW23">
        <v>20</v>
      </c>
      <c r="AX23">
        <f>IF(Z23&gt;0, (R23*SUMPRODUCT(K23:$K$98, X23:$X$98)-K23*$AZ$3)/Z23, 0)</f>
        <v>637.09169976700935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9"/>
        <v>0.12000000000000001</v>
      </c>
      <c r="I24" s="5">
        <f t="shared" si="10"/>
        <v>1.1200000000000001</v>
      </c>
      <c r="J24">
        <f t="shared" si="11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25</v>
      </c>
      <c r="R24">
        <f t="shared" si="0"/>
        <v>50000</v>
      </c>
      <c r="S24">
        <f t="shared" si="1"/>
        <v>630.54099574425766</v>
      </c>
      <c r="U24">
        <f t="shared" si="12"/>
        <v>1.1678121E-2</v>
      </c>
      <c r="V24">
        <f t="shared" si="13"/>
        <v>0.01</v>
      </c>
      <c r="W24">
        <f t="shared" si="14"/>
        <v>0.7221119985973069</v>
      </c>
      <c r="X24">
        <f t="shared" si="15"/>
        <v>8.4329112951711804E-3</v>
      </c>
      <c r="Y24">
        <f t="shared" si="16"/>
        <v>7.2211199859730695E-3</v>
      </c>
      <c r="Z24">
        <f t="shared" si="17"/>
        <v>0.70645796731616262</v>
      </c>
      <c r="AB24">
        <f t="shared" si="18"/>
        <v>460.0515606085105</v>
      </c>
      <c r="AC24">
        <f t="shared" si="22"/>
        <v>445.45071016299738</v>
      </c>
      <c r="AE24">
        <f t="shared" si="2"/>
        <v>0</v>
      </c>
      <c r="AF24">
        <f t="shared" si="3"/>
        <v>0</v>
      </c>
      <c r="AG24">
        <f t="shared" si="3"/>
        <v>-17.661449182904065</v>
      </c>
      <c r="AH24">
        <f t="shared" si="4"/>
        <v>-421.64556475855903</v>
      </c>
      <c r="AI24">
        <f t="shared" ref="AI24:AI69" si="23">SUM(AE24:AH24)</f>
        <v>-439.30701394146308</v>
      </c>
      <c r="AJ24">
        <f t="shared" si="6"/>
        <v>14.600850445513117</v>
      </c>
      <c r="AK24">
        <f t="shared" si="19"/>
        <v>32.203609242595739</v>
      </c>
      <c r="AL24">
        <f t="shared" ref="AL24:AL69" si="24">SUM(AI24:AK24)</f>
        <v>-392.50255425335422</v>
      </c>
      <c r="AN24">
        <f t="shared" si="8"/>
        <v>0</v>
      </c>
      <c r="AO24">
        <f t="shared" si="8"/>
        <v>0</v>
      </c>
      <c r="AP24">
        <f t="shared" si="8"/>
        <v>-1.634736878061277</v>
      </c>
      <c r="AQ24">
        <f t="shared" si="8"/>
        <v>-39.027349740303301</v>
      </c>
      <c r="AR24">
        <f t="shared" si="8"/>
        <v>-40.662086618364576</v>
      </c>
      <c r="AS24">
        <f t="shared" si="8"/>
        <v>1.351449047422564</v>
      </c>
      <c r="AT24">
        <f t="shared" si="8"/>
        <v>2.9807535661629068</v>
      </c>
      <c r="AU24">
        <f t="shared" si="8"/>
        <v>-36.329884004779103</v>
      </c>
      <c r="AW24">
        <v>21</v>
      </c>
      <c r="AX24">
        <f>IF(Z24&gt;0, (R24*SUMPRODUCT(K24:$K$98, X24:$X$98)-K24*$AZ$3)/Z24, 0)</f>
        <v>630.54099574425766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9"/>
        <v>0.12000000000000001</v>
      </c>
      <c r="I25" s="5">
        <f t="shared" si="10"/>
        <v>1.1200000000000001</v>
      </c>
      <c r="J25">
        <f t="shared" si="11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25</v>
      </c>
      <c r="R25">
        <f t="shared" si="0"/>
        <v>50000</v>
      </c>
      <c r="S25">
        <f t="shared" si="1"/>
        <v>622.51960607636443</v>
      </c>
      <c r="U25">
        <f t="shared" si="12"/>
        <v>1.2859717E-2</v>
      </c>
      <c r="V25">
        <f t="shared" si="13"/>
        <v>0.01</v>
      </c>
      <c r="W25">
        <f t="shared" si="14"/>
        <v>0.70645796731616262</v>
      </c>
      <c r="X25">
        <f t="shared" si="15"/>
        <v>9.0848495320811004E-3</v>
      </c>
      <c r="Y25">
        <f t="shared" si="16"/>
        <v>7.0645796731616259E-3</v>
      </c>
      <c r="Z25">
        <f t="shared" si="17"/>
        <v>0.69030853811091986</v>
      </c>
      <c r="AB25">
        <f t="shared" si="18"/>
        <v>445.45071016299738</v>
      </c>
      <c r="AC25">
        <f t="shared" si="22"/>
        <v>429.73059921596081</v>
      </c>
      <c r="AE25">
        <f t="shared" si="2"/>
        <v>0</v>
      </c>
      <c r="AF25">
        <f t="shared" si="3"/>
        <v>0</v>
      </c>
      <c r="AG25">
        <f t="shared" si="3"/>
        <v>-17.257713452772997</v>
      </c>
      <c r="AH25">
        <f t="shared" si="4"/>
        <v>-454.24247660405501</v>
      </c>
      <c r="AI25">
        <f t="shared" si="23"/>
        <v>-471.50019005682799</v>
      </c>
      <c r="AJ25">
        <f t="shared" si="6"/>
        <v>15.720110947036574</v>
      </c>
      <c r="AK25">
        <f t="shared" si="19"/>
        <v>31.181549711409819</v>
      </c>
      <c r="AL25">
        <f t="shared" si="24"/>
        <v>-424.59852939838157</v>
      </c>
      <c r="AN25">
        <f t="shared" si="8"/>
        <v>0</v>
      </c>
      <c r="AO25">
        <f t="shared" si="8"/>
        <v>0</v>
      </c>
      <c r="AP25">
        <f t="shared" si="8"/>
        <v>-1.426220763981547</v>
      </c>
      <c r="AQ25">
        <f t="shared" si="8"/>
        <v>-37.53973860952059</v>
      </c>
      <c r="AR25">
        <f t="shared" si="8"/>
        <v>-38.965959373502137</v>
      </c>
      <c r="AS25">
        <f t="shared" si="8"/>
        <v>1.2991494328673447</v>
      </c>
      <c r="AT25">
        <f t="shared" si="8"/>
        <v>2.5769215471815419</v>
      </c>
      <c r="AU25">
        <f t="shared" si="8"/>
        <v>-35.089888393453244</v>
      </c>
      <c r="AW25">
        <v>22</v>
      </c>
      <c r="AX25">
        <f>IF(Z25&gt;0, (R25*SUMPRODUCT(K25:$K$98, X25:$X$98)-K25*$AZ$3)/Z25, 0)</f>
        <v>622.51960607636443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9"/>
        <v>0.12000000000000001</v>
      </c>
      <c r="I26" s="5">
        <f t="shared" si="10"/>
        <v>1.1200000000000001</v>
      </c>
      <c r="J26">
        <f t="shared" si="11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50000</v>
      </c>
      <c r="S26">
        <f t="shared" si="1"/>
        <v>613.1370209167867</v>
      </c>
      <c r="U26">
        <f t="shared" si="12"/>
        <v>1.4223828000000001E-2</v>
      </c>
      <c r="V26">
        <f t="shared" si="13"/>
        <v>0.01</v>
      </c>
      <c r="W26">
        <f t="shared" si="14"/>
        <v>0.69030853811091986</v>
      </c>
      <c r="X26">
        <f t="shared" si="15"/>
        <v>9.8188299130211702E-3</v>
      </c>
      <c r="Y26">
        <f t="shared" si="16"/>
        <v>6.9030853811091987E-3</v>
      </c>
      <c r="Z26">
        <f t="shared" si="17"/>
        <v>0.67358662281678949</v>
      </c>
      <c r="AB26">
        <f t="shared" si="18"/>
        <v>429.73059921596081</v>
      </c>
      <c r="AC26">
        <f t="shared" si="22"/>
        <v>413.00089524328558</v>
      </c>
      <c r="AE26">
        <f t="shared" si="2"/>
        <v>0</v>
      </c>
      <c r="AF26">
        <f t="shared" si="3"/>
        <v>0</v>
      </c>
      <c r="AG26">
        <f t="shared" si="3"/>
        <v>-16.839665570419736</v>
      </c>
      <c r="AH26">
        <f t="shared" si="4"/>
        <v>-490.94149565105852</v>
      </c>
      <c r="AI26">
        <f t="shared" si="23"/>
        <v>-507.78116122147827</v>
      </c>
      <c r="AJ26">
        <f t="shared" si="6"/>
        <v>16.729703972675225</v>
      </c>
      <c r="AK26">
        <f t="shared" si="19"/>
        <v>30.08114194511726</v>
      </c>
      <c r="AL26">
        <f t="shared" si="24"/>
        <v>-460.97031530368577</v>
      </c>
      <c r="AN26">
        <f t="shared" si="8"/>
        <v>0</v>
      </c>
      <c r="AO26">
        <f t="shared" si="8"/>
        <v>0</v>
      </c>
      <c r="AP26">
        <f t="shared" si="8"/>
        <v>-1.242564497772169</v>
      </c>
      <c r="AQ26">
        <f t="shared" si="8"/>
        <v>-36.225569351610936</v>
      </c>
      <c r="AR26">
        <f t="shared" si="8"/>
        <v>-37.468133849383101</v>
      </c>
      <c r="AS26">
        <f t="shared" si="8"/>
        <v>1.2344506562647912</v>
      </c>
      <c r="AT26">
        <f t="shared" si="8"/>
        <v>2.2196259704293104</v>
      </c>
      <c r="AU26">
        <f t="shared" si="8"/>
        <v>-34.014057222688997</v>
      </c>
      <c r="AW26">
        <v>23</v>
      </c>
      <c r="AX26">
        <f>IF(Z26&gt;0, (R26*SUMPRODUCT(K26:$K$98, X26:$X$98)-K26*$AZ$3)/Z26, 0)</f>
        <v>613.1370209167867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9"/>
        <v>0.12000000000000001</v>
      </c>
      <c r="I27" s="5">
        <f t="shared" si="10"/>
        <v>1.1200000000000001</v>
      </c>
      <c r="J27">
        <f t="shared" si="11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50000</v>
      </c>
      <c r="S27">
        <f t="shared" si="1"/>
        <v>602.45407623917492</v>
      </c>
      <c r="U27">
        <f t="shared" si="12"/>
        <v>1.5749540999999999E-2</v>
      </c>
      <c r="V27">
        <f t="shared" si="13"/>
        <v>0.01</v>
      </c>
      <c r="W27">
        <f t="shared" si="14"/>
        <v>0.67358662281678949</v>
      </c>
      <c r="X27">
        <f t="shared" si="15"/>
        <v>1.0608680133104561E-2</v>
      </c>
      <c r="Y27">
        <f t="shared" si="16"/>
        <v>6.7358662281678952E-3</v>
      </c>
      <c r="Z27">
        <f t="shared" si="17"/>
        <v>0.65624207645551702</v>
      </c>
      <c r="AB27">
        <f t="shared" si="18"/>
        <v>413.00089524328558</v>
      </c>
      <c r="AC27">
        <f t="shared" si="22"/>
        <v>395.35571396028649</v>
      </c>
      <c r="AE27">
        <f t="shared" si="2"/>
        <v>0</v>
      </c>
      <c r="AF27">
        <f t="shared" si="3"/>
        <v>0</v>
      </c>
      <c r="AG27">
        <f t="shared" si="3"/>
        <v>-16.406051911387927</v>
      </c>
      <c r="AH27">
        <f t="shared" si="4"/>
        <v>-530.43400665522802</v>
      </c>
      <c r="AI27">
        <f t="shared" si="23"/>
        <v>-546.84005856661599</v>
      </c>
      <c r="AJ27">
        <f t="shared" si="6"/>
        <v>17.64518128299909</v>
      </c>
      <c r="AK27">
        <f t="shared" si="19"/>
        <v>28.910062667029994</v>
      </c>
      <c r="AL27">
        <f t="shared" si="24"/>
        <v>-500.28481461658697</v>
      </c>
      <c r="AN27">
        <f t="shared" si="8"/>
        <v>0</v>
      </c>
      <c r="AO27">
        <f t="shared" si="8"/>
        <v>0</v>
      </c>
      <c r="AP27">
        <f t="shared" si="8"/>
        <v>-1.0808652074032501</v>
      </c>
      <c r="AQ27">
        <f t="shared" si="8"/>
        <v>-34.946108040727111</v>
      </c>
      <c r="AR27">
        <f t="shared" si="8"/>
        <v>-36.026973248130361</v>
      </c>
      <c r="AS27">
        <f t="shared" si="8"/>
        <v>1.1625016567135371</v>
      </c>
      <c r="AT27">
        <f t="shared" si="8"/>
        <v>1.9046557361524776</v>
      </c>
      <c r="AU27">
        <f t="shared" si="8"/>
        <v>-32.959815855264353</v>
      </c>
      <c r="AW27">
        <v>24</v>
      </c>
      <c r="AX27">
        <f>IF(Z27&gt;0, (R27*SUMPRODUCT(K27:$K$98, X27:$X$98)-K27*$AZ$3)/Z27, 0)</f>
        <v>602.45407623917492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9"/>
        <v>0.12000000000000001</v>
      </c>
      <c r="I28" s="5">
        <f t="shared" si="10"/>
        <v>1.1200000000000001</v>
      </c>
      <c r="J28">
        <f t="shared" si="11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50000</v>
      </c>
      <c r="S28">
        <f t="shared" si="1"/>
        <v>590.69495451466651</v>
      </c>
      <c r="U28">
        <f t="shared" si="12"/>
        <v>1.7447312E-2</v>
      </c>
      <c r="V28">
        <f t="shared" si="13"/>
        <v>0.01</v>
      </c>
      <c r="W28">
        <f t="shared" si="14"/>
        <v>0.65624207645551702</v>
      </c>
      <c r="X28">
        <f t="shared" si="15"/>
        <v>1.1449660255447259E-2</v>
      </c>
      <c r="Y28">
        <f t="shared" si="16"/>
        <v>6.5624207645551703E-3</v>
      </c>
      <c r="Z28">
        <f t="shared" si="17"/>
        <v>0.63822999543551462</v>
      </c>
      <c r="AB28">
        <f t="shared" si="18"/>
        <v>395.35571396028649</v>
      </c>
      <c r="AC28">
        <f t="shared" si="22"/>
        <v>376.99923812367712</v>
      </c>
      <c r="AE28">
        <f t="shared" si="2"/>
        <v>0</v>
      </c>
      <c r="AF28">
        <f t="shared" si="3"/>
        <v>0</v>
      </c>
      <c r="AG28">
        <f t="shared" si="3"/>
        <v>-15.955749885887865</v>
      </c>
      <c r="AH28">
        <f t="shared" si="4"/>
        <v>-572.48301277236294</v>
      </c>
      <c r="AI28">
        <f t="shared" si="23"/>
        <v>-588.43876265825077</v>
      </c>
      <c r="AJ28">
        <f t="shared" si="6"/>
        <v>18.356475836609377</v>
      </c>
      <c r="AK28">
        <f t="shared" si="19"/>
        <v>27.674899977220058</v>
      </c>
      <c r="AL28">
        <f t="shared" si="24"/>
        <v>-542.40738684442135</v>
      </c>
      <c r="AN28">
        <f t="shared" si="8"/>
        <v>0</v>
      </c>
      <c r="AO28">
        <f t="shared" si="8"/>
        <v>0</v>
      </c>
      <c r="AP28">
        <f t="shared" si="8"/>
        <v>-0.93856996680866811</v>
      </c>
      <c r="AQ28">
        <f t="shared" si="8"/>
        <v>-33.67534375626645</v>
      </c>
      <c r="AR28">
        <f t="shared" si="8"/>
        <v>-34.613913723075115</v>
      </c>
      <c r="AS28">
        <f t="shared" si="8"/>
        <v>1.0797886053559103</v>
      </c>
      <c r="AT28">
        <f t="shared" si="8"/>
        <v>1.6279291251629731</v>
      </c>
      <c r="AU28">
        <f t="shared" si="8"/>
        <v>-31.906195992556231</v>
      </c>
      <c r="AW28">
        <v>25</v>
      </c>
      <c r="AX28">
        <f>IF(Z28&gt;0, (R28*SUMPRODUCT(K28:$K$98, X28:$X$98)-K28*$AZ$3)/Z28, 0)</f>
        <v>590.69495451466651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9"/>
        <v>0.12000000000000001</v>
      </c>
      <c r="I29" s="5">
        <f t="shared" si="10"/>
        <v>1.1200000000000001</v>
      </c>
      <c r="J29">
        <f t="shared" si="11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50000</v>
      </c>
      <c r="S29">
        <f t="shared" si="1"/>
        <v>578.07718867294705</v>
      </c>
      <c r="U29">
        <f t="shared" si="12"/>
        <v>1.9300032000000002E-2</v>
      </c>
      <c r="V29">
        <f t="shared" si="13"/>
        <v>0.01</v>
      </c>
      <c r="W29">
        <f t="shared" si="14"/>
        <v>0.63822999543551462</v>
      </c>
      <c r="X29">
        <f t="shared" si="15"/>
        <v>1.2317859335265286E-2</v>
      </c>
      <c r="Y29">
        <f t="shared" si="16"/>
        <v>6.3822999543551463E-3</v>
      </c>
      <c r="Z29">
        <f t="shared" si="17"/>
        <v>0.61952983614589419</v>
      </c>
      <c r="AB29">
        <f t="shared" si="18"/>
        <v>376.99923812367712</v>
      </c>
      <c r="AC29">
        <f t="shared" si="22"/>
        <v>358.13606597823002</v>
      </c>
      <c r="AE29">
        <f t="shared" si="2"/>
        <v>0</v>
      </c>
      <c r="AF29">
        <f t="shared" si="3"/>
        <v>0</v>
      </c>
      <c r="AG29">
        <f t="shared" si="3"/>
        <v>-15.488245903647355</v>
      </c>
      <c r="AH29">
        <f t="shared" si="4"/>
        <v>-615.89296676326433</v>
      </c>
      <c r="AI29">
        <f t="shared" si="23"/>
        <v>-631.38121266691167</v>
      </c>
      <c r="AJ29">
        <f t="shared" si="6"/>
        <v>18.863172145447095</v>
      </c>
      <c r="AK29">
        <f t="shared" si="19"/>
        <v>26.389946668657402</v>
      </c>
      <c r="AL29">
        <f t="shared" si="24"/>
        <v>-586.12809385280718</v>
      </c>
      <c r="AN29">
        <f t="shared" si="8"/>
        <v>0</v>
      </c>
      <c r="AO29">
        <f t="shared" si="8"/>
        <v>0</v>
      </c>
      <c r="AP29">
        <f t="shared" si="8"/>
        <v>-0.81345521138119203</v>
      </c>
      <c r="AQ29">
        <f t="shared" si="8"/>
        <v>-32.347197131511123</v>
      </c>
      <c r="AR29">
        <f t="shared" si="8"/>
        <v>-33.16065234289232</v>
      </c>
      <c r="AS29">
        <f t="shared" si="8"/>
        <v>0.99070906933889868</v>
      </c>
      <c r="AT29">
        <f t="shared" si="8"/>
        <v>1.3860213596321957</v>
      </c>
      <c r="AU29">
        <f t="shared" si="8"/>
        <v>-30.783921913921226</v>
      </c>
      <c r="AW29">
        <v>26</v>
      </c>
      <c r="AX29">
        <f>IF(Z29&gt;0, (R29*SUMPRODUCT(K29:$K$98, X29:$X$98)-K29*$AZ$3)/Z29, 0)</f>
        <v>578.07718867294705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9"/>
        <v>0.12000000000000001</v>
      </c>
      <c r="I30" s="5">
        <f t="shared" si="10"/>
        <v>1.1200000000000001</v>
      </c>
      <c r="J30">
        <f t="shared" si="11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50000</v>
      </c>
      <c r="S30">
        <f t="shared" si="1"/>
        <v>564.91459996407139</v>
      </c>
      <c r="U30">
        <f t="shared" si="12"/>
        <v>2.1337168E-2</v>
      </c>
      <c r="V30">
        <f t="shared" si="13"/>
        <v>0.01</v>
      </c>
      <c r="W30">
        <f t="shared" si="14"/>
        <v>0.61952983614589419</v>
      </c>
      <c r="X30">
        <f t="shared" si="15"/>
        <v>1.3219012194857417E-2</v>
      </c>
      <c r="Y30">
        <f t="shared" si="16"/>
        <v>6.1952983614589419E-3</v>
      </c>
      <c r="Z30">
        <f t="shared" si="17"/>
        <v>0.60011552558957781</v>
      </c>
      <c r="AB30">
        <f t="shared" si="18"/>
        <v>358.13606597823002</v>
      </c>
      <c r="AC30">
        <f t="shared" si="22"/>
        <v>339.01402207066479</v>
      </c>
      <c r="AE30">
        <f t="shared" si="2"/>
        <v>0</v>
      </c>
      <c r="AF30">
        <f t="shared" si="3"/>
        <v>0</v>
      </c>
      <c r="AG30">
        <f t="shared" si="3"/>
        <v>-15.002888139739445</v>
      </c>
      <c r="AH30">
        <f t="shared" si="4"/>
        <v>-660.95060974287082</v>
      </c>
      <c r="AI30">
        <f t="shared" si="23"/>
        <v>-675.95349788261024</v>
      </c>
      <c r="AJ30">
        <f t="shared" si="6"/>
        <v>19.122043907565228</v>
      </c>
      <c r="AK30">
        <f t="shared" si="19"/>
        <v>25.069524618476105</v>
      </c>
      <c r="AL30">
        <f t="shared" si="24"/>
        <v>-631.76192935656888</v>
      </c>
      <c r="AN30">
        <f t="shared" si="8"/>
        <v>0</v>
      </c>
      <c r="AO30">
        <f t="shared" si="8"/>
        <v>0</v>
      </c>
      <c r="AP30">
        <f t="shared" si="8"/>
        <v>-0.70353913282291425</v>
      </c>
      <c r="AQ30">
        <f t="shared" si="8"/>
        <v>-30.99434018877858</v>
      </c>
      <c r="AR30">
        <f t="shared" si="8"/>
        <v>-31.697879321601491</v>
      </c>
      <c r="AS30">
        <f t="shared" si="8"/>
        <v>0.89670109269799381</v>
      </c>
      <c r="AT30">
        <f t="shared" si="8"/>
        <v>1.1755997542664933</v>
      </c>
      <c r="AU30">
        <f t="shared" si="8"/>
        <v>-29.625578474637003</v>
      </c>
      <c r="AW30">
        <v>27</v>
      </c>
      <c r="AX30">
        <f>IF(Z30&gt;0, (R30*SUMPRODUCT(K30:$K$98, X30:$X$98)-K30*$AZ$3)/Z30, 0)</f>
        <v>564.91459996407139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9"/>
        <v>0.12000000000000001</v>
      </c>
      <c r="I31" s="5">
        <f t="shared" si="10"/>
        <v>1.1200000000000001</v>
      </c>
      <c r="J31">
        <f t="shared" si="11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50000</v>
      </c>
      <c r="S31">
        <f t="shared" si="1"/>
        <v>551.48935654406978</v>
      </c>
      <c r="U31">
        <f t="shared" si="12"/>
        <v>2.3628113999999999E-2</v>
      </c>
      <c r="V31">
        <f t="shared" si="13"/>
        <v>0.01</v>
      </c>
      <c r="W31">
        <f t="shared" si="14"/>
        <v>0.60011552558957781</v>
      </c>
      <c r="X31">
        <f t="shared" si="15"/>
        <v>1.4179598051800461E-2</v>
      </c>
      <c r="Y31">
        <f t="shared" si="16"/>
        <v>6.0011552558957779E-3</v>
      </c>
      <c r="Z31">
        <f t="shared" si="17"/>
        <v>0.57993477228188162</v>
      </c>
      <c r="AB31">
        <f t="shared" si="18"/>
        <v>339.01402207066479</v>
      </c>
      <c r="AC31">
        <f t="shared" si="22"/>
        <v>319.82785440326654</v>
      </c>
      <c r="AE31">
        <f t="shared" si="2"/>
        <v>0</v>
      </c>
      <c r="AF31">
        <f t="shared" si="3"/>
        <v>0</v>
      </c>
      <c r="AG31">
        <f t="shared" si="3"/>
        <v>-14.498369307047041</v>
      </c>
      <c r="AH31">
        <f t="shared" si="4"/>
        <v>-708.97990259002302</v>
      </c>
      <c r="AI31">
        <f t="shared" si="23"/>
        <v>-723.47827189707004</v>
      </c>
      <c r="AJ31">
        <f t="shared" si="6"/>
        <v>19.186167667398252</v>
      </c>
      <c r="AK31">
        <f t="shared" si="19"/>
        <v>23.730981544946538</v>
      </c>
      <c r="AL31">
        <f t="shared" si="24"/>
        <v>-680.56112268472532</v>
      </c>
      <c r="AN31">
        <f t="shared" si="8"/>
        <v>0</v>
      </c>
      <c r="AO31">
        <f t="shared" si="8"/>
        <v>0</v>
      </c>
      <c r="AP31">
        <f t="shared" si="8"/>
        <v>-0.60703610594721802</v>
      </c>
      <c r="AQ31">
        <f t="shared" si="8"/>
        <v>-29.68446934607314</v>
      </c>
      <c r="AR31">
        <f t="shared" si="8"/>
        <v>-30.291505452020356</v>
      </c>
      <c r="AS31">
        <f t="shared" si="8"/>
        <v>0.80331079049054777</v>
      </c>
      <c r="AT31">
        <f t="shared" si="8"/>
        <v>0.99359881944431572</v>
      </c>
      <c r="AU31">
        <f t="shared" si="8"/>
        <v>-28.494595842085495</v>
      </c>
      <c r="AW31">
        <v>28</v>
      </c>
      <c r="AX31">
        <f>IF(Z31&gt;0, (R31*SUMPRODUCT(K31:$K$98, X31:$X$98)-K31*$AZ$3)/Z31, 0)</f>
        <v>551.48935654406978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9"/>
        <v>0.12000000000000001</v>
      </c>
      <c r="I32" s="5">
        <f t="shared" si="10"/>
        <v>1.1200000000000001</v>
      </c>
      <c r="J32">
        <f t="shared" si="11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50000</v>
      </c>
      <c r="S32">
        <f t="shared" si="1"/>
        <v>537.95901626797536</v>
      </c>
      <c r="U32">
        <f t="shared" si="12"/>
        <v>2.6203289000000001E-2</v>
      </c>
      <c r="V32">
        <f t="shared" si="13"/>
        <v>0.01</v>
      </c>
      <c r="W32">
        <f t="shared" si="14"/>
        <v>0.57993477228188162</v>
      </c>
      <c r="X32">
        <f t="shared" si="15"/>
        <v>1.5196198439251334E-2</v>
      </c>
      <c r="Y32">
        <f t="shared" si="16"/>
        <v>5.7993477228188159E-3</v>
      </c>
      <c r="Z32">
        <f t="shared" si="17"/>
        <v>0.55893922611981139</v>
      </c>
      <c r="AB32">
        <f t="shared" si="18"/>
        <v>319.82785440326654</v>
      </c>
      <c r="AC32">
        <f t="shared" si="22"/>
        <v>300.68639623699715</v>
      </c>
      <c r="AE32">
        <f t="shared" si="2"/>
        <v>0</v>
      </c>
      <c r="AF32">
        <f t="shared" si="3"/>
        <v>0</v>
      </c>
      <c r="AG32">
        <f t="shared" si="3"/>
        <v>-13.973480652995285</v>
      </c>
      <c r="AH32">
        <f t="shared" si="4"/>
        <v>-759.8099219625667</v>
      </c>
      <c r="AI32">
        <f t="shared" si="23"/>
        <v>-773.78340261556195</v>
      </c>
      <c r="AJ32">
        <f t="shared" si="6"/>
        <v>19.141458166269388</v>
      </c>
      <c r="AK32">
        <f t="shared" si="19"/>
        <v>22.387949808228662</v>
      </c>
      <c r="AL32">
        <f t="shared" si="24"/>
        <v>-732.25399464106397</v>
      </c>
      <c r="AN32">
        <f t="shared" si="8"/>
        <v>0</v>
      </c>
      <c r="AO32">
        <f t="shared" si="8"/>
        <v>0</v>
      </c>
      <c r="AP32">
        <f t="shared" si="8"/>
        <v>-0.52237446640194296</v>
      </c>
      <c r="AQ32">
        <f t="shared" si="8"/>
        <v>-28.404183067088521</v>
      </c>
      <c r="AR32">
        <f t="shared" si="8"/>
        <v>-28.92655753349046</v>
      </c>
      <c r="AS32">
        <f t="shared" si="8"/>
        <v>0.71557038965926845</v>
      </c>
      <c r="AT32">
        <f t="shared" si="8"/>
        <v>0.83693487866962268</v>
      </c>
      <c r="AU32">
        <f t="shared" si="8"/>
        <v>-27.374052265161573</v>
      </c>
      <c r="AW32">
        <v>29</v>
      </c>
      <c r="AX32">
        <f>IF(Z32&gt;0, (R32*SUMPRODUCT(K32:$K$98, X32:$X$98)-K32*$AZ$3)/Z32, 0)</f>
        <v>537.95901626797536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9"/>
        <v>0.12000000000000001</v>
      </c>
      <c r="I33" s="5">
        <f t="shared" si="10"/>
        <v>1.1200000000000001</v>
      </c>
      <c r="J33">
        <f t="shared" si="11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50000</v>
      </c>
      <c r="S33">
        <f t="shared" si="1"/>
        <v>524.49465556824748</v>
      </c>
      <c r="U33">
        <f t="shared" si="12"/>
        <v>2.9108322999999998E-2</v>
      </c>
      <c r="V33">
        <f t="shared" si="13"/>
        <v>0.01</v>
      </c>
      <c r="W33">
        <f t="shared" si="14"/>
        <v>0.55893922611981139</v>
      </c>
      <c r="X33">
        <f t="shared" si="15"/>
        <v>1.6269783531265507E-2</v>
      </c>
      <c r="Y33">
        <f t="shared" si="16"/>
        <v>5.5893922611981138E-3</v>
      </c>
      <c r="Z33">
        <f t="shared" si="17"/>
        <v>0.53708005032734774</v>
      </c>
      <c r="AB33">
        <f t="shared" si="18"/>
        <v>300.68639623699715</v>
      </c>
      <c r="AC33">
        <f t="shared" si="22"/>
        <v>281.69561600901926</v>
      </c>
      <c r="AE33">
        <f t="shared" si="2"/>
        <v>0</v>
      </c>
      <c r="AF33">
        <f t="shared" si="3"/>
        <v>0</v>
      </c>
      <c r="AG33">
        <f t="shared" si="3"/>
        <v>-13.427001258183694</v>
      </c>
      <c r="AH33">
        <f t="shared" si="4"/>
        <v>-813.48917656327535</v>
      </c>
      <c r="AI33">
        <f t="shared" si="23"/>
        <v>-826.91617782145909</v>
      </c>
      <c r="AJ33">
        <f t="shared" si="6"/>
        <v>18.990780227977893</v>
      </c>
      <c r="AK33">
        <f t="shared" si="19"/>
        <v>21.048047736589801</v>
      </c>
      <c r="AL33">
        <f t="shared" si="24"/>
        <v>-786.87734985689144</v>
      </c>
      <c r="AN33">
        <f t="shared" si="8"/>
        <v>0</v>
      </c>
      <c r="AO33">
        <f t="shared" si="8"/>
        <v>0</v>
      </c>
      <c r="AP33">
        <f t="shared" si="8"/>
        <v>-0.44816542593119923</v>
      </c>
      <c r="AQ33">
        <f t="shared" si="8"/>
        <v>-27.152579812465007</v>
      </c>
      <c r="AR33">
        <f t="shared" si="8"/>
        <v>-27.600745238396208</v>
      </c>
      <c r="AS33">
        <f t="shared" si="8"/>
        <v>0.63387281686967056</v>
      </c>
      <c r="AT33">
        <f t="shared" si="8"/>
        <v>0.70254013517274438</v>
      </c>
      <c r="AU33">
        <f t="shared" si="8"/>
        <v>-26.264332286353795</v>
      </c>
      <c r="AW33">
        <v>30</v>
      </c>
      <c r="AX33">
        <f>IF(Z33&gt;0, (R33*SUMPRODUCT(K33:$K$98, X33:$X$98)-K33*$AZ$3)/Z33, 0)</f>
        <v>524.49465556824748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9"/>
        <v>0.12000000000000001</v>
      </c>
      <c r="I34" s="5">
        <f t="shared" si="10"/>
        <v>1.1200000000000001</v>
      </c>
      <c r="J34">
        <f t="shared" si="11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50000</v>
      </c>
      <c r="S34">
        <f t="shared" si="1"/>
        <v>511.18291414182823</v>
      </c>
      <c r="U34">
        <f t="shared" si="12"/>
        <v>3.2245303000000003E-2</v>
      </c>
      <c r="V34">
        <f t="shared" si="13"/>
        <v>0.01</v>
      </c>
      <c r="W34">
        <f t="shared" si="14"/>
        <v>0.53708005032734774</v>
      </c>
      <c r="X34">
        <f t="shared" si="15"/>
        <v>1.731830895806058E-2</v>
      </c>
      <c r="Y34">
        <f t="shared" si="16"/>
        <v>5.3708005032734778E-3</v>
      </c>
      <c r="Z34">
        <f t="shared" si="17"/>
        <v>0.51439094086601378</v>
      </c>
      <c r="AB34">
        <f t="shared" si="18"/>
        <v>281.69561600901926</v>
      </c>
      <c r="AC34">
        <f t="shared" si="22"/>
        <v>262.94786016004576</v>
      </c>
      <c r="AE34">
        <f t="shared" si="2"/>
        <v>0</v>
      </c>
      <c r="AF34">
        <f t="shared" si="3"/>
        <v>0</v>
      </c>
      <c r="AG34">
        <f t="shared" si="3"/>
        <v>-12.859773521650345</v>
      </c>
      <c r="AH34">
        <f t="shared" si="4"/>
        <v>-865.91544790302896</v>
      </c>
      <c r="AI34">
        <f t="shared" si="23"/>
        <v>-878.77522142467933</v>
      </c>
      <c r="AJ34">
        <f t="shared" si="6"/>
        <v>18.747755848973497</v>
      </c>
      <c r="AK34">
        <f t="shared" si="19"/>
        <v>19.71869312063135</v>
      </c>
      <c r="AL34">
        <f t="shared" si="24"/>
        <v>-840.30877245507452</v>
      </c>
      <c r="AN34">
        <f t="shared" si="8"/>
        <v>0</v>
      </c>
      <c r="AO34">
        <f t="shared" si="8"/>
        <v>0</v>
      </c>
      <c r="AP34">
        <f t="shared" si="8"/>
        <v>-0.38324334082018902</v>
      </c>
      <c r="AQ34">
        <f t="shared" si="8"/>
        <v>-25.805767773706386</v>
      </c>
      <c r="AR34">
        <f t="shared" si="8"/>
        <v>-26.189011114526576</v>
      </c>
      <c r="AS34">
        <f t="shared" si="8"/>
        <v>0.55871532825562309</v>
      </c>
      <c r="AT34">
        <f t="shared" si="8"/>
        <v>0.5876509267784531</v>
      </c>
      <c r="AU34">
        <f t="shared" ref="AU34:AU69" si="25">AL34*$K34</f>
        <v>-25.042644859492501</v>
      </c>
      <c r="AW34">
        <v>31</v>
      </c>
      <c r="AX34">
        <f>IF(Z34&gt;0, (R34*SUMPRODUCT(K34:$K$98, X34:$X$98)-K34*$AZ$3)/Z34, 0)</f>
        <v>511.18291414182823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9"/>
        <v>0.12000000000000001</v>
      </c>
      <c r="I35" s="5">
        <f t="shared" si="10"/>
        <v>1.1200000000000001</v>
      </c>
      <c r="J35">
        <f t="shared" si="11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50000</v>
      </c>
      <c r="S35">
        <f t="shared" si="1"/>
        <v>498.28755001794667</v>
      </c>
      <c r="U35">
        <f t="shared" si="12"/>
        <v>3.5522971E-2</v>
      </c>
      <c r="V35">
        <f t="shared" si="13"/>
        <v>0.01</v>
      </c>
      <c r="W35">
        <f t="shared" si="14"/>
        <v>0.51439094086601378</v>
      </c>
      <c r="X35">
        <f t="shared" si="15"/>
        <v>1.8272694475046123E-2</v>
      </c>
      <c r="Y35">
        <f t="shared" si="16"/>
        <v>5.1439094086601382E-3</v>
      </c>
      <c r="Z35">
        <f t="shared" si="17"/>
        <v>0.49097433698230747</v>
      </c>
      <c r="AB35">
        <f t="shared" si="18"/>
        <v>262.94786016004576</v>
      </c>
      <c r="AC35">
        <f t="shared" si="22"/>
        <v>244.64639949659974</v>
      </c>
      <c r="AE35">
        <f t="shared" si="2"/>
        <v>0</v>
      </c>
      <c r="AF35">
        <f t="shared" ref="AF35:AG69" si="26">-$Z35*P35</f>
        <v>0</v>
      </c>
      <c r="AG35">
        <f t="shared" si="26"/>
        <v>-12.274358424557686</v>
      </c>
      <c r="AH35">
        <f t="shared" si="4"/>
        <v>-913.63472375230617</v>
      </c>
      <c r="AI35">
        <f t="shared" si="23"/>
        <v>-925.90908217686388</v>
      </c>
      <c r="AJ35">
        <f t="shared" si="6"/>
        <v>18.301460663446022</v>
      </c>
      <c r="AK35">
        <f t="shared" si="19"/>
        <v>18.406350211203204</v>
      </c>
      <c r="AL35">
        <f t="shared" si="24"/>
        <v>-889.20127130221465</v>
      </c>
      <c r="AN35">
        <f t="shared" ref="AN35:AT69" si="27">AE35*$K35</f>
        <v>0</v>
      </c>
      <c r="AO35">
        <f t="shared" si="27"/>
        <v>0</v>
      </c>
      <c r="AP35">
        <f t="shared" si="27"/>
        <v>-0.32660443333043604</v>
      </c>
      <c r="AQ35">
        <f t="shared" si="27"/>
        <v>-24.310610860533377</v>
      </c>
      <c r="AR35">
        <f t="shared" si="27"/>
        <v>-24.637215293863811</v>
      </c>
      <c r="AS35">
        <f t="shared" si="27"/>
        <v>0.48697764741373445</v>
      </c>
      <c r="AT35">
        <f t="shared" si="27"/>
        <v>0.48976861946478523</v>
      </c>
      <c r="AU35">
        <f t="shared" si="25"/>
        <v>-23.660469026985293</v>
      </c>
      <c r="AW35">
        <v>32</v>
      </c>
      <c r="AX35">
        <f>IF(Z35&gt;0, (R35*SUMPRODUCT(K35:$K$98, X35:$X$98)-K35*$AZ$3)/Z35, 0)</f>
        <v>498.28755001794667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9"/>
        <v>0.12000000000000001</v>
      </c>
      <c r="I36" s="5">
        <f t="shared" si="10"/>
        <v>1.1200000000000001</v>
      </c>
      <c r="J36">
        <f t="shared" si="11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50000</v>
      </c>
      <c r="S36">
        <f t="shared" si="1"/>
        <v>490.91773554379432</v>
      </c>
      <c r="U36">
        <f t="shared" si="12"/>
        <v>4.8051124000000001E-2</v>
      </c>
      <c r="V36">
        <f t="shared" si="13"/>
        <v>0.01</v>
      </c>
      <c r="W36">
        <f t="shared" si="14"/>
        <v>0.49097433698230747</v>
      </c>
      <c r="X36">
        <f t="shared" si="15"/>
        <v>2.3591868747154642E-2</v>
      </c>
      <c r="Y36">
        <f t="shared" si="16"/>
        <v>4.9097433698230752E-3</v>
      </c>
      <c r="Z36">
        <f t="shared" si="17"/>
        <v>0.46247272486532975</v>
      </c>
      <c r="AB36">
        <f t="shared" si="18"/>
        <v>244.64639949659974</v>
      </c>
      <c r="AC36">
        <f t="shared" si="22"/>
        <v>227.03606284165591</v>
      </c>
      <c r="AE36">
        <f t="shared" si="2"/>
        <v>0</v>
      </c>
      <c r="AF36">
        <f t="shared" si="26"/>
        <v>0</v>
      </c>
      <c r="AG36">
        <f t="shared" si="26"/>
        <v>-11.561818121633245</v>
      </c>
      <c r="AH36">
        <f t="shared" si="4"/>
        <v>-1179.593437357732</v>
      </c>
      <c r="AI36">
        <f t="shared" si="23"/>
        <v>-1191.1552554793652</v>
      </c>
      <c r="AJ36">
        <f t="shared" si="6"/>
        <v>17.610336654943836</v>
      </c>
      <c r="AK36">
        <f t="shared" si="19"/>
        <v>17.125247964761982</v>
      </c>
      <c r="AL36">
        <f t="shared" si="24"/>
        <v>-1156.4196708596594</v>
      </c>
      <c r="AN36">
        <f t="shared" si="27"/>
        <v>0</v>
      </c>
      <c r="AO36">
        <f t="shared" si="27"/>
        <v>0</v>
      </c>
      <c r="AP36">
        <f t="shared" si="27"/>
        <v>-0.27468274899305462</v>
      </c>
      <c r="AQ36">
        <f t="shared" si="27"/>
        <v>-28.024482365911631</v>
      </c>
      <c r="AR36">
        <f t="shared" si="27"/>
        <v>-28.299165114904685</v>
      </c>
      <c r="AS36">
        <f t="shared" si="27"/>
        <v>0.41838192161336357</v>
      </c>
      <c r="AT36">
        <f t="shared" si="27"/>
        <v>0.40685730727305691</v>
      </c>
      <c r="AU36">
        <f t="shared" si="25"/>
        <v>-27.473925886018264</v>
      </c>
      <c r="AW36">
        <v>33</v>
      </c>
      <c r="AX36">
        <f>IF(Z36&gt;0, (R36*SUMPRODUCT(K36:$K$98, X36:$X$98)-K36*$AZ$3)/Z36, 0)</f>
        <v>490.91773554379432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9"/>
        <v>0.12000000000000001</v>
      </c>
      <c r="I37" s="5">
        <f t="shared" si="10"/>
        <v>1.1200000000000001</v>
      </c>
      <c r="J37">
        <f t="shared" si="11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50000</v>
      </c>
      <c r="S37">
        <f t="shared" si="1"/>
        <v>477.43281549668478</v>
      </c>
      <c r="U37">
        <f t="shared" si="12"/>
        <v>6.1583839000000001E-2</v>
      </c>
      <c r="V37">
        <f t="shared" si="13"/>
        <v>0.01</v>
      </c>
      <c r="W37">
        <f t="shared" si="14"/>
        <v>0.46247272486532975</v>
      </c>
      <c r="X37">
        <f t="shared" si="15"/>
        <v>2.8480845829997766E-2</v>
      </c>
      <c r="Y37">
        <f t="shared" si="16"/>
        <v>4.624727248653298E-3</v>
      </c>
      <c r="Z37">
        <f t="shared" si="17"/>
        <v>0.42936715178667867</v>
      </c>
      <c r="AB37">
        <f t="shared" si="18"/>
        <v>227.03606284165591</v>
      </c>
      <c r="AC37">
        <f t="shared" si="22"/>
        <v>204.99396815930641</v>
      </c>
      <c r="AE37">
        <f t="shared" si="2"/>
        <v>0</v>
      </c>
      <c r="AF37">
        <f t="shared" si="26"/>
        <v>0</v>
      </c>
      <c r="AG37">
        <f t="shared" si="26"/>
        <v>-10.734178794666967</v>
      </c>
      <c r="AH37">
        <f t="shared" si="4"/>
        <v>-1424.0422914998883</v>
      </c>
      <c r="AI37">
        <f t="shared" si="23"/>
        <v>-1434.7764702945553</v>
      </c>
      <c r="AJ37">
        <f t="shared" si="6"/>
        <v>22.0420946823495</v>
      </c>
      <c r="AK37">
        <f t="shared" si="19"/>
        <v>15.892524398915915</v>
      </c>
      <c r="AL37">
        <f t="shared" si="24"/>
        <v>-1396.8418512132901</v>
      </c>
      <c r="AN37">
        <f t="shared" si="27"/>
        <v>0</v>
      </c>
      <c r="AO37">
        <f t="shared" si="27"/>
        <v>0</v>
      </c>
      <c r="AP37">
        <f t="shared" si="27"/>
        <v>-0.22769634224380209</v>
      </c>
      <c r="AQ37">
        <f t="shared" si="27"/>
        <v>-30.207175339403012</v>
      </c>
      <c r="AR37">
        <f t="shared" si="27"/>
        <v>-30.434871681646815</v>
      </c>
      <c r="AS37">
        <f t="shared" si="27"/>
        <v>0.46756295293460837</v>
      </c>
      <c r="AT37">
        <f t="shared" si="27"/>
        <v>0.33711658282153706</v>
      </c>
      <c r="AU37">
        <f t="shared" si="25"/>
        <v>-29.630192145890671</v>
      </c>
      <c r="AW37">
        <v>34</v>
      </c>
      <c r="AX37">
        <f>IF(Z37&gt;0, (R37*SUMPRODUCT(K37:$K$98, X37:$X$98)-K37*$AZ$3)/Z37, 0)</f>
        <v>477.43281549668478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9"/>
        <v>0.12000000000000001</v>
      </c>
      <c r="I38" s="5">
        <f t="shared" si="10"/>
        <v>1.1200000000000001</v>
      </c>
      <c r="J38">
        <f t="shared" si="11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50000</v>
      </c>
      <c r="S38">
        <f t="shared" si="1"/>
        <v>459.24266741469603</v>
      </c>
      <c r="U38">
        <f t="shared" si="12"/>
        <v>7.6495508000000004E-2</v>
      </c>
      <c r="V38">
        <f t="shared" si="13"/>
        <v>0.01</v>
      </c>
      <c r="W38">
        <f t="shared" si="14"/>
        <v>0.42936715178667867</v>
      </c>
      <c r="X38">
        <f t="shared" si="15"/>
        <v>3.2844658394435094E-2</v>
      </c>
      <c r="Y38">
        <f t="shared" si="16"/>
        <v>4.2936715178667866E-3</v>
      </c>
      <c r="Z38">
        <f t="shared" si="17"/>
        <v>0.39222882187437674</v>
      </c>
      <c r="AB38">
        <f t="shared" si="18"/>
        <v>204.99396815930641</v>
      </c>
      <c r="AC38">
        <f t="shared" si="22"/>
        <v>180.12821039451245</v>
      </c>
      <c r="AE38">
        <f t="shared" si="2"/>
        <v>0</v>
      </c>
      <c r="AF38">
        <f t="shared" si="26"/>
        <v>0</v>
      </c>
      <c r="AG38">
        <f t="shared" si="26"/>
        <v>-9.8057205468594191</v>
      </c>
      <c r="AH38">
        <f t="shared" si="4"/>
        <v>-1642.2329197217548</v>
      </c>
      <c r="AI38">
        <f t="shared" si="23"/>
        <v>-1652.0386402686142</v>
      </c>
      <c r="AJ38">
        <f t="shared" si="6"/>
        <v>24.865757764793955</v>
      </c>
      <c r="AK38">
        <f t="shared" si="19"/>
        <v>14.34957777115145</v>
      </c>
      <c r="AL38">
        <f t="shared" si="24"/>
        <v>-1612.8233047326689</v>
      </c>
      <c r="AN38">
        <f t="shared" si="27"/>
        <v>0</v>
      </c>
      <c r="AO38">
        <f t="shared" si="27"/>
        <v>0</v>
      </c>
      <c r="AP38">
        <f t="shared" si="27"/>
        <v>-0.18571574236757371</v>
      </c>
      <c r="AQ38">
        <f t="shared" si="27"/>
        <v>-31.103120303002683</v>
      </c>
      <c r="AR38">
        <f t="shared" si="27"/>
        <v>-31.288836045370257</v>
      </c>
      <c r="AS38">
        <f t="shared" si="27"/>
        <v>0.470945775045569</v>
      </c>
      <c r="AT38">
        <f t="shared" si="27"/>
        <v>0.2717742643893879</v>
      </c>
      <c r="AU38">
        <f t="shared" si="25"/>
        <v>-30.546116005935303</v>
      </c>
      <c r="AW38">
        <v>35</v>
      </c>
      <c r="AX38">
        <f>IF(Z38&gt;0, (R38*SUMPRODUCT(K38:$K$98, X38:$X$98)-K38*$AZ$3)/Z38, 0)</f>
        <v>459.24266741469603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9"/>
        <v>0.12000000000000001</v>
      </c>
      <c r="I39" s="5">
        <f t="shared" si="10"/>
        <v>1.1200000000000001</v>
      </c>
      <c r="J39">
        <f t="shared" si="11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50000</v>
      </c>
      <c r="S39">
        <f t="shared" si="1"/>
        <v>437.12070054619852</v>
      </c>
      <c r="U39">
        <f t="shared" si="12"/>
        <v>9.2986215999999997E-2</v>
      </c>
      <c r="V39">
        <f t="shared" si="13"/>
        <v>0.01</v>
      </c>
      <c r="W39">
        <f t="shared" si="14"/>
        <v>0.39222882187437674</v>
      </c>
      <c r="X39">
        <f t="shared" si="15"/>
        <v>3.6471873952236319E-2</v>
      </c>
      <c r="Y39">
        <f t="shared" si="16"/>
        <v>3.9222882187437674E-3</v>
      </c>
      <c r="Z39">
        <f t="shared" si="17"/>
        <v>0.35183465970339667</v>
      </c>
      <c r="AB39">
        <f t="shared" si="18"/>
        <v>180.12821039451245</v>
      </c>
      <c r="AC39">
        <f t="shared" si="22"/>
        <v>153.79421292598212</v>
      </c>
      <c r="AE39">
        <f t="shared" si="2"/>
        <v>0</v>
      </c>
      <c r="AF39">
        <f t="shared" si="26"/>
        <v>0</v>
      </c>
      <c r="AG39">
        <f t="shared" si="26"/>
        <v>-8.795866492584917</v>
      </c>
      <c r="AH39">
        <f t="shared" si="4"/>
        <v>-1823.593697611816</v>
      </c>
      <c r="AI39">
        <f t="shared" si="23"/>
        <v>-1832.389564104401</v>
      </c>
      <c r="AJ39">
        <f t="shared" si="6"/>
        <v>26.333997468530328</v>
      </c>
      <c r="AK39">
        <f t="shared" si="19"/>
        <v>12.608974727615873</v>
      </c>
      <c r="AL39">
        <f t="shared" si="24"/>
        <v>-1793.446591908255</v>
      </c>
      <c r="AN39">
        <f t="shared" si="27"/>
        <v>0</v>
      </c>
      <c r="AO39">
        <f t="shared" si="27"/>
        <v>0</v>
      </c>
      <c r="AP39">
        <f t="shared" si="27"/>
        <v>-0.148740697151345</v>
      </c>
      <c r="AQ39">
        <f t="shared" si="27"/>
        <v>-30.837507382842066</v>
      </c>
      <c r="AR39">
        <f t="shared" si="27"/>
        <v>-30.986248079993409</v>
      </c>
      <c r="AS39">
        <f t="shared" si="27"/>
        <v>0.44531566566557229</v>
      </c>
      <c r="AT39">
        <f t="shared" si="27"/>
        <v>0.21322148226446255</v>
      </c>
      <c r="AU39">
        <f t="shared" si="25"/>
        <v>-30.327710932063379</v>
      </c>
      <c r="AW39">
        <v>36</v>
      </c>
      <c r="AX39">
        <f>IF(Z39&gt;0, (R39*SUMPRODUCT(K39:$K$98, X39:$X$98)-K39*$AZ$3)/Z39, 0)</f>
        <v>437.12070054619852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9"/>
        <v>0.12000000000000001</v>
      </c>
      <c r="I40" s="5">
        <f t="shared" si="10"/>
        <v>1.1200000000000001</v>
      </c>
      <c r="J40">
        <f t="shared" si="11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25</v>
      </c>
      <c r="R40">
        <f t="shared" si="0"/>
        <v>50000</v>
      </c>
      <c r="S40">
        <f t="shared" si="1"/>
        <v>410.58493133395012</v>
      </c>
      <c r="U40">
        <f t="shared" si="12"/>
        <v>0.109364504</v>
      </c>
      <c r="V40">
        <f t="shared" si="13"/>
        <v>0.01</v>
      </c>
      <c r="W40">
        <f t="shared" si="14"/>
        <v>0.35183465970339667</v>
      </c>
      <c r="X40">
        <f t="shared" si="15"/>
        <v>3.8478223048470761E-2</v>
      </c>
      <c r="Y40">
        <f t="shared" si="16"/>
        <v>3.5183465970339669E-3</v>
      </c>
      <c r="Z40">
        <f t="shared" si="17"/>
        <v>0.30983809005789192</v>
      </c>
      <c r="AB40">
        <f t="shared" si="18"/>
        <v>153.79421292598212</v>
      </c>
      <c r="AC40">
        <f t="shared" si="22"/>
        <v>127.2148509310618</v>
      </c>
      <c r="AE40">
        <f t="shared" si="2"/>
        <v>0</v>
      </c>
      <c r="AF40">
        <f t="shared" si="26"/>
        <v>0</v>
      </c>
      <c r="AG40">
        <f t="shared" si="26"/>
        <v>-7.7459522514472985</v>
      </c>
      <c r="AH40">
        <f t="shared" si="4"/>
        <v>-1923.9111524235379</v>
      </c>
      <c r="AI40">
        <f t="shared" si="23"/>
        <v>-1931.6571046749852</v>
      </c>
      <c r="AJ40">
        <f t="shared" si="6"/>
        <v>26.579361994920319</v>
      </c>
      <c r="AK40">
        <f t="shared" si="19"/>
        <v>10.76559490481875</v>
      </c>
      <c r="AL40">
        <f t="shared" si="24"/>
        <v>-1894.3121477752461</v>
      </c>
      <c r="AN40">
        <f t="shared" si="27"/>
        <v>0</v>
      </c>
      <c r="AO40">
        <f t="shared" si="27"/>
        <v>0</v>
      </c>
      <c r="AP40">
        <f t="shared" si="27"/>
        <v>-0.11695208715291114</v>
      </c>
      <c r="AQ40">
        <f t="shared" si="27"/>
        <v>-29.048129586734024</v>
      </c>
      <c r="AR40">
        <f t="shared" si="27"/>
        <v>-29.165081673886938</v>
      </c>
      <c r="AS40">
        <f t="shared" si="27"/>
        <v>0.40130790374003183</v>
      </c>
      <c r="AT40">
        <f t="shared" si="27"/>
        <v>0.1625440943463147</v>
      </c>
      <c r="AU40">
        <f t="shared" si="25"/>
        <v>-28.601229675800589</v>
      </c>
      <c r="AW40">
        <v>37</v>
      </c>
      <c r="AX40">
        <f>IF(Z40&gt;0, (R40*SUMPRODUCT(K40:$K$98, X40:$X$98)-K40*$AZ$3)/Z40, 0)</f>
        <v>410.58493133395012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9"/>
        <v>0.12000000000000001</v>
      </c>
      <c r="I41" s="5">
        <f t="shared" si="10"/>
        <v>1.1200000000000001</v>
      </c>
      <c r="J41">
        <f t="shared" si="11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50000</v>
      </c>
      <c r="S41">
        <f t="shared" si="1"/>
        <v>381.37085795834105</v>
      </c>
      <c r="U41">
        <f t="shared" si="12"/>
        <v>0.12705264299999999</v>
      </c>
      <c r="V41">
        <f t="shared" si="13"/>
        <v>0.01</v>
      </c>
      <c r="W41">
        <f t="shared" si="14"/>
        <v>0.30983809005789192</v>
      </c>
      <c r="X41">
        <f t="shared" si="15"/>
        <v>3.936574824392719E-2</v>
      </c>
      <c r="Y41">
        <f t="shared" si="16"/>
        <v>3.0983809005789191E-3</v>
      </c>
      <c r="Z41">
        <f t="shared" si="17"/>
        <v>0.26737396091338583</v>
      </c>
      <c r="AB41">
        <f t="shared" si="18"/>
        <v>127.2148509310618</v>
      </c>
      <c r="AC41">
        <f t="shared" si="22"/>
        <v>101.96863686925791</v>
      </c>
      <c r="AE41">
        <f t="shared" si="2"/>
        <v>0</v>
      </c>
      <c r="AF41">
        <f t="shared" si="26"/>
        <v>0</v>
      </c>
      <c r="AG41">
        <f t="shared" si="26"/>
        <v>-6.6843490228346454</v>
      </c>
      <c r="AH41">
        <f t="shared" si="4"/>
        <v>-1968.2874121963596</v>
      </c>
      <c r="AI41">
        <f t="shared" si="23"/>
        <v>-1974.9717612191941</v>
      </c>
      <c r="AJ41">
        <f t="shared" si="6"/>
        <v>25.246214061803897</v>
      </c>
      <c r="AK41">
        <f t="shared" si="19"/>
        <v>8.9050395651743273</v>
      </c>
      <c r="AL41">
        <f t="shared" si="24"/>
        <v>-1940.820507592216</v>
      </c>
      <c r="AN41">
        <f t="shared" si="27"/>
        <v>0</v>
      </c>
      <c r="AO41">
        <f t="shared" si="27"/>
        <v>0</v>
      </c>
      <c r="AP41">
        <f t="shared" si="27"/>
        <v>-9.011026295021278E-2</v>
      </c>
      <c r="AQ41">
        <f t="shared" si="27"/>
        <v>-26.53405674489947</v>
      </c>
      <c r="AR41">
        <f t="shared" si="27"/>
        <v>-26.624167007849682</v>
      </c>
      <c r="AS41">
        <f t="shared" si="27"/>
        <v>0.34033874949303128</v>
      </c>
      <c r="AT41">
        <f t="shared" si="27"/>
        <v>0.12004691168260043</v>
      </c>
      <c r="AU41">
        <f t="shared" si="25"/>
        <v>-26.163781346674053</v>
      </c>
      <c r="AW41">
        <v>38</v>
      </c>
      <c r="AX41">
        <f>IF(Z41&gt;0, (R41*SUMPRODUCT(K41:$K$98, X41:$X$98)-K41*$AZ$3)/Z41, 0)</f>
        <v>381.37085795834105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9"/>
        <v>0.12000000000000001</v>
      </c>
      <c r="I42" s="5">
        <f t="shared" si="10"/>
        <v>1.1200000000000001</v>
      </c>
      <c r="J42">
        <f t="shared" si="11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25</v>
      </c>
      <c r="R42">
        <f t="shared" si="0"/>
        <v>50000</v>
      </c>
      <c r="S42">
        <f t="shared" si="1"/>
        <v>349.15041142320473</v>
      </c>
      <c r="U42">
        <f t="shared" si="12"/>
        <v>0.145586511</v>
      </c>
      <c r="V42">
        <f t="shared" si="13"/>
        <v>0.01</v>
      </c>
      <c r="W42">
        <f t="shared" si="14"/>
        <v>0.26737396091338583</v>
      </c>
      <c r="X42">
        <f t="shared" si="15"/>
        <v>3.8926042101630219E-2</v>
      </c>
      <c r="Y42">
        <f t="shared" si="16"/>
        <v>2.6737396091338584E-3</v>
      </c>
      <c r="Z42">
        <f t="shared" si="17"/>
        <v>0.22577417920262174</v>
      </c>
      <c r="AB42">
        <f t="shared" si="18"/>
        <v>101.96863686925791</v>
      </c>
      <c r="AC42">
        <f t="shared" si="22"/>
        <v>78.829147557331737</v>
      </c>
      <c r="AE42">
        <f t="shared" si="2"/>
        <v>0</v>
      </c>
      <c r="AF42">
        <f t="shared" si="26"/>
        <v>0</v>
      </c>
      <c r="AG42">
        <f t="shared" si="26"/>
        <v>-5.6443544800655436</v>
      </c>
      <c r="AH42">
        <f t="shared" si="4"/>
        <v>-1946.3021050815109</v>
      </c>
      <c r="AI42">
        <f t="shared" si="23"/>
        <v>-1951.9464595615764</v>
      </c>
      <c r="AJ42">
        <f t="shared" si="6"/>
        <v>23.13948931192617</v>
      </c>
      <c r="AK42">
        <f t="shared" si="19"/>
        <v>7.1378045808480541</v>
      </c>
      <c r="AL42">
        <f t="shared" si="24"/>
        <v>-1921.6691656688022</v>
      </c>
      <c r="AN42">
        <f t="shared" si="27"/>
        <v>0</v>
      </c>
      <c r="AO42">
        <f t="shared" si="27"/>
        <v>0</v>
      </c>
      <c r="AP42">
        <f t="shared" si="27"/>
        <v>-6.7937787082586257E-2</v>
      </c>
      <c r="AQ42">
        <f t="shared" si="27"/>
        <v>-23.426497836096512</v>
      </c>
      <c r="AR42">
        <f t="shared" si="27"/>
        <v>-23.494435623179097</v>
      </c>
      <c r="AS42">
        <f t="shared" si="27"/>
        <v>0.27851647227783</v>
      </c>
      <c r="AT42">
        <f t="shared" si="27"/>
        <v>8.5913570730435915E-2</v>
      </c>
      <c r="AU42">
        <f t="shared" si="25"/>
        <v>-23.130005580170831</v>
      </c>
      <c r="AW42">
        <v>39</v>
      </c>
      <c r="AX42">
        <f>IF(Z42&gt;0, (R42*SUMPRODUCT(K42:$K$98, X42:$X$98)-K42*$AZ$3)/Z42, 0)</f>
        <v>349.15041142320473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9"/>
        <v>0.12000000000000001</v>
      </c>
      <c r="I43" s="5">
        <f t="shared" si="10"/>
        <v>1.1200000000000001</v>
      </c>
      <c r="J43">
        <f t="shared" si="11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50000</v>
      </c>
      <c r="S43">
        <f t="shared" si="1"/>
        <v>313.61359960777139</v>
      </c>
      <c r="U43">
        <f t="shared" si="12"/>
        <v>0.16473611299999999</v>
      </c>
      <c r="V43">
        <f t="shared" si="13"/>
        <v>0.01</v>
      </c>
      <c r="W43">
        <f t="shared" si="14"/>
        <v>0.22577417920262174</v>
      </c>
      <c r="X43">
        <f t="shared" si="15"/>
        <v>3.7193160697605344E-2</v>
      </c>
      <c r="Y43">
        <f t="shared" si="16"/>
        <v>2.2577417920262174E-3</v>
      </c>
      <c r="Z43">
        <f t="shared" si="17"/>
        <v>0.18632327671299018</v>
      </c>
      <c r="AB43">
        <f t="shared" si="18"/>
        <v>78.829147557331737</v>
      </c>
      <c r="AC43">
        <f t="shared" si="22"/>
        <v>58.433513500675694</v>
      </c>
      <c r="AE43">
        <f t="shared" si="2"/>
        <v>0</v>
      </c>
      <c r="AF43">
        <f t="shared" si="26"/>
        <v>0</v>
      </c>
      <c r="AG43">
        <f t="shared" si="26"/>
        <v>-4.6580819178247541</v>
      </c>
      <c r="AH43">
        <f t="shared" si="4"/>
        <v>-1859.6580348802672</v>
      </c>
      <c r="AI43">
        <f t="shared" si="23"/>
        <v>-1864.316116798092</v>
      </c>
      <c r="AJ43">
        <f t="shared" si="6"/>
        <v>20.395634056656043</v>
      </c>
      <c r="AK43">
        <f t="shared" si="19"/>
        <v>5.5180403290132221</v>
      </c>
      <c r="AL43">
        <f t="shared" si="24"/>
        <v>-1838.4024424124227</v>
      </c>
      <c r="AN43">
        <f t="shared" si="27"/>
        <v>0</v>
      </c>
      <c r="AO43">
        <f t="shared" si="27"/>
        <v>0</v>
      </c>
      <c r="AP43">
        <f t="shared" si="27"/>
        <v>-5.0059466287458491E-2</v>
      </c>
      <c r="AQ43">
        <f t="shared" si="27"/>
        <v>-19.985369588940834</v>
      </c>
      <c r="AR43">
        <f t="shared" si="27"/>
        <v>-20.035429055228295</v>
      </c>
      <c r="AS43">
        <f t="shared" si="27"/>
        <v>0.21918776300681736</v>
      </c>
      <c r="AT43">
        <f t="shared" si="27"/>
        <v>5.9301265777667686E-2</v>
      </c>
      <c r="AU43">
        <f t="shared" si="25"/>
        <v>-19.756940026443807</v>
      </c>
      <c r="AW43">
        <v>40</v>
      </c>
      <c r="AX43">
        <f>IF(Z43&gt;0, (R43*SUMPRODUCT(K43:$K$98, X43:$X$98)-K43*$AZ$3)/Z43, 0)</f>
        <v>313.61359960777139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9"/>
        <v>0.12000000000000001</v>
      </c>
      <c r="I44" s="5">
        <f t="shared" si="10"/>
        <v>1.1200000000000001</v>
      </c>
      <c r="J44">
        <f t="shared" si="11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50000</v>
      </c>
      <c r="S44">
        <f t="shared" si="1"/>
        <v>274.47624465636</v>
      </c>
      <c r="U44">
        <f t="shared" si="12"/>
        <v>0.18528323299999999</v>
      </c>
      <c r="V44">
        <f t="shared" si="13"/>
        <v>0.01</v>
      </c>
      <c r="W44">
        <f t="shared" si="14"/>
        <v>0.18632327671299018</v>
      </c>
      <c r="X44">
        <f t="shared" si="15"/>
        <v>3.4522579092536435E-2</v>
      </c>
      <c r="Y44">
        <f t="shared" si="16"/>
        <v>1.8632327671299017E-3</v>
      </c>
      <c r="Z44">
        <f t="shared" si="17"/>
        <v>0.14993746485332382</v>
      </c>
      <c r="AB44">
        <f t="shared" si="18"/>
        <v>58.433513500675694</v>
      </c>
      <c r="AC44">
        <f t="shared" si="22"/>
        <v>41.15427228623529</v>
      </c>
      <c r="AE44">
        <f t="shared" si="2"/>
        <v>0</v>
      </c>
      <c r="AF44">
        <f t="shared" si="26"/>
        <v>0</v>
      </c>
      <c r="AG44">
        <f t="shared" si="26"/>
        <v>-3.7484366213330955</v>
      </c>
      <c r="AH44">
        <f t="shared" si="4"/>
        <v>-1726.1289546268217</v>
      </c>
      <c r="AI44">
        <f t="shared" si="23"/>
        <v>-1729.8773912481547</v>
      </c>
      <c r="AJ44">
        <f t="shared" si="6"/>
        <v>17.279241214440404</v>
      </c>
      <c r="AK44">
        <f t="shared" si="19"/>
        <v>4.0903459450472992</v>
      </c>
      <c r="AL44">
        <f t="shared" si="24"/>
        <v>-1708.5078040886669</v>
      </c>
      <c r="AN44">
        <f t="shared" si="27"/>
        <v>0</v>
      </c>
      <c r="AO44">
        <f t="shared" si="27"/>
        <v>0</v>
      </c>
      <c r="AP44">
        <f t="shared" si="27"/>
        <v>-3.5967582025525968E-2</v>
      </c>
      <c r="AQ44">
        <f t="shared" si="27"/>
        <v>-16.56282099284789</v>
      </c>
      <c r="AR44">
        <f t="shared" si="27"/>
        <v>-16.598788574873414</v>
      </c>
      <c r="AS44">
        <f t="shared" si="27"/>
        <v>0.16580046256676639</v>
      </c>
      <c r="AT44">
        <f t="shared" si="27"/>
        <v>3.9248323542134353E-2</v>
      </c>
      <c r="AU44">
        <f t="shared" si="25"/>
        <v>-16.393739788764513</v>
      </c>
      <c r="AW44">
        <v>41</v>
      </c>
      <c r="AX44">
        <f>IF(Z44&gt;0, (R44*SUMPRODUCT(K44:$K$98, X44:$X$98)-K44*$AZ$3)/Z44, 0)</f>
        <v>274.47624465636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9"/>
        <v>0.12000000000000001</v>
      </c>
      <c r="I45" s="5">
        <f t="shared" si="10"/>
        <v>1.1200000000000001</v>
      </c>
      <c r="J45">
        <f t="shared" si="11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50000</v>
      </c>
      <c r="S45">
        <f t="shared" si="1"/>
        <v>229.87398456503976</v>
      </c>
      <c r="U45">
        <f t="shared" si="12"/>
        <v>0.20641411200000001</v>
      </c>
      <c r="V45">
        <f t="shared" si="13"/>
        <v>0.01</v>
      </c>
      <c r="W45">
        <f t="shared" si="14"/>
        <v>0.14993746485332382</v>
      </c>
      <c r="X45">
        <f t="shared" si="15"/>
        <v>3.094920866323005E-2</v>
      </c>
      <c r="Y45">
        <f t="shared" si="16"/>
        <v>1.4993746485332383E-3</v>
      </c>
      <c r="Z45">
        <f t="shared" si="17"/>
        <v>0.11748888154156054</v>
      </c>
      <c r="AB45">
        <f t="shared" si="18"/>
        <v>41.15427228623529</v>
      </c>
      <c r="AC45">
        <f t="shared" si="22"/>
        <v>27.007637342048472</v>
      </c>
      <c r="AE45">
        <f t="shared" si="2"/>
        <v>0</v>
      </c>
      <c r="AF45">
        <f t="shared" si="26"/>
        <v>0</v>
      </c>
      <c r="AG45">
        <f t="shared" si="26"/>
        <v>-2.9372220385390135</v>
      </c>
      <c r="AH45">
        <f t="shared" si="4"/>
        <v>-1547.4604331615026</v>
      </c>
      <c r="AI45">
        <f t="shared" si="23"/>
        <v>-1550.3976552000415</v>
      </c>
      <c r="AJ45">
        <f t="shared" si="6"/>
        <v>14.146634944186818</v>
      </c>
      <c r="AK45">
        <f t="shared" si="19"/>
        <v>2.8807990600364706</v>
      </c>
      <c r="AL45">
        <f t="shared" si="24"/>
        <v>-1533.3702211958182</v>
      </c>
      <c r="AN45">
        <f t="shared" si="27"/>
        <v>0</v>
      </c>
      <c r="AO45">
        <f t="shared" si="27"/>
        <v>0</v>
      </c>
      <c r="AP45">
        <f t="shared" si="27"/>
        <v>-2.5164008661325538E-2</v>
      </c>
      <c r="AQ45">
        <f t="shared" si="27"/>
        <v>-13.257529472475188</v>
      </c>
      <c r="AR45">
        <f t="shared" si="27"/>
        <v>-13.282693481136512</v>
      </c>
      <c r="AS45">
        <f t="shared" si="27"/>
        <v>0.12119820687481855</v>
      </c>
      <c r="AT45">
        <f t="shared" si="27"/>
        <v>2.4680617109339907E-2</v>
      </c>
      <c r="AU45">
        <f t="shared" si="25"/>
        <v>-13.136814657152353</v>
      </c>
      <c r="AW45">
        <v>42</v>
      </c>
      <c r="AX45">
        <f>IF(Z45&gt;0, (R45*SUMPRODUCT(K45:$K$98, X45:$X$98)-K45*$AZ$3)/Z45, 0)</f>
        <v>229.87398456503976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9"/>
        <v>0.12000000000000001</v>
      </c>
      <c r="I46" s="5">
        <f t="shared" si="10"/>
        <v>1.1200000000000001</v>
      </c>
      <c r="J46">
        <f t="shared" si="11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50000</v>
      </c>
      <c r="S46">
        <f t="shared" si="1"/>
        <v>177.86941321882625</v>
      </c>
      <c r="U46">
        <f t="shared" si="12"/>
        <v>0.22879502199999999</v>
      </c>
      <c r="V46">
        <f t="shared" si="13"/>
        <v>0.01</v>
      </c>
      <c r="W46">
        <f t="shared" si="14"/>
        <v>0.11748888154156054</v>
      </c>
      <c r="X46">
        <f t="shared" si="15"/>
        <v>2.6880871237056736E-2</v>
      </c>
      <c r="Y46">
        <f t="shared" si="16"/>
        <v>1.1748888154156053E-3</v>
      </c>
      <c r="Z46">
        <f t="shared" si="17"/>
        <v>8.9433121489088191E-2</v>
      </c>
      <c r="AB46">
        <f t="shared" si="18"/>
        <v>27.007637342048472</v>
      </c>
      <c r="AC46">
        <f t="shared" si="22"/>
        <v>15.907416841592116</v>
      </c>
      <c r="AE46">
        <f t="shared" si="2"/>
        <v>0</v>
      </c>
      <c r="AF46">
        <f t="shared" si="26"/>
        <v>0</v>
      </c>
      <c r="AG46">
        <f t="shared" si="26"/>
        <v>-2.2358280372272046</v>
      </c>
      <c r="AH46">
        <f t="shared" si="4"/>
        <v>-1344.0435618528368</v>
      </c>
      <c r="AI46">
        <f t="shared" si="23"/>
        <v>-1346.2793898900641</v>
      </c>
      <c r="AJ46">
        <f t="shared" si="6"/>
        <v>11.100220500456356</v>
      </c>
      <c r="AK46">
        <f t="shared" si="19"/>
        <v>1.8905346139433932</v>
      </c>
      <c r="AL46">
        <f t="shared" si="24"/>
        <v>-1333.2886347756644</v>
      </c>
      <c r="AN46">
        <f t="shared" si="27"/>
        <v>0</v>
      </c>
      <c r="AO46">
        <f t="shared" si="27"/>
        <v>0</v>
      </c>
      <c r="AP46">
        <f t="shared" si="27"/>
        <v>-1.7102650588782242E-2</v>
      </c>
      <c r="AQ46">
        <f t="shared" si="27"/>
        <v>-10.281071277278869</v>
      </c>
      <c r="AR46">
        <f t="shared" si="27"/>
        <v>-10.298173927867651</v>
      </c>
      <c r="AS46">
        <f t="shared" si="27"/>
        <v>8.4909567961755888E-2</v>
      </c>
      <c r="AT46">
        <f t="shared" si="27"/>
        <v>1.4461377346520185E-2</v>
      </c>
      <c r="AU46">
        <f t="shared" si="25"/>
        <v>-10.198802982559377</v>
      </c>
      <c r="AW46">
        <v>43</v>
      </c>
      <c r="AX46">
        <f>IF(Z46&gt;0, (R46*SUMPRODUCT(K46:$K$98, X46:$X$98)-K46*$AZ$3)/Z46, 0)</f>
        <v>177.86941321882625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9"/>
        <v>0.12000000000000001</v>
      </c>
      <c r="I47" s="5">
        <f t="shared" si="10"/>
        <v>1.1200000000000001</v>
      </c>
      <c r="J47">
        <f t="shared" si="11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50000</v>
      </c>
      <c r="S47">
        <f t="shared" si="1"/>
        <v>114.50487701922597</v>
      </c>
      <c r="U47">
        <f t="shared" si="12"/>
        <v>0.25248784600000002</v>
      </c>
      <c r="V47">
        <f t="shared" si="13"/>
        <v>0.01</v>
      </c>
      <c r="W47">
        <f t="shared" si="14"/>
        <v>8.9433121489088191E-2</v>
      </c>
      <c r="X47">
        <f t="shared" si="15"/>
        <v>2.2580776205836192E-2</v>
      </c>
      <c r="Y47">
        <f t="shared" si="16"/>
        <v>8.9433121489088194E-4</v>
      </c>
      <c r="Z47">
        <f t="shared" si="17"/>
        <v>6.5958014068361118E-2</v>
      </c>
      <c r="AB47">
        <f t="shared" si="18"/>
        <v>15.907416841592116</v>
      </c>
      <c r="AC47">
        <f t="shared" si="22"/>
        <v>7.5525142893300661</v>
      </c>
      <c r="AE47">
        <f t="shared" si="2"/>
        <v>0</v>
      </c>
      <c r="AF47">
        <f t="shared" si="26"/>
        <v>0</v>
      </c>
      <c r="AG47">
        <f t="shared" si="26"/>
        <v>-1.648950351709028</v>
      </c>
      <c r="AH47">
        <f t="shared" si="4"/>
        <v>-1129.0388102918096</v>
      </c>
      <c r="AI47">
        <f t="shared" si="23"/>
        <v>-1130.6877606435187</v>
      </c>
      <c r="AJ47">
        <f t="shared" si="6"/>
        <v>8.3549025522620504</v>
      </c>
      <c r="AK47">
        <f t="shared" si="19"/>
        <v>1.1135191789114482</v>
      </c>
      <c r="AL47">
        <f t="shared" si="24"/>
        <v>-1121.2193389123452</v>
      </c>
      <c r="AN47">
        <f t="shared" si="27"/>
        <v>0</v>
      </c>
      <c r="AO47">
        <f t="shared" si="27"/>
        <v>0</v>
      </c>
      <c r="AP47">
        <f t="shared" si="27"/>
        <v>-1.1261975602537644E-2</v>
      </c>
      <c r="AQ47">
        <f t="shared" si="27"/>
        <v>-7.711091800093322</v>
      </c>
      <c r="AR47">
        <f t="shared" si="27"/>
        <v>-7.7223537756958605</v>
      </c>
      <c r="AS47">
        <f t="shared" si="27"/>
        <v>5.7062184199562965E-2</v>
      </c>
      <c r="AT47">
        <f t="shared" si="27"/>
        <v>7.6050960617832768E-3</v>
      </c>
      <c r="AU47">
        <f t="shared" si="25"/>
        <v>-7.6576864954345139</v>
      </c>
      <c r="AW47">
        <v>44</v>
      </c>
      <c r="AX47">
        <f>IF(Z47&gt;0, (R47*SUMPRODUCT(K47:$K$98, X47:$X$98)-K47*$AZ$3)/Z47, 0)</f>
        <v>114.50487701922597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9"/>
        <v>0.12000000000000001</v>
      </c>
      <c r="I48" s="5">
        <f t="shared" si="10"/>
        <v>1.1200000000000001</v>
      </c>
      <c r="J48">
        <f t="shared" si="11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50000</v>
      </c>
      <c r="S48">
        <f t="shared" si="1"/>
        <v>33.179761293668527</v>
      </c>
      <c r="U48">
        <f t="shared" si="12"/>
        <v>0.27661797300000002</v>
      </c>
      <c r="V48">
        <f t="shared" si="13"/>
        <v>0.01</v>
      </c>
      <c r="W48">
        <f t="shared" si="14"/>
        <v>6.5958014068361118E-2</v>
      </c>
      <c r="X48">
        <f t="shared" si="15"/>
        <v>1.8245172154695538E-2</v>
      </c>
      <c r="Y48">
        <f t="shared" si="16"/>
        <v>6.5958014068361124E-4</v>
      </c>
      <c r="Z48">
        <f t="shared" si="17"/>
        <v>4.7053261772981969E-2</v>
      </c>
      <c r="AB48">
        <f t="shared" si="18"/>
        <v>7.5525142893300661</v>
      </c>
      <c r="AC48">
        <f t="shared" si="22"/>
        <v>1.5612159937160401</v>
      </c>
      <c r="AE48">
        <f t="shared" si="2"/>
        <v>0</v>
      </c>
      <c r="AF48">
        <f t="shared" si="26"/>
        <v>0</v>
      </c>
      <c r="AG48">
        <f t="shared" si="26"/>
        <v>-1.1763315443245492</v>
      </c>
      <c r="AH48">
        <f t="shared" si="4"/>
        <v>-912.25860773477689</v>
      </c>
      <c r="AI48">
        <f t="shared" si="23"/>
        <v>-913.4349392791014</v>
      </c>
      <c r="AJ48">
        <f t="shared" si="6"/>
        <v>5.9912982956140262</v>
      </c>
      <c r="AK48">
        <f t="shared" si="19"/>
        <v>0.52867600025310468</v>
      </c>
      <c r="AL48">
        <f t="shared" si="24"/>
        <v>-906.91496498323431</v>
      </c>
      <c r="AN48">
        <f t="shared" si="27"/>
        <v>0</v>
      </c>
      <c r="AO48">
        <f t="shared" si="27"/>
        <v>0</v>
      </c>
      <c r="AP48">
        <f t="shared" si="27"/>
        <v>-7.1732955208596866E-3</v>
      </c>
      <c r="AQ48">
        <f t="shared" si="27"/>
        <v>-5.5629729699096719</v>
      </c>
      <c r="AR48">
        <f t="shared" si="27"/>
        <v>-5.5701462654305312</v>
      </c>
      <c r="AS48">
        <f t="shared" si="27"/>
        <v>3.6535068225803644E-2</v>
      </c>
      <c r="AT48">
        <f t="shared" si="27"/>
        <v>3.2238778284052402E-3</v>
      </c>
      <c r="AU48">
        <f t="shared" si="25"/>
        <v>-5.5303873193763229</v>
      </c>
      <c r="AW48">
        <v>45</v>
      </c>
      <c r="AX48">
        <f>IF(Z48&gt;0, (R48*SUMPRODUCT(K48:$K$98, X48:$X$98)-K48*$AZ$3)/Z48, 0)</f>
        <v>33.179761293668527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9"/>
        <v>0.12000000000000001</v>
      </c>
      <c r="I49" s="5">
        <f t="shared" si="10"/>
        <v>1.1200000000000001</v>
      </c>
      <c r="J49">
        <f t="shared" si="11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50000</v>
      </c>
      <c r="S49">
        <f t="shared" si="1"/>
        <v>-76.164194521164973</v>
      </c>
      <c r="U49">
        <f t="shared" si="12"/>
        <v>0.30183517399999998</v>
      </c>
      <c r="V49">
        <f t="shared" si="13"/>
        <v>0.01</v>
      </c>
      <c r="W49">
        <f t="shared" si="14"/>
        <v>4.7053261772981969E-2</v>
      </c>
      <c r="X49">
        <f t="shared" si="15"/>
        <v>1.420232945451556E-2</v>
      </c>
      <c r="Y49">
        <f t="shared" si="16"/>
        <v>4.7053261772981968E-4</v>
      </c>
      <c r="Z49">
        <f t="shared" si="17"/>
        <v>3.2380399700736584E-2</v>
      </c>
      <c r="AB49">
        <f t="shared" si="18"/>
        <v>1.5612159937160401</v>
      </c>
      <c r="AC49">
        <f t="shared" si="22"/>
        <v>-2.4662270614799731</v>
      </c>
      <c r="AE49">
        <f t="shared" si="2"/>
        <v>0</v>
      </c>
      <c r="AF49">
        <f t="shared" si="26"/>
        <v>0</v>
      </c>
      <c r="AG49">
        <f t="shared" si="26"/>
        <v>-0.8095099925184146</v>
      </c>
      <c r="AH49">
        <f t="shared" si="4"/>
        <v>-710.11647272577807</v>
      </c>
      <c r="AI49">
        <f t="shared" si="23"/>
        <v>-710.9259827182965</v>
      </c>
      <c r="AJ49">
        <f t="shared" si="6"/>
        <v>4.027443055196013</v>
      </c>
      <c r="AK49">
        <f t="shared" si="19"/>
        <v>0.10928511956012282</v>
      </c>
      <c r="AL49">
        <f t="shared" si="24"/>
        <v>-706.78925454354032</v>
      </c>
      <c r="AN49">
        <f t="shared" si="27"/>
        <v>0</v>
      </c>
      <c r="AO49">
        <f t="shared" si="27"/>
        <v>0</v>
      </c>
      <c r="AP49">
        <f t="shared" si="27"/>
        <v>-4.4075086285348076E-3</v>
      </c>
      <c r="AQ49">
        <f t="shared" si="27"/>
        <v>-3.8663444673073282</v>
      </c>
      <c r="AR49">
        <f t="shared" si="27"/>
        <v>-3.8707519759358631</v>
      </c>
      <c r="AS49">
        <f t="shared" si="27"/>
        <v>2.1928067819749882E-2</v>
      </c>
      <c r="AT49">
        <f t="shared" si="27"/>
        <v>5.9502058267766516E-4</v>
      </c>
      <c r="AU49">
        <f t="shared" si="25"/>
        <v>-3.8482288875334354</v>
      </c>
      <c r="AW49">
        <v>46</v>
      </c>
      <c r="AX49">
        <f>IF(Z49&gt;0, (R49*SUMPRODUCT(K49:$K$98, X49:$X$98)-K49*$AZ$3)/Z49, 0)</f>
        <v>-76.164194521164973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9"/>
        <v>0.12000000000000001</v>
      </c>
      <c r="I50" s="5">
        <f t="shared" si="10"/>
        <v>1.1200000000000001</v>
      </c>
      <c r="J50">
        <f t="shared" si="11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25</v>
      </c>
      <c r="R50">
        <f t="shared" si="0"/>
        <v>50000</v>
      </c>
      <c r="S50">
        <f t="shared" si="1"/>
        <v>-231.18973867923825</v>
      </c>
      <c r="U50">
        <f t="shared" si="12"/>
        <v>0.327222552</v>
      </c>
      <c r="V50">
        <f t="shared" si="13"/>
        <v>0.01</v>
      </c>
      <c r="W50">
        <f t="shared" si="14"/>
        <v>3.2380399700736584E-2</v>
      </c>
      <c r="X50">
        <f t="shared" si="15"/>
        <v>1.0595597024855061E-2</v>
      </c>
      <c r="Y50">
        <f t="shared" si="16"/>
        <v>3.2380399700736583E-4</v>
      </c>
      <c r="Z50">
        <f t="shared" si="17"/>
        <v>2.1460998678874157E-2</v>
      </c>
      <c r="AB50">
        <f t="shared" si="18"/>
        <v>-2.4662270614799731</v>
      </c>
      <c r="AC50">
        <f t="shared" si="22"/>
        <v>-4.9615626763643936</v>
      </c>
      <c r="AE50">
        <f t="shared" si="2"/>
        <v>0</v>
      </c>
      <c r="AF50">
        <f t="shared" si="26"/>
        <v>0</v>
      </c>
      <c r="AG50">
        <f t="shared" si="26"/>
        <v>-0.53652496697185392</v>
      </c>
      <c r="AH50">
        <f t="shared" si="4"/>
        <v>-529.77985124275301</v>
      </c>
      <c r="AI50">
        <f t="shared" si="23"/>
        <v>-530.31637620972492</v>
      </c>
      <c r="AJ50">
        <f t="shared" si="6"/>
        <v>2.4953356148844206</v>
      </c>
      <c r="AK50">
        <f t="shared" si="19"/>
        <v>-0.17263589430359813</v>
      </c>
      <c r="AL50">
        <f t="shared" si="24"/>
        <v>-527.99367648914415</v>
      </c>
      <c r="AN50">
        <f t="shared" si="27"/>
        <v>0</v>
      </c>
      <c r="AO50">
        <f t="shared" si="27"/>
        <v>0</v>
      </c>
      <c r="AP50">
        <f t="shared" si="27"/>
        <v>-2.6082118936234639E-3</v>
      </c>
      <c r="AQ50">
        <f t="shared" si="27"/>
        <v>-2.5754218239128206</v>
      </c>
      <c r="AR50">
        <f t="shared" si="27"/>
        <v>-2.5780300358064441</v>
      </c>
      <c r="AS50">
        <f t="shared" si="27"/>
        <v>1.2130589310795659E-2</v>
      </c>
      <c r="AT50">
        <f t="shared" si="27"/>
        <v>-8.3923586134359521E-4</v>
      </c>
      <c r="AU50">
        <f t="shared" si="25"/>
        <v>-2.5667386823569922</v>
      </c>
      <c r="AW50">
        <v>47</v>
      </c>
      <c r="AX50">
        <f>IF(Z50&gt;0, (R50*SUMPRODUCT(K50:$K$98, X50:$X$98)-K50*$AZ$3)/Z50, 0)</f>
        <v>-231.18973867923825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9"/>
        <v>0.12000000000000001</v>
      </c>
      <c r="I51" s="5">
        <f t="shared" si="10"/>
        <v>1.1200000000000001</v>
      </c>
      <c r="J51">
        <f t="shared" si="11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50000</v>
      </c>
      <c r="S51">
        <f t="shared" si="1"/>
        <v>-461.19912384438908</v>
      </c>
      <c r="U51">
        <f t="shared" si="12"/>
        <v>0.35219428400000002</v>
      </c>
      <c r="V51">
        <f t="shared" si="13"/>
        <v>0.01</v>
      </c>
      <c r="W51">
        <f t="shared" si="14"/>
        <v>2.1460998678874157E-2</v>
      </c>
      <c r="X51">
        <f t="shared" si="15"/>
        <v>7.5584410636310301E-3</v>
      </c>
      <c r="Y51">
        <f t="shared" si="16"/>
        <v>2.1460998678874159E-4</v>
      </c>
      <c r="Z51">
        <f t="shared" si="17"/>
        <v>1.3687947628454385E-2</v>
      </c>
      <c r="AB51">
        <f t="shared" si="18"/>
        <v>-4.9615626763643936</v>
      </c>
      <c r="AC51">
        <f t="shared" si="22"/>
        <v>-6.3128694534710457</v>
      </c>
      <c r="AE51">
        <f t="shared" si="2"/>
        <v>0</v>
      </c>
      <c r="AF51">
        <f t="shared" si="26"/>
        <v>0</v>
      </c>
      <c r="AG51">
        <f t="shared" si="26"/>
        <v>-0.34219869071135961</v>
      </c>
      <c r="AH51">
        <f t="shared" si="4"/>
        <v>-377.92205318155152</v>
      </c>
      <c r="AI51">
        <f t="shared" si="23"/>
        <v>-378.26425187226289</v>
      </c>
      <c r="AJ51">
        <f t="shared" si="6"/>
        <v>1.351306777106652</v>
      </c>
      <c r="AK51">
        <f t="shared" si="19"/>
        <v>-0.34730938734550759</v>
      </c>
      <c r="AL51">
        <f t="shared" si="24"/>
        <v>-377.26025448250175</v>
      </c>
      <c r="AN51">
        <f t="shared" si="27"/>
        <v>0</v>
      </c>
      <c r="AO51">
        <f t="shared" si="27"/>
        <v>0</v>
      </c>
      <c r="AP51">
        <f t="shared" si="27"/>
        <v>-1.4852968341894902E-3</v>
      </c>
      <c r="AQ51">
        <f t="shared" si="27"/>
        <v>-1.6403523578482144</v>
      </c>
      <c r="AR51">
        <f t="shared" si="27"/>
        <v>-1.6418376546824041</v>
      </c>
      <c r="AS51">
        <f t="shared" si="27"/>
        <v>5.8652815821211611E-3</v>
      </c>
      <c r="AT51">
        <f t="shared" si="27"/>
        <v>-1.5074795652672245E-3</v>
      </c>
      <c r="AU51">
        <f t="shared" si="25"/>
        <v>-1.6374798526655501</v>
      </c>
      <c r="AW51">
        <v>48</v>
      </c>
      <c r="AX51">
        <f>IF(Z51&gt;0, (R51*SUMPRODUCT(K51:$K$98, X51:$X$98)-K51*$AZ$3)/Z51, 0)</f>
        <v>-461.19912384438908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9"/>
        <v>0.12000000000000001</v>
      </c>
      <c r="I52" s="5">
        <f t="shared" si="10"/>
        <v>1.1200000000000001</v>
      </c>
      <c r="J52">
        <f t="shared" si="11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25</v>
      </c>
      <c r="R52">
        <f t="shared" si="0"/>
        <v>50000</v>
      </c>
      <c r="S52">
        <f t="shared" si="1"/>
        <v>-818.62107840141925</v>
      </c>
      <c r="U52">
        <f t="shared" si="12"/>
        <v>0.377763185</v>
      </c>
      <c r="V52">
        <f t="shared" si="13"/>
        <v>0.01</v>
      </c>
      <c r="W52">
        <f t="shared" si="14"/>
        <v>1.3687947628454385E-2</v>
      </c>
      <c r="X52">
        <f t="shared" si="15"/>
        <v>5.1708026922381248E-3</v>
      </c>
      <c r="Y52">
        <f t="shared" si="16"/>
        <v>1.3687947628454386E-4</v>
      </c>
      <c r="Z52">
        <f t="shared" si="17"/>
        <v>8.3802654599317156E-3</v>
      </c>
      <c r="AB52">
        <f t="shared" si="18"/>
        <v>-6.3128694534710457</v>
      </c>
      <c r="AC52">
        <f t="shared" si="22"/>
        <v>-6.8602619480994669</v>
      </c>
      <c r="AE52">
        <f t="shared" si="2"/>
        <v>0</v>
      </c>
      <c r="AF52">
        <f t="shared" si="26"/>
        <v>0</v>
      </c>
      <c r="AG52">
        <f t="shared" si="26"/>
        <v>-0.20950663649829288</v>
      </c>
      <c r="AH52">
        <f t="shared" si="4"/>
        <v>-258.54013461190624</v>
      </c>
      <c r="AI52">
        <f t="shared" si="23"/>
        <v>-258.74964124840454</v>
      </c>
      <c r="AJ52">
        <f t="shared" si="6"/>
        <v>0.54739249462842121</v>
      </c>
      <c r="AK52">
        <f t="shared" si="19"/>
        <v>-0.44190086174297322</v>
      </c>
      <c r="AL52">
        <f t="shared" si="24"/>
        <v>-258.6441496155191</v>
      </c>
      <c r="AN52">
        <f t="shared" si="27"/>
        <v>0</v>
      </c>
      <c r="AO52">
        <f t="shared" si="27"/>
        <v>0</v>
      </c>
      <c r="AP52">
        <f t="shared" si="27"/>
        <v>-8.119226813337111E-4</v>
      </c>
      <c r="AQ52">
        <f t="shared" si="27"/>
        <v>-1.001947254917569</v>
      </c>
      <c r="AR52">
        <f t="shared" si="27"/>
        <v>-1.0027591775989027</v>
      </c>
      <c r="AS52">
        <f t="shared" si="27"/>
        <v>2.1213666039847775E-3</v>
      </c>
      <c r="AT52">
        <f t="shared" si="27"/>
        <v>-1.7125439964425942E-3</v>
      </c>
      <c r="AU52">
        <f t="shared" si="25"/>
        <v>-1.0023503549913606</v>
      </c>
      <c r="AW52">
        <v>49</v>
      </c>
      <c r="AX52">
        <f>IF(Z52&gt;0, (R52*SUMPRODUCT(K52:$K$98, X52:$X$98)-K52*$AZ$3)/Z52, 0)</f>
        <v>-818.62107840141925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9"/>
        <v>0.12000000000000001</v>
      </c>
      <c r="I53" s="5">
        <f t="shared" si="10"/>
        <v>1.1200000000000001</v>
      </c>
      <c r="J53">
        <f t="shared" si="11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50000</v>
      </c>
      <c r="S53">
        <f t="shared" si="1"/>
        <v>-1401.7501244617772</v>
      </c>
      <c r="U53">
        <f t="shared" si="12"/>
        <v>0.40377970400000002</v>
      </c>
      <c r="V53">
        <f t="shared" si="13"/>
        <v>0.01</v>
      </c>
      <c r="W53">
        <f t="shared" si="14"/>
        <v>8.3802654599317156E-3</v>
      </c>
      <c r="X53">
        <f t="shared" si="15"/>
        <v>3.3837811068526519E-3</v>
      </c>
      <c r="Y53">
        <f t="shared" si="16"/>
        <v>8.3802654599317156E-5</v>
      </c>
      <c r="Z53">
        <f t="shared" si="17"/>
        <v>4.9126816984797457E-3</v>
      </c>
      <c r="AB53">
        <f t="shared" si="18"/>
        <v>-6.8602619480994669</v>
      </c>
      <c r="AC53">
        <f t="shared" si="22"/>
        <v>-6.8863521822850791</v>
      </c>
      <c r="AE53">
        <f t="shared" si="2"/>
        <v>0</v>
      </c>
      <c r="AF53">
        <f t="shared" si="26"/>
        <v>0</v>
      </c>
      <c r="AG53">
        <f t="shared" si="26"/>
        <v>-0.12281704246199364</v>
      </c>
      <c r="AH53">
        <f t="shared" si="4"/>
        <v>-169.1890553426326</v>
      </c>
      <c r="AI53">
        <f t="shared" si="23"/>
        <v>-169.3118723850946</v>
      </c>
      <c r="AJ53">
        <f t="shared" si="6"/>
        <v>2.6090234185612182E-2</v>
      </c>
      <c r="AK53">
        <f t="shared" si="19"/>
        <v>-0.48021833636696271</v>
      </c>
      <c r="AL53">
        <f t="shared" si="24"/>
        <v>-169.76600048727596</v>
      </c>
      <c r="AN53">
        <f t="shared" si="27"/>
        <v>0</v>
      </c>
      <c r="AO53">
        <f t="shared" si="27"/>
        <v>0</v>
      </c>
      <c r="AP53">
        <f t="shared" si="27"/>
        <v>-4.2496924516121579E-4</v>
      </c>
      <c r="AQ53">
        <f t="shared" si="27"/>
        <v>-0.58542482132109319</v>
      </c>
      <c r="AR53">
        <f t="shared" si="27"/>
        <v>-0.58584979056625441</v>
      </c>
      <c r="AS53">
        <f t="shared" si="27"/>
        <v>9.0276942887385154E-5</v>
      </c>
      <c r="AT53">
        <f t="shared" si="27"/>
        <v>-1.6616425524299363E-3</v>
      </c>
      <c r="AU53">
        <f t="shared" si="25"/>
        <v>-0.58742115617579704</v>
      </c>
      <c r="AW53">
        <v>50</v>
      </c>
      <c r="AX53">
        <f>IF(Z53&gt;0, (R53*SUMPRODUCT(K53:$K$98, X53:$X$98)-K53*$AZ$3)/Z53, 0)</f>
        <v>-1401.7501244617772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9"/>
        <v>0.12000000000000001</v>
      </c>
      <c r="I54" s="5">
        <f t="shared" si="10"/>
        <v>1.1200000000000001</v>
      </c>
      <c r="J54">
        <f t="shared" si="11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50000</v>
      </c>
      <c r="S54">
        <f t="shared" si="1"/>
        <v>-2399.536389220425</v>
      </c>
      <c r="U54">
        <f t="shared" si="12"/>
        <v>0.43007572599999999</v>
      </c>
      <c r="V54">
        <f t="shared" si="13"/>
        <v>0.01</v>
      </c>
      <c r="W54">
        <f t="shared" si="14"/>
        <v>4.9126816984797457E-3</v>
      </c>
      <c r="X54">
        <f t="shared" si="15"/>
        <v>2.1128251480805895E-3</v>
      </c>
      <c r="Y54">
        <f t="shared" si="16"/>
        <v>4.9126816984797458E-5</v>
      </c>
      <c r="Z54">
        <f t="shared" si="17"/>
        <v>2.7507297334143587E-3</v>
      </c>
      <c r="AB54">
        <f t="shared" si="18"/>
        <v>-6.8863521822850791</v>
      </c>
      <c r="AC54">
        <f t="shared" si="22"/>
        <v>-6.6004760922383525</v>
      </c>
      <c r="AE54">
        <f t="shared" si="2"/>
        <v>0</v>
      </c>
      <c r="AF54">
        <f t="shared" si="26"/>
        <v>0</v>
      </c>
      <c r="AG54">
        <f t="shared" si="26"/>
        <v>-6.8768243335358969E-2</v>
      </c>
      <c r="AH54">
        <f t="shared" si="4"/>
        <v>-105.64125740402947</v>
      </c>
      <c r="AI54">
        <f t="shared" si="23"/>
        <v>-105.71002564736483</v>
      </c>
      <c r="AJ54">
        <f t="shared" si="6"/>
        <v>-0.28587609004672654</v>
      </c>
      <c r="AK54">
        <f t="shared" si="19"/>
        <v>-0.48204465275995556</v>
      </c>
      <c r="AL54">
        <f t="shared" si="24"/>
        <v>-106.47794639017151</v>
      </c>
      <c r="AN54">
        <f t="shared" si="27"/>
        <v>0</v>
      </c>
      <c r="AO54">
        <f t="shared" si="27"/>
        <v>0</v>
      </c>
      <c r="AP54">
        <f t="shared" si="27"/>
        <v>-2.1245588934751944E-4</v>
      </c>
      <c r="AQ54">
        <f t="shared" si="27"/>
        <v>-0.32637313685782471</v>
      </c>
      <c r="AR54">
        <f t="shared" si="27"/>
        <v>-0.32658559274717219</v>
      </c>
      <c r="AS54">
        <f t="shared" si="27"/>
        <v>-8.8319922115619642E-4</v>
      </c>
      <c r="AT54">
        <f t="shared" si="27"/>
        <v>-1.4892517307429044E-3</v>
      </c>
      <c r="AU54">
        <f t="shared" si="25"/>
        <v>-0.32895804369907133</v>
      </c>
      <c r="AW54">
        <v>51</v>
      </c>
      <c r="AX54">
        <f>IF(Z54&gt;0, (R54*SUMPRODUCT(K54:$K$98, X54:$X$98)-K54*$AZ$3)/Z54, 0)</f>
        <v>-2399.536389220425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9"/>
        <v>0.12000000000000001</v>
      </c>
      <c r="I55" s="5">
        <f t="shared" si="10"/>
        <v>1.1200000000000001</v>
      </c>
      <c r="J55">
        <f t="shared" si="11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50000</v>
      </c>
      <c r="S55">
        <f t="shared" si="1"/>
        <v>-4189.8953620272714</v>
      </c>
      <c r="U55">
        <f t="shared" si="12"/>
        <v>0.45648519999999998</v>
      </c>
      <c r="V55">
        <f t="shared" si="13"/>
        <v>0.01</v>
      </c>
      <c r="W55">
        <f t="shared" si="14"/>
        <v>2.7507297334143587E-3</v>
      </c>
      <c r="X55">
        <f t="shared" si="15"/>
        <v>1.2556674125036001E-3</v>
      </c>
      <c r="Y55">
        <f t="shared" si="16"/>
        <v>2.7507297334143586E-5</v>
      </c>
      <c r="Z55">
        <f t="shared" si="17"/>
        <v>1.467555023576615E-3</v>
      </c>
      <c r="AB55">
        <f t="shared" si="18"/>
        <v>-6.6004760922383525</v>
      </c>
      <c r="AC55">
        <f t="shared" si="22"/>
        <v>-6.148901986803482</v>
      </c>
      <c r="AE55">
        <f t="shared" si="2"/>
        <v>0</v>
      </c>
      <c r="AF55">
        <f t="shared" si="26"/>
        <v>0</v>
      </c>
      <c r="AG55">
        <f t="shared" si="26"/>
        <v>-3.6688875589415373E-2</v>
      </c>
      <c r="AH55">
        <f t="shared" si="4"/>
        <v>-62.783370625180005</v>
      </c>
      <c r="AI55">
        <f t="shared" si="23"/>
        <v>-62.820059500769418</v>
      </c>
      <c r="AJ55">
        <f t="shared" si="6"/>
        <v>-0.45157410543487053</v>
      </c>
      <c r="AK55">
        <f t="shared" si="19"/>
        <v>-0.46203332645668471</v>
      </c>
      <c r="AL55">
        <f t="shared" si="24"/>
        <v>-63.733666932660974</v>
      </c>
      <c r="AN55">
        <f t="shared" si="27"/>
        <v>0</v>
      </c>
      <c r="AO55">
        <f t="shared" si="27"/>
        <v>0</v>
      </c>
      <c r="AP55">
        <f t="shared" si="27"/>
        <v>-1.0120389403041425E-4</v>
      </c>
      <c r="AQ55">
        <f t="shared" si="27"/>
        <v>-0.17318387346425046</v>
      </c>
      <c r="AR55">
        <f t="shared" si="27"/>
        <v>-0.17328507735828089</v>
      </c>
      <c r="AS55">
        <f t="shared" si="27"/>
        <v>-1.2456380082276047E-3</v>
      </c>
      <c r="AT55">
        <f t="shared" si="27"/>
        <v>-1.2744890939839024E-3</v>
      </c>
      <c r="AU55">
        <f t="shared" si="25"/>
        <v>-0.17580520446049239</v>
      </c>
      <c r="AW55">
        <v>52</v>
      </c>
      <c r="AX55">
        <f>IF(Z55&gt;0, (R55*SUMPRODUCT(K55:$K$98, X55:$X$98)-K55*$AZ$3)/Z55, 0)</f>
        <v>-4189.8953620272714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9"/>
        <v>0.12000000000000001</v>
      </c>
      <c r="I56" s="5">
        <f t="shared" si="10"/>
        <v>1.1200000000000001</v>
      </c>
      <c r="J56">
        <f t="shared" si="11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25</v>
      </c>
      <c r="R56">
        <f t="shared" si="0"/>
        <v>50000</v>
      </c>
      <c r="S56">
        <f t="shared" si="1"/>
        <v>-7563.8397461112645</v>
      </c>
      <c r="U56">
        <f t="shared" si="12"/>
        <v>0.483034941</v>
      </c>
      <c r="V56">
        <f t="shared" si="13"/>
        <v>0.01</v>
      </c>
      <c r="W56">
        <f t="shared" si="14"/>
        <v>1.467555023576615E-3</v>
      </c>
      <c r="X56">
        <f t="shared" si="15"/>
        <v>7.0888035422758385E-4</v>
      </c>
      <c r="Y56">
        <f t="shared" si="16"/>
        <v>1.4675550235766149E-5</v>
      </c>
      <c r="Z56">
        <f t="shared" si="17"/>
        <v>7.43999119113265E-4</v>
      </c>
      <c r="AB56">
        <f t="shared" si="18"/>
        <v>-6.148901986803482</v>
      </c>
      <c r="AC56">
        <f t="shared" si="22"/>
        <v>-5.627490108220683</v>
      </c>
      <c r="AE56">
        <f t="shared" si="2"/>
        <v>0</v>
      </c>
      <c r="AF56">
        <f t="shared" si="26"/>
        <v>0</v>
      </c>
      <c r="AG56">
        <f t="shared" si="26"/>
        <v>-1.8599977977831625E-2</v>
      </c>
      <c r="AH56">
        <f t="shared" si="4"/>
        <v>-35.444017711379189</v>
      </c>
      <c r="AI56">
        <f t="shared" si="23"/>
        <v>-35.462617689357018</v>
      </c>
      <c r="AJ56">
        <f t="shared" si="6"/>
        <v>-0.52141187858279903</v>
      </c>
      <c r="AK56">
        <f t="shared" si="19"/>
        <v>-0.4304231390762438</v>
      </c>
      <c r="AL56">
        <f t="shared" si="24"/>
        <v>-36.414452707016061</v>
      </c>
      <c r="AN56">
        <f t="shared" si="27"/>
        <v>0</v>
      </c>
      <c r="AO56">
        <f t="shared" si="27"/>
        <v>0</v>
      </c>
      <c r="AP56">
        <f t="shared" si="27"/>
        <v>-4.5809676882284558E-5</v>
      </c>
      <c r="AQ56">
        <f t="shared" si="27"/>
        <v>-8.7294673182056068E-2</v>
      </c>
      <c r="AR56">
        <f t="shared" si="27"/>
        <v>-8.7340482858938348E-2</v>
      </c>
      <c r="AS56">
        <f t="shared" si="27"/>
        <v>-1.2841794602623286E-3</v>
      </c>
      <c r="AT56">
        <f t="shared" si="27"/>
        <v>-1.0600843155428303E-3</v>
      </c>
      <c r="AU56">
        <f t="shared" si="25"/>
        <v>-8.9684746634743504E-2</v>
      </c>
      <c r="AW56">
        <v>53</v>
      </c>
      <c r="AX56">
        <f>IF(Z56&gt;0, (R56*SUMPRODUCT(K56:$K$98, X56:$X$98)-K56*$AZ$3)/Z56, 0)</f>
        <v>-7563.8397461112645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9"/>
        <v>0.12000000000000001</v>
      </c>
      <c r="I57" s="5">
        <f t="shared" si="10"/>
        <v>1.1200000000000001</v>
      </c>
      <c r="J57">
        <f t="shared" si="11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25</v>
      </c>
      <c r="R57">
        <f t="shared" si="0"/>
        <v>50000</v>
      </c>
      <c r="S57">
        <f t="shared" si="1"/>
        <v>-14259.107166749976</v>
      </c>
      <c r="U57">
        <f t="shared" si="12"/>
        <v>0.509773425</v>
      </c>
      <c r="V57">
        <f t="shared" si="13"/>
        <v>0.01</v>
      </c>
      <c r="W57">
        <f t="shared" si="14"/>
        <v>7.43999119113265E-4</v>
      </c>
      <c r="X57">
        <f t="shared" si="15"/>
        <v>3.7927097914735208E-4</v>
      </c>
      <c r="Y57">
        <f t="shared" si="16"/>
        <v>7.4399911911326503E-6</v>
      </c>
      <c r="Z57">
        <f t="shared" si="17"/>
        <v>3.5728814877478029E-4</v>
      </c>
      <c r="AB57">
        <f t="shared" si="18"/>
        <v>-5.627490108220683</v>
      </c>
      <c r="AC57">
        <f t="shared" si="22"/>
        <v>-5.0946100027893015</v>
      </c>
      <c r="AE57">
        <f t="shared" si="2"/>
        <v>0</v>
      </c>
      <c r="AF57">
        <f t="shared" si="26"/>
        <v>0</v>
      </c>
      <c r="AG57">
        <f t="shared" si="26"/>
        <v>-8.9322037193695081E-3</v>
      </c>
      <c r="AH57">
        <f t="shared" si="4"/>
        <v>-18.963548957367603</v>
      </c>
      <c r="AI57">
        <f t="shared" si="23"/>
        <v>-18.972481161086971</v>
      </c>
      <c r="AJ57">
        <f t="shared" si="6"/>
        <v>-0.53288010543138142</v>
      </c>
      <c r="AK57">
        <f t="shared" si="19"/>
        <v>-0.39392430757544783</v>
      </c>
      <c r="AL57">
        <f t="shared" si="24"/>
        <v>-19.899285574093799</v>
      </c>
      <c r="AN57">
        <f t="shared" si="27"/>
        <v>0</v>
      </c>
      <c r="AO57">
        <f t="shared" si="27"/>
        <v>0</v>
      </c>
      <c r="AP57">
        <f t="shared" si="27"/>
        <v>-1.964198592056803E-5</v>
      </c>
      <c r="AQ57">
        <f t="shared" si="27"/>
        <v>-4.1700992647188427E-2</v>
      </c>
      <c r="AR57">
        <f t="shared" si="27"/>
        <v>-4.1720634633108995E-2</v>
      </c>
      <c r="AS57">
        <f t="shared" si="27"/>
        <v>-1.171807524445134E-3</v>
      </c>
      <c r="AT57">
        <f t="shared" si="27"/>
        <v>-8.6624263689684573E-4</v>
      </c>
      <c r="AU57">
        <f t="shared" si="25"/>
        <v>-4.3758684794450969E-2</v>
      </c>
      <c r="AW57">
        <v>54</v>
      </c>
      <c r="AX57">
        <f>IF(Z57&gt;0, (R57*SUMPRODUCT(K57:$K$98, X57:$X$98)-K57*$AZ$3)/Z57, 0)</f>
        <v>-14259.107166749976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9"/>
        <v>0.12000000000000001</v>
      </c>
      <c r="I58" s="5">
        <f t="shared" si="10"/>
        <v>1.1200000000000001</v>
      </c>
      <c r="J58">
        <f t="shared" si="11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50000</v>
      </c>
      <c r="S58">
        <f t="shared" si="1"/>
        <v>-28285.343024277474</v>
      </c>
      <c r="U58">
        <f t="shared" si="12"/>
        <v>0.53654903799999998</v>
      </c>
      <c r="V58">
        <f t="shared" si="13"/>
        <v>0.01</v>
      </c>
      <c r="W58">
        <f t="shared" si="14"/>
        <v>3.5728814877478029E-4</v>
      </c>
      <c r="X58">
        <f t="shared" si="15"/>
        <v>1.9170261251390925E-4</v>
      </c>
      <c r="Y58">
        <f t="shared" si="16"/>
        <v>3.572881487747803E-6</v>
      </c>
      <c r="Z58">
        <f t="shared" si="17"/>
        <v>1.6201265477312323E-4</v>
      </c>
      <c r="AB58">
        <f t="shared" si="18"/>
        <v>-5.0946100027893015</v>
      </c>
      <c r="AC58">
        <f t="shared" si="22"/>
        <v>-4.5825835145316356</v>
      </c>
      <c r="AE58">
        <f t="shared" si="2"/>
        <v>0</v>
      </c>
      <c r="AF58">
        <f t="shared" si="26"/>
        <v>0</v>
      </c>
      <c r="AG58">
        <f t="shared" si="26"/>
        <v>-4.0503163693280811E-3</v>
      </c>
      <c r="AH58">
        <f t="shared" si="4"/>
        <v>-9.5851306256954629</v>
      </c>
      <c r="AI58">
        <f t="shared" si="23"/>
        <v>-9.5891809420647913</v>
      </c>
      <c r="AJ58">
        <f t="shared" si="6"/>
        <v>-0.51202648825766595</v>
      </c>
      <c r="AK58">
        <f t="shared" si="19"/>
        <v>-0.35662270019525116</v>
      </c>
      <c r="AL58">
        <f t="shared" si="24"/>
        <v>-10.457830130517708</v>
      </c>
      <c r="AN58">
        <f t="shared" si="27"/>
        <v>0</v>
      </c>
      <c r="AO58">
        <f t="shared" si="27"/>
        <v>0</v>
      </c>
      <c r="AP58">
        <f t="shared" si="27"/>
        <v>-7.9523905457785946E-6</v>
      </c>
      <c r="AQ58">
        <f t="shared" si="27"/>
        <v>-1.8819444018018425E-2</v>
      </c>
      <c r="AR58">
        <f t="shared" si="27"/>
        <v>-1.8827396408564206E-2</v>
      </c>
      <c r="AS58">
        <f t="shared" si="27"/>
        <v>-1.0053127294557403E-3</v>
      </c>
      <c r="AT58">
        <f t="shared" si="27"/>
        <v>-7.0019295552293419E-4</v>
      </c>
      <c r="AU58">
        <f t="shared" si="25"/>
        <v>-2.053290209354288E-2</v>
      </c>
      <c r="AW58">
        <v>55</v>
      </c>
      <c r="AX58">
        <f>IF(Z58&gt;0, (R58*SUMPRODUCT(K58:$K$98, X58:$X$98)-K58*$AZ$3)/Z58, 0)</f>
        <v>-28285.343024277474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9"/>
        <v>0.12000000000000001</v>
      </c>
      <c r="I59" s="5">
        <f t="shared" si="10"/>
        <v>1.1200000000000001</v>
      </c>
      <c r="J59">
        <f t="shared" si="11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50000</v>
      </c>
      <c r="S59">
        <f t="shared" si="1"/>
        <v>-59396.091089008201</v>
      </c>
      <c r="U59">
        <f t="shared" si="12"/>
        <v>0.56320604299999999</v>
      </c>
      <c r="V59">
        <f t="shared" si="13"/>
        <v>0.01</v>
      </c>
      <c r="W59">
        <f t="shared" si="14"/>
        <v>1.6201265477312323E-4</v>
      </c>
      <c r="X59">
        <f t="shared" si="15"/>
        <v>9.1246506210695798E-5</v>
      </c>
      <c r="Y59">
        <f t="shared" si="16"/>
        <v>1.6201265477312323E-6</v>
      </c>
      <c r="Z59">
        <f t="shared" si="17"/>
        <v>6.914602201469621E-5</v>
      </c>
      <c r="AB59">
        <f t="shared" si="18"/>
        <v>-4.5825835145316356</v>
      </c>
      <c r="AC59">
        <f t="shared" si="22"/>
        <v>-4.1070034220274625</v>
      </c>
      <c r="AE59">
        <f t="shared" si="2"/>
        <v>0</v>
      </c>
      <c r="AF59">
        <f t="shared" si="26"/>
        <v>0</v>
      </c>
      <c r="AG59">
        <f t="shared" si="26"/>
        <v>-1.7286505503674053E-3</v>
      </c>
      <c r="AH59">
        <f t="shared" si="4"/>
        <v>-4.5623253105347903</v>
      </c>
      <c r="AI59">
        <f t="shared" si="23"/>
        <v>-4.5640539610851576</v>
      </c>
      <c r="AJ59">
        <f t="shared" si="6"/>
        <v>-0.4755800925041731</v>
      </c>
      <c r="AK59">
        <f t="shared" si="19"/>
        <v>-0.32078084601721452</v>
      </c>
      <c r="AL59">
        <f t="shared" si="24"/>
        <v>-5.3604148996065453</v>
      </c>
      <c r="AN59">
        <f t="shared" si="27"/>
        <v>0</v>
      </c>
      <c r="AO59">
        <f t="shared" si="27"/>
        <v>0</v>
      </c>
      <c r="AP59">
        <f t="shared" si="27"/>
        <v>-3.0303859184305678E-6</v>
      </c>
      <c r="AQ59">
        <f t="shared" si="27"/>
        <v>-7.9979185922831649E-3</v>
      </c>
      <c r="AR59">
        <f t="shared" si="27"/>
        <v>-8.0009489782015952E-3</v>
      </c>
      <c r="AS59">
        <f t="shared" si="27"/>
        <v>-8.337088228180323E-4</v>
      </c>
      <c r="AT59">
        <f t="shared" si="27"/>
        <v>-5.623402361259217E-4</v>
      </c>
      <c r="AU59">
        <f t="shared" si="25"/>
        <v>-9.3969980371455489E-3</v>
      </c>
      <c r="AW59">
        <v>56</v>
      </c>
      <c r="AX59">
        <f>IF(Z59&gt;0, (R59*SUMPRODUCT(K59:$K$98, X59:$X$98)-K59*$AZ$3)/Z59, 0)</f>
        <v>-59396.091089008201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9"/>
        <v>0.12000000000000001</v>
      </c>
      <c r="I60" s="5">
        <f t="shared" si="10"/>
        <v>1.1200000000000001</v>
      </c>
      <c r="J60">
        <f t="shared" si="11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50000</v>
      </c>
      <c r="S60">
        <f t="shared" si="1"/>
        <v>-134213.40905930137</v>
      </c>
      <c r="U60">
        <f t="shared" si="12"/>
        <v>0.59415461300000005</v>
      </c>
      <c r="V60">
        <f t="shared" si="13"/>
        <v>0.01</v>
      </c>
      <c r="W60">
        <f t="shared" si="14"/>
        <v>6.914602201469621E-5</v>
      </c>
      <c r="X60">
        <f t="shared" si="15"/>
        <v>4.1083427950631312E-5</v>
      </c>
      <c r="Y60">
        <f t="shared" si="16"/>
        <v>6.914602201469621E-7</v>
      </c>
      <c r="Z60">
        <f t="shared" si="17"/>
        <v>2.7371133843917936E-5</v>
      </c>
      <c r="AB60">
        <f t="shared" si="18"/>
        <v>-4.1070034220274625</v>
      </c>
      <c r="AC60">
        <f t="shared" si="22"/>
        <v>-3.6735731830106459</v>
      </c>
      <c r="AE60">
        <f t="shared" si="2"/>
        <v>0</v>
      </c>
      <c r="AF60">
        <f t="shared" si="26"/>
        <v>0</v>
      </c>
      <c r="AG60">
        <f t="shared" si="26"/>
        <v>-6.8427834609794845E-4</v>
      </c>
      <c r="AH60">
        <f t="shared" si="4"/>
        <v>-2.0541713975315656</v>
      </c>
      <c r="AI60">
        <f t="shared" si="23"/>
        <v>-2.0548556758776635</v>
      </c>
      <c r="AJ60">
        <f t="shared" si="6"/>
        <v>-0.43343023901681654</v>
      </c>
      <c r="AK60">
        <f t="shared" si="19"/>
        <v>-0.28749023954192238</v>
      </c>
      <c r="AL60">
        <f t="shared" si="24"/>
        <v>-2.7757761544364024</v>
      </c>
      <c r="AN60">
        <f t="shared" si="27"/>
        <v>0</v>
      </c>
      <c r="AO60">
        <f t="shared" si="27"/>
        <v>0</v>
      </c>
      <c r="AP60">
        <f t="shared" si="27"/>
        <v>-1.0710395416433022E-6</v>
      </c>
      <c r="AQ60">
        <f t="shared" si="27"/>
        <v>-3.2152103082245783E-3</v>
      </c>
      <c r="AR60">
        <f t="shared" si="27"/>
        <v>-3.2162813477662213E-3</v>
      </c>
      <c r="AS60">
        <f t="shared" si="27"/>
        <v>-6.78409491076412E-4</v>
      </c>
      <c r="AT60">
        <f t="shared" si="27"/>
        <v>-4.4998269511487444E-4</v>
      </c>
      <c r="AU60">
        <f t="shared" si="25"/>
        <v>-4.3446735339575078E-3</v>
      </c>
      <c r="AW60">
        <v>57</v>
      </c>
      <c r="AX60">
        <f>IF(Z60&gt;0, (R60*SUMPRODUCT(K60:$K$98, X60:$X$98)-K60*$AZ$3)/Z60, 0)</f>
        <v>-134213.40905930137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9"/>
        <v>0.12000000000000001</v>
      </c>
      <c r="I61" s="5">
        <f t="shared" si="10"/>
        <v>1.1200000000000001</v>
      </c>
      <c r="J61">
        <f t="shared" si="11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50000</v>
      </c>
      <c r="S61">
        <f t="shared" si="1"/>
        <v>-328520.50624054845</v>
      </c>
      <c r="U61">
        <f t="shared" si="12"/>
        <v>0.62493506799999998</v>
      </c>
      <c r="V61">
        <f t="shared" si="13"/>
        <v>0.01</v>
      </c>
      <c r="W61">
        <f t="shared" si="14"/>
        <v>2.7371133843917936E-5</v>
      </c>
      <c r="X61">
        <f t="shared" si="15"/>
        <v>1.7105181389985958E-5</v>
      </c>
      <c r="Y61">
        <f t="shared" si="16"/>
        <v>2.7371133843917935E-7</v>
      </c>
      <c r="Z61">
        <f t="shared" si="17"/>
        <v>9.9922411154927995E-6</v>
      </c>
      <c r="AB61">
        <f t="shared" si="18"/>
        <v>-3.6735731830106459</v>
      </c>
      <c r="AC61">
        <f t="shared" si="22"/>
        <v>-3.282656109739317</v>
      </c>
      <c r="AE61">
        <f t="shared" si="2"/>
        <v>0</v>
      </c>
      <c r="AF61">
        <f t="shared" si="26"/>
        <v>0</v>
      </c>
      <c r="AG61">
        <f t="shared" si="26"/>
        <v>-2.4980602788731999E-4</v>
      </c>
      <c r="AH61">
        <f t="shared" si="4"/>
        <v>-0.85525906949929786</v>
      </c>
      <c r="AI61">
        <f t="shared" si="23"/>
        <v>-0.85550887552718513</v>
      </c>
      <c r="AJ61">
        <f t="shared" si="6"/>
        <v>-0.39091707327132896</v>
      </c>
      <c r="AK61">
        <f t="shared" si="19"/>
        <v>-0.25715012281074523</v>
      </c>
      <c r="AL61">
        <f t="shared" si="24"/>
        <v>-1.5035760716092592</v>
      </c>
      <c r="AN61">
        <f t="shared" si="27"/>
        <v>0</v>
      </c>
      <c r="AO61">
        <f t="shared" si="27"/>
        <v>0</v>
      </c>
      <c r="AP61">
        <f t="shared" si="27"/>
        <v>-3.4910622985653852E-7</v>
      </c>
      <c r="AQ61">
        <f t="shared" si="27"/>
        <v>-1.1952324442634746E-3</v>
      </c>
      <c r="AR61">
        <f t="shared" si="27"/>
        <v>-1.1955815504933311E-3</v>
      </c>
      <c r="AS61">
        <f t="shared" si="27"/>
        <v>-5.4631021833413933E-4</v>
      </c>
      <c r="AT61">
        <f t="shared" si="27"/>
        <v>-3.5936967030314785E-4</v>
      </c>
      <c r="AU61">
        <f t="shared" si="25"/>
        <v>-2.1012614391306183E-3</v>
      </c>
      <c r="AW61">
        <v>58</v>
      </c>
      <c r="AX61">
        <f>IF(Z61&gt;0, (R61*SUMPRODUCT(K61:$K$98, X61:$X$98)-K61*$AZ$3)/Z61, 0)</f>
        <v>-328520.50624054845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9"/>
        <v>0.12000000000000001</v>
      </c>
      <c r="I62" s="5">
        <f t="shared" si="10"/>
        <v>1.1200000000000001</v>
      </c>
      <c r="J62">
        <f t="shared" si="11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50000</v>
      </c>
      <c r="S62">
        <f t="shared" si="1"/>
        <v>-877221.30750789249</v>
      </c>
      <c r="U62">
        <f t="shared" si="12"/>
        <v>0.65550924799999999</v>
      </c>
      <c r="V62">
        <f t="shared" si="13"/>
        <v>0.01</v>
      </c>
      <c r="W62">
        <f t="shared" si="14"/>
        <v>9.9922411154927995E-6</v>
      </c>
      <c r="X62">
        <f t="shared" si="15"/>
        <v>6.5500064594513659E-6</v>
      </c>
      <c r="Y62">
        <f t="shared" si="16"/>
        <v>9.9922411154927999E-8</v>
      </c>
      <c r="Z62">
        <f t="shared" si="17"/>
        <v>3.3423122448865056E-6</v>
      </c>
      <c r="AB62">
        <f t="shared" si="18"/>
        <v>-3.282656109739317</v>
      </c>
      <c r="AC62">
        <f t="shared" si="22"/>
        <v>-2.9319475175589798</v>
      </c>
      <c r="AE62">
        <f t="shared" si="2"/>
        <v>0</v>
      </c>
      <c r="AF62">
        <f t="shared" si="26"/>
        <v>0</v>
      </c>
      <c r="AG62">
        <f t="shared" si="26"/>
        <v>-8.3557806122162647E-5</v>
      </c>
      <c r="AH62">
        <f t="shared" si="4"/>
        <v>-0.32750032297256831</v>
      </c>
      <c r="AI62">
        <f t="shared" si="23"/>
        <v>-0.32758388077869049</v>
      </c>
      <c r="AJ62">
        <f t="shared" si="6"/>
        <v>-0.35070859218033723</v>
      </c>
      <c r="AK62">
        <f t="shared" si="19"/>
        <v>-0.22978592768175221</v>
      </c>
      <c r="AL62">
        <f t="shared" si="24"/>
        <v>-0.90807840064077994</v>
      </c>
      <c r="AN62">
        <f t="shared" si="27"/>
        <v>0</v>
      </c>
      <c r="AO62">
        <f t="shared" si="27"/>
        <v>0</v>
      </c>
      <c r="AP62">
        <f t="shared" si="27"/>
        <v>-1.0426143335053432E-7</v>
      </c>
      <c r="AQ62">
        <f t="shared" si="27"/>
        <v>-4.0864707536674056E-4</v>
      </c>
      <c r="AR62">
        <f t="shared" si="27"/>
        <v>-4.0875133680009113E-4</v>
      </c>
      <c r="AS62">
        <f t="shared" si="27"/>
        <v>-4.3760579897958153E-4</v>
      </c>
      <c r="AT62">
        <f t="shared" si="27"/>
        <v>-2.867213884104983E-4</v>
      </c>
      <c r="AU62">
        <f t="shared" si="25"/>
        <v>-1.1330785241901709E-3</v>
      </c>
      <c r="AW62">
        <v>59</v>
      </c>
      <c r="AX62">
        <f>IF(Z62&gt;0, (R62*SUMPRODUCT(K62:$K$98, X62:$X$98)-K62*$AZ$3)/Z62, 0)</f>
        <v>-877221.30750789249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9"/>
        <v>0.12000000000000001</v>
      </c>
      <c r="I63" s="5">
        <f t="shared" si="10"/>
        <v>1.1200000000000001</v>
      </c>
      <c r="J63">
        <f t="shared" si="11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50000</v>
      </c>
      <c r="S63">
        <f t="shared" si="1"/>
        <v>-2575401.9072766164</v>
      </c>
      <c r="U63">
        <f t="shared" si="12"/>
        <v>0.68583899100000001</v>
      </c>
      <c r="V63">
        <f t="shared" si="13"/>
        <v>0.01</v>
      </c>
      <c r="W63">
        <f t="shared" si="14"/>
        <v>3.3423122448865056E-6</v>
      </c>
      <c r="X63">
        <f t="shared" si="15"/>
        <v>2.2922880576399061E-6</v>
      </c>
      <c r="Y63">
        <f t="shared" si="16"/>
        <v>3.342312244886506E-8</v>
      </c>
      <c r="Z63">
        <f t="shared" si="17"/>
        <v>1.0166010647977346E-6</v>
      </c>
      <c r="AB63">
        <f t="shared" si="18"/>
        <v>-2.9319475175589798</v>
      </c>
      <c r="AC63">
        <f t="shared" si="22"/>
        <v>-2.6181563212195247</v>
      </c>
      <c r="AE63">
        <f t="shared" si="2"/>
        <v>0</v>
      </c>
      <c r="AF63">
        <f t="shared" si="26"/>
        <v>0</v>
      </c>
      <c r="AG63">
        <f t="shared" si="26"/>
        <v>-2.5415026619943364E-5</v>
      </c>
      <c r="AH63">
        <f t="shared" si="4"/>
        <v>-0.1146144028819953</v>
      </c>
      <c r="AI63">
        <f t="shared" si="23"/>
        <v>-0.11463981790861524</v>
      </c>
      <c r="AJ63">
        <f t="shared" si="6"/>
        <v>-0.31379119633945507</v>
      </c>
      <c r="AK63">
        <f t="shared" si="19"/>
        <v>-0.2052363262291286</v>
      </c>
      <c r="AL63">
        <f t="shared" si="24"/>
        <v>-0.63366734047719886</v>
      </c>
      <c r="AN63">
        <f t="shared" si="27"/>
        <v>0</v>
      </c>
      <c r="AO63">
        <f t="shared" si="27"/>
        <v>0</v>
      </c>
      <c r="AP63">
        <f t="shared" si="27"/>
        <v>-2.8314520328289971E-8</v>
      </c>
      <c r="AQ63">
        <f t="shared" si="27"/>
        <v>-1.2769027901668608E-4</v>
      </c>
      <c r="AR63">
        <f t="shared" si="27"/>
        <v>-1.2771859353701438E-4</v>
      </c>
      <c r="AS63">
        <f t="shared" si="27"/>
        <v>-3.4959031680179009E-4</v>
      </c>
      <c r="AT63">
        <f t="shared" si="27"/>
        <v>-2.2865087721600676E-4</v>
      </c>
      <c r="AU63">
        <f t="shared" si="25"/>
        <v>-7.0595978755481122E-4</v>
      </c>
      <c r="AW63">
        <v>60</v>
      </c>
      <c r="AX63">
        <f>IF(Z63&gt;0, (R63*SUMPRODUCT(K63:$K$98, X63:$X$98)-K63*$AZ$3)/Z63, 0)</f>
        <v>-2575401.9072766164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9"/>
        <v>0.12000000000000001</v>
      </c>
      <c r="I64" s="5">
        <f t="shared" si="10"/>
        <v>1.1200000000000001</v>
      </c>
      <c r="J64">
        <f t="shared" si="11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50000</v>
      </c>
      <c r="S64">
        <f t="shared" si="1"/>
        <v>-8389147.8199758604</v>
      </c>
      <c r="U64">
        <f t="shared" si="12"/>
        <v>0.71588716699999999</v>
      </c>
      <c r="V64">
        <f t="shared" si="13"/>
        <v>0.01</v>
      </c>
      <c r="W64">
        <f t="shared" si="14"/>
        <v>1.0166010647977346E-6</v>
      </c>
      <c r="X64">
        <f t="shared" si="15"/>
        <v>7.277716562472336E-7</v>
      </c>
      <c r="Y64">
        <f t="shared" si="16"/>
        <v>1.0166010647977346E-8</v>
      </c>
      <c r="Z64">
        <f t="shared" si="17"/>
        <v>2.7866339790252358E-7</v>
      </c>
      <c r="AB64">
        <f t="shared" si="18"/>
        <v>-2.6181563212195247</v>
      </c>
      <c r="AC64">
        <f t="shared" si="22"/>
        <v>-2.3377484370210215</v>
      </c>
      <c r="AE64">
        <f t="shared" si="2"/>
        <v>0</v>
      </c>
      <c r="AF64">
        <f t="shared" si="26"/>
        <v>0</v>
      </c>
      <c r="AG64">
        <f t="shared" si="26"/>
        <v>-6.9665849475630898E-6</v>
      </c>
      <c r="AH64">
        <f t="shared" si="4"/>
        <v>-3.6388582812361681E-2</v>
      </c>
      <c r="AI64">
        <f t="shared" si="23"/>
        <v>-3.639554939730924E-2</v>
      </c>
      <c r="AJ64">
        <f t="shared" si="6"/>
        <v>-0.28040788419850315</v>
      </c>
      <c r="AK64">
        <f t="shared" si="19"/>
        <v>-0.18327094248536674</v>
      </c>
      <c r="AL64">
        <f t="shared" si="24"/>
        <v>-0.50007437608117922</v>
      </c>
      <c r="AN64">
        <f t="shared" si="27"/>
        <v>0</v>
      </c>
      <c r="AO64">
        <f t="shared" si="27"/>
        <v>0</v>
      </c>
      <c r="AP64">
        <f t="shared" si="27"/>
        <v>-6.9297976626996906E-9</v>
      </c>
      <c r="AQ64">
        <f t="shared" si="27"/>
        <v>-3.6196431683541815E-5</v>
      </c>
      <c r="AR64">
        <f t="shared" si="27"/>
        <v>-3.6203361481204506E-5</v>
      </c>
      <c r="AS64">
        <f t="shared" si="27"/>
        <v>-2.7892718098572429E-4</v>
      </c>
      <c r="AT64">
        <f t="shared" si="27"/>
        <v>-1.8230317414275128E-4</v>
      </c>
      <c r="AU64">
        <f t="shared" si="25"/>
        <v>-4.9743371660968016E-4</v>
      </c>
      <c r="AW64">
        <v>61</v>
      </c>
      <c r="AX64">
        <f>IF(Z64&gt;0, (R64*SUMPRODUCT(K64:$K$98, X64:$X$98)-K64*$AZ$3)/Z64, 0)</f>
        <v>-8389147.8199758604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9"/>
        <v>0.12000000000000001</v>
      </c>
      <c r="I65" s="5">
        <f t="shared" si="10"/>
        <v>1.1200000000000001</v>
      </c>
      <c r="J65">
        <f t="shared" si="11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50000</v>
      </c>
      <c r="S65">
        <f t="shared" si="1"/>
        <v>-30671135.847497456</v>
      </c>
      <c r="U65">
        <f t="shared" si="12"/>
        <v>0.74578270000000002</v>
      </c>
      <c r="V65">
        <f t="shared" si="13"/>
        <v>0.01</v>
      </c>
      <c r="W65">
        <f t="shared" si="14"/>
        <v>2.7866339790252358E-7</v>
      </c>
      <c r="X65">
        <f t="shared" si="15"/>
        <v>2.0782234127891838E-7</v>
      </c>
      <c r="Y65">
        <f t="shared" si="16"/>
        <v>2.7866339790252358E-9</v>
      </c>
      <c r="Z65">
        <f t="shared" si="17"/>
        <v>6.8054422644579967E-8</v>
      </c>
      <c r="AB65">
        <f t="shared" si="18"/>
        <v>-2.3377484370210215</v>
      </c>
      <c r="AC65">
        <f t="shared" si="22"/>
        <v>-2.0873064419549192</v>
      </c>
      <c r="AE65">
        <f t="shared" si="2"/>
        <v>0</v>
      </c>
      <c r="AF65">
        <f t="shared" si="26"/>
        <v>0</v>
      </c>
      <c r="AG65">
        <f t="shared" si="26"/>
        <v>-1.7013605661144992E-6</v>
      </c>
      <c r="AH65">
        <f t="shared" si="4"/>
        <v>-1.039111706394592E-2</v>
      </c>
      <c r="AI65">
        <f t="shared" si="23"/>
        <v>-1.0392818424512035E-2</v>
      </c>
      <c r="AJ65">
        <f t="shared" si="6"/>
        <v>-0.25044199506610232</v>
      </c>
      <c r="AK65">
        <f t="shared" si="19"/>
        <v>-0.16364239059147151</v>
      </c>
      <c r="AL65">
        <f t="shared" si="24"/>
        <v>-0.42447720408208583</v>
      </c>
      <c r="AN65">
        <f t="shared" si="27"/>
        <v>0</v>
      </c>
      <c r="AO65">
        <f t="shared" si="27"/>
        <v>0</v>
      </c>
      <c r="AP65">
        <f t="shared" si="27"/>
        <v>-1.5110504238668114E-9</v>
      </c>
      <c r="AQ65">
        <f t="shared" si="27"/>
        <v>-9.2287914488247568E-6</v>
      </c>
      <c r="AR65">
        <f t="shared" si="27"/>
        <v>-9.2303024992486247E-6</v>
      </c>
      <c r="AS65">
        <f t="shared" si="27"/>
        <v>-2.2242814976188648E-4</v>
      </c>
      <c r="AT65">
        <f t="shared" si="27"/>
        <v>-1.4533774238727727E-4</v>
      </c>
      <c r="AU65">
        <f t="shared" si="25"/>
        <v>-3.7699619464841234E-4</v>
      </c>
      <c r="AW65">
        <v>62</v>
      </c>
      <c r="AX65">
        <f>IF(Z65&gt;0, (R65*SUMPRODUCT(K65:$K$98, X65:$X$98)-K65*$AZ$3)/Z65, 0)</f>
        <v>-30671135.847497456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9"/>
        <v>0.12000000000000001</v>
      </c>
      <c r="I66" s="5">
        <f t="shared" si="10"/>
        <v>1.1200000000000001</v>
      </c>
      <c r="J66">
        <f t="shared" si="11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50000</v>
      </c>
      <c r="S66">
        <f t="shared" si="1"/>
        <v>-127774832.39234661</v>
      </c>
      <c r="U66">
        <f t="shared" si="12"/>
        <v>0.77567720100000004</v>
      </c>
      <c r="V66">
        <f t="shared" si="13"/>
        <v>0.01</v>
      </c>
      <c r="W66">
        <f t="shared" si="14"/>
        <v>6.8054422644579967E-8</v>
      </c>
      <c r="X66">
        <f t="shared" si="15"/>
        <v>5.2788264072618809E-8</v>
      </c>
      <c r="Y66">
        <f t="shared" si="16"/>
        <v>6.8054422644579964E-10</v>
      </c>
      <c r="Z66">
        <f t="shared" si="17"/>
        <v>1.4585614345515359E-8</v>
      </c>
      <c r="AB66">
        <f t="shared" si="18"/>
        <v>-2.0873064419549192</v>
      </c>
      <c r="AC66">
        <f t="shared" si="22"/>
        <v>-1.8636744283376312</v>
      </c>
      <c r="AE66">
        <f t="shared" si="2"/>
        <v>0</v>
      </c>
      <c r="AF66">
        <f t="shared" si="26"/>
        <v>0</v>
      </c>
      <c r="AG66">
        <f t="shared" si="26"/>
        <v>-3.6464035863788399E-7</v>
      </c>
      <c r="AH66">
        <f t="shared" si="4"/>
        <v>-2.6394132036309404E-3</v>
      </c>
      <c r="AI66">
        <f t="shared" si="23"/>
        <v>-2.6397778439895781E-3</v>
      </c>
      <c r="AJ66">
        <f t="shared" si="6"/>
        <v>-0.22363201361728802</v>
      </c>
      <c r="AK66">
        <f t="shared" si="19"/>
        <v>-0.14611145093684436</v>
      </c>
      <c r="AL66">
        <f t="shared" si="24"/>
        <v>-0.37238324239812193</v>
      </c>
      <c r="AN66">
        <f t="shared" si="27"/>
        <v>0</v>
      </c>
      <c r="AO66">
        <f t="shared" si="27"/>
        <v>0</v>
      </c>
      <c r="AP66">
        <f t="shared" si="27"/>
        <v>-2.8915406810113516E-10</v>
      </c>
      <c r="AQ66">
        <f t="shared" si="27"/>
        <v>-2.0930131488479854E-6</v>
      </c>
      <c r="AR66">
        <f t="shared" si="27"/>
        <v>-2.0933023029160865E-6</v>
      </c>
      <c r="AS66">
        <f t="shared" si="27"/>
        <v>-1.7733666875669057E-4</v>
      </c>
      <c r="AT66">
        <f t="shared" si="27"/>
        <v>-1.1586408205709396E-4</v>
      </c>
      <c r="AU66">
        <f t="shared" si="25"/>
        <v>-2.9529405311670058E-4</v>
      </c>
      <c r="AW66">
        <v>63</v>
      </c>
      <c r="AX66">
        <f>IF(Z66&gt;0, (R66*SUMPRODUCT(K66:$K$98, X66:$X$98)-K66*$AZ$3)/Z66, 0)</f>
        <v>-127774832.39234661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9"/>
        <v>0.12000000000000001</v>
      </c>
      <c r="I67" s="5">
        <f t="shared" si="10"/>
        <v>1.1200000000000001</v>
      </c>
      <c r="J67">
        <f t="shared" si="11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8">$C$6</f>
        <v>50000</v>
      </c>
      <c r="S67">
        <f t="shared" ref="S67:S69" si="29">AX67</f>
        <v>-618589640.8560096</v>
      </c>
      <c r="U67">
        <f t="shared" si="12"/>
        <v>0.80557273399999996</v>
      </c>
      <c r="V67">
        <f t="shared" si="13"/>
        <v>0.01</v>
      </c>
      <c r="W67">
        <f t="shared" si="14"/>
        <v>1.4585614345515359E-8</v>
      </c>
      <c r="X67">
        <f t="shared" si="15"/>
        <v>1.1749773225386428E-8</v>
      </c>
      <c r="Y67">
        <f t="shared" si="16"/>
        <v>1.4585614345515358E-10</v>
      </c>
      <c r="Z67">
        <f t="shared" si="17"/>
        <v>2.6899849766737774E-9</v>
      </c>
      <c r="AB67">
        <f t="shared" si="18"/>
        <v>-1.8636744283376312</v>
      </c>
      <c r="AC67">
        <f t="shared" si="22"/>
        <v>-1.6639968406286934</v>
      </c>
      <c r="AE67">
        <f t="shared" ref="AE67:AE69" si="30">$Z67*O67</f>
        <v>0</v>
      </c>
      <c r="AF67">
        <f t="shared" si="26"/>
        <v>0</v>
      </c>
      <c r="AG67">
        <f t="shared" si="26"/>
        <v>-6.7249624416844431E-8</v>
      </c>
      <c r="AH67">
        <f t="shared" ref="AH67:AH69" si="31">-X67*R67</f>
        <v>-5.8748866126932136E-4</v>
      </c>
      <c r="AI67">
        <f t="shared" si="23"/>
        <v>-5.8755591089373817E-4</v>
      </c>
      <c r="AJ67">
        <f t="shared" ref="AJ67:AJ69" si="32">AB67-AC67</f>
        <v>-0.19967758770893784</v>
      </c>
      <c r="AK67">
        <f t="shared" si="19"/>
        <v>-0.13045720998363419</v>
      </c>
      <c r="AL67">
        <f t="shared" si="24"/>
        <v>-0.3307223536034658</v>
      </c>
      <c r="AN67">
        <f t="shared" si="27"/>
        <v>0</v>
      </c>
      <c r="AO67">
        <f t="shared" si="27"/>
        <v>0</v>
      </c>
      <c r="AP67">
        <f t="shared" si="27"/>
        <v>-4.7614191279169793E-11</v>
      </c>
      <c r="AQ67">
        <f t="shared" si="27"/>
        <v>-4.1595470212045288E-7</v>
      </c>
      <c r="AR67">
        <f t="shared" si="27"/>
        <v>-4.16002316311732E-7</v>
      </c>
      <c r="AS67">
        <f t="shared" si="27"/>
        <v>-1.4137605879260747E-4</v>
      </c>
      <c r="AT67">
        <f t="shared" si="27"/>
        <v>-9.23665314679693E-5</v>
      </c>
      <c r="AU67">
        <f t="shared" si="25"/>
        <v>-2.3415859257688854E-4</v>
      </c>
      <c r="AW67">
        <v>64</v>
      </c>
      <c r="AX67">
        <f>IF(Z67&gt;0, (R67*SUMPRODUCT(K67:$K$98, X67:$X$98)-K67*$AZ$3)/Z67, 0)</f>
        <v>-618589640.8560096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3">G68+$C$9</f>
        <v>0.12000000000000001</v>
      </c>
      <c r="I68" s="5">
        <f t="shared" ref="I68:I69" si="34">1+H68</f>
        <v>1.1200000000000001</v>
      </c>
      <c r="J68">
        <f t="shared" ref="J68:J69" si="35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25</v>
      </c>
      <c r="R68">
        <f t="shared" si="28"/>
        <v>50000</v>
      </c>
      <c r="S68">
        <f t="shared" si="29"/>
        <v>-3574102893.8201885</v>
      </c>
      <c r="U68">
        <f t="shared" ref="U68:U69" si="36">M68</f>
        <v>0.83546826699999999</v>
      </c>
      <c r="V68">
        <f t="shared" ref="V68:V69" si="37">$C$10</f>
        <v>0.01</v>
      </c>
      <c r="W68">
        <f t="shared" ref="W68:W69" si="38">Z67</f>
        <v>2.6899849766737774E-9</v>
      </c>
      <c r="X68">
        <f t="shared" ref="X68:X69" si="39">U68*W68</f>
        <v>2.2473970867176762E-9</v>
      </c>
      <c r="Y68">
        <f t="shared" ref="Y68:Y69" si="40">V68*W68</f>
        <v>2.6899849766737775E-11</v>
      </c>
      <c r="Z68">
        <f>MAX(0, W68-X68-Y68)</f>
        <v>4.1568804018936345E-10</v>
      </c>
      <c r="AB68">
        <f t="shared" ref="AB68:AB69" si="41">AC67</f>
        <v>-1.6639968406286934</v>
      </c>
      <c r="AC68">
        <f t="shared" si="22"/>
        <v>-1.4857118273672467</v>
      </c>
      <c r="AE68">
        <f t="shared" si="30"/>
        <v>0</v>
      </c>
      <c r="AF68">
        <f t="shared" si="26"/>
        <v>0</v>
      </c>
      <c r="AG68">
        <f t="shared" si="26"/>
        <v>-1.0392201004734086E-8</v>
      </c>
      <c r="AH68">
        <f t="shared" si="31"/>
        <v>-1.1236985433588381E-4</v>
      </c>
      <c r="AI68">
        <f t="shared" si="23"/>
        <v>-1.1238024653688855E-4</v>
      </c>
      <c r="AJ68">
        <f t="shared" si="32"/>
        <v>-0.17828501326144663</v>
      </c>
      <c r="AK68">
        <f t="shared" ref="AK68:AK69" si="42">G68*SUM(AB68:AB68, AE68:AF68)</f>
        <v>-0.11647977884400855</v>
      </c>
      <c r="AL68">
        <f t="shared" si="24"/>
        <v>-0.29487717235199207</v>
      </c>
      <c r="AN68">
        <f t="shared" si="27"/>
        <v>0</v>
      </c>
      <c r="AO68">
        <f t="shared" si="27"/>
        <v>0</v>
      </c>
      <c r="AP68">
        <f t="shared" si="27"/>
        <v>-6.5695566908603536E-12</v>
      </c>
      <c r="AQ68">
        <f t="shared" si="27"/>
        <v>-7.1035974772525904E-8</v>
      </c>
      <c r="AR68">
        <f t="shared" si="27"/>
        <v>-7.1042544329216769E-8</v>
      </c>
      <c r="AS68">
        <f t="shared" si="27"/>
        <v>-1.1270504691145873E-4</v>
      </c>
      <c r="AT68">
        <f t="shared" si="27"/>
        <v>-7.3634113707577486E-5</v>
      </c>
      <c r="AU68">
        <f t="shared" si="25"/>
        <v>-1.8641020316336542E-4</v>
      </c>
      <c r="AW68">
        <v>65</v>
      </c>
      <c r="AX68">
        <f>IF(Z68&gt;0, (R68*SUMPRODUCT(K68:$K$98, X68:$X$98)-K68*$AZ$3)/Z68, 0)</f>
        <v>-3574102893.8201885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3"/>
        <v>0.12000000000000001</v>
      </c>
      <c r="I69" s="5">
        <f t="shared" si="34"/>
        <v>1.1200000000000001</v>
      </c>
      <c r="J69">
        <f t="shared" si="35"/>
        <v>0.89285714285714279</v>
      </c>
      <c r="K69">
        <f t="shared" ref="K69" si="43">K68*J69</f>
        <v>5.6443053922528431E-4</v>
      </c>
      <c r="L69" s="2">
        <v>66</v>
      </c>
      <c r="M69" s="6">
        <v>1</v>
      </c>
      <c r="Q69" s="4">
        <f t="shared" ref="Q69" si="44">$C$8</f>
        <v>25</v>
      </c>
      <c r="R69">
        <f t="shared" si="28"/>
        <v>50000</v>
      </c>
      <c r="S69">
        <f t="shared" si="29"/>
        <v>0</v>
      </c>
      <c r="U69">
        <f t="shared" si="36"/>
        <v>1</v>
      </c>
      <c r="V69">
        <f t="shared" si="37"/>
        <v>0.01</v>
      </c>
      <c r="W69">
        <f t="shared" si="38"/>
        <v>4.1568804018936345E-10</v>
      </c>
      <c r="X69">
        <f t="shared" si="39"/>
        <v>4.1568804018936345E-10</v>
      </c>
      <c r="Y69">
        <f t="shared" si="40"/>
        <v>4.1568804018936343E-12</v>
      </c>
      <c r="Z69">
        <f t="shared" ref="Z69" si="45">MAX(0, W69-X69-Y69)</f>
        <v>0</v>
      </c>
      <c r="AB69">
        <f t="shared" si="41"/>
        <v>-1.4857118273672467</v>
      </c>
      <c r="AC69">
        <f t="shared" si="22"/>
        <v>0</v>
      </c>
      <c r="AE69">
        <f t="shared" si="30"/>
        <v>0</v>
      </c>
      <c r="AF69">
        <f t="shared" si="26"/>
        <v>0</v>
      </c>
      <c r="AG69">
        <f t="shared" si="26"/>
        <v>0</v>
      </c>
      <c r="AH69">
        <f t="shared" si="31"/>
        <v>-2.0784402009468174E-5</v>
      </c>
      <c r="AI69">
        <f t="shared" si="23"/>
        <v>-2.0784402009468174E-5</v>
      </c>
      <c r="AJ69">
        <f t="shared" si="32"/>
        <v>-1.4857118273672467</v>
      </c>
      <c r="AK69">
        <f t="shared" si="42"/>
        <v>-0.10399982791570728</v>
      </c>
      <c r="AL69">
        <f t="shared" si="24"/>
        <v>-1.5897324396849635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-1.1731351233679205E-8</v>
      </c>
      <c r="AR69">
        <f t="shared" si="27"/>
        <v>-1.1731351233679205E-8</v>
      </c>
      <c r="AS69">
        <f t="shared" si="27"/>
        <v>-8.3858112785427754E-4</v>
      </c>
      <c r="AT69">
        <f t="shared" si="27"/>
        <v>-5.8700678949799435E-5</v>
      </c>
      <c r="AU69">
        <f t="shared" si="25"/>
        <v>-8.9729353815531075E-4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6">SUM(AN3:AN69)</f>
        <v>4613.966549532468</v>
      </c>
      <c r="AO71" s="8">
        <f t="shared" si="46"/>
        <v>-461.39665495324681</v>
      </c>
      <c r="AP71" s="8">
        <f t="shared" si="46"/>
        <v>-431.39390976729584</v>
      </c>
      <c r="AQ71" s="8">
        <f t="shared" si="46"/>
        <v>-2350.2067996042974</v>
      </c>
      <c r="AR71" s="8">
        <f t="shared" si="46"/>
        <v>1370.969185207628</v>
      </c>
      <c r="AS71" s="8">
        <f t="shared" si="46"/>
        <v>-369.29405410843566</v>
      </c>
      <c r="AT71" s="8">
        <f t="shared" si="46"/>
        <v>215.42153156325404</v>
      </c>
      <c r="AU71" s="8">
        <f t="shared" si="46"/>
        <v>1217.0966626624461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20" priority="1" operator="lessThan">
      <formula>0</formula>
    </cfRule>
  </conditionalFormatting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8BDCC4-1FFD-46CB-968E-C24C0A7B5FB6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'S.26.04.B'!C3*(1+C12)</f>
        <v>3908.1685842550469</v>
      </c>
      <c r="K3">
        <v>1</v>
      </c>
      <c r="L3" s="2">
        <v>0</v>
      </c>
      <c r="O3">
        <f>$C$3</f>
        <v>3908.1685842550469</v>
      </c>
      <c r="P3">
        <f>O3*C5</f>
        <v>390.81685842550473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3908.1685842550469</v>
      </c>
      <c r="AF3">
        <f t="shared" ref="AF3:AG34" si="4">-$Z3*P3</f>
        <v>-390.81685842550473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3244.2019840295425</v>
      </c>
      <c r="AJ3">
        <f t="shared" ref="AJ3:AJ66" si="7">AB3-AC3</f>
        <v>0</v>
      </c>
      <c r="AL3">
        <f t="shared" ref="AL3:AL34" si="8">SUM(AI3:AK3)</f>
        <v>3244.2019840295425</v>
      </c>
      <c r="AN3">
        <f t="shared" ref="AN3:AU34" si="9">AE3*$K3</f>
        <v>3908.1685842550469</v>
      </c>
      <c r="AO3">
        <f t="shared" si="9"/>
        <v>-390.81685842550473</v>
      </c>
      <c r="AP3">
        <f t="shared" si="9"/>
        <v>-273.14974180000002</v>
      </c>
      <c r="AQ3">
        <f t="shared" si="9"/>
        <v>0</v>
      </c>
      <c r="AR3">
        <f t="shared" si="9"/>
        <v>3244.2019840295425</v>
      </c>
      <c r="AS3">
        <f t="shared" si="9"/>
        <v>0</v>
      </c>
      <c r="AT3">
        <f t="shared" si="9"/>
        <v>0</v>
      </c>
      <c r="AU3">
        <f t="shared" si="9"/>
        <v>3244.2019840295425</v>
      </c>
      <c r="AW3">
        <v>0</v>
      </c>
      <c r="AX3">
        <f>IF(Z3&gt;0, (R3*SUMPRODUCT(K3:$K$98, X3:$X$98)-K3*$AZ$3)/Z3, 0)</f>
        <v>0</v>
      </c>
      <c r="AZ3">
        <f>C6*SUMPRODUCT(X4:X98, K4:K98)/1</f>
        <v>2001.4930876684734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100000</v>
      </c>
      <c r="S4">
        <f t="shared" si="1"/>
        <v>217.15289114791253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214.44568796447948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-246.6807</v>
      </c>
      <c r="AI4">
        <f t="shared" si="6"/>
        <v>-246.6807</v>
      </c>
      <c r="AJ4">
        <f t="shared" si="7"/>
        <v>-214.44568796447948</v>
      </c>
      <c r="AK4">
        <f>G4*SUM(AB4, AE4:AF4)</f>
        <v>0</v>
      </c>
      <c r="AL4">
        <f t="shared" si="8"/>
        <v>-461.12638796447948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-220.25062499999999</v>
      </c>
      <c r="AR4">
        <f t="shared" si="9"/>
        <v>-220.25062499999999</v>
      </c>
      <c r="AS4">
        <f t="shared" si="9"/>
        <v>-191.46936425399952</v>
      </c>
      <c r="AT4">
        <f t="shared" si="9"/>
        <v>0</v>
      </c>
      <c r="AU4">
        <f t="shared" si="9"/>
        <v>-411.71998925399953</v>
      </c>
      <c r="AW4">
        <v>1</v>
      </c>
      <c r="AX4">
        <f>IF(Z4&gt;0, (R4*SUMPRODUCT(K4:$K$98, X4:$X$98)-K4*$AZ$3)/Z4, 0)</f>
        <v>217.15289114791253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100000</v>
      </c>
      <c r="S5">
        <f t="shared" si="1"/>
        <v>190.38247570284031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214.44568796447948</v>
      </c>
      <c r="AC5">
        <f t="shared" si="2"/>
        <v>185.66442721847898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-243.98083944245369</v>
      </c>
      <c r="AI5">
        <f t="shared" si="6"/>
        <v>-268.36129075934309</v>
      </c>
      <c r="AJ5">
        <f t="shared" si="7"/>
        <v>28.781260746000498</v>
      </c>
      <c r="AK5">
        <f>G5*SUM(AB5, AE5:AF5)</f>
        <v>15.011198157513565</v>
      </c>
      <c r="AL5">
        <f t="shared" si="8"/>
        <v>-224.56883185582902</v>
      </c>
      <c r="AN5">
        <f t="shared" si="9"/>
        <v>0</v>
      </c>
      <c r="AO5">
        <f t="shared" si="9"/>
        <v>0</v>
      </c>
      <c r="AP5">
        <f t="shared" si="9"/>
        <v>-19.435946521754929</v>
      </c>
      <c r="AQ5">
        <f t="shared" si="9"/>
        <v>-194.50003144328258</v>
      </c>
      <c r="AR5">
        <f t="shared" si="9"/>
        <v>-213.93597796503752</v>
      </c>
      <c r="AS5">
        <f t="shared" si="9"/>
        <v>22.944244854911108</v>
      </c>
      <c r="AT5">
        <f t="shared" si="9"/>
        <v>11.966835265874971</v>
      </c>
      <c r="AU5">
        <f t="shared" si="9"/>
        <v>-179.02489784425143</v>
      </c>
      <c r="AW5">
        <v>2</v>
      </c>
      <c r="AX5">
        <f>IF(Z5&gt;0, (R5*SUMPRODUCT(K5:$K$98, X5:$X$98)-K5*$AZ$3)/Z5, 0)</f>
        <v>190.38247570284031</v>
      </c>
    </row>
    <row r="6" spans="1:52" x14ac:dyDescent="0.25">
      <c r="A6" t="s">
        <v>16</v>
      </c>
      <c r="C6" s="2"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100000</v>
      </c>
      <c r="S6">
        <f t="shared" si="1"/>
        <v>168.33883718891514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185.66442721847898</v>
      </c>
      <c r="AC6">
        <f t="shared" si="2"/>
        <v>162.11918528769525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-241.30912521570761</v>
      </c>
      <c r="AI6">
        <f t="shared" si="6"/>
        <v>-265.38544473812419</v>
      </c>
      <c r="AJ6">
        <f t="shared" si="7"/>
        <v>23.545241930783732</v>
      </c>
      <c r="AK6">
        <f>G6*SUM(AB6, AE6:AF6)</f>
        <v>12.99650990529353</v>
      </c>
      <c r="AL6">
        <f t="shared" si="8"/>
        <v>-228.84369290204694</v>
      </c>
      <c r="AN6">
        <f t="shared" si="9"/>
        <v>0</v>
      </c>
      <c r="AO6">
        <f t="shared" si="9"/>
        <v>0</v>
      </c>
      <c r="AP6">
        <f t="shared" si="9"/>
        <v>-17.137048676100527</v>
      </c>
      <c r="AQ6">
        <f t="shared" si="9"/>
        <v>-171.75906894567379</v>
      </c>
      <c r="AR6">
        <f t="shared" si="9"/>
        <v>-188.89611762177432</v>
      </c>
      <c r="AS6">
        <f t="shared" si="9"/>
        <v>16.759038136319958</v>
      </c>
      <c r="AT6">
        <f t="shared" si="9"/>
        <v>9.2506590410992793</v>
      </c>
      <c r="AU6">
        <f t="shared" si="9"/>
        <v>-162.88642044435508</v>
      </c>
      <c r="AW6">
        <v>3</v>
      </c>
      <c r="AX6">
        <f>IF(Z6&gt;0, (R6*SUMPRODUCT(K6:$K$98, X6:$X$98)-K6*$AZ$3)/Z6, 0)</f>
        <v>168.33883718891514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100000</v>
      </c>
      <c r="S7">
        <f t="shared" si="1"/>
        <v>150.36078422564748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162.11918528769525</v>
      </c>
      <c r="AC7">
        <f t="shared" si="2"/>
        <v>142.99832126389674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-238.75667475516744</v>
      </c>
      <c r="AI7">
        <f t="shared" si="6"/>
        <v>-262.53254191367103</v>
      </c>
      <c r="AJ7">
        <f t="shared" si="7"/>
        <v>19.120864023798504</v>
      </c>
      <c r="AK7">
        <f>G7*SUM(AB7, AE7:AF7)</f>
        <v>11.348342970138669</v>
      </c>
      <c r="AL7">
        <f t="shared" si="8"/>
        <v>-232.06333491973385</v>
      </c>
      <c r="AN7">
        <f t="shared" si="9"/>
        <v>0</v>
      </c>
      <c r="AO7">
        <f t="shared" si="9"/>
        <v>0</v>
      </c>
      <c r="AP7">
        <f t="shared" si="9"/>
        <v>-15.109993408980745</v>
      </c>
      <c r="AQ7">
        <f t="shared" si="9"/>
        <v>-151.73418314673128</v>
      </c>
      <c r="AR7">
        <f t="shared" si="9"/>
        <v>-166.84417655571201</v>
      </c>
      <c r="AS7">
        <f t="shared" si="9"/>
        <v>12.151654761844494</v>
      </c>
      <c r="AT7">
        <f t="shared" si="9"/>
        <v>7.2120771174615017</v>
      </c>
      <c r="AU7">
        <f t="shared" si="9"/>
        <v>-147.48044467640602</v>
      </c>
      <c r="AW7">
        <v>4</v>
      </c>
      <c r="AX7">
        <f>IF(Z7&gt;0, (R7*SUMPRODUCT(K7:$K$98, X7:$X$98)-K7*$AZ$3)/Z7, 0)</f>
        <v>150.36078422564748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100000</v>
      </c>
      <c r="S8">
        <f t="shared" si="1"/>
        <v>135.81082489854674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142.99832126389674</v>
      </c>
      <c r="AC8">
        <f t="shared" si="2"/>
        <v>127.5482496545535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-236.31956589766611</v>
      </c>
      <c r="AI8">
        <f t="shared" si="6"/>
        <v>-259.79859449311027</v>
      </c>
      <c r="AJ8">
        <f t="shared" si="7"/>
        <v>15.45007160934324</v>
      </c>
      <c r="AK8">
        <f>G8*SUM(AB8, AE8:AF8)</f>
        <v>10.009882488472773</v>
      </c>
      <c r="AL8">
        <f t="shared" si="8"/>
        <v>-234.33864039529425</v>
      </c>
      <c r="AN8">
        <f t="shared" si="9"/>
        <v>0</v>
      </c>
      <c r="AO8">
        <f t="shared" si="9"/>
        <v>0</v>
      </c>
      <c r="AP8">
        <f t="shared" si="9"/>
        <v>-13.322631371239956</v>
      </c>
      <c r="AQ8">
        <f t="shared" si="9"/>
        <v>-134.09406822209701</v>
      </c>
      <c r="AR8">
        <f t="shared" si="9"/>
        <v>-147.41669959333697</v>
      </c>
      <c r="AS8">
        <f t="shared" si="9"/>
        <v>8.7667855539168347</v>
      </c>
      <c r="AT8">
        <f t="shared" si="9"/>
        <v>5.679876146546774</v>
      </c>
      <c r="AU8">
        <f t="shared" si="9"/>
        <v>-132.97003789287336</v>
      </c>
      <c r="AW8">
        <v>5</v>
      </c>
      <c r="AX8">
        <f>IF(Z8&gt;0, (R8*SUMPRODUCT(K8:$K$98, X8:$X$98)-K8*$AZ$3)/Z8, 0)</f>
        <v>135.81082489854674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100000</v>
      </c>
      <c r="S9">
        <f t="shared" si="1"/>
        <v>124.14608874594795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127.5482496545535</v>
      </c>
      <c r="AC9">
        <f t="shared" si="2"/>
        <v>115.13642387655295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-234.26191389492968</v>
      </c>
      <c r="AI9">
        <f t="shared" si="6"/>
        <v>-257.44758672594565</v>
      </c>
      <c r="AJ9">
        <f t="shared" si="7"/>
        <v>12.411825778000548</v>
      </c>
      <c r="AK9">
        <f t="shared" ref="AK9:AK72" si="22">G9*SUM(AB9:AB9, AE9:AF9)</f>
        <v>8.9283774758187455</v>
      </c>
      <c r="AL9">
        <f t="shared" si="8"/>
        <v>-236.10738347212637</v>
      </c>
      <c r="AN9">
        <f t="shared" si="9"/>
        <v>0</v>
      </c>
      <c r="AO9">
        <f t="shared" si="9"/>
        <v>0</v>
      </c>
      <c r="AP9">
        <f t="shared" si="9"/>
        <v>-11.74658342162817</v>
      </c>
      <c r="AQ9">
        <f t="shared" si="9"/>
        <v>-118.68437608573321</v>
      </c>
      <c r="AR9">
        <f t="shared" si="9"/>
        <v>-130.43095950736137</v>
      </c>
      <c r="AS9">
        <f t="shared" si="9"/>
        <v>6.2882172097659899</v>
      </c>
      <c r="AT9">
        <f t="shared" si="9"/>
        <v>4.5233938908683884</v>
      </c>
      <c r="AU9">
        <f t="shared" si="9"/>
        <v>-119.619348406727</v>
      </c>
      <c r="AW9">
        <v>6</v>
      </c>
      <c r="AX9">
        <f>IF(Z9&gt;0, (R9*SUMPRODUCT(K9:$K$98, X9:$X$98)-K9*$AZ$3)/Z9, 0)</f>
        <v>124.14608874594795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100000</v>
      </c>
      <c r="S10">
        <f t="shared" si="1"/>
        <v>114.75596281893104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115.13642387655295</v>
      </c>
      <c r="AC10">
        <f t="shared" si="2"/>
        <v>105.09690711590576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-232.30476825194631</v>
      </c>
      <c r="AI10">
        <f t="shared" si="6"/>
        <v>-255.20050816258913</v>
      </c>
      <c r="AJ10">
        <f t="shared" si="7"/>
        <v>10.039516760647189</v>
      </c>
      <c r="AK10">
        <f t="shared" si="22"/>
        <v>8.0595496713587078</v>
      </c>
      <c r="AL10">
        <f t="shared" si="8"/>
        <v>-237.10144173058325</v>
      </c>
      <c r="AN10">
        <f t="shared" si="9"/>
        <v>0</v>
      </c>
      <c r="AO10">
        <f t="shared" si="9"/>
        <v>0</v>
      </c>
      <c r="AP10">
        <f t="shared" si="9"/>
        <v>-10.356869983136882</v>
      </c>
      <c r="AQ10">
        <f t="shared" si="9"/>
        <v>-105.08287963778682</v>
      </c>
      <c r="AR10">
        <f t="shared" si="9"/>
        <v>-115.43974962092369</v>
      </c>
      <c r="AS10">
        <f t="shared" si="9"/>
        <v>4.5413675290403468</v>
      </c>
      <c r="AT10">
        <f t="shared" si="9"/>
        <v>3.6457309698078295</v>
      </c>
      <c r="AU10">
        <f t="shared" si="9"/>
        <v>-107.25265112207552</v>
      </c>
      <c r="AW10">
        <v>7</v>
      </c>
      <c r="AX10">
        <f>IF(Z10&gt;0, (R10*SUMPRODUCT(K10:$K$98, X10:$X$98)-K10*$AZ$3)/Z10, 0)</f>
        <v>114.75596281893104</v>
      </c>
    </row>
    <row r="11" spans="1:52" x14ac:dyDescent="0.25">
      <c r="A11" t="s">
        <v>33</v>
      </c>
      <c r="C11" s="12">
        <f>AU100</f>
        <v>1033.896597449688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100000</v>
      </c>
      <c r="S11">
        <f t="shared" si="1"/>
        <v>107.2776668010701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105.09690711590576</v>
      </c>
      <c r="AC11">
        <f t="shared" si="2"/>
        <v>97.018366161231711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-230.44452320510439</v>
      </c>
      <c r="AI11">
        <f t="shared" si="6"/>
        <v>-253.05369458583951</v>
      </c>
      <c r="AJ11">
        <f t="shared" si="7"/>
        <v>8.0785409546740539</v>
      </c>
      <c r="AK11">
        <f t="shared" si="22"/>
        <v>7.3567834981134039</v>
      </c>
      <c r="AL11">
        <f t="shared" si="8"/>
        <v>-237.61837013305205</v>
      </c>
      <c r="AN11">
        <f t="shared" si="9"/>
        <v>0</v>
      </c>
      <c r="AO11">
        <f t="shared" si="9"/>
        <v>0</v>
      </c>
      <c r="AP11">
        <f t="shared" si="9"/>
        <v>-9.1314651191900751</v>
      </c>
      <c r="AQ11">
        <f t="shared" si="9"/>
        <v>-93.072677902244209</v>
      </c>
      <c r="AR11">
        <f t="shared" si="9"/>
        <v>-102.20414302143429</v>
      </c>
      <c r="AS11">
        <f t="shared" si="9"/>
        <v>3.2627871981372918</v>
      </c>
      <c r="AT11">
        <f t="shared" si="9"/>
        <v>2.9712814667633971</v>
      </c>
      <c r="AU11">
        <f t="shared" si="9"/>
        <v>-95.970074356533601</v>
      </c>
      <c r="AW11">
        <v>8</v>
      </c>
      <c r="AX11">
        <f>IF(Z11&gt;0, (R11*SUMPRODUCT(K11:$K$98, X11:$X$98)-K11*$AZ$3)/Z11, 0)</f>
        <v>107.2776668010701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25</v>
      </c>
      <c r="R12">
        <f t="shared" si="0"/>
        <v>100000</v>
      </c>
      <c r="S12">
        <f t="shared" si="1"/>
        <v>101.40324774494256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97.018366161231711</v>
      </c>
      <c r="AC12">
        <f t="shared" si="2"/>
        <v>90.556704940338022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-228.7638465544976</v>
      </c>
      <c r="AI12">
        <f t="shared" si="6"/>
        <v>-251.08973525978675</v>
      </c>
      <c r="AJ12">
        <f t="shared" si="7"/>
        <v>6.4616612208936886</v>
      </c>
      <c r="AK12">
        <f t="shared" si="22"/>
        <v>6.79128563128622</v>
      </c>
      <c r="AL12">
        <f t="shared" si="8"/>
        <v>-237.83678840760683</v>
      </c>
      <c r="AN12">
        <f t="shared" si="9"/>
        <v>0</v>
      </c>
      <c r="AO12">
        <f t="shared" si="9"/>
        <v>0</v>
      </c>
      <c r="AP12">
        <f t="shared" si="9"/>
        <v>-8.0509392837502869</v>
      </c>
      <c r="AQ12">
        <f t="shared" si="9"/>
        <v>-82.494536420899635</v>
      </c>
      <c r="AR12">
        <f t="shared" si="9"/>
        <v>-90.545475704649917</v>
      </c>
      <c r="AS12">
        <f t="shared" si="9"/>
        <v>2.3301398142889775</v>
      </c>
      <c r="AT12">
        <f t="shared" si="9"/>
        <v>2.4490056811551666</v>
      </c>
      <c r="AU12">
        <f t="shared" si="9"/>
        <v>-85.766330209205762</v>
      </c>
      <c r="AW12">
        <v>9</v>
      </c>
      <c r="AX12">
        <f>IF(Z12&gt;0, (R12*SUMPRODUCT(K12:$K$98, X12:$X$98)-K12*$AZ$3)/Z12, 0)</f>
        <v>101.40324774494256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25</v>
      </c>
      <c r="R13">
        <f t="shared" si="0"/>
        <v>100000</v>
      </c>
      <c r="S13">
        <f t="shared" si="1"/>
        <v>96.836233832200449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90.556704940338022</v>
      </c>
      <c r="AC13">
        <f t="shared" si="2"/>
        <v>85.39343341350127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-227.17091857538708</v>
      </c>
      <c r="AI13">
        <f t="shared" si="6"/>
        <v>-249.21675566397948</v>
      </c>
      <c r="AJ13">
        <f t="shared" si="7"/>
        <v>5.1632715268367519</v>
      </c>
      <c r="AK13">
        <f t="shared" si="22"/>
        <v>6.3389693458236618</v>
      </c>
      <c r="AL13">
        <f t="shared" si="8"/>
        <v>-237.71451479131906</v>
      </c>
      <c r="AN13">
        <f t="shared" si="9"/>
        <v>0</v>
      </c>
      <c r="AO13">
        <f t="shared" si="9"/>
        <v>0</v>
      </c>
      <c r="AP13">
        <f t="shared" si="9"/>
        <v>-7.0981695207653059</v>
      </c>
      <c r="AQ13">
        <f t="shared" si="9"/>
        <v>-73.142955912998843</v>
      </c>
      <c r="AR13">
        <f t="shared" si="9"/>
        <v>-80.241125433764154</v>
      </c>
      <c r="AS13">
        <f t="shared" si="9"/>
        <v>1.6624352448922139</v>
      </c>
      <c r="AT13">
        <f t="shared" si="9"/>
        <v>2.0409784769240518</v>
      </c>
      <c r="AU13">
        <f t="shared" si="9"/>
        <v>-76.537711711947892</v>
      </c>
      <c r="AW13">
        <v>10</v>
      </c>
      <c r="AX13">
        <f>IF(Z13&gt;0, (R13*SUMPRODUCT(K13:$K$98, X13:$X$98)-K13*$AZ$3)/Z13, 0)</f>
        <v>96.836233832200449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100000</v>
      </c>
      <c r="S14">
        <f t="shared" si="1"/>
        <v>93.362655455507991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85.39343341350127</v>
      </c>
      <c r="AC14">
        <f t="shared" si="2"/>
        <v>81.296249727344389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-225.74637355334224</v>
      </c>
      <c r="AI14">
        <f t="shared" si="6"/>
        <v>-247.5153156776604</v>
      </c>
      <c r="AJ14">
        <f t="shared" si="7"/>
        <v>4.0971836861568818</v>
      </c>
      <c r="AK14">
        <f t="shared" si="22"/>
        <v>5.9775403389450892</v>
      </c>
      <c r="AL14">
        <f t="shared" si="8"/>
        <v>-237.44059165255842</v>
      </c>
      <c r="AN14">
        <f t="shared" si="9"/>
        <v>0</v>
      </c>
      <c r="AO14">
        <f t="shared" si="9"/>
        <v>0</v>
      </c>
      <c r="AP14">
        <f t="shared" si="9"/>
        <v>-6.2580506722520148</v>
      </c>
      <c r="AQ14">
        <f t="shared" si="9"/>
        <v>-64.896687983555267</v>
      </c>
      <c r="AR14">
        <f t="shared" si="9"/>
        <v>-71.154738655807293</v>
      </c>
      <c r="AS14">
        <f t="shared" si="9"/>
        <v>1.1778424038736872</v>
      </c>
      <c r="AT14">
        <f t="shared" si="9"/>
        <v>1.7184000087335682</v>
      </c>
      <c r="AU14">
        <f t="shared" si="9"/>
        <v>-68.258496243200028</v>
      </c>
      <c r="AW14">
        <v>11</v>
      </c>
      <c r="AX14">
        <f>IF(Z14&gt;0, (R14*SUMPRODUCT(K14:$K$98, X14:$X$98)-K14*$AZ$3)/Z14, 0)</f>
        <v>93.362655455507991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100000</v>
      </c>
      <c r="S15">
        <f t="shared" si="1"/>
        <v>90.77398214812942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81.296249727344389</v>
      </c>
      <c r="AC15">
        <f t="shared" si="2"/>
        <v>78.047572660612104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-224.89755335938574</v>
      </c>
      <c r="AI15">
        <f t="shared" si="6"/>
        <v>-246.39258167412086</v>
      </c>
      <c r="AJ15">
        <f t="shared" si="7"/>
        <v>3.2486770667322844</v>
      </c>
      <c r="AK15">
        <f t="shared" si="22"/>
        <v>5.690737480914108</v>
      </c>
      <c r="AL15">
        <f t="shared" si="8"/>
        <v>-237.45316712647448</v>
      </c>
      <c r="AN15">
        <f t="shared" si="9"/>
        <v>0</v>
      </c>
      <c r="AO15">
        <f t="shared" si="9"/>
        <v>0</v>
      </c>
      <c r="AP15">
        <f t="shared" si="9"/>
        <v>-5.5172383905484077</v>
      </c>
      <c r="AQ15">
        <f t="shared" si="9"/>
        <v>-57.725600411710928</v>
      </c>
      <c r="AR15">
        <f t="shared" si="9"/>
        <v>-63.242838802259335</v>
      </c>
      <c r="AS15">
        <f t="shared" si="9"/>
        <v>0.83385448805306295</v>
      </c>
      <c r="AT15">
        <f t="shared" si="9"/>
        <v>1.4606705718414377</v>
      </c>
      <c r="AU15">
        <f t="shared" si="9"/>
        <v>-60.948313742364832</v>
      </c>
      <c r="AW15">
        <v>12</v>
      </c>
      <c r="AX15">
        <f>IF(Z15&gt;0, (R15*SUMPRODUCT(K15:$K$98, X15:$X$98)-K15*$AZ$3)/Z15, 0)</f>
        <v>90.77398214812942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100000</v>
      </c>
      <c r="S16">
        <f t="shared" si="1"/>
        <v>88.773179311782116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78.047572660612104</v>
      </c>
      <c r="AC16">
        <f t="shared" si="2"/>
        <v>75.364839138921866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-224.35624959753954</v>
      </c>
      <c r="AI16">
        <f t="shared" si="6"/>
        <v>-245.58023856672793</v>
      </c>
      <c r="AJ16">
        <f t="shared" si="7"/>
        <v>2.6827335216902384</v>
      </c>
      <c r="AK16">
        <f t="shared" si="22"/>
        <v>5.4633300862428475</v>
      </c>
      <c r="AL16">
        <f t="shared" si="8"/>
        <v>-237.43417495879484</v>
      </c>
      <c r="AN16">
        <f t="shared" si="9"/>
        <v>0</v>
      </c>
      <c r="AO16">
        <f t="shared" si="9"/>
        <v>0</v>
      </c>
      <c r="AP16">
        <f t="shared" si="9"/>
        <v>-4.8639904833378047</v>
      </c>
      <c r="AQ16">
        <f t="shared" si="9"/>
        <v>-51.416661802078004</v>
      </c>
      <c r="AR16">
        <f t="shared" si="9"/>
        <v>-56.280652285415805</v>
      </c>
      <c r="AS16">
        <f t="shared" si="9"/>
        <v>0.61481328216745779</v>
      </c>
      <c r="AT16">
        <f t="shared" si="9"/>
        <v>1.2520542479265386</v>
      </c>
      <c r="AU16">
        <f t="shared" si="9"/>
        <v>-54.413784755321807</v>
      </c>
      <c r="AW16">
        <v>13</v>
      </c>
      <c r="AX16">
        <f>IF(Z16&gt;0, (R16*SUMPRODUCT(K16:$K$98, X16:$X$98)-K16*$AZ$3)/Z16, 0)</f>
        <v>88.773179311782116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100000</v>
      </c>
      <c r="S17">
        <f t="shared" si="1"/>
        <v>87.19970845195337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75.364839138921866</v>
      </c>
      <c r="AC17">
        <f t="shared" si="2"/>
        <v>73.09359420293373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-223.78692823450467</v>
      </c>
      <c r="AI17">
        <f t="shared" si="6"/>
        <v>-244.74273058194257</v>
      </c>
      <c r="AJ17">
        <f t="shared" si="7"/>
        <v>2.2712449359881361</v>
      </c>
      <c r="AK17">
        <f t="shared" si="22"/>
        <v>5.2755387397245315</v>
      </c>
      <c r="AL17">
        <f t="shared" si="8"/>
        <v>-237.19594690622989</v>
      </c>
      <c r="AN17">
        <f t="shared" si="9"/>
        <v>0</v>
      </c>
      <c r="AO17">
        <f t="shared" si="9"/>
        <v>0</v>
      </c>
      <c r="AP17">
        <f t="shared" si="9"/>
        <v>-4.2879723495486441</v>
      </c>
      <c r="AQ17">
        <f t="shared" si="9"/>
        <v>-45.791239321232929</v>
      </c>
      <c r="AR17">
        <f t="shared" si="9"/>
        <v>-50.079211670781575</v>
      </c>
      <c r="AS17">
        <f t="shared" si="9"/>
        <v>0.46474171320671154</v>
      </c>
      <c r="AT17">
        <f t="shared" si="9"/>
        <v>1.079479748370372</v>
      </c>
      <c r="AU17">
        <f t="shared" si="9"/>
        <v>-48.534990209204494</v>
      </c>
      <c r="AW17">
        <v>14</v>
      </c>
      <c r="AX17">
        <f>IF(Z17&gt;0, (R17*SUMPRODUCT(K17:$K$98, X17:$X$98)-K17*$AZ$3)/Z17, 0)</f>
        <v>87.19970845195337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100000</v>
      </c>
      <c r="S18">
        <f t="shared" si="1"/>
        <v>86.008606656213829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73.09359420293373</v>
      </c>
      <c r="AC18">
        <f t="shared" si="2"/>
        <v>71.182191369280986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-223.26990788956374</v>
      </c>
      <c r="AI18">
        <f t="shared" si="6"/>
        <v>-243.96033473655484</v>
      </c>
      <c r="AJ18">
        <f t="shared" si="7"/>
        <v>1.911402833652744</v>
      </c>
      <c r="AK18">
        <f t="shared" si="22"/>
        <v>5.1165515942053617</v>
      </c>
      <c r="AL18">
        <f t="shared" si="8"/>
        <v>-236.93238030869674</v>
      </c>
      <c r="AN18">
        <f t="shared" si="9"/>
        <v>0</v>
      </c>
      <c r="AO18">
        <f t="shared" si="9"/>
        <v>0</v>
      </c>
      <c r="AP18">
        <f t="shared" si="9"/>
        <v>-3.7800636289056908</v>
      </c>
      <c r="AQ18">
        <f t="shared" si="9"/>
        <v>-40.790577424225447</v>
      </c>
      <c r="AR18">
        <f t="shared" si="9"/>
        <v>-44.570641053131141</v>
      </c>
      <c r="AS18">
        <f t="shared" si="9"/>
        <v>0.34920615147815259</v>
      </c>
      <c r="AT18">
        <f t="shared" si="9"/>
        <v>0.9347748468266982</v>
      </c>
      <c r="AU18">
        <f t="shared" si="9"/>
        <v>-43.286660054826285</v>
      </c>
      <c r="AW18">
        <v>15</v>
      </c>
      <c r="AX18">
        <f>IF(Z18&gt;0, (R18*SUMPRODUCT(K18:$K$98, X18:$X$98)-K18*$AZ$3)/Z18, 0)</f>
        <v>86.008606656213829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25</v>
      </c>
      <c r="R19">
        <f t="shared" si="0"/>
        <v>100000</v>
      </c>
      <c r="S19">
        <f t="shared" si="1"/>
        <v>85.141693808618029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71.182191369280986</v>
      </c>
      <c r="AC19">
        <f t="shared" si="2"/>
        <v>69.570039380394974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-223.19607609264668</v>
      </c>
      <c r="AI19">
        <f t="shared" si="6"/>
        <v>-243.62379965214473</v>
      </c>
      <c r="AJ19">
        <f t="shared" si="7"/>
        <v>1.6121519888860121</v>
      </c>
      <c r="AK19">
        <f t="shared" si="22"/>
        <v>4.9827533958496693</v>
      </c>
      <c r="AL19">
        <f t="shared" si="8"/>
        <v>-237.02889426740904</v>
      </c>
      <c r="AN19">
        <f t="shared" si="9"/>
        <v>0</v>
      </c>
      <c r="AO19">
        <f t="shared" si="9"/>
        <v>0</v>
      </c>
      <c r="AP19">
        <f t="shared" si="9"/>
        <v>-3.3322042146954391</v>
      </c>
      <c r="AQ19">
        <f t="shared" si="9"/>
        <v>-36.408114849077037</v>
      </c>
      <c r="AR19">
        <f t="shared" si="9"/>
        <v>-39.740319063772482</v>
      </c>
      <c r="AS19">
        <f t="shared" si="9"/>
        <v>0.26297691157064051</v>
      </c>
      <c r="AT19">
        <f t="shared" si="9"/>
        <v>0.81279501448502445</v>
      </c>
      <c r="AU19">
        <f t="shared" si="9"/>
        <v>-38.664547137716816</v>
      </c>
      <c r="AW19">
        <v>16</v>
      </c>
      <c r="AX19">
        <f>IF(Z19&gt;0, (R19*SUMPRODUCT(K19:$K$98, X19:$X$98)-K19*$AZ$3)/Z19, 0)</f>
        <v>85.141693808618029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100000</v>
      </c>
      <c r="S20">
        <f t="shared" si="1"/>
        <v>84.470064289171461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69.570039380394974</v>
      </c>
      <c r="AC20">
        <f t="shared" si="2"/>
        <v>68.142661527156633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-223.00316636018371</v>
      </c>
      <c r="AI20">
        <f t="shared" si="6"/>
        <v>-243.17086189249673</v>
      </c>
      <c r="AJ20">
        <f t="shared" si="7"/>
        <v>1.4273778532383403</v>
      </c>
      <c r="AK20">
        <f t="shared" si="22"/>
        <v>4.8699027566276483</v>
      </c>
      <c r="AL20">
        <f t="shared" si="8"/>
        <v>-236.87358128263074</v>
      </c>
      <c r="AN20">
        <f t="shared" si="9"/>
        <v>0</v>
      </c>
      <c r="AO20">
        <f t="shared" si="9"/>
        <v>0</v>
      </c>
      <c r="AP20">
        <f t="shared" si="9"/>
        <v>-2.9373107239064749</v>
      </c>
      <c r="AQ20">
        <f t="shared" si="9"/>
        <v>-32.479149190117838</v>
      </c>
      <c r="AR20">
        <f t="shared" si="9"/>
        <v>-35.416459914024315</v>
      </c>
      <c r="AS20">
        <f t="shared" si="9"/>
        <v>0.20788950669480527</v>
      </c>
      <c r="AT20">
        <f t="shared" si="9"/>
        <v>0.70927377738846387</v>
      </c>
      <c r="AU20">
        <f t="shared" si="9"/>
        <v>-34.49929662994105</v>
      </c>
      <c r="AW20">
        <v>17</v>
      </c>
      <c r="AX20">
        <f>IF(Z20&gt;0, (R20*SUMPRODUCT(K20:$K$98, X20:$X$98)-K20*$AZ$3)/Z20, 0)</f>
        <v>84.470064289171461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25</v>
      </c>
      <c r="R21">
        <f t="shared" si="0"/>
        <v>100000</v>
      </c>
      <c r="S21">
        <f t="shared" si="1"/>
        <v>83.99741489589978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68.142661527156633</v>
      </c>
      <c r="AC21">
        <f t="shared" si="2"/>
        <v>66.896313226180609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-223.15522838191495</v>
      </c>
      <c r="AI21">
        <f t="shared" si="6"/>
        <v>-243.06545815180937</v>
      </c>
      <c r="AJ21">
        <f t="shared" si="7"/>
        <v>1.2463483009760239</v>
      </c>
      <c r="AK21">
        <f t="shared" si="22"/>
        <v>4.7699863069009645</v>
      </c>
      <c r="AL21">
        <f t="shared" si="8"/>
        <v>-237.04912354393238</v>
      </c>
      <c r="AN21">
        <f t="shared" si="9"/>
        <v>0</v>
      </c>
      <c r="AO21">
        <f t="shared" si="9"/>
        <v>0</v>
      </c>
      <c r="AP21">
        <f t="shared" si="9"/>
        <v>-2.589118118416649</v>
      </c>
      <c r="AQ21">
        <f t="shared" si="9"/>
        <v>-29.019014431297823</v>
      </c>
      <c r="AR21">
        <f t="shared" si="9"/>
        <v>-31.608132549714473</v>
      </c>
      <c r="AS21">
        <f t="shared" si="9"/>
        <v>0.16207462220221003</v>
      </c>
      <c r="AT21">
        <f t="shared" si="9"/>
        <v>0.6202870642141316</v>
      </c>
      <c r="AU21">
        <f t="shared" si="9"/>
        <v>-30.825770863298132</v>
      </c>
      <c r="AW21">
        <v>18</v>
      </c>
      <c r="AX21">
        <f>IF(Z21&gt;0, (R21*SUMPRODUCT(K21:$K$98, X21:$X$98)-K21*$AZ$3)/Z21, 0)</f>
        <v>83.99741489589978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100000</v>
      </c>
      <c r="S22">
        <f t="shared" si="1"/>
        <v>83.646491661841381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66.896313226180609</v>
      </c>
      <c r="AC22">
        <f t="shared" si="2"/>
        <v>65.763728160187952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-223.48603753445741</v>
      </c>
      <c r="AI22">
        <f t="shared" si="6"/>
        <v>-243.14129349726926</v>
      </c>
      <c r="AJ22">
        <f t="shared" si="7"/>
        <v>1.1325850659926573</v>
      </c>
      <c r="AK22">
        <f t="shared" si="22"/>
        <v>4.6827419258326435</v>
      </c>
      <c r="AL22">
        <f t="shared" si="8"/>
        <v>-237.32596650544397</v>
      </c>
      <c r="AN22">
        <f t="shared" si="9"/>
        <v>0</v>
      </c>
      <c r="AO22">
        <f t="shared" si="9"/>
        <v>0</v>
      </c>
      <c r="AP22">
        <f t="shared" si="9"/>
        <v>-2.2821084187973275</v>
      </c>
      <c r="AQ22">
        <f t="shared" si="9"/>
        <v>-25.94824349812631</v>
      </c>
      <c r="AR22">
        <f t="shared" si="9"/>
        <v>-28.230351916923638</v>
      </c>
      <c r="AS22">
        <f t="shared" si="9"/>
        <v>0.13150080156657548</v>
      </c>
      <c r="AT22">
        <f t="shared" si="9"/>
        <v>0.5436980720178366</v>
      </c>
      <c r="AU22">
        <f t="shared" si="9"/>
        <v>-27.555153043339228</v>
      </c>
      <c r="AW22">
        <v>19</v>
      </c>
      <c r="AX22">
        <f>IF(Z22&gt;0, (R22*SUMPRODUCT(K22:$K$98, X22:$X$98)-K22*$AZ$3)/Z22, 0)</f>
        <v>83.646491661841381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100000</v>
      </c>
      <c r="S23">
        <f t="shared" si="1"/>
        <v>83.382883100528318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65.763728160187952</v>
      </c>
      <c r="AC23">
        <f t="shared" si="2"/>
        <v>64.714082309655538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-224.06197725264605</v>
      </c>
      <c r="AI23">
        <f t="shared" si="6"/>
        <v>-243.46466516151662</v>
      </c>
      <c r="AJ23">
        <f t="shared" si="7"/>
        <v>1.0496458505324142</v>
      </c>
      <c r="AK23">
        <f t="shared" si="22"/>
        <v>4.6034609712131571</v>
      </c>
      <c r="AL23">
        <f t="shared" si="8"/>
        <v>-237.81155833977104</v>
      </c>
      <c r="AN23">
        <f t="shared" si="9"/>
        <v>0</v>
      </c>
      <c r="AO23">
        <f t="shared" si="9"/>
        <v>0</v>
      </c>
      <c r="AP23">
        <f t="shared" si="9"/>
        <v>-2.0114138893827969</v>
      </c>
      <c r="AQ23">
        <f t="shared" si="9"/>
        <v>-23.227780359364587</v>
      </c>
      <c r="AR23">
        <f t="shared" si="9"/>
        <v>-25.239194248747388</v>
      </c>
      <c r="AS23">
        <f t="shared" si="9"/>
        <v>0.10881338980506307</v>
      </c>
      <c r="AT23">
        <f t="shared" si="9"/>
        <v>0.4772259070608717</v>
      </c>
      <c r="AU23">
        <f t="shared" si="9"/>
        <v>-24.653154951881451</v>
      </c>
      <c r="AW23">
        <v>20</v>
      </c>
      <c r="AX23">
        <f>IF(Z23&gt;0, (R23*SUMPRODUCT(K23:$K$98, X23:$X$98)-K23*$AZ$3)/Z23, 0)</f>
        <v>83.382883100528318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100000</v>
      </c>
      <c r="S24">
        <f t="shared" si="1"/>
        <v>83.171022782750214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64.714082309655538</v>
      </c>
      <c r="AC24">
        <f t="shared" si="2"/>
        <v>63.717192707071327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-224.7978346756384</v>
      </c>
      <c r="AI24">
        <f t="shared" si="6"/>
        <v>-243.95029624675135</v>
      </c>
      <c r="AJ24">
        <f t="shared" si="7"/>
        <v>0.99688960258421133</v>
      </c>
      <c r="AK24">
        <f t="shared" si="22"/>
        <v>4.5299857616758885</v>
      </c>
      <c r="AL24">
        <f t="shared" si="8"/>
        <v>-238.42342088249126</v>
      </c>
      <c r="AN24">
        <f t="shared" si="9"/>
        <v>0</v>
      </c>
      <c r="AO24">
        <f t="shared" si="9"/>
        <v>0</v>
      </c>
      <c r="AP24">
        <f t="shared" si="9"/>
        <v>-1.7727444057227473</v>
      </c>
      <c r="AQ24">
        <f t="shared" si="9"/>
        <v>-20.807200283898943</v>
      </c>
      <c r="AR24">
        <f t="shared" si="9"/>
        <v>-22.579944689621691</v>
      </c>
      <c r="AS24">
        <f t="shared" si="9"/>
        <v>9.2271714502212651E-2</v>
      </c>
      <c r="AT24">
        <f t="shared" si="9"/>
        <v>0.41929372301296186</v>
      </c>
      <c r="AU24">
        <f t="shared" si="9"/>
        <v>-22.068379252106517</v>
      </c>
      <c r="AW24">
        <v>21</v>
      </c>
      <c r="AX24">
        <f>IF(Z24&gt;0, (R24*SUMPRODUCT(K24:$K$98, X24:$X$98)-K24*$AZ$3)/Z24, 0)</f>
        <v>83.171022782750214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100000</v>
      </c>
      <c r="S25">
        <f t="shared" si="1"/>
        <v>82.99512367882835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63.717192707071327</v>
      </c>
      <c r="AC25">
        <f t="shared" si="2"/>
        <v>62.759002027440438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-226.04976225737315</v>
      </c>
      <c r="AI25">
        <f t="shared" si="6"/>
        <v>-244.95418677221062</v>
      </c>
      <c r="AJ25">
        <f t="shared" si="7"/>
        <v>0.95819067963088855</v>
      </c>
      <c r="AK25">
        <f t="shared" si="22"/>
        <v>4.4602034894949929</v>
      </c>
      <c r="AL25">
        <f t="shared" si="8"/>
        <v>-239.53579260308473</v>
      </c>
      <c r="AN25">
        <f t="shared" si="9"/>
        <v>0</v>
      </c>
      <c r="AO25">
        <f t="shared" si="9"/>
        <v>0</v>
      </c>
      <c r="AP25">
        <f t="shared" si="9"/>
        <v>-1.5623091000998579</v>
      </c>
      <c r="AQ25">
        <f t="shared" si="9"/>
        <v>-18.681319834566761</v>
      </c>
      <c r="AR25">
        <f t="shared" si="9"/>
        <v>-20.243628934666617</v>
      </c>
      <c r="AS25">
        <f t="shared" si="9"/>
        <v>7.9187283233259242E-2</v>
      </c>
      <c r="AT25">
        <f t="shared" si="9"/>
        <v>0.368602413390899</v>
      </c>
      <c r="AU25">
        <f t="shared" si="9"/>
        <v>-19.795839238042461</v>
      </c>
      <c r="AW25">
        <v>22</v>
      </c>
      <c r="AX25">
        <f>IF(Z25&gt;0, (R25*SUMPRODUCT(K25:$K$98, X25:$X$98)-K25*$AZ$3)/Z25, 0)</f>
        <v>82.99512367882835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100000</v>
      </c>
      <c r="S26">
        <f t="shared" si="1"/>
        <v>82.804483532502701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62.759002027440438</v>
      </c>
      <c r="AC26">
        <f t="shared" si="2"/>
        <v>61.800012196684435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-227.86652256744111</v>
      </c>
      <c r="AI26">
        <f t="shared" si="6"/>
        <v>-246.52493620648835</v>
      </c>
      <c r="AJ26">
        <f t="shared" si="7"/>
        <v>0.95898983075600341</v>
      </c>
      <c r="AK26">
        <f t="shared" si="22"/>
        <v>4.3931301419208308</v>
      </c>
      <c r="AL26">
        <f t="shared" si="8"/>
        <v>-241.17281623381152</v>
      </c>
      <c r="AN26">
        <f t="shared" si="9"/>
        <v>0</v>
      </c>
      <c r="AO26">
        <f t="shared" si="9"/>
        <v>0</v>
      </c>
      <c r="AP26">
        <f t="shared" si="9"/>
        <v>-1.3767661997607143</v>
      </c>
      <c r="AQ26">
        <f t="shared" si="9"/>
        <v>-16.813804881639683</v>
      </c>
      <c r="AR26">
        <f t="shared" si="9"/>
        <v>-18.1905710814004</v>
      </c>
      <c r="AS26">
        <f t="shared" si="9"/>
        <v>7.0761899186116042E-2</v>
      </c>
      <c r="AT26">
        <f t="shared" si="9"/>
        <v>0.3241600924683668</v>
      </c>
      <c r="AU26">
        <f t="shared" si="9"/>
        <v>-17.795649089745915</v>
      </c>
      <c r="AW26">
        <v>23</v>
      </c>
      <c r="AX26">
        <f>IF(Z26&gt;0, (R26*SUMPRODUCT(K26:$K$98, X26:$X$98)-K26*$AZ$3)/Z26, 0)</f>
        <v>82.804483532502701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100000</v>
      </c>
      <c r="S27">
        <f t="shared" si="1"/>
        <v>82.557374996928488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61.800012196684435</v>
      </c>
      <c r="AC27">
        <f t="shared" si="2"/>
        <v>60.80971624701877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-229.7964999429239</v>
      </c>
      <c r="AI27">
        <f t="shared" si="6"/>
        <v>-248.21088032059492</v>
      </c>
      <c r="AJ27">
        <f t="shared" si="7"/>
        <v>0.99029594966566492</v>
      </c>
      <c r="AK27">
        <f t="shared" si="22"/>
        <v>4.3260008537679111</v>
      </c>
      <c r="AL27">
        <f t="shared" si="8"/>
        <v>-242.89458351716135</v>
      </c>
      <c r="AN27">
        <f t="shared" si="9"/>
        <v>0</v>
      </c>
      <c r="AO27">
        <f t="shared" si="9"/>
        <v>0</v>
      </c>
      <c r="AP27">
        <f t="shared" si="9"/>
        <v>-1.2131781109566135</v>
      </c>
      <c r="AQ27">
        <f t="shared" si="9"/>
        <v>-15.139476756070859</v>
      </c>
      <c r="AR27">
        <f t="shared" si="9"/>
        <v>-16.352654867027471</v>
      </c>
      <c r="AS27">
        <f t="shared" si="9"/>
        <v>6.524278009159519E-2</v>
      </c>
      <c r="AT27">
        <f t="shared" si="9"/>
        <v>0.28500603529048096</v>
      </c>
      <c r="AU27">
        <f t="shared" si="9"/>
        <v>-16.002406051645394</v>
      </c>
      <c r="AW27">
        <v>24</v>
      </c>
      <c r="AX27">
        <f>IF(Z27&gt;0, (R27*SUMPRODUCT(K27:$K$98, X27:$X$98)-K27*$AZ$3)/Z27, 0)</f>
        <v>82.557374996928488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100000</v>
      </c>
      <c r="S28">
        <f t="shared" si="1"/>
        <v>82.266242703253383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60.80971624701877</v>
      </c>
      <c r="AC28">
        <f t="shared" si="2"/>
        <v>59.798372465924629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-232.1124544278068</v>
      </c>
      <c r="AI28">
        <f t="shared" si="6"/>
        <v>-250.28466288809418</v>
      </c>
      <c r="AJ28">
        <f t="shared" si="7"/>
        <v>1.0113437810941406</v>
      </c>
      <c r="AK28">
        <f t="shared" si="22"/>
        <v>4.2566801372913146</v>
      </c>
      <c r="AL28">
        <f t="shared" si="8"/>
        <v>-245.01663896970871</v>
      </c>
      <c r="AN28">
        <f t="shared" si="9"/>
        <v>0</v>
      </c>
      <c r="AO28">
        <f t="shared" si="9"/>
        <v>0</v>
      </c>
      <c r="AP28">
        <f t="shared" si="9"/>
        <v>-1.0689493889909416</v>
      </c>
      <c r="AQ28">
        <f t="shared" si="9"/>
        <v>-13.653622061402885</v>
      </c>
      <c r="AR28">
        <f t="shared" si="9"/>
        <v>-14.722571450393826</v>
      </c>
      <c r="AS28">
        <f t="shared" si="9"/>
        <v>5.9490585265015945E-2</v>
      </c>
      <c r="AT28">
        <f t="shared" si="9"/>
        <v>0.25039200061077616</v>
      </c>
      <c r="AU28">
        <f t="shared" si="9"/>
        <v>-14.412688864518033</v>
      </c>
      <c r="AW28">
        <v>25</v>
      </c>
      <c r="AX28">
        <f>IF(Z28&gt;0, (R28*SUMPRODUCT(K28:$K$98, X28:$X$98)-K28*$AZ$3)/Z28, 0)</f>
        <v>82.266242703253383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25</v>
      </c>
      <c r="R29">
        <f t="shared" si="0"/>
        <v>100000</v>
      </c>
      <c r="S29">
        <f t="shared" si="1"/>
        <v>81.920301916168015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59.798372465924629</v>
      </c>
      <c r="AC29">
        <f t="shared" si="2"/>
        <v>58.759154846465236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-234.72590997383386</v>
      </c>
      <c r="AI29">
        <f t="shared" si="6"/>
        <v>-252.65771487202491</v>
      </c>
      <c r="AJ29">
        <f t="shared" si="7"/>
        <v>1.0392176194593929</v>
      </c>
      <c r="AK29">
        <f t="shared" si="22"/>
        <v>4.185886072614724</v>
      </c>
      <c r="AL29">
        <f t="shared" si="8"/>
        <v>-247.43261117995081</v>
      </c>
      <c r="AN29">
        <f t="shared" si="9"/>
        <v>0</v>
      </c>
      <c r="AO29">
        <f t="shared" si="9"/>
        <v>0</v>
      </c>
      <c r="AP29">
        <f t="shared" si="9"/>
        <v>-0.94179290764419232</v>
      </c>
      <c r="AQ29">
        <f t="shared" si="9"/>
        <v>-12.327994784060285</v>
      </c>
      <c r="AR29">
        <f t="shared" si="9"/>
        <v>-13.269787691704478</v>
      </c>
      <c r="AS29">
        <f t="shared" si="9"/>
        <v>5.4580550539252808E-2</v>
      </c>
      <c r="AT29">
        <f t="shared" si="9"/>
        <v>0.219846124680558</v>
      </c>
      <c r="AU29">
        <f t="shared" si="9"/>
        <v>-12.995361016484669</v>
      </c>
      <c r="AW29">
        <v>26</v>
      </c>
      <c r="AX29">
        <f>IF(Z29&gt;0, (R29*SUMPRODUCT(K29:$K$98, X29:$X$98)-K29*$AZ$3)/Z29, 0)</f>
        <v>81.920301916168015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25</v>
      </c>
      <c r="R30">
        <f t="shared" si="0"/>
        <v>100000</v>
      </c>
      <c r="S30">
        <f t="shared" si="1"/>
        <v>81.521065555738531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58.759154846465236</v>
      </c>
      <c r="AC30">
        <f t="shared" si="2"/>
        <v>57.694021171283055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-238.0300059434696</v>
      </c>
      <c r="AI30">
        <f t="shared" si="6"/>
        <v>-255.72298529119286</v>
      </c>
      <c r="AJ30">
        <f t="shared" si="7"/>
        <v>1.0651336751821816</v>
      </c>
      <c r="AK30">
        <f t="shared" si="22"/>
        <v>4.1131408392525666</v>
      </c>
      <c r="AL30">
        <f t="shared" si="8"/>
        <v>-250.54471077675811</v>
      </c>
      <c r="AN30">
        <f t="shared" si="9"/>
        <v>0</v>
      </c>
      <c r="AO30">
        <f t="shared" si="9"/>
        <v>0</v>
      </c>
      <c r="AP30">
        <f t="shared" si="9"/>
        <v>-0.82968713966343932</v>
      </c>
      <c r="AQ30">
        <f t="shared" si="9"/>
        <v>-11.162079088207484</v>
      </c>
      <c r="AR30">
        <f t="shared" si="9"/>
        <v>-11.991766227870922</v>
      </c>
      <c r="AS30">
        <f t="shared" si="9"/>
        <v>4.9947931038241404E-2</v>
      </c>
      <c r="AT30">
        <f t="shared" si="9"/>
        <v>0.19287989834179489</v>
      </c>
      <c r="AU30">
        <f t="shared" si="9"/>
        <v>-11.748938398490886</v>
      </c>
      <c r="AW30">
        <v>27</v>
      </c>
      <c r="AX30">
        <f>IF(Z30&gt;0, (R30*SUMPRODUCT(K30:$K$98, X30:$X$98)-K30*$AZ$3)/Z30, 0)</f>
        <v>81.521065555738531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100000</v>
      </c>
      <c r="S31">
        <f t="shared" si="1"/>
        <v>81.046101738221751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57.694021171283055</v>
      </c>
      <c r="AC31">
        <f t="shared" si="2"/>
        <v>56.588068073145351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-242.12552072497991</v>
      </c>
      <c r="AI31">
        <f t="shared" si="6"/>
        <v>-259.5810388990447</v>
      </c>
      <c r="AJ31">
        <f t="shared" si="7"/>
        <v>1.1059530981377037</v>
      </c>
      <c r="AK31">
        <f t="shared" si="22"/>
        <v>4.038581481989814</v>
      </c>
      <c r="AL31">
        <f t="shared" si="8"/>
        <v>-254.43650431891717</v>
      </c>
      <c r="AN31">
        <f t="shared" si="9"/>
        <v>0</v>
      </c>
      <c r="AO31">
        <f t="shared" si="9"/>
        <v>0</v>
      </c>
      <c r="AP31">
        <f t="shared" si="9"/>
        <v>-0.73084976353339659</v>
      </c>
      <c r="AQ31">
        <f t="shared" si="9"/>
        <v>-10.137618247860056</v>
      </c>
      <c r="AR31">
        <f t="shared" si="9"/>
        <v>-10.868468011393453</v>
      </c>
      <c r="AS31">
        <f t="shared" si="9"/>
        <v>4.6305446346125059E-2</v>
      </c>
      <c r="AT31">
        <f t="shared" si="9"/>
        <v>0.16909244925814107</v>
      </c>
      <c r="AU31">
        <f t="shared" si="9"/>
        <v>-10.653070115789186</v>
      </c>
      <c r="AW31">
        <v>28</v>
      </c>
      <c r="AX31">
        <f>IF(Z31&gt;0, (R31*SUMPRODUCT(K31:$K$98, X31:$X$98)-K31*$AZ$3)/Z31, 0)</f>
        <v>81.046101738221751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25</v>
      </c>
      <c r="R32">
        <f t="shared" si="0"/>
        <v>100000</v>
      </c>
      <c r="S32">
        <f t="shared" si="1"/>
        <v>80.475365966792936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56.588068073145351</v>
      </c>
      <c r="AC32">
        <f t="shared" si="2"/>
        <v>55.429133744990452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-246.70791522350822</v>
      </c>
      <c r="AI32">
        <f t="shared" si="6"/>
        <v>-263.92720123702651</v>
      </c>
      <c r="AJ32">
        <f t="shared" si="7"/>
        <v>1.1589343281548992</v>
      </c>
      <c r="AK32">
        <f t="shared" si="22"/>
        <v>3.9611647651201749</v>
      </c>
      <c r="AL32">
        <f t="shared" si="8"/>
        <v>-258.80710214375142</v>
      </c>
      <c r="AN32">
        <f t="shared" si="9"/>
        <v>0</v>
      </c>
      <c r="AO32">
        <f t="shared" si="9"/>
        <v>0</v>
      </c>
      <c r="AP32">
        <f t="shared" si="9"/>
        <v>-0.64371329996481141</v>
      </c>
      <c r="AQ32">
        <f t="shared" si="9"/>
        <v>-9.2227497766915452</v>
      </c>
      <c r="AR32">
        <f t="shared" si="9"/>
        <v>-9.8664630766563572</v>
      </c>
      <c r="AS32">
        <f t="shared" si="9"/>
        <v>4.3324760401413635E-2</v>
      </c>
      <c r="AT32">
        <f t="shared" si="9"/>
        <v>0.14808131072670741</v>
      </c>
      <c r="AU32">
        <f t="shared" si="9"/>
        <v>-9.6750570055282363</v>
      </c>
      <c r="AW32">
        <v>29</v>
      </c>
      <c r="AX32">
        <f>IF(Z32&gt;0, (R32*SUMPRODUCT(K32:$K$98, X32:$X$98)-K32*$AZ$3)/Z32, 0)</f>
        <v>80.475365966792936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100000</v>
      </c>
      <c r="S33">
        <f t="shared" si="1"/>
        <v>79.81472976048066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55.429133744990452</v>
      </c>
      <c r="AC33">
        <f t="shared" si="2"/>
        <v>54.2230660394642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-252.20819603138392</v>
      </c>
      <c r="AI33">
        <f t="shared" si="6"/>
        <v>-269.19223713575917</v>
      </c>
      <c r="AJ33">
        <f t="shared" si="7"/>
        <v>1.2060677055262516</v>
      </c>
      <c r="AK33">
        <f t="shared" si="22"/>
        <v>3.8800393621493319</v>
      </c>
      <c r="AL33">
        <f t="shared" si="8"/>
        <v>-264.10613006808359</v>
      </c>
      <c r="AN33">
        <f t="shared" si="9"/>
        <v>0</v>
      </c>
      <c r="AO33">
        <f t="shared" si="9"/>
        <v>0</v>
      </c>
      <c r="AP33">
        <f t="shared" si="9"/>
        <v>-0.5668920311552107</v>
      </c>
      <c r="AQ33">
        <f t="shared" si="9"/>
        <v>-8.4181859690266059</v>
      </c>
      <c r="AR33">
        <f t="shared" si="9"/>
        <v>-8.9850780001818169</v>
      </c>
      <c r="AS33">
        <f t="shared" si="9"/>
        <v>4.0256036069080847E-2</v>
      </c>
      <c r="AT33">
        <f t="shared" si="9"/>
        <v>0.1295076584809004</v>
      </c>
      <c r="AU33">
        <f t="shared" si="9"/>
        <v>-8.815314305631837</v>
      </c>
      <c r="AW33">
        <v>30</v>
      </c>
      <c r="AX33">
        <f>IF(Z33&gt;0, (R33*SUMPRODUCT(K33:$K$98, X33:$X$98)-K33*$AZ$3)/Z33, 0)</f>
        <v>79.81472976048066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100000</v>
      </c>
      <c r="S34">
        <f t="shared" si="1"/>
        <v>79.050876013735703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54.2230660394642</v>
      </c>
      <c r="AC34">
        <f t="shared" si="2"/>
        <v>52.962631919692321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-258.64337217058198</v>
      </c>
      <c r="AI34">
        <f t="shared" si="6"/>
        <v>-275.39291202087082</v>
      </c>
      <c r="AJ34">
        <f t="shared" si="7"/>
        <v>1.2604341197718796</v>
      </c>
      <c r="AK34">
        <f t="shared" si="22"/>
        <v>3.7956146227624945</v>
      </c>
      <c r="AL34">
        <f t="shared" si="8"/>
        <v>-270.33686327833641</v>
      </c>
      <c r="AN34">
        <f t="shared" si="9"/>
        <v>0</v>
      </c>
      <c r="AO34">
        <f t="shared" si="9"/>
        <v>0</v>
      </c>
      <c r="AP34">
        <f t="shared" si="9"/>
        <v>-0.49916505905943731</v>
      </c>
      <c r="AQ34">
        <f t="shared" si="9"/>
        <v>-7.7080167753166196</v>
      </c>
      <c r="AR34">
        <f t="shared" si="9"/>
        <v>-8.2071818343760565</v>
      </c>
      <c r="AS34">
        <f t="shared" si="9"/>
        <v>3.7563101879817345E-2</v>
      </c>
      <c r="AT34">
        <f t="shared" si="9"/>
        <v>0.11311583567505781</v>
      </c>
      <c r="AU34">
        <f t="shared" ref="AU34:AU97" si="23">AL34*$K34</f>
        <v>-8.0565028968211809</v>
      </c>
      <c r="AW34">
        <v>31</v>
      </c>
      <c r="AX34">
        <f>IF(Z34&gt;0, (R34*SUMPRODUCT(K34:$K$98, X34:$X$98)-K34*$AZ$3)/Z34, 0)</f>
        <v>79.050876013735703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100000</v>
      </c>
      <c r="S35">
        <f t="shared" si="1"/>
        <v>78.176106637074412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52.962631919692321</v>
      </c>
      <c r="AC35">
        <f t="shared" si="2"/>
        <v>51.645465009781709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-265.1986803612744</v>
      </c>
      <c r="AI35">
        <f t="shared" ref="AI35:AI66" si="25">SUM(AE35:AH35)</f>
        <v>-281.71442514297001</v>
      </c>
      <c r="AJ35">
        <f t="shared" si="7"/>
        <v>1.3171669099106111</v>
      </c>
      <c r="AK35">
        <f t="shared" si="22"/>
        <v>3.7073842343784627</v>
      </c>
      <c r="AL35">
        <f t="shared" ref="AL35:AL98" si="26">SUM(AI35:AK35)</f>
        <v>-276.68987399868092</v>
      </c>
      <c r="AN35">
        <f t="shared" ref="AN35:AT66" si="27">AE35*$K35</f>
        <v>0</v>
      </c>
      <c r="AO35">
        <f t="shared" si="27"/>
        <v>0</v>
      </c>
      <c r="AP35">
        <f t="shared" si="27"/>
        <v>-0.43946211108383759</v>
      </c>
      <c r="AQ35">
        <f t="shared" si="27"/>
        <v>-7.0565859105173301</v>
      </c>
      <c r="AR35">
        <f t="shared" si="27"/>
        <v>-7.4960480216011671</v>
      </c>
      <c r="AS35">
        <f t="shared" si="27"/>
        <v>3.5048068284551412E-2</v>
      </c>
      <c r="AT35">
        <f t="shared" si="27"/>
        <v>9.8648587985241593E-2</v>
      </c>
      <c r="AU35">
        <f t="shared" si="23"/>
        <v>-7.3623513653313735</v>
      </c>
      <c r="AW35">
        <v>32</v>
      </c>
      <c r="AX35">
        <f>IF(Z35&gt;0, (R35*SUMPRODUCT(K35:$K$98, X35:$X$98)-K35*$AZ$3)/Z35, 0)</f>
        <v>78.176106637074412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25</v>
      </c>
      <c r="R36">
        <f t="shared" si="0"/>
        <v>100000</v>
      </c>
      <c r="S36">
        <f t="shared" si="1"/>
        <v>77.222335780096714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51.645465009781709</v>
      </c>
      <c r="AC36">
        <f t="shared" si="2"/>
        <v>50.294995050519809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-272.23569359758085</v>
      </c>
      <c r="AI36">
        <f t="shared" si="25"/>
        <v>-288.51822200806015</v>
      </c>
      <c r="AJ36">
        <f t="shared" si="7"/>
        <v>1.3504699592619005</v>
      </c>
      <c r="AK36">
        <f t="shared" si="22"/>
        <v>3.6151825506847199</v>
      </c>
      <c r="AL36">
        <f t="shared" si="26"/>
        <v>-283.55256949811354</v>
      </c>
      <c r="AN36">
        <f t="shared" si="27"/>
        <v>0</v>
      </c>
      <c r="AO36">
        <f t="shared" si="27"/>
        <v>0</v>
      </c>
      <c r="AP36">
        <f t="shared" si="27"/>
        <v>-0.38683618936881886</v>
      </c>
      <c r="AQ36">
        <f t="shared" si="27"/>
        <v>-6.4677067140069386</v>
      </c>
      <c r="AR36">
        <f t="shared" si="27"/>
        <v>-6.8545429033757577</v>
      </c>
      <c r="AS36">
        <f t="shared" si="27"/>
        <v>3.2084123529716631E-2</v>
      </c>
      <c r="AT36">
        <f t="shared" si="27"/>
        <v>8.5888592147609813E-2</v>
      </c>
      <c r="AU36">
        <f t="shared" si="23"/>
        <v>-6.7365701876984314</v>
      </c>
      <c r="AW36">
        <v>33</v>
      </c>
      <c r="AX36">
        <f>IF(Z36&gt;0, (R36*SUMPRODUCT(K36:$K$98, X36:$X$98)-K36*$AZ$3)/Z36, 0)</f>
        <v>77.222335780096714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100000</v>
      </c>
      <c r="S37">
        <f t="shared" si="1"/>
        <v>76.203919209403495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50.294995050519809</v>
      </c>
      <c r="AC37">
        <f t="shared" si="2"/>
        <v>48.922034721562248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-279.96915319262223</v>
      </c>
      <c r="AI37">
        <f t="shared" si="25"/>
        <v>-296.01886403069858</v>
      </c>
      <c r="AJ37">
        <f t="shared" si="7"/>
        <v>1.3729603289575607</v>
      </c>
      <c r="AK37">
        <f t="shared" si="22"/>
        <v>3.5206496535363869</v>
      </c>
      <c r="AL37">
        <f t="shared" si="26"/>
        <v>-291.12525404820462</v>
      </c>
      <c r="AN37">
        <f t="shared" si="27"/>
        <v>0</v>
      </c>
      <c r="AO37">
        <f t="shared" si="27"/>
        <v>0</v>
      </c>
      <c r="AP37">
        <f t="shared" si="27"/>
        <v>-0.34045086464521379</v>
      </c>
      <c r="AQ37">
        <f t="shared" si="27"/>
        <v>-5.9387824017545237</v>
      </c>
      <c r="AR37">
        <f t="shared" si="27"/>
        <v>-6.2792332663997383</v>
      </c>
      <c r="AS37">
        <f t="shared" si="27"/>
        <v>2.9123610751183037E-2</v>
      </c>
      <c r="AT37">
        <f t="shared" si="27"/>
        <v>7.468098526833003E-2</v>
      </c>
      <c r="AU37">
        <f t="shared" si="23"/>
        <v>-6.1754286703802244</v>
      </c>
      <c r="AW37">
        <v>34</v>
      </c>
      <c r="AX37">
        <f>IF(Z37&gt;0, (R37*SUMPRODUCT(K37:$K$98, X37:$X$98)-K37*$AZ$3)/Z37, 0)</f>
        <v>76.203919209403495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100000</v>
      </c>
      <c r="S38">
        <f t="shared" si="1"/>
        <v>75.129237188324325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48.922034721562248</v>
      </c>
      <c r="AC38">
        <f t="shared" si="2"/>
        <v>47.532133020744702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-289.69715222959104</v>
      </c>
      <c r="AI38">
        <f t="shared" si="25"/>
        <v>-305.51394167122919</v>
      </c>
      <c r="AJ38">
        <f t="shared" si="7"/>
        <v>1.3899017008175463</v>
      </c>
      <c r="AK38">
        <f t="shared" si="22"/>
        <v>3.4245424305093577</v>
      </c>
      <c r="AL38">
        <f t="shared" si="26"/>
        <v>-300.69949753990232</v>
      </c>
      <c r="AN38">
        <f t="shared" si="27"/>
        <v>0</v>
      </c>
      <c r="AO38">
        <f t="shared" si="27"/>
        <v>0</v>
      </c>
      <c r="AP38">
        <f t="shared" si="27"/>
        <v>-0.29956256442227841</v>
      </c>
      <c r="AQ38">
        <f t="shared" si="27"/>
        <v>-5.4867280207492781</v>
      </c>
      <c r="AR38">
        <f t="shared" si="27"/>
        <v>-5.7862905851715567</v>
      </c>
      <c r="AS38">
        <f t="shared" si="27"/>
        <v>2.6324085512304026E-2</v>
      </c>
      <c r="AT38">
        <f t="shared" si="27"/>
        <v>6.4859225460488598E-2</v>
      </c>
      <c r="AU38">
        <f t="shared" si="23"/>
        <v>-5.6951072741987643</v>
      </c>
      <c r="AW38">
        <v>35</v>
      </c>
      <c r="AX38">
        <f>IF(Z38&gt;0, (R38*SUMPRODUCT(K38:$K$98, X38:$X$98)-K38*$AZ$3)/Z38, 0)</f>
        <v>75.129237188324325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100000</v>
      </c>
      <c r="S39">
        <f t="shared" si="1"/>
        <v>73.96684308888679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47.532133020744702</v>
      </c>
      <c r="AC39">
        <f t="shared" si="2"/>
        <v>46.106905625832013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-299.92694532874572</v>
      </c>
      <c r="AI39">
        <f t="shared" si="25"/>
        <v>-315.51058513963534</v>
      </c>
      <c r="AJ39">
        <f t="shared" si="7"/>
        <v>1.4252273949126888</v>
      </c>
      <c r="AK39">
        <f t="shared" si="22"/>
        <v>3.3272493114521295</v>
      </c>
      <c r="AL39">
        <f t="shared" si="26"/>
        <v>-310.75810843327054</v>
      </c>
      <c r="AN39">
        <f t="shared" si="27"/>
        <v>0</v>
      </c>
      <c r="AO39">
        <f t="shared" si="27"/>
        <v>0</v>
      </c>
      <c r="AP39">
        <f t="shared" si="27"/>
        <v>-0.26352394634243537</v>
      </c>
      <c r="AQ39">
        <f t="shared" si="27"/>
        <v>-5.0718531233141366</v>
      </c>
      <c r="AR39">
        <f t="shared" si="27"/>
        <v>-5.3353770696565723</v>
      </c>
      <c r="AS39">
        <f t="shared" si="27"/>
        <v>2.4101015686995665E-2</v>
      </c>
      <c r="AT39">
        <f t="shared" si="27"/>
        <v>5.6264767388060091E-2</v>
      </c>
      <c r="AU39">
        <f t="shared" si="23"/>
        <v>-5.2550112865815173</v>
      </c>
      <c r="AW39">
        <v>36</v>
      </c>
      <c r="AX39">
        <f>IF(Z39&gt;0, (R39*SUMPRODUCT(K39:$K$98, X39:$X$98)-K39*$AZ$3)/Z39, 0)</f>
        <v>73.96684308888679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100000</v>
      </c>
      <c r="S40">
        <f t="shared" si="1"/>
        <v>72.736522604879681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46.106905625832013</v>
      </c>
      <c r="AC40">
        <f t="shared" si="2"/>
        <v>44.661392347014832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-309.60858728844153</v>
      </c>
      <c r="AI40">
        <f t="shared" si="25"/>
        <v>-324.95898855440009</v>
      </c>
      <c r="AJ40">
        <f t="shared" si="7"/>
        <v>1.4455132788171809</v>
      </c>
      <c r="AK40">
        <f t="shared" si="22"/>
        <v>3.227483393808241</v>
      </c>
      <c r="AL40">
        <f t="shared" si="26"/>
        <v>-320.28599188177463</v>
      </c>
      <c r="AN40">
        <f t="shared" si="27"/>
        <v>0</v>
      </c>
      <c r="AO40">
        <f t="shared" si="27"/>
        <v>0</v>
      </c>
      <c r="AP40">
        <f t="shared" si="27"/>
        <v>-0.2317676908417696</v>
      </c>
      <c r="AQ40">
        <f t="shared" si="27"/>
        <v>-4.674618343675168</v>
      </c>
      <c r="AR40">
        <f t="shared" si="27"/>
        <v>-4.9063860345169372</v>
      </c>
      <c r="AS40">
        <f t="shared" si="27"/>
        <v>2.1825049971529314E-2</v>
      </c>
      <c r="AT40">
        <f t="shared" si="27"/>
        <v>4.8730085973187849E-2</v>
      </c>
      <c r="AU40">
        <f t="shared" si="23"/>
        <v>-4.8358308985722198</v>
      </c>
      <c r="AW40">
        <v>37</v>
      </c>
      <c r="AX40">
        <f>IF(Z40&gt;0, (R40*SUMPRODUCT(K40:$K$98, X40:$X$98)-K40*$AZ$3)/Z40, 0)</f>
        <v>72.736522604879681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100000</v>
      </c>
      <c r="S41">
        <f t="shared" si="1"/>
        <v>71.484262721073804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44.661392347014832</v>
      </c>
      <c r="AC41">
        <f t="shared" si="2"/>
        <v>43.224577435926271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-320.32560364628205</v>
      </c>
      <c r="AI41">
        <f t="shared" si="25"/>
        <v>-335.44241949866949</v>
      </c>
      <c r="AJ41">
        <f t="shared" si="7"/>
        <v>1.4368149110885611</v>
      </c>
      <c r="AK41">
        <f t="shared" si="22"/>
        <v>3.1262974642910386</v>
      </c>
      <c r="AL41">
        <f t="shared" si="26"/>
        <v>-330.87930712328989</v>
      </c>
      <c r="AN41">
        <f t="shared" si="27"/>
        <v>0</v>
      </c>
      <c r="AO41">
        <f t="shared" si="27"/>
        <v>0</v>
      </c>
      <c r="AP41">
        <f t="shared" si="27"/>
        <v>-0.20378652382979762</v>
      </c>
      <c r="AQ41">
        <f t="shared" si="27"/>
        <v>-4.3182401570663993</v>
      </c>
      <c r="AR41">
        <f t="shared" si="27"/>
        <v>-4.5220266808961975</v>
      </c>
      <c r="AS41">
        <f t="shared" si="27"/>
        <v>1.9369390946924473E-2</v>
      </c>
      <c r="AT41">
        <f t="shared" si="27"/>
        <v>4.2144939709982857E-2</v>
      </c>
      <c r="AU41">
        <f t="shared" si="23"/>
        <v>-4.4605123502392896</v>
      </c>
      <c r="AW41">
        <v>38</v>
      </c>
      <c r="AX41">
        <f>IF(Z41&gt;0, (R41*SUMPRODUCT(K41:$K$98, X41:$X$98)-K41*$AZ$3)/Z41, 0)</f>
        <v>71.484262721073804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100000</v>
      </c>
      <c r="S42">
        <f t="shared" si="1"/>
        <v>70.210749314444385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43.224577435926271</v>
      </c>
      <c r="AC42">
        <f t="shared" si="2"/>
        <v>41.797233200812158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-331.48818941012672</v>
      </c>
      <c r="AI42">
        <f t="shared" si="25"/>
        <v>-346.37096505663777</v>
      </c>
      <c r="AJ42">
        <f t="shared" si="7"/>
        <v>1.4273442351141128</v>
      </c>
      <c r="AK42">
        <f t="shared" si="22"/>
        <v>3.0257204205148391</v>
      </c>
      <c r="AL42">
        <f t="shared" si="26"/>
        <v>-341.91790040100881</v>
      </c>
      <c r="AN42">
        <f t="shared" si="27"/>
        <v>0</v>
      </c>
      <c r="AO42">
        <f t="shared" si="27"/>
        <v>0</v>
      </c>
      <c r="AP42">
        <f t="shared" si="27"/>
        <v>-0.17913524861727417</v>
      </c>
      <c r="AQ42">
        <f t="shared" si="27"/>
        <v>-3.9899290719734699</v>
      </c>
      <c r="AR42">
        <f t="shared" si="27"/>
        <v>-4.1690643205907447</v>
      </c>
      <c r="AS42">
        <f t="shared" si="27"/>
        <v>1.7180106083205016E-2</v>
      </c>
      <c r="AT42">
        <f t="shared" si="27"/>
        <v>3.6418823521159049E-2</v>
      </c>
      <c r="AU42">
        <f t="shared" si="23"/>
        <v>-4.1154653909863805</v>
      </c>
      <c r="AW42">
        <v>39</v>
      </c>
      <c r="AX42">
        <f>IF(Z42&gt;0, (R42*SUMPRODUCT(K42:$K$98, X42:$X$98)-K42*$AZ$3)/Z42, 0)</f>
        <v>70.210749314444385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100000</v>
      </c>
      <c r="S43">
        <f t="shared" si="1"/>
        <v>68.931892257976699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41.797233200812158</v>
      </c>
      <c r="AC43">
        <f t="shared" si="2"/>
        <v>40.388461202010376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-343.9556493732087</v>
      </c>
      <c r="AI43">
        <f t="shared" si="25"/>
        <v>-358.60360835091132</v>
      </c>
      <c r="AJ43">
        <f t="shared" si="7"/>
        <v>1.4087719988017824</v>
      </c>
      <c r="AK43">
        <f t="shared" si="22"/>
        <v>2.9258063240568513</v>
      </c>
      <c r="AL43">
        <f t="shared" si="26"/>
        <v>-354.26903002805267</v>
      </c>
      <c r="AN43">
        <f t="shared" si="27"/>
        <v>0</v>
      </c>
      <c r="AO43">
        <f t="shared" si="27"/>
        <v>0</v>
      </c>
      <c r="AP43">
        <f t="shared" si="27"/>
        <v>-0.15741865891590062</v>
      </c>
      <c r="AQ43">
        <f t="shared" si="27"/>
        <v>-3.6964219474739637</v>
      </c>
      <c r="AR43">
        <f t="shared" si="27"/>
        <v>-3.8538406063898645</v>
      </c>
      <c r="AS43">
        <f t="shared" si="27"/>
        <v>1.5139788355990549E-2</v>
      </c>
      <c r="AT43">
        <f t="shared" si="27"/>
        <v>3.1443050085120265E-2</v>
      </c>
      <c r="AU43">
        <f t="shared" si="23"/>
        <v>-3.8072577679487534</v>
      </c>
      <c r="AW43">
        <v>40</v>
      </c>
      <c r="AX43">
        <f>IF(Z43&gt;0, (R43*SUMPRODUCT(K43:$K$98, X43:$X$98)-K43*$AZ$3)/Z43, 0)</f>
        <v>68.931892257976699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100000</v>
      </c>
      <c r="S44">
        <f t="shared" si="1"/>
        <v>67.646781280632396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40.388461202010376</v>
      </c>
      <c r="AC44">
        <f t="shared" si="2"/>
        <v>38.996643784154003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-358.46848479616489</v>
      </c>
      <c r="AI44">
        <f t="shared" si="25"/>
        <v>-372.88034706289142</v>
      </c>
      <c r="AJ44">
        <f t="shared" si="7"/>
        <v>1.3918174178563731</v>
      </c>
      <c r="AK44">
        <f t="shared" si="22"/>
        <v>2.8271922841407267</v>
      </c>
      <c r="AL44">
        <f t="shared" si="26"/>
        <v>-368.66133736089432</v>
      </c>
      <c r="AN44">
        <f t="shared" si="27"/>
        <v>0</v>
      </c>
      <c r="AO44">
        <f t="shared" si="27"/>
        <v>0</v>
      </c>
      <c r="AP44">
        <f t="shared" si="27"/>
        <v>-0.13828694215315832</v>
      </c>
      <c r="AQ44">
        <f t="shared" si="27"/>
        <v>-3.4396325543011876</v>
      </c>
      <c r="AR44">
        <f t="shared" si="27"/>
        <v>-3.5779194964543461</v>
      </c>
      <c r="AS44">
        <f t="shared" si="27"/>
        <v>1.3354982943129338E-2</v>
      </c>
      <c r="AT44">
        <f t="shared" si="27"/>
        <v>2.7127915089465115E-2</v>
      </c>
      <c r="AU44">
        <f t="shared" si="23"/>
        <v>-3.5374365984217517</v>
      </c>
      <c r="AW44">
        <v>41</v>
      </c>
      <c r="AX44">
        <f>IF(Z44&gt;0, (R44*SUMPRODUCT(K44:$K$98, X44:$X$98)-K44*$AZ$3)/Z44, 0)</f>
        <v>67.646781280632396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100000</v>
      </c>
      <c r="S45">
        <f t="shared" si="1"/>
        <v>66.343076443908274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38.996643784154003</v>
      </c>
      <c r="AC45">
        <f t="shared" si="2"/>
        <v>37.614693845582785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-373.73371586606714</v>
      </c>
      <c r="AI45">
        <f t="shared" si="25"/>
        <v>-387.9080260811599</v>
      </c>
      <c r="AJ45">
        <f t="shared" si="7"/>
        <v>1.3819499385712177</v>
      </c>
      <c r="AK45">
        <f t="shared" si="22"/>
        <v>2.7297650648907803</v>
      </c>
      <c r="AL45">
        <f t="shared" si="26"/>
        <v>-383.79631107769791</v>
      </c>
      <c r="AN45">
        <f t="shared" si="27"/>
        <v>0</v>
      </c>
      <c r="AO45">
        <f t="shared" si="27"/>
        <v>0</v>
      </c>
      <c r="AP45">
        <f t="shared" si="27"/>
        <v>-0.12143530871718669</v>
      </c>
      <c r="AQ45">
        <f t="shared" si="27"/>
        <v>-3.2018820299200117</v>
      </c>
      <c r="AR45">
        <f t="shared" si="27"/>
        <v>-3.3233173386371981</v>
      </c>
      <c r="AS45">
        <f t="shared" si="27"/>
        <v>1.183955443866336E-2</v>
      </c>
      <c r="AT45">
        <f t="shared" si="27"/>
        <v>2.3386666324505406E-2</v>
      </c>
      <c r="AU45">
        <f t="shared" si="23"/>
        <v>-3.2880911178740297</v>
      </c>
      <c r="AW45">
        <v>42</v>
      </c>
      <c r="AX45">
        <f>IF(Z45&gt;0, (R45*SUMPRODUCT(K45:$K$98, X45:$X$98)-K45*$AZ$3)/Z45, 0)</f>
        <v>66.343076443908274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100000</v>
      </c>
      <c r="S46">
        <f t="shared" si="1"/>
        <v>65.033252070090768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37.614693845582785</v>
      </c>
      <c r="AC46">
        <f t="shared" si="2"/>
        <v>36.250028436850279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-389.50925094937725</v>
      </c>
      <c r="AI46">
        <f t="shared" si="25"/>
        <v>-403.44444074958176</v>
      </c>
      <c r="AJ46">
        <f t="shared" si="7"/>
        <v>1.3646654087325061</v>
      </c>
      <c r="AK46">
        <f t="shared" si="22"/>
        <v>2.6330285691907953</v>
      </c>
      <c r="AL46">
        <f t="shared" si="26"/>
        <v>-399.44674677165847</v>
      </c>
      <c r="AN46">
        <f t="shared" si="27"/>
        <v>0</v>
      </c>
      <c r="AO46">
        <f t="shared" si="27"/>
        <v>0</v>
      </c>
      <c r="AP46">
        <f t="shared" si="27"/>
        <v>-0.10659526496359113</v>
      </c>
      <c r="AQ46">
        <f t="shared" si="27"/>
        <v>-2.9794959671169656</v>
      </c>
      <c r="AR46">
        <f t="shared" si="27"/>
        <v>-3.0860912320805571</v>
      </c>
      <c r="AS46">
        <f t="shared" si="27"/>
        <v>1.0438815180569277E-2</v>
      </c>
      <c r="AT46">
        <f t="shared" si="27"/>
        <v>2.0140979923034798E-2</v>
      </c>
      <c r="AU46">
        <f t="shared" si="23"/>
        <v>-3.0555114369769529</v>
      </c>
      <c r="AW46">
        <v>43</v>
      </c>
      <c r="AX46">
        <f>IF(Z46&gt;0, (R46*SUMPRODUCT(K46:$K$98, X46:$X$98)-K46*$AZ$3)/Z46, 0)</f>
        <v>65.033252070090768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100000</v>
      </c>
      <c r="S47">
        <f t="shared" si="1"/>
        <v>63.733835385206497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36.250028436850279</v>
      </c>
      <c r="AC47">
        <f t="shared" si="2"/>
        <v>34.910904452936435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-407.25937783804687</v>
      </c>
      <c r="AI47">
        <f t="shared" si="25"/>
        <v>-420.9534008957898</v>
      </c>
      <c r="AJ47">
        <f t="shared" si="7"/>
        <v>1.3391239839138436</v>
      </c>
      <c r="AK47">
        <f t="shared" si="22"/>
        <v>2.53750199057952</v>
      </c>
      <c r="AL47">
        <f t="shared" si="26"/>
        <v>-417.07677492129642</v>
      </c>
      <c r="AN47">
        <f t="shared" si="27"/>
        <v>0</v>
      </c>
      <c r="AO47">
        <f t="shared" si="27"/>
        <v>0</v>
      </c>
      <c r="AP47">
        <f t="shared" si="27"/>
        <v>-9.3527226830721913E-2</v>
      </c>
      <c r="AQ47">
        <f t="shared" si="27"/>
        <v>-2.7814937983809473</v>
      </c>
      <c r="AR47">
        <f t="shared" si="27"/>
        <v>-2.8750210252116695</v>
      </c>
      <c r="AS47">
        <f t="shared" si="27"/>
        <v>9.1459282688408847E-3</v>
      </c>
      <c r="AT47">
        <f t="shared" si="27"/>
        <v>1.7330591839638344E-2</v>
      </c>
      <c r="AU47">
        <f t="shared" si="23"/>
        <v>-2.8485445051031899</v>
      </c>
      <c r="AW47">
        <v>44</v>
      </c>
      <c r="AX47">
        <f>IF(Z47&gt;0, (R47*SUMPRODUCT(K47:$K$98, X47:$X$98)-K47*$AZ$3)/Z47, 0)</f>
        <v>63.733835385206497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100000</v>
      </c>
      <c r="S48">
        <f t="shared" si="1"/>
        <v>62.441039609906269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34.910904452936435</v>
      </c>
      <c r="AC48">
        <f t="shared" si="2"/>
        <v>33.594028496701121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-427.13147826808921</v>
      </c>
      <c r="AI48">
        <f t="shared" si="25"/>
        <v>-440.58177822568769</v>
      </c>
      <c r="AJ48">
        <f t="shared" si="7"/>
        <v>1.3168759562353145</v>
      </c>
      <c r="AK48">
        <f t="shared" si="22"/>
        <v>2.4437633117055508</v>
      </c>
      <c r="AL48">
        <f t="shared" si="26"/>
        <v>-436.82113895774683</v>
      </c>
      <c r="AN48">
        <f t="shared" si="27"/>
        <v>0</v>
      </c>
      <c r="AO48">
        <f t="shared" si="27"/>
        <v>0</v>
      </c>
      <c r="AP48">
        <f t="shared" si="27"/>
        <v>-8.202022372481825E-2</v>
      </c>
      <c r="AQ48">
        <f t="shared" si="27"/>
        <v>-2.6046571093509003</v>
      </c>
      <c r="AR48">
        <f t="shared" si="27"/>
        <v>-2.6866773330757185</v>
      </c>
      <c r="AS48">
        <f t="shared" si="27"/>
        <v>8.0303384228420874E-3</v>
      </c>
      <c r="AT48">
        <f t="shared" si="27"/>
        <v>1.490212219716025E-2</v>
      </c>
      <c r="AU48">
        <f t="shared" si="23"/>
        <v>-2.663744872455716</v>
      </c>
      <c r="AW48">
        <v>45</v>
      </c>
      <c r="AX48">
        <f>IF(Z48&gt;0, (R48*SUMPRODUCT(K48:$K$98, X48:$X$98)-K48*$AZ$3)/Z48, 0)</f>
        <v>62.441039609906269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100000</v>
      </c>
      <c r="S49">
        <f t="shared" si="1"/>
        <v>61.153186945427976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33.594028496701121</v>
      </c>
      <c r="AC49">
        <f t="shared" si="2"/>
        <v>32.297065889265966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-449.80638381440411</v>
      </c>
      <c r="AI49">
        <f t="shared" si="25"/>
        <v>-463.009729176473</v>
      </c>
      <c r="AJ49">
        <f t="shared" si="7"/>
        <v>1.2969626074351552</v>
      </c>
      <c r="AK49">
        <f t="shared" si="22"/>
        <v>2.3515819947690786</v>
      </c>
      <c r="AL49">
        <f t="shared" si="26"/>
        <v>-459.36118457426875</v>
      </c>
      <c r="AN49">
        <f t="shared" si="27"/>
        <v>0</v>
      </c>
      <c r="AO49">
        <f t="shared" si="27"/>
        <v>0</v>
      </c>
      <c r="AP49">
        <f t="shared" si="27"/>
        <v>-7.1887758207654182E-2</v>
      </c>
      <c r="AQ49">
        <f t="shared" si="27"/>
        <v>-2.4490439107049409</v>
      </c>
      <c r="AR49">
        <f t="shared" si="27"/>
        <v>-2.5209316689125947</v>
      </c>
      <c r="AS49">
        <f t="shared" si="27"/>
        <v>7.061523558682216E-3</v>
      </c>
      <c r="AT49">
        <f t="shared" si="27"/>
        <v>1.2803570096036875E-2</v>
      </c>
      <c r="AU49">
        <f t="shared" si="23"/>
        <v>-2.5010665752578758</v>
      </c>
      <c r="AW49">
        <v>46</v>
      </c>
      <c r="AX49">
        <f>IF(Z49&gt;0, (R49*SUMPRODUCT(K49:$K$98, X49:$X$98)-K49*$AZ$3)/Z49, 0)</f>
        <v>61.153186945427976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25</v>
      </c>
      <c r="R50">
        <f t="shared" si="0"/>
        <v>100000</v>
      </c>
      <c r="S50">
        <f t="shared" si="1"/>
        <v>59.864812523405462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32.297065889265966</v>
      </c>
      <c r="AC50">
        <f t="shared" si="2"/>
        <v>31.015606355271515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-475.83731759871483</v>
      </c>
      <c r="AI50">
        <f t="shared" si="25"/>
        <v>-488.78967017776336</v>
      </c>
      <c r="AJ50">
        <f t="shared" si="7"/>
        <v>1.2814595339944503</v>
      </c>
      <c r="AK50">
        <f t="shared" si="22"/>
        <v>2.2607946122486178</v>
      </c>
      <c r="AL50">
        <f t="shared" si="26"/>
        <v>-485.24741603152029</v>
      </c>
      <c r="AN50">
        <f t="shared" si="27"/>
        <v>0</v>
      </c>
      <c r="AO50">
        <f t="shared" si="27"/>
        <v>0</v>
      </c>
      <c r="AP50">
        <f t="shared" si="27"/>
        <v>-6.2965345746624254E-2</v>
      </c>
      <c r="AQ50">
        <f t="shared" si="27"/>
        <v>-2.313190676280235</v>
      </c>
      <c r="AR50">
        <f t="shared" si="27"/>
        <v>-2.3761560220268594</v>
      </c>
      <c r="AS50">
        <f t="shared" si="27"/>
        <v>6.2295665691487652E-3</v>
      </c>
      <c r="AT50">
        <f t="shared" si="27"/>
        <v>1.0990413791901001E-2</v>
      </c>
      <c r="AU50">
        <f t="shared" si="23"/>
        <v>-2.3589360416658094</v>
      </c>
      <c r="AW50">
        <v>47</v>
      </c>
      <c r="AX50">
        <f>IF(Z50&gt;0, (R50*SUMPRODUCT(K50:$K$98, X50:$X$98)-K50*$AZ$3)/Z50, 0)</f>
        <v>59.864812523405462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100000</v>
      </c>
      <c r="S51">
        <f t="shared" si="1"/>
        <v>58.569368610014934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31.015606355271515</v>
      </c>
      <c r="AC51">
        <f t="shared" si="2"/>
        <v>29.744901729625642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-505.55151120908374</v>
      </c>
      <c r="AI51">
        <f t="shared" si="25"/>
        <v>-518.24795238453953</v>
      </c>
      <c r="AJ51">
        <f t="shared" si="7"/>
        <v>1.2707046256458732</v>
      </c>
      <c r="AK51">
        <f t="shared" si="22"/>
        <v>2.1710924448690063</v>
      </c>
      <c r="AL51">
        <f t="shared" si="26"/>
        <v>-514.80615531402464</v>
      </c>
      <c r="AN51">
        <f t="shared" si="27"/>
        <v>0</v>
      </c>
      <c r="AO51">
        <f t="shared" si="27"/>
        <v>0</v>
      </c>
      <c r="AP51">
        <f t="shared" si="27"/>
        <v>-5.5108287656436543E-2</v>
      </c>
      <c r="AQ51">
        <f t="shared" si="27"/>
        <v>-2.1943218355324876</v>
      </c>
      <c r="AR51">
        <f t="shared" si="27"/>
        <v>-2.2494301231889242</v>
      </c>
      <c r="AS51">
        <f t="shared" si="27"/>
        <v>5.5154318496610875E-3</v>
      </c>
      <c r="AT51">
        <f t="shared" si="27"/>
        <v>9.4235215464826671E-3</v>
      </c>
      <c r="AU51">
        <f t="shared" si="23"/>
        <v>-2.2344911697927805</v>
      </c>
      <c r="AW51">
        <v>48</v>
      </c>
      <c r="AX51">
        <f>IF(Z51&gt;0, (R51*SUMPRODUCT(K51:$K$98, X51:$X$98)-K51*$AZ$3)/Z51, 0)</f>
        <v>58.569368610014934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100000</v>
      </c>
      <c r="S52">
        <f t="shared" si="1"/>
        <v>57.263936411205492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29.744901729625642</v>
      </c>
      <c r="AC52">
        <f t="shared" si="2"/>
        <v>28.481371010730975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-540.89490424359076</v>
      </c>
      <c r="AI52">
        <f t="shared" si="25"/>
        <v>-553.32915728123112</v>
      </c>
      <c r="AJ52">
        <f t="shared" si="7"/>
        <v>1.2635307188946676</v>
      </c>
      <c r="AK52">
        <f t="shared" si="22"/>
        <v>2.0821431210737953</v>
      </c>
      <c r="AL52">
        <f t="shared" si="26"/>
        <v>-549.98348344126259</v>
      </c>
      <c r="AN52">
        <f t="shared" si="27"/>
        <v>0</v>
      </c>
      <c r="AO52">
        <f t="shared" si="27"/>
        <v>0</v>
      </c>
      <c r="AP52">
        <f t="shared" si="27"/>
        <v>-4.8187743526611572E-2</v>
      </c>
      <c r="AQ52">
        <f t="shared" si="27"/>
        <v>-2.096185821668592</v>
      </c>
      <c r="AR52">
        <f t="shared" si="27"/>
        <v>-2.1443735651952038</v>
      </c>
      <c r="AS52">
        <f t="shared" si="27"/>
        <v>4.8966909420114207E-3</v>
      </c>
      <c r="AT52">
        <f t="shared" si="27"/>
        <v>8.0691440330414206E-3</v>
      </c>
      <c r="AU52">
        <f t="shared" si="23"/>
        <v>-2.1314077302201508</v>
      </c>
      <c r="AW52">
        <v>49</v>
      </c>
      <c r="AX52">
        <f>IF(Z52&gt;0, (R52*SUMPRODUCT(K52:$K$98, X52:$X$98)-K52*$AZ$3)/Z52, 0)</f>
        <v>57.263936411205492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100000</v>
      </c>
      <c r="S53">
        <f t="shared" si="1"/>
        <v>55.932831611989378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28.481371010730975</v>
      </c>
      <c r="AC53">
        <f t="shared" si="2"/>
        <v>27.216248686060453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-580.8348460727251</v>
      </c>
      <c r="AI53">
        <f t="shared" si="25"/>
        <v>-592.99954786847081</v>
      </c>
      <c r="AJ53">
        <f t="shared" si="7"/>
        <v>1.2651223246705214</v>
      </c>
      <c r="AK53">
        <f t="shared" si="22"/>
        <v>1.9936959707511683</v>
      </c>
      <c r="AL53">
        <f t="shared" si="26"/>
        <v>-589.74072957304907</v>
      </c>
      <c r="AN53">
        <f t="shared" si="27"/>
        <v>0</v>
      </c>
      <c r="AO53">
        <f t="shared" si="27"/>
        <v>0</v>
      </c>
      <c r="AP53">
        <f t="shared" si="27"/>
        <v>-4.2092074814039926E-2</v>
      </c>
      <c r="AQ53">
        <f t="shared" si="27"/>
        <v>-2.0097939272169163</v>
      </c>
      <c r="AR53">
        <f t="shared" si="27"/>
        <v>-2.0518860020309559</v>
      </c>
      <c r="AS53">
        <f t="shared" si="27"/>
        <v>4.3775527286305472E-3</v>
      </c>
      <c r="AT53">
        <f t="shared" si="27"/>
        <v>6.8985497027684098E-3</v>
      </c>
      <c r="AU53">
        <f t="shared" si="23"/>
        <v>-2.040609899599557</v>
      </c>
      <c r="AW53">
        <v>50</v>
      </c>
      <c r="AX53">
        <f>IF(Z53&gt;0, (R53*SUMPRODUCT(K53:$K$98, X53:$X$98)-K53*$AZ$3)/Z53, 0)</f>
        <v>55.932831611989378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100000</v>
      </c>
      <c r="S54">
        <f t="shared" si="1"/>
        <v>54.574966220999244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27.216248686060453</v>
      </c>
      <c r="AC54">
        <f t="shared" si="2"/>
        <v>25.94847573830608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-625.73848993072818</v>
      </c>
      <c r="AI54">
        <f t="shared" si="25"/>
        <v>-637.62511008603383</v>
      </c>
      <c r="AJ54">
        <f t="shared" si="7"/>
        <v>1.2677729477543735</v>
      </c>
      <c r="AK54">
        <f t="shared" si="22"/>
        <v>1.9051374080242318</v>
      </c>
      <c r="AL54">
        <f t="shared" si="26"/>
        <v>-634.4521997302553</v>
      </c>
      <c r="AN54">
        <f t="shared" si="27"/>
        <v>0</v>
      </c>
      <c r="AO54">
        <f t="shared" si="27"/>
        <v>0</v>
      </c>
      <c r="AP54">
        <f t="shared" si="27"/>
        <v>-3.6723090978435839E-2</v>
      </c>
      <c r="AQ54">
        <f t="shared" si="27"/>
        <v>-1.9331863216120748</v>
      </c>
      <c r="AR54">
        <f t="shared" si="27"/>
        <v>-1.969909412590511</v>
      </c>
      <c r="AS54">
        <f t="shared" si="27"/>
        <v>3.9167181833099207E-3</v>
      </c>
      <c r="AT54">
        <f t="shared" si="27"/>
        <v>5.8858223319323841E-3</v>
      </c>
      <c r="AU54">
        <f t="shared" si="23"/>
        <v>-1.9601068720752688</v>
      </c>
      <c r="AW54">
        <v>51</v>
      </c>
      <c r="AX54">
        <f>IF(Z54&gt;0, (R54*SUMPRODUCT(K54:$K$98, X54:$X$98)-K54*$AZ$3)/Z54, 0)</f>
        <v>54.574966220999244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100000</v>
      </c>
      <c r="S55">
        <f t="shared" si="1"/>
        <v>53.190980850849499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25.94847573830608</v>
      </c>
      <c r="AC55">
        <f t="shared" si="2"/>
        <v>24.677808148357006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-676.29296236160076</v>
      </c>
      <c r="AI55">
        <f t="shared" si="25"/>
        <v>-687.8916430747629</v>
      </c>
      <c r="AJ55">
        <f t="shared" si="7"/>
        <v>1.270667589949074</v>
      </c>
      <c r="AK55">
        <f t="shared" si="22"/>
        <v>1.8163933016814258</v>
      </c>
      <c r="AL55">
        <f t="shared" si="26"/>
        <v>-684.80458218313242</v>
      </c>
      <c r="AN55">
        <f t="shared" si="27"/>
        <v>0</v>
      </c>
      <c r="AO55">
        <f t="shared" si="27"/>
        <v>0</v>
      </c>
      <c r="AP55">
        <f t="shared" si="27"/>
        <v>-3.1994211731201656E-2</v>
      </c>
      <c r="AQ55">
        <f t="shared" si="27"/>
        <v>-1.8655104632343682</v>
      </c>
      <c r="AR55">
        <f t="shared" si="27"/>
        <v>-1.8975046749655697</v>
      </c>
      <c r="AS55">
        <f t="shared" si="27"/>
        <v>3.5050544900914775E-3</v>
      </c>
      <c r="AT55">
        <f t="shared" si="27"/>
        <v>5.0104036241970448E-3</v>
      </c>
      <c r="AU55">
        <f t="shared" si="23"/>
        <v>-1.8889892168512812</v>
      </c>
      <c r="AW55">
        <v>52</v>
      </c>
      <c r="AX55">
        <f>IF(Z55&gt;0, (R55*SUMPRODUCT(K55:$K$98, X55:$X$98)-K55*$AZ$3)/Z55, 0)</f>
        <v>53.190980850849499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100000</v>
      </c>
      <c r="S56">
        <f t="shared" si="1"/>
        <v>51.778298288781883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24.677808148357006</v>
      </c>
      <c r="AC56">
        <f t="shared" si="2"/>
        <v>23.403832266964592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-730.69558975142581</v>
      </c>
      <c r="AI56">
        <f t="shared" si="25"/>
        <v>-741.99560976001851</v>
      </c>
      <c r="AJ56">
        <f t="shared" si="7"/>
        <v>1.2739758813924134</v>
      </c>
      <c r="AK56">
        <f t="shared" si="22"/>
        <v>1.7274465703849906</v>
      </c>
      <c r="AL56">
        <f t="shared" si="26"/>
        <v>-738.99418730824107</v>
      </c>
      <c r="AN56">
        <f t="shared" si="27"/>
        <v>0</v>
      </c>
      <c r="AO56">
        <f t="shared" si="27"/>
        <v>0</v>
      </c>
      <c r="AP56">
        <f t="shared" si="27"/>
        <v>-2.7830692378987859E-2</v>
      </c>
      <c r="AQ56">
        <f t="shared" si="27"/>
        <v>-1.7996219622258622</v>
      </c>
      <c r="AR56">
        <f t="shared" si="27"/>
        <v>-1.8274526546048502</v>
      </c>
      <c r="AS56">
        <f t="shared" si="27"/>
        <v>3.1376608914250857E-3</v>
      </c>
      <c r="AT56">
        <f t="shared" si="27"/>
        <v>4.2545087588309301E-3</v>
      </c>
      <c r="AU56">
        <f t="shared" si="23"/>
        <v>-1.820060484954594</v>
      </c>
      <c r="AW56">
        <v>53</v>
      </c>
      <c r="AX56">
        <f>IF(Z56&gt;0, (R56*SUMPRODUCT(K56:$K$98, X56:$X$98)-K56*$AZ$3)/Z56, 0)</f>
        <v>51.778298288781883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100000</v>
      </c>
      <c r="S57">
        <f t="shared" si="1"/>
        <v>50.347221089773058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23.403832266964592</v>
      </c>
      <c r="AC57">
        <f t="shared" si="2"/>
        <v>22.13236618138334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-788.61989878463589</v>
      </c>
      <c r="AI57">
        <f t="shared" si="25"/>
        <v>-799.60976361844644</v>
      </c>
      <c r="AJ57">
        <f t="shared" si="7"/>
        <v>1.2714660855812525</v>
      </c>
      <c r="AK57">
        <f t="shared" si="22"/>
        <v>1.6382682586875217</v>
      </c>
      <c r="AL57">
        <f t="shared" si="26"/>
        <v>-796.70002927417772</v>
      </c>
      <c r="AN57">
        <f t="shared" si="27"/>
        <v>0</v>
      </c>
      <c r="AO57">
        <f t="shared" si="27"/>
        <v>0</v>
      </c>
      <c r="AP57">
        <f t="shared" si="27"/>
        <v>-2.4166798823290852E-2</v>
      </c>
      <c r="AQ57">
        <f t="shared" si="27"/>
        <v>-1.7341813325436548</v>
      </c>
      <c r="AR57">
        <f t="shared" si="27"/>
        <v>-1.7583481313669456</v>
      </c>
      <c r="AS57">
        <f t="shared" si="27"/>
        <v>2.7959638781312455E-3</v>
      </c>
      <c r="AT57">
        <f t="shared" si="27"/>
        <v>3.6025647289564047E-3</v>
      </c>
      <c r="AU57">
        <f t="shared" si="23"/>
        <v>-1.751949602759858</v>
      </c>
      <c r="AW57">
        <v>54</v>
      </c>
      <c r="AX57">
        <f>IF(Z57&gt;0, (R57*SUMPRODUCT(K57:$K$98, X57:$X$98)-K57*$AZ$3)/Z57, 0)</f>
        <v>50.347221089773058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100000</v>
      </c>
      <c r="S58">
        <f t="shared" si="1"/>
        <v>48.908004449448178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22.13236618138334</v>
      </c>
      <c r="AC58">
        <f t="shared" si="2"/>
        <v>20.869752595843799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-848.41897187287589</v>
      </c>
      <c r="AI58">
        <f t="shared" si="25"/>
        <v>-859.08683331538009</v>
      </c>
      <c r="AJ58">
        <f t="shared" si="7"/>
        <v>1.2626135855395404</v>
      </c>
      <c r="AK58">
        <f t="shared" si="22"/>
        <v>1.5492656326968339</v>
      </c>
      <c r="AL58">
        <f t="shared" si="26"/>
        <v>-856.27495409714379</v>
      </c>
      <c r="AN58">
        <f t="shared" si="27"/>
        <v>0</v>
      </c>
      <c r="AO58">
        <f t="shared" si="27"/>
        <v>0</v>
      </c>
      <c r="AP58">
        <f t="shared" si="27"/>
        <v>-2.0945277539670414E-2</v>
      </c>
      <c r="AQ58">
        <f t="shared" si="27"/>
        <v>-1.6657856808109848</v>
      </c>
      <c r="AR58">
        <f t="shared" si="27"/>
        <v>-1.6867309583506551</v>
      </c>
      <c r="AS58">
        <f t="shared" si="27"/>
        <v>2.4790153225195963E-3</v>
      </c>
      <c r="AT58">
        <f t="shared" si="27"/>
        <v>3.0418279084707292E-3</v>
      </c>
      <c r="AU58">
        <f t="shared" si="23"/>
        <v>-1.681210115119665</v>
      </c>
      <c r="AW58">
        <v>55</v>
      </c>
      <c r="AX58">
        <f>IF(Z58&gt;0, (R58*SUMPRODUCT(K58:$K$98, X58:$X$98)-K58*$AZ$3)/Z58, 0)</f>
        <v>48.908004449448178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100000</v>
      </c>
      <c r="S59">
        <f t="shared" si="1"/>
        <v>47.478816308458605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20.869752595843799</v>
      </c>
      <c r="AC59">
        <f t="shared" si="2"/>
        <v>19.625009546286488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-910.48780719774277</v>
      </c>
      <c r="AI59">
        <f t="shared" si="25"/>
        <v>-920.82136807402253</v>
      </c>
      <c r="AJ59">
        <f t="shared" si="7"/>
        <v>1.2447430495573109</v>
      </c>
      <c r="AK59">
        <f t="shared" si="22"/>
        <v>1.4608826817090661</v>
      </c>
      <c r="AL59">
        <f t="shared" si="26"/>
        <v>-918.11574234275611</v>
      </c>
      <c r="AN59">
        <f t="shared" si="27"/>
        <v>0</v>
      </c>
      <c r="AO59">
        <f t="shared" si="27"/>
        <v>0</v>
      </c>
      <c r="AP59">
        <f t="shared" si="27"/>
        <v>-1.8115099873752798E-2</v>
      </c>
      <c r="AQ59">
        <f t="shared" si="27"/>
        <v>-1.5961175202520508</v>
      </c>
      <c r="AR59">
        <f t="shared" si="27"/>
        <v>-1.6142326201258035</v>
      </c>
      <c r="AS59">
        <f t="shared" si="27"/>
        <v>2.1820788525714987E-3</v>
      </c>
      <c r="AT59">
        <f t="shared" si="27"/>
        <v>2.5609793177628192E-3</v>
      </c>
      <c r="AU59">
        <f t="shared" si="23"/>
        <v>-1.609489561955469</v>
      </c>
      <c r="AW59">
        <v>56</v>
      </c>
      <c r="AX59">
        <f>IF(Z59&gt;0, (R59*SUMPRODUCT(K59:$K$98, X59:$X$98)-K59*$AZ$3)/Z59, 0)</f>
        <v>47.478816308458605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100000</v>
      </c>
      <c r="S60">
        <f t="shared" si="1"/>
        <v>46.076275193628263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19.625009546286488</v>
      </c>
      <c r="AC60">
        <f t="shared" si="2"/>
        <v>18.404822946796646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-976.65021764271421</v>
      </c>
      <c r="AI60">
        <f t="shared" si="25"/>
        <v>-986.63628035582053</v>
      </c>
      <c r="AJ60">
        <f t="shared" si="7"/>
        <v>1.2201865994898426</v>
      </c>
      <c r="AK60">
        <f t="shared" si="22"/>
        <v>1.3737506682400544</v>
      </c>
      <c r="AL60">
        <f t="shared" si="26"/>
        <v>-984.04234308809066</v>
      </c>
      <c r="AN60">
        <f t="shared" si="27"/>
        <v>0</v>
      </c>
      <c r="AO60">
        <f t="shared" si="27"/>
        <v>0</v>
      </c>
      <c r="AP60">
        <f t="shared" si="27"/>
        <v>-1.5630288598282905E-2</v>
      </c>
      <c r="AQ60">
        <f t="shared" si="27"/>
        <v>-1.5286630176372025</v>
      </c>
      <c r="AR60">
        <f t="shared" si="27"/>
        <v>-1.5442933062354853</v>
      </c>
      <c r="AS60">
        <f t="shared" si="27"/>
        <v>1.9098486802764235E-3</v>
      </c>
      <c r="AT60">
        <f t="shared" si="27"/>
        <v>2.1502087482882272E-3</v>
      </c>
      <c r="AU60">
        <f t="shared" si="23"/>
        <v>-1.5402332488069208</v>
      </c>
      <c r="AW60">
        <v>57</v>
      </c>
      <c r="AX60">
        <f>IF(Z60&gt;0, (R60*SUMPRODUCT(K60:$K$98, X60:$X$98)-K60*$AZ$3)/Z60, 0)</f>
        <v>46.076275193628263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100000</v>
      </c>
      <c r="S61">
        <f t="shared" si="1"/>
        <v>44.708169309601004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18.404822946796646</v>
      </c>
      <c r="AC61">
        <f t="shared" si="2"/>
        <v>17.211812536982841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-1046.6707489745943</v>
      </c>
      <c r="AI61">
        <f t="shared" si="25"/>
        <v>-1056.2952833733259</v>
      </c>
      <c r="AJ61">
        <f t="shared" si="7"/>
        <v>1.1930104098138052</v>
      </c>
      <c r="AK61">
        <f t="shared" si="22"/>
        <v>1.2883376062757654</v>
      </c>
      <c r="AL61">
        <f t="shared" si="26"/>
        <v>-1053.8139353572365</v>
      </c>
      <c r="AN61">
        <f t="shared" si="27"/>
        <v>0</v>
      </c>
      <c r="AO61">
        <f t="shared" si="27"/>
        <v>0</v>
      </c>
      <c r="AP61">
        <f t="shared" si="27"/>
        <v>-1.3450375663398092E-2</v>
      </c>
      <c r="AQ61">
        <f t="shared" si="27"/>
        <v>-1.4627320331936133</v>
      </c>
      <c r="AR61">
        <f t="shared" si="27"/>
        <v>-1.4761824088570115</v>
      </c>
      <c r="AS61">
        <f t="shared" si="27"/>
        <v>1.6672430600336294E-3</v>
      </c>
      <c r="AT61">
        <f t="shared" si="27"/>
        <v>1.8004636970257832E-3</v>
      </c>
      <c r="AU61">
        <f t="shared" si="23"/>
        <v>-1.4727147020999523</v>
      </c>
      <c r="AW61">
        <v>58</v>
      </c>
      <c r="AX61">
        <f>IF(Z61&gt;0, (R61*SUMPRODUCT(K61:$K$98, X61:$X$98)-K61*$AZ$3)/Z61, 0)</f>
        <v>44.708169309601004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100000</v>
      </c>
      <c r="S62">
        <f t="shared" si="1"/>
        <v>43.383802070328535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17.211812536982841</v>
      </c>
      <c r="AC62">
        <f t="shared" si="2"/>
        <v>16.048770332202977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-1120.61622401156</v>
      </c>
      <c r="AI62">
        <f t="shared" si="25"/>
        <v>-1129.8643590103013</v>
      </c>
      <c r="AJ62">
        <f t="shared" si="7"/>
        <v>1.1630422047798632</v>
      </c>
      <c r="AK62">
        <f t="shared" si="22"/>
        <v>1.2048268775887989</v>
      </c>
      <c r="AL62">
        <f t="shared" si="26"/>
        <v>-1127.4964899279325</v>
      </c>
      <c r="AN62">
        <f t="shared" si="27"/>
        <v>0</v>
      </c>
      <c r="AO62">
        <f t="shared" si="27"/>
        <v>0</v>
      </c>
      <c r="AP62">
        <f t="shared" si="27"/>
        <v>-1.1539601810252305E-2</v>
      </c>
      <c r="AQ62">
        <f t="shared" si="27"/>
        <v>-1.3982781402911817</v>
      </c>
      <c r="AR62">
        <f t="shared" si="27"/>
        <v>-1.409817742101434</v>
      </c>
      <c r="AS62">
        <f t="shared" si="27"/>
        <v>1.451216265063611E-3</v>
      </c>
      <c r="AT62">
        <f t="shared" si="27"/>
        <v>1.5033541810923472E-3</v>
      </c>
      <c r="AU62">
        <f t="shared" si="23"/>
        <v>-1.4068631716552777</v>
      </c>
      <c r="AW62">
        <v>59</v>
      </c>
      <c r="AX62">
        <f>IF(Z62&gt;0, (R62*SUMPRODUCT(K62:$K$98, X62:$X$98)-K62*$AZ$3)/Z62, 0)</f>
        <v>43.383802070328535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100000</v>
      </c>
      <c r="S63">
        <f t="shared" si="1"/>
        <v>42.106027315564837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16.048770332202977</v>
      </c>
      <c r="AC63">
        <f t="shared" si="2"/>
        <v>14.91807239585264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-1192.8356608772829</v>
      </c>
      <c r="AI63">
        <f t="shared" si="25"/>
        <v>-1201.6931056108176</v>
      </c>
      <c r="AJ63">
        <f t="shared" si="7"/>
        <v>1.1306979363503373</v>
      </c>
      <c r="AK63">
        <f t="shared" si="22"/>
        <v>1.1234139232542084</v>
      </c>
      <c r="AL63">
        <f t="shared" si="26"/>
        <v>-1199.438993751213</v>
      </c>
      <c r="AN63">
        <f t="shared" si="27"/>
        <v>0</v>
      </c>
      <c r="AO63">
        <f t="shared" si="27"/>
        <v>0</v>
      </c>
      <c r="AP63">
        <f t="shared" si="27"/>
        <v>-9.8679534243561115E-3</v>
      </c>
      <c r="AQ63">
        <f t="shared" si="27"/>
        <v>-1.3289212745390502</v>
      </c>
      <c r="AR63">
        <f t="shared" si="27"/>
        <v>-1.3387892279634064</v>
      </c>
      <c r="AS63">
        <f t="shared" si="27"/>
        <v>1.2596945178418423E-3</v>
      </c>
      <c r="AT63">
        <f t="shared" si="27"/>
        <v>1.2515795022659769E-3</v>
      </c>
      <c r="AU63">
        <f t="shared" si="23"/>
        <v>-1.3362779539432987</v>
      </c>
      <c r="AW63">
        <v>60</v>
      </c>
      <c r="AX63">
        <f>IF(Z63&gt;0, (R63*SUMPRODUCT(K63:$K$98, X63:$X$98)-K63*$AZ$3)/Z63, 0)</f>
        <v>42.106027315564837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25</v>
      </c>
      <c r="R64">
        <f t="shared" si="0"/>
        <v>100000</v>
      </c>
      <c r="S64">
        <f t="shared" si="1"/>
        <v>40.890968342203763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14.91807239585264</v>
      </c>
      <c r="AC64">
        <f t="shared" si="2"/>
        <v>13.828062017689344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-1258.5710096138168</v>
      </c>
      <c r="AI64">
        <f t="shared" si="25"/>
        <v>-1267.0252371476126</v>
      </c>
      <c r="AJ64">
        <f t="shared" si="7"/>
        <v>1.0900103781632957</v>
      </c>
      <c r="AK64">
        <f t="shared" si="22"/>
        <v>1.044265067709685</v>
      </c>
      <c r="AL64">
        <f t="shared" si="26"/>
        <v>-1264.8909617017398</v>
      </c>
      <c r="AN64">
        <f t="shared" si="27"/>
        <v>0</v>
      </c>
      <c r="AO64">
        <f t="shared" si="27"/>
        <v>0</v>
      </c>
      <c r="AP64">
        <f t="shared" si="27"/>
        <v>-8.4095847024908896E-3</v>
      </c>
      <c r="AQ64">
        <f t="shared" si="27"/>
        <v>-1.251925083295546</v>
      </c>
      <c r="AR64">
        <f t="shared" si="27"/>
        <v>-1.2603346679980367</v>
      </c>
      <c r="AS64">
        <f t="shared" si="27"/>
        <v>1.0842545418981281E-3</v>
      </c>
      <c r="AT64">
        <f t="shared" si="27"/>
        <v>1.0387507910866501E-3</v>
      </c>
      <c r="AU64">
        <f t="shared" si="23"/>
        <v>-1.2582116626650521</v>
      </c>
      <c r="AW64">
        <v>61</v>
      </c>
      <c r="AX64">
        <f>IF(Z64&gt;0, (R64*SUMPRODUCT(K64:$K$98, X64:$X$98)-K64*$AZ$3)/Z64, 0)</f>
        <v>40.890968342203763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100000</v>
      </c>
      <c r="S65">
        <f t="shared" si="1"/>
        <v>40.150468821107495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13.828062017689344</v>
      </c>
      <c r="AC65">
        <f t="shared" si="2"/>
        <v>12.789450234729296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-1624.9405422025548</v>
      </c>
      <c r="AI65">
        <f t="shared" si="25"/>
        <v>-1632.903992325462</v>
      </c>
      <c r="AJ65">
        <f t="shared" si="7"/>
        <v>1.0386117829600483</v>
      </c>
      <c r="AK65">
        <f t="shared" si="22"/>
        <v>0.96796434123825414</v>
      </c>
      <c r="AL65">
        <f t="shared" si="26"/>
        <v>-1630.8974162012637</v>
      </c>
      <c r="AN65">
        <f t="shared" si="27"/>
        <v>0</v>
      </c>
      <c r="AO65">
        <f t="shared" si="27"/>
        <v>0</v>
      </c>
      <c r="AP65">
        <f t="shared" si="27"/>
        <v>-7.0726775519090066E-3</v>
      </c>
      <c r="AQ65">
        <f t="shared" si="27"/>
        <v>-1.4431785618853317</v>
      </c>
      <c r="AR65">
        <f t="shared" si="27"/>
        <v>-1.4502512394372407</v>
      </c>
      <c r="AS65">
        <f t="shared" si="27"/>
        <v>9.2243514169307924E-4</v>
      </c>
      <c r="AT65">
        <f t="shared" si="27"/>
        <v>8.5969015460159019E-4</v>
      </c>
      <c r="AU65">
        <f t="shared" si="23"/>
        <v>-1.448469114140946</v>
      </c>
      <c r="AW65">
        <v>62</v>
      </c>
      <c r="AX65">
        <f>IF(Z65&gt;0, (R65*SUMPRODUCT(K65:$K$98, X65:$X$98)-K65*$AZ$3)/Z65, 0)</f>
        <v>40.150468821107495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100000</v>
      </c>
      <c r="S66">
        <f t="shared" si="1"/>
        <v>39.010254226130414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12.789450234729296</v>
      </c>
      <c r="AC66">
        <f t="shared" si="2"/>
        <v>11.536729976714945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-1961.6793210146027</v>
      </c>
      <c r="AI66">
        <f t="shared" si="25"/>
        <v>-1969.0727168060273</v>
      </c>
      <c r="AJ66">
        <f t="shared" si="7"/>
        <v>1.2527202580143513</v>
      </c>
      <c r="AK66">
        <f t="shared" si="22"/>
        <v>0.89526151643105079</v>
      </c>
      <c r="AL66">
        <f t="shared" si="26"/>
        <v>-1966.924735031582</v>
      </c>
      <c r="AN66">
        <f t="shared" si="27"/>
        <v>0</v>
      </c>
      <c r="AO66">
        <f t="shared" si="27"/>
        <v>0</v>
      </c>
      <c r="AP66">
        <f t="shared" si="27"/>
        <v>-5.8628465542269982E-3</v>
      </c>
      <c r="AQ66">
        <f t="shared" si="27"/>
        <v>-1.5555808416274233</v>
      </c>
      <c r="AR66">
        <f t="shared" si="27"/>
        <v>-1.5614436881816502</v>
      </c>
      <c r="AS66">
        <f t="shared" si="27"/>
        <v>9.9338745757782359E-4</v>
      </c>
      <c r="AT66">
        <f t="shared" si="27"/>
        <v>7.0992829882417371E-4</v>
      </c>
      <c r="AU66">
        <f t="shared" si="23"/>
        <v>-1.5597403724252483</v>
      </c>
      <c r="AW66">
        <v>63</v>
      </c>
      <c r="AX66">
        <f>IF(Z66&gt;0, (R66*SUMPRODUCT(K66:$K$98, X66:$X$98)-K66*$AZ$3)/Z66, 0)</f>
        <v>39.010254226130414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8">$C$6</f>
        <v>100000</v>
      </c>
      <c r="S67">
        <f t="shared" ref="S67:S98" si="29">AX67</f>
        <v>37.575329777652733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11.536729976714945</v>
      </c>
      <c r="AC67">
        <f t="shared" ref="AC67:AC98" si="30">S67*Z67</f>
        <v>10.151201192115176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-6.7539002666002048</v>
      </c>
      <c r="AH67">
        <f t="shared" ref="AH67:AH98" si="33">-X67*R67</f>
        <v>-2262.2462676403261</v>
      </c>
      <c r="AI67">
        <f t="shared" ref="AI67:AI98" si="34">SUM(AE67:AH67)</f>
        <v>-2269.0001679069264</v>
      </c>
      <c r="AJ67">
        <f t="shared" ref="AJ67:AJ98" si="35">AB67-AC67</f>
        <v>1.385528784599769</v>
      </c>
      <c r="AK67">
        <f t="shared" si="22"/>
        <v>0.80757109837004626</v>
      </c>
      <c r="AL67">
        <f t="shared" si="26"/>
        <v>-2266.8070680239566</v>
      </c>
      <c r="AN67">
        <f t="shared" ref="AN67:AU98" si="36">AE67*$K67</f>
        <v>0</v>
      </c>
      <c r="AO67">
        <f t="shared" si="36"/>
        <v>0</v>
      </c>
      <c r="AP67">
        <f t="shared" si="36"/>
        <v>-4.7819077349938255E-3</v>
      </c>
      <c r="AQ67">
        <f t="shared" si="36"/>
        <v>-1.6017193767558704</v>
      </c>
      <c r="AR67">
        <f t="shared" si="36"/>
        <v>-1.6065012844908644</v>
      </c>
      <c r="AS67">
        <f t="shared" si="36"/>
        <v>9.8098440169436729E-4</v>
      </c>
      <c r="AT67">
        <f t="shared" si="36"/>
        <v>5.7177783642296982E-4</v>
      </c>
      <c r="AU67">
        <f t="shared" si="23"/>
        <v>-1.6049485222527471</v>
      </c>
      <c r="AW67">
        <v>64</v>
      </c>
      <c r="AX67">
        <f>IF(Z67&gt;0, (R67*SUMPRODUCT(K67:$K$98, X67:$X$98)-K67*$AZ$3)/Z67, 0)</f>
        <v>37.575329777652733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25</v>
      </c>
      <c r="R68">
        <f t="shared" si="28"/>
        <v>100000</v>
      </c>
      <c r="S68">
        <f t="shared" si="29"/>
        <v>35.906335980651761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10.151201192115176</v>
      </c>
      <c r="AC68">
        <f t="shared" si="30"/>
        <v>8.701314009134002</v>
      </c>
      <c r="AE68">
        <f t="shared" si="31"/>
        <v>0</v>
      </c>
      <c r="AF68">
        <f t="shared" si="32"/>
        <v>0</v>
      </c>
      <c r="AG68">
        <f t="shared" si="32"/>
        <v>-6.0583416349016588</v>
      </c>
      <c r="AH68">
        <f t="shared" si="33"/>
        <v>-2512.0785161301765</v>
      </c>
      <c r="AI68">
        <f t="shared" si="34"/>
        <v>-2518.1368577650783</v>
      </c>
      <c r="AJ68">
        <f t="shared" si="35"/>
        <v>1.4498871829811737</v>
      </c>
      <c r="AK68">
        <f t="shared" si="22"/>
        <v>0.71058408344806234</v>
      </c>
      <c r="AL68">
        <f t="shared" si="26"/>
        <v>-2515.9763864986494</v>
      </c>
      <c r="AN68">
        <f t="shared" si="36"/>
        <v>0</v>
      </c>
      <c r="AO68">
        <f t="shared" si="36"/>
        <v>0</v>
      </c>
      <c r="AP68">
        <f t="shared" si="36"/>
        <v>-3.829854600094358E-3</v>
      </c>
      <c r="AQ68">
        <f t="shared" si="36"/>
        <v>-1.5880410912078804</v>
      </c>
      <c r="AR68">
        <f t="shared" si="36"/>
        <v>-1.5918709458079749</v>
      </c>
      <c r="AS68">
        <f t="shared" si="36"/>
        <v>9.1656387704659942E-4</v>
      </c>
      <c r="AT68">
        <f t="shared" si="36"/>
        <v>4.4920440027175354E-4</v>
      </c>
      <c r="AU68">
        <f t="shared" si="23"/>
        <v>-1.5905051775306569</v>
      </c>
      <c r="AW68">
        <v>65</v>
      </c>
      <c r="AX68">
        <f>IF(Z68&gt;0, (R68*SUMPRODUCT(K68:$K$98, X68:$X$98)-K68*$AZ$3)/Z68, 0)</f>
        <v>35.906335980651761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8"/>
        <v>100000</v>
      </c>
      <c r="S69">
        <f t="shared" si="29"/>
        <v>33.967096009520347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8.701314009134002</v>
      </c>
      <c r="AC69">
        <f t="shared" si="30"/>
        <v>7.2488373766535288</v>
      </c>
      <c r="AE69">
        <f t="shared" si="31"/>
        <v>0</v>
      </c>
      <c r="AF69">
        <f t="shared" si="32"/>
        <v>0</v>
      </c>
      <c r="AG69">
        <f t="shared" si="32"/>
        <v>-5.3351906905890738</v>
      </c>
      <c r="AH69">
        <f t="shared" si="33"/>
        <v>-2650.2701118542759</v>
      </c>
      <c r="AI69">
        <f t="shared" si="34"/>
        <v>-2655.605302544865</v>
      </c>
      <c r="AJ69">
        <f t="shared" si="35"/>
        <v>1.4524766324804732</v>
      </c>
      <c r="AK69">
        <f t="shared" si="22"/>
        <v>0.60909198063938019</v>
      </c>
      <c r="AL69">
        <f t="shared" si="26"/>
        <v>-2653.5437339317455</v>
      </c>
      <c r="AN69">
        <f t="shared" si="36"/>
        <v>0</v>
      </c>
      <c r="AO69">
        <f t="shared" si="36"/>
        <v>0</v>
      </c>
      <c r="AP69">
        <f t="shared" si="36"/>
        <v>-3.0113445583589077E-3</v>
      </c>
      <c r="AQ69">
        <f t="shared" si="36"/>
        <v>-1.4958933883265635</v>
      </c>
      <c r="AR69">
        <f t="shared" si="36"/>
        <v>-1.4989047328849225</v>
      </c>
      <c r="AS69">
        <f t="shared" si="36"/>
        <v>8.1982216888307864E-4</v>
      </c>
      <c r="AT69">
        <f t="shared" si="36"/>
        <v>3.4379011507008179E-4</v>
      </c>
      <c r="AU69">
        <f t="shared" si="23"/>
        <v>-1.4977411206009694</v>
      </c>
      <c r="AW69">
        <v>66</v>
      </c>
      <c r="AX69">
        <f>IF(Z69&gt;0, (R69*SUMPRODUCT(K69:$K$98, X69:$X$98)-K69*$AZ$3)/Z69, 0)</f>
        <v>33.967096009520347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25</v>
      </c>
      <c r="R70">
        <f t="shared" si="28"/>
        <v>100000</v>
      </c>
      <c r="S70">
        <f t="shared" si="29"/>
        <v>31.896166885453468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7.2488373766535288</v>
      </c>
      <c r="AC70">
        <f t="shared" si="30"/>
        <v>5.8739836836192927</v>
      </c>
      <c r="AE70">
        <f t="shared" si="31"/>
        <v>0</v>
      </c>
      <c r="AF70">
        <f t="shared" si="32"/>
        <v>0</v>
      </c>
      <c r="AG70">
        <f t="shared" si="32"/>
        <v>-4.6039887055348458</v>
      </c>
      <c r="AH70">
        <f t="shared" si="33"/>
        <v>-2711.4003125933482</v>
      </c>
      <c r="AI70">
        <f t="shared" si="34"/>
        <v>-2716.0043012988831</v>
      </c>
      <c r="AJ70">
        <f t="shared" si="35"/>
        <v>1.3748536930342361</v>
      </c>
      <c r="AK70">
        <f t="shared" si="22"/>
        <v>0.50741861636574703</v>
      </c>
      <c r="AL70">
        <f t="shared" si="26"/>
        <v>-2714.1220289894832</v>
      </c>
      <c r="AN70">
        <f t="shared" si="36"/>
        <v>0</v>
      </c>
      <c r="AO70">
        <f t="shared" si="36"/>
        <v>0</v>
      </c>
      <c r="AP70">
        <f t="shared" si="36"/>
        <v>-2.3202069889751357E-3</v>
      </c>
      <c r="AQ70">
        <f t="shared" si="36"/>
        <v>-1.3664260182970249</v>
      </c>
      <c r="AR70">
        <f t="shared" si="36"/>
        <v>-1.3687462252860001</v>
      </c>
      <c r="AS70">
        <f t="shared" si="36"/>
        <v>6.9286554581713159E-4</v>
      </c>
      <c r="AT70">
        <f t="shared" si="36"/>
        <v>2.5571657432880919E-4</v>
      </c>
      <c r="AU70">
        <f t="shared" si="23"/>
        <v>-1.3677976431658543</v>
      </c>
      <c r="AW70">
        <v>67</v>
      </c>
      <c r="AX70">
        <f>IF(Z70&gt;0, (R70*SUMPRODUCT(K70:$K$98, X70:$X$98)-K70*$AZ$3)/Z70, 0)</f>
        <v>31.896166885453468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25</v>
      </c>
      <c r="R71">
        <f t="shared" si="28"/>
        <v>100000</v>
      </c>
      <c r="S71">
        <f t="shared" si="29"/>
        <v>29.681201237266684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5.8739836836192927</v>
      </c>
      <c r="AC71">
        <f t="shared" si="30"/>
        <v>4.6156288218332806</v>
      </c>
      <c r="AE71">
        <f t="shared" si="31"/>
        <v>0</v>
      </c>
      <c r="AF71">
        <f t="shared" si="32"/>
        <v>0</v>
      </c>
      <c r="AG71">
        <f t="shared" si="32"/>
        <v>-3.8876701661572728</v>
      </c>
      <c r="AH71">
        <f t="shared" si="33"/>
        <v>-2681.114609288898</v>
      </c>
      <c r="AI71">
        <f t="shared" si="34"/>
        <v>-2685.0022794550555</v>
      </c>
      <c r="AJ71">
        <f t="shared" si="35"/>
        <v>1.2583548617860121</v>
      </c>
      <c r="AK71">
        <f t="shared" si="22"/>
        <v>0.41117885785335051</v>
      </c>
      <c r="AL71">
        <f t="shared" si="26"/>
        <v>-2683.3327457354162</v>
      </c>
      <c r="AN71">
        <f t="shared" si="36"/>
        <v>0</v>
      </c>
      <c r="AO71">
        <f t="shared" si="36"/>
        <v>0</v>
      </c>
      <c r="AP71">
        <f t="shared" si="36"/>
        <v>-1.7492982846095343E-3</v>
      </c>
      <c r="AQ71">
        <f t="shared" si="36"/>
        <v>-1.2063958582953762</v>
      </c>
      <c r="AR71">
        <f t="shared" si="36"/>
        <v>-1.2081451565799859</v>
      </c>
      <c r="AS71">
        <f t="shared" si="36"/>
        <v>5.6621007108947452E-4</v>
      </c>
      <c r="AT71">
        <f t="shared" si="36"/>
        <v>1.8501427332286602E-4</v>
      </c>
      <c r="AU71">
        <f t="shared" si="23"/>
        <v>-1.2073939322355736</v>
      </c>
      <c r="AW71">
        <v>68</v>
      </c>
      <c r="AX71">
        <f>IF(Z71&gt;0, (R71*SUMPRODUCT(K71:$K$98, X71:$X$98)-K71*$AZ$3)/Z71, 0)</f>
        <v>29.681201237266684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25</v>
      </c>
      <c r="R72">
        <f t="shared" si="28"/>
        <v>100000</v>
      </c>
      <c r="S72">
        <f t="shared" si="29"/>
        <v>27.317163988784557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4.6156288218332806</v>
      </c>
      <c r="AC72">
        <f t="shared" si="30"/>
        <v>3.5057250675655895</v>
      </c>
      <c r="AE72">
        <f t="shared" si="31"/>
        <v>0</v>
      </c>
      <c r="AF72">
        <f t="shared" si="32"/>
        <v>0</v>
      </c>
      <c r="AG72">
        <f t="shared" si="32"/>
        <v>-3.2083537926968866</v>
      </c>
      <c r="AH72">
        <f t="shared" si="33"/>
        <v>-2561.7586871952531</v>
      </c>
      <c r="AI72">
        <f t="shared" si="34"/>
        <v>-2564.96704098795</v>
      </c>
      <c r="AJ72">
        <f t="shared" si="35"/>
        <v>1.1099037542676911</v>
      </c>
      <c r="AK72">
        <f t="shared" si="22"/>
        <v>0.32309401752832967</v>
      </c>
      <c r="AL72">
        <f t="shared" si="26"/>
        <v>-2563.5340432161538</v>
      </c>
      <c r="AN72">
        <f t="shared" si="36"/>
        <v>0</v>
      </c>
      <c r="AO72">
        <f t="shared" si="36"/>
        <v>0</v>
      </c>
      <c r="AP72">
        <f t="shared" si="36"/>
        <v>-1.2889577695350861E-3</v>
      </c>
      <c r="AQ72">
        <f t="shared" si="36"/>
        <v>-1.02918785672908</v>
      </c>
      <c r="AR72">
        <f t="shared" si="36"/>
        <v>-1.0304768144986152</v>
      </c>
      <c r="AS72">
        <f t="shared" si="36"/>
        <v>4.4590439831043314E-4</v>
      </c>
      <c r="AT72">
        <f t="shared" si="36"/>
        <v>1.298031860237525E-4</v>
      </c>
      <c r="AU72">
        <f t="shared" si="23"/>
        <v>-1.0299011069142807</v>
      </c>
      <c r="AW72">
        <v>69</v>
      </c>
      <c r="AX72">
        <f>IF(Z72&gt;0, (R72*SUMPRODUCT(K72:$K$98, X72:$X$98)-K72*$AZ$3)/Z72, 0)</f>
        <v>27.317163988784557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25</v>
      </c>
      <c r="R73">
        <f t="shared" si="28"/>
        <v>100000</v>
      </c>
      <c r="S73">
        <f t="shared" si="29"/>
        <v>24.814808495000772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3.5057250675655895</v>
      </c>
      <c r="AC73">
        <f t="shared" si="30"/>
        <v>2.5626908751469437</v>
      </c>
      <c r="AE73">
        <f t="shared" si="31"/>
        <v>0</v>
      </c>
      <c r="AF73">
        <f t="shared" si="32"/>
        <v>0</v>
      </c>
      <c r="AG73">
        <f t="shared" si="32"/>
        <v>-2.5818160914512269</v>
      </c>
      <c r="AH73">
        <f t="shared" si="33"/>
        <v>-2377.8166532747632</v>
      </c>
      <c r="AI73">
        <f t="shared" si="34"/>
        <v>-2380.3984693662146</v>
      </c>
      <c r="AJ73">
        <f t="shared" si="35"/>
        <v>0.94303419241864583</v>
      </c>
      <c r="AK73">
        <f t="shared" ref="AK73:AK98" si="49">G73*SUM(AB73:AB73, AE73:AF73)</f>
        <v>0.2454007547295913</v>
      </c>
      <c r="AL73">
        <f t="shared" si="26"/>
        <v>-2379.2100344190667</v>
      </c>
      <c r="AN73">
        <f t="shared" si="36"/>
        <v>0</v>
      </c>
      <c r="AO73">
        <f t="shared" si="36"/>
        <v>0</v>
      </c>
      <c r="AP73">
        <f t="shared" si="36"/>
        <v>-9.2611243669625488E-4</v>
      </c>
      <c r="AQ73">
        <f t="shared" si="36"/>
        <v>-0.85293665264260565</v>
      </c>
      <c r="AR73">
        <f t="shared" si="36"/>
        <v>-0.85386276507930192</v>
      </c>
      <c r="AS73">
        <f t="shared" si="36"/>
        <v>3.382718454348961E-4</v>
      </c>
      <c r="AT73">
        <f t="shared" si="36"/>
        <v>8.8026676912519798E-5</v>
      </c>
      <c r="AU73">
        <f t="shared" si="23"/>
        <v>-0.8534364665569546</v>
      </c>
      <c r="AW73">
        <v>70</v>
      </c>
      <c r="AX73">
        <f>IF(Z73&gt;0, (R73*SUMPRODUCT(K73:$K$98, X73:$X$98)-K73*$AZ$3)/Z73, 0)</f>
        <v>24.814808495000772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25</v>
      </c>
      <c r="R74">
        <f t="shared" si="28"/>
        <v>100000</v>
      </c>
      <c r="S74">
        <f t="shared" si="29"/>
        <v>22.078734624803744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2.5626908751469437</v>
      </c>
      <c r="AC74">
        <f t="shared" si="30"/>
        <v>1.7866771370672228</v>
      </c>
      <c r="AE74">
        <f t="shared" si="31"/>
        <v>0</v>
      </c>
      <c r="AF74">
        <f t="shared" si="32"/>
        <v>0</v>
      </c>
      <c r="AG74">
        <f t="shared" si="32"/>
        <v>-2.0230746546724987</v>
      </c>
      <c r="AH74">
        <f t="shared" si="33"/>
        <v>-2131.6931034568634</v>
      </c>
      <c r="AI74">
        <f t="shared" si="34"/>
        <v>-2133.716178111536</v>
      </c>
      <c r="AJ74">
        <f t="shared" si="35"/>
        <v>0.77601373807972096</v>
      </c>
      <c r="AK74">
        <f t="shared" si="49"/>
        <v>0.17938836126028607</v>
      </c>
      <c r="AL74">
        <f t="shared" si="26"/>
        <v>-2132.7607760121959</v>
      </c>
      <c r="AN74">
        <f t="shared" si="36"/>
        <v>0</v>
      </c>
      <c r="AO74">
        <f t="shared" si="36"/>
        <v>0</v>
      </c>
      <c r="AP74">
        <f t="shared" si="36"/>
        <v>-6.4793628222899863E-4</v>
      </c>
      <c r="AQ74">
        <f t="shared" si="36"/>
        <v>-0.68272384368862016</v>
      </c>
      <c r="AR74">
        <f t="shared" si="36"/>
        <v>-0.6833717799708493</v>
      </c>
      <c r="AS74">
        <f t="shared" si="36"/>
        <v>2.4853628374450586E-4</v>
      </c>
      <c r="AT74">
        <f t="shared" si="36"/>
        <v>5.7453256903640221E-5</v>
      </c>
      <c r="AU74">
        <f t="shared" si="23"/>
        <v>-0.6830657904302011</v>
      </c>
      <c r="AW74">
        <v>71</v>
      </c>
      <c r="AX74">
        <f>IF(Z74&gt;0, (R74*SUMPRODUCT(K74:$K$98, X74:$X$98)-K74*$AZ$3)/Z74, 0)</f>
        <v>22.078734624803744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25</v>
      </c>
      <c r="R75">
        <f t="shared" si="28"/>
        <v>100000</v>
      </c>
      <c r="S75">
        <f t="shared" si="29"/>
        <v>19.036589057426166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1.7866771370672228</v>
      </c>
      <c r="AC75">
        <f t="shared" si="30"/>
        <v>1.1726344670954656</v>
      </c>
      <c r="AE75">
        <f t="shared" si="31"/>
        <v>0</v>
      </c>
      <c r="AF75">
        <f t="shared" si="32"/>
        <v>0</v>
      </c>
      <c r="AG75">
        <f t="shared" si="32"/>
        <v>-1.5399744980023369</v>
      </c>
      <c r="AH75">
        <f t="shared" si="33"/>
        <v>-1851.4776404937465</v>
      </c>
      <c r="AI75">
        <f t="shared" si="34"/>
        <v>-1853.0176149917488</v>
      </c>
      <c r="AJ75">
        <f t="shared" si="35"/>
        <v>0.61404266997175716</v>
      </c>
      <c r="AK75">
        <f t="shared" si="49"/>
        <v>0.12506739959470561</v>
      </c>
      <c r="AL75">
        <f t="shared" si="26"/>
        <v>-1852.2785049221825</v>
      </c>
      <c r="AN75">
        <f t="shared" si="36"/>
        <v>0</v>
      </c>
      <c r="AO75">
        <f t="shared" si="36"/>
        <v>0</v>
      </c>
      <c r="AP75">
        <f t="shared" si="36"/>
        <v>-4.40368145946006E-4</v>
      </c>
      <c r="AQ75">
        <f t="shared" si="36"/>
        <v>-0.52944498552564978</v>
      </c>
      <c r="AR75">
        <f t="shared" si="36"/>
        <v>-0.52988535367159573</v>
      </c>
      <c r="AS75">
        <f t="shared" si="36"/>
        <v>1.7559046104852289E-4</v>
      </c>
      <c r="AT75">
        <f t="shared" si="36"/>
        <v>3.5764033072790009E-5</v>
      </c>
      <c r="AU75">
        <f t="shared" si="23"/>
        <v>-0.52967399917747449</v>
      </c>
      <c r="AW75">
        <v>72</v>
      </c>
      <c r="AX75">
        <f>IF(Z75&gt;0, (R75*SUMPRODUCT(K75:$K$98, X75:$X$98)-K75*$AZ$3)/Z75, 0)</f>
        <v>19.036589057426166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25</v>
      </c>
      <c r="R76">
        <f t="shared" si="28"/>
        <v>100000</v>
      </c>
      <c r="S76">
        <f t="shared" si="29"/>
        <v>15.507638443141003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1.1726344670954656</v>
      </c>
      <c r="AC76">
        <f t="shared" si="30"/>
        <v>0.70451195810272926</v>
      </c>
      <c r="AE76">
        <f t="shared" si="31"/>
        <v>0</v>
      </c>
      <c r="AF76">
        <f t="shared" si="32"/>
        <v>0</v>
      </c>
      <c r="AG76">
        <f t="shared" si="32"/>
        <v>-1.135749909126772</v>
      </c>
      <c r="AH76">
        <f t="shared" si="33"/>
        <v>-1555.2993755821656</v>
      </c>
      <c r="AI76">
        <f t="shared" si="34"/>
        <v>-1556.4351254912924</v>
      </c>
      <c r="AJ76">
        <f t="shared" si="35"/>
        <v>0.46812250899273633</v>
      </c>
      <c r="AK76">
        <f t="shared" si="49"/>
        <v>8.2084412696682596E-2</v>
      </c>
      <c r="AL76">
        <f t="shared" si="26"/>
        <v>-1555.8849185696029</v>
      </c>
      <c r="AN76">
        <f t="shared" si="36"/>
        <v>0</v>
      </c>
      <c r="AO76">
        <f t="shared" si="36"/>
        <v>0</v>
      </c>
      <c r="AP76">
        <f t="shared" si="36"/>
        <v>-2.899793391693082E-4</v>
      </c>
      <c r="AQ76">
        <f t="shared" si="36"/>
        <v>-0.39709858791757391</v>
      </c>
      <c r="AR76">
        <f t="shared" si="36"/>
        <v>-0.39738856725674321</v>
      </c>
      <c r="AS76">
        <f t="shared" si="36"/>
        <v>1.1952090395707027E-4</v>
      </c>
      <c r="AT76">
        <f t="shared" si="36"/>
        <v>2.0957768570886966E-5</v>
      </c>
      <c r="AU76">
        <f t="shared" si="23"/>
        <v>-0.39724808858421523</v>
      </c>
      <c r="AW76">
        <v>73</v>
      </c>
      <c r="AX76">
        <f>IF(Z76&gt;0, (R76*SUMPRODUCT(K76:$K$98, X76:$X$98)-K76*$AZ$3)/Z76, 0)</f>
        <v>15.507638443141003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25</v>
      </c>
      <c r="R77">
        <f t="shared" si="28"/>
        <v>100000</v>
      </c>
      <c r="S77">
        <f t="shared" si="29"/>
        <v>11.174865609322433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0.70451195810272926</v>
      </c>
      <c r="AC77">
        <f t="shared" si="30"/>
        <v>0.36216558137525667</v>
      </c>
      <c r="AE77">
        <f t="shared" si="31"/>
        <v>0</v>
      </c>
      <c r="AF77">
        <f t="shared" si="32"/>
        <v>0</v>
      </c>
      <c r="AG77">
        <f t="shared" si="32"/>
        <v>-0.81022357233792253</v>
      </c>
      <c r="AH77">
        <f t="shared" si="33"/>
        <v>-1256.6753507903277</v>
      </c>
      <c r="AI77">
        <f t="shared" si="34"/>
        <v>-1257.4855743626656</v>
      </c>
      <c r="AJ77">
        <f t="shared" si="35"/>
        <v>0.34234637672747259</v>
      </c>
      <c r="AK77">
        <f t="shared" si="49"/>
        <v>4.9315837067191053E-2</v>
      </c>
      <c r="AL77">
        <f t="shared" si="26"/>
        <v>-1257.0939121488709</v>
      </c>
      <c r="AN77">
        <f t="shared" si="36"/>
        <v>0</v>
      </c>
      <c r="AO77">
        <f t="shared" si="36"/>
        <v>0</v>
      </c>
      <c r="AP77">
        <f t="shared" si="36"/>
        <v>-1.847018292542157E-4</v>
      </c>
      <c r="AQ77">
        <f t="shared" si="36"/>
        <v>-0.2864767750460484</v>
      </c>
      <c r="AR77">
        <f t="shared" si="36"/>
        <v>-0.28666147687530258</v>
      </c>
      <c r="AS77">
        <f t="shared" si="36"/>
        <v>7.8042659062188676E-5</v>
      </c>
      <c r="AT77">
        <f t="shared" si="36"/>
        <v>1.124223686954647E-5</v>
      </c>
      <c r="AU77">
        <f t="shared" si="23"/>
        <v>-0.28657219197937084</v>
      </c>
      <c r="AW77">
        <v>74</v>
      </c>
      <c r="AX77">
        <f>IF(Z77&gt;0, (R77*SUMPRODUCT(K77:$K$98, X77:$X$98)-K77*$AZ$3)/Z77, 0)</f>
        <v>11.174865609322433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25</v>
      </c>
      <c r="R78">
        <f t="shared" si="28"/>
        <v>100000</v>
      </c>
      <c r="S78">
        <f t="shared" si="29"/>
        <v>5.5856349067637847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0.36216558137525667</v>
      </c>
      <c r="AC78">
        <f t="shared" si="30"/>
        <v>0.12457470917751279</v>
      </c>
      <c r="AE78">
        <f t="shared" si="31"/>
        <v>0</v>
      </c>
      <c r="AF78">
        <f t="shared" si="32"/>
        <v>0</v>
      </c>
      <c r="AG78">
        <f t="shared" si="32"/>
        <v>-0.55756736367902493</v>
      </c>
      <c r="AH78">
        <f t="shared" si="33"/>
        <v>-978.21589174207372</v>
      </c>
      <c r="AI78">
        <f t="shared" si="34"/>
        <v>-978.77345910575275</v>
      </c>
      <c r="AJ78">
        <f t="shared" si="35"/>
        <v>0.23759087219774389</v>
      </c>
      <c r="AK78">
        <f t="shared" si="49"/>
        <v>2.5351590696267971E-2</v>
      </c>
      <c r="AL78">
        <f t="shared" si="26"/>
        <v>-978.51051664285876</v>
      </c>
      <c r="AN78">
        <f t="shared" si="36"/>
        <v>0</v>
      </c>
      <c r="AO78">
        <f t="shared" si="36"/>
        <v>0</v>
      </c>
      <c r="AP78">
        <f t="shared" si="36"/>
        <v>-1.1348687695590095E-4</v>
      </c>
      <c r="AQ78">
        <f t="shared" si="36"/>
        <v>-0.19910538846808745</v>
      </c>
      <c r="AR78">
        <f t="shared" si="36"/>
        <v>-0.19921887534504334</v>
      </c>
      <c r="AS78">
        <f t="shared" si="36"/>
        <v>4.8359082391473346E-5</v>
      </c>
      <c r="AT78">
        <f t="shared" si="36"/>
        <v>5.1600452992796986E-6</v>
      </c>
      <c r="AU78">
        <f t="shared" si="23"/>
        <v>-0.1991653562173526</v>
      </c>
      <c r="AW78">
        <v>75</v>
      </c>
      <c r="AX78">
        <f>IF(Z78&gt;0, (R78*SUMPRODUCT(K78:$K$98, X78:$X$98)-K78*$AZ$3)/Z78, 0)</f>
        <v>5.5856349067637847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25</v>
      </c>
      <c r="R79">
        <f t="shared" si="28"/>
        <v>100000</v>
      </c>
      <c r="S79">
        <f t="shared" si="29"/>
        <v>-2.0892389742826736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0.12457470917751279</v>
      </c>
      <c r="AC79">
        <f t="shared" si="30"/>
        <v>-3.0882551747445197E-2</v>
      </c>
      <c r="AE79">
        <f t="shared" si="31"/>
        <v>0</v>
      </c>
      <c r="AF79">
        <f t="shared" si="32"/>
        <v>0</v>
      </c>
      <c r="AG79">
        <f t="shared" si="32"/>
        <v>-0.36954307438727202</v>
      </c>
      <c r="AH79">
        <f t="shared" si="33"/>
        <v>-729.79446261985061</v>
      </c>
      <c r="AI79">
        <f t="shared" si="34"/>
        <v>-730.16400569423786</v>
      </c>
      <c r="AJ79">
        <f t="shared" si="35"/>
        <v>0.15545726092495799</v>
      </c>
      <c r="AK79">
        <f t="shared" si="49"/>
        <v>8.7202296424258967E-3</v>
      </c>
      <c r="AL79">
        <f t="shared" si="26"/>
        <v>-729.9998282036704</v>
      </c>
      <c r="AN79">
        <f t="shared" si="36"/>
        <v>0</v>
      </c>
      <c r="AO79">
        <f t="shared" si="36"/>
        <v>0</v>
      </c>
      <c r="AP79">
        <f t="shared" si="36"/>
        <v>-6.7157627402073255E-5</v>
      </c>
      <c r="AQ79">
        <f t="shared" si="36"/>
        <v>-0.13262666248578536</v>
      </c>
      <c r="AR79">
        <f t="shared" si="36"/>
        <v>-0.13269382011318742</v>
      </c>
      <c r="AS79">
        <f t="shared" si="36"/>
        <v>2.8251485495853725E-5</v>
      </c>
      <c r="AT79">
        <f t="shared" si="36"/>
        <v>1.5847406534612175E-6</v>
      </c>
      <c r="AU79">
        <f t="shared" si="23"/>
        <v>-0.13266398388703809</v>
      </c>
      <c r="AW79">
        <v>76</v>
      </c>
      <c r="AX79">
        <f>IF(Z79&gt;0, (R79*SUMPRODUCT(K79:$K$98, X79:$X$98)-K79*$AZ$3)/Z79, 0)</f>
        <v>-2.0892389742826736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25</v>
      </c>
      <c r="R80">
        <f t="shared" si="28"/>
        <v>100000</v>
      </c>
      <c r="S80">
        <f t="shared" si="29"/>
        <v>-13.209527289647145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-3.0882551747445197E-2</v>
      </c>
      <c r="AC80">
        <f t="shared" si="30"/>
        <v>-0.12453767178400804</v>
      </c>
      <c r="AE80">
        <f t="shared" si="31"/>
        <v>0</v>
      </c>
      <c r="AF80">
        <f t="shared" si="32"/>
        <v>0</v>
      </c>
      <c r="AG80">
        <f t="shared" si="32"/>
        <v>-0.23569668515241532</v>
      </c>
      <c r="AH80">
        <f t="shared" si="33"/>
        <v>-520.60383396393604</v>
      </c>
      <c r="AI80">
        <f t="shared" si="34"/>
        <v>-520.83953064908849</v>
      </c>
      <c r="AJ80">
        <f t="shared" si="35"/>
        <v>9.3655120036562844E-2</v>
      </c>
      <c r="AK80">
        <f t="shared" si="49"/>
        <v>-2.1617786223211638E-3</v>
      </c>
      <c r="AL80">
        <f t="shared" si="26"/>
        <v>-520.74803730767417</v>
      </c>
      <c r="AN80">
        <f t="shared" si="36"/>
        <v>0</v>
      </c>
      <c r="AO80">
        <f t="shared" si="36"/>
        <v>0</v>
      </c>
      <c r="AP80">
        <f t="shared" si="36"/>
        <v>-3.8244213062536203E-5</v>
      </c>
      <c r="AQ80">
        <f t="shared" si="36"/>
        <v>-8.447333035004273E-2</v>
      </c>
      <c r="AR80">
        <f t="shared" si="36"/>
        <v>-8.4511574563105277E-2</v>
      </c>
      <c r="AS80">
        <f t="shared" si="36"/>
        <v>1.5196507166655875E-5</v>
      </c>
      <c r="AT80">
        <f t="shared" si="36"/>
        <v>-3.5077083147191367E-7</v>
      </c>
      <c r="AU80">
        <f t="shared" si="23"/>
        <v>-8.4496728826770076E-2</v>
      </c>
      <c r="AW80">
        <v>77</v>
      </c>
      <c r="AX80">
        <f>IF(Z80&gt;0, (R80*SUMPRODUCT(K80:$K$98, X80:$X$98)-K80*$AZ$3)/Z80, 0)</f>
        <v>-13.209527289647145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25</v>
      </c>
      <c r="R81">
        <f t="shared" si="28"/>
        <v>100000</v>
      </c>
      <c r="S81">
        <f t="shared" si="29"/>
        <v>-30.182318216626808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-0.12453767178400804</v>
      </c>
      <c r="AC81">
        <f t="shared" si="30"/>
        <v>-0.17421498209010211</v>
      </c>
      <c r="AE81">
        <f t="shared" si="31"/>
        <v>0</v>
      </c>
      <c r="AF81">
        <f t="shared" si="32"/>
        <v>0</v>
      </c>
      <c r="AG81">
        <f t="shared" si="32"/>
        <v>-0.14430218782377252</v>
      </c>
      <c r="AH81">
        <f t="shared" si="33"/>
        <v>-356.15012190847449</v>
      </c>
      <c r="AI81">
        <f t="shared" si="34"/>
        <v>-356.29442409629826</v>
      </c>
      <c r="AJ81">
        <f t="shared" si="35"/>
        <v>4.9677310306094069E-2</v>
      </c>
      <c r="AK81">
        <f t="shared" si="49"/>
        <v>-8.7176370248805632E-3</v>
      </c>
      <c r="AL81">
        <f t="shared" si="26"/>
        <v>-356.25346442301702</v>
      </c>
      <c r="AN81">
        <f t="shared" si="36"/>
        <v>0</v>
      </c>
      <c r="AO81">
        <f t="shared" si="36"/>
        <v>0</v>
      </c>
      <c r="AP81">
        <f t="shared" si="36"/>
        <v>-2.0905817140704067E-5</v>
      </c>
      <c r="AQ81">
        <f t="shared" si="36"/>
        <v>-5.1597341908293855E-2</v>
      </c>
      <c r="AR81">
        <f t="shared" si="36"/>
        <v>-5.1618247725434559E-2</v>
      </c>
      <c r="AS81">
        <f t="shared" si="36"/>
        <v>7.197013302178951E-6</v>
      </c>
      <c r="AT81">
        <f t="shared" si="36"/>
        <v>-1.2629699403016293E-6</v>
      </c>
      <c r="AU81">
        <f t="shared" si="23"/>
        <v>-5.1612313682072683E-2</v>
      </c>
      <c r="AW81">
        <v>78</v>
      </c>
      <c r="AX81">
        <f>IF(Z81&gt;0, (R81*SUMPRODUCT(K81:$K$98, X81:$X$98)-K81*$AZ$3)/Z81, 0)</f>
        <v>-30.182318216626808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25</v>
      </c>
      <c r="R82">
        <f t="shared" si="28"/>
        <v>100000</v>
      </c>
      <c r="S82">
        <f t="shared" si="29"/>
        <v>-57.55344571581935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-0.17421498209010211</v>
      </c>
      <c r="AC82">
        <f t="shared" si="30"/>
        <v>-0.19474444895915602</v>
      </c>
      <c r="AE82">
        <f t="shared" si="31"/>
        <v>0</v>
      </c>
      <c r="AF82">
        <f t="shared" si="32"/>
        <v>0</v>
      </c>
      <c r="AG82">
        <f t="shared" si="32"/>
        <v>-8.4592871259499519E-2</v>
      </c>
      <c r="AH82">
        <f t="shared" si="33"/>
        <v>-233.06517874414112</v>
      </c>
      <c r="AI82">
        <f t="shared" si="34"/>
        <v>-233.14977161540062</v>
      </c>
      <c r="AJ82">
        <f t="shared" si="35"/>
        <v>2.0529466869053908E-2</v>
      </c>
      <c r="AK82">
        <f t="shared" si="49"/>
        <v>-1.219504874630715E-2</v>
      </c>
      <c r="AL82">
        <f t="shared" si="26"/>
        <v>-233.1414371972779</v>
      </c>
      <c r="AN82">
        <f t="shared" si="36"/>
        <v>0</v>
      </c>
      <c r="AO82">
        <f t="shared" si="36"/>
        <v>0</v>
      </c>
      <c r="AP82">
        <f t="shared" si="36"/>
        <v>-1.0942334207451259E-5</v>
      </c>
      <c r="AQ82">
        <f t="shared" si="36"/>
        <v>-3.014765948911291E-2</v>
      </c>
      <c r="AR82">
        <f t="shared" si="36"/>
        <v>-3.015860182332036E-2</v>
      </c>
      <c r="AS82">
        <f t="shared" si="36"/>
        <v>2.6555463153966353E-6</v>
      </c>
      <c r="AT82">
        <f t="shared" si="36"/>
        <v>-1.5774650637983535E-6</v>
      </c>
      <c r="AU82">
        <f t="shared" si="23"/>
        <v>-3.0157523742068766E-2</v>
      </c>
      <c r="AW82">
        <v>79</v>
      </c>
      <c r="AX82">
        <f>IF(Z82&gt;0, (R82*SUMPRODUCT(K82:$K$98, X82:$X$98)-K82*$AZ$3)/Z82, 0)</f>
        <v>-57.55344571581935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25</v>
      </c>
      <c r="R83">
        <f t="shared" si="28"/>
        <v>100000</v>
      </c>
      <c r="S83">
        <f t="shared" si="29"/>
        <v>-104.05913040002055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-0.19474444895915602</v>
      </c>
      <c r="AC83">
        <f t="shared" si="30"/>
        <v>-0.19715293430609043</v>
      </c>
      <c r="AE83">
        <f t="shared" si="31"/>
        <v>0</v>
      </c>
      <c r="AF83">
        <f t="shared" si="32"/>
        <v>0</v>
      </c>
      <c r="AG83">
        <f t="shared" si="32"/>
        <v>-4.7365602025550735E-2</v>
      </c>
      <c r="AH83">
        <f t="shared" si="33"/>
        <v>-145.52536208541517</v>
      </c>
      <c r="AI83">
        <f t="shared" si="34"/>
        <v>-145.57272768744073</v>
      </c>
      <c r="AJ83">
        <f t="shared" si="35"/>
        <v>2.4084853469344136E-3</v>
      </c>
      <c r="AK83">
        <f t="shared" si="49"/>
        <v>-1.3632111427140922E-2</v>
      </c>
      <c r="AL83">
        <f t="shared" si="26"/>
        <v>-145.58395131352094</v>
      </c>
      <c r="AN83">
        <f t="shared" si="36"/>
        <v>0</v>
      </c>
      <c r="AO83">
        <f t="shared" si="36"/>
        <v>0</v>
      </c>
      <c r="AP83">
        <f t="shared" si="36"/>
        <v>-5.4704272651540273E-6</v>
      </c>
      <c r="AQ83">
        <f t="shared" si="36"/>
        <v>-1.680725831572941E-2</v>
      </c>
      <c r="AR83">
        <f t="shared" si="36"/>
        <v>-1.6812728742994564E-2</v>
      </c>
      <c r="AS83">
        <f t="shared" si="36"/>
        <v>2.7816481467894481E-7</v>
      </c>
      <c r="AT83">
        <f t="shared" si="36"/>
        <v>-1.5744225945322479E-6</v>
      </c>
      <c r="AU83">
        <f t="shared" si="23"/>
        <v>-1.6814025000774419E-2</v>
      </c>
      <c r="AW83">
        <v>80</v>
      </c>
      <c r="AX83">
        <f>IF(Z83&gt;0, (R83*SUMPRODUCT(K83:$K$98, X83:$X$98)-K83*$AZ$3)/Z83, 0)</f>
        <v>-104.05913040002055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25</v>
      </c>
      <c r="R84">
        <f t="shared" si="28"/>
        <v>100000</v>
      </c>
      <c r="S84">
        <f t="shared" si="29"/>
        <v>-187.1697699482429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-0.19715293430609043</v>
      </c>
      <c r="AC84">
        <f t="shared" si="30"/>
        <v>-0.18919307285201764</v>
      </c>
      <c r="AE84">
        <f t="shared" si="31"/>
        <v>0</v>
      </c>
      <c r="AF84">
        <f t="shared" si="32"/>
        <v>0</v>
      </c>
      <c r="AG84">
        <f t="shared" si="32"/>
        <v>-2.5270249691541301E-2</v>
      </c>
      <c r="AH84">
        <f t="shared" si="33"/>
        <v>-86.486785255015718</v>
      </c>
      <c r="AI84">
        <f t="shared" si="34"/>
        <v>-86.512055504707263</v>
      </c>
      <c r="AJ84">
        <f t="shared" si="35"/>
        <v>-7.9598614540727919E-3</v>
      </c>
      <c r="AK84">
        <f t="shared" si="49"/>
        <v>-1.3800705401426331E-2</v>
      </c>
      <c r="AL84">
        <f t="shared" si="26"/>
        <v>-86.533816071562754</v>
      </c>
      <c r="AN84">
        <f t="shared" si="36"/>
        <v>0</v>
      </c>
      <c r="AO84">
        <f t="shared" si="36"/>
        <v>0</v>
      </c>
      <c r="AP84">
        <f t="shared" si="36"/>
        <v>-2.6058517038242843E-6</v>
      </c>
      <c r="AQ84">
        <f t="shared" si="36"/>
        <v>-8.9184610150688896E-3</v>
      </c>
      <c r="AR84">
        <f t="shared" si="36"/>
        <v>-8.9210668667727127E-3</v>
      </c>
      <c r="AS84">
        <f t="shared" si="36"/>
        <v>-8.2081573334211507E-7</v>
      </c>
      <c r="AT84">
        <f t="shared" si="36"/>
        <v>-1.4231197603212267E-6</v>
      </c>
      <c r="AU84">
        <f t="shared" si="23"/>
        <v>-8.9233108022663769E-3</v>
      </c>
      <c r="AW84">
        <v>81</v>
      </c>
      <c r="AX84">
        <f>IF(Z84&gt;0, (R84*SUMPRODUCT(K84:$K$98, X84:$X$98)-K84*$AZ$3)/Z84, 0)</f>
        <v>-187.1697699482429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25</v>
      </c>
      <c r="R85">
        <f t="shared" si="28"/>
        <v>100000</v>
      </c>
      <c r="S85">
        <f t="shared" si="29"/>
        <v>-343.44742474223636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-0.18919307285201764</v>
      </c>
      <c r="AC85">
        <f t="shared" si="30"/>
        <v>-0.17599803407262027</v>
      </c>
      <c r="AE85">
        <f t="shared" si="31"/>
        <v>0</v>
      </c>
      <c r="AF85">
        <f t="shared" si="32"/>
        <v>0</v>
      </c>
      <c r="AG85">
        <f t="shared" si="32"/>
        <v>-1.2811133625816967E-2</v>
      </c>
      <c r="AH85">
        <f t="shared" si="33"/>
        <v>-48.825654275235678</v>
      </c>
      <c r="AI85">
        <f t="shared" si="34"/>
        <v>-48.838465408861495</v>
      </c>
      <c r="AJ85">
        <f t="shared" si="35"/>
        <v>-1.3195038779397372E-2</v>
      </c>
      <c r="AK85">
        <f t="shared" si="49"/>
        <v>-1.3243515099641235E-2</v>
      </c>
      <c r="AL85">
        <f t="shared" si="26"/>
        <v>-48.864903962740534</v>
      </c>
      <c r="AN85">
        <f t="shared" si="36"/>
        <v>0</v>
      </c>
      <c r="AO85">
        <f t="shared" si="36"/>
        <v>0</v>
      </c>
      <c r="AP85">
        <f t="shared" si="36"/>
        <v>-1.1795319310486864E-6</v>
      </c>
      <c r="AQ85">
        <f t="shared" si="36"/>
        <v>-4.495419371469688E-3</v>
      </c>
      <c r="AR85">
        <f t="shared" si="36"/>
        <v>-4.4965989034007363E-3</v>
      </c>
      <c r="AS85">
        <f t="shared" si="36"/>
        <v>-1.2148784039189483E-6</v>
      </c>
      <c r="AT85">
        <f t="shared" si="36"/>
        <v>-1.2193416598100703E-6</v>
      </c>
      <c r="AU85">
        <f t="shared" si="23"/>
        <v>-4.4990331234644656E-3</v>
      </c>
      <c r="AW85">
        <v>82</v>
      </c>
      <c r="AX85">
        <f>IF(Z85&gt;0, (R85*SUMPRODUCT(K85:$K$98, X85:$X$98)-K85*$AZ$3)/Z85, 0)</f>
        <v>-343.44742474223636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25</v>
      </c>
      <c r="R86">
        <f t="shared" si="28"/>
        <v>100000</v>
      </c>
      <c r="S86">
        <f t="shared" si="29"/>
        <v>-653.21362188463547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-0.17599803407262027</v>
      </c>
      <c r="AC86">
        <f t="shared" si="30"/>
        <v>-0.1607492571990308</v>
      </c>
      <c r="AE86">
        <f t="shared" si="31"/>
        <v>0</v>
      </c>
      <c r="AF86">
        <f t="shared" si="32"/>
        <v>0</v>
      </c>
      <c r="AG86">
        <f t="shared" si="32"/>
        <v>-6.152246822993414E-3</v>
      </c>
      <c r="AH86">
        <f t="shared" si="33"/>
        <v>-26.123101866261536</v>
      </c>
      <c r="AI86">
        <f t="shared" si="34"/>
        <v>-26.129254113084528</v>
      </c>
      <c r="AJ86">
        <f t="shared" si="35"/>
        <v>-1.524877687358947E-2</v>
      </c>
      <c r="AK86">
        <f t="shared" si="49"/>
        <v>-1.2319862385083419E-2</v>
      </c>
      <c r="AL86">
        <f t="shared" si="26"/>
        <v>-26.156822752343203</v>
      </c>
      <c r="AN86">
        <f t="shared" si="36"/>
        <v>0</v>
      </c>
      <c r="AO86">
        <f t="shared" si="36"/>
        <v>0</v>
      </c>
      <c r="AP86">
        <f t="shared" si="36"/>
        <v>-5.0575230299164897E-7</v>
      </c>
      <c r="AQ86">
        <f t="shared" si="36"/>
        <v>-2.1474786870984025E-3</v>
      </c>
      <c r="AR86">
        <f t="shared" si="36"/>
        <v>-2.1479844394013941E-3</v>
      </c>
      <c r="AS86">
        <f t="shared" si="36"/>
        <v>-1.2535426883070499E-6</v>
      </c>
      <c r="AT86">
        <f t="shared" si="36"/>
        <v>-1.0127680102997712E-6</v>
      </c>
      <c r="AU86">
        <f t="shared" si="23"/>
        <v>-2.150250750100001E-3</v>
      </c>
      <c r="AW86">
        <v>83</v>
      </c>
      <c r="AX86">
        <f>IF(Z86&gt;0, (R86*SUMPRODUCT(K86:$K$98, X86:$X$98)-K86*$AZ$3)/Z86, 0)</f>
        <v>-653.21362188463547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25</v>
      </c>
      <c r="R87">
        <f t="shared" si="28"/>
        <v>100000</v>
      </c>
      <c r="S87">
        <f t="shared" si="29"/>
        <v>-1301.8047611868603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-0.1607492571990308</v>
      </c>
      <c r="AC87">
        <f t="shared" si="30"/>
        <v>-0.14526798923875497</v>
      </c>
      <c r="AE87">
        <f t="shared" si="31"/>
        <v>0</v>
      </c>
      <c r="AF87">
        <f t="shared" si="32"/>
        <v>0</v>
      </c>
      <c r="AG87">
        <f t="shared" si="32"/>
        <v>-2.7897422403478076E-3</v>
      </c>
      <c r="AH87">
        <f t="shared" si="33"/>
        <v>-13.203928457662689</v>
      </c>
      <c r="AI87">
        <f t="shared" si="34"/>
        <v>-13.206718199903037</v>
      </c>
      <c r="AJ87">
        <f t="shared" si="35"/>
        <v>-1.5481267960275824E-2</v>
      </c>
      <c r="AK87">
        <f t="shared" si="49"/>
        <v>-1.1252448003932157E-2</v>
      </c>
      <c r="AL87">
        <f t="shared" si="26"/>
        <v>-13.233451915867244</v>
      </c>
      <c r="AN87">
        <f t="shared" si="36"/>
        <v>0</v>
      </c>
      <c r="AO87">
        <f t="shared" si="36"/>
        <v>0</v>
      </c>
      <c r="AP87">
        <f t="shared" si="36"/>
        <v>-2.0476238243328456E-7</v>
      </c>
      <c r="AQ87">
        <f t="shared" si="36"/>
        <v>-9.6914611298733481E-4</v>
      </c>
      <c r="AR87">
        <f t="shared" si="36"/>
        <v>-9.69350875369768E-4</v>
      </c>
      <c r="AS87">
        <f t="shared" si="36"/>
        <v>-1.1362989973722232E-6</v>
      </c>
      <c r="AT87">
        <f t="shared" si="36"/>
        <v>-8.2591073403417649E-7</v>
      </c>
      <c r="AU87">
        <f t="shared" si="23"/>
        <v>-9.7131308510117439E-4</v>
      </c>
      <c r="AW87">
        <v>84</v>
      </c>
      <c r="AX87">
        <f>IF(Z87&gt;0, (R87*SUMPRODUCT(K87:$K$98, X87:$X$98)-K87*$AZ$3)/Z87, 0)</f>
        <v>-1301.8047611868603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25</v>
      </c>
      <c r="R88">
        <f t="shared" si="28"/>
        <v>100000</v>
      </c>
      <c r="S88">
        <f t="shared" si="29"/>
        <v>-2740.0520046941606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-0.14526798923875497</v>
      </c>
      <c r="AC88">
        <f t="shared" si="30"/>
        <v>-0.13049718298801533</v>
      </c>
      <c r="AE88">
        <f t="shared" si="31"/>
        <v>0</v>
      </c>
      <c r="AF88">
        <f t="shared" si="32"/>
        <v>0</v>
      </c>
      <c r="AG88">
        <f t="shared" si="32"/>
        <v>-1.190645129768086E-3</v>
      </c>
      <c r="AH88">
        <f t="shared" si="33"/>
        <v>-6.2847987527049751</v>
      </c>
      <c r="AI88">
        <f t="shared" si="34"/>
        <v>-6.2859893978347436</v>
      </c>
      <c r="AJ88">
        <f t="shared" si="35"/>
        <v>-1.4770806250739649E-2</v>
      </c>
      <c r="AK88">
        <f t="shared" si="49"/>
        <v>-1.0168759246712849E-2</v>
      </c>
      <c r="AL88">
        <f t="shared" si="26"/>
        <v>-6.3109289633321959</v>
      </c>
      <c r="AN88">
        <f t="shared" si="36"/>
        <v>0</v>
      </c>
      <c r="AO88">
        <f t="shared" si="36"/>
        <v>0</v>
      </c>
      <c r="AP88">
        <f t="shared" si="36"/>
        <v>-7.8027988788793581E-8</v>
      </c>
      <c r="AQ88">
        <f t="shared" si="36"/>
        <v>-4.118693255910818E-4</v>
      </c>
      <c r="AR88">
        <f t="shared" si="36"/>
        <v>-4.1194735357987064E-4</v>
      </c>
      <c r="AS88">
        <f t="shared" si="36"/>
        <v>-9.6799312886674017E-7</v>
      </c>
      <c r="AT88">
        <f t="shared" si="36"/>
        <v>-6.664016109090365E-7</v>
      </c>
      <c r="AU88">
        <f t="shared" si="23"/>
        <v>-4.1358174831964643E-4</v>
      </c>
      <c r="AW88">
        <v>85</v>
      </c>
      <c r="AX88">
        <f>IF(Z88&gt;0, (R88*SUMPRODUCT(K88:$K$98, X88:$X$98)-K88*$AZ$3)/Z88, 0)</f>
        <v>-2740.0520046941606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25</v>
      </c>
      <c r="R89">
        <f t="shared" si="28"/>
        <v>100000</v>
      </c>
      <c r="S89">
        <f t="shared" si="29"/>
        <v>-6198.4246422569722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-0.13049718298801533</v>
      </c>
      <c r="AC89">
        <f t="shared" si="30"/>
        <v>-0.11685552341742156</v>
      </c>
      <c r="AE89">
        <f t="shared" si="31"/>
        <v>0</v>
      </c>
      <c r="AF89">
        <f t="shared" si="32"/>
        <v>0</v>
      </c>
      <c r="AG89">
        <f t="shared" si="32"/>
        <v>-4.7131138217271321E-4</v>
      </c>
      <c r="AH89">
        <f t="shared" si="33"/>
        <v>-2.8297091851907679</v>
      </c>
      <c r="AI89">
        <f t="shared" si="34"/>
        <v>-2.8301804965729405</v>
      </c>
      <c r="AJ89">
        <f t="shared" si="35"/>
        <v>-1.3641659570593767E-2</v>
      </c>
      <c r="AK89">
        <f t="shared" si="49"/>
        <v>-9.1348028091610741E-3</v>
      </c>
      <c r="AL89">
        <f t="shared" si="26"/>
        <v>-2.8529569589526953</v>
      </c>
      <c r="AN89">
        <f t="shared" si="36"/>
        <v>0</v>
      </c>
      <c r="AO89">
        <f t="shared" si="36"/>
        <v>0</v>
      </c>
      <c r="AP89">
        <f t="shared" si="36"/>
        <v>-2.7577695909760405E-8</v>
      </c>
      <c r="AQ89">
        <f t="shared" si="36"/>
        <v>-1.6557389100704998E-4</v>
      </c>
      <c r="AR89">
        <f t="shared" si="36"/>
        <v>-1.6560146870295972E-4</v>
      </c>
      <c r="AS89">
        <f t="shared" si="36"/>
        <v>-7.9821017181470528E-7</v>
      </c>
      <c r="AT89">
        <f t="shared" si="36"/>
        <v>-5.3450186775746845E-7</v>
      </c>
      <c r="AU89">
        <f t="shared" si="23"/>
        <v>-1.669341807425319E-4</v>
      </c>
      <c r="AW89">
        <v>86</v>
      </c>
      <c r="AX89">
        <f>IF(Z89&gt;0, (R89*SUMPRODUCT(K89:$K$98, X89:$X$98)-K89*$AZ$3)/Z89, 0)</f>
        <v>-6198.4246422569722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25</v>
      </c>
      <c r="R90">
        <f t="shared" si="28"/>
        <v>100000</v>
      </c>
      <c r="S90">
        <f t="shared" si="29"/>
        <v>-15179.843423939956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-0.11685552341742156</v>
      </c>
      <c r="AC90">
        <f t="shared" si="30"/>
        <v>-0.10447330365112074</v>
      </c>
      <c r="AE90">
        <f t="shared" si="31"/>
        <v>0</v>
      </c>
      <c r="AF90">
        <f t="shared" si="32"/>
        <v>0</v>
      </c>
      <c r="AG90">
        <f t="shared" si="32"/>
        <v>-1.7205925768370758E-4</v>
      </c>
      <c r="AH90">
        <f t="shared" si="33"/>
        <v>-1.178156042669114</v>
      </c>
      <c r="AI90">
        <f t="shared" si="34"/>
        <v>-1.1783281019267977</v>
      </c>
      <c r="AJ90">
        <f t="shared" si="35"/>
        <v>-1.2382219766300814E-2</v>
      </c>
      <c r="AK90">
        <f t="shared" si="49"/>
        <v>-8.1798866392195097E-3</v>
      </c>
      <c r="AL90">
        <f t="shared" si="26"/>
        <v>-1.1988902083323181</v>
      </c>
      <c r="AN90">
        <f t="shared" si="36"/>
        <v>0</v>
      </c>
      <c r="AO90">
        <f t="shared" si="36"/>
        <v>0</v>
      </c>
      <c r="AP90">
        <f t="shared" si="36"/>
        <v>-8.9889729303690725E-9</v>
      </c>
      <c r="AQ90">
        <f t="shared" si="36"/>
        <v>-6.1550961673747991E-5</v>
      </c>
      <c r="AR90">
        <f t="shared" si="36"/>
        <v>-6.1559950646678373E-5</v>
      </c>
      <c r="AS90">
        <f t="shared" si="36"/>
        <v>-6.4689014584594646E-7</v>
      </c>
      <c r="AT90">
        <f t="shared" si="36"/>
        <v>-4.2734567475932052E-7</v>
      </c>
      <c r="AU90">
        <f t="shared" si="23"/>
        <v>-6.2634186467283641E-5</v>
      </c>
      <c r="AW90">
        <v>87</v>
      </c>
      <c r="AX90">
        <f>IF(Z90&gt;0, (R90*SUMPRODUCT(K90:$K$98, X90:$X$98)-K90*$AZ$3)/Z90, 0)</f>
        <v>-15179.843423939956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25</v>
      </c>
      <c r="R91">
        <f t="shared" si="28"/>
        <v>100000</v>
      </c>
      <c r="S91">
        <f t="shared" si="29"/>
        <v>-40542.072228227764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-0.10447330365112074</v>
      </c>
      <c r="AC91">
        <f t="shared" si="30"/>
        <v>-9.3331467418769604E-2</v>
      </c>
      <c r="AE91">
        <f t="shared" si="31"/>
        <v>0</v>
      </c>
      <c r="AF91">
        <f t="shared" si="32"/>
        <v>0</v>
      </c>
      <c r="AG91">
        <f t="shared" si="32"/>
        <v>-5.7552230491185133E-5</v>
      </c>
      <c r="AH91">
        <f t="shared" si="33"/>
        <v>-0.45114573846274147</v>
      </c>
      <c r="AI91">
        <f t="shared" si="34"/>
        <v>-0.45120329069323267</v>
      </c>
      <c r="AJ91">
        <f t="shared" si="35"/>
        <v>-1.1141836232351141E-2</v>
      </c>
      <c r="AK91">
        <f t="shared" si="49"/>
        <v>-7.313131255578453E-3</v>
      </c>
      <c r="AL91">
        <f t="shared" si="26"/>
        <v>-0.4696582581811623</v>
      </c>
      <c r="AN91">
        <f t="shared" si="36"/>
        <v>0</v>
      </c>
      <c r="AO91">
        <f t="shared" si="36"/>
        <v>0</v>
      </c>
      <c r="AP91">
        <f t="shared" si="36"/>
        <v>-2.6845788528453527E-9</v>
      </c>
      <c r="AQ91">
        <f t="shared" si="36"/>
        <v>-2.1044124592423523E-5</v>
      </c>
      <c r="AR91">
        <f t="shared" si="36"/>
        <v>-2.1046809171276368E-5</v>
      </c>
      <c r="AS91">
        <f t="shared" si="36"/>
        <v>-5.1972161071702145E-7</v>
      </c>
      <c r="AT91">
        <f t="shared" si="36"/>
        <v>-3.4112800406259308E-7</v>
      </c>
      <c r="AU91">
        <f t="shared" si="23"/>
        <v>-2.1907658786055986E-5</v>
      </c>
      <c r="AW91">
        <v>88</v>
      </c>
      <c r="AX91">
        <f>IF(Z91&gt;0, (R91*SUMPRODUCT(K91:$K$98, X91:$X$98)-K91*$AZ$3)/Z91, 0)</f>
        <v>-40542.072228227764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25</v>
      </c>
      <c r="R92">
        <f t="shared" si="28"/>
        <v>100000</v>
      </c>
      <c r="S92">
        <f t="shared" si="29"/>
        <v>-119035.70301879894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-9.3331467418769604E-2</v>
      </c>
      <c r="AC92">
        <f t="shared" si="30"/>
        <v>-8.3349487262982649E-2</v>
      </c>
      <c r="AE92">
        <f t="shared" si="31"/>
        <v>0</v>
      </c>
      <c r="AF92">
        <f t="shared" si="32"/>
        <v>0</v>
      </c>
      <c r="AG92">
        <f t="shared" si="32"/>
        <v>-1.7505144496399437E-5</v>
      </c>
      <c r="AH92">
        <f t="shared" si="33"/>
        <v>-0.15788625475949539</v>
      </c>
      <c r="AI92">
        <f t="shared" si="34"/>
        <v>-0.15790375990399177</v>
      </c>
      <c r="AJ92">
        <f t="shared" si="35"/>
        <v>-9.9819801557869542E-3</v>
      </c>
      <c r="AK92">
        <f t="shared" si="49"/>
        <v>-6.5332027193138725E-3</v>
      </c>
      <c r="AL92">
        <f t="shared" si="26"/>
        <v>-0.17441894277909262</v>
      </c>
      <c r="AN92">
        <f t="shared" si="36"/>
        <v>0</v>
      </c>
      <c r="AO92">
        <f t="shared" si="36"/>
        <v>0</v>
      </c>
      <c r="AP92">
        <f t="shared" si="36"/>
        <v>-7.2905733269777229E-10</v>
      </c>
      <c r="AQ92">
        <f t="shared" si="36"/>
        <v>-6.5756744703406922E-6</v>
      </c>
      <c r="AR92">
        <f t="shared" si="36"/>
        <v>-6.5764035276733895E-6</v>
      </c>
      <c r="AS92">
        <f t="shared" si="36"/>
        <v>-4.1573126282487965E-7</v>
      </c>
      <c r="AT92">
        <f t="shared" si="36"/>
        <v>-2.7209597438607281E-7</v>
      </c>
      <c r="AU92">
        <f t="shared" si="23"/>
        <v>-7.2642307648843431E-6</v>
      </c>
      <c r="AW92">
        <v>89</v>
      </c>
      <c r="AX92">
        <f>IF(Z92&gt;0, (R92*SUMPRODUCT(K92:$K$98, X92:$X$98)-K92*$AZ$3)/Z92, 0)</f>
        <v>-119035.70301879894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25</v>
      </c>
      <c r="R93">
        <f t="shared" si="28"/>
        <v>100000</v>
      </c>
      <c r="S93">
        <f t="shared" si="29"/>
        <v>-387759.60628634301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-8.3349487262982649E-2</v>
      </c>
      <c r="AC93">
        <f t="shared" si="30"/>
        <v>-7.4424791258542844E-2</v>
      </c>
      <c r="AE93">
        <f t="shared" si="31"/>
        <v>0</v>
      </c>
      <c r="AF93">
        <f t="shared" si="32"/>
        <v>0</v>
      </c>
      <c r="AG93">
        <f t="shared" si="32"/>
        <v>-4.7983847499824084E-6</v>
      </c>
      <c r="AH93">
        <f t="shared" si="33"/>
        <v>-5.0126833205812134E-2</v>
      </c>
      <c r="AI93">
        <f t="shared" si="34"/>
        <v>-5.0131631590562116E-2</v>
      </c>
      <c r="AJ93">
        <f t="shared" si="35"/>
        <v>-8.9246960044398055E-3</v>
      </c>
      <c r="AK93">
        <f t="shared" si="49"/>
        <v>-5.8344641084087864E-3</v>
      </c>
      <c r="AL93">
        <f t="shared" si="26"/>
        <v>-6.4890791703410708E-2</v>
      </c>
      <c r="AN93">
        <f t="shared" si="36"/>
        <v>0</v>
      </c>
      <c r="AO93">
        <f t="shared" si="36"/>
        <v>0</v>
      </c>
      <c r="AP93">
        <f t="shared" si="36"/>
        <v>-1.7843211686179456E-10</v>
      </c>
      <c r="AQ93">
        <f t="shared" si="36"/>
        <v>-1.8640099588770878E-6</v>
      </c>
      <c r="AR93">
        <f t="shared" si="36"/>
        <v>-1.8641883909939494E-6</v>
      </c>
      <c r="AS93">
        <f t="shared" si="36"/>
        <v>-3.3187259534076179E-7</v>
      </c>
      <c r="AT93">
        <f t="shared" si="36"/>
        <v>-2.1695963034672432E-7</v>
      </c>
      <c r="AU93">
        <f t="shared" si="23"/>
        <v>-2.4130206166814357E-6</v>
      </c>
      <c r="AW93">
        <v>90</v>
      </c>
      <c r="AX93">
        <f>IF(Z93&gt;0, (R93*SUMPRODUCT(K93:$K$98, X93:$X$98)-K93*$AZ$3)/Z93, 0)</f>
        <v>-387759.60628634301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25</v>
      </c>
      <c r="R94">
        <f t="shared" si="28"/>
        <v>100000</v>
      </c>
      <c r="S94">
        <f t="shared" si="29"/>
        <v>-1417681.1614084458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-7.4424791258542844E-2</v>
      </c>
      <c r="AC94">
        <f t="shared" si="30"/>
        <v>-6.6452305555189092E-2</v>
      </c>
      <c r="AE94">
        <f t="shared" si="31"/>
        <v>0</v>
      </c>
      <c r="AF94">
        <f t="shared" si="32"/>
        <v>0</v>
      </c>
      <c r="AG94">
        <f t="shared" si="32"/>
        <v>-1.1718485680018787E-6</v>
      </c>
      <c r="AH94">
        <f t="shared" si="33"/>
        <v>-1.4314209337922823E-2</v>
      </c>
      <c r="AI94">
        <f t="shared" si="34"/>
        <v>-1.4315381186490825E-2</v>
      </c>
      <c r="AJ94">
        <f t="shared" si="35"/>
        <v>-7.9724857033537516E-3</v>
      </c>
      <c r="AK94">
        <f t="shared" si="49"/>
        <v>-5.209735388098E-3</v>
      </c>
      <c r="AL94">
        <f t="shared" si="26"/>
        <v>-2.7497602277942575E-2</v>
      </c>
      <c r="AN94">
        <f t="shared" si="36"/>
        <v>0</v>
      </c>
      <c r="AO94">
        <f t="shared" si="36"/>
        <v>0</v>
      </c>
      <c r="AP94">
        <f t="shared" si="36"/>
        <v>-3.8907330190421366E-11</v>
      </c>
      <c r="AQ94">
        <f t="shared" si="36"/>
        <v>-4.7525566385680239E-7</v>
      </c>
      <c r="AR94">
        <f t="shared" si="36"/>
        <v>-4.7529457118699282E-7</v>
      </c>
      <c r="AS94">
        <f t="shared" si="36"/>
        <v>-2.6469984447538348E-7</v>
      </c>
      <c r="AT94">
        <f t="shared" si="36"/>
        <v>-1.7297191845792051E-7</v>
      </c>
      <c r="AU94">
        <f t="shared" si="23"/>
        <v>-9.1296633412029672E-7</v>
      </c>
      <c r="AW94">
        <v>91</v>
      </c>
      <c r="AX94">
        <f>IF(Z94&gt;0, (R94*SUMPRODUCT(K94:$K$98, X94:$X$98)-K94*$AZ$3)/Z94, 0)</f>
        <v>-1417681.1614084458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25</v>
      </c>
      <c r="R95">
        <f t="shared" si="28"/>
        <v>100000</v>
      </c>
      <c r="S95">
        <f t="shared" si="29"/>
        <v>-5906023.5531769972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-6.6452305555189092E-2</v>
      </c>
      <c r="AC95">
        <f t="shared" si="30"/>
        <v>-5.9332825709680952E-2</v>
      </c>
      <c r="AE95">
        <f t="shared" si="31"/>
        <v>0</v>
      </c>
      <c r="AF95">
        <f t="shared" si="32"/>
        <v>0</v>
      </c>
      <c r="AG95">
        <f t="shared" si="32"/>
        <v>-2.5115386509830438E-7</v>
      </c>
      <c r="AH95">
        <f t="shared" si="33"/>
        <v>-3.6359048688942219E-3</v>
      </c>
      <c r="AI95">
        <f t="shared" si="34"/>
        <v>-3.6361560227593202E-3</v>
      </c>
      <c r="AJ95">
        <f t="shared" si="35"/>
        <v>-7.1194798455081407E-3</v>
      </c>
      <c r="AK95">
        <f t="shared" si="49"/>
        <v>-4.6516613888632373E-3</v>
      </c>
      <c r="AL95">
        <f t="shared" si="26"/>
        <v>-1.5407297257130699E-2</v>
      </c>
      <c r="AN95">
        <f t="shared" si="36"/>
        <v>0</v>
      </c>
      <c r="AO95">
        <f t="shared" si="36"/>
        <v>0</v>
      </c>
      <c r="AP95">
        <f t="shared" si="36"/>
        <v>-7.4452927750252743E-12</v>
      </c>
      <c r="AQ95">
        <f t="shared" si="36"/>
        <v>-1.0778403207317444E-7</v>
      </c>
      <c r="AR95">
        <f t="shared" si="36"/>
        <v>-1.0779147736594947E-7</v>
      </c>
      <c r="AS95">
        <f t="shared" si="36"/>
        <v>-2.1105234368960415E-7</v>
      </c>
      <c r="AT95">
        <f t="shared" si="36"/>
        <v>-1.3789547262914613E-7</v>
      </c>
      <c r="AU95">
        <f t="shared" si="23"/>
        <v>-4.5673929368469975E-7</v>
      </c>
      <c r="AW95">
        <v>92</v>
      </c>
      <c r="AX95">
        <f>IF(Z95&gt;0, (R95*SUMPRODUCT(K95:$K$98, X95:$X$98)-K95*$AZ$3)/Z95, 0)</f>
        <v>-5906023.5531769972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25</v>
      </c>
      <c r="R96">
        <f t="shared" si="28"/>
        <v>100000</v>
      </c>
      <c r="S96">
        <f t="shared" si="29"/>
        <v>-28592543.473425146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-5.9332825709680952E-2</v>
      </c>
      <c r="AC96">
        <f t="shared" si="30"/>
        <v>-5.2975830724809464E-2</v>
      </c>
      <c r="AE96">
        <f t="shared" si="31"/>
        <v>0</v>
      </c>
      <c r="AF96">
        <f t="shared" si="32"/>
        <v>0</v>
      </c>
      <c r="AG96">
        <f t="shared" si="32"/>
        <v>-4.6319620685413097E-8</v>
      </c>
      <c r="AH96">
        <f t="shared" si="33"/>
        <v>-8.0929082304763292E-4</v>
      </c>
      <c r="AI96">
        <f t="shared" si="34"/>
        <v>-8.0933714266831838E-4</v>
      </c>
      <c r="AJ96">
        <f t="shared" si="35"/>
        <v>-6.3569949848714877E-3</v>
      </c>
      <c r="AK96">
        <f t="shared" si="49"/>
        <v>-4.1532977996776672E-3</v>
      </c>
      <c r="AL96">
        <f t="shared" si="26"/>
        <v>-1.1319629927217474E-2</v>
      </c>
      <c r="AN96">
        <f t="shared" si="36"/>
        <v>0</v>
      </c>
      <c r="AO96">
        <f t="shared" si="36"/>
        <v>0</v>
      </c>
      <c r="AP96">
        <f t="shared" si="36"/>
        <v>-1.2259955277388072E-12</v>
      </c>
      <c r="AQ96">
        <f t="shared" si="36"/>
        <v>-2.1420445915026984E-8</v>
      </c>
      <c r="AR96">
        <f t="shared" si="36"/>
        <v>-2.1421671910554723E-8</v>
      </c>
      <c r="AS96">
        <f t="shared" si="36"/>
        <v>-1.682580147674835E-7</v>
      </c>
      <c r="AT96">
        <f t="shared" si="36"/>
        <v>-1.0993018622399448E-7</v>
      </c>
      <c r="AU96">
        <f t="shared" si="23"/>
        <v>-2.9960987290203274E-7</v>
      </c>
      <c r="AW96">
        <v>93</v>
      </c>
      <c r="AX96">
        <f>IF(Z96&gt;0, (R96*SUMPRODUCT(K96:$K$98, X96:$X$98)-K96*$AZ$3)/Z96, 0)</f>
        <v>-28592543.473425146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25</v>
      </c>
      <c r="R97">
        <f t="shared" si="28"/>
        <v>100000</v>
      </c>
      <c r="S97">
        <f t="shared" si="29"/>
        <v>-165202746.73122722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-5.2975830724809464E-2</v>
      </c>
      <c r="AC97">
        <f t="shared" si="30"/>
        <v>-4.7299867530162916E-2</v>
      </c>
      <c r="AE97">
        <f t="shared" si="31"/>
        <v>0</v>
      </c>
      <c r="AF97">
        <f t="shared" si="32"/>
        <v>0</v>
      </c>
      <c r="AG97">
        <f t="shared" si="32"/>
        <v>-7.1578512564195345E-9</v>
      </c>
      <c r="AH97">
        <f t="shared" si="33"/>
        <v>-1.5479429288855771E-4</v>
      </c>
      <c r="AI97">
        <f t="shared" si="34"/>
        <v>-1.5480145073981414E-4</v>
      </c>
      <c r="AJ97">
        <f t="shared" si="35"/>
        <v>-5.675963194646548E-3</v>
      </c>
      <c r="AK97">
        <f t="shared" si="49"/>
        <v>-3.7083081507366627E-3</v>
      </c>
      <c r="AL97">
        <f t="shared" si="26"/>
        <v>-9.5390727961230243E-3</v>
      </c>
      <c r="AN97">
        <f t="shared" si="36"/>
        <v>0</v>
      </c>
      <c r="AO97">
        <f t="shared" si="36"/>
        <v>0</v>
      </c>
      <c r="AP97">
        <f t="shared" si="36"/>
        <v>-1.6915644067118524E-13</v>
      </c>
      <c r="AQ97">
        <f t="shared" si="36"/>
        <v>-3.6581441389631839E-9</v>
      </c>
      <c r="AR97">
        <f t="shared" si="36"/>
        <v>-3.6583132954038555E-9</v>
      </c>
      <c r="AS97">
        <f t="shared" si="36"/>
        <v>-1.3413602727857317E-7</v>
      </c>
      <c r="AT97">
        <f t="shared" si="36"/>
        <v>-8.7635826062741632E-8</v>
      </c>
      <c r="AU97">
        <f t="shared" si="23"/>
        <v>-2.2543016663671863E-7</v>
      </c>
      <c r="AW97">
        <v>94</v>
      </c>
      <c r="AX97">
        <f>IF(Z97&gt;0, (R97*SUMPRODUCT(K97:$K$98, X97:$X$98)-K97*$AZ$3)/Z97, 0)</f>
        <v>-165202746.73122722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100000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-4.7299867530162916E-2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-2.8631405025678138E-5</v>
      </c>
      <c r="AI98">
        <f t="shared" si="34"/>
        <v>-2.8631405025678138E-5</v>
      </c>
      <c r="AJ98">
        <f t="shared" si="35"/>
        <v>-4.7299867530162916E-2</v>
      </c>
      <c r="AK98">
        <f t="shared" si="49"/>
        <v>-3.3109907271114043E-3</v>
      </c>
      <c r="AL98">
        <f t="shared" si="26"/>
        <v>-5.0639489662300002E-2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-6.0413014525423291E-10</v>
      </c>
      <c r="AR98">
        <f t="shared" si="36"/>
        <v>-6.0413014525423291E-10</v>
      </c>
      <c r="AS98">
        <f t="shared" si="36"/>
        <v>-9.9803959379134557E-7</v>
      </c>
      <c r="AT98">
        <f t="shared" si="36"/>
        <v>-6.9862771565394199E-8</v>
      </c>
      <c r="AU98">
        <f t="shared" si="36"/>
        <v>-1.068506495501994E-6</v>
      </c>
      <c r="AW98">
        <v>95</v>
      </c>
    </row>
    <row r="100" spans="5:50" x14ac:dyDescent="0.25">
      <c r="AN100" s="8">
        <f t="shared" ref="AN100:AU100" si="50">SUM(AN3:AN98)</f>
        <v>3908.1685842550469</v>
      </c>
      <c r="AO100" s="8">
        <f t="shared" si="50"/>
        <v>-390.81685842550473</v>
      </c>
      <c r="AP100" s="8">
        <f t="shared" si="50"/>
        <v>-437.18029736632673</v>
      </c>
      <c r="AQ100" s="8">
        <f t="shared" si="50"/>
        <v>-2001.4930876684734</v>
      </c>
      <c r="AR100" s="8">
        <f t="shared" si="50"/>
        <v>1078.678340794741</v>
      </c>
      <c r="AS100" s="8">
        <f t="shared" si="50"/>
        <v>-107.47618402812986</v>
      </c>
      <c r="AT100" s="8">
        <f t="shared" si="50"/>
        <v>62.694440683075712</v>
      </c>
      <c r="AU100" s="8">
        <f t="shared" si="50"/>
        <v>1033.896597449688</v>
      </c>
    </row>
  </sheetData>
  <conditionalFormatting sqref="AN100:AU100">
    <cfRule type="cellIs" dxfId="19" priority="1" operator="lessThan">
      <formula>0</formula>
    </cfRule>
  </conditionalFormatting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FC9137-184D-4C1E-84AE-B132D6575FDE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'S.35.04.B'!C3*(1+C12)</f>
        <v>4385.0989678974674</v>
      </c>
      <c r="K3">
        <v>1</v>
      </c>
      <c r="L3" s="2">
        <v>0</v>
      </c>
      <c r="O3">
        <f>$C$3</f>
        <v>4385.0989678974674</v>
      </c>
      <c r="P3">
        <f>O3*C5</f>
        <v>438.50989678974679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4385.0989678974674</v>
      </c>
      <c r="AF3">
        <f t="shared" ref="AF3:AG34" si="4">-$Z3*P3</f>
        <v>-438.50989678974679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3673.439329307721</v>
      </c>
      <c r="AJ3">
        <f t="shared" ref="AJ3:AJ66" si="7">AB3-AC3</f>
        <v>0</v>
      </c>
      <c r="AL3">
        <f t="shared" ref="AL3:AL34" si="8">SUM(AI3:AK3)</f>
        <v>3673.439329307721</v>
      </c>
      <c r="AN3">
        <f t="shared" ref="AN3:AU34" si="9">AE3*$K3</f>
        <v>4385.0989678974674</v>
      </c>
      <c r="AO3">
        <f t="shared" si="9"/>
        <v>-438.50989678974679</v>
      </c>
      <c r="AP3">
        <f t="shared" si="9"/>
        <v>-273.14974180000002</v>
      </c>
      <c r="AQ3">
        <f t="shared" si="9"/>
        <v>0</v>
      </c>
      <c r="AR3">
        <f t="shared" si="9"/>
        <v>3673.439329307721</v>
      </c>
      <c r="AS3">
        <f t="shared" si="9"/>
        <v>0</v>
      </c>
      <c r="AT3">
        <f t="shared" si="9"/>
        <v>0</v>
      </c>
      <c r="AU3">
        <f t="shared" si="9"/>
        <v>3673.439329307721</v>
      </c>
      <c r="AW3">
        <v>0</v>
      </c>
      <c r="AX3">
        <f>IF(Z3&gt;0, (R3*SUMPRODUCT(K3:$K$98, X3:$X$98)-K3*$AZ$3)/Z3, 0)</f>
        <v>0</v>
      </c>
      <c r="AZ3">
        <f>C6*SUMPRODUCT(X4:X89, K4:K89)/1</f>
        <v>2266.2592995113864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100000</v>
      </c>
      <c r="S4">
        <f t="shared" si="1"/>
        <v>245.89799309742364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242.8134963762202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-254.38060000000002</v>
      </c>
      <c r="AI4">
        <f t="shared" si="6"/>
        <v>-254.38060000000002</v>
      </c>
      <c r="AJ4">
        <f t="shared" si="7"/>
        <v>-242.8134963762202</v>
      </c>
      <c r="AK4">
        <f>G4*SUM(AB4, AE4:AF4)</f>
        <v>0</v>
      </c>
      <c r="AL4">
        <f t="shared" si="8"/>
        <v>-497.19409637622022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-227.12553571428572</v>
      </c>
      <c r="AR4">
        <f t="shared" si="9"/>
        <v>-227.12553571428572</v>
      </c>
      <c r="AS4">
        <f t="shared" si="9"/>
        <v>-216.79776462162516</v>
      </c>
      <c r="AT4">
        <f t="shared" si="9"/>
        <v>0</v>
      </c>
      <c r="AU4">
        <f t="shared" si="9"/>
        <v>-443.92330033591088</v>
      </c>
      <c r="AW4">
        <v>1</v>
      </c>
      <c r="AX4">
        <f>IF(Z4&gt;0, (R4*SUMPRODUCT(K4:$K$98, X4:$X$98)-K4*$AZ$3)/Z4, 0)</f>
        <v>245.89799309742364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100000</v>
      </c>
      <c r="S5">
        <f t="shared" si="1"/>
        <v>238.43374650947831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242.8134963762202</v>
      </c>
      <c r="AC5">
        <f t="shared" si="2"/>
        <v>232.48572528355953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-252.78542831294041</v>
      </c>
      <c r="AI5">
        <f t="shared" si="6"/>
        <v>-277.1617727573622</v>
      </c>
      <c r="AJ5">
        <f t="shared" si="7"/>
        <v>10.327771092660669</v>
      </c>
      <c r="AK5">
        <f>G5*SUM(AB5, AE5:AF5)</f>
        <v>16.996944746335416</v>
      </c>
      <c r="AL5">
        <f t="shared" si="8"/>
        <v>-249.8370569183661</v>
      </c>
      <c r="AN5">
        <f t="shared" si="9"/>
        <v>0</v>
      </c>
      <c r="AO5">
        <f t="shared" si="9"/>
        <v>0</v>
      </c>
      <c r="AP5">
        <f t="shared" si="9"/>
        <v>-19.432672548167858</v>
      </c>
      <c r="AQ5">
        <f t="shared" si="9"/>
        <v>-201.51899578518845</v>
      </c>
      <c r="AR5">
        <f t="shared" si="9"/>
        <v>-220.95166833335634</v>
      </c>
      <c r="AS5">
        <f t="shared" si="9"/>
        <v>8.2332358838174962</v>
      </c>
      <c r="AT5">
        <f t="shared" si="9"/>
        <v>13.549860288851574</v>
      </c>
      <c r="AU5">
        <f t="shared" si="9"/>
        <v>-199.16857216068723</v>
      </c>
      <c r="AW5">
        <v>2</v>
      </c>
      <c r="AX5">
        <f>IF(Z5&gt;0, (R5*SUMPRODUCT(K5:$K$98, X5:$X$98)-K5*$AZ$3)/Z5, 0)</f>
        <v>238.43374650947831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100000</v>
      </c>
      <c r="S6">
        <f t="shared" si="1"/>
        <v>233.21529490937186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232.48572528355953</v>
      </c>
      <c r="AC6">
        <f t="shared" si="2"/>
        <v>224.53616219625087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-251.83493961665454</v>
      </c>
      <c r="AI6">
        <f t="shared" si="6"/>
        <v>-275.90456188172794</v>
      </c>
      <c r="AJ6">
        <f t="shared" si="7"/>
        <v>7.9495630873086611</v>
      </c>
      <c r="AK6">
        <f>G6*SUM(AB6, AE6:AF6)</f>
        <v>16.27400076984917</v>
      </c>
      <c r="AL6">
        <f t="shared" si="8"/>
        <v>-251.6809980245701</v>
      </c>
      <c r="AN6">
        <f t="shared" si="9"/>
        <v>0</v>
      </c>
      <c r="AO6">
        <f t="shared" si="9"/>
        <v>0</v>
      </c>
      <c r="AP6">
        <f t="shared" si="9"/>
        <v>-17.132281700609127</v>
      </c>
      <c r="AQ6">
        <f t="shared" si="9"/>
        <v>-179.25113572841775</v>
      </c>
      <c r="AR6">
        <f t="shared" si="9"/>
        <v>-196.38341742902691</v>
      </c>
      <c r="AS6">
        <f t="shared" si="9"/>
        <v>5.6583419842929032</v>
      </c>
      <c r="AT6">
        <f t="shared" si="9"/>
        <v>11.583512300878883</v>
      </c>
      <c r="AU6">
        <f t="shared" si="9"/>
        <v>-179.14156314385511</v>
      </c>
      <c r="AW6">
        <v>3</v>
      </c>
      <c r="AX6">
        <f>IF(Z6&gt;0, (R6*SUMPRODUCT(K6:$K$98, X6:$X$98)-K6*$AZ$3)/Z6, 0)</f>
        <v>233.21529490937186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100000</v>
      </c>
      <c r="S7">
        <f t="shared" si="1"/>
        <v>229.43889002060467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224.53616219625087</v>
      </c>
      <c r="AC7">
        <f t="shared" si="2"/>
        <v>218.11487709093967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-251.22880051846272</v>
      </c>
      <c r="AI7">
        <f t="shared" si="6"/>
        <v>-274.99491936075577</v>
      </c>
      <c r="AJ7">
        <f t="shared" si="7"/>
        <v>6.421285105311199</v>
      </c>
      <c r="AK7">
        <f>G7*SUM(AB7, AE7:AF7)</f>
        <v>15.717531353737563</v>
      </c>
      <c r="AL7">
        <f t="shared" si="8"/>
        <v>-252.856102901707</v>
      </c>
      <c r="AN7">
        <f t="shared" si="9"/>
        <v>0</v>
      </c>
      <c r="AO7">
        <f t="shared" si="9"/>
        <v>0</v>
      </c>
      <c r="AP7">
        <f t="shared" si="9"/>
        <v>-15.10379817779492</v>
      </c>
      <c r="AQ7">
        <f t="shared" si="9"/>
        <v>-159.66044454544408</v>
      </c>
      <c r="AR7">
        <f t="shared" si="9"/>
        <v>-174.76424272323902</v>
      </c>
      <c r="AS7">
        <f t="shared" si="9"/>
        <v>4.080842771016937</v>
      </c>
      <c r="AT7">
        <f t="shared" si="9"/>
        <v>9.9887753231949805</v>
      </c>
      <c r="AU7">
        <f t="shared" si="9"/>
        <v>-160.69462462902709</v>
      </c>
      <c r="AW7">
        <v>4</v>
      </c>
      <c r="AX7">
        <f>IF(Z7&gt;0, (R7*SUMPRODUCT(K7:$K$98, X7:$X$98)-K7*$AZ$3)/Z7, 0)</f>
        <v>229.43889002060467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100000</v>
      </c>
      <c r="S8">
        <f t="shared" si="1"/>
        <v>226.677451894548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218.11487709093967</v>
      </c>
      <c r="AC8">
        <f t="shared" si="2"/>
        <v>212.76679917326874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-250.59128797579288</v>
      </c>
      <c r="AI8">
        <f t="shared" si="6"/>
        <v>-274.05709780766904</v>
      </c>
      <c r="AJ8">
        <f t="shared" si="7"/>
        <v>5.3480779176709348</v>
      </c>
      <c r="AK8">
        <f t="shared" ref="AK8:AK71" si="22">G8*SUM(AB8:AB8, AE8:AF8)</f>
        <v>15.268041396365778</v>
      </c>
      <c r="AL8">
        <f t="shared" si="8"/>
        <v>-253.44097849363231</v>
      </c>
      <c r="AN8">
        <f t="shared" si="9"/>
        <v>0</v>
      </c>
      <c r="AO8">
        <f t="shared" si="9"/>
        <v>0</v>
      </c>
      <c r="AP8">
        <f t="shared" si="9"/>
        <v>-13.315130689792079</v>
      </c>
      <c r="AQ8">
        <f t="shared" si="9"/>
        <v>-142.1922266065782</v>
      </c>
      <c r="AR8">
        <f t="shared" si="9"/>
        <v>-155.50735729637029</v>
      </c>
      <c r="AS8">
        <f t="shared" si="9"/>
        <v>3.0346430369620925</v>
      </c>
      <c r="AT8">
        <f t="shared" si="9"/>
        <v>8.6634967225212449</v>
      </c>
      <c r="AU8">
        <f t="shared" si="9"/>
        <v>-143.80921753688693</v>
      </c>
      <c r="AW8">
        <v>5</v>
      </c>
      <c r="AX8">
        <f>IF(Z8&gt;0, (R8*SUMPRODUCT(K8:$K$98, X8:$X$98)-K8*$AZ$3)/Z8, 0)</f>
        <v>226.677451894548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100000</v>
      </c>
      <c r="S9">
        <f t="shared" si="1"/>
        <v>224.82264125967961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212.76679917326874</v>
      </c>
      <c r="AC9">
        <f t="shared" si="2"/>
        <v>208.35347134148856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-250.01234087119408</v>
      </c>
      <c r="AI9">
        <f t="shared" si="6"/>
        <v>-273.18098951953368</v>
      </c>
      <c r="AJ9">
        <f t="shared" si="7"/>
        <v>4.4133278317801796</v>
      </c>
      <c r="AK9">
        <f t="shared" si="22"/>
        <v>14.893675942128812</v>
      </c>
      <c r="AL9">
        <f t="shared" si="8"/>
        <v>-253.87398574562468</v>
      </c>
      <c r="AN9">
        <f t="shared" si="9"/>
        <v>0</v>
      </c>
      <c r="AO9">
        <f t="shared" si="9"/>
        <v>0</v>
      </c>
      <c r="AP9">
        <f t="shared" si="9"/>
        <v>-11.737958440871706</v>
      </c>
      <c r="AQ9">
        <f t="shared" si="9"/>
        <v>-126.66403256373955</v>
      </c>
      <c r="AR9">
        <f t="shared" si="9"/>
        <v>-138.40199100461126</v>
      </c>
      <c r="AS9">
        <f t="shared" si="9"/>
        <v>2.2359292275378664</v>
      </c>
      <c r="AT9">
        <f t="shared" si="9"/>
        <v>7.5455997410124098</v>
      </c>
      <c r="AU9">
        <f t="shared" si="9"/>
        <v>-128.62046203606099</v>
      </c>
      <c r="AW9">
        <v>6</v>
      </c>
      <c r="AX9">
        <f>IF(Z9&gt;0, (R9*SUMPRODUCT(K9:$K$98, X9:$X$98)-K9*$AZ$3)/Z9, 0)</f>
        <v>224.82264125967961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25</v>
      </c>
      <c r="R10">
        <f t="shared" si="0"/>
        <v>100000</v>
      </c>
      <c r="S10">
        <f t="shared" si="1"/>
        <v>223.72783442744824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208.35347134148856</v>
      </c>
      <c r="AC10">
        <f t="shared" si="2"/>
        <v>204.70631268381885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-249.92966577828776</v>
      </c>
      <c r="AI10">
        <f t="shared" si="6"/>
        <v>-272.80414552369939</v>
      </c>
      <c r="AJ10">
        <f t="shared" si="7"/>
        <v>3.6471586576697064</v>
      </c>
      <c r="AK10">
        <f t="shared" si="22"/>
        <v>14.5847429939042</v>
      </c>
      <c r="AL10">
        <f t="shared" si="8"/>
        <v>-254.57224387212548</v>
      </c>
      <c r="AN10">
        <f t="shared" si="9"/>
        <v>0</v>
      </c>
      <c r="AO10">
        <f t="shared" si="9"/>
        <v>0</v>
      </c>
      <c r="AP10">
        <f t="shared" si="9"/>
        <v>-10.347252964076613</v>
      </c>
      <c r="AQ10">
        <f t="shared" si="9"/>
        <v>-113.05548820422052</v>
      </c>
      <c r="AR10">
        <f t="shared" si="9"/>
        <v>-123.40274116829714</v>
      </c>
      <c r="AS10">
        <f t="shared" si="9"/>
        <v>1.6497893570060496</v>
      </c>
      <c r="AT10">
        <f t="shared" si="9"/>
        <v>6.5973970491828204</v>
      </c>
      <c r="AU10">
        <f t="shared" si="9"/>
        <v>-115.15555476210827</v>
      </c>
      <c r="AW10">
        <v>7</v>
      </c>
      <c r="AX10">
        <f>IF(Z10&gt;0, (R10*SUMPRODUCT(K10:$K$98, X10:$X$98)-K10*$AZ$3)/Z10, 0)</f>
        <v>223.72783442744824</v>
      </c>
    </row>
    <row r="11" spans="1:52" x14ac:dyDescent="0.25">
      <c r="A11" t="s">
        <v>33</v>
      </c>
      <c r="C11" s="12">
        <f>AU91</f>
        <v>1168.4307737668705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100000</v>
      </c>
      <c r="S11">
        <f t="shared" si="1"/>
        <v>223.04895733750286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204.70631268381885</v>
      </c>
      <c r="AC11">
        <f t="shared" si="2"/>
        <v>201.48731903858925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-249.71365004089716</v>
      </c>
      <c r="AI11">
        <f t="shared" si="6"/>
        <v>-272.29695657634443</v>
      </c>
      <c r="AJ11">
        <f t="shared" si="7"/>
        <v>3.2189936452296024</v>
      </c>
      <c r="AK11">
        <f t="shared" si="22"/>
        <v>14.32944188786732</v>
      </c>
      <c r="AL11">
        <f t="shared" si="8"/>
        <v>-254.74852104324751</v>
      </c>
      <c r="AN11">
        <f t="shared" si="9"/>
        <v>0</v>
      </c>
      <c r="AO11">
        <f t="shared" si="9"/>
        <v>0</v>
      </c>
      <c r="AP11">
        <f t="shared" si="9"/>
        <v>-9.1210187419840345</v>
      </c>
      <c r="AQ11">
        <f t="shared" si="9"/>
        <v>-100.85515504902808</v>
      </c>
      <c r="AR11">
        <f t="shared" si="9"/>
        <v>-109.97617379101212</v>
      </c>
      <c r="AS11">
        <f t="shared" si="9"/>
        <v>1.3000975442804081</v>
      </c>
      <c r="AT11">
        <f t="shared" si="9"/>
        <v>5.7874212448146398</v>
      </c>
      <c r="AU11">
        <f t="shared" si="9"/>
        <v>-102.88865500191707</v>
      </c>
      <c r="AW11">
        <v>8</v>
      </c>
      <c r="AX11">
        <f>IF(Z11&gt;0, (R11*SUMPRODUCT(K11:$K$98, X11:$X$98)-K11*$AZ$3)/Z11, 0)</f>
        <v>223.04895733750286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25</v>
      </c>
      <c r="R12">
        <f t="shared" si="0"/>
        <v>100000</v>
      </c>
      <c r="S12">
        <f t="shared" si="1"/>
        <v>222.80829841065906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201.48731903858925</v>
      </c>
      <c r="AC12">
        <f t="shared" si="2"/>
        <v>198.70046270294552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-249.88392548181966</v>
      </c>
      <c r="AI12">
        <f t="shared" si="6"/>
        <v>-272.17892797054202</v>
      </c>
      <c r="AJ12">
        <f t="shared" si="7"/>
        <v>2.7868563356437335</v>
      </c>
      <c r="AK12">
        <f t="shared" si="22"/>
        <v>14.104112332701249</v>
      </c>
      <c r="AL12">
        <f t="shared" si="8"/>
        <v>-255.28795930219704</v>
      </c>
      <c r="AN12">
        <f t="shared" si="9"/>
        <v>0</v>
      </c>
      <c r="AO12">
        <f t="shared" si="9"/>
        <v>0</v>
      </c>
      <c r="AP12">
        <f t="shared" si="9"/>
        <v>-8.0398014044225512</v>
      </c>
      <c r="AQ12">
        <f t="shared" si="9"/>
        <v>-90.110648610494167</v>
      </c>
      <c r="AR12">
        <f t="shared" si="9"/>
        <v>-98.150450014916714</v>
      </c>
      <c r="AS12">
        <f t="shared" si="9"/>
        <v>1.0049683328165602</v>
      </c>
      <c r="AT12">
        <f t="shared" si="9"/>
        <v>5.0860843006384027</v>
      </c>
      <c r="AU12">
        <f t="shared" si="9"/>
        <v>-92.05939738146175</v>
      </c>
      <c r="AW12">
        <v>9</v>
      </c>
      <c r="AX12">
        <f>IF(Z12&gt;0, (R12*SUMPRODUCT(K12:$K$98, X12:$X$98)-K12*$AZ$3)/Z12, 0)</f>
        <v>222.80829841065906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100000</v>
      </c>
      <c r="S13">
        <f t="shared" si="1"/>
        <v>222.80253326854645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198.70046270294552</v>
      </c>
      <c r="AC13">
        <f t="shared" si="2"/>
        <v>196.15079508654503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-250.25435771512207</v>
      </c>
      <c r="AI13">
        <f t="shared" si="6"/>
        <v>-272.26384658952844</v>
      </c>
      <c r="AJ13">
        <f t="shared" si="7"/>
        <v>2.5496676164004839</v>
      </c>
      <c r="AK13">
        <f t="shared" si="22"/>
        <v>13.909032389206187</v>
      </c>
      <c r="AL13">
        <f t="shared" si="8"/>
        <v>-255.80514658392178</v>
      </c>
      <c r="AN13">
        <f t="shared" si="9"/>
        <v>0</v>
      </c>
      <c r="AO13">
        <f t="shared" si="9"/>
        <v>0</v>
      </c>
      <c r="AP13">
        <f t="shared" si="9"/>
        <v>-7.0864663685995311</v>
      </c>
      <c r="AQ13">
        <f t="shared" si="9"/>
        <v>-80.575205524463684</v>
      </c>
      <c r="AR13">
        <f t="shared" si="9"/>
        <v>-87.661671893063215</v>
      </c>
      <c r="AS13">
        <f t="shared" si="9"/>
        <v>0.82092473468294902</v>
      </c>
      <c r="AT13">
        <f t="shared" si="9"/>
        <v>4.478336176197538</v>
      </c>
      <c r="AU13">
        <f t="shared" si="9"/>
        <v>-82.362410982182723</v>
      </c>
      <c r="AW13">
        <v>10</v>
      </c>
      <c r="AX13">
        <f>IF(Z13&gt;0, (R13*SUMPRODUCT(K13:$K$98, X13:$X$98)-K13*$AZ$3)/Z13, 0)</f>
        <v>222.80253326854645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100000</v>
      </c>
      <c r="S14">
        <f t="shared" si="1"/>
        <v>222.94608920937435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196.15079508654503</v>
      </c>
      <c r="AC14">
        <f t="shared" si="2"/>
        <v>193.75503687823664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-250.89928133472722</v>
      </c>
      <c r="AI14">
        <f t="shared" si="6"/>
        <v>-272.62595050005581</v>
      </c>
      <c r="AJ14">
        <f t="shared" si="7"/>
        <v>2.3957582083083935</v>
      </c>
      <c r="AK14">
        <f t="shared" si="22"/>
        <v>13.730555656058154</v>
      </c>
      <c r="AL14">
        <f t="shared" si="8"/>
        <v>-256.49963663568928</v>
      </c>
      <c r="AN14">
        <f t="shared" si="9"/>
        <v>0</v>
      </c>
      <c r="AO14">
        <f t="shared" si="9"/>
        <v>0</v>
      </c>
      <c r="AP14">
        <f t="shared" si="9"/>
        <v>-6.2458982066929725</v>
      </c>
      <c r="AQ14">
        <f t="shared" si="9"/>
        <v>-72.127547919305115</v>
      </c>
      <c r="AR14">
        <f t="shared" si="9"/>
        <v>-78.373446125998086</v>
      </c>
      <c r="AS14">
        <f t="shared" si="9"/>
        <v>0.6887232360873039</v>
      </c>
      <c r="AT14">
        <f t="shared" si="9"/>
        <v>3.9472066471158316</v>
      </c>
      <c r="AU14">
        <f t="shared" si="9"/>
        <v>-73.737516242794953</v>
      </c>
      <c r="AW14">
        <v>11</v>
      </c>
      <c r="AX14">
        <f>IF(Z14&gt;0, (R14*SUMPRODUCT(K14:$K$98, X14:$X$98)-K14*$AZ$3)/Z14, 0)</f>
        <v>222.94608920937435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100000</v>
      </c>
      <c r="S15">
        <f t="shared" si="1"/>
        <v>223.14925504341602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193.75503687823664</v>
      </c>
      <c r="AC15">
        <f t="shared" si="2"/>
        <v>191.43056691978416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-251.72327700261079</v>
      </c>
      <c r="AI15">
        <f t="shared" si="6"/>
        <v>-273.16974865703548</v>
      </c>
      <c r="AJ15">
        <f t="shared" si="7"/>
        <v>2.3244699584524824</v>
      </c>
      <c r="AK15">
        <f t="shared" si="22"/>
        <v>13.562852581476566</v>
      </c>
      <c r="AL15">
        <f t="shared" si="8"/>
        <v>-257.28242611710641</v>
      </c>
      <c r="AN15">
        <f t="shared" si="9"/>
        <v>0</v>
      </c>
      <c r="AO15">
        <f t="shared" si="9"/>
        <v>0</v>
      </c>
      <c r="AP15">
        <f t="shared" si="9"/>
        <v>-5.5047751052501042</v>
      </c>
      <c r="AQ15">
        <f t="shared" si="9"/>
        <v>-64.611095521163037</v>
      </c>
      <c r="AR15">
        <f t="shared" si="9"/>
        <v>-70.115870626413141</v>
      </c>
      <c r="AS15">
        <f t="shared" si="9"/>
        <v>0.59663354263455548</v>
      </c>
      <c r="AT15">
        <f t="shared" si="9"/>
        <v>3.4812464469551072</v>
      </c>
      <c r="AU15">
        <f t="shared" si="9"/>
        <v>-66.03799063682348</v>
      </c>
      <c r="AW15">
        <v>12</v>
      </c>
      <c r="AX15">
        <f>IF(Z15&gt;0, (R15*SUMPRODUCT(K15:$K$98, X15:$X$98)-K15*$AZ$3)/Z15, 0)</f>
        <v>223.14925504341602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100000</v>
      </c>
      <c r="S16">
        <f t="shared" si="1"/>
        <v>223.37628075274878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191.43056691978416</v>
      </c>
      <c r="AC16">
        <f t="shared" si="2"/>
        <v>189.14364814938244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-253.1251557791521</v>
      </c>
      <c r="AI16">
        <f t="shared" si="6"/>
        <v>-274.29388142808773</v>
      </c>
      <c r="AJ16">
        <f t="shared" si="7"/>
        <v>2.2869187704017122</v>
      </c>
      <c r="AK16">
        <f t="shared" si="22"/>
        <v>13.400139684384893</v>
      </c>
      <c r="AL16">
        <f t="shared" si="8"/>
        <v>-258.60682297330112</v>
      </c>
      <c r="AN16">
        <f t="shared" si="9"/>
        <v>0</v>
      </c>
      <c r="AO16">
        <f t="shared" si="9"/>
        <v>0</v>
      </c>
      <c r="AP16">
        <f t="shared" si="9"/>
        <v>-4.851325556674996</v>
      </c>
      <c r="AQ16">
        <f t="shared" si="9"/>
        <v>-58.009752577169593</v>
      </c>
      <c r="AR16">
        <f t="shared" si="9"/>
        <v>-62.861078133844586</v>
      </c>
      <c r="AS16">
        <f t="shared" si="9"/>
        <v>0.52410275709947707</v>
      </c>
      <c r="AT16">
        <f t="shared" si="9"/>
        <v>3.0709661597952573</v>
      </c>
      <c r="AU16">
        <f t="shared" si="9"/>
        <v>-59.266009216949847</v>
      </c>
      <c r="AW16">
        <v>13</v>
      </c>
      <c r="AX16">
        <f>IF(Z16&gt;0, (R16*SUMPRODUCT(K16:$K$98, X16:$X$98)-K16*$AZ$3)/Z16, 0)</f>
        <v>223.37628075274878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100000</v>
      </c>
      <c r="S17">
        <f t="shared" si="1"/>
        <v>223.4938260646895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189.14364814938244</v>
      </c>
      <c r="AC17">
        <f t="shared" si="2"/>
        <v>186.78048195682101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-255.15952083181583</v>
      </c>
      <c r="AI17">
        <f t="shared" si="6"/>
        <v>-276.05276934405413</v>
      </c>
      <c r="AJ17">
        <f t="shared" si="7"/>
        <v>2.3631661925614367</v>
      </c>
      <c r="AK17">
        <f t="shared" si="22"/>
        <v>13.240055370456773</v>
      </c>
      <c r="AL17">
        <f t="shared" si="8"/>
        <v>-260.4495477810359</v>
      </c>
      <c r="AN17">
        <f t="shared" si="9"/>
        <v>0</v>
      </c>
      <c r="AO17">
        <f t="shared" si="9"/>
        <v>0</v>
      </c>
      <c r="AP17">
        <f t="shared" si="9"/>
        <v>-4.2751725955117053</v>
      </c>
      <c r="AQ17">
        <f t="shared" si="9"/>
        <v>-52.210693339769811</v>
      </c>
      <c r="AR17">
        <f t="shared" si="9"/>
        <v>-56.48586593528151</v>
      </c>
      <c r="AS17">
        <f t="shared" si="9"/>
        <v>0.48355062350215866</v>
      </c>
      <c r="AT17">
        <f t="shared" si="9"/>
        <v>2.709177648927048</v>
      </c>
      <c r="AU17">
        <f t="shared" si="9"/>
        <v>-53.293137662852303</v>
      </c>
      <c r="AW17">
        <v>14</v>
      </c>
      <c r="AX17">
        <f>IF(Z17&gt;0, (R17*SUMPRODUCT(K17:$K$98, X17:$X$98)-K17*$AZ$3)/Z17, 0)</f>
        <v>223.4938260646895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100000</v>
      </c>
      <c r="S18">
        <f t="shared" si="1"/>
        <v>223.39278259748434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186.78048195682101</v>
      </c>
      <c r="AC18">
        <f t="shared" si="2"/>
        <v>184.25424074616564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-257.3206636657689</v>
      </c>
      <c r="AI18">
        <f t="shared" si="6"/>
        <v>-277.9406495269684</v>
      </c>
      <c r="AJ18">
        <f t="shared" si="7"/>
        <v>2.5262412106553711</v>
      </c>
      <c r="AK18">
        <f t="shared" si="22"/>
        <v>13.074633736977471</v>
      </c>
      <c r="AL18">
        <f t="shared" si="8"/>
        <v>-262.33977457933554</v>
      </c>
      <c r="AN18">
        <f t="shared" si="9"/>
        <v>0</v>
      </c>
      <c r="AO18">
        <f t="shared" si="9"/>
        <v>0</v>
      </c>
      <c r="AP18">
        <f t="shared" si="9"/>
        <v>-3.7671943241617991</v>
      </c>
      <c r="AQ18">
        <f t="shared" si="9"/>
        <v>-47.011523197758471</v>
      </c>
      <c r="AR18">
        <f t="shared" si="9"/>
        <v>-50.778717521920271</v>
      </c>
      <c r="AS18">
        <f t="shared" si="9"/>
        <v>0.46153482423828079</v>
      </c>
      <c r="AT18">
        <f t="shared" si="9"/>
        <v>2.3886867011445507</v>
      </c>
      <c r="AU18">
        <f t="shared" si="9"/>
        <v>-47.928495996537436</v>
      </c>
      <c r="AW18">
        <v>15</v>
      </c>
      <c r="AX18">
        <f>IF(Z18&gt;0, (R18*SUMPRODUCT(K18:$K$98, X18:$X$98)-K18*$AZ$3)/Z18, 0)</f>
        <v>223.39278259748434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100000</v>
      </c>
      <c r="S19">
        <f t="shared" si="1"/>
        <v>223.11360939712557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184.25424074616564</v>
      </c>
      <c r="AC19">
        <f t="shared" si="2"/>
        <v>181.6038355208305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-259.91401450104178</v>
      </c>
      <c r="AI19">
        <f t="shared" si="6"/>
        <v>-280.26282200000401</v>
      </c>
      <c r="AJ19">
        <f t="shared" si="7"/>
        <v>2.6504052253351347</v>
      </c>
      <c r="AK19">
        <f t="shared" si="22"/>
        <v>12.897796852231595</v>
      </c>
      <c r="AL19">
        <f t="shared" si="8"/>
        <v>-264.71461992243729</v>
      </c>
      <c r="AN19">
        <f t="shared" si="9"/>
        <v>0</v>
      </c>
      <c r="AO19">
        <f t="shared" si="9"/>
        <v>0</v>
      </c>
      <c r="AP19">
        <f t="shared" si="9"/>
        <v>-3.3193312957547358</v>
      </c>
      <c r="AQ19">
        <f t="shared" si="9"/>
        <v>-42.397605981704658</v>
      </c>
      <c r="AR19">
        <f t="shared" si="9"/>
        <v>-45.716937277459387</v>
      </c>
      <c r="AS19">
        <f t="shared" si="9"/>
        <v>0.43233850491413106</v>
      </c>
      <c r="AT19">
        <f t="shared" si="9"/>
        <v>2.1039100566498847</v>
      </c>
      <c r="AU19">
        <f t="shared" si="9"/>
        <v>-43.180688715895378</v>
      </c>
      <c r="AW19">
        <v>16</v>
      </c>
      <c r="AX19">
        <f>IF(Z19&gt;0, (R19*SUMPRODUCT(K19:$K$98, X19:$X$98)-K19*$AZ$3)/Z19, 0)</f>
        <v>223.11360939712557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25</v>
      </c>
      <c r="R20">
        <f t="shared" si="0"/>
        <v>100000</v>
      </c>
      <c r="S20">
        <f t="shared" si="1"/>
        <v>222.63178521480538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181.6038355208305</v>
      </c>
      <c r="AC20">
        <f t="shared" si="2"/>
        <v>178.81437058593269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-262.8404999598356</v>
      </c>
      <c r="AI20">
        <f t="shared" si="6"/>
        <v>-282.92010925881829</v>
      </c>
      <c r="AJ20">
        <f t="shared" si="7"/>
        <v>2.7894649348978078</v>
      </c>
      <c r="AK20">
        <f t="shared" si="22"/>
        <v>12.712268486458136</v>
      </c>
      <c r="AL20">
        <f t="shared" si="8"/>
        <v>-267.41837583746235</v>
      </c>
      <c r="AN20">
        <f t="shared" si="9"/>
        <v>0</v>
      </c>
      <c r="AO20">
        <f t="shared" si="9"/>
        <v>0</v>
      </c>
      <c r="AP20">
        <f t="shared" si="9"/>
        <v>-2.9244814625079578</v>
      </c>
      <c r="AQ20">
        <f t="shared" si="9"/>
        <v>-38.281231386698728</v>
      </c>
      <c r="AR20">
        <f t="shared" si="9"/>
        <v>-41.205712849206691</v>
      </c>
      <c r="AS20">
        <f t="shared" si="9"/>
        <v>0.40626978199411073</v>
      </c>
      <c r="AT20">
        <f t="shared" si="9"/>
        <v>1.8514699654516922</v>
      </c>
      <c r="AU20">
        <f t="shared" si="9"/>
        <v>-38.947973101760887</v>
      </c>
      <c r="AW20">
        <v>17</v>
      </c>
      <c r="AX20">
        <f>IF(Z20&gt;0, (R20*SUMPRODUCT(K20:$K$98, X20:$X$98)-K20*$AZ$3)/Z20, 0)</f>
        <v>222.63178521480538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25</v>
      </c>
      <c r="R21">
        <f t="shared" si="0"/>
        <v>100000</v>
      </c>
      <c r="S21">
        <f t="shared" si="1"/>
        <v>221.95635153298738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178.81437058593269</v>
      </c>
      <c r="AC21">
        <f t="shared" si="2"/>
        <v>175.89755084816858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-266.54034816436968</v>
      </c>
      <c r="AI21">
        <f t="shared" si="6"/>
        <v>-286.35252628332142</v>
      </c>
      <c r="AJ21">
        <f t="shared" si="7"/>
        <v>2.916819737764115</v>
      </c>
      <c r="AK21">
        <f t="shared" si="22"/>
        <v>12.51700594101529</v>
      </c>
      <c r="AL21">
        <f t="shared" si="8"/>
        <v>-270.91870060454204</v>
      </c>
      <c r="AN21">
        <f t="shared" si="9"/>
        <v>0</v>
      </c>
      <c r="AO21">
        <f t="shared" si="9"/>
        <v>0</v>
      </c>
      <c r="AP21">
        <f t="shared" si="9"/>
        <v>-2.5763675219177493</v>
      </c>
      <c r="AQ21">
        <f t="shared" si="9"/>
        <v>-34.66079762499453</v>
      </c>
      <c r="AR21">
        <f t="shared" si="9"/>
        <v>-37.237165146912282</v>
      </c>
      <c r="AS21">
        <f t="shared" si="9"/>
        <v>0.37930204314464933</v>
      </c>
      <c r="AT21">
        <f t="shared" si="9"/>
        <v>1.6277063220643788</v>
      </c>
      <c r="AU21">
        <f t="shared" si="9"/>
        <v>-35.230156781703258</v>
      </c>
      <c r="AW21">
        <v>18</v>
      </c>
      <c r="AX21">
        <f>IF(Z21&gt;0, (R21*SUMPRODUCT(K21:$K$98, X21:$X$98)-K21*$AZ$3)/Z21, 0)</f>
        <v>221.95635153298738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100000</v>
      </c>
      <c r="S22">
        <f t="shared" si="1"/>
        <v>221.02948401145028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175.89755084816858</v>
      </c>
      <c r="AC22">
        <f t="shared" si="2"/>
        <v>172.81212076686575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-271.12640836064315</v>
      </c>
      <c r="AI22">
        <f t="shared" si="6"/>
        <v>-290.67268309631521</v>
      </c>
      <c r="AJ22">
        <f t="shared" si="7"/>
        <v>3.0854300813028317</v>
      </c>
      <c r="AK22">
        <f t="shared" si="22"/>
        <v>12.312828559371802</v>
      </c>
      <c r="AL22">
        <f t="shared" si="8"/>
        <v>-275.2744244556406</v>
      </c>
      <c r="AN22">
        <f t="shared" si="9"/>
        <v>0</v>
      </c>
      <c r="AO22">
        <f t="shared" si="9"/>
        <v>0</v>
      </c>
      <c r="AP22">
        <f t="shared" si="9"/>
        <v>-2.2694549597725708</v>
      </c>
      <c r="AQ22">
        <f t="shared" si="9"/>
        <v>-31.479613404616792</v>
      </c>
      <c r="AR22">
        <f t="shared" si="9"/>
        <v>-33.749068364389359</v>
      </c>
      <c r="AS22">
        <f t="shared" si="9"/>
        <v>0.35823934206066688</v>
      </c>
      <c r="AT22">
        <f t="shared" si="9"/>
        <v>1.4296028384323691</v>
      </c>
      <c r="AU22">
        <f t="shared" si="9"/>
        <v>-31.961226183896329</v>
      </c>
      <c r="AW22">
        <v>19</v>
      </c>
      <c r="AX22">
        <f>IF(Z22&gt;0, (R22*SUMPRODUCT(K22:$K$98, X22:$X$98)-K22*$AZ$3)/Z22, 0)</f>
        <v>221.02948401145028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25</v>
      </c>
      <c r="R23">
        <f t="shared" si="0"/>
        <v>100000</v>
      </c>
      <c r="S23">
        <f t="shared" si="1"/>
        <v>219.79957882209752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172.81212076686575</v>
      </c>
      <c r="AC23">
        <f t="shared" si="2"/>
        <v>169.52479981197374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-276.25766490211589</v>
      </c>
      <c r="AI23">
        <f t="shared" si="6"/>
        <v>-295.53941247420573</v>
      </c>
      <c r="AJ23">
        <f t="shared" si="7"/>
        <v>3.2873209548920101</v>
      </c>
      <c r="AK23">
        <f t="shared" si="22"/>
        <v>12.096848453680604</v>
      </c>
      <c r="AL23">
        <f t="shared" si="8"/>
        <v>-280.1552430656331</v>
      </c>
      <c r="AN23">
        <f t="shared" si="9"/>
        <v>0</v>
      </c>
      <c r="AO23">
        <f t="shared" si="9"/>
        <v>0</v>
      </c>
      <c r="AP23">
        <f t="shared" si="9"/>
        <v>-1.9988763959009679</v>
      </c>
      <c r="AQ23">
        <f t="shared" si="9"/>
        <v>-28.638738449147166</v>
      </c>
      <c r="AR23">
        <f t="shared" si="9"/>
        <v>-30.637614845048134</v>
      </c>
      <c r="AS23">
        <f t="shared" si="9"/>
        <v>0.34078592917561401</v>
      </c>
      <c r="AT23">
        <f t="shared" si="9"/>
        <v>1.2540411468643951</v>
      </c>
      <c r="AU23">
        <f t="shared" si="9"/>
        <v>-29.042787769008125</v>
      </c>
      <c r="AW23">
        <v>20</v>
      </c>
      <c r="AX23">
        <f>IF(Z23&gt;0, (R23*SUMPRODUCT(K23:$K$98, X23:$X$98)-K23*$AZ$3)/Z23, 0)</f>
        <v>219.79957882209752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100000</v>
      </c>
      <c r="S24">
        <f t="shared" si="1"/>
        <v>218.28649882622233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169.52479981197374</v>
      </c>
      <c r="AC24">
        <f t="shared" si="2"/>
        <v>166.05775105008078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-282.41674873577836</v>
      </c>
      <c r="AI24">
        <f t="shared" si="6"/>
        <v>-301.43507464496332</v>
      </c>
      <c r="AJ24">
        <f t="shared" si="7"/>
        <v>3.4670487618929542</v>
      </c>
      <c r="AK24">
        <f t="shared" si="22"/>
        <v>11.866735986838163</v>
      </c>
      <c r="AL24">
        <f t="shared" si="8"/>
        <v>-286.10128989623223</v>
      </c>
      <c r="AN24">
        <f t="shared" si="9"/>
        <v>0</v>
      </c>
      <c r="AO24">
        <f t="shared" si="9"/>
        <v>0</v>
      </c>
      <c r="AP24">
        <f t="shared" si="9"/>
        <v>-1.7603288609423631</v>
      </c>
      <c r="AQ24">
        <f t="shared" si="9"/>
        <v>-26.140384594681887</v>
      </c>
      <c r="AR24">
        <f t="shared" si="9"/>
        <v>-27.900713455624249</v>
      </c>
      <c r="AS24">
        <f t="shared" si="9"/>
        <v>0.32090868707361442</v>
      </c>
      <c r="AT24">
        <f t="shared" si="9"/>
        <v>1.0983804748411625</v>
      </c>
      <c r="AU24">
        <f t="shared" si="9"/>
        <v>-26.481424293709477</v>
      </c>
      <c r="AW24">
        <v>21</v>
      </c>
      <c r="AX24">
        <f>IF(Z24&gt;0, (R24*SUMPRODUCT(K24:$K$98, X24:$X$98)-K24*$AZ$3)/Z24, 0)</f>
        <v>218.28649882622233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100000</v>
      </c>
      <c r="S25">
        <f t="shared" si="1"/>
        <v>216.45655622521315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166.05775105008078</v>
      </c>
      <c r="AC25">
        <f t="shared" si="2"/>
        <v>162.3920893904473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-289.62270616052518</v>
      </c>
      <c r="AI25">
        <f t="shared" si="6"/>
        <v>-308.37844313407817</v>
      </c>
      <c r="AJ25">
        <f t="shared" si="7"/>
        <v>3.6656616596334857</v>
      </c>
      <c r="AK25">
        <f t="shared" si="22"/>
        <v>11.624042573505657</v>
      </c>
      <c r="AL25">
        <f t="shared" si="8"/>
        <v>-293.08873890093901</v>
      </c>
      <c r="AN25">
        <f t="shared" si="9"/>
        <v>0</v>
      </c>
      <c r="AO25">
        <f t="shared" si="9"/>
        <v>0</v>
      </c>
      <c r="AP25">
        <f t="shared" si="9"/>
        <v>-1.5500211884187642</v>
      </c>
      <c r="AQ25">
        <f t="shared" si="9"/>
        <v>-23.935147514011785</v>
      </c>
      <c r="AR25">
        <f t="shared" si="9"/>
        <v>-25.485168702430549</v>
      </c>
      <c r="AS25">
        <f t="shared" si="9"/>
        <v>0.30293948193121062</v>
      </c>
      <c r="AT25">
        <f t="shared" si="9"/>
        <v>0.96064005959465126</v>
      </c>
      <c r="AU25">
        <f t="shared" si="9"/>
        <v>-24.221589160904685</v>
      </c>
      <c r="AW25">
        <v>22</v>
      </c>
      <c r="AX25">
        <f>IF(Z25&gt;0, (R25*SUMPRODUCT(K25:$K$98, X25:$X$98)-K25*$AZ$3)/Z25, 0)</f>
        <v>216.45655622521315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100000</v>
      </c>
      <c r="S26">
        <f t="shared" si="1"/>
        <v>214.29136923094757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162.3920893904473</v>
      </c>
      <c r="AC26">
        <f t="shared" si="2"/>
        <v>158.52365878272866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-296.96318460376347</v>
      </c>
      <c r="AI26">
        <f t="shared" si="6"/>
        <v>-315.45712341142996</v>
      </c>
      <c r="AJ26">
        <f t="shared" si="7"/>
        <v>3.8684306077186363</v>
      </c>
      <c r="AK26">
        <f t="shared" si="22"/>
        <v>11.367446257331311</v>
      </c>
      <c r="AL26">
        <f t="shared" si="8"/>
        <v>-300.22124654637997</v>
      </c>
      <c r="AN26">
        <f t="shared" si="9"/>
        <v>0</v>
      </c>
      <c r="AO26">
        <f t="shared" si="9"/>
        <v>0</v>
      </c>
      <c r="AP26">
        <f t="shared" si="9"/>
        <v>-1.3646299381825902</v>
      </c>
      <c r="AQ26">
        <f t="shared" si="9"/>
        <v>-21.912306321698637</v>
      </c>
      <c r="AR26">
        <f t="shared" si="9"/>
        <v>-23.276936259881225</v>
      </c>
      <c r="AS26">
        <f t="shared" si="9"/>
        <v>0.28544358646230428</v>
      </c>
      <c r="AT26">
        <f t="shared" si="9"/>
        <v>0.83878062130309494</v>
      </c>
      <c r="AU26">
        <f t="shared" si="9"/>
        <v>-22.152712052115824</v>
      </c>
      <c r="AW26">
        <v>23</v>
      </c>
      <c r="AX26">
        <f>IF(Z26&gt;0, (R26*SUMPRODUCT(K26:$K$98, X26:$X$98)-K26*$AZ$3)/Z26, 0)</f>
        <v>214.29136923094757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25</v>
      </c>
      <c r="R27">
        <f t="shared" si="0"/>
        <v>100000</v>
      </c>
      <c r="S27">
        <f t="shared" si="1"/>
        <v>211.88210279071359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158.52365878272866</v>
      </c>
      <c r="AC27">
        <f t="shared" si="2"/>
        <v>154.5280639845061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-304.84306491804557</v>
      </c>
      <c r="AI27">
        <f t="shared" si="6"/>
        <v>-323.0758535714059</v>
      </c>
      <c r="AJ27">
        <f t="shared" si="7"/>
        <v>3.9955947982225553</v>
      </c>
      <c r="AK27">
        <f t="shared" si="22"/>
        <v>11.096656114791008</v>
      </c>
      <c r="AL27">
        <f t="shared" si="8"/>
        <v>-307.98360265839233</v>
      </c>
      <c r="AN27">
        <f t="shared" si="9"/>
        <v>0</v>
      </c>
      <c r="AO27">
        <f t="shared" si="9"/>
        <v>0</v>
      </c>
      <c r="AP27">
        <f t="shared" si="9"/>
        <v>-1.2012144662101558</v>
      </c>
      <c r="AQ27">
        <f t="shared" si="9"/>
        <v>-20.083702304963087</v>
      </c>
      <c r="AR27">
        <f t="shared" si="9"/>
        <v>-21.284916771173243</v>
      </c>
      <c r="AS27">
        <f t="shared" si="9"/>
        <v>0.26323818939536769</v>
      </c>
      <c r="AT27">
        <f t="shared" si="9"/>
        <v>0.73107104486672647</v>
      </c>
      <c r="AU27">
        <f t="shared" si="9"/>
        <v>-20.290607536911146</v>
      </c>
      <c r="AW27">
        <v>24</v>
      </c>
      <c r="AX27">
        <f>IF(Z27&gt;0, (R27*SUMPRODUCT(K27:$K$98, X27:$X$98)-K27*$AZ$3)/Z27, 0)</f>
        <v>211.88210279071359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100000</v>
      </c>
      <c r="S28">
        <f t="shared" si="1"/>
        <v>209.27096800386678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154.5280639845061</v>
      </c>
      <c r="AC28">
        <f t="shared" si="2"/>
        <v>150.44142553978949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-313.50280932634905</v>
      </c>
      <c r="AI28">
        <f t="shared" si="6"/>
        <v>-331.47489439084421</v>
      </c>
      <c r="AJ28">
        <f t="shared" si="7"/>
        <v>4.0866384447166126</v>
      </c>
      <c r="AK28">
        <f t="shared" si="22"/>
        <v>10.816964478915429</v>
      </c>
      <c r="AL28">
        <f t="shared" si="8"/>
        <v>-316.57129146721218</v>
      </c>
      <c r="AN28">
        <f t="shared" si="9"/>
        <v>0</v>
      </c>
      <c r="AO28">
        <f t="shared" si="9"/>
        <v>0</v>
      </c>
      <c r="AP28">
        <f t="shared" si="9"/>
        <v>-1.0571774691319777</v>
      </c>
      <c r="AQ28">
        <f t="shared" si="9"/>
        <v>-18.441271857996554</v>
      </c>
      <c r="AR28">
        <f t="shared" si="9"/>
        <v>-19.498449327128533</v>
      </c>
      <c r="AS28">
        <f t="shared" si="9"/>
        <v>0.24038958600179039</v>
      </c>
      <c r="AT28">
        <f t="shared" si="9"/>
        <v>0.63628961750808088</v>
      </c>
      <c r="AU28">
        <f t="shared" si="9"/>
        <v>-18.621770123618663</v>
      </c>
      <c r="AW28">
        <v>25</v>
      </c>
      <c r="AX28">
        <f>IF(Z28&gt;0, (R28*SUMPRODUCT(K28:$K$98, X28:$X$98)-K28*$AZ$3)/Z28, 0)</f>
        <v>209.27096800386678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100000</v>
      </c>
      <c r="S29">
        <f t="shared" si="1"/>
        <v>206.48333790758096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150.44142553978949</v>
      </c>
      <c r="AC29">
        <f t="shared" si="2"/>
        <v>146.28324641415585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-324.39599163745697</v>
      </c>
      <c r="AI29">
        <f t="shared" si="6"/>
        <v>-342.10725685339781</v>
      </c>
      <c r="AJ29">
        <f t="shared" si="7"/>
        <v>4.1581791256336373</v>
      </c>
      <c r="AK29">
        <f t="shared" si="22"/>
        <v>10.530899787785266</v>
      </c>
      <c r="AL29">
        <f t="shared" si="8"/>
        <v>-327.41817793997893</v>
      </c>
      <c r="AN29">
        <f t="shared" si="9"/>
        <v>0</v>
      </c>
      <c r="AO29">
        <f t="shared" si="9"/>
        <v>0</v>
      </c>
      <c r="AP29">
        <f t="shared" si="9"/>
        <v>-0.93020998502281649</v>
      </c>
      <c r="AQ29">
        <f t="shared" si="9"/>
        <v>-17.037540053939679</v>
      </c>
      <c r="AR29">
        <f t="shared" si="9"/>
        <v>-17.967750038962496</v>
      </c>
      <c r="AS29">
        <f t="shared" si="9"/>
        <v>0.21839093339850846</v>
      </c>
      <c r="AT29">
        <f t="shared" si="9"/>
        <v>0.5530913807928175</v>
      </c>
      <c r="AU29">
        <f t="shared" si="9"/>
        <v>-17.196267724771172</v>
      </c>
      <c r="AW29">
        <v>26</v>
      </c>
      <c r="AX29">
        <f>IF(Z29&gt;0, (R29*SUMPRODUCT(K29:$K$98, X29:$X$98)-K29*$AZ$3)/Z29, 0)</f>
        <v>206.48333790758096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100000</v>
      </c>
      <c r="S30">
        <f t="shared" si="1"/>
        <v>203.4339875213542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146.28324641415585</v>
      </c>
      <c r="AC30">
        <f t="shared" si="2"/>
        <v>141.99846772839737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-335.85107102331278</v>
      </c>
      <c r="AI30">
        <f t="shared" si="6"/>
        <v>-353.30126081933838</v>
      </c>
      <c r="AJ30">
        <f t="shared" si="7"/>
        <v>4.2847786857584822</v>
      </c>
      <c r="AK30">
        <f t="shared" si="22"/>
        <v>10.239827248990911</v>
      </c>
      <c r="AL30">
        <f t="shared" si="8"/>
        <v>-338.77665488458894</v>
      </c>
      <c r="AN30">
        <f t="shared" si="9"/>
        <v>0</v>
      </c>
      <c r="AO30">
        <f t="shared" si="9"/>
        <v>0</v>
      </c>
      <c r="AP30">
        <f t="shared" si="9"/>
        <v>-0.81830186843640174</v>
      </c>
      <c r="AQ30">
        <f t="shared" si="9"/>
        <v>-15.749259013637625</v>
      </c>
      <c r="AR30">
        <f t="shared" si="9"/>
        <v>-16.567560882074027</v>
      </c>
      <c r="AS30">
        <f t="shared" si="9"/>
        <v>0.20092861140061674</v>
      </c>
      <c r="AT30">
        <f t="shared" si="9"/>
        <v>0.48018215665618019</v>
      </c>
      <c r="AU30">
        <f t="shared" si="9"/>
        <v>-15.886450114017228</v>
      </c>
      <c r="AW30">
        <v>27</v>
      </c>
      <c r="AX30">
        <f>IF(Z30&gt;0, (R30*SUMPRODUCT(K30:$K$98, X30:$X$98)-K30*$AZ$3)/Z30, 0)</f>
        <v>203.4339875213542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100000</v>
      </c>
      <c r="S31">
        <f t="shared" si="1"/>
        <v>200.17959769346896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141.99846772839737</v>
      </c>
      <c r="AC31">
        <f t="shared" si="2"/>
        <v>137.63560279349292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-346.69234378013044</v>
      </c>
      <c r="AI31">
        <f t="shared" si="6"/>
        <v>-363.88135859225076</v>
      </c>
      <c r="AJ31">
        <f t="shared" si="7"/>
        <v>4.3628649349044508</v>
      </c>
      <c r="AK31">
        <f t="shared" si="22"/>
        <v>9.9398927409878173</v>
      </c>
      <c r="AL31">
        <f t="shared" si="8"/>
        <v>-349.57860091635848</v>
      </c>
      <c r="AN31">
        <f t="shared" si="9"/>
        <v>0</v>
      </c>
      <c r="AO31">
        <f t="shared" si="9"/>
        <v>0</v>
      </c>
      <c r="AP31">
        <f t="shared" si="9"/>
        <v>-0.71969146292520436</v>
      </c>
      <c r="AQ31">
        <f t="shared" si="9"/>
        <v>-14.515754556459772</v>
      </c>
      <c r="AR31">
        <f t="shared" si="9"/>
        <v>-15.235446019384977</v>
      </c>
      <c r="AS31">
        <f t="shared" si="9"/>
        <v>0.18266995996375798</v>
      </c>
      <c r="AT31">
        <f t="shared" si="9"/>
        <v>0.41617603023047939</v>
      </c>
      <c r="AU31">
        <f t="shared" si="9"/>
        <v>-14.63660002919074</v>
      </c>
      <c r="AW31">
        <v>28</v>
      </c>
      <c r="AX31">
        <f>IF(Z31&gt;0, (R31*SUMPRODUCT(K31:$K$98, X31:$X$98)-K31*$AZ$3)/Z31, 0)</f>
        <v>200.17959769346896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100000</v>
      </c>
      <c r="S32">
        <f t="shared" si="1"/>
        <v>196.84928975731302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137.63560279349292</v>
      </c>
      <c r="AC32">
        <f t="shared" si="2"/>
        <v>133.28627152161633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-358.6930042009871</v>
      </c>
      <c r="AI32">
        <f t="shared" si="6"/>
        <v>-375.62045561393597</v>
      </c>
      <c r="AJ32">
        <f t="shared" si="7"/>
        <v>4.3493312718765935</v>
      </c>
      <c r="AK32">
        <f t="shared" si="22"/>
        <v>9.6344921955445049</v>
      </c>
      <c r="AL32">
        <f t="shared" si="8"/>
        <v>-361.63663214651484</v>
      </c>
      <c r="AN32">
        <f t="shared" si="9"/>
        <v>0</v>
      </c>
      <c r="AO32">
        <f t="shared" si="9"/>
        <v>0</v>
      </c>
      <c r="AP32">
        <f t="shared" si="9"/>
        <v>-0.63280356691148032</v>
      </c>
      <c r="AQ32">
        <f t="shared" si="9"/>
        <v>-13.409119125336634</v>
      </c>
      <c r="AR32">
        <f t="shared" si="9"/>
        <v>-14.041922692248116</v>
      </c>
      <c r="AS32">
        <f t="shared" si="9"/>
        <v>0.16259224589578614</v>
      </c>
      <c r="AT32">
        <f t="shared" si="9"/>
        <v>0.36016886877947879</v>
      </c>
      <c r="AU32">
        <f t="shared" si="9"/>
        <v>-13.519161577572849</v>
      </c>
      <c r="AW32">
        <v>29</v>
      </c>
      <c r="AX32">
        <f>IF(Z32&gt;0, (R32*SUMPRODUCT(K32:$K$98, X32:$X$98)-K32*$AZ$3)/Z32, 0)</f>
        <v>196.84928975731302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100000</v>
      </c>
      <c r="S33">
        <f t="shared" si="1"/>
        <v>193.44642265858124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133.28627152161633</v>
      </c>
      <c r="AC33">
        <f t="shared" si="2"/>
        <v>128.95431604322894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-371.1926026617644</v>
      </c>
      <c r="AI33">
        <f t="shared" si="6"/>
        <v>-387.85798140991835</v>
      </c>
      <c r="AJ33">
        <f t="shared" si="7"/>
        <v>4.3319554783873855</v>
      </c>
      <c r="AK33">
        <f t="shared" si="22"/>
        <v>9.3300390065131431</v>
      </c>
      <c r="AL33">
        <f t="shared" si="8"/>
        <v>-374.19598692501785</v>
      </c>
      <c r="AN33">
        <f t="shared" si="9"/>
        <v>0</v>
      </c>
      <c r="AO33">
        <f t="shared" si="9"/>
        <v>0</v>
      </c>
      <c r="AP33">
        <f t="shared" si="9"/>
        <v>-0.55625574328586114</v>
      </c>
      <c r="AQ33">
        <f t="shared" si="9"/>
        <v>-12.389638436432485</v>
      </c>
      <c r="AR33">
        <f t="shared" si="9"/>
        <v>-12.945894179718348</v>
      </c>
      <c r="AS33">
        <f t="shared" si="9"/>
        <v>0.14459168020880167</v>
      </c>
      <c r="AT33">
        <f t="shared" si="9"/>
        <v>0.31141733175604802</v>
      </c>
      <c r="AU33">
        <f t="shared" si="9"/>
        <v>-12.489885167753497</v>
      </c>
      <c r="AW33">
        <v>30</v>
      </c>
      <c r="AX33">
        <f>IF(Z33&gt;0, (R33*SUMPRODUCT(K33:$K$98, X33:$X$98)-K33*$AZ$3)/Z33, 0)</f>
        <v>193.44642265858124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100000</v>
      </c>
      <c r="S34">
        <f t="shared" si="1"/>
        <v>190.01641479357639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128.95431604322894</v>
      </c>
      <c r="AC34">
        <f t="shared" si="2"/>
        <v>124.66928800585831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-385.15336826404052</v>
      </c>
      <c r="AI34">
        <f t="shared" si="6"/>
        <v>-401.5558048826469</v>
      </c>
      <c r="AJ34">
        <f t="shared" si="7"/>
        <v>4.2850280373706369</v>
      </c>
      <c r="AK34">
        <f t="shared" si="22"/>
        <v>9.0268021230260267</v>
      </c>
      <c r="AL34">
        <f t="shared" si="8"/>
        <v>-388.24397472225024</v>
      </c>
      <c r="AN34">
        <f t="shared" si="9"/>
        <v>0</v>
      </c>
      <c r="AO34">
        <f t="shared" si="9"/>
        <v>0</v>
      </c>
      <c r="AP34">
        <f t="shared" si="9"/>
        <v>-0.48882078651874994</v>
      </c>
      <c r="AQ34">
        <f t="shared" si="9"/>
        <v>-11.478231971438049</v>
      </c>
      <c r="AR34">
        <f t="shared" si="9"/>
        <v>-11.967052757956798</v>
      </c>
      <c r="AS34">
        <f t="shared" si="9"/>
        <v>0.12770119612023692</v>
      </c>
      <c r="AT34">
        <f t="shared" si="9"/>
        <v>0.26901420905484991</v>
      </c>
      <c r="AU34">
        <f t="shared" ref="AU34:AU89" si="23">AL34*$K34</f>
        <v>-11.570337352781712</v>
      </c>
      <c r="AW34">
        <v>31</v>
      </c>
      <c r="AX34">
        <f>IF(Z34&gt;0, (R34*SUMPRODUCT(K34:$K$98, X34:$X$98)-K34*$AZ$3)/Z34, 0)</f>
        <v>190.01641479357639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100000</v>
      </c>
      <c r="S35">
        <f t="shared" si="1"/>
        <v>186.55790550419087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124.66928800585831</v>
      </c>
      <c r="AC35">
        <f t="shared" si="2"/>
        <v>120.42731531929692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-401.40449673481692</v>
      </c>
      <c r="AI35">
        <f t="shared" ref="AI35:AI66" si="25">SUM(AE35:AH35)</f>
        <v>-417.54255786305356</v>
      </c>
      <c r="AJ35">
        <f t="shared" si="7"/>
        <v>4.2419726865613825</v>
      </c>
      <c r="AK35">
        <f t="shared" si="22"/>
        <v>8.7268501604100823</v>
      </c>
      <c r="AL35">
        <f t="shared" ref="AL35:AL89" si="26">SUM(AI35:AK35)</f>
        <v>-404.57373501608208</v>
      </c>
      <c r="AN35">
        <f t="shared" ref="AN35:AT66" si="27">AE35*$K35</f>
        <v>0</v>
      </c>
      <c r="AO35">
        <f t="shared" si="27"/>
        <v>0</v>
      </c>
      <c r="AP35">
        <f t="shared" si="27"/>
        <v>-0.42941244890602848</v>
      </c>
      <c r="AQ35">
        <f t="shared" si="27"/>
        <v>-10.68084242432313</v>
      </c>
      <c r="AR35">
        <f t="shared" si="27"/>
        <v>-11.110254873229158</v>
      </c>
      <c r="AS35">
        <f t="shared" si="27"/>
        <v>0.11287327920338884</v>
      </c>
      <c r="AT35">
        <f t="shared" si="27"/>
        <v>0.2322099333271726</v>
      </c>
      <c r="AU35">
        <f t="shared" si="23"/>
        <v>-10.765171660698597</v>
      </c>
      <c r="AW35">
        <v>32</v>
      </c>
      <c r="AX35">
        <f>IF(Z35&gt;0, (R35*SUMPRODUCT(K35:$K$98, X35:$X$98)-K35*$AZ$3)/Z35, 0)</f>
        <v>186.55790550419087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100000</v>
      </c>
      <c r="S36">
        <f t="shared" si="1"/>
        <v>183.03775329600487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120.42731531929692</v>
      </c>
      <c r="AC36">
        <f t="shared" si="2"/>
        <v>116.20741868504226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-418.49813998392716</v>
      </c>
      <c r="AI36">
        <f t="shared" si="25"/>
        <v>-434.37019596588544</v>
      </c>
      <c r="AJ36">
        <f t="shared" si="7"/>
        <v>4.2198966342546669</v>
      </c>
      <c r="AK36">
        <f t="shared" si="22"/>
        <v>8.4299120723507848</v>
      </c>
      <c r="AL36">
        <f t="shared" si="26"/>
        <v>-421.72038725928002</v>
      </c>
      <c r="AN36">
        <f t="shared" si="27"/>
        <v>0</v>
      </c>
      <c r="AO36">
        <f t="shared" si="27"/>
        <v>0</v>
      </c>
      <c r="AP36">
        <f t="shared" si="27"/>
        <v>-0.3770842892899689</v>
      </c>
      <c r="AQ36">
        <f t="shared" si="27"/>
        <v>-9.9425729007252919</v>
      </c>
      <c r="AR36">
        <f t="shared" si="27"/>
        <v>-10.319657190015262</v>
      </c>
      <c r="AS36">
        <f t="shared" si="27"/>
        <v>0.10025523631052149</v>
      </c>
      <c r="AT36">
        <f t="shared" si="27"/>
        <v>0.20027571766333513</v>
      </c>
      <c r="AU36">
        <f t="shared" si="23"/>
        <v>-10.019126236041405</v>
      </c>
      <c r="AW36">
        <v>33</v>
      </c>
      <c r="AX36">
        <f>IF(Z36&gt;0, (R36*SUMPRODUCT(K36:$K$98, X36:$X$98)-K36*$AZ$3)/Z36, 0)</f>
        <v>183.03775329600487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100000</v>
      </c>
      <c r="S37">
        <f t="shared" si="1"/>
        <v>179.49152799381247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116.20741868504226</v>
      </c>
      <c r="AC37">
        <f t="shared" si="2"/>
        <v>112.03354738259236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-436.16320954907826</v>
      </c>
      <c r="AI37">
        <f t="shared" si="25"/>
        <v>-451.7675041688297</v>
      </c>
      <c r="AJ37">
        <f t="shared" si="7"/>
        <v>4.1738713024498963</v>
      </c>
      <c r="AK37">
        <f t="shared" si="22"/>
        <v>8.1345193079529583</v>
      </c>
      <c r="AL37">
        <f t="shared" si="26"/>
        <v>-439.45911355842685</v>
      </c>
      <c r="AN37">
        <f t="shared" si="27"/>
        <v>0</v>
      </c>
      <c r="AO37">
        <f t="shared" si="27"/>
        <v>0</v>
      </c>
      <c r="AP37">
        <f t="shared" si="27"/>
        <v>-0.33100257375788139</v>
      </c>
      <c r="AQ37">
        <f t="shared" si="27"/>
        <v>-9.2520135294358408</v>
      </c>
      <c r="AR37">
        <f t="shared" si="27"/>
        <v>-9.5830161031937227</v>
      </c>
      <c r="AS37">
        <f t="shared" si="27"/>
        <v>8.8537301897410908E-2</v>
      </c>
      <c r="AT37">
        <f t="shared" si="27"/>
        <v>0.17255165278714163</v>
      </c>
      <c r="AU37">
        <f t="shared" si="23"/>
        <v>-9.3219271485091717</v>
      </c>
      <c r="AW37">
        <v>34</v>
      </c>
      <c r="AX37">
        <f>IF(Z37&gt;0, (R37*SUMPRODUCT(K37:$K$98, X37:$X$98)-K37*$AZ$3)/Z37, 0)</f>
        <v>179.49152799381247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100000</v>
      </c>
      <c r="S38">
        <f t="shared" si="1"/>
        <v>175.96592235722989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112.03354738259236</v>
      </c>
      <c r="AC38">
        <f t="shared" si="2"/>
        <v>107.9321602801881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-456.03938012730089</v>
      </c>
      <c r="AI38">
        <f t="shared" si="25"/>
        <v>-471.37362195582295</v>
      </c>
      <c r="AJ38">
        <f t="shared" si="7"/>
        <v>4.1013871024042601</v>
      </c>
      <c r="AK38">
        <f t="shared" si="22"/>
        <v>7.8423483167814663</v>
      </c>
      <c r="AL38">
        <f t="shared" si="26"/>
        <v>-459.42988653663724</v>
      </c>
      <c r="AN38">
        <f t="shared" si="27"/>
        <v>0</v>
      </c>
      <c r="AO38">
        <f t="shared" si="27"/>
        <v>0</v>
      </c>
      <c r="AP38">
        <f t="shared" si="27"/>
        <v>-0.29042333923537894</v>
      </c>
      <c r="AQ38">
        <f t="shared" si="27"/>
        <v>-8.637171702421762</v>
      </c>
      <c r="AR38">
        <f t="shared" si="27"/>
        <v>-8.9275950416571419</v>
      </c>
      <c r="AS38">
        <f t="shared" si="27"/>
        <v>7.767834569829285E-2</v>
      </c>
      <c r="AT38">
        <f t="shared" si="27"/>
        <v>0.14853039433421686</v>
      </c>
      <c r="AU38">
        <f t="shared" si="23"/>
        <v>-8.7013863016246322</v>
      </c>
      <c r="AW38">
        <v>35</v>
      </c>
      <c r="AX38">
        <f>IF(Z38&gt;0, (R38*SUMPRODUCT(K38:$K$98, X38:$X$98)-K38*$AZ$3)/Z38, 0)</f>
        <v>175.96592235722989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100000</v>
      </c>
      <c r="S39">
        <f t="shared" si="1"/>
        <v>172.45121512291504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107.9321602801881</v>
      </c>
      <c r="AC39">
        <f t="shared" si="2"/>
        <v>103.89376217333029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-478.291686286713</v>
      </c>
      <c r="AI39">
        <f t="shared" si="25"/>
        <v>-493.3530127753782</v>
      </c>
      <c r="AJ39">
        <f t="shared" si="7"/>
        <v>4.0383981068578123</v>
      </c>
      <c r="AK39">
        <f t="shared" si="22"/>
        <v>7.5552512196131678</v>
      </c>
      <c r="AL39">
        <f t="shared" si="26"/>
        <v>-481.75936344890721</v>
      </c>
      <c r="AN39">
        <f t="shared" si="27"/>
        <v>0</v>
      </c>
      <c r="AO39">
        <f t="shared" si="27"/>
        <v>0</v>
      </c>
      <c r="AP39">
        <f t="shared" si="27"/>
        <v>-0.25469147398231157</v>
      </c>
      <c r="AQ39">
        <f t="shared" si="27"/>
        <v>-8.0880535101290665</v>
      </c>
      <c r="AR39">
        <f t="shared" si="27"/>
        <v>-8.3427449841113788</v>
      </c>
      <c r="AS39">
        <f t="shared" si="27"/>
        <v>6.829050330573827E-2</v>
      </c>
      <c r="AT39">
        <f t="shared" si="27"/>
        <v>0.12776152690655029</v>
      </c>
      <c r="AU39">
        <f t="shared" si="23"/>
        <v>-8.1466929538990911</v>
      </c>
      <c r="AW39">
        <v>36</v>
      </c>
      <c r="AX39">
        <f>IF(Z39&gt;0, (R39*SUMPRODUCT(K39:$K$98, X39:$X$98)-K39*$AZ$3)/Z39, 0)</f>
        <v>172.45121512291504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100000</v>
      </c>
      <c r="S40">
        <f t="shared" si="1"/>
        <v>168.94345297843469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103.89376217333029</v>
      </c>
      <c r="AC40">
        <f t="shared" si="2"/>
        <v>99.911756516383292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-503.68250705720163</v>
      </c>
      <c r="AI40">
        <f t="shared" si="25"/>
        <v>-518.46729965421582</v>
      </c>
      <c r="AJ40">
        <f t="shared" si="7"/>
        <v>3.9820056569469955</v>
      </c>
      <c r="AK40">
        <f t="shared" si="22"/>
        <v>7.2725633521331208</v>
      </c>
      <c r="AL40">
        <f t="shared" si="26"/>
        <v>-507.21273064513571</v>
      </c>
      <c r="AN40">
        <f t="shared" si="27"/>
        <v>0</v>
      </c>
      <c r="AO40">
        <f t="shared" si="27"/>
        <v>0</v>
      </c>
      <c r="AP40">
        <f t="shared" si="27"/>
        <v>-0.22322786097999064</v>
      </c>
      <c r="AQ40">
        <f t="shared" si="27"/>
        <v>-7.60483908892469</v>
      </c>
      <c r="AR40">
        <f t="shared" si="27"/>
        <v>-7.82806694990468</v>
      </c>
      <c r="AS40">
        <f t="shared" si="27"/>
        <v>6.0122223519727402E-2</v>
      </c>
      <c r="AT40">
        <f t="shared" si="27"/>
        <v>0.10980463542423984</v>
      </c>
      <c r="AU40">
        <f t="shared" si="23"/>
        <v>-7.6581400909607131</v>
      </c>
      <c r="AW40">
        <v>37</v>
      </c>
      <c r="AX40">
        <f>IF(Z40&gt;0, (R40*SUMPRODUCT(K40:$K$98, X40:$X$98)-K40*$AZ$3)/Z40, 0)</f>
        <v>168.94345297843469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25</v>
      </c>
      <c r="R41">
        <f t="shared" si="0"/>
        <v>100000</v>
      </c>
      <c r="S41">
        <f t="shared" si="1"/>
        <v>165.42811112761109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99.911756516383292</v>
      </c>
      <c r="AC41">
        <f t="shared" si="2"/>
        <v>95.973031582085483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-532.83132855309998</v>
      </c>
      <c r="AI41">
        <f t="shared" si="25"/>
        <v>-547.33506539200584</v>
      </c>
      <c r="AJ41">
        <f t="shared" si="7"/>
        <v>3.9387249342978095</v>
      </c>
      <c r="AK41">
        <f t="shared" si="22"/>
        <v>6.9938229561468308</v>
      </c>
      <c r="AL41">
        <f t="shared" si="26"/>
        <v>-536.40251750156119</v>
      </c>
      <c r="AN41">
        <f t="shared" si="27"/>
        <v>0</v>
      </c>
      <c r="AO41">
        <f t="shared" si="27"/>
        <v>0</v>
      </c>
      <c r="AP41">
        <f t="shared" si="27"/>
        <v>-0.19552173829490663</v>
      </c>
      <c r="AQ41">
        <f t="shared" si="27"/>
        <v>-7.1829838567690238</v>
      </c>
      <c r="AR41">
        <f t="shared" si="27"/>
        <v>-7.3785055950639311</v>
      </c>
      <c r="AS41">
        <f t="shared" si="27"/>
        <v>5.3097098656231405E-2</v>
      </c>
      <c r="AT41">
        <f t="shared" si="27"/>
        <v>9.4282214087374028E-2</v>
      </c>
      <c r="AU41">
        <f t="shared" si="23"/>
        <v>-7.2311262823203259</v>
      </c>
      <c r="AW41">
        <v>38</v>
      </c>
      <c r="AX41">
        <f>IF(Z41&gt;0, (R41*SUMPRODUCT(K41:$K$98, X41:$X$98)-K41*$AZ$3)/Z41, 0)</f>
        <v>165.42811112761109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100000</v>
      </c>
      <c r="S42">
        <f t="shared" si="1"/>
        <v>161.88760209564765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95.973031582085483</v>
      </c>
      <c r="AC42">
        <f t="shared" si="2"/>
        <v>92.063363934804741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-566.1045769359622</v>
      </c>
      <c r="AI42">
        <f t="shared" si="25"/>
        <v>-580.3217502622449</v>
      </c>
      <c r="AJ42">
        <f t="shared" si="7"/>
        <v>3.9096676472807417</v>
      </c>
      <c r="AK42">
        <f t="shared" si="22"/>
        <v>6.7181122107459847</v>
      </c>
      <c r="AL42">
        <f t="shared" si="26"/>
        <v>-569.69397040421825</v>
      </c>
      <c r="AN42">
        <f t="shared" si="27"/>
        <v>0</v>
      </c>
      <c r="AO42">
        <f t="shared" si="27"/>
        <v>0</v>
      </c>
      <c r="AP42">
        <f t="shared" si="27"/>
        <v>-0.17112378355549465</v>
      </c>
      <c r="AQ42">
        <f t="shared" si="27"/>
        <v>-6.8138690350125497</v>
      </c>
      <c r="AR42">
        <f t="shared" si="27"/>
        <v>-6.9849928185680437</v>
      </c>
      <c r="AS42">
        <f t="shared" si="27"/>
        <v>4.7058378264993483E-2</v>
      </c>
      <c r="AT42">
        <f t="shared" si="27"/>
        <v>8.0861979626283775E-2</v>
      </c>
      <c r="AU42">
        <f t="shared" si="23"/>
        <v>-6.8570724606767675</v>
      </c>
      <c r="AW42">
        <v>39</v>
      </c>
      <c r="AX42">
        <f>IF(Z42&gt;0, (R42*SUMPRODUCT(K42:$K$98, X42:$X$98)-K42*$AZ$3)/Z42, 0)</f>
        <v>161.88760209564765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100000</v>
      </c>
      <c r="S43">
        <f t="shared" si="1"/>
        <v>158.31433183780098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92.063363934804741</v>
      </c>
      <c r="AC43">
        <f t="shared" si="2"/>
        <v>88.172098658263891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-605.6812691575509</v>
      </c>
      <c r="AI43">
        <f t="shared" si="25"/>
        <v>-619.6048504332814</v>
      </c>
      <c r="AJ43">
        <f t="shared" si="7"/>
        <v>3.8912652765408495</v>
      </c>
      <c r="AK43">
        <f t="shared" si="22"/>
        <v>6.4444354754363324</v>
      </c>
      <c r="AL43">
        <f t="shared" si="26"/>
        <v>-609.26914968130427</v>
      </c>
      <c r="AN43">
        <f t="shared" si="27"/>
        <v>0</v>
      </c>
      <c r="AO43">
        <f t="shared" si="27"/>
        <v>0</v>
      </c>
      <c r="AP43">
        <f t="shared" si="27"/>
        <v>-0.14963391794505237</v>
      </c>
      <c r="AQ43">
        <f t="shared" si="27"/>
        <v>-6.5091343624322651</v>
      </c>
      <c r="AR43">
        <f t="shared" si="27"/>
        <v>-6.6587682803773163</v>
      </c>
      <c r="AS43">
        <f t="shared" si="27"/>
        <v>4.1818642600755365E-2</v>
      </c>
      <c r="AT43">
        <f t="shared" si="27"/>
        <v>6.9257047453334122E-2</v>
      </c>
      <c r="AU43">
        <f t="shared" si="23"/>
        <v>-6.5476925903232273</v>
      </c>
      <c r="AW43">
        <v>40</v>
      </c>
      <c r="AX43">
        <f>IF(Z43&gt;0, (R43*SUMPRODUCT(K43:$K$98, X43:$X$98)-K43*$AZ$3)/Z43, 0)</f>
        <v>158.31433183780098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25</v>
      </c>
      <c r="R44">
        <f t="shared" si="0"/>
        <v>100000</v>
      </c>
      <c r="S44">
        <f t="shared" si="1"/>
        <v>154.66527399913258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88.172098658263891</v>
      </c>
      <c r="AC44">
        <f t="shared" si="2"/>
        <v>84.272431937324185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-650.40506756526258</v>
      </c>
      <c r="AI44">
        <f t="shared" si="25"/>
        <v>-664.02681176134456</v>
      </c>
      <c r="AJ44">
        <f t="shared" si="7"/>
        <v>3.899666720939706</v>
      </c>
      <c r="AK44">
        <f t="shared" si="22"/>
        <v>6.1720469060784726</v>
      </c>
      <c r="AL44">
        <f t="shared" si="26"/>
        <v>-653.95509813432648</v>
      </c>
      <c r="AN44">
        <f t="shared" si="27"/>
        <v>0</v>
      </c>
      <c r="AO44">
        <f t="shared" si="27"/>
        <v>0</v>
      </c>
      <c r="AP44">
        <f t="shared" si="27"/>
        <v>-0.13070547836262095</v>
      </c>
      <c r="AQ44">
        <f t="shared" si="27"/>
        <v>-6.2408678552371173</v>
      </c>
      <c r="AR44">
        <f t="shared" si="27"/>
        <v>-6.3715733335997387</v>
      </c>
      <c r="AS44">
        <f t="shared" si="27"/>
        <v>3.741868859656218E-2</v>
      </c>
      <c r="AT44">
        <f t="shared" si="27"/>
        <v>5.9222984349358257E-2</v>
      </c>
      <c r="AU44">
        <f t="shared" si="23"/>
        <v>-6.2749316606538192</v>
      </c>
      <c r="AW44">
        <v>41</v>
      </c>
      <c r="AX44">
        <f>IF(Z44&gt;0, (R44*SUMPRODUCT(K44:$K$98, X44:$X$98)-K44*$AZ$3)/Z44, 0)</f>
        <v>154.66527399913258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25</v>
      </c>
      <c r="R45">
        <f t="shared" si="0"/>
        <v>100000</v>
      </c>
      <c r="S45">
        <f t="shared" si="1"/>
        <v>150.93783380189379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84.272431937324185</v>
      </c>
      <c r="AC45">
        <f t="shared" si="2"/>
        <v>80.361445904848267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-700.68710163202411</v>
      </c>
      <c r="AI45">
        <f t="shared" si="25"/>
        <v>-713.99745661073723</v>
      </c>
      <c r="AJ45">
        <f t="shared" si="7"/>
        <v>3.9109860324759183</v>
      </c>
      <c r="AK45">
        <f t="shared" si="22"/>
        <v>5.8990702356126938</v>
      </c>
      <c r="AL45">
        <f t="shared" si="26"/>
        <v>-704.18740034264863</v>
      </c>
      <c r="AN45">
        <f t="shared" si="27"/>
        <v>0</v>
      </c>
      <c r="AO45">
        <f t="shared" si="27"/>
        <v>0</v>
      </c>
      <c r="AP45">
        <f t="shared" si="27"/>
        <v>-0.1140335608186623</v>
      </c>
      <c r="AQ45">
        <f t="shared" si="27"/>
        <v>-6.0029837931890304</v>
      </c>
      <c r="AR45">
        <f t="shared" si="27"/>
        <v>-6.1170173540076922</v>
      </c>
      <c r="AS45">
        <f t="shared" si="27"/>
        <v>3.3506519120529203E-2</v>
      </c>
      <c r="AT45">
        <f t="shared" si="27"/>
        <v>5.053899656035616E-2</v>
      </c>
      <c r="AU45">
        <f t="shared" si="23"/>
        <v>-6.0329718383268069</v>
      </c>
      <c r="AW45">
        <v>42</v>
      </c>
      <c r="AX45">
        <f>IF(Z45&gt;0, (R45*SUMPRODUCT(K45:$K$98, X45:$X$98)-K45*$AZ$3)/Z45, 0)</f>
        <v>150.93783380189379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100000</v>
      </c>
      <c r="S46">
        <f t="shared" si="1"/>
        <v>147.13416619689801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80.361445904848267</v>
      </c>
      <c r="AC46">
        <f t="shared" si="2"/>
        <v>76.438713739124665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-757.29679934463502</v>
      </c>
      <c r="AI46">
        <f t="shared" si="25"/>
        <v>-770.28472657372481</v>
      </c>
      <c r="AJ46">
        <f t="shared" si="7"/>
        <v>3.9227321657236018</v>
      </c>
      <c r="AK46">
        <f t="shared" si="22"/>
        <v>5.6253012133393794</v>
      </c>
      <c r="AL46">
        <f t="shared" si="26"/>
        <v>-760.73669319466183</v>
      </c>
      <c r="AN46">
        <f t="shared" si="27"/>
        <v>0</v>
      </c>
      <c r="AO46">
        <f t="shared" si="27"/>
        <v>0</v>
      </c>
      <c r="AP46">
        <f t="shared" si="27"/>
        <v>-9.9349313799253117E-2</v>
      </c>
      <c r="AQ46">
        <f t="shared" si="27"/>
        <v>-5.7928348404006851</v>
      </c>
      <c r="AR46">
        <f t="shared" si="27"/>
        <v>-5.8921841541999376</v>
      </c>
      <c r="AS46">
        <f t="shared" si="27"/>
        <v>3.0006385315280944E-2</v>
      </c>
      <c r="AT46">
        <f t="shared" si="27"/>
        <v>4.3029946626713493E-2</v>
      </c>
      <c r="AU46">
        <f t="shared" si="23"/>
        <v>-5.8191478222579436</v>
      </c>
      <c r="AW46">
        <v>43</v>
      </c>
      <c r="AX46">
        <f>IF(Z46&gt;0, (R46*SUMPRODUCT(K46:$K$98, X46:$X$98)-K46*$AZ$3)/Z46, 0)</f>
        <v>147.13416619689801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100000</v>
      </c>
      <c r="S47">
        <f t="shared" si="1"/>
        <v>143.24748179088891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76.438713739124665</v>
      </c>
      <c r="AC47">
        <f t="shared" si="2"/>
        <v>72.503246423246637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-818.21556959826512</v>
      </c>
      <c r="AI47">
        <f t="shared" si="25"/>
        <v>-830.86906366266442</v>
      </c>
      <c r="AJ47">
        <f t="shared" si="7"/>
        <v>3.9354673158780287</v>
      </c>
      <c r="AK47">
        <f t="shared" si="22"/>
        <v>5.350709961738727</v>
      </c>
      <c r="AL47">
        <f t="shared" si="26"/>
        <v>-821.58288638504769</v>
      </c>
      <c r="AN47">
        <f t="shared" si="27"/>
        <v>0</v>
      </c>
      <c r="AO47">
        <f t="shared" si="27"/>
        <v>0</v>
      </c>
      <c r="AP47">
        <f t="shared" si="27"/>
        <v>-8.6420638009158363E-2</v>
      </c>
      <c r="AQ47">
        <f t="shared" si="27"/>
        <v>-5.5882360392971506</v>
      </c>
      <c r="AR47">
        <f t="shared" si="27"/>
        <v>-5.6746566773063085</v>
      </c>
      <c r="AS47">
        <f t="shared" si="27"/>
        <v>2.687839379158186E-2</v>
      </c>
      <c r="AT47">
        <f t="shared" si="27"/>
        <v>3.6544196120217698E-2</v>
      </c>
      <c r="AU47">
        <f t="shared" si="23"/>
        <v>-5.6112340873945099</v>
      </c>
      <c r="AW47">
        <v>44</v>
      </c>
      <c r="AX47">
        <f>IF(Z47&gt;0, (R47*SUMPRODUCT(K47:$K$98, X47:$X$98)-K47*$AZ$3)/Z47, 0)</f>
        <v>143.24748179088891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100000</v>
      </c>
      <c r="S48">
        <f t="shared" si="1"/>
        <v>139.30667434897694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72.503246423246637</v>
      </c>
      <c r="AC48">
        <f t="shared" si="2"/>
        <v>68.573374245130438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-883.07783532689359</v>
      </c>
      <c r="AI48">
        <f t="shared" si="25"/>
        <v>-895.38402499181723</v>
      </c>
      <c r="AJ48">
        <f t="shared" si="7"/>
        <v>3.9298721781161987</v>
      </c>
      <c r="AK48">
        <f t="shared" si="22"/>
        <v>5.0752272496272655</v>
      </c>
      <c r="AL48">
        <f t="shared" si="26"/>
        <v>-886.37892556407382</v>
      </c>
      <c r="AN48">
        <f t="shared" si="27"/>
        <v>0</v>
      </c>
      <c r="AO48">
        <f t="shared" si="27"/>
        <v>0</v>
      </c>
      <c r="AP48">
        <f t="shared" si="27"/>
        <v>-7.5043414102216002E-2</v>
      </c>
      <c r="AQ48">
        <f t="shared" si="27"/>
        <v>-5.3850279806601593</v>
      </c>
      <c r="AR48">
        <f t="shared" si="27"/>
        <v>-5.4600713947623749</v>
      </c>
      <c r="AS48">
        <f t="shared" si="27"/>
        <v>2.3964446612726713E-2</v>
      </c>
      <c r="AT48">
        <f t="shared" si="27"/>
        <v>3.0948846923934792E-2</v>
      </c>
      <c r="AU48">
        <f t="shared" si="23"/>
        <v>-5.4051581012257142</v>
      </c>
      <c r="AW48">
        <v>45</v>
      </c>
      <c r="AX48">
        <f>IF(Z48&gt;0, (R48*SUMPRODUCT(K48:$K$98, X48:$X$98)-K48*$AZ$3)/Z48, 0)</f>
        <v>139.30667434897694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100000</v>
      </c>
      <c r="S49">
        <f t="shared" si="1"/>
        <v>135.34048374320207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68.573374245130438</v>
      </c>
      <c r="AC49">
        <f t="shared" si="2"/>
        <v>64.669028283381834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-950.03941732438102</v>
      </c>
      <c r="AI49">
        <f t="shared" si="25"/>
        <v>-961.98503523832426</v>
      </c>
      <c r="AJ49">
        <f t="shared" si="7"/>
        <v>3.9043459617486036</v>
      </c>
      <c r="AK49">
        <f t="shared" si="22"/>
        <v>4.800136197159131</v>
      </c>
      <c r="AL49">
        <f t="shared" si="26"/>
        <v>-953.28055307941656</v>
      </c>
      <c r="AN49">
        <f t="shared" si="27"/>
        <v>0</v>
      </c>
      <c r="AO49">
        <f t="shared" si="27"/>
        <v>0</v>
      </c>
      <c r="AP49">
        <f t="shared" si="27"/>
        <v>-6.5039856846099836E-2</v>
      </c>
      <c r="AQ49">
        <f t="shared" si="27"/>
        <v>-5.1726439055786431</v>
      </c>
      <c r="AR49">
        <f t="shared" si="27"/>
        <v>-5.2376837624247425</v>
      </c>
      <c r="AS49">
        <f t="shared" si="27"/>
        <v>2.125784570201034E-2</v>
      </c>
      <c r="AT49">
        <f t="shared" si="27"/>
        <v>2.6135121125932068E-2</v>
      </c>
      <c r="AU49">
        <f t="shared" si="23"/>
        <v>-5.1902907955968001</v>
      </c>
      <c r="AW49">
        <v>46</v>
      </c>
      <c r="AX49">
        <f>IF(Z49&gt;0, (R49*SUMPRODUCT(K49:$K$98, X49:$X$98)-K49*$AZ$3)/Z49, 0)</f>
        <v>135.34048374320207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100000</v>
      </c>
      <c r="S50">
        <f t="shared" si="1"/>
        <v>131.39955671708131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64.669028283381834</v>
      </c>
      <c r="AC50">
        <f t="shared" si="2"/>
        <v>60.818421894688512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-1019.5426251744703</v>
      </c>
      <c r="AI50">
        <f t="shared" si="25"/>
        <v>-1031.1139012529807</v>
      </c>
      <c r="AJ50">
        <f t="shared" si="7"/>
        <v>3.8506063886933219</v>
      </c>
      <c r="AK50">
        <f t="shared" si="22"/>
        <v>4.5268319798367287</v>
      </c>
      <c r="AL50">
        <f t="shared" si="26"/>
        <v>-1022.7364628844507</v>
      </c>
      <c r="AN50">
        <f t="shared" si="27"/>
        <v>0</v>
      </c>
      <c r="AO50">
        <f t="shared" si="27"/>
        <v>0</v>
      </c>
      <c r="AP50">
        <f t="shared" si="27"/>
        <v>-5.6251510647694326E-2</v>
      </c>
      <c r="AQ50">
        <f t="shared" si="27"/>
        <v>-4.9563084007899363</v>
      </c>
      <c r="AR50">
        <f t="shared" si="27"/>
        <v>-5.0125599114376307</v>
      </c>
      <c r="AS50">
        <f t="shared" si="27"/>
        <v>1.8718974882634458E-2</v>
      </c>
      <c r="AT50">
        <f t="shared" si="27"/>
        <v>2.2006314220349411E-2</v>
      </c>
      <c r="AU50">
        <f t="shared" si="23"/>
        <v>-4.9718346223346472</v>
      </c>
      <c r="AW50">
        <v>47</v>
      </c>
      <c r="AX50">
        <f>IF(Z50&gt;0, (R50*SUMPRODUCT(K50:$K$98, X50:$X$98)-K50*$AZ$3)/Z50, 0)</f>
        <v>131.39955671708131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100000</v>
      </c>
      <c r="S51">
        <f t="shared" si="1"/>
        <v>127.53020237842766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60.818421894688512</v>
      </c>
      <c r="AC51">
        <f t="shared" si="2"/>
        <v>57.042504133974752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-1093.6297212340519</v>
      </c>
      <c r="AI51">
        <f t="shared" si="25"/>
        <v>-1104.8118771214686</v>
      </c>
      <c r="AJ51">
        <f t="shared" si="7"/>
        <v>3.7759177607137602</v>
      </c>
      <c r="AK51">
        <f t="shared" si="22"/>
        <v>4.2572895326281959</v>
      </c>
      <c r="AL51">
        <f t="shared" si="26"/>
        <v>-1096.7786698281266</v>
      </c>
      <c r="AN51">
        <f t="shared" si="27"/>
        <v>0</v>
      </c>
      <c r="AO51">
        <f t="shared" si="27"/>
        <v>0</v>
      </c>
      <c r="AP51">
        <f t="shared" si="27"/>
        <v>-4.8535605745501295E-2</v>
      </c>
      <c r="AQ51">
        <f t="shared" si="27"/>
        <v>-4.7468468080569126</v>
      </c>
      <c r="AR51">
        <f t="shared" si="27"/>
        <v>-4.7953824138024137</v>
      </c>
      <c r="AS51">
        <f t="shared" si="27"/>
        <v>1.6389188060566249E-2</v>
      </c>
      <c r="AT51">
        <f t="shared" si="27"/>
        <v>1.8478558909433035E-2</v>
      </c>
      <c r="AU51">
        <f t="shared" si="23"/>
        <v>-4.7605146668324148</v>
      </c>
      <c r="AW51">
        <v>48</v>
      </c>
      <c r="AX51">
        <f>IF(Z51&gt;0, (R51*SUMPRODUCT(K51:$K$98, X51:$X$98)-K51*$AZ$3)/Z51, 0)</f>
        <v>127.53020237842766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100000</v>
      </c>
      <c r="S52">
        <f t="shared" si="1"/>
        <v>123.7542182607055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57.042504133974752</v>
      </c>
      <c r="AC52">
        <f t="shared" si="2"/>
        <v>53.349577540271568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-1172.0370494441174</v>
      </c>
      <c r="AI52">
        <f t="shared" si="25"/>
        <v>-1182.8143745102989</v>
      </c>
      <c r="AJ52">
        <f t="shared" si="7"/>
        <v>3.6929265937031843</v>
      </c>
      <c r="AK52">
        <f t="shared" si="22"/>
        <v>3.9929752893782329</v>
      </c>
      <c r="AL52">
        <f t="shared" si="26"/>
        <v>-1175.1284726272177</v>
      </c>
      <c r="AN52">
        <f t="shared" si="27"/>
        <v>0</v>
      </c>
      <c r="AO52">
        <f t="shared" si="27"/>
        <v>0</v>
      </c>
      <c r="AP52">
        <f t="shared" si="27"/>
        <v>-4.1766479628488257E-2</v>
      </c>
      <c r="AQ52">
        <f t="shared" si="27"/>
        <v>-4.5421160862122525</v>
      </c>
      <c r="AR52">
        <f t="shared" si="27"/>
        <v>-4.5838825658407414</v>
      </c>
      <c r="AS52">
        <f t="shared" si="27"/>
        <v>1.4311579394538605E-2</v>
      </c>
      <c r="AT52">
        <f t="shared" si="27"/>
        <v>1.5474389058208389E-2</v>
      </c>
      <c r="AU52">
        <f t="shared" si="23"/>
        <v>-4.5540965973879945</v>
      </c>
      <c r="AW52">
        <v>49</v>
      </c>
      <c r="AX52">
        <f>IF(Z52&gt;0, (R52*SUMPRODUCT(K52:$K$98, X52:$X$98)-K52*$AZ$3)/Z52, 0)</f>
        <v>123.7542182607055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100000</v>
      </c>
      <c r="S53">
        <f t="shared" si="1"/>
        <v>120.09757838815534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53.349577540271568</v>
      </c>
      <c r="AC53">
        <f t="shared" si="2"/>
        <v>49.748461645446561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-1254.8394364096218</v>
      </c>
      <c r="AI53">
        <f t="shared" si="25"/>
        <v>-1265.195278366039</v>
      </c>
      <c r="AJ53">
        <f t="shared" si="7"/>
        <v>3.601115894825007</v>
      </c>
      <c r="AK53">
        <f t="shared" si="22"/>
        <v>3.73447042781901</v>
      </c>
      <c r="AL53">
        <f t="shared" si="26"/>
        <v>-1257.8596920433952</v>
      </c>
      <c r="AN53">
        <f t="shared" si="27"/>
        <v>0</v>
      </c>
      <c r="AO53">
        <f t="shared" si="27"/>
        <v>0</v>
      </c>
      <c r="AP53">
        <f t="shared" si="27"/>
        <v>-3.5833091654111082E-2</v>
      </c>
      <c r="AQ53">
        <f t="shared" si="27"/>
        <v>-4.3419720699962712</v>
      </c>
      <c r="AR53">
        <f t="shared" si="27"/>
        <v>-4.3778051616503824</v>
      </c>
      <c r="AS53">
        <f t="shared" si="27"/>
        <v>1.2460514215976323E-2</v>
      </c>
      <c r="AT53">
        <f t="shared" si="27"/>
        <v>1.2921945089813112E-2</v>
      </c>
      <c r="AU53">
        <f t="shared" si="23"/>
        <v>-4.3524227023445929</v>
      </c>
      <c r="AW53">
        <v>50</v>
      </c>
      <c r="AX53">
        <f>IF(Z53&gt;0, (R53*SUMPRODUCT(K53:$K$98, X53:$X$98)-K53*$AZ$3)/Z53, 0)</f>
        <v>120.09757838815534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100000</v>
      </c>
      <c r="S54">
        <f t="shared" si="1"/>
        <v>116.56837845610936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49.748461645446561</v>
      </c>
      <c r="AC54">
        <f t="shared" si="2"/>
        <v>46.246668317760346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-1335.7090468191432</v>
      </c>
      <c r="AI54">
        <f t="shared" si="25"/>
        <v>-1345.6274030942914</v>
      </c>
      <c r="AJ54">
        <f t="shared" si="7"/>
        <v>3.5017933276862152</v>
      </c>
      <c r="AK54">
        <f t="shared" si="22"/>
        <v>3.4823923151812597</v>
      </c>
      <c r="AL54">
        <f t="shared" si="26"/>
        <v>-1338.6432174514239</v>
      </c>
      <c r="AN54">
        <f t="shared" si="27"/>
        <v>0</v>
      </c>
      <c r="AO54">
        <f t="shared" si="27"/>
        <v>0</v>
      </c>
      <c r="AP54">
        <f t="shared" si="27"/>
        <v>-3.06422427140682E-2</v>
      </c>
      <c r="AQ54">
        <f t="shared" si="27"/>
        <v>-4.1266032064770819</v>
      </c>
      <c r="AR54">
        <f t="shared" si="27"/>
        <v>-4.1572454491911497</v>
      </c>
      <c r="AS54">
        <f t="shared" si="27"/>
        <v>1.081860724748584E-2</v>
      </c>
      <c r="AT54">
        <f t="shared" si="27"/>
        <v>1.0758668834548901E-2</v>
      </c>
      <c r="AU54">
        <f t="shared" si="23"/>
        <v>-4.1356681731091154</v>
      </c>
      <c r="AW54">
        <v>51</v>
      </c>
      <c r="AX54">
        <f>IF(Z54&gt;0, (R54*SUMPRODUCT(K54:$K$98, X54:$X$98)-K54*$AZ$3)/Z54, 0)</f>
        <v>116.56837845610936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100000</v>
      </c>
      <c r="S55">
        <f t="shared" si="1"/>
        <v>113.2115100587972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46.246668317760346</v>
      </c>
      <c r="AC55">
        <f t="shared" si="2"/>
        <v>42.870224702631504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-1409.3179293190378</v>
      </c>
      <c r="AI55">
        <f t="shared" si="25"/>
        <v>-1418.7847725491049</v>
      </c>
      <c r="AJ55">
        <f t="shared" si="7"/>
        <v>3.3764436151288422</v>
      </c>
      <c r="AK55">
        <f t="shared" si="22"/>
        <v>3.2372667822432244</v>
      </c>
      <c r="AL55">
        <f t="shared" si="26"/>
        <v>-1412.1710621517327</v>
      </c>
      <c r="AN55">
        <f t="shared" si="27"/>
        <v>0</v>
      </c>
      <c r="AO55">
        <f t="shared" si="27"/>
        <v>0</v>
      </c>
      <c r="AP55">
        <f t="shared" si="27"/>
        <v>-2.6113675703232777E-2</v>
      </c>
      <c r="AQ55">
        <f t="shared" si="27"/>
        <v>-3.8875124975243072</v>
      </c>
      <c r="AR55">
        <f t="shared" si="27"/>
        <v>-3.9136261732275401</v>
      </c>
      <c r="AS55">
        <f t="shared" si="27"/>
        <v>9.3137016693896763E-3</v>
      </c>
      <c r="AT55">
        <f t="shared" si="27"/>
        <v>8.9297913635936529E-3</v>
      </c>
      <c r="AU55">
        <f t="shared" si="23"/>
        <v>-3.8953826801945564</v>
      </c>
      <c r="AW55">
        <v>52</v>
      </c>
      <c r="AX55">
        <f>IF(Z55&gt;0, (R55*SUMPRODUCT(K55:$K$98, X55:$X$98)-K55*$AZ$3)/Z55, 0)</f>
        <v>113.2115100587972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100000</v>
      </c>
      <c r="S56">
        <f t="shared" si="1"/>
        <v>111.16755095163326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42.870224702631504</v>
      </c>
      <c r="AC56">
        <f t="shared" si="2"/>
        <v>39.652497554525283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-1819.5698317460419</v>
      </c>
      <c r="AI56">
        <f t="shared" si="25"/>
        <v>-1828.4871140858718</v>
      </c>
      <c r="AJ56">
        <f t="shared" si="7"/>
        <v>3.2177271481062206</v>
      </c>
      <c r="AK56">
        <f t="shared" si="22"/>
        <v>3.0009157291842055</v>
      </c>
      <c r="AL56">
        <f t="shared" si="26"/>
        <v>-1822.2684712085813</v>
      </c>
      <c r="AN56">
        <f t="shared" si="27"/>
        <v>0</v>
      </c>
      <c r="AO56">
        <f t="shared" si="27"/>
        <v>0</v>
      </c>
      <c r="AP56">
        <f t="shared" si="27"/>
        <v>-2.1962274532936268E-2</v>
      </c>
      <c r="AQ56">
        <f t="shared" si="27"/>
        <v>-4.4813981046850904</v>
      </c>
      <c r="AR56">
        <f t="shared" si="27"/>
        <v>-4.5033603792180266</v>
      </c>
      <c r="AS56">
        <f t="shared" si="27"/>
        <v>7.924904057724327E-3</v>
      </c>
      <c r="AT56">
        <f t="shared" si="27"/>
        <v>7.3909216488717636E-3</v>
      </c>
      <c r="AU56">
        <f t="shared" si="23"/>
        <v>-4.4880445535114308</v>
      </c>
      <c r="AW56">
        <v>53</v>
      </c>
      <c r="AX56">
        <f>IF(Z56&gt;0, (R56*SUMPRODUCT(K56:$K$98, X56:$X$98)-K56*$AZ$3)/Z56, 0)</f>
        <v>111.16755095163326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100000</v>
      </c>
      <c r="S57">
        <f t="shared" si="1"/>
        <v>108.01226679123259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39.652497554525283</v>
      </c>
      <c r="AC57">
        <f t="shared" si="2"/>
        <v>35.769122083249201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-2196.641919734494</v>
      </c>
      <c r="AI57">
        <f t="shared" si="25"/>
        <v>-2204.920868770992</v>
      </c>
      <c r="AJ57">
        <f t="shared" si="7"/>
        <v>3.8833754712760822</v>
      </c>
      <c r="AK57">
        <f t="shared" si="22"/>
        <v>2.7756748288167699</v>
      </c>
      <c r="AL57">
        <f t="shared" si="26"/>
        <v>-2198.2618184708995</v>
      </c>
      <c r="AN57">
        <f t="shared" si="27"/>
        <v>0</v>
      </c>
      <c r="AO57">
        <f t="shared" si="27"/>
        <v>0</v>
      </c>
      <c r="AP57">
        <f t="shared" si="27"/>
        <v>-1.8205473757764962E-2</v>
      </c>
      <c r="AQ57">
        <f t="shared" si="27"/>
        <v>-4.8304327818219539</v>
      </c>
      <c r="AR57">
        <f t="shared" si="27"/>
        <v>-4.8486382555797194</v>
      </c>
      <c r="AS57">
        <f t="shared" si="27"/>
        <v>8.539573069261364E-3</v>
      </c>
      <c r="AT57">
        <f t="shared" si="27"/>
        <v>6.1037306828848753E-3</v>
      </c>
      <c r="AU57">
        <f t="shared" si="23"/>
        <v>-4.8339949518275738</v>
      </c>
      <c r="AW57">
        <v>54</v>
      </c>
      <c r="AX57">
        <f>IF(Z57&gt;0, (R57*SUMPRODUCT(K57:$K$98, X57:$X$98)-K57*$AZ$3)/Z57, 0)</f>
        <v>108.01226679123259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100000</v>
      </c>
      <c r="S58">
        <f t="shared" si="1"/>
        <v>104.03686571132731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35.769122083249201</v>
      </c>
      <c r="AC58">
        <f t="shared" si="2"/>
        <v>31.472638081256719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-2533.2096490120725</v>
      </c>
      <c r="AI58">
        <f t="shared" si="25"/>
        <v>-2540.7725061459523</v>
      </c>
      <c r="AJ58">
        <f t="shared" si="7"/>
        <v>4.2964840019924821</v>
      </c>
      <c r="AK58">
        <f t="shared" si="22"/>
        <v>2.5038385458274441</v>
      </c>
      <c r="AL58">
        <f t="shared" si="26"/>
        <v>-2533.9721835981322</v>
      </c>
      <c r="AN58">
        <f t="shared" si="27"/>
        <v>0</v>
      </c>
      <c r="AO58">
        <f t="shared" si="27"/>
        <v>0</v>
      </c>
      <c r="AP58">
        <f t="shared" si="27"/>
        <v>-1.4848912550630722E-2</v>
      </c>
      <c r="AQ58">
        <f t="shared" si="27"/>
        <v>-4.973703441003213</v>
      </c>
      <c r="AR58">
        <f t="shared" si="27"/>
        <v>-4.9885523535538434</v>
      </c>
      <c r="AS58">
        <f t="shared" si="27"/>
        <v>8.4357160384491425E-3</v>
      </c>
      <c r="AT58">
        <f t="shared" si="27"/>
        <v>4.9160362214612308E-3</v>
      </c>
      <c r="AU58">
        <f t="shared" si="23"/>
        <v>-4.9752006012939329</v>
      </c>
      <c r="AW58">
        <v>55</v>
      </c>
      <c r="AX58">
        <f>IF(Z58&gt;0, (R58*SUMPRODUCT(K58:$K$98, X58:$X$98)-K58*$AZ$3)/Z58, 0)</f>
        <v>104.03686571132731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100000</v>
      </c>
      <c r="S59">
        <f t="shared" si="1"/>
        <v>99.409367391360647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31.472638081256719</v>
      </c>
      <c r="AC59">
        <f t="shared" si="2"/>
        <v>26.975674622244107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-2812.9658681123929</v>
      </c>
      <c r="AI59">
        <f t="shared" si="25"/>
        <v>-2819.749855207906</v>
      </c>
      <c r="AJ59">
        <f t="shared" si="7"/>
        <v>4.496963459012612</v>
      </c>
      <c r="AK59">
        <f t="shared" si="22"/>
        <v>2.2030846656879706</v>
      </c>
      <c r="AL59">
        <f t="shared" si="26"/>
        <v>-2813.0498070832055</v>
      </c>
      <c r="AN59">
        <f t="shared" si="27"/>
        <v>0</v>
      </c>
      <c r="AO59">
        <f t="shared" si="27"/>
        <v>0</v>
      </c>
      <c r="AP59">
        <f t="shared" si="27"/>
        <v>-1.1892570745827101E-2</v>
      </c>
      <c r="AQ59">
        <f t="shared" si="27"/>
        <v>-4.9312292492787817</v>
      </c>
      <c r="AR59">
        <f t="shared" si="27"/>
        <v>-4.9431218200246096</v>
      </c>
      <c r="AS59">
        <f t="shared" si="27"/>
        <v>7.883336941056281E-3</v>
      </c>
      <c r="AT59">
        <f t="shared" si="27"/>
        <v>3.8620858024730276E-3</v>
      </c>
      <c r="AU59">
        <f t="shared" si="23"/>
        <v>-4.9313763972810802</v>
      </c>
      <c r="AW59">
        <v>56</v>
      </c>
      <c r="AX59">
        <f>IF(Z59&gt;0, (R59*SUMPRODUCT(K59:$K$98, X59:$X$98)-K59*$AZ$3)/Z59, 0)</f>
        <v>99.409367391360647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25</v>
      </c>
      <c r="R60">
        <f t="shared" si="0"/>
        <v>100000</v>
      </c>
      <c r="S60">
        <f t="shared" si="1"/>
        <v>94.029457696032381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26.975674622244107</v>
      </c>
      <c r="AC60">
        <f t="shared" si="2"/>
        <v>22.470106071171209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-2967.709535372725</v>
      </c>
      <c r="AI60">
        <f t="shared" si="25"/>
        <v>-2973.6837552134398</v>
      </c>
      <c r="AJ60">
        <f t="shared" si="7"/>
        <v>4.5055685510728978</v>
      </c>
      <c r="AK60">
        <f t="shared" si="22"/>
        <v>1.8882972235570876</v>
      </c>
      <c r="AL60">
        <f t="shared" si="26"/>
        <v>-2967.28988943881</v>
      </c>
      <c r="AN60">
        <f t="shared" si="27"/>
        <v>0</v>
      </c>
      <c r="AO60">
        <f t="shared" si="27"/>
        <v>0</v>
      </c>
      <c r="AP60">
        <f t="shared" si="27"/>
        <v>-9.3509106584522671E-3</v>
      </c>
      <c r="AQ60">
        <f t="shared" si="27"/>
        <v>-4.6450896460796107</v>
      </c>
      <c r="AR60">
        <f t="shared" si="27"/>
        <v>-4.6544405567380629</v>
      </c>
      <c r="AS60">
        <f t="shared" si="27"/>
        <v>7.0521624764271658E-3</v>
      </c>
      <c r="AT60">
        <f t="shared" si="27"/>
        <v>2.9555823362491856E-3</v>
      </c>
      <c r="AU60">
        <f t="shared" si="23"/>
        <v>-4.6444328119253866</v>
      </c>
      <c r="AW60">
        <v>57</v>
      </c>
      <c r="AX60">
        <f>IF(Z60&gt;0, (R60*SUMPRODUCT(K60:$K$98, X60:$X$98)-K60*$AZ$3)/Z60, 0)</f>
        <v>94.029457696032381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100000</v>
      </c>
      <c r="S61">
        <f t="shared" si="1"/>
        <v>88.280924764998687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22.470106071171209</v>
      </c>
      <c r="AC61">
        <f t="shared" si="2"/>
        <v>18.205070619918285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-3036.1616825033666</v>
      </c>
      <c r="AI61">
        <f t="shared" si="25"/>
        <v>-3041.3171197250481</v>
      </c>
      <c r="AJ61">
        <f t="shared" si="7"/>
        <v>4.265035451252924</v>
      </c>
      <c r="AK61">
        <f t="shared" si="22"/>
        <v>1.5729074249819848</v>
      </c>
      <c r="AL61">
        <f t="shared" si="26"/>
        <v>-3035.479176848813</v>
      </c>
      <c r="AN61">
        <f t="shared" si="27"/>
        <v>0</v>
      </c>
      <c r="AO61">
        <f t="shared" si="27"/>
        <v>0</v>
      </c>
      <c r="AP61">
        <f t="shared" si="27"/>
        <v>-7.2047711055843854E-3</v>
      </c>
      <c r="AQ61">
        <f t="shared" si="27"/>
        <v>-4.2430639771901086</v>
      </c>
      <c r="AR61">
        <f t="shared" si="27"/>
        <v>-4.2502687482956922</v>
      </c>
      <c r="AS61">
        <f t="shared" si="27"/>
        <v>5.9604264123802883E-3</v>
      </c>
      <c r="AT61">
        <f t="shared" si="27"/>
        <v>2.1981526454457889E-3</v>
      </c>
      <c r="AU61">
        <f t="shared" si="23"/>
        <v>-4.2421101692378667</v>
      </c>
      <c r="AW61">
        <v>58</v>
      </c>
      <c r="AX61">
        <f>IF(Z61&gt;0, (R61*SUMPRODUCT(K61:$K$98, X61:$X$98)-K61*$AZ$3)/Z61, 0)</f>
        <v>88.280924764998687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25</v>
      </c>
      <c r="R62">
        <f t="shared" si="0"/>
        <v>100000</v>
      </c>
      <c r="S62">
        <f t="shared" si="1"/>
        <v>82.128917364024389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18.205070619918285</v>
      </c>
      <c r="AC62">
        <f t="shared" si="2"/>
        <v>14.301340745252006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-3002.248471136696</v>
      </c>
      <c r="AI62">
        <f t="shared" si="25"/>
        <v>-3006.6017918683769</v>
      </c>
      <c r="AJ62">
        <f t="shared" si="7"/>
        <v>3.9037298746662792</v>
      </c>
      <c r="AK62">
        <f t="shared" si="22"/>
        <v>1.27435494339428</v>
      </c>
      <c r="AL62">
        <f t="shared" si="26"/>
        <v>-3001.4237070503164</v>
      </c>
      <c r="AN62">
        <f t="shared" si="27"/>
        <v>0</v>
      </c>
      <c r="AO62">
        <f t="shared" si="27"/>
        <v>0</v>
      </c>
      <c r="AP62">
        <f t="shared" si="27"/>
        <v>-5.4319695595650879E-3</v>
      </c>
      <c r="AQ62">
        <f t="shared" si="27"/>
        <v>-3.7461338850558685</v>
      </c>
      <c r="AR62">
        <f t="shared" si="27"/>
        <v>-3.7515658546154342</v>
      </c>
      <c r="AS62">
        <f t="shared" si="27"/>
        <v>4.870980833926588E-3</v>
      </c>
      <c r="AT62">
        <f t="shared" si="27"/>
        <v>1.5901096398028291E-3</v>
      </c>
      <c r="AU62">
        <f t="shared" si="23"/>
        <v>-3.7451047641417046</v>
      </c>
      <c r="AW62">
        <v>59</v>
      </c>
      <c r="AX62">
        <f>IF(Z62&gt;0, (R62*SUMPRODUCT(K62:$K$98, X62:$X$98)-K62*$AZ$3)/Z62, 0)</f>
        <v>82.128917364024389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100000</v>
      </c>
      <c r="S63">
        <f t="shared" si="1"/>
        <v>75.558562841695448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14.301340745252006</v>
      </c>
      <c r="AC63">
        <f t="shared" si="2"/>
        <v>10.858183737449556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-2868.5965439175916</v>
      </c>
      <c r="AI63">
        <f t="shared" si="25"/>
        <v>-2872.1891823059759</v>
      </c>
      <c r="AJ63">
        <f t="shared" si="7"/>
        <v>3.4431570078024496</v>
      </c>
      <c r="AK63">
        <f t="shared" si="22"/>
        <v>1.0010938521676405</v>
      </c>
      <c r="AL63">
        <f t="shared" si="26"/>
        <v>-2867.7449314460059</v>
      </c>
      <c r="AN63">
        <f t="shared" si="27"/>
        <v>0</v>
      </c>
      <c r="AO63">
        <f t="shared" si="27"/>
        <v>0</v>
      </c>
      <c r="AP63">
        <f t="shared" si="27"/>
        <v>-4.0025074221360377E-3</v>
      </c>
      <c r="AQ63">
        <f t="shared" si="27"/>
        <v>-3.1958626827752661</v>
      </c>
      <c r="AR63">
        <f t="shared" si="27"/>
        <v>-3.1998651901974018</v>
      </c>
      <c r="AS63">
        <f t="shared" si="27"/>
        <v>3.8359723382864501E-3</v>
      </c>
      <c r="AT63">
        <f t="shared" si="27"/>
        <v>1.1153044477035428E-3</v>
      </c>
      <c r="AU63">
        <f t="shared" si="23"/>
        <v>-3.194913913411412</v>
      </c>
      <c r="AW63">
        <v>60</v>
      </c>
      <c r="AX63">
        <f>IF(Z63&gt;0, (R63*SUMPRODUCT(K63:$K$98, X63:$X$98)-K63*$AZ$3)/Z63, 0)</f>
        <v>75.558562841695448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100000</v>
      </c>
      <c r="S64">
        <f t="shared" si="1"/>
        <v>68.598075982386689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10.858183737449556</v>
      </c>
      <c r="AC64">
        <f t="shared" si="2"/>
        <v>7.9328361236505547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-2662.6226223991707</v>
      </c>
      <c r="AI64">
        <f t="shared" si="25"/>
        <v>-2665.5136787480715</v>
      </c>
      <c r="AJ64">
        <f t="shared" si="7"/>
        <v>2.9253476137990013</v>
      </c>
      <c r="AK64">
        <f t="shared" si="22"/>
        <v>0.76007286162146903</v>
      </c>
      <c r="AL64">
        <f t="shared" si="26"/>
        <v>-2661.8282582726506</v>
      </c>
      <c r="AN64">
        <f t="shared" si="27"/>
        <v>0</v>
      </c>
      <c r="AO64">
        <f t="shared" si="27"/>
        <v>0</v>
      </c>
      <c r="AP64">
        <f t="shared" si="27"/>
        <v>-2.8757900291382288E-3</v>
      </c>
      <c r="AQ64">
        <f t="shared" si="27"/>
        <v>-2.648562554570931</v>
      </c>
      <c r="AR64">
        <f t="shared" si="27"/>
        <v>-2.6514383446000691</v>
      </c>
      <c r="AS64">
        <f t="shared" si="27"/>
        <v>2.9099002178649383E-3</v>
      </c>
      <c r="AT64">
        <f t="shared" si="27"/>
        <v>7.5605927144954568E-4</v>
      </c>
      <c r="AU64">
        <f t="shared" si="23"/>
        <v>-2.6477723851107542</v>
      </c>
      <c r="AW64">
        <v>61</v>
      </c>
      <c r="AX64">
        <f>IF(Z64&gt;0, (R64*SUMPRODUCT(K64:$K$98, X64:$X$98)-K64*$AZ$3)/Z64, 0)</f>
        <v>68.598075982386689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100000</v>
      </c>
      <c r="S65">
        <f t="shared" si="1"/>
        <v>60.980698111140484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7.9328361236505547</v>
      </c>
      <c r="AC65">
        <f t="shared" si="2"/>
        <v>5.5258048806655786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-2387.0193160013478</v>
      </c>
      <c r="AI65">
        <f t="shared" si="25"/>
        <v>-2389.2847069577592</v>
      </c>
      <c r="AJ65">
        <f t="shared" si="7"/>
        <v>2.4070312429849761</v>
      </c>
      <c r="AK65">
        <f t="shared" si="22"/>
        <v>0.55529852865553886</v>
      </c>
      <c r="AL65">
        <f t="shared" si="26"/>
        <v>-2386.322377186119</v>
      </c>
      <c r="AN65">
        <f t="shared" si="27"/>
        <v>0</v>
      </c>
      <c r="AO65">
        <f t="shared" si="27"/>
        <v>0</v>
      </c>
      <c r="AP65">
        <f t="shared" si="27"/>
        <v>-2.0119897175748433E-3</v>
      </c>
      <c r="AQ65">
        <f t="shared" si="27"/>
        <v>-2.1200130184393631</v>
      </c>
      <c r="AR65">
        <f t="shared" si="27"/>
        <v>-2.1220250081569376</v>
      </c>
      <c r="AS65">
        <f t="shared" si="27"/>
        <v>2.1377864589159235E-3</v>
      </c>
      <c r="AT65">
        <f t="shared" si="27"/>
        <v>4.9318415732053564E-4</v>
      </c>
      <c r="AU65">
        <f t="shared" si="23"/>
        <v>-2.1193940375407014</v>
      </c>
      <c r="AW65">
        <v>62</v>
      </c>
      <c r="AX65">
        <f>IF(Z65&gt;0, (R65*SUMPRODUCT(K65:$K$98, X65:$X$98)-K65*$AZ$3)/Z65, 0)</f>
        <v>60.980698111140484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100000</v>
      </c>
      <c r="S66">
        <f t="shared" si="1"/>
        <v>52.502151227963914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5.5258048806655786</v>
      </c>
      <c r="AC66">
        <f t="shared" si="2"/>
        <v>3.6214448189993913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-2073.2406948431103</v>
      </c>
      <c r="AI66">
        <f t="shared" si="25"/>
        <v>-2074.9651217162468</v>
      </c>
      <c r="AJ66">
        <f t="shared" si="7"/>
        <v>1.9043600616661873</v>
      </c>
      <c r="AK66">
        <f t="shared" si="22"/>
        <v>0.38680634164659056</v>
      </c>
      <c r="AL66">
        <f t="shared" si="26"/>
        <v>-2072.6739553129341</v>
      </c>
      <c r="AN66">
        <f t="shared" si="27"/>
        <v>0</v>
      </c>
      <c r="AO66">
        <f t="shared" si="27"/>
        <v>0</v>
      </c>
      <c r="AP66">
        <f t="shared" si="27"/>
        <v>-1.3674433827703437E-3</v>
      </c>
      <c r="AQ66">
        <f t="shared" si="27"/>
        <v>-1.6440472560582504</v>
      </c>
      <c r="AR66">
        <f t="shared" si="27"/>
        <v>-1.6454146994410206</v>
      </c>
      <c r="AS66">
        <f t="shared" si="27"/>
        <v>1.5101275706755984E-3</v>
      </c>
      <c r="AT66">
        <f t="shared" si="27"/>
        <v>3.0673134392537589E-4</v>
      </c>
      <c r="AU66">
        <f t="shared" si="23"/>
        <v>-1.6435978405264198</v>
      </c>
      <c r="AW66">
        <v>63</v>
      </c>
      <c r="AX66">
        <f>IF(Z66&gt;0, (R66*SUMPRODUCT(K66:$K$98, X66:$X$98)-K66*$AZ$3)/Z66, 0)</f>
        <v>52.502151227963914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8">$C$6</f>
        <v>100000</v>
      </c>
      <c r="S67">
        <f t="shared" ref="S67:S89" si="29">AX67</f>
        <v>42.655470833910528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3.6214448189993913</v>
      </c>
      <c r="AC67">
        <f t="shared" ref="AC67:AC89" si="30">S67*Z67</f>
        <v>2.1699448457743298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-1.2717857776224877</v>
      </c>
      <c r="AH67">
        <f t="shared" ref="AH67:AH89" si="33">-X67*R67</f>
        <v>-1741.5873071311416</v>
      </c>
      <c r="AI67">
        <f t="shared" ref="AI67:AI89" si="34">SUM(AE67:AH67)</f>
        <v>-1742.8590929087641</v>
      </c>
      <c r="AJ67">
        <f t="shared" ref="AJ67:AJ89" si="35">AB67-AC67</f>
        <v>1.4514999732250615</v>
      </c>
      <c r="AK67">
        <f t="shared" si="22"/>
        <v>0.25350113732995744</v>
      </c>
      <c r="AL67">
        <f t="shared" si="26"/>
        <v>-1741.154091798209</v>
      </c>
      <c r="AN67">
        <f t="shared" ref="AN67:AT89" si="36">AE67*$K67</f>
        <v>0</v>
      </c>
      <c r="AO67">
        <f t="shared" si="36"/>
        <v>0</v>
      </c>
      <c r="AP67">
        <f t="shared" si="36"/>
        <v>-9.0045188812500239E-4</v>
      </c>
      <c r="AQ67">
        <f t="shared" si="36"/>
        <v>-1.2330815508665629</v>
      </c>
      <c r="AR67">
        <f t="shared" si="36"/>
        <v>-1.2339820027546879</v>
      </c>
      <c r="AS67">
        <f t="shared" si="36"/>
        <v>1.0276934327314549E-3</v>
      </c>
      <c r="AT67">
        <f t="shared" si="36"/>
        <v>1.7948429819471785E-4</v>
      </c>
      <c r="AU67">
        <f t="shared" si="23"/>
        <v>-1.2327748250237618</v>
      </c>
      <c r="AW67">
        <v>64</v>
      </c>
      <c r="AX67">
        <f>IF(Z67&gt;0, (R67*SUMPRODUCT(K67:$K$98, X67:$X$98)-K67*$AZ$3)/Z67, 0)</f>
        <v>42.655470833910528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25</v>
      </c>
      <c r="R68">
        <f t="shared" si="28"/>
        <v>100000</v>
      </c>
      <c r="S68">
        <f t="shared" si="29"/>
        <v>30.552690823218089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2.1699448457743298</v>
      </c>
      <c r="AC68">
        <f t="shared" si="30"/>
        <v>1.1087805117231142</v>
      </c>
      <c r="AE68">
        <f t="shared" si="31"/>
        <v>0</v>
      </c>
      <c r="AF68">
        <f t="shared" si="32"/>
        <v>0</v>
      </c>
      <c r="AG68">
        <f t="shared" si="32"/>
        <v>-0.90726911595010151</v>
      </c>
      <c r="AH68">
        <f t="shared" si="33"/>
        <v>-1407.1952155846452</v>
      </c>
      <c r="AI68">
        <f t="shared" si="34"/>
        <v>-1408.1024847005954</v>
      </c>
      <c r="AJ68">
        <f t="shared" si="35"/>
        <v>1.0611643340512156</v>
      </c>
      <c r="AK68">
        <f t="shared" si="22"/>
        <v>0.15189613920420311</v>
      </c>
      <c r="AL68">
        <f t="shared" si="26"/>
        <v>-1406.88942422734</v>
      </c>
      <c r="AN68">
        <f t="shared" si="36"/>
        <v>0</v>
      </c>
      <c r="AO68">
        <f t="shared" si="36"/>
        <v>0</v>
      </c>
      <c r="AP68">
        <f t="shared" si="36"/>
        <v>-5.7354124389874235E-4</v>
      </c>
      <c r="AQ68">
        <f t="shared" si="36"/>
        <v>-0.88957562884700325</v>
      </c>
      <c r="AR68">
        <f t="shared" si="36"/>
        <v>-0.89014917009090211</v>
      </c>
      <c r="AS68">
        <f t="shared" si="36"/>
        <v>6.7082798414818746E-4</v>
      </c>
      <c r="AT68">
        <f t="shared" si="36"/>
        <v>9.6022998128139273E-5</v>
      </c>
      <c r="AU68">
        <f t="shared" si="23"/>
        <v>-0.88938231910862575</v>
      </c>
      <c r="AW68">
        <v>65</v>
      </c>
      <c r="AX68">
        <f>IF(Z68&gt;0, (R68*SUMPRODUCT(K68:$K$98, X68:$X$98)-K68*$AZ$3)/Z68, 0)</f>
        <v>30.552690823218089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8"/>
        <v>100000</v>
      </c>
      <c r="S69">
        <f t="shared" si="29"/>
        <v>14.923599904732757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1.1087805117231142</v>
      </c>
      <c r="AC69">
        <f t="shared" si="30"/>
        <v>0.37270239788981407</v>
      </c>
      <c r="AE69">
        <f t="shared" si="31"/>
        <v>0</v>
      </c>
      <c r="AF69">
        <f t="shared" si="32"/>
        <v>0</v>
      </c>
      <c r="AG69">
        <f t="shared" si="32"/>
        <v>-0.62435069331297555</v>
      </c>
      <c r="AH69">
        <f t="shared" si="33"/>
        <v>-1095.3829259105003</v>
      </c>
      <c r="AI69">
        <f t="shared" si="34"/>
        <v>-1096.0072766038131</v>
      </c>
      <c r="AJ69">
        <f t="shared" si="35"/>
        <v>0.73607811383330013</v>
      </c>
      <c r="AK69">
        <f t="shared" si="22"/>
        <v>7.7614635820618005E-2</v>
      </c>
      <c r="AL69">
        <f t="shared" si="26"/>
        <v>-1095.1935838541592</v>
      </c>
      <c r="AN69">
        <f t="shared" si="36"/>
        <v>0</v>
      </c>
      <c r="AO69">
        <f t="shared" si="36"/>
        <v>0</v>
      </c>
      <c r="AP69">
        <f t="shared" si="36"/>
        <v>-3.524025984923229E-4</v>
      </c>
      <c r="AQ69">
        <f t="shared" si="36"/>
        <v>-0.61826757552983336</v>
      </c>
      <c r="AR69">
        <f t="shared" si="36"/>
        <v>-0.61861997812832559</v>
      </c>
      <c r="AS69">
        <f t="shared" si="36"/>
        <v>4.1546496670285979E-4</v>
      </c>
      <c r="AT69">
        <f t="shared" si="36"/>
        <v>4.3808070748005488E-5</v>
      </c>
      <c r="AU69">
        <f t="shared" si="23"/>
        <v>-0.61816070509087473</v>
      </c>
      <c r="AW69">
        <v>66</v>
      </c>
      <c r="AX69">
        <f>IF(Z69&gt;0, (R69*SUMPRODUCT(K69:$K$98, X69:$X$98)-K69*$AZ$3)/Z69, 0)</f>
        <v>14.923599904732757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25</v>
      </c>
      <c r="R70">
        <f t="shared" si="28"/>
        <v>100000</v>
      </c>
      <c r="S70">
        <f t="shared" si="29"/>
        <v>-6.5558462509907161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0.37270239788981407</v>
      </c>
      <c r="AC70">
        <f t="shared" si="30"/>
        <v>-0.10851382494921391</v>
      </c>
      <c r="AE70">
        <f t="shared" si="31"/>
        <v>0</v>
      </c>
      <c r="AF70">
        <f t="shared" si="32"/>
        <v>0</v>
      </c>
      <c r="AG70">
        <f t="shared" si="32"/>
        <v>-0.41380555917100464</v>
      </c>
      <c r="AH70">
        <f t="shared" si="33"/>
        <v>-817.20650883536462</v>
      </c>
      <c r="AI70">
        <f t="shared" si="34"/>
        <v>-817.62031439453563</v>
      </c>
      <c r="AJ70">
        <f t="shared" si="35"/>
        <v>0.48121622283902799</v>
      </c>
      <c r="AK70">
        <f t="shared" si="22"/>
        <v>2.6089167852286987E-2</v>
      </c>
      <c r="AL70">
        <f t="shared" si="26"/>
        <v>-817.11300900384424</v>
      </c>
      <c r="AN70">
        <f t="shared" si="36"/>
        <v>0</v>
      </c>
      <c r="AO70">
        <f t="shared" si="36"/>
        <v>0</v>
      </c>
      <c r="AP70">
        <f t="shared" si="36"/>
        <v>-2.0853972758688434E-4</v>
      </c>
      <c r="AQ70">
        <f t="shared" si="36"/>
        <v>-0.41183599146460442</v>
      </c>
      <c r="AR70">
        <f t="shared" si="36"/>
        <v>-0.41204453119219131</v>
      </c>
      <c r="AS70">
        <f t="shared" si="36"/>
        <v>2.4251172512588137E-4</v>
      </c>
      <c r="AT70">
        <f t="shared" si="36"/>
        <v>1.3147788463219016E-5</v>
      </c>
      <c r="AU70">
        <f t="shared" si="23"/>
        <v>-0.41178887167860218</v>
      </c>
      <c r="AW70">
        <v>67</v>
      </c>
      <c r="AX70">
        <f>IF(Z70&gt;0, (R70*SUMPRODUCT(K70:$K$98, X70:$X$98)-K70*$AZ$3)/Z70, 0)</f>
        <v>-6.5558462509907161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25</v>
      </c>
      <c r="R71">
        <f t="shared" si="28"/>
        <v>100000</v>
      </c>
      <c r="S71">
        <f t="shared" si="29"/>
        <v>-37.698085685853144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-0.10851382494921391</v>
      </c>
      <c r="AC71">
        <f t="shared" si="30"/>
        <v>-0.39798253722559795</v>
      </c>
      <c r="AE71">
        <f t="shared" si="31"/>
        <v>0</v>
      </c>
      <c r="AF71">
        <f t="shared" si="32"/>
        <v>0</v>
      </c>
      <c r="AG71">
        <f t="shared" si="32"/>
        <v>-0.263927550951843</v>
      </c>
      <c r="AH71">
        <f t="shared" si="33"/>
        <v>-582.95981050980652</v>
      </c>
      <c r="AI71">
        <f t="shared" si="34"/>
        <v>-583.22373806075836</v>
      </c>
      <c r="AJ71">
        <f t="shared" si="35"/>
        <v>0.28946871227638404</v>
      </c>
      <c r="AK71">
        <f t="shared" si="22"/>
        <v>-7.5959677464449748E-3</v>
      </c>
      <c r="AL71">
        <f t="shared" si="26"/>
        <v>-582.94186531622836</v>
      </c>
      <c r="AN71">
        <f t="shared" si="36"/>
        <v>0</v>
      </c>
      <c r="AO71">
        <f t="shared" si="36"/>
        <v>0</v>
      </c>
      <c r="AP71">
        <f t="shared" si="36"/>
        <v>-1.1875699131071224E-4</v>
      </c>
      <c r="AQ71">
        <f t="shared" si="36"/>
        <v>-0.26230892872506345</v>
      </c>
      <c r="AR71">
        <f t="shared" si="36"/>
        <v>-0.2624276857163742</v>
      </c>
      <c r="AS71">
        <f t="shared" si="36"/>
        <v>1.3024950682318886E-4</v>
      </c>
      <c r="AT71">
        <f t="shared" si="36"/>
        <v>-3.4178859782077523E-6</v>
      </c>
      <c r="AU71">
        <f t="shared" si="23"/>
        <v>-0.26230085409552917</v>
      </c>
      <c r="AW71">
        <v>68</v>
      </c>
      <c r="AX71">
        <f>IF(Z71&gt;0, (R71*SUMPRODUCT(K71:$K$98, X71:$X$98)-K71*$AZ$3)/Z71, 0)</f>
        <v>-37.698085685853144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25</v>
      </c>
      <c r="R72">
        <f t="shared" si="28"/>
        <v>100000</v>
      </c>
      <c r="S72">
        <f t="shared" si="29"/>
        <v>-85.254045862029869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-0.39798253722559795</v>
      </c>
      <c r="AC72">
        <f t="shared" si="30"/>
        <v>-0.55103496667546481</v>
      </c>
      <c r="AE72">
        <f t="shared" si="31"/>
        <v>0</v>
      </c>
      <c r="AF72">
        <f t="shared" si="32"/>
        <v>0</v>
      </c>
      <c r="AG72">
        <f t="shared" si="32"/>
        <v>-0.16158616318550659</v>
      </c>
      <c r="AH72">
        <f t="shared" si="33"/>
        <v>-398.80844902727193</v>
      </c>
      <c r="AI72">
        <f t="shared" si="34"/>
        <v>-398.97003519045745</v>
      </c>
      <c r="AJ72">
        <f t="shared" si="35"/>
        <v>0.15305242944986686</v>
      </c>
      <c r="AK72">
        <f t="shared" ref="AK72:AK89" si="49">G72*SUM(AB72:AB72, AE72:AF72)</f>
        <v>-2.7858777605791859E-2</v>
      </c>
      <c r="AL72">
        <f t="shared" si="26"/>
        <v>-398.84484153861337</v>
      </c>
      <c r="AN72">
        <f t="shared" si="36"/>
        <v>0</v>
      </c>
      <c r="AO72">
        <f t="shared" si="36"/>
        <v>0</v>
      </c>
      <c r="AP72">
        <f t="shared" si="36"/>
        <v>-6.4917323320583159E-5</v>
      </c>
      <c r="AQ72">
        <f t="shared" si="36"/>
        <v>-0.16022149742339989</v>
      </c>
      <c r="AR72">
        <f t="shared" si="36"/>
        <v>-0.16028641474672048</v>
      </c>
      <c r="AS72">
        <f t="shared" si="36"/>
        <v>6.1488891447909161E-5</v>
      </c>
      <c r="AT72">
        <f t="shared" si="36"/>
        <v>-1.1192278085563368E-5</v>
      </c>
      <c r="AU72">
        <f t="shared" si="23"/>
        <v>-0.16023611813335814</v>
      </c>
      <c r="AW72">
        <v>69</v>
      </c>
      <c r="AX72">
        <f>IF(Z72&gt;0, (R72*SUMPRODUCT(K72:$K$98, X72:$X$98)-K72*$AZ$3)/Z72, 0)</f>
        <v>-85.254045862029869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25</v>
      </c>
      <c r="R73">
        <f t="shared" si="28"/>
        <v>100000</v>
      </c>
      <c r="S73">
        <f t="shared" si="29"/>
        <v>-161.97029440802507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-0.55103496667546481</v>
      </c>
      <c r="AC73">
        <f t="shared" si="30"/>
        <v>-0.61370601831743921</v>
      </c>
      <c r="AE73">
        <f t="shared" si="31"/>
        <v>0</v>
      </c>
      <c r="AF73">
        <f t="shared" si="32"/>
        <v>0</v>
      </c>
      <c r="AG73">
        <f t="shared" si="32"/>
        <v>-9.4725088412111969E-2</v>
      </c>
      <c r="AH73">
        <f t="shared" si="33"/>
        <v>-260.98085256615821</v>
      </c>
      <c r="AI73">
        <f t="shared" si="34"/>
        <v>-261.07557765457034</v>
      </c>
      <c r="AJ73">
        <f t="shared" si="35"/>
        <v>6.2671051641974396E-2</v>
      </c>
      <c r="AK73">
        <f t="shared" si="49"/>
        <v>-3.8572447667282538E-2</v>
      </c>
      <c r="AL73">
        <f t="shared" si="26"/>
        <v>-261.05147905059562</v>
      </c>
      <c r="AN73">
        <f t="shared" si="36"/>
        <v>0</v>
      </c>
      <c r="AO73">
        <f t="shared" si="36"/>
        <v>0</v>
      </c>
      <c r="AP73">
        <f t="shared" si="36"/>
        <v>-3.3978439725464244E-5</v>
      </c>
      <c r="AQ73">
        <f t="shared" si="36"/>
        <v>-9.3615348553062014E-2</v>
      </c>
      <c r="AR73">
        <f t="shared" si="36"/>
        <v>-9.3649326992787482E-2</v>
      </c>
      <c r="AS73">
        <f t="shared" si="36"/>
        <v>2.2480470448164831E-5</v>
      </c>
      <c r="AT73">
        <f t="shared" si="36"/>
        <v>-1.3836161149033041E-5</v>
      </c>
      <c r="AU73">
        <f t="shared" si="23"/>
        <v>-9.3640682683488338E-2</v>
      </c>
      <c r="AW73">
        <v>70</v>
      </c>
      <c r="AX73">
        <f>IF(Z73&gt;0, (R73*SUMPRODUCT(K73:$K$98, X73:$X$98)-K73*$AZ$3)/Z73, 0)</f>
        <v>-161.97029440802507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25</v>
      </c>
      <c r="R74">
        <f t="shared" si="28"/>
        <v>100000</v>
      </c>
      <c r="S74">
        <f t="shared" si="29"/>
        <v>-292.34346442912613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-0.61370601831743921</v>
      </c>
      <c r="AC74">
        <f t="shared" si="30"/>
        <v>-0.62022275456565701</v>
      </c>
      <c r="AE74">
        <f t="shared" si="31"/>
        <v>0</v>
      </c>
      <c r="AF74">
        <f t="shared" si="32"/>
        <v>0</v>
      </c>
      <c r="AG74">
        <f t="shared" si="32"/>
        <v>-5.3038876358737608E-2</v>
      </c>
      <c r="AH74">
        <f t="shared" si="33"/>
        <v>-162.95584467701298</v>
      </c>
      <c r="AI74">
        <f t="shared" si="34"/>
        <v>-163.0088835533717</v>
      </c>
      <c r="AJ74">
        <f t="shared" si="35"/>
        <v>6.5167362482178026E-3</v>
      </c>
      <c r="AK74">
        <f t="shared" si="49"/>
        <v>-4.2959421282220751E-2</v>
      </c>
      <c r="AL74">
        <f t="shared" si="26"/>
        <v>-163.04532623840572</v>
      </c>
      <c r="AN74">
        <f t="shared" si="36"/>
        <v>0</v>
      </c>
      <c r="AO74">
        <f t="shared" si="36"/>
        <v>0</v>
      </c>
      <c r="AP74">
        <f t="shared" si="36"/>
        <v>-1.6986922495476183E-5</v>
      </c>
      <c r="AQ74">
        <f t="shared" si="36"/>
        <v>-5.2190364761700976E-2</v>
      </c>
      <c r="AR74">
        <f t="shared" si="36"/>
        <v>-5.2207351684196449E-2</v>
      </c>
      <c r="AS74">
        <f t="shared" si="36"/>
        <v>2.0871349691347579E-6</v>
      </c>
      <c r="AT74">
        <f t="shared" si="36"/>
        <v>-1.3758744714646945E-5</v>
      </c>
      <c r="AU74">
        <f t="shared" si="23"/>
        <v>-5.2219023293941971E-2</v>
      </c>
      <c r="AW74">
        <v>71</v>
      </c>
      <c r="AX74">
        <f>IF(Z74&gt;0, (R74*SUMPRODUCT(K74:$K$98, X74:$X$98)-K74*$AZ$3)/Z74, 0)</f>
        <v>-292.34346442912613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25</v>
      </c>
      <c r="R75">
        <f t="shared" si="28"/>
        <v>100000</v>
      </c>
      <c r="S75">
        <f t="shared" si="29"/>
        <v>-525.3613148579517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-0.62022275456565701</v>
      </c>
      <c r="AC75">
        <f t="shared" si="30"/>
        <v>-0.59464650119803297</v>
      </c>
      <c r="AE75">
        <f t="shared" si="31"/>
        <v>0</v>
      </c>
      <c r="AF75">
        <f t="shared" si="32"/>
        <v>0</v>
      </c>
      <c r="AG75">
        <f t="shared" si="32"/>
        <v>-2.8297025512756622E-2</v>
      </c>
      <c r="AH75">
        <f t="shared" si="33"/>
        <v>-96.845848329574437</v>
      </c>
      <c r="AI75">
        <f t="shared" si="34"/>
        <v>-96.874145355087194</v>
      </c>
      <c r="AJ75">
        <f t="shared" si="35"/>
        <v>-2.5576253367624036E-2</v>
      </c>
      <c r="AK75">
        <f t="shared" si="49"/>
        <v>-4.3415592819595998E-2</v>
      </c>
      <c r="AL75">
        <f t="shared" si="26"/>
        <v>-96.943137201274411</v>
      </c>
      <c r="AN75">
        <f t="shared" si="36"/>
        <v>0</v>
      </c>
      <c r="AO75">
        <f t="shared" si="36"/>
        <v>0</v>
      </c>
      <c r="AP75">
        <f t="shared" si="36"/>
        <v>-8.0917629980263182E-6</v>
      </c>
      <c r="AQ75">
        <f t="shared" si="36"/>
        <v>-2.7693852545471229E-2</v>
      </c>
      <c r="AR75">
        <f t="shared" si="36"/>
        <v>-2.7701944308469256E-2</v>
      </c>
      <c r="AS75">
        <f t="shared" si="36"/>
        <v>-7.3137362276818668E-6</v>
      </c>
      <c r="AT75">
        <f t="shared" si="36"/>
        <v>-1.241503943079141E-5</v>
      </c>
      <c r="AU75">
        <f t="shared" si="23"/>
        <v>-2.7721673084127728E-2</v>
      </c>
      <c r="AW75">
        <v>72</v>
      </c>
      <c r="AX75">
        <f>IF(Z75&gt;0, (R75*SUMPRODUCT(K75:$K$98, X75:$X$98)-K75*$AZ$3)/Z75, 0)</f>
        <v>-525.3613148579517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25</v>
      </c>
      <c r="R76">
        <f t="shared" si="28"/>
        <v>100000</v>
      </c>
      <c r="S76">
        <f t="shared" si="29"/>
        <v>-963.54587749134316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-0.59464650119803297</v>
      </c>
      <c r="AC76">
        <f t="shared" si="30"/>
        <v>-0.55290587327089247</v>
      </c>
      <c r="AE76">
        <f t="shared" si="31"/>
        <v>0</v>
      </c>
      <c r="AF76">
        <f t="shared" si="32"/>
        <v>0</v>
      </c>
      <c r="AG76">
        <f t="shared" si="32"/>
        <v>-1.4345603208599166E-2</v>
      </c>
      <c r="AH76">
        <f t="shared" si="33"/>
        <v>-54.673808196119559</v>
      </c>
      <c r="AI76">
        <f t="shared" si="34"/>
        <v>-54.688153799328155</v>
      </c>
      <c r="AJ76">
        <f t="shared" si="35"/>
        <v>-4.1740627927140506E-2</v>
      </c>
      <c r="AK76">
        <f t="shared" si="49"/>
        <v>-4.1625255083862313E-2</v>
      </c>
      <c r="AL76">
        <f t="shared" si="26"/>
        <v>-54.771519682339161</v>
      </c>
      <c r="AN76">
        <f t="shared" si="36"/>
        <v>0</v>
      </c>
      <c r="AO76">
        <f t="shared" si="36"/>
        <v>0</v>
      </c>
      <c r="AP76">
        <f t="shared" si="36"/>
        <v>-3.6627152729539539E-6</v>
      </c>
      <c r="AQ76">
        <f t="shared" si="36"/>
        <v>-1.3959300936920089E-2</v>
      </c>
      <c r="AR76">
        <f t="shared" si="36"/>
        <v>-1.3962963652193043E-2</v>
      </c>
      <c r="AS76">
        <f t="shared" si="36"/>
        <v>-1.0657205081469339E-5</v>
      </c>
      <c r="AT76">
        <f t="shared" si="36"/>
        <v>-1.0627748120405069E-5</v>
      </c>
      <c r="AU76">
        <f t="shared" si="23"/>
        <v>-1.3984248605394918E-2</v>
      </c>
      <c r="AW76">
        <v>73</v>
      </c>
      <c r="AX76">
        <f>IF(Z76&gt;0, (R76*SUMPRODUCT(K76:$K$98, X76:$X$98)-K76*$AZ$3)/Z76, 0)</f>
        <v>-963.54587749134316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25</v>
      </c>
      <c r="R77">
        <f t="shared" si="28"/>
        <v>100000</v>
      </c>
      <c r="S77">
        <f t="shared" si="29"/>
        <v>-1832.1231316223395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-0.55290587327089247</v>
      </c>
      <c r="AC77">
        <f t="shared" si="30"/>
        <v>-0.50487010235726648</v>
      </c>
      <c r="AE77">
        <f t="shared" si="31"/>
        <v>0</v>
      </c>
      <c r="AF77">
        <f t="shared" si="32"/>
        <v>0</v>
      </c>
      <c r="AG77">
        <f t="shared" si="32"/>
        <v>-6.889139895174588E-3</v>
      </c>
      <c r="AH77">
        <f t="shared" si="33"/>
        <v>-29.252029125354348</v>
      </c>
      <c r="AI77">
        <f t="shared" si="34"/>
        <v>-29.258918265249523</v>
      </c>
      <c r="AJ77">
        <f t="shared" si="35"/>
        <v>-4.8035770913625986E-2</v>
      </c>
      <c r="AK77">
        <f t="shared" si="49"/>
        <v>-3.870341112896248E-2</v>
      </c>
      <c r="AL77">
        <f t="shared" si="26"/>
        <v>-29.345657447292112</v>
      </c>
      <c r="AN77">
        <f t="shared" si="36"/>
        <v>0</v>
      </c>
      <c r="AO77">
        <f t="shared" si="36"/>
        <v>0</v>
      </c>
      <c r="AP77">
        <f t="shared" si="36"/>
        <v>-1.5704760810097032E-6</v>
      </c>
      <c r="AQ77">
        <f t="shared" si="36"/>
        <v>-6.6684103910483825E-3</v>
      </c>
      <c r="AR77">
        <f t="shared" si="36"/>
        <v>-6.6699808671293924E-3</v>
      </c>
      <c r="AS77">
        <f t="shared" si="36"/>
        <v>-1.0950427832878173E-5</v>
      </c>
      <c r="AT77">
        <f t="shared" si="36"/>
        <v>-8.8229855041984073E-6</v>
      </c>
      <c r="AU77">
        <f t="shared" si="23"/>
        <v>-6.6897542804664695E-3</v>
      </c>
      <c r="AW77">
        <v>74</v>
      </c>
      <c r="AX77">
        <f>IF(Z77&gt;0, (R77*SUMPRODUCT(K77:$K$98, X77:$X$98)-K77*$AZ$3)/Z77, 0)</f>
        <v>-1832.1231316223395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25</v>
      </c>
      <c r="R78">
        <f t="shared" si="28"/>
        <v>100000</v>
      </c>
      <c r="S78">
        <f t="shared" si="29"/>
        <v>-3650.7862924412593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-0.50487010235726648</v>
      </c>
      <c r="AC78">
        <f t="shared" si="30"/>
        <v>-0.4561857700246128</v>
      </c>
      <c r="AE78">
        <f t="shared" si="31"/>
        <v>0</v>
      </c>
      <c r="AF78">
        <f t="shared" si="32"/>
        <v>0</v>
      </c>
      <c r="AG78">
        <f t="shared" si="32"/>
        <v>-3.1238871128194965E-3</v>
      </c>
      <c r="AH78">
        <f t="shared" si="33"/>
        <v>-14.785445533613384</v>
      </c>
      <c r="AI78">
        <f t="shared" si="34"/>
        <v>-14.788569420726203</v>
      </c>
      <c r="AJ78">
        <f t="shared" si="35"/>
        <v>-4.8684332332653679E-2</v>
      </c>
      <c r="AK78">
        <f t="shared" si="49"/>
        <v>-3.5340907165008657E-2</v>
      </c>
      <c r="AL78">
        <f t="shared" si="26"/>
        <v>-14.872594660223866</v>
      </c>
      <c r="AN78">
        <f t="shared" si="36"/>
        <v>0</v>
      </c>
      <c r="AO78">
        <f t="shared" si="36"/>
        <v>0</v>
      </c>
      <c r="AP78">
        <f t="shared" si="36"/>
        <v>-6.3583383011771409E-7</v>
      </c>
      <c r="AQ78">
        <f t="shared" si="36"/>
        <v>-3.0094193945277366E-3</v>
      </c>
      <c r="AR78">
        <f t="shared" si="36"/>
        <v>-3.0100552283578541E-3</v>
      </c>
      <c r="AS78">
        <f t="shared" si="36"/>
        <v>-9.9091754521999906E-6</v>
      </c>
      <c r="AT78">
        <f t="shared" si="36"/>
        <v>-7.193263889193691E-6</v>
      </c>
      <c r="AU78">
        <f t="shared" si="23"/>
        <v>-3.0271576676992478E-3</v>
      </c>
      <c r="AW78">
        <v>75</v>
      </c>
      <c r="AX78">
        <f>IF(Z78&gt;0, (R78*SUMPRODUCT(K78:$K$98, X78:$X$98)-K78*$AZ$3)/Z78, 0)</f>
        <v>-3650.7862924412593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25</v>
      </c>
      <c r="R79">
        <f t="shared" si="28"/>
        <v>100000</v>
      </c>
      <c r="S79">
        <f t="shared" si="29"/>
        <v>-7683.690417050072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-0.4561857700246128</v>
      </c>
      <c r="AC79">
        <f t="shared" si="30"/>
        <v>-0.40977309770154957</v>
      </c>
      <c r="AE79">
        <f t="shared" si="31"/>
        <v>0</v>
      </c>
      <c r="AF79">
        <f t="shared" si="32"/>
        <v>0</v>
      </c>
      <c r="AG79">
        <f t="shared" si="32"/>
        <v>-1.3332561421015383E-3</v>
      </c>
      <c r="AH79">
        <f t="shared" si="33"/>
        <v>-7.0375683983590527</v>
      </c>
      <c r="AI79">
        <f t="shared" si="34"/>
        <v>-7.0389016545011538</v>
      </c>
      <c r="AJ79">
        <f t="shared" si="35"/>
        <v>-4.6412672323063231E-2</v>
      </c>
      <c r="AK79">
        <f t="shared" si="49"/>
        <v>-3.1933003901722899E-2</v>
      </c>
      <c r="AL79">
        <f t="shared" si="26"/>
        <v>-7.1172473307259398</v>
      </c>
      <c r="AN79">
        <f t="shared" si="36"/>
        <v>0</v>
      </c>
      <c r="AO79">
        <f t="shared" si="36"/>
        <v>0</v>
      </c>
      <c r="AP79">
        <f t="shared" si="36"/>
        <v>-2.4229467531286162E-7</v>
      </c>
      <c r="AQ79">
        <f t="shared" si="36"/>
        <v>-1.2789480552361857E-3</v>
      </c>
      <c r="AR79">
        <f t="shared" si="36"/>
        <v>-1.2791903499114986E-3</v>
      </c>
      <c r="AS79">
        <f t="shared" si="36"/>
        <v>-8.4346458387156668E-6</v>
      </c>
      <c r="AT79">
        <f t="shared" si="36"/>
        <v>-5.8032335781604384E-6</v>
      </c>
      <c r="AU79">
        <f t="shared" si="23"/>
        <v>-1.2934282293283745E-3</v>
      </c>
      <c r="AW79">
        <v>76</v>
      </c>
      <c r="AX79">
        <f>IF(Z79&gt;0, (R79*SUMPRODUCT(K79:$K$98, X79:$X$98)-K79*$AZ$3)/Z79, 0)</f>
        <v>-7683.690417050072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25</v>
      </c>
      <c r="R80">
        <f t="shared" si="28"/>
        <v>100000</v>
      </c>
      <c r="S80">
        <f t="shared" si="29"/>
        <v>-17381.14333844668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-0.40977309770154957</v>
      </c>
      <c r="AC80">
        <f t="shared" si="30"/>
        <v>-0.36692517815179376</v>
      </c>
      <c r="AE80">
        <f t="shared" si="31"/>
        <v>0</v>
      </c>
      <c r="AF80">
        <f t="shared" si="32"/>
        <v>0</v>
      </c>
      <c r="AG80">
        <f t="shared" si="32"/>
        <v>-5.2776329354031033E-4</v>
      </c>
      <c r="AH80">
        <f t="shared" si="33"/>
        <v>-3.1686411485608508</v>
      </c>
      <c r="AI80">
        <f t="shared" si="34"/>
        <v>-3.1691689118543911</v>
      </c>
      <c r="AJ80">
        <f t="shared" si="35"/>
        <v>-4.2847919549755809E-2</v>
      </c>
      <c r="AK80">
        <f t="shared" si="49"/>
        <v>-2.8684116839108473E-2</v>
      </c>
      <c r="AL80">
        <f t="shared" si="26"/>
        <v>-3.2407009482432554</v>
      </c>
      <c r="AN80">
        <f t="shared" si="36"/>
        <v>0</v>
      </c>
      <c r="AO80">
        <f t="shared" si="36"/>
        <v>0</v>
      </c>
      <c r="AP80">
        <f t="shared" si="36"/>
        <v>-8.563502635469555E-8</v>
      </c>
      <c r="AQ80">
        <f t="shared" si="36"/>
        <v>-5.1414463943740701E-4</v>
      </c>
      <c r="AR80">
        <f t="shared" si="36"/>
        <v>-5.1423027446376168E-4</v>
      </c>
      <c r="AS80">
        <f t="shared" si="36"/>
        <v>-6.9525159570555756E-6</v>
      </c>
      <c r="AT80">
        <f t="shared" si="36"/>
        <v>-4.6542931870092331E-6</v>
      </c>
      <c r="AU80">
        <f t="shared" si="23"/>
        <v>-5.2583708360782653E-4</v>
      </c>
      <c r="AW80">
        <v>77</v>
      </c>
      <c r="AX80">
        <f>IF(Z80&gt;0, (R80*SUMPRODUCT(K80:$K$98, X80:$X$98)-K80*$AZ$3)/Z80, 0)</f>
        <v>-17381.14333844668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25</v>
      </c>
      <c r="R81">
        <f t="shared" si="28"/>
        <v>100000</v>
      </c>
      <c r="S81">
        <f t="shared" si="29"/>
        <v>-42565.52122308519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-0.36692517815179376</v>
      </c>
      <c r="AC81">
        <f t="shared" si="30"/>
        <v>-0.32804033385820264</v>
      </c>
      <c r="AE81">
        <f t="shared" si="31"/>
        <v>0</v>
      </c>
      <c r="AF81">
        <f t="shared" si="32"/>
        <v>0</v>
      </c>
      <c r="AG81">
        <f t="shared" si="32"/>
        <v>-1.9266787086838938E-4</v>
      </c>
      <c r="AH81">
        <f t="shared" si="33"/>
        <v>-1.3192711589460711</v>
      </c>
      <c r="AI81">
        <f t="shared" si="34"/>
        <v>-1.3194638268169394</v>
      </c>
      <c r="AJ81">
        <f t="shared" si="35"/>
        <v>-3.8884844293591125E-2</v>
      </c>
      <c r="AK81">
        <f t="shared" si="49"/>
        <v>-2.5684762470625566E-2</v>
      </c>
      <c r="AL81">
        <f t="shared" si="26"/>
        <v>-1.3840334335811562</v>
      </c>
      <c r="AN81">
        <f t="shared" si="36"/>
        <v>0</v>
      </c>
      <c r="AO81">
        <f t="shared" si="36"/>
        <v>0</v>
      </c>
      <c r="AP81">
        <f t="shared" si="36"/>
        <v>-2.7912808100888508E-8</v>
      </c>
      <c r="AQ81">
        <f t="shared" si="36"/>
        <v>-1.9112975363626232E-4</v>
      </c>
      <c r="AR81">
        <f t="shared" si="36"/>
        <v>-1.911576664443632E-4</v>
      </c>
      <c r="AS81">
        <f t="shared" si="36"/>
        <v>-5.6334519705226867E-6</v>
      </c>
      <c r="AT81">
        <f t="shared" si="36"/>
        <v>-3.7210866696565561E-6</v>
      </c>
      <c r="AU81">
        <f t="shared" si="23"/>
        <v>-2.0051220508454244E-4</v>
      </c>
      <c r="AW81">
        <v>78</v>
      </c>
      <c r="AX81">
        <f>IF(Z81&gt;0, (R81*SUMPRODUCT(K81:$K$98, X81:$X$98)-K81*$AZ$3)/Z81, 0)</f>
        <v>-42565.52122308519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25</v>
      </c>
      <c r="R82">
        <f t="shared" si="28"/>
        <v>100000</v>
      </c>
      <c r="S82">
        <f t="shared" si="29"/>
        <v>-113682.58630888612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-0.32804033385820264</v>
      </c>
      <c r="AC82">
        <f t="shared" si="30"/>
        <v>-0.29305379492163486</v>
      </c>
      <c r="AE82">
        <f t="shared" si="31"/>
        <v>0</v>
      </c>
      <c r="AF82">
        <f t="shared" si="32"/>
        <v>0</v>
      </c>
      <c r="AG82">
        <f t="shared" si="32"/>
        <v>-6.4445621013006451E-5</v>
      </c>
      <c r="AH82">
        <f t="shared" si="33"/>
        <v>-0.50518228458679615</v>
      </c>
      <c r="AI82">
        <f t="shared" si="34"/>
        <v>-0.50524673020780919</v>
      </c>
      <c r="AJ82">
        <f t="shared" si="35"/>
        <v>-3.4986538936567779E-2</v>
      </c>
      <c r="AK82">
        <f t="shared" si="49"/>
        <v>-2.2962823370074187E-2</v>
      </c>
      <c r="AL82">
        <f t="shared" si="26"/>
        <v>-0.56319609251445113</v>
      </c>
      <c r="AN82">
        <f t="shared" si="36"/>
        <v>0</v>
      </c>
      <c r="AO82">
        <f t="shared" si="36"/>
        <v>0</v>
      </c>
      <c r="AP82">
        <f t="shared" si="36"/>
        <v>-8.3362287250873981E-9</v>
      </c>
      <c r="AQ82">
        <f t="shared" si="36"/>
        <v>-6.5346799456363327E-5</v>
      </c>
      <c r="AR82">
        <f t="shared" si="36"/>
        <v>-6.5355135685088423E-5</v>
      </c>
      <c r="AS82">
        <f t="shared" si="36"/>
        <v>-4.5256106821523676E-6</v>
      </c>
      <c r="AT82">
        <f t="shared" si="36"/>
        <v>-2.9703080640356853E-6</v>
      </c>
      <c r="AU82">
        <f t="shared" si="23"/>
        <v>-7.2851054431276473E-5</v>
      </c>
      <c r="AW82">
        <v>79</v>
      </c>
      <c r="AX82">
        <f>IF(Z82&gt;0, (R82*SUMPRODUCT(K82:$K$98, X82:$X$98)-K82*$AZ$3)/Z82, 0)</f>
        <v>-113682.58630888612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25</v>
      </c>
      <c r="R83">
        <f t="shared" si="28"/>
        <v>100000</v>
      </c>
      <c r="S83">
        <f t="shared" si="29"/>
        <v>-333783.00289332494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-0.29305379492163486</v>
      </c>
      <c r="AC83">
        <f t="shared" si="30"/>
        <v>-0.26171050896198045</v>
      </c>
      <c r="AE83">
        <f t="shared" si="31"/>
        <v>0</v>
      </c>
      <c r="AF83">
        <f t="shared" si="32"/>
        <v>0</v>
      </c>
      <c r="AG83">
        <f t="shared" si="32"/>
        <v>-1.9601845112947645E-5</v>
      </c>
      <c r="AH83">
        <f t="shared" si="33"/>
        <v>-0.17679727875971499</v>
      </c>
      <c r="AI83">
        <f t="shared" si="34"/>
        <v>-0.17681688060482795</v>
      </c>
      <c r="AJ83">
        <f t="shared" si="35"/>
        <v>-3.134328595965441E-2</v>
      </c>
      <c r="AK83">
        <f t="shared" si="49"/>
        <v>-2.0513765644514442E-2</v>
      </c>
      <c r="AL83">
        <f t="shared" si="26"/>
        <v>-0.22867393220899679</v>
      </c>
      <c r="AN83">
        <f t="shared" si="36"/>
        <v>0</v>
      </c>
      <c r="AO83">
        <f t="shared" si="36"/>
        <v>0</v>
      </c>
      <c r="AP83">
        <f t="shared" si="36"/>
        <v>-2.2638890538190774E-9</v>
      </c>
      <c r="AQ83">
        <f t="shared" si="36"/>
        <v>-2.0418966776996993E-5</v>
      </c>
      <c r="AR83">
        <f t="shared" si="36"/>
        <v>-2.0421230666050811E-5</v>
      </c>
      <c r="AS83">
        <f t="shared" si="36"/>
        <v>-3.6199511620420342E-6</v>
      </c>
      <c r="AT83">
        <f t="shared" si="36"/>
        <v>-2.3692101038259097E-6</v>
      </c>
      <c r="AU83">
        <f t="shared" si="23"/>
        <v>-2.6410391931918756E-5</v>
      </c>
      <c r="AW83">
        <v>80</v>
      </c>
      <c r="AX83">
        <f>IF(Z83&gt;0, (R83*SUMPRODUCT(K83:$K$98, X83:$X$98)-K83*$AZ$3)/Z83, 0)</f>
        <v>-333783.00289332494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25</v>
      </c>
      <c r="R84">
        <f t="shared" si="28"/>
        <v>100000</v>
      </c>
      <c r="S84">
        <f t="shared" si="29"/>
        <v>-1087299.4806902134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-0.26171050896198045</v>
      </c>
      <c r="AC84">
        <f t="shared" si="30"/>
        <v>-0.23368750582240852</v>
      </c>
      <c r="AE84">
        <f t="shared" si="31"/>
        <v>0</v>
      </c>
      <c r="AF84">
        <f t="shared" si="32"/>
        <v>0</v>
      </c>
      <c r="AG84">
        <f t="shared" si="32"/>
        <v>-5.3731172959372843E-6</v>
      </c>
      <c r="AH84">
        <f t="shared" si="33"/>
        <v>-5.6130837463523535E-2</v>
      </c>
      <c r="AI84">
        <f t="shared" si="34"/>
        <v>-5.6136210580819475E-2</v>
      </c>
      <c r="AJ84">
        <f t="shared" si="35"/>
        <v>-2.8023003139571928E-2</v>
      </c>
      <c r="AK84">
        <f t="shared" si="49"/>
        <v>-1.8319735627338633E-2</v>
      </c>
      <c r="AL84">
        <f t="shared" si="26"/>
        <v>-0.10247894934773003</v>
      </c>
      <c r="AN84">
        <f t="shared" si="36"/>
        <v>0</v>
      </c>
      <c r="AO84">
        <f t="shared" si="36"/>
        <v>0</v>
      </c>
      <c r="AP84">
        <f t="shared" si="36"/>
        <v>-5.5407235905360425E-10</v>
      </c>
      <c r="AQ84">
        <f t="shared" si="36"/>
        <v>-5.788175432645892E-6</v>
      </c>
      <c r="AR84">
        <f t="shared" si="36"/>
        <v>-5.7887295050049458E-6</v>
      </c>
      <c r="AS84">
        <f t="shared" si="36"/>
        <v>-2.8897138480578607E-6</v>
      </c>
      <c r="AT84">
        <f t="shared" si="36"/>
        <v>-1.8891192165026496E-6</v>
      </c>
      <c r="AU84">
        <f t="shared" si="23"/>
        <v>-1.0567562569565455E-5</v>
      </c>
      <c r="AW84">
        <v>81</v>
      </c>
      <c r="AX84">
        <f>IF(Z84&gt;0, (R84*SUMPRODUCT(K84:$K$98, X84:$X$98)-K84*$AZ$3)/Z84, 0)</f>
        <v>-1087299.4806902134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25</v>
      </c>
      <c r="R85">
        <f t="shared" si="28"/>
        <v>100000</v>
      </c>
      <c r="S85">
        <f t="shared" si="29"/>
        <v>-3975255.6889048642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-0.23368750582240852</v>
      </c>
      <c r="AC85">
        <f t="shared" si="30"/>
        <v>-0.2086545242600297</v>
      </c>
      <c r="AE85">
        <f t="shared" si="31"/>
        <v>0</v>
      </c>
      <c r="AF85">
        <f t="shared" si="32"/>
        <v>0</v>
      </c>
      <c r="AG85">
        <f t="shared" si="32"/>
        <v>-1.3122081985971042E-6</v>
      </c>
      <c r="AH85">
        <f t="shared" si="33"/>
        <v>-1.6028711697523228E-2</v>
      </c>
      <c r="AI85">
        <f t="shared" si="34"/>
        <v>-1.6030023905721825E-2</v>
      </c>
      <c r="AJ85">
        <f t="shared" si="35"/>
        <v>-2.503298156237882E-2</v>
      </c>
      <c r="AK85">
        <f t="shared" si="49"/>
        <v>-1.6358125407568598E-2</v>
      </c>
      <c r="AL85">
        <f t="shared" si="26"/>
        <v>-5.7421130875669239E-2</v>
      </c>
      <c r="AN85">
        <f t="shared" si="36"/>
        <v>0</v>
      </c>
      <c r="AO85">
        <f t="shared" si="36"/>
        <v>0</v>
      </c>
      <c r="AP85">
        <f t="shared" si="36"/>
        <v>-1.2081612101134086E-10</v>
      </c>
      <c r="AQ85">
        <f t="shared" si="36"/>
        <v>-1.4757770711798802E-6</v>
      </c>
      <c r="AR85">
        <f t="shared" si="36"/>
        <v>-1.4758978873008915E-6</v>
      </c>
      <c r="AS85">
        <f t="shared" si="36"/>
        <v>-2.3048078292365715E-6</v>
      </c>
      <c r="AT85">
        <f t="shared" si="36"/>
        <v>-1.5061064706594637E-6</v>
      </c>
      <c r="AU85">
        <f t="shared" si="23"/>
        <v>-5.286812187196926E-6</v>
      </c>
      <c r="AW85">
        <v>82</v>
      </c>
      <c r="AX85">
        <f>IF(Z85&gt;0, (R85*SUMPRODUCT(K85:$K$98, X85:$X$98)-K85*$AZ$3)/Z85, 0)</f>
        <v>-3975255.6889048642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25</v>
      </c>
      <c r="R86">
        <f t="shared" si="28"/>
        <v>100000</v>
      </c>
      <c r="S86">
        <f t="shared" si="29"/>
        <v>-16560812.526339766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-0.2086545242600297</v>
      </c>
      <c r="AC86">
        <f t="shared" si="30"/>
        <v>-0.18629995562834059</v>
      </c>
      <c r="AE86">
        <f t="shared" si="31"/>
        <v>0</v>
      </c>
      <c r="AF86">
        <f t="shared" si="32"/>
        <v>0</v>
      </c>
      <c r="AG86">
        <f t="shared" si="32"/>
        <v>-2.8123613399407913E-7</v>
      </c>
      <c r="AH86">
        <f t="shared" si="33"/>
        <v>-4.0713999304682162E-3</v>
      </c>
      <c r="AI86">
        <f t="shared" si="34"/>
        <v>-4.0716811666022101E-3</v>
      </c>
      <c r="AJ86">
        <f t="shared" si="35"/>
        <v>-2.2354568631689109E-2</v>
      </c>
      <c r="AK86">
        <f t="shared" si="49"/>
        <v>-1.460581669820208E-2</v>
      </c>
      <c r="AL86">
        <f t="shared" si="26"/>
        <v>-4.1032066496493401E-2</v>
      </c>
      <c r="AN86">
        <f t="shared" si="36"/>
        <v>0</v>
      </c>
      <c r="AO86">
        <f t="shared" si="36"/>
        <v>0</v>
      </c>
      <c r="AP86">
        <f t="shared" si="36"/>
        <v>-2.3119329660243991E-11</v>
      </c>
      <c r="AQ86">
        <f t="shared" si="36"/>
        <v>-3.3469396636340771E-7</v>
      </c>
      <c r="AR86">
        <f t="shared" si="36"/>
        <v>-3.3471708569306796E-7</v>
      </c>
      <c r="AS86">
        <f t="shared" si="36"/>
        <v>-1.8376822148303695E-6</v>
      </c>
      <c r="AT86">
        <f t="shared" si="36"/>
        <v>-1.2006874309043781E-6</v>
      </c>
      <c r="AU86">
        <f t="shared" si="23"/>
        <v>-3.3730867314278158E-6</v>
      </c>
      <c r="AW86">
        <v>83</v>
      </c>
      <c r="AX86">
        <f>IF(Z86&gt;0, (R86*SUMPRODUCT(K86:$K$98, X86:$X$98)-K86*$AZ$3)/Z86, 0)</f>
        <v>-16560812.526339766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25</v>
      </c>
      <c r="R87">
        <f t="shared" si="28"/>
        <v>100000</v>
      </c>
      <c r="S87">
        <f t="shared" si="29"/>
        <v>-80175051.558891967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-0.18629995562834059</v>
      </c>
      <c r="AC87">
        <f t="shared" si="30"/>
        <v>-0.16633953638591384</v>
      </c>
      <c r="AE87">
        <f t="shared" si="31"/>
        <v>0</v>
      </c>
      <c r="AF87">
        <f t="shared" si="32"/>
        <v>0</v>
      </c>
      <c r="AG87">
        <f t="shared" si="32"/>
        <v>-5.1867611292937686E-8</v>
      </c>
      <c r="AH87">
        <f t="shared" si="33"/>
        <v>-9.0622464544480271E-4</v>
      </c>
      <c r="AI87">
        <f t="shared" si="34"/>
        <v>-9.0627651305609568E-4</v>
      </c>
      <c r="AJ87">
        <f t="shared" si="35"/>
        <v>-1.9960419242426752E-2</v>
      </c>
      <c r="AK87">
        <f t="shared" si="49"/>
        <v>-1.3040996893983843E-2</v>
      </c>
      <c r="AL87">
        <f t="shared" si="26"/>
        <v>-3.3907692649466692E-2</v>
      </c>
      <c r="AN87">
        <f t="shared" si="36"/>
        <v>0</v>
      </c>
      <c r="AO87">
        <f t="shared" si="36"/>
        <v>0</v>
      </c>
      <c r="AP87">
        <f t="shared" si="36"/>
        <v>-3.8069953223138472E-12</v>
      </c>
      <c r="AQ87">
        <f t="shared" si="36"/>
        <v>-6.6515362866607296E-8</v>
      </c>
      <c r="AR87">
        <f t="shared" si="36"/>
        <v>-6.6519169861929616E-8</v>
      </c>
      <c r="AS87">
        <f t="shared" si="36"/>
        <v>-1.4650611584591843E-6</v>
      </c>
      <c r="AT87">
        <f t="shared" si="36"/>
        <v>-9.5718721059486796E-7</v>
      </c>
      <c r="AU87">
        <f t="shared" si="23"/>
        <v>-2.4887675389159818E-6</v>
      </c>
      <c r="AW87">
        <v>84</v>
      </c>
      <c r="AX87">
        <f>IF(Z87&gt;0, (R87*SUMPRODUCT(K87:$K$98, X87:$X$98)-K87*$AZ$3)/Z87, 0)</f>
        <v>-80175051.558891967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25</v>
      </c>
      <c r="R88">
        <f t="shared" si="28"/>
        <v>100000</v>
      </c>
      <c r="S88">
        <f t="shared" si="29"/>
        <v>-463237511.25561172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-0.16633953638591384</v>
      </c>
      <c r="AC88">
        <f t="shared" si="30"/>
        <v>-0.14851750117235429</v>
      </c>
      <c r="AE88">
        <f t="shared" si="31"/>
        <v>0</v>
      </c>
      <c r="AF88">
        <f t="shared" si="32"/>
        <v>0</v>
      </c>
      <c r="AG88">
        <f t="shared" si="32"/>
        <v>-8.0151918596680325E-9</v>
      </c>
      <c r="AH88">
        <f t="shared" si="33"/>
        <v>-1.7333497328136111E-4</v>
      </c>
      <c r="AI88">
        <f t="shared" si="34"/>
        <v>-1.7334298847322078E-4</v>
      </c>
      <c r="AJ88">
        <f t="shared" si="35"/>
        <v>-1.7822035213559545E-2</v>
      </c>
      <c r="AK88">
        <f t="shared" si="49"/>
        <v>-1.164376754701397E-2</v>
      </c>
      <c r="AL88">
        <f t="shared" si="26"/>
        <v>-2.9639145749046733E-2</v>
      </c>
      <c r="AN88">
        <f t="shared" si="36"/>
        <v>0</v>
      </c>
      <c r="AO88">
        <f t="shared" si="36"/>
        <v>0</v>
      </c>
      <c r="AP88">
        <f t="shared" si="36"/>
        <v>-5.2526927203576104E-13</v>
      </c>
      <c r="AQ88">
        <f t="shared" si="36"/>
        <v>-1.1359370658609485E-8</v>
      </c>
      <c r="AR88">
        <f t="shared" si="36"/>
        <v>-1.1359895927881521E-8</v>
      </c>
      <c r="AS88">
        <f t="shared" si="36"/>
        <v>-1.1679530105733294E-6</v>
      </c>
      <c r="AT88">
        <f t="shared" si="36"/>
        <v>-7.6306511562743302E-7</v>
      </c>
      <c r="AU88">
        <f t="shared" si="23"/>
        <v>-1.9423780221286439E-6</v>
      </c>
      <c r="AW88">
        <v>85</v>
      </c>
      <c r="AX88">
        <f>IF(Z88&gt;0, (R88*SUMPRODUCT(K88:$K$98, X88:$X$98)-K88*$AZ$3)/Z88, 0)</f>
        <v>-463237511.25561172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100000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-0.14851750117235429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-3.2060767438672129E-5</v>
      </c>
      <c r="AI89">
        <f t="shared" si="34"/>
        <v>-3.2060767438672129E-5</v>
      </c>
      <c r="AJ89">
        <f t="shared" si="35"/>
        <v>-0.14851750117235429</v>
      </c>
      <c r="AK89">
        <f t="shared" si="49"/>
        <v>-1.0396225082064801E-2</v>
      </c>
      <c r="AL89">
        <f t="shared" si="26"/>
        <v>-0.15894578702185777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-1.8759616858420039E-9</v>
      </c>
      <c r="AR89">
        <f t="shared" si="36"/>
        <v>-1.8759616858420039E-9</v>
      </c>
      <c r="AS89">
        <f t="shared" si="36"/>
        <v>-8.690158225603316E-6</v>
      </c>
      <c r="AT89">
        <f t="shared" si="36"/>
        <v>-6.0831107579223215E-7</v>
      </c>
      <c r="AU89">
        <f t="shared" si="23"/>
        <v>-9.300345263081389E-6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4385.0989678974674</v>
      </c>
      <c r="AO91" s="8">
        <f t="shared" si="50"/>
        <v>-438.50989678974679</v>
      </c>
      <c r="AP91" s="8">
        <f t="shared" si="50"/>
        <v>-436.611750406959</v>
      </c>
      <c r="AQ91" s="8">
        <f t="shared" si="50"/>
        <v>-2266.259299511386</v>
      </c>
      <c r="AR91" s="8">
        <f t="shared" si="50"/>
        <v>1243.7180211893747</v>
      </c>
      <c r="AS91" s="8">
        <f t="shared" si="50"/>
        <v>-180.68939381401171</v>
      </c>
      <c r="AT91" s="8">
        <f t="shared" si="50"/>
        <v>105.40214639150688</v>
      </c>
      <c r="AU91" s="8">
        <f t="shared" si="50"/>
        <v>1168.4307737668705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8" priority="1" operator="lessThan">
      <formula>0</formula>
    </cfRule>
  </conditionalFormatting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B4074-C7C8-4301-B917-ACEDD4F3C4F7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'S.45.04.B'!C3*(1+C12)</f>
        <v>5657.1738473059168</v>
      </c>
      <c r="K3">
        <v>1</v>
      </c>
      <c r="L3" s="2">
        <v>0</v>
      </c>
      <c r="O3">
        <f>$C$3</f>
        <v>5657.1738473059168</v>
      </c>
      <c r="P3">
        <f>O3*C5</f>
        <v>565.71738473059168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5657.1738473059168</v>
      </c>
      <c r="AF3">
        <f t="shared" ref="AF3:AG34" si="4">-$Z3*P3</f>
        <v>-565.71738473059168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4818.3067207753247</v>
      </c>
      <c r="AJ3">
        <f t="shared" ref="AJ3:AJ66" si="7">AB3-AC3</f>
        <v>0</v>
      </c>
      <c r="AL3">
        <f t="shared" ref="AL3:AL34" si="8">SUM(AI3:AK3)</f>
        <v>4818.3067207753247</v>
      </c>
      <c r="AN3">
        <f t="shared" ref="AN3:AU34" si="9">AE3*$K3</f>
        <v>5657.1738473059168</v>
      </c>
      <c r="AO3">
        <f t="shared" si="9"/>
        <v>-565.71738473059168</v>
      </c>
      <c r="AP3">
        <f t="shared" si="9"/>
        <v>-273.14974180000002</v>
      </c>
      <c r="AQ3">
        <f t="shared" si="9"/>
        <v>0</v>
      </c>
      <c r="AR3">
        <f t="shared" si="9"/>
        <v>4818.3067207753247</v>
      </c>
      <c r="AS3">
        <f t="shared" si="9"/>
        <v>0</v>
      </c>
      <c r="AT3">
        <f t="shared" si="9"/>
        <v>0</v>
      </c>
      <c r="AU3">
        <f t="shared" si="9"/>
        <v>4818.3067207753247</v>
      </c>
      <c r="AW3">
        <v>0</v>
      </c>
      <c r="AX3">
        <f>IF(Z3&gt;0, (R3*SUMPRODUCT(K3:$K$98, X3:$X$98)-K3*$AZ$3)/Z3, 0)</f>
        <v>0</v>
      </c>
      <c r="AZ3">
        <f>C6*ABS(SUMPRODUCT(X4:X79, K4:K79))/1</f>
        <v>2981.9178812619211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100000</v>
      </c>
      <c r="S4">
        <f t="shared" si="1"/>
        <v>323.65007230422947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319.49120156377739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-284.98989999999998</v>
      </c>
      <c r="AI4">
        <f t="shared" si="6"/>
        <v>-284.98989999999998</v>
      </c>
      <c r="AJ4">
        <f t="shared" si="7"/>
        <v>-319.49120156377739</v>
      </c>
      <c r="AK4">
        <f>G4*SUM(AB4, AE4:AF4)</f>
        <v>0</v>
      </c>
      <c r="AL4">
        <f t="shared" si="8"/>
        <v>-604.48110156377743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-254.45526785714281</v>
      </c>
      <c r="AR4">
        <f t="shared" si="9"/>
        <v>-254.45526785714281</v>
      </c>
      <c r="AS4">
        <f t="shared" si="9"/>
        <v>-285.26000139622982</v>
      </c>
      <c r="AT4">
        <f t="shared" si="9"/>
        <v>0</v>
      </c>
      <c r="AU4">
        <f t="shared" si="9"/>
        <v>-539.71526925337264</v>
      </c>
      <c r="AW4">
        <v>1</v>
      </c>
      <c r="AX4">
        <f>IF(Z4&gt;0, (R4*SUMPRODUCT(K4:$K$98, X4:$X$98)-K4*$AZ$3)/Z4, 0)</f>
        <v>323.65007230422947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100000</v>
      </c>
      <c r="S5">
        <f t="shared" si="1"/>
        <v>359.49197661171604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319.49120156377739</v>
      </c>
      <c r="AC5">
        <f t="shared" si="2"/>
        <v>350.29593510286441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-285.92585502442779</v>
      </c>
      <c r="AI5">
        <f t="shared" si="6"/>
        <v>-310.28633856042165</v>
      </c>
      <c r="AJ5">
        <f t="shared" si="7"/>
        <v>-30.80473353908701</v>
      </c>
      <c r="AK5">
        <f>G5*SUM(AB5, AE5:AF5)</f>
        <v>22.364384109464421</v>
      </c>
      <c r="AL5">
        <f t="shared" si="8"/>
        <v>-318.72668799004424</v>
      </c>
      <c r="AN5">
        <f t="shared" si="9"/>
        <v>0</v>
      </c>
      <c r="AO5">
        <f t="shared" si="9"/>
        <v>0</v>
      </c>
      <c r="AP5">
        <f t="shared" si="9"/>
        <v>-19.420028329076761</v>
      </c>
      <c r="AQ5">
        <f t="shared" si="9"/>
        <v>-227.93834105901448</v>
      </c>
      <c r="AR5">
        <f t="shared" si="9"/>
        <v>-247.35836938809123</v>
      </c>
      <c r="AS5">
        <f t="shared" si="9"/>
        <v>-24.557344976950738</v>
      </c>
      <c r="AT5">
        <f t="shared" si="9"/>
        <v>17.828750087264364</v>
      </c>
      <c r="AU5">
        <f t="shared" si="9"/>
        <v>-254.08696427777758</v>
      </c>
      <c r="AW5">
        <v>2</v>
      </c>
      <c r="AX5">
        <f>IF(Z5&gt;0, (R5*SUMPRODUCT(K5:$K$98, X5:$X$98)-K5*$AZ$3)/Z5, 0)</f>
        <v>359.49197661171604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100000</v>
      </c>
      <c r="S6">
        <f t="shared" si="1"/>
        <v>392.02956667616741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350.29593510286441</v>
      </c>
      <c r="AC6">
        <f t="shared" si="2"/>
        <v>377.05402386191236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-287.51821228513126</v>
      </c>
      <c r="AI6">
        <f t="shared" si="6"/>
        <v>-311.56321143269395</v>
      </c>
      <c r="AJ6">
        <f t="shared" si="7"/>
        <v>-26.758088759047951</v>
      </c>
      <c r="AK6">
        <f>G6*SUM(AB6, AE6:AF6)</f>
        <v>24.520715457200509</v>
      </c>
      <c r="AL6">
        <f t="shared" si="8"/>
        <v>-313.80058473454142</v>
      </c>
      <c r="AN6">
        <f t="shared" si="9"/>
        <v>0</v>
      </c>
      <c r="AO6">
        <f t="shared" si="9"/>
        <v>0</v>
      </c>
      <c r="AP6">
        <f t="shared" si="9"/>
        <v>-17.114755451925415</v>
      </c>
      <c r="AQ6">
        <f t="shared" si="9"/>
        <v>-204.64978439117962</v>
      </c>
      <c r="AR6">
        <f t="shared" si="9"/>
        <v>-221.76453984310507</v>
      </c>
      <c r="AS6">
        <f t="shared" si="9"/>
        <v>-19.045879047928398</v>
      </c>
      <c r="AT6">
        <f t="shared" si="9"/>
        <v>17.453360924688315</v>
      </c>
      <c r="AU6">
        <f t="shared" si="9"/>
        <v>-223.35705796634517</v>
      </c>
      <c r="AW6">
        <v>3</v>
      </c>
      <c r="AX6">
        <f>IF(Z6&gt;0, (R6*SUMPRODUCT(K6:$K$98, X6:$X$98)-K6*$AZ$3)/Z6, 0)</f>
        <v>392.02956667616741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100000</v>
      </c>
      <c r="S7">
        <f t="shared" si="1"/>
        <v>421.17206486814496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377.05402386191236</v>
      </c>
      <c r="AC7">
        <f t="shared" si="2"/>
        <v>399.81176609400291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-289.8289940850546</v>
      </c>
      <c r="AI7">
        <f t="shared" si="6"/>
        <v>-313.56108599262041</v>
      </c>
      <c r="AJ7">
        <f t="shared" si="7"/>
        <v>-22.75774223209055</v>
      </c>
      <c r="AK7">
        <f>G7*SUM(AB7, AE7:AF7)</f>
        <v>26.393781670333869</v>
      </c>
      <c r="AL7">
        <f t="shared" si="8"/>
        <v>-309.9250465543771</v>
      </c>
      <c r="AN7">
        <f t="shared" si="9"/>
        <v>0</v>
      </c>
      <c r="AO7">
        <f t="shared" si="9"/>
        <v>0</v>
      </c>
      <c r="AP7">
        <f t="shared" si="9"/>
        <v>-15.082173445623051</v>
      </c>
      <c r="AQ7">
        <f t="shared" si="9"/>
        <v>-184.19156538693909</v>
      </c>
      <c r="AR7">
        <f t="shared" si="9"/>
        <v>-199.27373883256215</v>
      </c>
      <c r="AS7">
        <f t="shared" si="9"/>
        <v>-14.462956612170661</v>
      </c>
      <c r="AT7">
        <f t="shared" si="9"/>
        <v>16.773725408967238</v>
      </c>
      <c r="AU7">
        <f t="shared" si="9"/>
        <v>-196.96297003576558</v>
      </c>
      <c r="AW7">
        <v>4</v>
      </c>
      <c r="AX7">
        <f>IF(Z7&gt;0, (R7*SUMPRODUCT(K7:$K$98, X7:$X$98)-K7*$AZ$3)/Z7, 0)</f>
        <v>421.17206486814496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100000</v>
      </c>
      <c r="S8">
        <f t="shared" si="1"/>
        <v>446.8747298575849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399.81176609400291</v>
      </c>
      <c r="AC8">
        <f t="shared" si="2"/>
        <v>418.66263519212612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-292.28377943500675</v>
      </c>
      <c r="AI8">
        <f t="shared" si="6"/>
        <v>-315.7054794786381</v>
      </c>
      <c r="AJ8">
        <f t="shared" si="7"/>
        <v>-18.850869098123212</v>
      </c>
      <c r="AK8">
        <f t="shared" ref="AK8:AK71" si="22">G8*SUM(AB8:AB8, AE8:AF8)</f>
        <v>27.986823626580208</v>
      </c>
      <c r="AL8">
        <f t="shared" si="8"/>
        <v>-306.56952495018112</v>
      </c>
      <c r="AN8">
        <f t="shared" si="9"/>
        <v>0</v>
      </c>
      <c r="AO8">
        <f t="shared" si="9"/>
        <v>0</v>
      </c>
      <c r="AP8">
        <f t="shared" si="9"/>
        <v>-13.29010161134193</v>
      </c>
      <c r="AQ8">
        <f t="shared" si="9"/>
        <v>-165.84966594235448</v>
      </c>
      <c r="AR8">
        <f t="shared" si="9"/>
        <v>-179.1397675536964</v>
      </c>
      <c r="AS8">
        <f t="shared" si="9"/>
        <v>-10.696489379910963</v>
      </c>
      <c r="AT8">
        <f t="shared" si="9"/>
        <v>15.880475331981414</v>
      </c>
      <c r="AU8">
        <f t="shared" si="9"/>
        <v>-173.95578160162594</v>
      </c>
      <c r="AW8">
        <v>5</v>
      </c>
      <c r="AX8">
        <f>IF(Z8&gt;0, (R8*SUMPRODUCT(K8:$K$98, X8:$X$98)-K8*$AZ$3)/Z8, 0)</f>
        <v>446.8747298575849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100000</v>
      </c>
      <c r="S9">
        <f t="shared" si="1"/>
        <v>469.52815230198297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418.66263519212612</v>
      </c>
      <c r="AC9">
        <f t="shared" si="2"/>
        <v>434.10085718286268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-295.22949849517153</v>
      </c>
      <c r="AI9">
        <f t="shared" si="6"/>
        <v>-318.34317416374279</v>
      </c>
      <c r="AJ9">
        <f t="shared" si="7"/>
        <v>-15.438221990736565</v>
      </c>
      <c r="AK9">
        <f t="shared" si="22"/>
        <v>29.306384463448833</v>
      </c>
      <c r="AL9">
        <f t="shared" si="8"/>
        <v>-304.47501169103055</v>
      </c>
      <c r="AN9">
        <f t="shared" si="9"/>
        <v>0</v>
      </c>
      <c r="AO9">
        <f t="shared" si="9"/>
        <v>0</v>
      </c>
      <c r="AP9">
        <f t="shared" si="9"/>
        <v>-11.71010741849722</v>
      </c>
      <c r="AQ9">
        <f t="shared" si="9"/>
        <v>-149.5724518272269</v>
      </c>
      <c r="AR9">
        <f t="shared" si="9"/>
        <v>-161.28255924572412</v>
      </c>
      <c r="AS9">
        <f t="shared" si="9"/>
        <v>-7.8214837161512349</v>
      </c>
      <c r="AT9">
        <f t="shared" si="9"/>
        <v>14.847526418370697</v>
      </c>
      <c r="AU9">
        <f t="shared" si="9"/>
        <v>-154.25651654350466</v>
      </c>
      <c r="AW9">
        <v>6</v>
      </c>
      <c r="AX9">
        <f>IF(Z9&gt;0, (R9*SUMPRODUCT(K9:$K$98, X9:$X$98)-K9*$AZ$3)/Z9, 0)</f>
        <v>469.52815230198297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25</v>
      </c>
      <c r="R10">
        <f t="shared" si="0"/>
        <v>100000</v>
      </c>
      <c r="S10">
        <f t="shared" si="1"/>
        <v>489.29601264471847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434.10085718286268</v>
      </c>
      <c r="AC10">
        <f t="shared" si="2"/>
        <v>446.39259101018206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-298.55361641936923</v>
      </c>
      <c r="AI10">
        <f t="shared" si="6"/>
        <v>-321.36151692714992</v>
      </c>
      <c r="AJ10">
        <f t="shared" si="7"/>
        <v>-12.291733827319376</v>
      </c>
      <c r="AK10">
        <f t="shared" si="22"/>
        <v>30.387060002800389</v>
      </c>
      <c r="AL10">
        <f t="shared" si="8"/>
        <v>-303.26619075166889</v>
      </c>
      <c r="AN10">
        <f t="shared" si="9"/>
        <v>0</v>
      </c>
      <c r="AO10">
        <f t="shared" si="9"/>
        <v>0</v>
      </c>
      <c r="AP10">
        <f t="shared" si="9"/>
        <v>-10.31713589817654</v>
      </c>
      <c r="AQ10">
        <f t="shared" si="9"/>
        <v>-135.05049412329356</v>
      </c>
      <c r="AR10">
        <f t="shared" si="9"/>
        <v>-145.36763002147009</v>
      </c>
      <c r="AS10">
        <f t="shared" si="9"/>
        <v>-5.5601561519178713</v>
      </c>
      <c r="AT10">
        <f t="shared" si="9"/>
        <v>13.745562748661857</v>
      </c>
      <c r="AU10">
        <f t="shared" si="9"/>
        <v>-137.18222342472609</v>
      </c>
      <c r="AW10">
        <v>7</v>
      </c>
      <c r="AX10">
        <f>IF(Z10&gt;0, (R10*SUMPRODUCT(K10:$K$98, X10:$X$98)-K10*$AZ$3)/Z10, 0)</f>
        <v>489.29601264471847</v>
      </c>
    </row>
    <row r="11" spans="1:52" x14ac:dyDescent="0.25">
      <c r="A11" t="s">
        <v>33</v>
      </c>
      <c r="C11" s="12">
        <f>AU81</f>
        <v>1525.5068980965282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25</v>
      </c>
      <c r="R11">
        <f t="shared" si="0"/>
        <v>100000</v>
      </c>
      <c r="S11">
        <f t="shared" si="1"/>
        <v>506.42220052441002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446.39259101018206</v>
      </c>
      <c r="AC11">
        <f t="shared" si="2"/>
        <v>455.86369122130418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-302.75617676237255</v>
      </c>
      <c r="AI11">
        <f t="shared" si="6"/>
        <v>-325.26030922088484</v>
      </c>
      <c r="AJ11">
        <f t="shared" si="7"/>
        <v>-9.4711002111221205</v>
      </c>
      <c r="AK11">
        <f t="shared" si="22"/>
        <v>31.247481370712748</v>
      </c>
      <c r="AL11">
        <f t="shared" si="8"/>
        <v>-303.48392806129419</v>
      </c>
      <c r="AN11">
        <f t="shared" si="9"/>
        <v>0</v>
      </c>
      <c r="AO11">
        <f t="shared" si="9"/>
        <v>0</v>
      </c>
      <c r="AP11">
        <f t="shared" si="9"/>
        <v>-9.0890416602192499</v>
      </c>
      <c r="AQ11">
        <f t="shared" si="9"/>
        <v>-122.27814196147952</v>
      </c>
      <c r="AR11">
        <f t="shared" si="9"/>
        <v>-131.36718362169876</v>
      </c>
      <c r="AS11">
        <f t="shared" si="9"/>
        <v>-3.8252185257840874</v>
      </c>
      <c r="AT11">
        <f t="shared" si="9"/>
        <v>12.620333642228669</v>
      </c>
      <c r="AU11">
        <f t="shared" si="9"/>
        <v>-122.57206850525417</v>
      </c>
      <c r="AW11">
        <v>8</v>
      </c>
      <c r="AX11">
        <f>IF(Z11&gt;0, (R11*SUMPRODUCT(K11:$K$98, X11:$X$98)-K11*$AZ$3)/Z11, 0)</f>
        <v>506.42220052441002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100000</v>
      </c>
      <c r="S12">
        <f t="shared" si="1"/>
        <v>520.92222285598382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455.86369122130418</v>
      </c>
      <c r="AC12">
        <f t="shared" si="2"/>
        <v>462.62268705841007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-307.96536201701775</v>
      </c>
      <c r="AI12">
        <f t="shared" si="6"/>
        <v>-330.16746181044067</v>
      </c>
      <c r="AJ12">
        <f t="shared" si="7"/>
        <v>-6.7589958371058856</v>
      </c>
      <c r="AK12">
        <f t="shared" si="22"/>
        <v>31.910458385491296</v>
      </c>
      <c r="AL12">
        <f t="shared" si="8"/>
        <v>-305.01599926205529</v>
      </c>
      <c r="AN12">
        <f t="shared" si="9"/>
        <v>0</v>
      </c>
      <c r="AO12">
        <f t="shared" si="9"/>
        <v>0</v>
      </c>
      <c r="AP12">
        <f t="shared" si="9"/>
        <v>-8.0062997611497675</v>
      </c>
      <c r="AQ12">
        <f t="shared" si="9"/>
        <v>-111.05539689041798</v>
      </c>
      <c r="AR12">
        <f t="shared" si="9"/>
        <v>-119.06169665156774</v>
      </c>
      <c r="AS12">
        <f t="shared" si="9"/>
        <v>-2.4373616576691459</v>
      </c>
      <c r="AT12">
        <f t="shared" si="9"/>
        <v>11.507231195565673</v>
      </c>
      <c r="AU12">
        <f t="shared" si="9"/>
        <v>-109.99182711367123</v>
      </c>
      <c r="AW12">
        <v>9</v>
      </c>
      <c r="AX12">
        <f>IF(Z12&gt;0, (R12*SUMPRODUCT(K12:$K$98, X12:$X$98)-K12*$AZ$3)/Z12, 0)</f>
        <v>520.92222285598382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25</v>
      </c>
      <c r="R13">
        <f t="shared" si="0"/>
        <v>100000</v>
      </c>
      <c r="S13">
        <f t="shared" si="1"/>
        <v>532.813097811067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462.62268705841007</v>
      </c>
      <c r="AC13">
        <f t="shared" si="2"/>
        <v>466.77902034530069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-313.79382147233889</v>
      </c>
      <c r="AI13">
        <f t="shared" si="6"/>
        <v>-335.69545181245951</v>
      </c>
      <c r="AJ13">
        <f t="shared" si="7"/>
        <v>-4.1563332868906286</v>
      </c>
      <c r="AK13">
        <f t="shared" si="22"/>
        <v>32.383588094088708</v>
      </c>
      <c r="AL13">
        <f t="shared" si="8"/>
        <v>-307.46819700526146</v>
      </c>
      <c r="AN13">
        <f t="shared" si="9"/>
        <v>0</v>
      </c>
      <c r="AO13">
        <f t="shared" si="9"/>
        <v>0</v>
      </c>
      <c r="AP13">
        <f t="shared" si="9"/>
        <v>-7.0517388072216214</v>
      </c>
      <c r="AQ13">
        <f t="shared" si="9"/>
        <v>-101.03321232161201</v>
      </c>
      <c r="AR13">
        <f t="shared" si="9"/>
        <v>-108.08495112883362</v>
      </c>
      <c r="AS13">
        <f t="shared" si="9"/>
        <v>-1.3382280807298217</v>
      </c>
      <c r="AT13">
        <f t="shared" si="9"/>
        <v>10.426648671073671</v>
      </c>
      <c r="AU13">
        <f t="shared" si="9"/>
        <v>-98.996530538489793</v>
      </c>
      <c r="AW13">
        <v>10</v>
      </c>
      <c r="AX13">
        <f>IF(Z13&gt;0, (R13*SUMPRODUCT(K13:$K$98, X13:$X$98)-K13*$AZ$3)/Z13, 0)</f>
        <v>532.813097811067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100000</v>
      </c>
      <c r="S14">
        <f t="shared" si="1"/>
        <v>542.31597443191049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466.77902034530069</v>
      </c>
      <c r="AC14">
        <f t="shared" si="2"/>
        <v>468.61342425342838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-320.78976293741357</v>
      </c>
      <c r="AI14">
        <f t="shared" si="6"/>
        <v>-342.39217953339863</v>
      </c>
      <c r="AJ14">
        <f t="shared" si="7"/>
        <v>-1.8344039081276833</v>
      </c>
      <c r="AK14">
        <f t="shared" si="22"/>
        <v>32.67453142417105</v>
      </c>
      <c r="AL14">
        <f t="shared" si="8"/>
        <v>-311.55205201735527</v>
      </c>
      <c r="AN14">
        <f t="shared" si="9"/>
        <v>0</v>
      </c>
      <c r="AO14">
        <f t="shared" si="9"/>
        <v>0</v>
      </c>
      <c r="AP14">
        <f t="shared" si="9"/>
        <v>-6.2101785621338159</v>
      </c>
      <c r="AQ14">
        <f t="shared" si="9"/>
        <v>-92.219391284036732</v>
      </c>
      <c r="AR14">
        <f t="shared" si="9"/>
        <v>-98.429569846170551</v>
      </c>
      <c r="AS14">
        <f t="shared" si="9"/>
        <v>-0.52734728885222493</v>
      </c>
      <c r="AT14">
        <f t="shared" si="9"/>
        <v>9.3931469970756769</v>
      </c>
      <c r="AU14">
        <f t="shared" si="9"/>
        <v>-89.563770137947103</v>
      </c>
      <c r="AW14">
        <v>11</v>
      </c>
      <c r="AX14">
        <f>IF(Z14&gt;0, (R14*SUMPRODUCT(K14:$K$98, X14:$X$98)-K14*$AZ$3)/Z14, 0)</f>
        <v>542.31597443191049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100000</v>
      </c>
      <c r="S15">
        <f t="shared" si="1"/>
        <v>549.47058074900826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468.61342425342838</v>
      </c>
      <c r="AC15">
        <f t="shared" si="2"/>
        <v>468.24011888880256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-328.97482060261717</v>
      </c>
      <c r="AI15">
        <f t="shared" si="6"/>
        <v>-350.27896932749172</v>
      </c>
      <c r="AJ15">
        <f t="shared" si="7"/>
        <v>0.37330536462582131</v>
      </c>
      <c r="AK15">
        <f t="shared" si="22"/>
        <v>32.802939697739987</v>
      </c>
      <c r="AL15">
        <f t="shared" si="8"/>
        <v>-317.10272426512591</v>
      </c>
      <c r="AN15">
        <f t="shared" si="9"/>
        <v>0</v>
      </c>
      <c r="AO15">
        <f t="shared" si="9"/>
        <v>0</v>
      </c>
      <c r="AP15">
        <f t="shared" si="9"/>
        <v>-5.4682443540795669</v>
      </c>
      <c r="AQ15">
        <f t="shared" si="9"/>
        <v>-84.439642654869445</v>
      </c>
      <c r="AR15">
        <f t="shared" si="9"/>
        <v>-89.907887008949018</v>
      </c>
      <c r="AS15">
        <f t="shared" si="9"/>
        <v>9.5818189162345024E-2</v>
      </c>
      <c r="AT15">
        <f t="shared" si="9"/>
        <v>8.4196975957994038</v>
      </c>
      <c r="AU15">
        <f t="shared" si="9"/>
        <v>-81.392371223987269</v>
      </c>
      <c r="AW15">
        <v>12</v>
      </c>
      <c r="AX15">
        <f>IF(Z15&gt;0, (R15*SUMPRODUCT(K15:$K$98, X15:$X$98)-K15*$AZ$3)/Z15, 0)</f>
        <v>549.47058074900826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100000</v>
      </c>
      <c r="S16">
        <f t="shared" si="1"/>
        <v>554.35189347121297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468.24011888880256</v>
      </c>
      <c r="AC16">
        <f t="shared" si="2"/>
        <v>465.80591009054973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-337.31267715749397</v>
      </c>
      <c r="AI16">
        <f t="shared" si="6"/>
        <v>-358.31945622583038</v>
      </c>
      <c r="AJ16">
        <f t="shared" si="7"/>
        <v>2.4342087982528255</v>
      </c>
      <c r="AK16">
        <f t="shared" si="22"/>
        <v>32.776808322216183</v>
      </c>
      <c r="AL16">
        <f t="shared" si="8"/>
        <v>-323.10843910536136</v>
      </c>
      <c r="AN16">
        <f t="shared" si="9"/>
        <v>0</v>
      </c>
      <c r="AO16">
        <f t="shared" si="9"/>
        <v>0</v>
      </c>
      <c r="AP16">
        <f t="shared" si="9"/>
        <v>-4.8142115802218806</v>
      </c>
      <c r="AQ16">
        <f t="shared" si="9"/>
        <v>-77.303359608087291</v>
      </c>
      <c r="AR16">
        <f t="shared" si="9"/>
        <v>-82.117571188309171</v>
      </c>
      <c r="AS16">
        <f t="shared" si="9"/>
        <v>0.55785782994645328</v>
      </c>
      <c r="AT16">
        <f t="shared" si="9"/>
        <v>7.511598502283964</v>
      </c>
      <c r="AU16">
        <f t="shared" si="9"/>
        <v>-74.048114856078755</v>
      </c>
      <c r="AW16">
        <v>13</v>
      </c>
      <c r="AX16">
        <f>IF(Z16&gt;0, (R16*SUMPRODUCT(K16:$K$98, X16:$X$98)-K16*$AZ$3)/Z16, 0)</f>
        <v>554.35189347121297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25</v>
      </c>
      <c r="R17">
        <f t="shared" si="0"/>
        <v>100000</v>
      </c>
      <c r="S17">
        <f t="shared" si="1"/>
        <v>557.36171493610379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465.80591009054973</v>
      </c>
      <c r="AC17">
        <f t="shared" si="2"/>
        <v>461.72168785444154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-346.26322612213301</v>
      </c>
      <c r="AI17">
        <f t="shared" si="6"/>
        <v>-366.97337159325554</v>
      </c>
      <c r="AJ17">
        <f t="shared" si="7"/>
        <v>4.0842222361081895</v>
      </c>
      <c r="AK17">
        <f t="shared" si="22"/>
        <v>32.606413706338486</v>
      </c>
      <c r="AL17">
        <f t="shared" si="8"/>
        <v>-330.28273565080883</v>
      </c>
      <c r="AN17">
        <f t="shared" si="9"/>
        <v>0</v>
      </c>
      <c r="AO17">
        <f t="shared" si="9"/>
        <v>0</v>
      </c>
      <c r="AP17">
        <f t="shared" si="9"/>
        <v>-4.2377060855491901</v>
      </c>
      <c r="AQ17">
        <f t="shared" si="9"/>
        <v>-70.852316444888984</v>
      </c>
      <c r="AR17">
        <f t="shared" si="9"/>
        <v>-75.090022530438176</v>
      </c>
      <c r="AS17">
        <f t="shared" si="9"/>
        <v>0.83571278863416298</v>
      </c>
      <c r="AT17">
        <f t="shared" si="9"/>
        <v>6.6719182626675995</v>
      </c>
      <c r="AU17">
        <f t="shared" si="9"/>
        <v>-67.582391479136405</v>
      </c>
      <c r="AW17">
        <v>14</v>
      </c>
      <c r="AX17">
        <f>IF(Z17&gt;0, (R17*SUMPRODUCT(K17:$K$98, X17:$X$98)-K17*$AZ$3)/Z17, 0)</f>
        <v>557.36171493610379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100000</v>
      </c>
      <c r="S18">
        <f t="shared" si="1"/>
        <v>558.73808902672226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461.72168785444154</v>
      </c>
      <c r="AC18">
        <f t="shared" si="2"/>
        <v>456.24360120596236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-356.09960221623379</v>
      </c>
      <c r="AI18">
        <f t="shared" si="6"/>
        <v>-376.51362133209102</v>
      </c>
      <c r="AJ18">
        <f t="shared" si="7"/>
        <v>5.4780866484791773</v>
      </c>
      <c r="AK18">
        <f t="shared" si="22"/>
        <v>32.320518149810908</v>
      </c>
      <c r="AL18">
        <f t="shared" si="8"/>
        <v>-338.71501653380096</v>
      </c>
      <c r="AN18">
        <f t="shared" si="9"/>
        <v>0</v>
      </c>
      <c r="AO18">
        <f t="shared" si="9"/>
        <v>0</v>
      </c>
      <c r="AP18">
        <f t="shared" si="9"/>
        <v>-3.7295649698430151</v>
      </c>
      <c r="AQ18">
        <f t="shared" si="9"/>
        <v>-65.058065962574489</v>
      </c>
      <c r="AR18">
        <f t="shared" si="9"/>
        <v>-68.7876309324175</v>
      </c>
      <c r="AS18">
        <f t="shared" si="9"/>
        <v>1.0008259495584737</v>
      </c>
      <c r="AT18">
        <f t="shared" si="9"/>
        <v>5.9048378280921492</v>
      </c>
      <c r="AU18">
        <f t="shared" si="9"/>
        <v>-61.881967154766883</v>
      </c>
      <c r="AW18">
        <v>15</v>
      </c>
      <c r="AX18">
        <f>IF(Z18&gt;0, (R18*SUMPRODUCT(K18:$K$98, X18:$X$98)-K18*$AZ$3)/Z18, 0)</f>
        <v>558.73808902672226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100000</v>
      </c>
      <c r="S19">
        <f t="shared" si="1"/>
        <v>558.65484966793406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456.24360120596236</v>
      </c>
      <c r="AC19">
        <f t="shared" si="2"/>
        <v>449.55538327589699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-368.47288172907048</v>
      </c>
      <c r="AI19">
        <f t="shared" si="6"/>
        <v>-388.59064243333688</v>
      </c>
      <c r="AJ19">
        <f t="shared" si="7"/>
        <v>6.6882179300653775</v>
      </c>
      <c r="AK19">
        <f t="shared" si="22"/>
        <v>31.937052084417367</v>
      </c>
      <c r="AL19">
        <f t="shared" si="8"/>
        <v>-349.96537241885414</v>
      </c>
      <c r="AN19">
        <f t="shared" si="9"/>
        <v>0</v>
      </c>
      <c r="AO19">
        <f t="shared" si="9"/>
        <v>0</v>
      </c>
      <c r="AP19">
        <f t="shared" si="9"/>
        <v>-3.2816425586404452</v>
      </c>
      <c r="AQ19">
        <f t="shared" si="9"/>
        <v>-60.105908811738097</v>
      </c>
      <c r="AR19">
        <f t="shared" si="9"/>
        <v>-63.387551370378539</v>
      </c>
      <c r="AS19">
        <f t="shared" si="9"/>
        <v>1.0909932235206485</v>
      </c>
      <c r="AT19">
        <f t="shared" si="9"/>
        <v>5.2096250103777288</v>
      </c>
      <c r="AU19">
        <f t="shared" si="9"/>
        <v>-57.086933136480162</v>
      </c>
      <c r="AW19">
        <v>16</v>
      </c>
      <c r="AX19">
        <f>IF(Z19&gt;0, (R19*SUMPRODUCT(K19:$K$98, X19:$X$98)-K19*$AZ$3)/Z19, 0)</f>
        <v>558.65484966793406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100000</v>
      </c>
      <c r="S20">
        <f t="shared" si="1"/>
        <v>556.93543147006187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449.55538327589699</v>
      </c>
      <c r="AC20">
        <f t="shared" si="2"/>
        <v>441.56541020747005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-381.48440536237973</v>
      </c>
      <c r="AI20">
        <f t="shared" si="6"/>
        <v>-401.30561735826291</v>
      </c>
      <c r="AJ20">
        <f t="shared" si="7"/>
        <v>7.9899730684269343</v>
      </c>
      <c r="AK20">
        <f t="shared" si="22"/>
        <v>31.468876829312791</v>
      </c>
      <c r="AL20">
        <f t="shared" si="8"/>
        <v>-361.84676746052321</v>
      </c>
      <c r="AN20">
        <f t="shared" si="9"/>
        <v>0</v>
      </c>
      <c r="AO20">
        <f t="shared" si="9"/>
        <v>0</v>
      </c>
      <c r="AP20">
        <f t="shared" si="9"/>
        <v>-2.8868473575996094</v>
      </c>
      <c r="AQ20">
        <f t="shared" si="9"/>
        <v>-55.561044794565554</v>
      </c>
      <c r="AR20">
        <f t="shared" si="9"/>
        <v>-58.447892152165167</v>
      </c>
      <c r="AS20">
        <f t="shared" si="9"/>
        <v>1.1636943616097284</v>
      </c>
      <c r="AT20">
        <f t="shared" si="9"/>
        <v>4.5832638256529306</v>
      </c>
      <c r="AU20">
        <f t="shared" si="9"/>
        <v>-52.700933964902511</v>
      </c>
      <c r="AW20">
        <v>17</v>
      </c>
      <c r="AX20">
        <f>IF(Z20&gt;0, (R20*SUMPRODUCT(K20:$K$98, X20:$X$98)-K20*$AZ$3)/Z20, 0)</f>
        <v>556.93543147006187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100000</v>
      </c>
      <c r="S21">
        <f t="shared" si="1"/>
        <v>553.83663973005321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441.56541020747005</v>
      </c>
      <c r="AC21">
        <f t="shared" si="2"/>
        <v>432.53645089800392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-393.79872217668839</v>
      </c>
      <c r="AI21">
        <f t="shared" si="6"/>
        <v>-413.32327237206852</v>
      </c>
      <c r="AJ21">
        <f t="shared" si="7"/>
        <v>9.0289593094661313</v>
      </c>
      <c r="AK21">
        <f t="shared" si="22"/>
        <v>30.909578714522908</v>
      </c>
      <c r="AL21">
        <f t="shared" si="8"/>
        <v>-373.38473434807946</v>
      </c>
      <c r="AN21">
        <f t="shared" si="9"/>
        <v>0</v>
      </c>
      <c r="AO21">
        <f t="shared" si="9"/>
        <v>0</v>
      </c>
      <c r="AP21">
        <f t="shared" si="9"/>
        <v>-2.5389645046302336</v>
      </c>
      <c r="AQ21">
        <f t="shared" si="9"/>
        <v>-51.209424420539754</v>
      </c>
      <c r="AR21">
        <f t="shared" si="9"/>
        <v>-53.748388925169991</v>
      </c>
      <c r="AS21">
        <f t="shared" si="9"/>
        <v>1.1741221677879923</v>
      </c>
      <c r="AT21">
        <f t="shared" si="9"/>
        <v>4.0194689467323661</v>
      </c>
      <c r="AU21">
        <f t="shared" si="9"/>
        <v>-48.554797810649625</v>
      </c>
      <c r="AW21">
        <v>18</v>
      </c>
      <c r="AX21">
        <f>IF(Z21&gt;0, (R21*SUMPRODUCT(K21:$K$98, X21:$X$98)-K21*$AZ$3)/Z21, 0)</f>
        <v>553.83663973005321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100000</v>
      </c>
      <c r="S22">
        <f t="shared" si="1"/>
        <v>549.83057147968191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432.53645089800392</v>
      </c>
      <c r="AC22">
        <f t="shared" si="2"/>
        <v>422.8735313748744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-407.42995696970939</v>
      </c>
      <c r="AI22">
        <f t="shared" si="6"/>
        <v>-426.65740417389333</v>
      </c>
      <c r="AJ22">
        <f t="shared" si="7"/>
        <v>9.6629195231295171</v>
      </c>
      <c r="AK22">
        <f t="shared" si="22"/>
        <v>30.277551562860278</v>
      </c>
      <c r="AL22">
        <f t="shared" si="8"/>
        <v>-386.71693308790356</v>
      </c>
      <c r="AN22">
        <f t="shared" si="9"/>
        <v>0</v>
      </c>
      <c r="AO22">
        <f t="shared" si="9"/>
        <v>0</v>
      </c>
      <c r="AP22">
        <f t="shared" si="9"/>
        <v>-2.2324369227075693</v>
      </c>
      <c r="AQ22">
        <f t="shared" si="9"/>
        <v>-47.305379112335473</v>
      </c>
      <c r="AR22">
        <f t="shared" si="9"/>
        <v>-49.537816035043043</v>
      </c>
      <c r="AS22">
        <f t="shared" si="9"/>
        <v>1.1219304411816082</v>
      </c>
      <c r="AT22">
        <f t="shared" si="9"/>
        <v>3.5154289240957199</v>
      </c>
      <c r="AU22">
        <f t="shared" si="9"/>
        <v>-44.900456669765717</v>
      </c>
      <c r="AW22">
        <v>19</v>
      </c>
      <c r="AX22">
        <f>IF(Z22&gt;0, (R22*SUMPRODUCT(K22:$K$98, X22:$X$98)-K22*$AZ$3)/Z22, 0)</f>
        <v>549.83057147968191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100000</v>
      </c>
      <c r="S23">
        <f t="shared" si="1"/>
        <v>544.99254155741619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422.8735313748744</v>
      </c>
      <c r="AC23">
        <f t="shared" si="2"/>
        <v>412.66324592094105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-421.62792237011496</v>
      </c>
      <c r="AI23">
        <f t="shared" si="6"/>
        <v>-440.55768812166451</v>
      </c>
      <c r="AJ23">
        <f t="shared" si="7"/>
        <v>10.210285453933352</v>
      </c>
      <c r="AK23">
        <f t="shared" si="22"/>
        <v>29.601147196241211</v>
      </c>
      <c r="AL23">
        <f t="shared" si="8"/>
        <v>-400.74625547148997</v>
      </c>
      <c r="AN23">
        <f t="shared" si="9"/>
        <v>0</v>
      </c>
      <c r="AO23">
        <f t="shared" si="9"/>
        <v>0</v>
      </c>
      <c r="AP23">
        <f t="shared" si="9"/>
        <v>-1.9623875791983474</v>
      </c>
      <c r="AQ23">
        <f t="shared" si="9"/>
        <v>-43.708802779801402</v>
      </c>
      <c r="AR23">
        <f t="shared" si="9"/>
        <v>-45.671190358999752</v>
      </c>
      <c r="AS23">
        <f t="shared" si="9"/>
        <v>1.0584672635596779</v>
      </c>
      <c r="AT23">
        <f t="shared" si="9"/>
        <v>3.0686551725116136</v>
      </c>
      <c r="AU23">
        <f t="shared" si="9"/>
        <v>-41.544067922928463</v>
      </c>
      <c r="AW23">
        <v>20</v>
      </c>
      <c r="AX23">
        <f>IF(Z23&gt;0, (R23*SUMPRODUCT(K23:$K$98, X23:$X$98)-K23*$AZ$3)/Z23, 0)</f>
        <v>544.99254155741619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100000</v>
      </c>
      <c r="S24">
        <f t="shared" si="1"/>
        <v>539.5214637969832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412.66324592094105</v>
      </c>
      <c r="AC24">
        <f t="shared" si="2"/>
        <v>402.07506247899852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-437.48558912687275</v>
      </c>
      <c r="AI24">
        <f t="shared" si="6"/>
        <v>-456.11668582362512</v>
      </c>
      <c r="AJ24">
        <f t="shared" si="7"/>
        <v>10.588183441942533</v>
      </c>
      <c r="AK24">
        <f t="shared" si="22"/>
        <v>28.886427214465876</v>
      </c>
      <c r="AL24">
        <f t="shared" si="8"/>
        <v>-416.64207516721672</v>
      </c>
      <c r="AN24">
        <f t="shared" si="9"/>
        <v>0</v>
      </c>
      <c r="AO24">
        <f t="shared" si="9"/>
        <v>0</v>
      </c>
      <c r="AP24">
        <f t="shared" si="9"/>
        <v>-1.724487075408762</v>
      </c>
      <c r="AQ24">
        <f t="shared" si="9"/>
        <v>-40.493496244823255</v>
      </c>
      <c r="AR24">
        <f t="shared" si="9"/>
        <v>-42.217983320232022</v>
      </c>
      <c r="AS24">
        <f t="shared" si="9"/>
        <v>0.98003814777418785</v>
      </c>
      <c r="AT24">
        <f t="shared" si="9"/>
        <v>2.673716485770032</v>
      </c>
      <c r="AU24">
        <f t="shared" si="9"/>
        <v>-38.564228686687805</v>
      </c>
      <c r="AW24">
        <v>21</v>
      </c>
      <c r="AX24">
        <f>IF(Z24&gt;0, (R24*SUMPRODUCT(K24:$K$98, X24:$X$98)-K24*$AZ$3)/Z24, 0)</f>
        <v>539.5214637969832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100000</v>
      </c>
      <c r="S25">
        <f t="shared" si="1"/>
        <v>533.46493049983985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402.07506247899852</v>
      </c>
      <c r="AC25">
        <f t="shared" si="2"/>
        <v>391.15354778583526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-455.94481887490412</v>
      </c>
      <c r="AI25">
        <f t="shared" si="6"/>
        <v>-474.2756183999702</v>
      </c>
      <c r="AJ25">
        <f t="shared" si="7"/>
        <v>10.92151469316326</v>
      </c>
      <c r="AK25">
        <f t="shared" si="22"/>
        <v>28.145254373529898</v>
      </c>
      <c r="AL25">
        <f t="shared" si="8"/>
        <v>-435.20884933327704</v>
      </c>
      <c r="AN25">
        <f t="shared" si="9"/>
        <v>0</v>
      </c>
      <c r="AO25">
        <f t="shared" si="9"/>
        <v>0</v>
      </c>
      <c r="AP25">
        <f t="shared" si="9"/>
        <v>-1.5149032909010043</v>
      </c>
      <c r="AQ25">
        <f t="shared" si="9"/>
        <v>-37.680424448391001</v>
      </c>
      <c r="AR25">
        <f t="shared" si="9"/>
        <v>-39.195327739292004</v>
      </c>
      <c r="AS25">
        <f t="shared" si="9"/>
        <v>0.90258139191760312</v>
      </c>
      <c r="AT25">
        <f t="shared" si="9"/>
        <v>2.3259944780587847</v>
      </c>
      <c r="AU25">
        <f t="shared" si="9"/>
        <v>-35.966751869315615</v>
      </c>
      <c r="AW25">
        <v>22</v>
      </c>
      <c r="AX25">
        <f>IF(Z25&gt;0, (R25*SUMPRODUCT(K25:$K$98, X25:$X$98)-K25*$AZ$3)/Z25, 0)</f>
        <v>533.46493049983985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100000</v>
      </c>
      <c r="S26">
        <f t="shared" si="1"/>
        <v>526.76802136208914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391.15354778583526</v>
      </c>
      <c r="AC26">
        <f t="shared" si="2"/>
        <v>379.87667829428324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-475.36103901823918</v>
      </c>
      <c r="AI26">
        <f t="shared" si="6"/>
        <v>-493.38969028830007</v>
      </c>
      <c r="AJ26">
        <f t="shared" si="7"/>
        <v>11.27686949155202</v>
      </c>
      <c r="AK26">
        <f t="shared" si="22"/>
        <v>27.38074834500847</v>
      </c>
      <c r="AL26">
        <f t="shared" si="8"/>
        <v>-454.73207245173955</v>
      </c>
      <c r="AN26">
        <f t="shared" si="9"/>
        <v>0</v>
      </c>
      <c r="AO26">
        <f t="shared" si="9"/>
        <v>0</v>
      </c>
      <c r="AP26">
        <f t="shared" si="9"/>
        <v>-1.330297321951768</v>
      </c>
      <c r="AQ26">
        <f t="shared" si="9"/>
        <v>-35.075919307192763</v>
      </c>
      <c r="AR26">
        <f t="shared" si="9"/>
        <v>-36.406216629144531</v>
      </c>
      <c r="AS26">
        <f t="shared" si="9"/>
        <v>0.83209714691877756</v>
      </c>
      <c r="AT26">
        <f t="shared" si="9"/>
        <v>2.0203694469862072</v>
      </c>
      <c r="AU26">
        <f t="shared" si="9"/>
        <v>-33.553750035239545</v>
      </c>
      <c r="AW26">
        <v>23</v>
      </c>
      <c r="AX26">
        <f>IF(Z26&gt;0, (R26*SUMPRODUCT(K26:$K$98, X26:$X$98)-K26*$AZ$3)/Z26, 0)</f>
        <v>526.76802136208914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100000</v>
      </c>
      <c r="S27">
        <f t="shared" si="1"/>
        <v>519.58474387397814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379.87667829428324</v>
      </c>
      <c r="AC27">
        <f t="shared" si="2"/>
        <v>368.37536162712547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-495.42632729680167</v>
      </c>
      <c r="AI27">
        <f t="shared" si="6"/>
        <v>-513.15083547233769</v>
      </c>
      <c r="AJ27">
        <f t="shared" si="7"/>
        <v>11.501316667157766</v>
      </c>
      <c r="AK27">
        <f t="shared" si="22"/>
        <v>26.591367480599828</v>
      </c>
      <c r="AL27">
        <f t="shared" si="8"/>
        <v>-475.05815132458008</v>
      </c>
      <c r="AN27">
        <f t="shared" si="9"/>
        <v>0</v>
      </c>
      <c r="AO27">
        <f t="shared" si="9"/>
        <v>0</v>
      </c>
      <c r="AP27">
        <f t="shared" si="9"/>
        <v>-1.167727879245182</v>
      </c>
      <c r="AQ27">
        <f t="shared" si="9"/>
        <v>-32.639728491593345</v>
      </c>
      <c r="AR27">
        <f t="shared" si="9"/>
        <v>-33.80745637083853</v>
      </c>
      <c r="AS27">
        <f t="shared" si="9"/>
        <v>0.75773093319477747</v>
      </c>
      <c r="AT27">
        <f t="shared" si="9"/>
        <v>1.751895220269547</v>
      </c>
      <c r="AU27">
        <f t="shared" si="9"/>
        <v>-31.297830217374202</v>
      </c>
      <c r="AW27">
        <v>24</v>
      </c>
      <c r="AX27">
        <f>IF(Z27&gt;0, (R27*SUMPRODUCT(K27:$K$98, X27:$X$98)-K27*$AZ$3)/Z27, 0)</f>
        <v>519.58474387397814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100000</v>
      </c>
      <c r="S28">
        <f t="shared" si="1"/>
        <v>512.09848200368879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368.37536162712547</v>
      </c>
      <c r="AC28">
        <f t="shared" si="2"/>
        <v>356.78438549270618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-518.00314710806902</v>
      </c>
      <c r="AI28">
        <f t="shared" si="6"/>
        <v>-535.42090941507274</v>
      </c>
      <c r="AJ28">
        <f t="shared" si="7"/>
        <v>11.590976134419293</v>
      </c>
      <c r="AK28">
        <f t="shared" si="22"/>
        <v>25.786275313898784</v>
      </c>
      <c r="AL28">
        <f t="shared" si="8"/>
        <v>-498.04365796675467</v>
      </c>
      <c r="AN28">
        <f t="shared" si="9"/>
        <v>0</v>
      </c>
      <c r="AO28">
        <f t="shared" si="9"/>
        <v>0</v>
      </c>
      <c r="AP28">
        <f t="shared" si="9"/>
        <v>-1.0245703716391665</v>
      </c>
      <c r="AQ28">
        <f t="shared" si="9"/>
        <v>-30.470657917370087</v>
      </c>
      <c r="AR28">
        <f t="shared" si="9"/>
        <v>-31.495228289009258</v>
      </c>
      <c r="AS28">
        <f t="shared" si="9"/>
        <v>0.68181954239480214</v>
      </c>
      <c r="AT28">
        <f t="shared" si="9"/>
        <v>1.5168339776302788</v>
      </c>
      <c r="AU28">
        <f t="shared" si="9"/>
        <v>-29.296574768984176</v>
      </c>
      <c r="AW28">
        <v>25</v>
      </c>
      <c r="AX28">
        <f>IF(Z28&gt;0, (R28*SUMPRODUCT(K28:$K$98, X28:$X$98)-K28*$AZ$3)/Z28, 0)</f>
        <v>512.09848200368879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100000</v>
      </c>
      <c r="S29">
        <f t="shared" si="1"/>
        <v>504.3137686029429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356.78438549270618</v>
      </c>
      <c r="AC29">
        <f t="shared" si="2"/>
        <v>345.10725646567005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-543.27895688083493</v>
      </c>
      <c r="AI29">
        <f t="shared" si="6"/>
        <v>-560.38672182554842</v>
      </c>
      <c r="AJ29">
        <f t="shared" si="7"/>
        <v>11.677129027036131</v>
      </c>
      <c r="AK29">
        <f t="shared" si="22"/>
        <v>24.974906984489436</v>
      </c>
      <c r="AL29">
        <f t="shared" si="8"/>
        <v>-523.7346858140229</v>
      </c>
      <c r="AN29">
        <f t="shared" si="9"/>
        <v>0</v>
      </c>
      <c r="AO29">
        <f t="shared" si="9"/>
        <v>0</v>
      </c>
      <c r="AP29">
        <f t="shared" si="9"/>
        <v>-0.89851366229176532</v>
      </c>
      <c r="AQ29">
        <f t="shared" si="9"/>
        <v>-28.533450557133875</v>
      </c>
      <c r="AR29">
        <f t="shared" si="9"/>
        <v>-29.431964219425645</v>
      </c>
      <c r="AS29">
        <f t="shared" si="9"/>
        <v>0.61329226822104077</v>
      </c>
      <c r="AT29">
        <f t="shared" si="9"/>
        <v>1.311702330055931</v>
      </c>
      <c r="AU29">
        <f t="shared" si="9"/>
        <v>-27.506969621148674</v>
      </c>
      <c r="AW29">
        <v>26</v>
      </c>
      <c r="AX29">
        <f>IF(Z29&gt;0, (R29*SUMPRODUCT(K29:$K$98, X29:$X$98)-K29*$AZ$3)/Z29, 0)</f>
        <v>504.3137686029429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100000</v>
      </c>
      <c r="S30">
        <f t="shared" si="1"/>
        <v>496.24946963863124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345.10725646567005</v>
      </c>
      <c r="AC30">
        <f t="shared" si="2"/>
        <v>333.35374241776276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-572.11972291972074</v>
      </c>
      <c r="AI30">
        <f t="shared" si="6"/>
        <v>-588.91338028425707</v>
      </c>
      <c r="AJ30">
        <f t="shared" si="7"/>
        <v>11.753514047907288</v>
      </c>
      <c r="AK30">
        <f t="shared" si="22"/>
        <v>24.157507952596905</v>
      </c>
      <c r="AL30">
        <f t="shared" si="8"/>
        <v>-553.00235828375287</v>
      </c>
      <c r="AN30">
        <f t="shared" si="9"/>
        <v>0</v>
      </c>
      <c r="AO30">
        <f t="shared" si="9"/>
        <v>0</v>
      </c>
      <c r="AP30">
        <f t="shared" si="9"/>
        <v>-0.78751471244231097</v>
      </c>
      <c r="AQ30">
        <f t="shared" si="9"/>
        <v>-26.82874190521137</v>
      </c>
      <c r="AR30">
        <f t="shared" si="9"/>
        <v>-27.616256617653679</v>
      </c>
      <c r="AS30">
        <f t="shared" si="9"/>
        <v>0.55116434941507486</v>
      </c>
      <c r="AT30">
        <f t="shared" si="9"/>
        <v>1.1328320279289803</v>
      </c>
      <c r="AU30">
        <f t="shared" si="9"/>
        <v>-25.932260240309624</v>
      </c>
      <c r="AW30">
        <v>27</v>
      </c>
      <c r="AX30">
        <f>IF(Z30&gt;0, (R30*SUMPRODUCT(K30:$K$98, X30:$X$98)-K30*$AZ$3)/Z30, 0)</f>
        <v>496.24946963863124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25</v>
      </c>
      <c r="R31">
        <f t="shared" si="0"/>
        <v>100000</v>
      </c>
      <c r="S31">
        <f t="shared" si="1"/>
        <v>487.88851631516519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333.35374241776276</v>
      </c>
      <c r="AC31">
        <f t="shared" si="2"/>
        <v>321.50708668150389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-605.22910322181633</v>
      </c>
      <c r="AI31">
        <f t="shared" si="6"/>
        <v>-621.70351673690186</v>
      </c>
      <c r="AJ31">
        <f t="shared" si="7"/>
        <v>11.846655736258867</v>
      </c>
      <c r="AK31">
        <f t="shared" si="22"/>
        <v>23.334761969243395</v>
      </c>
      <c r="AL31">
        <f t="shared" si="8"/>
        <v>-586.52209903139965</v>
      </c>
      <c r="AN31">
        <f t="shared" si="9"/>
        <v>0</v>
      </c>
      <c r="AO31">
        <f t="shared" si="9"/>
        <v>0</v>
      </c>
      <c r="AP31">
        <f t="shared" si="9"/>
        <v>-0.68977162991019314</v>
      </c>
      <c r="AQ31">
        <f t="shared" si="9"/>
        <v>-25.340499351683828</v>
      </c>
      <c r="AR31">
        <f t="shared" si="9"/>
        <v>-26.030270981594022</v>
      </c>
      <c r="AS31">
        <f t="shared" si="9"/>
        <v>0.49601080054847602</v>
      </c>
      <c r="AT31">
        <f t="shared" si="9"/>
        <v>0.97700939595529013</v>
      </c>
      <c r="AU31">
        <f t="shared" si="9"/>
        <v>-24.557250785090257</v>
      </c>
      <c r="AW31">
        <v>28</v>
      </c>
      <c r="AX31">
        <f>IF(Z31&gt;0, (R31*SUMPRODUCT(K31:$K$98, X31:$X$98)-K31*$AZ$3)/Z31, 0)</f>
        <v>487.88851631516519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100000</v>
      </c>
      <c r="S32">
        <f t="shared" si="1"/>
        <v>479.20166422253459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321.50708668150389</v>
      </c>
      <c r="AC32">
        <f t="shared" si="2"/>
        <v>309.54344998067046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-643.02331163429994</v>
      </c>
      <c r="AI32">
        <f t="shared" si="6"/>
        <v>-659.17222518632605</v>
      </c>
      <c r="AJ32">
        <f t="shared" si="7"/>
        <v>11.963636700833433</v>
      </c>
      <c r="AK32">
        <f t="shared" si="22"/>
        <v>22.505496067705273</v>
      </c>
      <c r="AL32">
        <f t="shared" si="8"/>
        <v>-624.70309241778727</v>
      </c>
      <c r="AN32">
        <f t="shared" si="9"/>
        <v>0</v>
      </c>
      <c r="AO32">
        <f t="shared" si="9"/>
        <v>0</v>
      </c>
      <c r="AP32">
        <f t="shared" si="9"/>
        <v>-0.60369927215682673</v>
      </c>
      <c r="AQ32">
        <f t="shared" si="9"/>
        <v>-24.03831712659051</v>
      </c>
      <c r="AR32">
        <f t="shared" si="9"/>
        <v>-24.642016398747337</v>
      </c>
      <c r="AS32">
        <f t="shared" si="9"/>
        <v>0.44723991774268174</v>
      </c>
      <c r="AT32">
        <f t="shared" si="9"/>
        <v>0.84132914278294346</v>
      </c>
      <c r="AU32">
        <f t="shared" si="9"/>
        <v>-23.353447338221709</v>
      </c>
      <c r="AW32">
        <v>29</v>
      </c>
      <c r="AX32">
        <f>IF(Z32&gt;0, (R32*SUMPRODUCT(K32:$K$98, X32:$X$98)-K32*$AZ$3)/Z32, 0)</f>
        <v>479.20166422253459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100000</v>
      </c>
      <c r="S33">
        <f t="shared" si="1"/>
        <v>470.18759392020019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309.54344998067046</v>
      </c>
      <c r="AC33">
        <f t="shared" si="2"/>
        <v>297.44876022091063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-687.97743624780958</v>
      </c>
      <c r="AI33">
        <f t="shared" si="6"/>
        <v>-703.79286630525348</v>
      </c>
      <c r="AJ33">
        <f t="shared" si="7"/>
        <v>12.094689759759831</v>
      </c>
      <c r="AK33">
        <f t="shared" si="22"/>
        <v>21.668041498646936</v>
      </c>
      <c r="AL33">
        <f t="shared" si="8"/>
        <v>-670.03013504684668</v>
      </c>
      <c r="AN33">
        <f t="shared" si="9"/>
        <v>0</v>
      </c>
      <c r="AO33">
        <f t="shared" si="9"/>
        <v>0</v>
      </c>
      <c r="AP33">
        <f t="shared" si="9"/>
        <v>-0.52788622058550727</v>
      </c>
      <c r="AQ33">
        <f t="shared" si="9"/>
        <v>-22.963258498179535</v>
      </c>
      <c r="AR33">
        <f t="shared" si="9"/>
        <v>-23.491144718765042</v>
      </c>
      <c r="AS33">
        <f t="shared" si="9"/>
        <v>0.40369563415246995</v>
      </c>
      <c r="AT33">
        <f t="shared" si="9"/>
        <v>0.7232342397687106</v>
      </c>
      <c r="AU33">
        <f t="shared" si="9"/>
        <v>-22.364214844843861</v>
      </c>
      <c r="AW33">
        <v>30</v>
      </c>
      <c r="AX33">
        <f>IF(Z33&gt;0, (R33*SUMPRODUCT(K33:$K$98, X33:$X$98)-K33*$AZ$3)/Z33, 0)</f>
        <v>470.18759392020019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100000</v>
      </c>
      <c r="S34">
        <f t="shared" si="1"/>
        <v>460.73349059090441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297.44876022091063</v>
      </c>
      <c r="AC34">
        <f t="shared" si="2"/>
        <v>285.14945472882977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-738.77802351146772</v>
      </c>
      <c r="AI34">
        <f t="shared" si="6"/>
        <v>-754.25060476245937</v>
      </c>
      <c r="AJ34">
        <f t="shared" si="7"/>
        <v>12.299305492080862</v>
      </c>
      <c r="AK34">
        <f t="shared" si="22"/>
        <v>20.821413215463746</v>
      </c>
      <c r="AL34">
        <f t="shared" si="8"/>
        <v>-721.12988605491478</v>
      </c>
      <c r="AN34">
        <f t="shared" si="9"/>
        <v>0</v>
      </c>
      <c r="AO34">
        <f t="shared" si="9"/>
        <v>0</v>
      </c>
      <c r="AP34">
        <f t="shared" si="9"/>
        <v>-0.46110949930484096</v>
      </c>
      <c r="AQ34">
        <f t="shared" si="9"/>
        <v>-22.016854136536583</v>
      </c>
      <c r="AR34">
        <f t="shared" si="9"/>
        <v>-22.477963635841427</v>
      </c>
      <c r="AS34">
        <f t="shared" si="9"/>
        <v>0.3665404307951024</v>
      </c>
      <c r="AT34">
        <f t="shared" si="9"/>
        <v>0.62051387980181927</v>
      </c>
      <c r="AU34">
        <f t="shared" ref="AU34:AU79" si="23">AL34*$K34</f>
        <v>-21.490909325244505</v>
      </c>
      <c r="AW34">
        <v>31</v>
      </c>
      <c r="AX34">
        <f>IF(Z34&gt;0, (R34*SUMPRODUCT(K34:$K$98, X34:$X$98)-K34*$AZ$3)/Z34, 0)</f>
        <v>460.73349059090441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100000</v>
      </c>
      <c r="S35">
        <f t="shared" si="1"/>
        <v>450.85010186021128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285.14945472882977</v>
      </c>
      <c r="AC35">
        <f t="shared" si="2"/>
        <v>272.65398720488145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-795.89206458903197</v>
      </c>
      <c r="AI35">
        <f t="shared" ref="AI35:AI66" si="25">SUM(AE35:AH35)</f>
        <v>-811.0109470113664</v>
      </c>
      <c r="AJ35">
        <f t="shared" si="7"/>
        <v>12.495467523948321</v>
      </c>
      <c r="AK35">
        <f t="shared" si="22"/>
        <v>19.960461831018087</v>
      </c>
      <c r="AL35">
        <f t="shared" ref="AL35:AL79" si="26">SUM(AI35:AK35)</f>
        <v>-778.55501765640008</v>
      </c>
      <c r="AN35">
        <f t="shared" ref="AN35:AT66" si="27">AE35*$K35</f>
        <v>0</v>
      </c>
      <c r="AO35">
        <f t="shared" si="27"/>
        <v>0</v>
      </c>
      <c r="AP35">
        <f t="shared" si="27"/>
        <v>-0.40229345236135772</v>
      </c>
      <c r="AQ35">
        <f t="shared" si="27"/>
        <v>-21.17763452525697</v>
      </c>
      <c r="AR35">
        <f t="shared" si="27"/>
        <v>-21.579927977618325</v>
      </c>
      <c r="AS35">
        <f t="shared" si="27"/>
        <v>0.33248785384113239</v>
      </c>
      <c r="AT35">
        <f t="shared" si="27"/>
        <v>0.53112147289835898</v>
      </c>
      <c r="AU35">
        <f t="shared" si="23"/>
        <v>-20.716318650878836</v>
      </c>
      <c r="AW35">
        <v>32</v>
      </c>
      <c r="AX35">
        <f>IF(Z35&gt;0, (R35*SUMPRODUCT(K35:$K$98, X35:$X$98)-K35*$AZ$3)/Z35, 0)</f>
        <v>450.85010186021128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100000</v>
      </c>
      <c r="S36">
        <f t="shared" si="1"/>
        <v>440.5609755708947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272.65398720488145</v>
      </c>
      <c r="AC36">
        <f t="shared" si="2"/>
        <v>259.97759072657828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-860.19353251003338</v>
      </c>
      <c r="AI36">
        <f t="shared" si="25"/>
        <v>-874.94617772501692</v>
      </c>
      <c r="AJ36">
        <f t="shared" si="7"/>
        <v>12.676396478303161</v>
      </c>
      <c r="AK36">
        <f t="shared" si="22"/>
        <v>19.085779104341704</v>
      </c>
      <c r="AL36">
        <f t="shared" si="26"/>
        <v>-843.18400214237215</v>
      </c>
      <c r="AN36">
        <f t="shared" si="27"/>
        <v>0</v>
      </c>
      <c r="AO36">
        <f t="shared" si="27"/>
        <v>0</v>
      </c>
      <c r="AP36">
        <f t="shared" si="27"/>
        <v>-0.35048961157663389</v>
      </c>
      <c r="AQ36">
        <f t="shared" si="27"/>
        <v>-20.436260256836235</v>
      </c>
      <c r="AR36">
        <f t="shared" si="27"/>
        <v>-20.786749868412869</v>
      </c>
      <c r="AS36">
        <f t="shared" si="27"/>
        <v>0.30116261952530321</v>
      </c>
      <c r="AT36">
        <f t="shared" si="27"/>
        <v>0.45343510993703545</v>
      </c>
      <c r="AU36">
        <f t="shared" si="23"/>
        <v>-20.032152138950533</v>
      </c>
      <c r="AW36">
        <v>33</v>
      </c>
      <c r="AX36">
        <f>IF(Z36&gt;0, (R36*SUMPRODUCT(K36:$K$98, X36:$X$98)-K36*$AZ$3)/Z36, 0)</f>
        <v>440.5609755708947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100000</v>
      </c>
      <c r="S37">
        <f t="shared" si="1"/>
        <v>429.8609418879264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259.97759072657828</v>
      </c>
      <c r="AC37">
        <f t="shared" si="2"/>
        <v>247.13172158309362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-929.38956268735058</v>
      </c>
      <c r="AI37">
        <f t="shared" si="25"/>
        <v>-943.76233405951245</v>
      </c>
      <c r="AJ37">
        <f t="shared" si="7"/>
        <v>12.845869143484663</v>
      </c>
      <c r="AK37">
        <f t="shared" si="22"/>
        <v>18.198431350860481</v>
      </c>
      <c r="AL37">
        <f t="shared" si="26"/>
        <v>-912.71803356516727</v>
      </c>
      <c r="AN37">
        <f t="shared" si="27"/>
        <v>0</v>
      </c>
      <c r="AO37">
        <f t="shared" si="27"/>
        <v>0</v>
      </c>
      <c r="AP37">
        <f t="shared" si="27"/>
        <v>-0.30487916513684576</v>
      </c>
      <c r="AQ37">
        <f t="shared" si="27"/>
        <v>-19.714466098572387</v>
      </c>
      <c r="AR37">
        <f t="shared" si="27"/>
        <v>-20.019345263709234</v>
      </c>
      <c r="AS37">
        <f t="shared" si="27"/>
        <v>0.27249009662175361</v>
      </c>
      <c r="AT37">
        <f t="shared" si="27"/>
        <v>0.38603011300916446</v>
      </c>
      <c r="AU37">
        <f t="shared" si="23"/>
        <v>-19.360825054078315</v>
      </c>
      <c r="AW37">
        <v>34</v>
      </c>
      <c r="AX37">
        <f>IF(Z37&gt;0, (R37*SUMPRODUCT(K37:$K$98, X37:$X$98)-K37*$AZ$3)/Z37, 0)</f>
        <v>429.8609418879264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100000</v>
      </c>
      <c r="S38">
        <f t="shared" si="1"/>
        <v>418.85416773695397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247.13172158309362</v>
      </c>
      <c r="AC38">
        <f t="shared" si="2"/>
        <v>234.19439040715656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-1003.0649057391075</v>
      </c>
      <c r="AI38">
        <f t="shared" si="25"/>
        <v>-1017.043183171113</v>
      </c>
      <c r="AJ38">
        <f t="shared" si="7"/>
        <v>12.937331175937061</v>
      </c>
      <c r="AK38">
        <f t="shared" si="22"/>
        <v>17.299220510816554</v>
      </c>
      <c r="AL38">
        <f t="shared" si="26"/>
        <v>-986.8066314843594</v>
      </c>
      <c r="AN38">
        <f t="shared" si="27"/>
        <v>0</v>
      </c>
      <c r="AO38">
        <f t="shared" si="27"/>
        <v>0</v>
      </c>
      <c r="AP38">
        <f t="shared" si="27"/>
        <v>-0.26474201032949574</v>
      </c>
      <c r="AQ38">
        <f t="shared" si="27"/>
        <v>-18.997578273007395</v>
      </c>
      <c r="AR38">
        <f t="shared" si="27"/>
        <v>-19.262320283336891</v>
      </c>
      <c r="AS38">
        <f t="shared" si="27"/>
        <v>0.24502697707042381</v>
      </c>
      <c r="AT38">
        <f t="shared" si="27"/>
        <v>0.32763911271932289</v>
      </c>
      <c r="AU38">
        <f t="shared" si="23"/>
        <v>-18.689654193547145</v>
      </c>
      <c r="AW38">
        <v>35</v>
      </c>
      <c r="AX38">
        <f>IF(Z38&gt;0, (R38*SUMPRODUCT(K38:$K$98, X38:$X$98)-K38*$AZ$3)/Z38, 0)</f>
        <v>418.85416773695397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100000</v>
      </c>
      <c r="S39">
        <f t="shared" si="1"/>
        <v>407.64333732950189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234.19439040715656</v>
      </c>
      <c r="AC39">
        <f t="shared" si="2"/>
        <v>221.24782545793084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-1079.1248069703365</v>
      </c>
      <c r="AI39">
        <f t="shared" si="25"/>
        <v>-1092.6935204262793</v>
      </c>
      <c r="AJ39">
        <f t="shared" si="7"/>
        <v>12.946564949225717</v>
      </c>
      <c r="AK39">
        <f t="shared" si="22"/>
        <v>16.393607328500959</v>
      </c>
      <c r="AL39">
        <f t="shared" si="26"/>
        <v>-1063.3533481485526</v>
      </c>
      <c r="AN39">
        <f t="shared" si="27"/>
        <v>0</v>
      </c>
      <c r="AO39">
        <f t="shared" si="27"/>
        <v>0</v>
      </c>
      <c r="AP39">
        <f t="shared" si="27"/>
        <v>-0.22945094728133678</v>
      </c>
      <c r="AQ39">
        <f t="shared" si="27"/>
        <v>-18.248318825369989</v>
      </c>
      <c r="AR39">
        <f t="shared" si="27"/>
        <v>-18.477769772651325</v>
      </c>
      <c r="AS39">
        <f t="shared" si="27"/>
        <v>0.21893023250027571</v>
      </c>
      <c r="AT39">
        <f t="shared" si="27"/>
        <v>0.2772207360039225</v>
      </c>
      <c r="AU39">
        <f t="shared" si="23"/>
        <v>-17.981618804147129</v>
      </c>
      <c r="AW39">
        <v>36</v>
      </c>
      <c r="AX39">
        <f>IF(Z39&gt;0, (R39*SUMPRODUCT(K39:$K$98, X39:$X$98)-K39*$AZ$3)/Z39, 0)</f>
        <v>407.64333732950189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100000</v>
      </c>
      <c r="S40">
        <f t="shared" si="1"/>
        <v>396.39758029779296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221.24782545793084</v>
      </c>
      <c r="AC40">
        <f t="shared" si="2"/>
        <v>208.40219710022291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-1158.0716742132547</v>
      </c>
      <c r="AI40">
        <f t="shared" si="25"/>
        <v>-1171.2151826160848</v>
      </c>
      <c r="AJ40">
        <f t="shared" si="7"/>
        <v>12.845628357707938</v>
      </c>
      <c r="AK40">
        <f t="shared" si="22"/>
        <v>15.48734778205516</v>
      </c>
      <c r="AL40">
        <f t="shared" si="26"/>
        <v>-1142.8822064763217</v>
      </c>
      <c r="AN40">
        <f t="shared" si="27"/>
        <v>0</v>
      </c>
      <c r="AO40">
        <f t="shared" si="27"/>
        <v>0</v>
      </c>
      <c r="AP40">
        <f t="shared" si="27"/>
        <v>-0.19844696821305569</v>
      </c>
      <c r="AQ40">
        <f t="shared" si="27"/>
        <v>-17.485119321075093</v>
      </c>
      <c r="AR40">
        <f t="shared" si="27"/>
        <v>-17.683566289288148</v>
      </c>
      <c r="AS40">
        <f t="shared" si="27"/>
        <v>0.19394943300145734</v>
      </c>
      <c r="AT40">
        <f t="shared" si="27"/>
        <v>0.2338353747579493</v>
      </c>
      <c r="AU40">
        <f t="shared" si="23"/>
        <v>-17.255781481528743</v>
      </c>
      <c r="AW40">
        <v>37</v>
      </c>
      <c r="AX40">
        <f>IF(Z40&gt;0, (R40*SUMPRODUCT(K40:$K$98, X40:$X$98)-K40*$AZ$3)/Z40, 0)</f>
        <v>396.39758029779296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100000</v>
      </c>
      <c r="S41">
        <f t="shared" si="1"/>
        <v>385.27072886991954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208.40219710022291</v>
      </c>
      <c r="AC41">
        <f t="shared" si="2"/>
        <v>195.74090855384611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-1242.2252596081128</v>
      </c>
      <c r="AI41">
        <f t="shared" si="25"/>
        <v>-1254.9267766120126</v>
      </c>
      <c r="AJ41">
        <f t="shared" si="7"/>
        <v>12.661288546376795</v>
      </c>
      <c r="AK41">
        <f t="shared" si="22"/>
        <v>14.588153797015606</v>
      </c>
      <c r="AL41">
        <f t="shared" si="26"/>
        <v>-1227.6773342686204</v>
      </c>
      <c r="AN41">
        <f t="shared" si="27"/>
        <v>0</v>
      </c>
      <c r="AO41">
        <f t="shared" si="27"/>
        <v>0</v>
      </c>
      <c r="AP41">
        <f t="shared" si="27"/>
        <v>-0.17122640262770775</v>
      </c>
      <c r="AQ41">
        <f t="shared" si="27"/>
        <v>-16.74616995675877</v>
      </c>
      <c r="AR41">
        <f t="shared" si="27"/>
        <v>-16.91739635938648</v>
      </c>
      <c r="AS41">
        <f t="shared" si="27"/>
        <v>0.1706840914956744</v>
      </c>
      <c r="AT41">
        <f t="shared" si="27"/>
        <v>0.1966597450427208</v>
      </c>
      <c r="AU41">
        <f t="shared" si="23"/>
        <v>-16.550052522848084</v>
      </c>
      <c r="AW41">
        <v>38</v>
      </c>
      <c r="AX41">
        <f>IF(Z41&gt;0, (R41*SUMPRODUCT(K41:$K$98, X41:$X$98)-K41*$AZ$3)/Z41, 0)</f>
        <v>385.27072886991954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100000</v>
      </c>
      <c r="S42">
        <f t="shared" si="1"/>
        <v>374.33939964213516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195.74090855384611</v>
      </c>
      <c r="AC42">
        <f t="shared" si="2"/>
        <v>183.3017303602108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-1331.2860831664025</v>
      </c>
      <c r="AI42">
        <f t="shared" si="25"/>
        <v>-1343.5277634794718</v>
      </c>
      <c r="AJ42">
        <f t="shared" si="7"/>
        <v>12.439178193635314</v>
      </c>
      <c r="AK42">
        <f t="shared" si="22"/>
        <v>13.701863598769229</v>
      </c>
      <c r="AL42">
        <f t="shared" si="26"/>
        <v>-1317.3867216870672</v>
      </c>
      <c r="AN42">
        <f t="shared" si="27"/>
        <v>0</v>
      </c>
      <c r="AO42">
        <f t="shared" si="27"/>
        <v>0</v>
      </c>
      <c r="AP42">
        <f t="shared" si="27"/>
        <v>-0.14734593186513079</v>
      </c>
      <c r="AQ42">
        <f t="shared" si="27"/>
        <v>-16.023910401729236</v>
      </c>
      <c r="AR42">
        <f t="shared" si="27"/>
        <v>-16.171256333594364</v>
      </c>
      <c r="AS42">
        <f t="shared" si="27"/>
        <v>0.14972309811267071</v>
      </c>
      <c r="AT42">
        <f t="shared" si="27"/>
        <v>0.16492130235537819</v>
      </c>
      <c r="AU42">
        <f t="shared" si="23"/>
        <v>-15.856611933126317</v>
      </c>
      <c r="AW42">
        <v>39</v>
      </c>
      <c r="AX42">
        <f>IF(Z42&gt;0, (R42*SUMPRODUCT(K42:$K$98, X42:$X$98)-K42*$AZ$3)/Z42, 0)</f>
        <v>374.33939964213516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100000</v>
      </c>
      <c r="S43">
        <f t="shared" si="1"/>
        <v>363.69205389730678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183.3017303602108</v>
      </c>
      <c r="AC43">
        <f t="shared" si="2"/>
        <v>171.12334831841329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-1425.3391384622375</v>
      </c>
      <c r="AI43">
        <f t="shared" si="25"/>
        <v>-1437.1020671875606</v>
      </c>
      <c r="AJ43">
        <f t="shared" si="7"/>
        <v>12.178382041797505</v>
      </c>
      <c r="AK43">
        <f t="shared" si="22"/>
        <v>12.831121125214757</v>
      </c>
      <c r="AL43">
        <f t="shared" si="26"/>
        <v>-1412.0925640205483</v>
      </c>
      <c r="AN43">
        <f t="shared" si="27"/>
        <v>0</v>
      </c>
      <c r="AO43">
        <f t="shared" si="27"/>
        <v>0</v>
      </c>
      <c r="AP43">
        <f t="shared" si="27"/>
        <v>-0.12641382104376181</v>
      </c>
      <c r="AQ43">
        <f t="shared" si="27"/>
        <v>-15.317832062379351</v>
      </c>
      <c r="AR43">
        <f t="shared" si="27"/>
        <v>-15.444245883423113</v>
      </c>
      <c r="AS43">
        <f t="shared" si="27"/>
        <v>0.13087861399007883</v>
      </c>
      <c r="AT43">
        <f t="shared" si="27"/>
        <v>0.13789346918526002</v>
      </c>
      <c r="AU43">
        <f t="shared" si="23"/>
        <v>-15.175473800247772</v>
      </c>
      <c r="AW43">
        <v>40</v>
      </c>
      <c r="AX43">
        <f>IF(Z43&gt;0, (R43*SUMPRODUCT(K43:$K$98, X43:$X$98)-K43*$AZ$3)/Z43, 0)</f>
        <v>363.69205389730678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100000</v>
      </c>
      <c r="S44">
        <f t="shared" si="1"/>
        <v>353.36193051705771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171.12334831841329</v>
      </c>
      <c r="AC44">
        <f t="shared" si="2"/>
        <v>159.23902372025861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-1517.1968036617693</v>
      </c>
      <c r="AI44">
        <f t="shared" si="25"/>
        <v>-1528.4628038989235</v>
      </c>
      <c r="AJ44">
        <f t="shared" si="7"/>
        <v>11.884324598154677</v>
      </c>
      <c r="AK44">
        <f t="shared" si="22"/>
        <v>11.978634382288931</v>
      </c>
      <c r="AL44">
        <f t="shared" si="26"/>
        <v>-1504.5998449184799</v>
      </c>
      <c r="AN44">
        <f t="shared" si="27"/>
        <v>0</v>
      </c>
      <c r="AO44">
        <f t="shared" si="27"/>
        <v>0</v>
      </c>
      <c r="AP44">
        <f t="shared" si="27"/>
        <v>-0.10810127756283958</v>
      </c>
      <c r="AQ44">
        <f t="shared" si="27"/>
        <v>-14.558042724799558</v>
      </c>
      <c r="AR44">
        <f t="shared" si="27"/>
        <v>-14.666144002362397</v>
      </c>
      <c r="AS44">
        <f t="shared" si="27"/>
        <v>0.11403431963325704</v>
      </c>
      <c r="AT44">
        <f t="shared" si="27"/>
        <v>0.11493925554103079</v>
      </c>
      <c r="AU44">
        <f t="shared" si="23"/>
        <v>-14.437170427188109</v>
      </c>
      <c r="AW44">
        <v>41</v>
      </c>
      <c r="AX44">
        <f>IF(Z44&gt;0, (R44*SUMPRODUCT(K44:$K$98, X44:$X$98)-K44*$AZ$3)/Z44, 0)</f>
        <v>353.36193051705771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25</v>
      </c>
      <c r="R45">
        <f t="shared" si="0"/>
        <v>100000</v>
      </c>
      <c r="S45">
        <f t="shared" si="1"/>
        <v>343.49649070372055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159.23902372025861</v>
      </c>
      <c r="AC45">
        <f t="shared" si="2"/>
        <v>147.74661265994544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-1600.8071988416982</v>
      </c>
      <c r="AI45">
        <f t="shared" si="25"/>
        <v>-1611.5603372767705</v>
      </c>
      <c r="AJ45">
        <f t="shared" si="7"/>
        <v>11.492411060313174</v>
      </c>
      <c r="AK45">
        <f t="shared" si="22"/>
        <v>11.146731660418103</v>
      </c>
      <c r="AL45">
        <f t="shared" si="26"/>
        <v>-1588.9211945560394</v>
      </c>
      <c r="AN45">
        <f t="shared" si="27"/>
        <v>0</v>
      </c>
      <c r="AO45">
        <f t="shared" si="27"/>
        <v>0</v>
      </c>
      <c r="AP45">
        <f t="shared" si="27"/>
        <v>-9.2125166285074514E-2</v>
      </c>
      <c r="AQ45">
        <f t="shared" si="27"/>
        <v>-13.714566242598929</v>
      </c>
      <c r="AR45">
        <f t="shared" si="27"/>
        <v>-13.806691408884005</v>
      </c>
      <c r="AS45">
        <f t="shared" si="27"/>
        <v>9.8458723129110456E-2</v>
      </c>
      <c r="AT45">
        <f t="shared" si="27"/>
        <v>9.5497190327413203E-2</v>
      </c>
      <c r="AU45">
        <f t="shared" si="23"/>
        <v>-13.612735495427481</v>
      </c>
      <c r="AW45">
        <v>42</v>
      </c>
      <c r="AX45">
        <f>IF(Z45&gt;0, (R45*SUMPRODUCT(K45:$K$98, X45:$X$98)-K45*$AZ$3)/Z45, 0)</f>
        <v>343.49649070372055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100000</v>
      </c>
      <c r="S46">
        <f t="shared" si="1"/>
        <v>337.57152204346875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147.74661265994544</v>
      </c>
      <c r="AC46">
        <f t="shared" si="2"/>
        <v>136.76921754635222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-2066.8015533313023</v>
      </c>
      <c r="AI46">
        <f t="shared" si="25"/>
        <v>-2076.9304599936909</v>
      </c>
      <c r="AJ46">
        <f t="shared" si="7"/>
        <v>10.977395113593218</v>
      </c>
      <c r="AK46">
        <f t="shared" si="22"/>
        <v>10.342262886196181</v>
      </c>
      <c r="AL46">
        <f t="shared" si="26"/>
        <v>-2055.6108019939015</v>
      </c>
      <c r="AN46">
        <f t="shared" si="27"/>
        <v>0</v>
      </c>
      <c r="AO46">
        <f t="shared" si="27"/>
        <v>0</v>
      </c>
      <c r="AP46">
        <f t="shared" si="27"/>
        <v>-7.7479640029945562E-2</v>
      </c>
      <c r="AQ46">
        <f t="shared" si="27"/>
        <v>-15.809706388159768</v>
      </c>
      <c r="AR46">
        <f t="shared" si="27"/>
        <v>-15.887186028189712</v>
      </c>
      <c r="AS46">
        <f t="shared" si="27"/>
        <v>8.3970032523441332E-2</v>
      </c>
      <c r="AT46">
        <f t="shared" si="27"/>
        <v>7.9111678311049524E-2</v>
      </c>
      <c r="AU46">
        <f t="shared" si="23"/>
        <v>-15.724104317355222</v>
      </c>
      <c r="AW46">
        <v>43</v>
      </c>
      <c r="AX46">
        <f>IF(Z46&gt;0, (R46*SUMPRODUCT(K46:$K$98, X46:$X$98)-K46*$AZ$3)/Z46, 0)</f>
        <v>337.57152204346875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100000</v>
      </c>
      <c r="S47">
        <f t="shared" si="1"/>
        <v>328.06652806599095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136.76921754635222</v>
      </c>
      <c r="AC47">
        <f t="shared" si="2"/>
        <v>123.40341395194753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-2495.1078285703074</v>
      </c>
      <c r="AI47">
        <f t="shared" si="25"/>
        <v>-2504.5116692089296</v>
      </c>
      <c r="AJ47">
        <f t="shared" si="7"/>
        <v>13.365803594404696</v>
      </c>
      <c r="AK47">
        <f t="shared" si="22"/>
        <v>9.5738452282446573</v>
      </c>
      <c r="AL47">
        <f t="shared" si="26"/>
        <v>-2481.5720203862802</v>
      </c>
      <c r="AN47">
        <f t="shared" si="27"/>
        <v>0</v>
      </c>
      <c r="AO47">
        <f t="shared" si="27"/>
        <v>0</v>
      </c>
      <c r="AP47">
        <f t="shared" si="27"/>
        <v>-6.4226205314521403E-2</v>
      </c>
      <c r="AQ47">
        <f t="shared" si="27"/>
        <v>-17.041048847793295</v>
      </c>
      <c r="AR47">
        <f t="shared" si="27"/>
        <v>-17.105275053107814</v>
      </c>
      <c r="AS47">
        <f t="shared" si="27"/>
        <v>9.1285558617629714E-2</v>
      </c>
      <c r="AT47">
        <f t="shared" si="27"/>
        <v>6.538730003072199E-2</v>
      </c>
      <c r="AU47">
        <f t="shared" si="23"/>
        <v>-16.948602194459461</v>
      </c>
      <c r="AW47">
        <v>44</v>
      </c>
      <c r="AX47">
        <f>IF(Z47&gt;0, (R47*SUMPRODUCT(K47:$K$98, X47:$X$98)-K47*$AZ$3)/Z47, 0)</f>
        <v>328.06652806599095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100000</v>
      </c>
      <c r="S48">
        <f t="shared" si="1"/>
        <v>315.88686495450594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123.40341395194753</v>
      </c>
      <c r="AC48">
        <f t="shared" si="2"/>
        <v>108.54442117000698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-2877.4062672098285</v>
      </c>
      <c r="AI48">
        <f t="shared" si="25"/>
        <v>-2885.9967178752622</v>
      </c>
      <c r="AJ48">
        <f t="shared" si="7"/>
        <v>14.858992781940543</v>
      </c>
      <c r="AK48">
        <f t="shared" si="22"/>
        <v>8.6382389766363286</v>
      </c>
      <c r="AL48">
        <f t="shared" si="26"/>
        <v>-2862.4994861166851</v>
      </c>
      <c r="AN48">
        <f t="shared" si="27"/>
        <v>0</v>
      </c>
      <c r="AO48">
        <f t="shared" si="27"/>
        <v>0</v>
      </c>
      <c r="AP48">
        <f t="shared" si="27"/>
        <v>-5.2384756302615694E-2</v>
      </c>
      <c r="AQ48">
        <f t="shared" si="27"/>
        <v>-17.546486437309337</v>
      </c>
      <c r="AR48">
        <f t="shared" si="27"/>
        <v>-17.598871193611956</v>
      </c>
      <c r="AS48">
        <f t="shared" si="27"/>
        <v>9.061046342031355E-2</v>
      </c>
      <c r="AT48">
        <f t="shared" si="27"/>
        <v>5.267617047097134E-2</v>
      </c>
      <c r="AU48">
        <f t="shared" si="23"/>
        <v>-17.45558455972067</v>
      </c>
      <c r="AW48">
        <v>45</v>
      </c>
      <c r="AX48">
        <f>IF(Z48&gt;0, (R48*SUMPRODUCT(K48:$K$98, X48:$X$98)-K48*$AZ$3)/Z48, 0)</f>
        <v>315.88686495450594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100000</v>
      </c>
      <c r="S49">
        <f t="shared" si="1"/>
        <v>301.5480875341334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108.54442117000698</v>
      </c>
      <c r="AC49">
        <f t="shared" si="2"/>
        <v>92.946199077209045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-3195.1740044534158</v>
      </c>
      <c r="AI49">
        <f t="shared" si="25"/>
        <v>-3202.8797571110817</v>
      </c>
      <c r="AJ49">
        <f t="shared" si="7"/>
        <v>15.59822209279794</v>
      </c>
      <c r="AK49">
        <f t="shared" si="22"/>
        <v>7.5981094819004893</v>
      </c>
      <c r="AL49">
        <f t="shared" si="26"/>
        <v>-3179.6834255363833</v>
      </c>
      <c r="AN49">
        <f t="shared" si="27"/>
        <v>0</v>
      </c>
      <c r="AO49">
        <f t="shared" si="27"/>
        <v>0</v>
      </c>
      <c r="AP49">
        <f t="shared" si="27"/>
        <v>-4.1955221852613522E-2</v>
      </c>
      <c r="AQ49">
        <f t="shared" si="27"/>
        <v>-17.396643802365652</v>
      </c>
      <c r="AR49">
        <f t="shared" si="27"/>
        <v>-17.438599024218266</v>
      </c>
      <c r="AS49">
        <f t="shared" si="27"/>
        <v>8.492705352521672E-2</v>
      </c>
      <c r="AT49">
        <f t="shared" si="27"/>
        <v>4.1369141099597662E-2</v>
      </c>
      <c r="AU49">
        <f t="shared" si="23"/>
        <v>-17.312302829593452</v>
      </c>
      <c r="AW49">
        <v>46</v>
      </c>
      <c r="AX49">
        <f>IF(Z49&gt;0, (R49*SUMPRODUCT(K49:$K$98, X49:$X$98)-K49*$AZ$3)/Z49, 0)</f>
        <v>301.5480875341334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25</v>
      </c>
      <c r="R50">
        <f t="shared" si="0"/>
        <v>100000</v>
      </c>
      <c r="S50">
        <f t="shared" si="1"/>
        <v>284.73894934263939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92.946199077209045</v>
      </c>
      <c r="AC50">
        <f t="shared" si="2"/>
        <v>77.289077011014314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-3370.9432694092643</v>
      </c>
      <c r="AI50">
        <f t="shared" si="25"/>
        <v>-3377.7292287230011</v>
      </c>
      <c r="AJ50">
        <f t="shared" si="7"/>
        <v>15.657122066194731</v>
      </c>
      <c r="AK50">
        <f t="shared" si="22"/>
        <v>6.5062339354046337</v>
      </c>
      <c r="AL50">
        <f t="shared" si="26"/>
        <v>-3355.5658727214018</v>
      </c>
      <c r="AN50">
        <f t="shared" si="27"/>
        <v>0</v>
      </c>
      <c r="AO50">
        <f t="shared" si="27"/>
        <v>0</v>
      </c>
      <c r="AP50">
        <f t="shared" si="27"/>
        <v>-3.2988622862469945E-2</v>
      </c>
      <c r="AQ50">
        <f t="shared" si="27"/>
        <v>-16.387185814717999</v>
      </c>
      <c r="AR50">
        <f t="shared" si="27"/>
        <v>-16.420174437580467</v>
      </c>
      <c r="AS50">
        <f t="shared" si="27"/>
        <v>7.6114057139685332E-2</v>
      </c>
      <c r="AT50">
        <f t="shared" si="27"/>
        <v>3.1628792279314727E-2</v>
      </c>
      <c r="AU50">
        <f t="shared" si="23"/>
        <v>-16.312431588161466</v>
      </c>
      <c r="AW50">
        <v>47</v>
      </c>
      <c r="AX50">
        <f>IF(Z50&gt;0, (R50*SUMPRODUCT(K50:$K$98, X50:$X$98)-K50*$AZ$3)/Z50, 0)</f>
        <v>284.73894934263939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100000</v>
      </c>
      <c r="S51">
        <f t="shared" si="1"/>
        <v>266.6317815852496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77.289077011014314</v>
      </c>
      <c r="AC51">
        <f t="shared" si="2"/>
        <v>62.455035603591732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-3448.6962644029832</v>
      </c>
      <c r="AI51">
        <f t="shared" si="25"/>
        <v>-3454.5521900574822</v>
      </c>
      <c r="AJ51">
        <f t="shared" si="7"/>
        <v>14.834041407422582</v>
      </c>
      <c r="AK51">
        <f t="shared" si="22"/>
        <v>5.4102353907710024</v>
      </c>
      <c r="AL51">
        <f t="shared" si="26"/>
        <v>-3434.3079132592884</v>
      </c>
      <c r="AN51">
        <f t="shared" si="27"/>
        <v>0</v>
      </c>
      <c r="AO51">
        <f t="shared" si="27"/>
        <v>0</v>
      </c>
      <c r="AP51">
        <f t="shared" si="27"/>
        <v>-2.5417361526998406E-2</v>
      </c>
      <c r="AQ51">
        <f t="shared" si="27"/>
        <v>-14.968899012882257</v>
      </c>
      <c r="AR51">
        <f t="shared" si="27"/>
        <v>-14.994316374409257</v>
      </c>
      <c r="AS51">
        <f t="shared" si="27"/>
        <v>6.4386437875839503E-2</v>
      </c>
      <c r="AT51">
        <f t="shared" si="27"/>
        <v>2.3482864535300668E-2</v>
      </c>
      <c r="AU51">
        <f t="shared" si="23"/>
        <v>-14.906447071998116</v>
      </c>
      <c r="AW51">
        <v>48</v>
      </c>
      <c r="AX51">
        <f>IF(Z51&gt;0, (R51*SUMPRODUCT(K51:$K$98, X51:$X$98)-K51*$AZ$3)/Z51, 0)</f>
        <v>266.6317815852496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25</v>
      </c>
      <c r="R52">
        <f t="shared" si="0"/>
        <v>100000</v>
      </c>
      <c r="S52">
        <f t="shared" si="1"/>
        <v>247.09113193359372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62.455035603591732</v>
      </c>
      <c r="AC52">
        <f t="shared" si="2"/>
        <v>48.872872668651809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-3410.1751388555076</v>
      </c>
      <c r="AI52">
        <f t="shared" si="25"/>
        <v>-3415.1199614687475</v>
      </c>
      <c r="AJ52">
        <f t="shared" si="7"/>
        <v>13.582162934939923</v>
      </c>
      <c r="AK52">
        <f t="shared" si="22"/>
        <v>4.3718524922514215</v>
      </c>
      <c r="AL52">
        <f t="shared" si="26"/>
        <v>-3397.1659460415563</v>
      </c>
      <c r="AN52">
        <f t="shared" si="27"/>
        <v>0</v>
      </c>
      <c r="AO52">
        <f t="shared" si="27"/>
        <v>0</v>
      </c>
      <c r="AP52">
        <f t="shared" si="27"/>
        <v>-1.9163181185881333E-2</v>
      </c>
      <c r="AQ52">
        <f t="shared" si="27"/>
        <v>-13.215803512647607</v>
      </c>
      <c r="AR52">
        <f t="shared" si="27"/>
        <v>-13.234966693833488</v>
      </c>
      <c r="AS52">
        <f t="shared" si="27"/>
        <v>5.263635717113728E-2</v>
      </c>
      <c r="AT52">
        <f t="shared" si="27"/>
        <v>1.6942690967849911E-2</v>
      </c>
      <c r="AU52">
        <f t="shared" si="23"/>
        <v>-13.165387645694501</v>
      </c>
      <c r="AW52">
        <v>49</v>
      </c>
      <c r="AX52">
        <f>IF(Z52&gt;0, (R52*SUMPRODUCT(K52:$K$98, X52:$X$98)-K52*$AZ$3)/Z52, 0)</f>
        <v>247.09113193359372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100000</v>
      </c>
      <c r="S53">
        <f t="shared" si="1"/>
        <v>226.03028373259474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48.872872668651809</v>
      </c>
      <c r="AC53">
        <f t="shared" si="2"/>
        <v>36.89522636845274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-3258.3634271186206</v>
      </c>
      <c r="AI53">
        <f t="shared" si="25"/>
        <v>-3262.4442106489487</v>
      </c>
      <c r="AJ53">
        <f t="shared" si="7"/>
        <v>11.977646300199069</v>
      </c>
      <c r="AK53">
        <f t="shared" si="22"/>
        <v>3.4211010868056269</v>
      </c>
      <c r="AL53">
        <f t="shared" si="26"/>
        <v>-3247.045463261944</v>
      </c>
      <c r="AN53">
        <f t="shared" si="27"/>
        <v>0</v>
      </c>
      <c r="AO53">
        <f t="shared" si="27"/>
        <v>0</v>
      </c>
      <c r="AP53">
        <f t="shared" si="27"/>
        <v>-1.4120251243522943E-2</v>
      </c>
      <c r="AQ53">
        <f t="shared" si="27"/>
        <v>-11.274528504560076</v>
      </c>
      <c r="AR53">
        <f t="shared" si="27"/>
        <v>-11.288648755803599</v>
      </c>
      <c r="AS53">
        <f t="shared" si="27"/>
        <v>4.1444828868752434E-2</v>
      </c>
      <c r="AT53">
        <f t="shared" si="27"/>
        <v>1.1837630326669913E-2</v>
      </c>
      <c r="AU53">
        <f t="shared" si="23"/>
        <v>-11.235366296608177</v>
      </c>
      <c r="AW53">
        <v>50</v>
      </c>
      <c r="AX53">
        <f>IF(Z53&gt;0, (R53*SUMPRODUCT(K53:$K$98, X53:$X$98)-K53*$AZ$3)/Z53, 0)</f>
        <v>226.03028373259474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100000</v>
      </c>
      <c r="S54">
        <f t="shared" si="1"/>
        <v>203.46538730906062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36.89522636845274</v>
      </c>
      <c r="AC54">
        <f t="shared" si="2"/>
        <v>26.726195375007414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-3024.4030626892391</v>
      </c>
      <c r="AI54">
        <f t="shared" si="25"/>
        <v>-3027.6869376185914</v>
      </c>
      <c r="AJ54">
        <f t="shared" si="7"/>
        <v>10.169030993445325</v>
      </c>
      <c r="AK54">
        <f t="shared" si="22"/>
        <v>2.5826658457916922</v>
      </c>
      <c r="AL54">
        <f t="shared" si="26"/>
        <v>-3014.9352407793544</v>
      </c>
      <c r="AN54">
        <f t="shared" si="27"/>
        <v>0</v>
      </c>
      <c r="AO54">
        <f t="shared" si="27"/>
        <v>0</v>
      </c>
      <c r="AP54">
        <f t="shared" si="27"/>
        <v>-1.0145359758853136E-2</v>
      </c>
      <c r="AQ54">
        <f t="shared" si="27"/>
        <v>-9.3437350041864313</v>
      </c>
      <c r="AR54">
        <f t="shared" si="27"/>
        <v>-9.3538803639452848</v>
      </c>
      <c r="AS54">
        <f t="shared" si="27"/>
        <v>3.1416689139186632E-2</v>
      </c>
      <c r="AT54">
        <f t="shared" si="27"/>
        <v>7.9790109873725378E-3</v>
      </c>
      <c r="AU54">
        <f t="shared" si="23"/>
        <v>-9.3144846638187246</v>
      </c>
      <c r="AW54">
        <v>51</v>
      </c>
      <c r="AX54">
        <f>IF(Z54&gt;0, (R54*SUMPRODUCT(K54:$K$98, X54:$X$98)-K54*$AZ$3)/Z54, 0)</f>
        <v>203.46538730906062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100000</v>
      </c>
      <c r="S55">
        <f t="shared" si="1"/>
        <v>178.4696644462299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26.726195375007414</v>
      </c>
      <c r="AC55">
        <f t="shared" si="2"/>
        <v>18.369511720030584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-2711.3525098452938</v>
      </c>
      <c r="AI55">
        <f t="shared" si="25"/>
        <v>-2713.9257078978912</v>
      </c>
      <c r="AJ55">
        <f t="shared" si="7"/>
        <v>8.3566836549768304</v>
      </c>
      <c r="AK55">
        <f t="shared" si="22"/>
        <v>1.8708336762505191</v>
      </c>
      <c r="AL55">
        <f t="shared" si="26"/>
        <v>-2703.6981905666639</v>
      </c>
      <c r="AN55">
        <f t="shared" si="27"/>
        <v>0</v>
      </c>
      <c r="AO55">
        <f t="shared" si="27"/>
        <v>0</v>
      </c>
      <c r="AP55">
        <f t="shared" si="27"/>
        <v>-7.0980006568932144E-3</v>
      </c>
      <c r="AQ55">
        <f t="shared" si="27"/>
        <v>-7.4790908055150149</v>
      </c>
      <c r="AR55">
        <f t="shared" si="27"/>
        <v>-7.4861888061719082</v>
      </c>
      <c r="AS55">
        <f t="shared" si="27"/>
        <v>2.3051372206892056E-2</v>
      </c>
      <c r="AT55">
        <f t="shared" si="27"/>
        <v>5.1605738818120278E-3</v>
      </c>
      <c r="AU55">
        <f t="shared" si="23"/>
        <v>-7.4579768600832042</v>
      </c>
      <c r="AW55">
        <v>52</v>
      </c>
      <c r="AX55">
        <f>IF(Z55&gt;0, (R55*SUMPRODUCT(K55:$K$98, X55:$X$98)-K55*$AZ$3)/Z55, 0)</f>
        <v>178.4696644462299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100000</v>
      </c>
      <c r="S56">
        <f t="shared" si="1"/>
        <v>150.24671277313297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18.369511720030584</v>
      </c>
      <c r="AC56">
        <f t="shared" si="2"/>
        <v>11.77171676202412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-2354.9396202175908</v>
      </c>
      <c r="AI56">
        <f t="shared" si="25"/>
        <v>-2356.8983513846078</v>
      </c>
      <c r="AJ56">
        <f t="shared" si="7"/>
        <v>6.5977949580064639</v>
      </c>
      <c r="AK56">
        <f t="shared" si="22"/>
        <v>1.2858658204021409</v>
      </c>
      <c r="AL56">
        <f t="shared" si="26"/>
        <v>-2349.0146906061991</v>
      </c>
      <c r="AN56">
        <f t="shared" si="27"/>
        <v>0</v>
      </c>
      <c r="AO56">
        <f t="shared" si="27"/>
        <v>0</v>
      </c>
      <c r="AP56">
        <f t="shared" si="27"/>
        <v>-4.8241369945307006E-3</v>
      </c>
      <c r="AQ56">
        <f t="shared" si="27"/>
        <v>-5.7999543444639192</v>
      </c>
      <c r="AR56">
        <f t="shared" si="27"/>
        <v>-5.8047784814584498</v>
      </c>
      <c r="AS56">
        <f t="shared" si="27"/>
        <v>1.6249635108281868E-2</v>
      </c>
      <c r="AT56">
        <f t="shared" si="27"/>
        <v>3.1669444886871286E-3</v>
      </c>
      <c r="AU56">
        <f t="shared" si="23"/>
        <v>-5.7853619018614806</v>
      </c>
      <c r="AW56">
        <v>53</v>
      </c>
      <c r="AX56">
        <f>IF(Z56&gt;0, (R56*SUMPRODUCT(K56:$K$98, X56:$X$98)-K56*$AZ$3)/Z56, 0)</f>
        <v>150.24671277313297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100000</v>
      </c>
      <c r="S57">
        <f t="shared" si="1"/>
        <v>116.9647247699577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11.77171676202412</v>
      </c>
      <c r="AC57">
        <f t="shared" si="2"/>
        <v>6.7586337099785672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-1978.2232530128636</v>
      </c>
      <c r="AI57">
        <f t="shared" si="25"/>
        <v>-1979.6678410549573</v>
      </c>
      <c r="AJ57">
        <f t="shared" si="7"/>
        <v>5.0130830520455527</v>
      </c>
      <c r="AK57">
        <f t="shared" si="22"/>
        <v>0.82402017334168842</v>
      </c>
      <c r="AL57">
        <f t="shared" si="26"/>
        <v>-1973.8307378295699</v>
      </c>
      <c r="AN57">
        <f t="shared" si="27"/>
        <v>0</v>
      </c>
      <c r="AO57">
        <f t="shared" si="27"/>
        <v>0</v>
      </c>
      <c r="AP57">
        <f t="shared" si="27"/>
        <v>-3.1766604160959138E-3</v>
      </c>
      <c r="AQ57">
        <f t="shared" si="27"/>
        <v>-4.3501284234213227</v>
      </c>
      <c r="AR57">
        <f t="shared" si="27"/>
        <v>-4.3533050838374185</v>
      </c>
      <c r="AS57">
        <f t="shared" si="27"/>
        <v>1.1023808885302425E-2</v>
      </c>
      <c r="AT57">
        <f t="shared" si="27"/>
        <v>1.8120268134887477E-3</v>
      </c>
      <c r="AU57">
        <f t="shared" si="23"/>
        <v>-4.3404692481386267</v>
      </c>
      <c r="AW57">
        <v>54</v>
      </c>
      <c r="AX57">
        <f>IF(Z57&gt;0, (R57*SUMPRODUCT(K57:$K$98, X57:$X$98)-K57*$AZ$3)/Z57, 0)</f>
        <v>116.9647247699577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100000</v>
      </c>
      <c r="S58">
        <f t="shared" si="1"/>
        <v>75.471583932170944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6.7586337099785672</v>
      </c>
      <c r="AC58">
        <f t="shared" si="2"/>
        <v>3.1110689405022156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-1598.3960640960154</v>
      </c>
      <c r="AI58">
        <f t="shared" si="25"/>
        <v>-1599.4266072416642</v>
      </c>
      <c r="AJ58">
        <f t="shared" si="7"/>
        <v>3.6475647694763516</v>
      </c>
      <c r="AK58">
        <f t="shared" si="22"/>
        <v>0.47310435969849973</v>
      </c>
      <c r="AL58">
        <f t="shared" si="26"/>
        <v>-1595.3059381124895</v>
      </c>
      <c r="AN58">
        <f t="shared" si="27"/>
        <v>0</v>
      </c>
      <c r="AO58">
        <f t="shared" si="27"/>
        <v>0</v>
      </c>
      <c r="AP58">
        <f t="shared" si="27"/>
        <v>-2.0233682560046127E-3</v>
      </c>
      <c r="AQ58">
        <f t="shared" si="27"/>
        <v>-3.1382905900349574</v>
      </c>
      <c r="AR58">
        <f t="shared" si="27"/>
        <v>-3.140313958290962</v>
      </c>
      <c r="AS58">
        <f t="shared" si="27"/>
        <v>7.1616281156602225E-3</v>
      </c>
      <c r="AT58">
        <f t="shared" si="27"/>
        <v>9.288930281406945E-4</v>
      </c>
      <c r="AU58">
        <f t="shared" si="23"/>
        <v>-3.1322234371471613</v>
      </c>
      <c r="AW58">
        <v>55</v>
      </c>
      <c r="AX58">
        <f>IF(Z58&gt;0, (R58*SUMPRODUCT(K58:$K$98, X58:$X$98)-K58*$AZ$3)/Z58, 0)</f>
        <v>75.471583932170944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100000</v>
      </c>
      <c r="S59">
        <f t="shared" si="1"/>
        <v>21.153456388278624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3.1110689405022156</v>
      </c>
      <c r="AC59">
        <f t="shared" si="2"/>
        <v>0.60006732720383482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-1244.2166787256276</v>
      </c>
      <c r="AI59">
        <f t="shared" si="25"/>
        <v>-1244.9258622701384</v>
      </c>
      <c r="AJ59">
        <f t="shared" si="7"/>
        <v>2.5110016132983808</v>
      </c>
      <c r="AK59">
        <f t="shared" si="22"/>
        <v>0.21777482583515512</v>
      </c>
      <c r="AL59">
        <f t="shared" si="26"/>
        <v>-1242.1970858310049</v>
      </c>
      <c r="AN59">
        <f t="shared" si="27"/>
        <v>0</v>
      </c>
      <c r="AO59">
        <f t="shared" si="27"/>
        <v>0</v>
      </c>
      <c r="AP59">
        <f t="shared" si="27"/>
        <v>-1.2432239855601228E-3</v>
      </c>
      <c r="AQ59">
        <f t="shared" si="27"/>
        <v>-2.1811561057758166</v>
      </c>
      <c r="AR59">
        <f t="shared" si="27"/>
        <v>-2.1823993297613766</v>
      </c>
      <c r="AS59">
        <f t="shared" si="27"/>
        <v>4.4018751670073398E-3</v>
      </c>
      <c r="AT59">
        <f t="shared" si="27"/>
        <v>3.8176701789685618E-4</v>
      </c>
      <c r="AU59">
        <f t="shared" si="23"/>
        <v>-2.1776156875764725</v>
      </c>
      <c r="AW59">
        <v>56</v>
      </c>
      <c r="AX59">
        <f>IF(Z59&gt;0, (R59*SUMPRODUCT(K59:$K$98, X59:$X$98)-K59*$AZ$3)/Z59, 0)</f>
        <v>21.153456388278624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25</v>
      </c>
      <c r="R60">
        <f t="shared" si="0"/>
        <v>100000</v>
      </c>
      <c r="S60">
        <f t="shared" si="1"/>
        <v>-54.305441535451948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0.60006732720383482</v>
      </c>
      <c r="AC60">
        <f t="shared" si="2"/>
        <v>-1.0210093350571787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-928.24339708503021</v>
      </c>
      <c r="AI60">
        <f t="shared" si="25"/>
        <v>-928.71342794482473</v>
      </c>
      <c r="AJ60">
        <f t="shared" si="7"/>
        <v>1.6210766622610135</v>
      </c>
      <c r="AK60">
        <f t="shared" si="22"/>
        <v>4.2004712904268444E-2</v>
      </c>
      <c r="AL60">
        <f t="shared" si="26"/>
        <v>-927.0503465696595</v>
      </c>
      <c r="AN60">
        <f t="shared" si="27"/>
        <v>0</v>
      </c>
      <c r="AO60">
        <f t="shared" si="27"/>
        <v>0</v>
      </c>
      <c r="AP60">
        <f t="shared" si="27"/>
        <v>-7.3569716110886334E-4</v>
      </c>
      <c r="AQ60">
        <f t="shared" si="27"/>
        <v>-1.4528961616521232</v>
      </c>
      <c r="AR60">
        <f t="shared" si="27"/>
        <v>-1.4536318588132322</v>
      </c>
      <c r="AS60">
        <f t="shared" si="27"/>
        <v>2.5373259510803855E-3</v>
      </c>
      <c r="AT60">
        <f t="shared" si="27"/>
        <v>6.5746210898519992E-5</v>
      </c>
      <c r="AU60">
        <f t="shared" si="23"/>
        <v>-1.4510287866512532</v>
      </c>
      <c r="AW60">
        <v>57</v>
      </c>
      <c r="AX60">
        <f>IF(Z60&gt;0, (R60*SUMPRODUCT(K60:$K$98, X60:$X$98)-K60*$AZ$3)/Z60, 0)</f>
        <v>-54.305441535451948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100000</v>
      </c>
      <c r="S61">
        <f t="shared" si="1"/>
        <v>-164.6023302288944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-1.0210093350571787</v>
      </c>
      <c r="AC61">
        <f t="shared" si="2"/>
        <v>-1.973834564999656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-662.1687284929402</v>
      </c>
      <c r="AI61">
        <f t="shared" si="25"/>
        <v>-662.46851686201353</v>
      </c>
      <c r="AJ61">
        <f t="shared" si="7"/>
        <v>0.95282522994247731</v>
      </c>
      <c r="AK61">
        <f t="shared" si="22"/>
        <v>-7.1470653454002511E-2</v>
      </c>
      <c r="AL61">
        <f t="shared" si="26"/>
        <v>-661.58716228552498</v>
      </c>
      <c r="AN61">
        <f t="shared" si="27"/>
        <v>0</v>
      </c>
      <c r="AO61">
        <f t="shared" si="27"/>
        <v>0</v>
      </c>
      <c r="AP61">
        <f t="shared" si="27"/>
        <v>-4.1895701303589817E-4</v>
      </c>
      <c r="AQ61">
        <f t="shared" si="27"/>
        <v>-0.92538691034845988</v>
      </c>
      <c r="AR61">
        <f t="shared" si="27"/>
        <v>-0.92580586736149573</v>
      </c>
      <c r="AS61">
        <f t="shared" si="27"/>
        <v>1.3315820540865826E-3</v>
      </c>
      <c r="AT61">
        <f t="shared" si="27"/>
        <v>-9.9880897925988364E-5</v>
      </c>
      <c r="AU61">
        <f t="shared" si="23"/>
        <v>-0.92457416620533506</v>
      </c>
      <c r="AW61">
        <v>58</v>
      </c>
      <c r="AX61">
        <f>IF(Z61&gt;0, (R61*SUMPRODUCT(K61:$K$98, X61:$X$98)-K61*$AZ$3)/Z61, 0)</f>
        <v>-164.6023302288944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25</v>
      </c>
      <c r="R62">
        <f t="shared" si="0"/>
        <v>100000</v>
      </c>
      <c r="S62">
        <f t="shared" si="1"/>
        <v>-334.08382972542989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-1.973834564999656</v>
      </c>
      <c r="AC62">
        <f t="shared" si="2"/>
        <v>-2.452729572035933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-452.99603650839998</v>
      </c>
      <c r="AI62">
        <f t="shared" si="25"/>
        <v>-453.17957798465551</v>
      </c>
      <c r="AJ62">
        <f t="shared" si="7"/>
        <v>0.47889500703627697</v>
      </c>
      <c r="AK62">
        <f t="shared" si="22"/>
        <v>-0.13816841954997594</v>
      </c>
      <c r="AL62">
        <f t="shared" si="26"/>
        <v>-452.83885139716921</v>
      </c>
      <c r="AN62">
        <f t="shared" si="27"/>
        <v>0</v>
      </c>
      <c r="AO62">
        <f t="shared" si="27"/>
        <v>0</v>
      </c>
      <c r="AP62">
        <f t="shared" si="27"/>
        <v>-2.2901866721697475E-4</v>
      </c>
      <c r="AQ62">
        <f t="shared" si="27"/>
        <v>-0.56523762722331217</v>
      </c>
      <c r="AR62">
        <f t="shared" si="27"/>
        <v>-0.56546664589052908</v>
      </c>
      <c r="AS62">
        <f t="shared" si="27"/>
        <v>5.9755374363249447E-4</v>
      </c>
      <c r="AT62">
        <f t="shared" si="27"/>
        <v>-1.7240325152861533E-4</v>
      </c>
      <c r="AU62">
        <f t="shared" si="23"/>
        <v>-0.5650414953984253</v>
      </c>
      <c r="AW62">
        <v>59</v>
      </c>
      <c r="AX62">
        <f>IF(Z62&gt;0, (R62*SUMPRODUCT(K62:$K$98, X62:$X$98)-K62*$AZ$3)/Z62, 0)</f>
        <v>-334.08382972542989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100000</v>
      </c>
      <c r="S63">
        <f t="shared" si="1"/>
        <v>-608.60070987268591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-2.452729572035933</v>
      </c>
      <c r="AC63">
        <f t="shared" si="2"/>
        <v>-2.6193137141590821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-296.4412918166841</v>
      </c>
      <c r="AI63">
        <f t="shared" si="25"/>
        <v>-296.5488875552229</v>
      </c>
      <c r="AJ63">
        <f t="shared" si="7"/>
        <v>0.16658414212314909</v>
      </c>
      <c r="AK63">
        <f t="shared" si="22"/>
        <v>-0.17169107004251533</v>
      </c>
      <c r="AL63">
        <f t="shared" si="26"/>
        <v>-296.55399448314228</v>
      </c>
      <c r="AN63">
        <f t="shared" si="27"/>
        <v>0</v>
      </c>
      <c r="AO63">
        <f t="shared" si="27"/>
        <v>0</v>
      </c>
      <c r="AP63">
        <f t="shared" si="27"/>
        <v>-1.1987088471916111E-4</v>
      </c>
      <c r="AQ63">
        <f t="shared" si="27"/>
        <v>-0.33026103449765914</v>
      </c>
      <c r="AR63">
        <f t="shared" si="27"/>
        <v>-0.33038090538237835</v>
      </c>
      <c r="AS63">
        <f t="shared" si="27"/>
        <v>1.8558902766662385E-4</v>
      </c>
      <c r="AT63">
        <f t="shared" si="27"/>
        <v>-1.9127858355615172E-4</v>
      </c>
      <c r="AU63">
        <f t="shared" si="23"/>
        <v>-0.33038659493826789</v>
      </c>
      <c r="AW63">
        <v>60</v>
      </c>
      <c r="AX63">
        <f>IF(Z63&gt;0, (R63*SUMPRODUCT(K63:$K$98, X63:$X$98)-K63*$AZ$3)/Z63, 0)</f>
        <v>-608.60070987268591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100000</v>
      </c>
      <c r="S64">
        <f t="shared" si="1"/>
        <v>-1076.2777343849443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-2.6193137141590821</v>
      </c>
      <c r="AC64">
        <f t="shared" si="2"/>
        <v>-2.5936341369601665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-185.09726146628691</v>
      </c>
      <c r="AI64">
        <f t="shared" si="25"/>
        <v>-185.15750693207372</v>
      </c>
      <c r="AJ64">
        <f t="shared" si="7"/>
        <v>-2.567957719891556E-2</v>
      </c>
      <c r="AK64">
        <f t="shared" si="22"/>
        <v>-0.18335195999113577</v>
      </c>
      <c r="AL64">
        <f t="shared" si="26"/>
        <v>-185.36653846926379</v>
      </c>
      <c r="AN64">
        <f t="shared" si="27"/>
        <v>0</v>
      </c>
      <c r="AO64">
        <f t="shared" si="27"/>
        <v>0</v>
      </c>
      <c r="AP64">
        <f t="shared" si="27"/>
        <v>-5.9927337589387472E-5</v>
      </c>
      <c r="AQ64">
        <f t="shared" si="27"/>
        <v>-0.18411984918519828</v>
      </c>
      <c r="AR64">
        <f t="shared" si="27"/>
        <v>-0.18417977652278764</v>
      </c>
      <c r="AS64">
        <f t="shared" si="27"/>
        <v>-2.5543975332477599E-5</v>
      </c>
      <c r="AT64">
        <f t="shared" si="27"/>
        <v>-1.8238376383287089E-4</v>
      </c>
      <c r="AU64">
        <f t="shared" si="23"/>
        <v>-0.184387704261953</v>
      </c>
      <c r="AW64">
        <v>61</v>
      </c>
      <c r="AX64">
        <f>IF(Z64&gt;0, (R64*SUMPRODUCT(K64:$K$98, X64:$X$98)-K64*$AZ$3)/Z64, 0)</f>
        <v>-1076.2777343849443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100000</v>
      </c>
      <c r="S65">
        <f t="shared" si="1"/>
        <v>-1913.3544350533152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-2.5936341369601665</v>
      </c>
      <c r="AC65">
        <f t="shared" si="2"/>
        <v>-2.4599498685591379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-110.00465399515849</v>
      </c>
      <c r="AI65">
        <f t="shared" si="25"/>
        <v>-110.03679584278865</v>
      </c>
      <c r="AJ65">
        <f t="shared" si="7"/>
        <v>-0.13368426840102865</v>
      </c>
      <c r="AK65">
        <f t="shared" si="22"/>
        <v>-0.18155438958721168</v>
      </c>
      <c r="AL65">
        <f t="shared" si="26"/>
        <v>-110.35203450077688</v>
      </c>
      <c r="AN65">
        <f t="shared" si="27"/>
        <v>0</v>
      </c>
      <c r="AO65">
        <f t="shared" si="27"/>
        <v>0</v>
      </c>
      <c r="AP65">
        <f t="shared" si="27"/>
        <v>-2.8546537079048696E-5</v>
      </c>
      <c r="AQ65">
        <f t="shared" si="27"/>
        <v>-9.769979530342518E-2</v>
      </c>
      <c r="AR65">
        <f t="shared" si="27"/>
        <v>-9.7728341840504232E-2</v>
      </c>
      <c r="AS65">
        <f t="shared" si="27"/>
        <v>-1.1873066441937525E-4</v>
      </c>
      <c r="AT65">
        <f t="shared" si="27"/>
        <v>-1.6124614782106914E-4</v>
      </c>
      <c r="AU65">
        <f t="shared" si="23"/>
        <v>-9.8008318652744661E-2</v>
      </c>
      <c r="AW65">
        <v>62</v>
      </c>
      <c r="AX65">
        <f>IF(Z65&gt;0, (R65*SUMPRODUCT(K65:$K$98, X65:$X$98)-K65*$AZ$3)/Z65, 0)</f>
        <v>-1913.3544350533152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25</v>
      </c>
      <c r="R66">
        <f t="shared" si="0"/>
        <v>100000</v>
      </c>
      <c r="S66">
        <f t="shared" si="1"/>
        <v>-3488.6848401924663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-2.4599498685591379</v>
      </c>
      <c r="AC66">
        <f t="shared" si="2"/>
        <v>-2.2738959874462887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-62.102541894665265</v>
      </c>
      <c r="AI66">
        <f t="shared" si="25"/>
        <v>-62.118836688345461</v>
      </c>
      <c r="AJ66">
        <f t="shared" si="7"/>
        <v>-0.18605388111284915</v>
      </c>
      <c r="AK66">
        <f t="shared" si="22"/>
        <v>-0.17219649079913968</v>
      </c>
      <c r="AL66">
        <f t="shared" si="26"/>
        <v>-62.477087060257446</v>
      </c>
      <c r="AN66">
        <f t="shared" si="27"/>
        <v>0</v>
      </c>
      <c r="AO66">
        <f t="shared" si="27"/>
        <v>0</v>
      </c>
      <c r="AP66">
        <f t="shared" si="27"/>
        <v>-1.292151504868358E-5</v>
      </c>
      <c r="AQ66">
        <f t="shared" si="27"/>
        <v>-4.9246338763330712E-2</v>
      </c>
      <c r="AR66">
        <f t="shared" si="27"/>
        <v>-4.9259260278379395E-2</v>
      </c>
      <c r="AS66">
        <f t="shared" si="27"/>
        <v>-1.4753780083682697E-4</v>
      </c>
      <c r="AT66">
        <f t="shared" si="27"/>
        <v>-1.3654910831402935E-4</v>
      </c>
      <c r="AU66">
        <f t="shared" si="23"/>
        <v>-4.954334718753025E-2</v>
      </c>
      <c r="AW66">
        <v>63</v>
      </c>
      <c r="AX66">
        <f>IF(Z66&gt;0, (R66*SUMPRODUCT(K66:$K$98, X66:$X$98)-K66*$AZ$3)/Z66, 0)</f>
        <v>-3488.6848401924663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25</v>
      </c>
      <c r="R67">
        <f t="shared" ref="R67:R79" si="28">$C$6</f>
        <v>100000</v>
      </c>
      <c r="S67">
        <f t="shared" ref="S67:S79" si="29">AX67</f>
        <v>-6612.5871916380102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-2.2738959874462887</v>
      </c>
      <c r="AC67">
        <f t="shared" ref="AC67:AC79" si="30">S67*Z67</f>
        <v>-2.0697908294093748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-7.8251929593712646E-3</v>
      </c>
      <c r="AH67">
        <f t="shared" ref="AH67:AH79" si="33">-X67*R67</f>
        <v>-33.226611136083633</v>
      </c>
      <c r="AI67">
        <f t="shared" ref="AI67:AI79" si="34">SUM(AE67:AH67)</f>
        <v>-33.234436329043007</v>
      </c>
      <c r="AJ67">
        <f t="shared" ref="AJ67:AJ79" si="35">AB67-AC67</f>
        <v>-0.20410515803691398</v>
      </c>
      <c r="AK67">
        <f t="shared" si="22"/>
        <v>-0.15917271912124023</v>
      </c>
      <c r="AL67">
        <f t="shared" si="26"/>
        <v>-33.597714206201161</v>
      </c>
      <c r="AN67">
        <f t="shared" ref="AN67:AT79" si="36">AE67*$K67</f>
        <v>0</v>
      </c>
      <c r="AO67">
        <f t="shared" si="36"/>
        <v>0</v>
      </c>
      <c r="AP67">
        <f t="shared" si="36"/>
        <v>-5.5404061746788157E-6</v>
      </c>
      <c r="AQ67">
        <f t="shared" si="36"/>
        <v>-2.3525160651987394E-2</v>
      </c>
      <c r="AR67">
        <f t="shared" si="36"/>
        <v>-2.3530701058162073E-2</v>
      </c>
      <c r="AS67">
        <f t="shared" si="36"/>
        <v>-1.4451087452319806E-4</v>
      </c>
      <c r="AT67">
        <f t="shared" si="36"/>
        <v>-1.1269773415665308E-4</v>
      </c>
      <c r="AU67">
        <f t="shared" si="23"/>
        <v>-2.3787909666841925E-2</v>
      </c>
      <c r="AW67">
        <v>64</v>
      </c>
      <c r="AX67">
        <f>IF(Z67&gt;0, (R67*SUMPRODUCT(K67:$K$98, X67:$X$98)-K67*$AZ$3)/Z67, 0)</f>
        <v>-6612.5871916380102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25</v>
      </c>
      <c r="R68">
        <f t="shared" si="28"/>
        <v>100000</v>
      </c>
      <c r="S68">
        <f t="shared" si="29"/>
        <v>-13154.803552200423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-2.0697908294093748</v>
      </c>
      <c r="AC68">
        <f t="shared" si="30"/>
        <v>-1.8671092964897151</v>
      </c>
      <c r="AE68">
        <f t="shared" si="31"/>
        <v>0</v>
      </c>
      <c r="AF68">
        <f t="shared" si="32"/>
        <v>0</v>
      </c>
      <c r="AG68">
        <f t="shared" si="32"/>
        <v>-3.5483412752625276E-3</v>
      </c>
      <c r="AH68">
        <f t="shared" si="33"/>
        <v>-16.794399018060101</v>
      </c>
      <c r="AI68">
        <f t="shared" si="34"/>
        <v>-16.797947359335364</v>
      </c>
      <c r="AJ68">
        <f t="shared" si="35"/>
        <v>-0.20268153291965962</v>
      </c>
      <c r="AK68">
        <f t="shared" si="22"/>
        <v>-0.14488535805865624</v>
      </c>
      <c r="AL68">
        <f t="shared" si="26"/>
        <v>-17.145514250313678</v>
      </c>
      <c r="AN68">
        <f t="shared" si="36"/>
        <v>0</v>
      </c>
      <c r="AO68">
        <f t="shared" si="36"/>
        <v>0</v>
      </c>
      <c r="AP68">
        <f t="shared" si="36"/>
        <v>-2.2431272408739727E-6</v>
      </c>
      <c r="AQ68">
        <f t="shared" si="36"/>
        <v>-1.0616784296975637E-2</v>
      </c>
      <c r="AR68">
        <f t="shared" si="36"/>
        <v>-1.0619027424216512E-2</v>
      </c>
      <c r="AS68">
        <f t="shared" si="36"/>
        <v>-1.2812760454687278E-4</v>
      </c>
      <c r="AT68">
        <f t="shared" si="36"/>
        <v>-9.1591047267883222E-5</v>
      </c>
      <c r="AU68">
        <f t="shared" si="23"/>
        <v>-1.0838746076031266E-2</v>
      </c>
      <c r="AW68">
        <v>65</v>
      </c>
      <c r="AX68">
        <f>IF(Z68&gt;0, (R68*SUMPRODUCT(K68:$K$98, X68:$X$98)-K68*$AZ$3)/Z68, 0)</f>
        <v>-13154.803552200423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8"/>
        <v>100000</v>
      </c>
      <c r="S69">
        <f t="shared" si="29"/>
        <v>-27663.498320048548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-1.8671092964897151</v>
      </c>
      <c r="AC69">
        <f t="shared" si="30"/>
        <v>-1.6757558186691486</v>
      </c>
      <c r="AE69">
        <f t="shared" si="31"/>
        <v>0</v>
      </c>
      <c r="AF69">
        <f t="shared" si="32"/>
        <v>0</v>
      </c>
      <c r="AG69">
        <f t="shared" si="32"/>
        <v>-1.5144106136557205E-3</v>
      </c>
      <c r="AH69">
        <f t="shared" si="33"/>
        <v>-7.9937889954167272</v>
      </c>
      <c r="AI69">
        <f t="shared" si="34"/>
        <v>-7.9953034060303825</v>
      </c>
      <c r="AJ69">
        <f t="shared" si="35"/>
        <v>-0.19135347782056655</v>
      </c>
      <c r="AK69">
        <f t="shared" si="22"/>
        <v>-0.13069765075428008</v>
      </c>
      <c r="AL69">
        <f t="shared" si="26"/>
        <v>-8.3173545346052293</v>
      </c>
      <c r="AN69">
        <f t="shared" si="36"/>
        <v>0</v>
      </c>
      <c r="AO69">
        <f t="shared" si="36"/>
        <v>0</v>
      </c>
      <c r="AP69">
        <f t="shared" si="36"/>
        <v>-8.5477959927419204E-7</v>
      </c>
      <c r="AQ69">
        <f t="shared" si="36"/>
        <v>-4.5119386331362067E-3</v>
      </c>
      <c r="AR69">
        <f t="shared" si="36"/>
        <v>-4.5127934127354814E-3</v>
      </c>
      <c r="AS69">
        <f t="shared" si="36"/>
        <v>-1.0800574666889587E-4</v>
      </c>
      <c r="AT69">
        <f t="shared" si="36"/>
        <v>-7.3769745490716187E-5</v>
      </c>
      <c r="AU69">
        <f t="shared" si="23"/>
        <v>-4.6945689048950934E-3</v>
      </c>
      <c r="AW69">
        <v>66</v>
      </c>
      <c r="AX69">
        <f>IF(Z69&gt;0, (R69*SUMPRODUCT(K69:$K$98, X69:$X$98)-K69*$AZ$3)/Z69, 0)</f>
        <v>-27663.498320048548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25</v>
      </c>
      <c r="R70">
        <f t="shared" si="28"/>
        <v>100000</v>
      </c>
      <c r="S70">
        <f t="shared" si="29"/>
        <v>-62552.380535413722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-1.6757558186691486</v>
      </c>
      <c r="AC70">
        <f t="shared" si="30"/>
        <v>-1.4999371661259082</v>
      </c>
      <c r="AE70">
        <f t="shared" si="31"/>
        <v>0</v>
      </c>
      <c r="AF70">
        <f t="shared" si="32"/>
        <v>0</v>
      </c>
      <c r="AG70">
        <f t="shared" si="32"/>
        <v>-5.994724554394561E-4</v>
      </c>
      <c r="AH70">
        <f t="shared" si="33"/>
        <v>-3.5991762083188283</v>
      </c>
      <c r="AI70">
        <f t="shared" si="34"/>
        <v>-3.5997756807742678</v>
      </c>
      <c r="AJ70">
        <f t="shared" si="35"/>
        <v>-0.17581865254324036</v>
      </c>
      <c r="AK70">
        <f t="shared" si="22"/>
        <v>-0.11730290730684041</v>
      </c>
      <c r="AL70">
        <f t="shared" si="26"/>
        <v>-3.8928972406243485</v>
      </c>
      <c r="AN70">
        <f t="shared" si="36"/>
        <v>0</v>
      </c>
      <c r="AO70">
        <f t="shared" si="36"/>
        <v>0</v>
      </c>
      <c r="AP70">
        <f t="shared" si="36"/>
        <v>-3.0210764399499771E-7</v>
      </c>
      <c r="AQ70">
        <f t="shared" si="36"/>
        <v>-1.8138258643109022E-3</v>
      </c>
      <c r="AR70">
        <f t="shared" si="36"/>
        <v>-1.8141279719548972E-3</v>
      </c>
      <c r="AS70">
        <f t="shared" si="36"/>
        <v>-8.8604836482896479E-5</v>
      </c>
      <c r="AT70">
        <f t="shared" si="36"/>
        <v>-5.9115485021333466E-5</v>
      </c>
      <c r="AU70">
        <f t="shared" si="23"/>
        <v>-1.9618482934591272E-3</v>
      </c>
      <c r="AW70">
        <v>67</v>
      </c>
      <c r="AX70">
        <f>IF(Z70&gt;0, (R70*SUMPRODUCT(K70:$K$98, X70:$X$98)-K70*$AZ$3)/Z70, 0)</f>
        <v>-62552.380535413722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25</v>
      </c>
      <c r="R71">
        <f t="shared" si="28"/>
        <v>100000</v>
      </c>
      <c r="S71">
        <f t="shared" si="29"/>
        <v>-153160.1287638678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-1.4999371661259082</v>
      </c>
      <c r="AC71">
        <f t="shared" si="30"/>
        <v>-1.3407415355827397</v>
      </c>
      <c r="AE71">
        <f t="shared" si="31"/>
        <v>0</v>
      </c>
      <c r="AF71">
        <f t="shared" si="32"/>
        <v>0</v>
      </c>
      <c r="AG71">
        <f t="shared" si="32"/>
        <v>-2.1884637118087805E-4</v>
      </c>
      <c r="AH71">
        <f t="shared" si="33"/>
        <v>-1.4985254388167339</v>
      </c>
      <c r="AI71">
        <f t="shared" si="34"/>
        <v>-1.4987442851879149</v>
      </c>
      <c r="AJ71">
        <f t="shared" si="35"/>
        <v>-0.15919563054316854</v>
      </c>
      <c r="AK71">
        <f t="shared" si="22"/>
        <v>-0.10499560162881358</v>
      </c>
      <c r="AL71">
        <f t="shared" si="26"/>
        <v>-1.7629355173598971</v>
      </c>
      <c r="AN71">
        <f t="shared" si="36"/>
        <v>0</v>
      </c>
      <c r="AO71">
        <f t="shared" si="36"/>
        <v>0</v>
      </c>
      <c r="AP71">
        <f t="shared" si="36"/>
        <v>-9.8472237956887518E-8</v>
      </c>
      <c r="AQ71">
        <f t="shared" si="36"/>
        <v>-6.7427736086904887E-4</v>
      </c>
      <c r="AR71">
        <f t="shared" si="36"/>
        <v>-6.7437583310700575E-4</v>
      </c>
      <c r="AS71">
        <f t="shared" si="36"/>
        <v>-7.1631756688289019E-5</v>
      </c>
      <c r="AT71">
        <f t="shared" si="36"/>
        <v>-4.7243880774580983E-5</v>
      </c>
      <c r="AU71">
        <f t="shared" si="23"/>
        <v>-7.9325147056987573E-4</v>
      </c>
      <c r="AW71">
        <v>68</v>
      </c>
      <c r="AX71">
        <f>IF(Z71&gt;0, (R71*SUMPRODUCT(K71:$K$98, X71:$X$98)-K71*$AZ$3)/Z71, 0)</f>
        <v>-153160.1287638678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25</v>
      </c>
      <c r="R72">
        <f t="shared" si="28"/>
        <v>100000</v>
      </c>
      <c r="S72">
        <f t="shared" si="29"/>
        <v>-409024.32376191003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-1.3407415355827397</v>
      </c>
      <c r="AC72">
        <f t="shared" si="30"/>
        <v>-1.1976573697226449</v>
      </c>
      <c r="AE72">
        <f t="shared" si="31"/>
        <v>0</v>
      </c>
      <c r="AF72">
        <f t="shared" si="32"/>
        <v>0</v>
      </c>
      <c r="AG72">
        <f t="shared" si="32"/>
        <v>-7.3202087268763025E-5</v>
      </c>
      <c r="AH72">
        <f t="shared" si="33"/>
        <v>-0.57382328080122502</v>
      </c>
      <c r="AI72">
        <f t="shared" si="34"/>
        <v>-0.57389648288849382</v>
      </c>
      <c r="AJ72">
        <f t="shared" si="35"/>
        <v>-0.14308416586009476</v>
      </c>
      <c r="AK72">
        <f t="shared" ref="AK72:AK79" si="49">G72*SUM(AB72:AB72, AE72:AF72)</f>
        <v>-9.3851907490791781E-2</v>
      </c>
      <c r="AL72">
        <f t="shared" si="26"/>
        <v>-0.81083255623938033</v>
      </c>
      <c r="AN72">
        <f t="shared" si="36"/>
        <v>0</v>
      </c>
      <c r="AO72">
        <f t="shared" si="36"/>
        <v>0</v>
      </c>
      <c r="AP72">
        <f t="shared" si="36"/>
        <v>-2.9408975826180578E-8</v>
      </c>
      <c r="AQ72">
        <f t="shared" si="36"/>
        <v>-2.3053379518570141E-4</v>
      </c>
      <c r="AR72">
        <f t="shared" si="36"/>
        <v>-2.3056320416152762E-4</v>
      </c>
      <c r="AS72">
        <f t="shared" si="36"/>
        <v>-5.7484136476042389E-5</v>
      </c>
      <c r="AT72">
        <f t="shared" si="36"/>
        <v>-3.7705051612857806E-5</v>
      </c>
      <c r="AU72">
        <f t="shared" si="23"/>
        <v>-3.2575239225042778E-4</v>
      </c>
      <c r="AW72">
        <v>69</v>
      </c>
      <c r="AX72">
        <f>IF(Z72&gt;0, (R72*SUMPRODUCT(K72:$K$98, X72:$X$98)-K72*$AZ$3)/Z72, 0)</f>
        <v>-409024.32376191003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25</v>
      </c>
      <c r="R73">
        <f t="shared" si="28"/>
        <v>100000</v>
      </c>
      <c r="S73">
        <f t="shared" si="29"/>
        <v>-1200900.0088887291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-1.1976573697226449</v>
      </c>
      <c r="AC73">
        <f t="shared" si="30"/>
        <v>-1.0695321506419699</v>
      </c>
      <c r="AE73">
        <f t="shared" si="31"/>
        <v>0</v>
      </c>
      <c r="AF73">
        <f t="shared" si="32"/>
        <v>0</v>
      </c>
      <c r="AG73">
        <f t="shared" si="32"/>
        <v>-2.2265220724573016E-5</v>
      </c>
      <c r="AH73">
        <f t="shared" si="33"/>
        <v>-0.20081938268600955</v>
      </c>
      <c r="AI73">
        <f t="shared" si="34"/>
        <v>-0.20084164790673412</v>
      </c>
      <c r="AJ73">
        <f t="shared" si="35"/>
        <v>-0.12812521908067498</v>
      </c>
      <c r="AK73">
        <f t="shared" si="49"/>
        <v>-8.3836015880585146E-2</v>
      </c>
      <c r="AL73">
        <f t="shared" si="26"/>
        <v>-0.41280288286799421</v>
      </c>
      <c r="AN73">
        <f t="shared" si="36"/>
        <v>0</v>
      </c>
      <c r="AO73">
        <f t="shared" si="36"/>
        <v>0</v>
      </c>
      <c r="AP73">
        <f t="shared" si="36"/>
        <v>-7.9866640722747251E-9</v>
      </c>
      <c r="AQ73">
        <f t="shared" si="36"/>
        <v>-7.203507966775385E-5</v>
      </c>
      <c r="AR73">
        <f t="shared" si="36"/>
        <v>-7.2043066331826128E-5</v>
      </c>
      <c r="AS73">
        <f t="shared" si="36"/>
        <v>-4.5959260707197812E-5</v>
      </c>
      <c r="AT73">
        <f t="shared" si="36"/>
        <v>-3.0072466124584676E-5</v>
      </c>
      <c r="AU73">
        <f t="shared" si="23"/>
        <v>-1.480747931636086E-4</v>
      </c>
      <c r="AW73">
        <v>70</v>
      </c>
      <c r="AX73">
        <f>IF(Z73&gt;0, (R73*SUMPRODUCT(K73:$K$98, X73:$X$98)-K73*$AZ$3)/Z73, 0)</f>
        <v>-1200900.0088887291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25</v>
      </c>
      <c r="R74">
        <f t="shared" si="28"/>
        <v>100000</v>
      </c>
      <c r="S74">
        <f t="shared" si="29"/>
        <v>-3911896.780579356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-1.0695321506419699</v>
      </c>
      <c r="AC74">
        <f t="shared" si="30"/>
        <v>-0.95500083493961951</v>
      </c>
      <c r="AE74">
        <f t="shared" si="31"/>
        <v>0</v>
      </c>
      <c r="AF74">
        <f t="shared" si="32"/>
        <v>0</v>
      </c>
      <c r="AG74">
        <f t="shared" si="32"/>
        <v>-6.1031827301830219E-6</v>
      </c>
      <c r="AH74">
        <f t="shared" si="33"/>
        <v>-6.3757543148577053E-2</v>
      </c>
      <c r="AI74">
        <f t="shared" si="34"/>
        <v>-6.3763646331307239E-2</v>
      </c>
      <c r="AJ74">
        <f t="shared" si="35"/>
        <v>-0.11453131570235042</v>
      </c>
      <c r="AK74">
        <f t="shared" si="49"/>
        <v>-7.4867250544937897E-2</v>
      </c>
      <c r="AL74">
        <f t="shared" si="26"/>
        <v>-0.25316221257859556</v>
      </c>
      <c r="AN74">
        <f t="shared" si="36"/>
        <v>0</v>
      </c>
      <c r="AO74">
        <f t="shared" si="36"/>
        <v>0</v>
      </c>
      <c r="AP74">
        <f t="shared" si="36"/>
        <v>-1.9546849241701261E-9</v>
      </c>
      <c r="AQ74">
        <f t="shared" si="36"/>
        <v>-2.041982255886227E-5</v>
      </c>
      <c r="AR74">
        <f t="shared" si="36"/>
        <v>-2.0421777243786438E-5</v>
      </c>
      <c r="AS74">
        <f t="shared" si="36"/>
        <v>-3.6681293358889837E-5</v>
      </c>
      <c r="AT74">
        <f t="shared" si="36"/>
        <v>-2.3977962388465023E-5</v>
      </c>
      <c r="AU74">
        <f t="shared" si="23"/>
        <v>-8.1081032991141291E-5</v>
      </c>
      <c r="AW74">
        <v>71</v>
      </c>
      <c r="AX74">
        <f>IF(Z74&gt;0, (R74*SUMPRODUCT(K74:$K$98, X74:$X$98)-K74*$AZ$3)/Z74, 0)</f>
        <v>-3911896.780579356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25</v>
      </c>
      <c r="R75">
        <f t="shared" si="28"/>
        <v>100000</v>
      </c>
      <c r="S75">
        <f t="shared" si="29"/>
        <v>-14302167.529891172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-0.95500083493961951</v>
      </c>
      <c r="AC75">
        <f t="shared" si="30"/>
        <v>-0.85269683442109068</v>
      </c>
      <c r="AE75">
        <f t="shared" si="31"/>
        <v>0</v>
      </c>
      <c r="AF75">
        <f t="shared" si="32"/>
        <v>0</v>
      </c>
      <c r="AG75">
        <f t="shared" si="32"/>
        <v>-1.4905028077719262E-6</v>
      </c>
      <c r="AH75">
        <f t="shared" si="33"/>
        <v>-1.8206592380437061E-2</v>
      </c>
      <c r="AI75">
        <f t="shared" si="34"/>
        <v>-1.8208082883244832E-2</v>
      </c>
      <c r="AJ75">
        <f t="shared" si="35"/>
        <v>-0.10230400051852884</v>
      </c>
      <c r="AK75">
        <f t="shared" si="49"/>
        <v>-6.6850058445773367E-2</v>
      </c>
      <c r="AL75">
        <f t="shared" si="26"/>
        <v>-0.18736214184754701</v>
      </c>
      <c r="AN75">
        <f t="shared" si="36"/>
        <v>0</v>
      </c>
      <c r="AO75">
        <f t="shared" si="36"/>
        <v>0</v>
      </c>
      <c r="AP75">
        <f t="shared" si="36"/>
        <v>-4.262213165460116E-10</v>
      </c>
      <c r="AQ75">
        <f t="shared" si="36"/>
        <v>-5.2063221442746135E-6</v>
      </c>
      <c r="AR75">
        <f t="shared" si="36"/>
        <v>-5.2067483655911592E-6</v>
      </c>
      <c r="AS75">
        <f t="shared" si="36"/>
        <v>-2.9254655248930891E-5</v>
      </c>
      <c r="AT75">
        <f t="shared" si="36"/>
        <v>-1.9116314154770297E-5</v>
      </c>
      <c r="AU75">
        <f t="shared" si="23"/>
        <v>-5.3577717769292345E-5</v>
      </c>
      <c r="AW75">
        <v>72</v>
      </c>
      <c r="AX75">
        <f>IF(Z75&gt;0, (R75*SUMPRODUCT(K75:$K$98, X75:$X$98)-K75*$AZ$3)/Z75, 0)</f>
        <v>-14302167.529891172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25</v>
      </c>
      <c r="R76">
        <f t="shared" si="28"/>
        <v>100000</v>
      </c>
      <c r="S76">
        <f t="shared" si="29"/>
        <v>-59582404.849812709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-0.85269683442109068</v>
      </c>
      <c r="AC76">
        <f t="shared" si="30"/>
        <v>-0.76134095115297806</v>
      </c>
      <c r="AE76">
        <f t="shared" si="31"/>
        <v>0</v>
      </c>
      <c r="AF76">
        <f t="shared" si="32"/>
        <v>0</v>
      </c>
      <c r="AG76">
        <f t="shared" si="32"/>
        <v>-3.1944873367903818E-7</v>
      </c>
      <c r="AH76">
        <f t="shared" si="33"/>
        <v>-4.6245961840606755E-3</v>
      </c>
      <c r="AI76">
        <f t="shared" si="34"/>
        <v>-4.6249156327943545E-3</v>
      </c>
      <c r="AJ76">
        <f t="shared" si="35"/>
        <v>-9.1355883268112614E-2</v>
      </c>
      <c r="AK76">
        <f t="shared" si="49"/>
        <v>-5.9688778409476353E-2</v>
      </c>
      <c r="AL76">
        <f t="shared" si="26"/>
        <v>-0.15566957731038333</v>
      </c>
      <c r="AN76">
        <f t="shared" si="36"/>
        <v>0</v>
      </c>
      <c r="AO76">
        <f t="shared" si="36"/>
        <v>0</v>
      </c>
      <c r="AP76">
        <f t="shared" si="36"/>
        <v>-8.1561558531791257E-11</v>
      </c>
      <c r="AQ76">
        <f t="shared" si="36"/>
        <v>-1.1807505636605187E-6</v>
      </c>
      <c r="AR76">
        <f t="shared" si="36"/>
        <v>-1.1808321252190505E-6</v>
      </c>
      <c r="AS76">
        <f t="shared" si="36"/>
        <v>-2.3324957762650197E-5</v>
      </c>
      <c r="AT76">
        <f t="shared" si="36"/>
        <v>-1.5239721685129586E-5</v>
      </c>
      <c r="AU76">
        <f t="shared" si="23"/>
        <v>-3.9745511572998833E-5</v>
      </c>
      <c r="AW76">
        <v>73</v>
      </c>
      <c r="AX76">
        <f>IF(Z76&gt;0, (R76*SUMPRODUCT(K76:$K$98, X76:$X$98)-K76*$AZ$3)/Z76, 0)</f>
        <v>-59582404.849812709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25</v>
      </c>
      <c r="R77">
        <f t="shared" si="28"/>
        <v>100000</v>
      </c>
      <c r="S77">
        <f t="shared" si="29"/>
        <v>-288453313.10400367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-0.76134095115297806</v>
      </c>
      <c r="AC77">
        <f t="shared" si="30"/>
        <v>-0.67976973048366962</v>
      </c>
      <c r="AE77">
        <f t="shared" si="31"/>
        <v>0</v>
      </c>
      <c r="AF77">
        <f t="shared" si="32"/>
        <v>0</v>
      </c>
      <c r="AG77">
        <f t="shared" si="32"/>
        <v>-5.8915056579587145E-8</v>
      </c>
      <c r="AH77">
        <f t="shared" si="33"/>
        <v>-1.0293567590506426E-3</v>
      </c>
      <c r="AI77">
        <f t="shared" si="34"/>
        <v>-1.0294156741072222E-3</v>
      </c>
      <c r="AJ77">
        <f t="shared" si="35"/>
        <v>-8.1571220669308442E-2</v>
      </c>
      <c r="AK77">
        <f t="shared" si="49"/>
        <v>-5.329386658070847E-2</v>
      </c>
      <c r="AL77">
        <f t="shared" si="26"/>
        <v>-0.13589450292412414</v>
      </c>
      <c r="AN77">
        <f t="shared" si="36"/>
        <v>0</v>
      </c>
      <c r="AO77">
        <f t="shared" si="36"/>
        <v>0</v>
      </c>
      <c r="AP77">
        <f t="shared" si="36"/>
        <v>-1.3430513616711819E-11</v>
      </c>
      <c r="AQ77">
        <f t="shared" si="36"/>
        <v>-2.3465631319912893E-7</v>
      </c>
      <c r="AR77">
        <f t="shared" si="36"/>
        <v>-2.3466974371274566E-7</v>
      </c>
      <c r="AS77">
        <f t="shared" si="36"/>
        <v>-1.8595304045087431E-5</v>
      </c>
      <c r="AT77">
        <f t="shared" si="36"/>
        <v>-1.2149084501557207E-5</v>
      </c>
      <c r="AU77">
        <f t="shared" si="23"/>
        <v>-3.0979058290357387E-5</v>
      </c>
      <c r="AW77">
        <v>74</v>
      </c>
      <c r="AX77">
        <f>IF(Z77&gt;0, (R77*SUMPRODUCT(K77:$K$98, X77:$X$98)-K77*$AZ$3)/Z77, 0)</f>
        <v>-288453313.10400367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25</v>
      </c>
      <c r="R78">
        <f t="shared" si="28"/>
        <v>100000</v>
      </c>
      <c r="S78">
        <f t="shared" si="29"/>
        <v>-1666633012.9631753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-0.67976973048366962</v>
      </c>
      <c r="AC78">
        <f t="shared" si="30"/>
        <v>-0.60693746387223979</v>
      </c>
      <c r="AE78">
        <f t="shared" si="31"/>
        <v>0</v>
      </c>
      <c r="AF78">
        <f t="shared" si="32"/>
        <v>0</v>
      </c>
      <c r="AG78">
        <f t="shared" si="32"/>
        <v>-9.1042457930366552E-9</v>
      </c>
      <c r="AH78">
        <f t="shared" si="33"/>
        <v>-1.9688664088301846E-4</v>
      </c>
      <c r="AI78">
        <f t="shared" si="34"/>
        <v>-1.9689574512881151E-4</v>
      </c>
      <c r="AJ78">
        <f t="shared" si="35"/>
        <v>-7.283226661142983E-2</v>
      </c>
      <c r="AK78">
        <f t="shared" si="49"/>
        <v>-4.7583881133856878E-2</v>
      </c>
      <c r="AL78">
        <f t="shared" si="26"/>
        <v>-0.12061304349041552</v>
      </c>
      <c r="AN78">
        <f t="shared" si="36"/>
        <v>0</v>
      </c>
      <c r="AO78">
        <f t="shared" si="36"/>
        <v>0</v>
      </c>
      <c r="AP78">
        <f t="shared" si="36"/>
        <v>-1.8530719145272995E-12</v>
      </c>
      <c r="AQ78">
        <f t="shared" si="36"/>
        <v>-4.0074171200979018E-8</v>
      </c>
      <c r="AR78">
        <f t="shared" si="36"/>
        <v>-4.0076024272893543E-8</v>
      </c>
      <c r="AS78">
        <f t="shared" si="36"/>
        <v>-1.4824229353762747E-5</v>
      </c>
      <c r="AT78">
        <f t="shared" si="36"/>
        <v>-9.6851903735723983E-6</v>
      </c>
      <c r="AU78">
        <f t="shared" si="23"/>
        <v>-2.4549495751608037E-5</v>
      </c>
      <c r="AW78">
        <v>75</v>
      </c>
      <c r="AX78">
        <f>IF(Z78&gt;0, (R78*SUMPRODUCT(K78:$K$98, X78:$X$98)-K78*$AZ$3)/Z78, 0)</f>
        <v>-1666633012.9631753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100000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-0.60693746387223979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-3.641698317214662E-5</v>
      </c>
      <c r="AI79">
        <f t="shared" si="34"/>
        <v>-3.641698317214662E-5</v>
      </c>
      <c r="AJ79">
        <f t="shared" si="35"/>
        <v>-0.60693746387223979</v>
      </c>
      <c r="AK79">
        <f t="shared" si="49"/>
        <v>-4.2485622471056791E-2</v>
      </c>
      <c r="AL79">
        <f t="shared" si="26"/>
        <v>-0.64945950332646873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-6.6181139804546403E-9</v>
      </c>
      <c r="AR79">
        <f t="shared" si="36"/>
        <v>-6.6181139804546403E-9</v>
      </c>
      <c r="AS79">
        <f t="shared" si="36"/>
        <v>-1.1029967243378832E-4</v>
      </c>
      <c r="AT79">
        <f t="shared" si="36"/>
        <v>-7.7209770703651833E-6</v>
      </c>
      <c r="AU79">
        <f t="shared" si="23"/>
        <v>-1.1802726761813395E-4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5657.1738473059168</v>
      </c>
      <c r="AO81" s="8">
        <f t="shared" si="50"/>
        <v>-565.71738473059168</v>
      </c>
      <c r="AP81" s="8">
        <f t="shared" si="50"/>
        <v>-435.07716435622444</v>
      </c>
      <c r="AQ81" s="8">
        <f t="shared" si="50"/>
        <v>-2981.9178812619193</v>
      </c>
      <c r="AR81" s="8">
        <f t="shared" si="50"/>
        <v>1674.4614169571794</v>
      </c>
      <c r="AS81" s="8">
        <f t="shared" si="50"/>
        <v>-357.49084526556561</v>
      </c>
      <c r="AT81" s="8">
        <f t="shared" si="50"/>
        <v>208.53632640491332</v>
      </c>
      <c r="AU81" s="8">
        <f t="shared" si="50"/>
        <v>1525.5068980965282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7" priority="1" operator="lessThan">
      <formula>0</formula>
    </cfRule>
  </conditionalFormatting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809822-3287-49C6-8745-BD74DD40E52C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'S.55.04.B'!C3*(1+C12)</f>
        <v>8671.3285614096185</v>
      </c>
      <c r="K3">
        <v>1</v>
      </c>
      <c r="L3" s="2">
        <v>0</v>
      </c>
      <c r="O3">
        <f>$C$3</f>
        <v>8671.3285614096185</v>
      </c>
      <c r="P3" s="2">
        <f>O3*C5</f>
        <v>867.13285614096185</v>
      </c>
      <c r="Q3" s="4">
        <f>B8</f>
        <v>273.14974180000002</v>
      </c>
      <c r="R3">
        <f t="shared" ref="R3:R66" si="0">$C$6</f>
        <v>100000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8671.3285614096185</v>
      </c>
      <c r="AF3">
        <f t="shared" ref="AF3:AG34" si="4">-$Z3*P3</f>
        <v>-867.13285614096185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7531.0459634686567</v>
      </c>
      <c r="AJ3">
        <f t="shared" ref="AJ3:AJ66" si="7">AB3-AC3</f>
        <v>0</v>
      </c>
      <c r="AL3">
        <f t="shared" ref="AL3:AL34" si="8">SUM(AI3:AK3)</f>
        <v>7531.0459634686567</v>
      </c>
      <c r="AN3">
        <f t="shared" ref="AN3:AU34" si="9">AE3*$K3</f>
        <v>8671.3285614096185</v>
      </c>
      <c r="AO3">
        <f t="shared" si="9"/>
        <v>-867.13285614096185</v>
      </c>
      <c r="AP3">
        <f t="shared" si="9"/>
        <v>-273.14974180000002</v>
      </c>
      <c r="AQ3">
        <f t="shared" si="9"/>
        <v>0</v>
      </c>
      <c r="AR3">
        <f t="shared" si="9"/>
        <v>7531.0459634686567</v>
      </c>
      <c r="AS3">
        <f t="shared" si="9"/>
        <v>0</v>
      </c>
      <c r="AT3">
        <f t="shared" si="9"/>
        <v>0</v>
      </c>
      <c r="AU3">
        <f t="shared" si="9"/>
        <v>7531.0459634686567</v>
      </c>
      <c r="AW3">
        <v>0</v>
      </c>
      <c r="AX3">
        <f>IF(Z3&gt;0, (R3*SUMPRODUCT(K3:$K$98, X3:$X$98)-K3*$AZ$3)/Z3, 0)</f>
        <v>0</v>
      </c>
      <c r="AZ3">
        <f>C6*ABS(SUMPRODUCT(X4:X69, K4:K69))/1</f>
        <v>4700.413599208593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100000</v>
      </c>
      <c r="S4">
        <f t="shared" si="1"/>
        <v>510.59129346275358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503.61574277234922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-366.17109999999997</v>
      </c>
      <c r="AI4">
        <f t="shared" si="6"/>
        <v>-366.17109999999997</v>
      </c>
      <c r="AJ4">
        <f t="shared" si="7"/>
        <v>-503.61574277234922</v>
      </c>
      <c r="AK4">
        <f>G4*SUM(AB4, AE4:AF4)</f>
        <v>0</v>
      </c>
      <c r="AL4">
        <f t="shared" si="8"/>
        <v>-869.78684277234925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-326.93848214285708</v>
      </c>
      <c r="AR4">
        <f t="shared" si="9"/>
        <v>-326.93848214285708</v>
      </c>
      <c r="AS4">
        <f t="shared" si="9"/>
        <v>-449.6569131895975</v>
      </c>
      <c r="AT4">
        <f t="shared" si="9"/>
        <v>0</v>
      </c>
      <c r="AU4">
        <f t="shared" si="9"/>
        <v>-776.59539533245459</v>
      </c>
      <c r="AW4">
        <v>1</v>
      </c>
      <c r="AX4">
        <f>IF(Z4&gt;0, (R4*SUMPRODUCT(K4:$K$98, X4:$X$98)-K4*$AZ$3)/Z4, 0)</f>
        <v>510.59129346275358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100000</v>
      </c>
      <c r="S5">
        <f t="shared" si="1"/>
        <v>643.89991459052555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503.61574277234922</v>
      </c>
      <c r="AC5">
        <f t="shared" si="2"/>
        <v>626.33417381909067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-375.51407759812167</v>
      </c>
      <c r="AI5">
        <f t="shared" si="6"/>
        <v>-399.83207173147213</v>
      </c>
      <c r="AJ5">
        <f t="shared" si="7"/>
        <v>-122.71843104674144</v>
      </c>
      <c r="AK5">
        <f>G5*SUM(AB5, AE5:AF5)</f>
        <v>35.253101994064451</v>
      </c>
      <c r="AL5">
        <f t="shared" si="8"/>
        <v>-487.29740078414909</v>
      </c>
      <c r="AN5">
        <f t="shared" si="9"/>
        <v>0</v>
      </c>
      <c r="AO5">
        <f t="shared" si="9"/>
        <v>0</v>
      </c>
      <c r="AP5">
        <f t="shared" si="9"/>
        <v>-19.386156037428623</v>
      </c>
      <c r="AQ5">
        <f t="shared" si="9"/>
        <v>-299.35752359544136</v>
      </c>
      <c r="AR5">
        <f t="shared" si="9"/>
        <v>-318.74367963286994</v>
      </c>
      <c r="AS5">
        <f t="shared" si="9"/>
        <v>-97.830381893129328</v>
      </c>
      <c r="AT5">
        <f t="shared" si="9"/>
        <v>28.103557074349848</v>
      </c>
      <c r="AU5">
        <f t="shared" si="9"/>
        <v>-388.47050445164945</v>
      </c>
      <c r="AW5">
        <v>2</v>
      </c>
      <c r="AX5">
        <f>IF(Z5&gt;0, (R5*SUMPRODUCT(K5:$K$98, X5:$X$98)-K5*$AZ$3)/Z5, 0)</f>
        <v>643.89991459052555</v>
      </c>
    </row>
    <row r="6" spans="1:52" x14ac:dyDescent="0.25">
      <c r="A6" t="s">
        <v>16</v>
      </c>
      <c r="C6" s="2">
        <f>'S.26.04.B'!C6</f>
        <v>100000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100000</v>
      </c>
      <c r="S6">
        <f t="shared" si="1"/>
        <v>759.48696320860415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626.33417381909067</v>
      </c>
      <c r="AC6">
        <f t="shared" si="2"/>
        <v>728.45603700007678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-385.03147016821151</v>
      </c>
      <c r="AI6">
        <f t="shared" si="6"/>
        <v>-409.01002649268645</v>
      </c>
      <c r="AJ6">
        <f t="shared" si="7"/>
        <v>-102.12186318098611</v>
      </c>
      <c r="AK6">
        <f>G6*SUM(AB6, AE6:AF6)</f>
        <v>43.843392167336354</v>
      </c>
      <c r="AL6">
        <f t="shared" si="8"/>
        <v>-467.28849750633623</v>
      </c>
      <c r="AN6">
        <f t="shared" si="9"/>
        <v>0</v>
      </c>
      <c r="AO6">
        <f t="shared" si="9"/>
        <v>0</v>
      </c>
      <c r="AP6">
        <f t="shared" si="9"/>
        <v>-17.067462762842585</v>
      </c>
      <c r="AQ6">
        <f t="shared" si="9"/>
        <v>-274.05779525229156</v>
      </c>
      <c r="AR6">
        <f t="shared" si="9"/>
        <v>-291.12525801513414</v>
      </c>
      <c r="AS6">
        <f t="shared" si="9"/>
        <v>-72.688325082129538</v>
      </c>
      <c r="AT6">
        <f t="shared" si="9"/>
        <v>31.206860541847231</v>
      </c>
      <c r="AU6">
        <f t="shared" si="9"/>
        <v>-332.60672255541647</v>
      </c>
      <c r="AW6">
        <v>3</v>
      </c>
      <c r="AX6">
        <f>IF(Z6&gt;0, (R6*SUMPRODUCT(K6:$K$98, X6:$X$98)-K6*$AZ$3)/Z6, 0)</f>
        <v>759.48696320860415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25</v>
      </c>
      <c r="R7">
        <f t="shared" si="0"/>
        <v>100000</v>
      </c>
      <c r="S7">
        <f t="shared" si="1"/>
        <v>859.62711498239582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728.45603700007678</v>
      </c>
      <c r="AC7">
        <f t="shared" si="2"/>
        <v>812.86197994102167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-395.2482312330751</v>
      </c>
      <c r="AI7">
        <f t="shared" si="6"/>
        <v>-418.88818993649699</v>
      </c>
      <c r="AJ7">
        <f t="shared" si="7"/>
        <v>-84.405942940944897</v>
      </c>
      <c r="AK7">
        <f>G7*SUM(AB7, AE7:AF7)</f>
        <v>50.99192259000538</v>
      </c>
      <c r="AL7">
        <f t="shared" si="8"/>
        <v>-452.30221028743648</v>
      </c>
      <c r="AN7">
        <f t="shared" si="9"/>
        <v>0</v>
      </c>
      <c r="AO7">
        <f t="shared" si="9"/>
        <v>0</v>
      </c>
      <c r="AP7">
        <f t="shared" si="9"/>
        <v>-15.02362112876825</v>
      </c>
      <c r="AQ7">
        <f t="shared" si="9"/>
        <v>-251.18739640615229</v>
      </c>
      <c r="AR7">
        <f t="shared" si="9"/>
        <v>-266.21101753492053</v>
      </c>
      <c r="AS7">
        <f t="shared" si="9"/>
        <v>-53.641502663777125</v>
      </c>
      <c r="AT7">
        <f t="shared" si="9"/>
        <v>32.406288658568123</v>
      </c>
      <c r="AU7">
        <f t="shared" si="9"/>
        <v>-287.44623154012953</v>
      </c>
      <c r="AW7">
        <v>4</v>
      </c>
      <c r="AX7">
        <f>IF(Z7&gt;0, (R7*SUMPRODUCT(K7:$K$98, X7:$X$98)-K7*$AZ$3)/Z7, 0)</f>
        <v>859.62711498239582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100000</v>
      </c>
      <c r="S8">
        <f t="shared" si="1"/>
        <v>945.98506552564129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812.86197994102167</v>
      </c>
      <c r="AC8">
        <f t="shared" si="2"/>
        <v>881.73149263597543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-406.47613520796995</v>
      </c>
      <c r="AI8">
        <f t="shared" si="6"/>
        <v>-429.77807529055565</v>
      </c>
      <c r="AJ8">
        <f t="shared" si="7"/>
        <v>-68.869512694953755</v>
      </c>
      <c r="AK8">
        <f t="shared" ref="AK8:AK69" si="22">G8*SUM(AB8:AB8, AE8:AF8)</f>
        <v>56.900338595871524</v>
      </c>
      <c r="AL8">
        <f t="shared" si="8"/>
        <v>-441.74724938963789</v>
      </c>
      <c r="AN8">
        <f t="shared" si="9"/>
        <v>0</v>
      </c>
      <c r="AO8">
        <f t="shared" si="9"/>
        <v>0</v>
      </c>
      <c r="AP8">
        <f t="shared" si="9"/>
        <v>-13.222146593204792</v>
      </c>
      <c r="AQ8">
        <f t="shared" si="9"/>
        <v>-230.64547532570663</v>
      </c>
      <c r="AR8">
        <f t="shared" si="9"/>
        <v>-243.86762191891142</v>
      </c>
      <c r="AS8">
        <f t="shared" si="9"/>
        <v>-39.078411043369769</v>
      </c>
      <c r="AT8">
        <f t="shared" si="9"/>
        <v>32.286780218779036</v>
      </c>
      <c r="AU8">
        <f t="shared" si="9"/>
        <v>-250.65925274350215</v>
      </c>
      <c r="AW8">
        <v>5</v>
      </c>
      <c r="AX8">
        <f>IF(Z8&gt;0, (R8*SUMPRODUCT(K8:$K$98, X8:$X$98)-K8*$AZ$3)/Z8, 0)</f>
        <v>945.98506552564129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100000</v>
      </c>
      <c r="S9">
        <f t="shared" si="1"/>
        <v>1019.9229973949883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881.73149263597543</v>
      </c>
      <c r="AC9">
        <f t="shared" si="2"/>
        <v>936.85111472196968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-420.59983207515091</v>
      </c>
      <c r="AI9">
        <f t="shared" si="6"/>
        <v>-443.56360279889196</v>
      </c>
      <c r="AJ9">
        <f t="shared" si="7"/>
        <v>-55.119622085994251</v>
      </c>
      <c r="AK9">
        <f t="shared" si="22"/>
        <v>61.721204484518289</v>
      </c>
      <c r="AL9">
        <f t="shared" si="8"/>
        <v>-436.96202040036792</v>
      </c>
      <c r="AN9">
        <f t="shared" si="9"/>
        <v>0</v>
      </c>
      <c r="AO9">
        <f t="shared" si="9"/>
        <v>0</v>
      </c>
      <c r="AP9">
        <f t="shared" si="9"/>
        <v>-11.634160908227857</v>
      </c>
      <c r="AQ9">
        <f t="shared" si="9"/>
        <v>-213.08896449122656</v>
      </c>
      <c r="AR9">
        <f t="shared" si="9"/>
        <v>-224.72312539945443</v>
      </c>
      <c r="AS9">
        <f t="shared" si="9"/>
        <v>-27.92531593629748</v>
      </c>
      <c r="AT9">
        <f t="shared" si="9"/>
        <v>31.269883028406181</v>
      </c>
      <c r="AU9">
        <f t="shared" si="9"/>
        <v>-221.37855830734571</v>
      </c>
      <c r="AW9">
        <v>6</v>
      </c>
      <c r="AX9">
        <f>IF(Z9&gt;0, (R9*SUMPRODUCT(K9:$K$98, X9:$X$98)-K9*$AZ$3)/Z9, 0)</f>
        <v>1019.9229973949883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100000</v>
      </c>
      <c r="S10">
        <f t="shared" si="1"/>
        <v>1081.6551124152538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936.85111472196968</v>
      </c>
      <c r="AC10">
        <f t="shared" si="2"/>
        <v>978.90955863404918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-435.45206388534865</v>
      </c>
      <c r="AI10">
        <f t="shared" si="6"/>
        <v>-458.07733388588093</v>
      </c>
      <c r="AJ10">
        <f t="shared" si="7"/>
        <v>-42.058443912079497</v>
      </c>
      <c r="AK10">
        <f t="shared" si="22"/>
        <v>65.579578030537888</v>
      </c>
      <c r="AL10">
        <f t="shared" si="8"/>
        <v>-434.55619976742253</v>
      </c>
      <c r="AN10">
        <f t="shared" si="9"/>
        <v>0</v>
      </c>
      <c r="AO10">
        <f t="shared" si="9"/>
        <v>0</v>
      </c>
      <c r="AP10">
        <f t="shared" si="9"/>
        <v>-10.234523131526139</v>
      </c>
      <c r="AQ10">
        <f t="shared" si="9"/>
        <v>-196.97639941536829</v>
      </c>
      <c r="AR10">
        <f t="shared" si="9"/>
        <v>-207.21092254689444</v>
      </c>
      <c r="AS10">
        <f t="shared" si="9"/>
        <v>-19.025104101919908</v>
      </c>
      <c r="AT10">
        <f t="shared" si="9"/>
        <v>29.664870664238396</v>
      </c>
      <c r="AU10">
        <f t="shared" si="9"/>
        <v>-196.57115598457594</v>
      </c>
      <c r="AW10">
        <v>7</v>
      </c>
      <c r="AX10">
        <f>IF(Z10&gt;0, (R10*SUMPRODUCT(K10:$K$98, X10:$X$98)-K10*$AZ$3)/Z10, 0)</f>
        <v>1081.6551124152538</v>
      </c>
    </row>
    <row r="11" spans="1:52" x14ac:dyDescent="0.25">
      <c r="A11" t="s">
        <v>33</v>
      </c>
      <c r="C11" s="12">
        <f>AU71</f>
        <v>2364.6431512024024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100000</v>
      </c>
      <c r="S11">
        <f t="shared" si="1"/>
        <v>1132.6778474127495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978.90955863404918</v>
      </c>
      <c r="AC11">
        <f t="shared" si="2"/>
        <v>1009.74334529306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-449.50845674637537</v>
      </c>
      <c r="AI11">
        <f t="shared" si="6"/>
        <v>-471.79509693271575</v>
      </c>
      <c r="AJ11">
        <f t="shared" si="7"/>
        <v>-30.833786659010798</v>
      </c>
      <c r="AK11">
        <f t="shared" si="22"/>
        <v>68.523669104383444</v>
      </c>
      <c r="AL11">
        <f t="shared" si="8"/>
        <v>-434.10521448734312</v>
      </c>
      <c r="AN11">
        <f t="shared" si="9"/>
        <v>0</v>
      </c>
      <c r="AO11">
        <f t="shared" si="9"/>
        <v>0</v>
      </c>
      <c r="AP11">
        <f t="shared" si="9"/>
        <v>-9.0012001792738818</v>
      </c>
      <c r="AQ11">
        <f t="shared" si="9"/>
        <v>-181.54892651475075</v>
      </c>
      <c r="AR11">
        <f t="shared" si="9"/>
        <v>-190.55012669402464</v>
      </c>
      <c r="AS11">
        <f t="shared" si="9"/>
        <v>-12.453249286668491</v>
      </c>
      <c r="AT11">
        <f t="shared" si="9"/>
        <v>27.675560670868556</v>
      </c>
      <c r="AU11">
        <f t="shared" si="9"/>
        <v>-175.32781530982456</v>
      </c>
      <c r="AW11">
        <v>8</v>
      </c>
      <c r="AX11">
        <f>IF(Z11&gt;0, (R11*SUMPRODUCT(K11:$K$98, X11:$X$98)-K11*$AZ$3)/Z11, 0)</f>
        <v>1132.6778474127495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100000</v>
      </c>
      <c r="S12">
        <f t="shared" si="1"/>
        <v>1175.0723915570752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1009.74334529306</v>
      </c>
      <c r="AC12">
        <f t="shared" si="2"/>
        <v>1031.5963706304331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-465.06806872655125</v>
      </c>
      <c r="AI12">
        <f t="shared" si="6"/>
        <v>-487.0155754938466</v>
      </c>
      <c r="AJ12">
        <f t="shared" si="7"/>
        <v>-21.853025337373083</v>
      </c>
      <c r="AK12">
        <f t="shared" si="22"/>
        <v>70.6820341705142</v>
      </c>
      <c r="AL12">
        <f t="shared" si="8"/>
        <v>-438.18656666070547</v>
      </c>
      <c r="AN12">
        <f t="shared" si="9"/>
        <v>0</v>
      </c>
      <c r="AO12">
        <f t="shared" si="9"/>
        <v>0</v>
      </c>
      <c r="AP12">
        <f t="shared" si="9"/>
        <v>-7.9144909636377596</v>
      </c>
      <c r="AQ12">
        <f t="shared" si="9"/>
        <v>-167.70820788161663</v>
      </c>
      <c r="AR12">
        <f t="shared" si="9"/>
        <v>-175.6226988452544</v>
      </c>
      <c r="AS12">
        <f t="shared" si="9"/>
        <v>-7.8804200128332003</v>
      </c>
      <c r="AT12">
        <f t="shared" si="9"/>
        <v>25.488650107977989</v>
      </c>
      <c r="AU12">
        <f t="shared" si="9"/>
        <v>-158.01446875010961</v>
      </c>
      <c r="AW12">
        <v>9</v>
      </c>
      <c r="AX12">
        <f>IF(Z12&gt;0, (R12*SUMPRODUCT(K12:$K$98, X12:$X$98)-K12*$AZ$3)/Z12, 0)</f>
        <v>1175.0723915570752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100000</v>
      </c>
      <c r="S13">
        <f t="shared" si="1"/>
        <v>1209.6340850049835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1031.5963706304331</v>
      </c>
      <c r="AC13">
        <f t="shared" si="2"/>
        <v>1045.4970483310703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-481.27458529622982</v>
      </c>
      <c r="AI13">
        <f t="shared" si="6"/>
        <v>-502.88229834952813</v>
      </c>
      <c r="AJ13">
        <f t="shared" si="7"/>
        <v>-13.900677700637289</v>
      </c>
      <c r="AK13">
        <f t="shared" si="22"/>
        <v>72.211745944130314</v>
      </c>
      <c r="AL13">
        <f t="shared" si="8"/>
        <v>-444.5712301060351</v>
      </c>
      <c r="AN13">
        <f t="shared" si="9"/>
        <v>0</v>
      </c>
      <c r="AO13">
        <f t="shared" si="9"/>
        <v>0</v>
      </c>
      <c r="AP13">
        <f t="shared" si="9"/>
        <v>-6.9571053070934932</v>
      </c>
      <c r="AQ13">
        <f t="shared" si="9"/>
        <v>-154.95753591667213</v>
      </c>
      <c r="AR13">
        <f t="shared" si="9"/>
        <v>-161.91464122376561</v>
      </c>
      <c r="AS13">
        <f t="shared" si="9"/>
        <v>-4.4756461900783027</v>
      </c>
      <c r="AT13">
        <f t="shared" si="9"/>
        <v>23.250249561496705</v>
      </c>
      <c r="AU13">
        <f t="shared" si="9"/>
        <v>-143.14003785234721</v>
      </c>
      <c r="AW13">
        <v>10</v>
      </c>
      <c r="AX13">
        <f>IF(Z13&gt;0, (R13*SUMPRODUCT(K13:$K$98, X13:$X$98)-K13*$AZ$3)/Z13, 0)</f>
        <v>1209.6340850049835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100000</v>
      </c>
      <c r="S14">
        <f t="shared" si="1"/>
        <v>1237.4813064775647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1045.4970483310703</v>
      </c>
      <c r="AC14">
        <f t="shared" si="2"/>
        <v>1052.6903031128393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-499.37559708222096</v>
      </c>
      <c r="AI14">
        <f t="shared" si="6"/>
        <v>-520.64238910571578</v>
      </c>
      <c r="AJ14">
        <f t="shared" si="7"/>
        <v>-7.1932547817689283</v>
      </c>
      <c r="AK14">
        <f t="shared" si="22"/>
        <v>73.184793383174934</v>
      </c>
      <c r="AL14">
        <f t="shared" si="8"/>
        <v>-454.6508505043098</v>
      </c>
      <c r="AN14">
        <f t="shared" si="9"/>
        <v>0</v>
      </c>
      <c r="AO14">
        <f t="shared" si="9"/>
        <v>0</v>
      </c>
      <c r="AP14">
        <f t="shared" si="9"/>
        <v>-6.1136945175944781</v>
      </c>
      <c r="AQ14">
        <f t="shared" si="9"/>
        <v>-143.55855113122681</v>
      </c>
      <c r="AR14">
        <f t="shared" si="9"/>
        <v>-149.67224564882127</v>
      </c>
      <c r="AS14">
        <f t="shared" si="9"/>
        <v>-2.0678888604532522</v>
      </c>
      <c r="AT14">
        <f t="shared" si="9"/>
        <v>21.038879281073381</v>
      </c>
      <c r="AU14">
        <f t="shared" si="9"/>
        <v>-130.70125522820118</v>
      </c>
      <c r="AW14">
        <v>11</v>
      </c>
      <c r="AX14">
        <f>IF(Z14&gt;0, (R14*SUMPRODUCT(K14:$K$98, X14:$X$98)-K14*$AZ$3)/Z14, 0)</f>
        <v>1237.4813064775647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100000</v>
      </c>
      <c r="S15">
        <f t="shared" si="1"/>
        <v>1259.2102507846746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1052.6903031128393</v>
      </c>
      <c r="AC15">
        <f t="shared" si="2"/>
        <v>1053.9092436766491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-520.44620856338634</v>
      </c>
      <c r="AI15">
        <f t="shared" si="6"/>
        <v>-541.37022111450528</v>
      </c>
      <c r="AJ15">
        <f t="shared" si="7"/>
        <v>-1.2189405638098378</v>
      </c>
      <c r="AK15">
        <f t="shared" si="22"/>
        <v>73.688321217898761</v>
      </c>
      <c r="AL15">
        <f t="shared" si="8"/>
        <v>-468.90084046041636</v>
      </c>
      <c r="AN15">
        <f t="shared" si="9"/>
        <v>0</v>
      </c>
      <c r="AO15">
        <f t="shared" si="9"/>
        <v>0</v>
      </c>
      <c r="AP15">
        <f t="shared" si="9"/>
        <v>-5.3706728663489551</v>
      </c>
      <c r="AQ15">
        <f t="shared" si="9"/>
        <v>-133.58557895608251</v>
      </c>
      <c r="AR15">
        <f t="shared" si="9"/>
        <v>-138.95625182243145</v>
      </c>
      <c r="AS15">
        <f t="shared" si="9"/>
        <v>-0.31287168251079506</v>
      </c>
      <c r="AT15">
        <f t="shared" si="9"/>
        <v>18.913956697593846</v>
      </c>
      <c r="AU15">
        <f t="shared" si="9"/>
        <v>-120.35516680734841</v>
      </c>
      <c r="AW15">
        <v>12</v>
      </c>
      <c r="AX15">
        <f>IF(Z15&gt;0, (R15*SUMPRODUCT(K15:$K$98, X15:$X$98)-K15*$AZ$3)/Z15, 0)</f>
        <v>1259.2102507846746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100000</v>
      </c>
      <c r="S16">
        <f t="shared" si="1"/>
        <v>1275.0657897621099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1053.9092436766491</v>
      </c>
      <c r="AC16">
        <f t="shared" si="2"/>
        <v>1049.5892823054212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-542.60919351223663</v>
      </c>
      <c r="AI16">
        <f t="shared" si="6"/>
        <v>-563.1883136394664</v>
      </c>
      <c r="AJ16">
        <f t="shared" si="7"/>
        <v>4.3199613712279188</v>
      </c>
      <c r="AK16">
        <f t="shared" si="22"/>
        <v>73.773647057365451</v>
      </c>
      <c r="AL16">
        <f t="shared" si="8"/>
        <v>-485.09470521087303</v>
      </c>
      <c r="AN16">
        <f t="shared" si="9"/>
        <v>0</v>
      </c>
      <c r="AO16">
        <f t="shared" si="9"/>
        <v>0</v>
      </c>
      <c r="AP16">
        <f t="shared" si="9"/>
        <v>-4.7162031887419831</v>
      </c>
      <c r="AQ16">
        <f t="shared" si="9"/>
        <v>-124.35202248015707</v>
      </c>
      <c r="AR16">
        <f t="shared" si="9"/>
        <v>-129.06822566889906</v>
      </c>
      <c r="AS16">
        <f t="shared" si="9"/>
        <v>0.99002364864322878</v>
      </c>
      <c r="AT16">
        <f t="shared" si="9"/>
        <v>16.907015817294287</v>
      </c>
      <c r="AU16">
        <f t="shared" si="9"/>
        <v>-111.17118620296154</v>
      </c>
      <c r="AW16">
        <v>13</v>
      </c>
      <c r="AX16">
        <f>IF(Z16&gt;0, (R16*SUMPRODUCT(K16:$K$98, X16:$X$98)-K16*$AZ$3)/Z16, 0)</f>
        <v>1275.0657897621099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100000</v>
      </c>
      <c r="S17">
        <f t="shared" si="1"/>
        <v>1285.9029356118492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1049.5892823054212</v>
      </c>
      <c r="AC17">
        <f t="shared" si="2"/>
        <v>1040.6529898117406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-565.51306866554626</v>
      </c>
      <c r="AI17">
        <f t="shared" si="6"/>
        <v>-585.74501932433736</v>
      </c>
      <c r="AJ17">
        <f t="shared" si="7"/>
        <v>8.9362924936806394</v>
      </c>
      <c r="AK17">
        <f t="shared" si="22"/>
        <v>73.471249761379497</v>
      </c>
      <c r="AL17">
        <f t="shared" si="8"/>
        <v>-503.33747706927721</v>
      </c>
      <c r="AN17">
        <f t="shared" si="9"/>
        <v>0</v>
      </c>
      <c r="AO17">
        <f t="shared" si="9"/>
        <v>0</v>
      </c>
      <c r="AP17">
        <f t="shared" si="9"/>
        <v>-4.1398579526560271</v>
      </c>
      <c r="AQ17">
        <f t="shared" si="9"/>
        <v>-115.71517814218849</v>
      </c>
      <c r="AR17">
        <f t="shared" si="9"/>
        <v>-119.85503609484452</v>
      </c>
      <c r="AS17">
        <f t="shared" si="9"/>
        <v>1.8285424955378351</v>
      </c>
      <c r="AT17">
        <f t="shared" si="9"/>
        <v>15.033673358829697</v>
      </c>
      <c r="AU17">
        <f t="shared" si="9"/>
        <v>-102.99282024047699</v>
      </c>
      <c r="AW17">
        <v>14</v>
      </c>
      <c r="AX17">
        <f>IF(Z17&gt;0, (R17*SUMPRODUCT(K17:$K$98, X17:$X$98)-K17*$AZ$3)/Z17, 0)</f>
        <v>1285.9029356118492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100000</v>
      </c>
      <c r="S18">
        <f t="shared" si="1"/>
        <v>1292.623206607956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1040.6529898117406</v>
      </c>
      <c r="AC18">
        <f t="shared" si="2"/>
        <v>1027.9875705860491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-591.28377552693212</v>
      </c>
      <c r="AI18">
        <f t="shared" si="6"/>
        <v>-611.16558573525356</v>
      </c>
      <c r="AJ18">
        <f t="shared" si="7"/>
        <v>12.665419225691494</v>
      </c>
      <c r="AK18">
        <f t="shared" si="22"/>
        <v>72.845709286821844</v>
      </c>
      <c r="AL18">
        <f t="shared" si="8"/>
        <v>-525.65445722274023</v>
      </c>
      <c r="AN18">
        <f t="shared" si="9"/>
        <v>0</v>
      </c>
      <c r="AO18">
        <f t="shared" si="9"/>
        <v>0</v>
      </c>
      <c r="AP18">
        <f t="shared" si="9"/>
        <v>-3.6323323922247144</v>
      </c>
      <c r="AQ18">
        <f t="shared" si="9"/>
        <v>-108.02533513495057</v>
      </c>
      <c r="AR18">
        <f t="shared" si="9"/>
        <v>-111.65766752717528</v>
      </c>
      <c r="AS18">
        <f t="shared" si="9"/>
        <v>2.313924739877546</v>
      </c>
      <c r="AT18">
        <f t="shared" si="9"/>
        <v>13.308638735841113</v>
      </c>
      <c r="AU18">
        <f t="shared" si="9"/>
        <v>-96.035104051456628</v>
      </c>
      <c r="AW18">
        <v>15</v>
      </c>
      <c r="AX18">
        <f>IF(Z18&gt;0, (R18*SUMPRODUCT(K18:$K$98, X18:$X$98)-K18*$AZ$3)/Z18, 0)</f>
        <v>1292.623206607956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100000</v>
      </c>
      <c r="S19">
        <f t="shared" si="1"/>
        <v>1295.541159614628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1027.9875705860491</v>
      </c>
      <c r="AC19">
        <f t="shared" si="2"/>
        <v>1011.9709487693998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-620.13529180705166</v>
      </c>
      <c r="AI19">
        <f t="shared" si="6"/>
        <v>-639.66325009033812</v>
      </c>
      <c r="AJ19">
        <f t="shared" si="7"/>
        <v>16.016621816649263</v>
      </c>
      <c r="AK19">
        <f t="shared" si="22"/>
        <v>71.959129941023434</v>
      </c>
      <c r="AL19">
        <f t="shared" si="8"/>
        <v>-551.68749833266543</v>
      </c>
      <c r="AN19">
        <f t="shared" si="9"/>
        <v>0</v>
      </c>
      <c r="AO19">
        <f t="shared" si="9"/>
        <v>0</v>
      </c>
      <c r="AP19">
        <f t="shared" si="9"/>
        <v>-3.1854330075711461</v>
      </c>
      <c r="AQ19">
        <f t="shared" si="9"/>
        <v>-101.15749936708177</v>
      </c>
      <c r="AR19">
        <f t="shared" si="9"/>
        <v>-104.34293237465292</v>
      </c>
      <c r="AS19">
        <f t="shared" si="9"/>
        <v>2.6126579678432393</v>
      </c>
      <c r="AT19">
        <f t="shared" si="9"/>
        <v>11.738092860758647</v>
      </c>
      <c r="AU19">
        <f t="shared" si="9"/>
        <v>-89.992181546051029</v>
      </c>
      <c r="AW19">
        <v>16</v>
      </c>
      <c r="AX19">
        <f>IF(Z19&gt;0, (R19*SUMPRODUCT(K19:$K$98, X19:$X$98)-K19*$AZ$3)/Z19, 0)</f>
        <v>1295.541159614628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100000</v>
      </c>
      <c r="S20">
        <f t="shared" si="1"/>
        <v>1294.9848795262546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1011.9709487693998</v>
      </c>
      <c r="AC20">
        <f t="shared" si="2"/>
        <v>992.96408629365851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-653.05608992915961</v>
      </c>
      <c r="AI20">
        <f t="shared" si="6"/>
        <v>-672.22550460713092</v>
      </c>
      <c r="AJ20">
        <f t="shared" si="7"/>
        <v>19.006862475741286</v>
      </c>
      <c r="AK20">
        <f t="shared" si="22"/>
        <v>70.837966413857998</v>
      </c>
      <c r="AL20">
        <f t="shared" si="8"/>
        <v>-582.38067571753163</v>
      </c>
      <c r="AN20">
        <f t="shared" si="9"/>
        <v>0</v>
      </c>
      <c r="AO20">
        <f t="shared" si="9"/>
        <v>0</v>
      </c>
      <c r="AP20">
        <f t="shared" si="9"/>
        <v>-2.7919167668115583</v>
      </c>
      <c r="AQ20">
        <f t="shared" si="9"/>
        <v>-95.113923808892025</v>
      </c>
      <c r="AR20">
        <f t="shared" si="9"/>
        <v>-97.905840575703593</v>
      </c>
      <c r="AS20">
        <f t="shared" si="9"/>
        <v>2.7682419584508415</v>
      </c>
      <c r="AT20">
        <f t="shared" si="9"/>
        <v>10.31714893125859</v>
      </c>
      <c r="AU20">
        <f t="shared" si="9"/>
        <v>-84.820449685994163</v>
      </c>
      <c r="AW20">
        <v>17</v>
      </c>
      <c r="AX20">
        <f>IF(Z20&gt;0, (R20*SUMPRODUCT(K20:$K$98, X20:$X$98)-K20*$AZ$3)/Z20, 0)</f>
        <v>1294.9848795262546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25</v>
      </c>
      <c r="R21">
        <f t="shared" si="0"/>
        <v>100000</v>
      </c>
      <c r="S21">
        <f t="shared" si="1"/>
        <v>1291.1440076396059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992.96408629365851</v>
      </c>
      <c r="AC21">
        <f t="shared" si="2"/>
        <v>971.19894542346253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-690.84937265277949</v>
      </c>
      <c r="AI21">
        <f t="shared" si="6"/>
        <v>-709.6543808408079</v>
      </c>
      <c r="AJ21">
        <f t="shared" si="7"/>
        <v>21.765140870195978</v>
      </c>
      <c r="AK21">
        <f t="shared" si="22"/>
        <v>69.507486040556103</v>
      </c>
      <c r="AL21">
        <f t="shared" si="8"/>
        <v>-618.38175393005577</v>
      </c>
      <c r="AN21">
        <f t="shared" si="9"/>
        <v>0</v>
      </c>
      <c r="AO21">
        <f t="shared" si="9"/>
        <v>0</v>
      </c>
      <c r="AP21">
        <f t="shared" si="9"/>
        <v>-2.4453955569220907</v>
      </c>
      <c r="AQ21">
        <f t="shared" si="9"/>
        <v>-89.837769252502866</v>
      </c>
      <c r="AR21">
        <f t="shared" si="9"/>
        <v>-92.28316480942496</v>
      </c>
      <c r="AS21">
        <f t="shared" si="9"/>
        <v>2.830329997603739</v>
      </c>
      <c r="AT21">
        <f t="shared" si="9"/>
        <v>9.0387249947919894</v>
      </c>
      <c r="AU21">
        <f t="shared" si="9"/>
        <v>-80.414109817029228</v>
      </c>
      <c r="AW21">
        <v>18</v>
      </c>
      <c r="AX21">
        <f>IF(Z21&gt;0, (R21*SUMPRODUCT(K21:$K$98, X21:$X$98)-K21*$AZ$3)/Z21, 0)</f>
        <v>1291.1440076396059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100000</v>
      </c>
      <c r="S22">
        <f t="shared" si="1"/>
        <v>1284.1473234197031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971.19894542346253</v>
      </c>
      <c r="AC22">
        <f t="shared" si="2"/>
        <v>946.85116093765248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-733.99023457214321</v>
      </c>
      <c r="AI22">
        <f t="shared" si="6"/>
        <v>-752.4236951196483</v>
      </c>
      <c r="AJ22">
        <f t="shared" si="7"/>
        <v>24.347784485810053</v>
      </c>
      <c r="AK22">
        <f t="shared" si="22"/>
        <v>67.983926179642381</v>
      </c>
      <c r="AL22">
        <f t="shared" si="8"/>
        <v>-660.09198445419588</v>
      </c>
      <c r="AN22">
        <f t="shared" si="9"/>
        <v>0</v>
      </c>
      <c r="AO22">
        <f t="shared" si="9"/>
        <v>0</v>
      </c>
      <c r="AP22">
        <f t="shared" si="9"/>
        <v>-2.1402496911066242</v>
      </c>
      <c r="AQ22">
        <f t="shared" si="9"/>
        <v>-85.221240405178847</v>
      </c>
      <c r="AR22">
        <f t="shared" si="9"/>
        <v>-87.361490096285479</v>
      </c>
      <c r="AS22">
        <f t="shared" si="9"/>
        <v>2.8269427810687824</v>
      </c>
      <c r="AT22">
        <f t="shared" si="9"/>
        <v>7.8933945490711848</v>
      </c>
      <c r="AU22">
        <f t="shared" si="9"/>
        <v>-76.64115276614551</v>
      </c>
      <c r="AW22">
        <v>19</v>
      </c>
      <c r="AX22">
        <f>IF(Z22&gt;0, (R22*SUMPRODUCT(K22:$K$98, X22:$X$98)-K22*$AZ$3)/Z22, 0)</f>
        <v>1284.1473234197031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100000</v>
      </c>
      <c r="S23">
        <f t="shared" si="1"/>
        <v>1274.1833995340187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946.85116093765248</v>
      </c>
      <c r="AC23">
        <f t="shared" si="2"/>
        <v>920.103121217021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-785.30390838933863</v>
      </c>
      <c r="AI23">
        <f t="shared" si="6"/>
        <v>-803.35670835427129</v>
      </c>
      <c r="AJ23">
        <f t="shared" si="7"/>
        <v>26.748039720631482</v>
      </c>
      <c r="AK23">
        <f t="shared" si="22"/>
        <v>66.279581265635684</v>
      </c>
      <c r="AL23">
        <f t="shared" si="8"/>
        <v>-710.32908736800414</v>
      </c>
      <c r="AN23">
        <f t="shared" si="9"/>
        <v>0</v>
      </c>
      <c r="AO23">
        <f t="shared" si="9"/>
        <v>0</v>
      </c>
      <c r="AP23">
        <f t="shared" si="9"/>
        <v>-1.8714753730133336</v>
      </c>
      <c r="AQ23">
        <f t="shared" si="9"/>
        <v>-81.409915787943959</v>
      </c>
      <c r="AR23">
        <f t="shared" si="9"/>
        <v>-83.281391160957284</v>
      </c>
      <c r="AS23">
        <f t="shared" si="9"/>
        <v>2.7728827500876241</v>
      </c>
      <c r="AT23">
        <f t="shared" si="9"/>
        <v>6.8709897807110458</v>
      </c>
      <c r="AU23">
        <f t="shared" si="9"/>
        <v>-73.637518630158624</v>
      </c>
      <c r="AW23">
        <v>20</v>
      </c>
      <c r="AX23">
        <f>IF(Z23&gt;0, (R23*SUMPRODUCT(K23:$K$98, X23:$X$98)-K23*$AZ$3)/Z23, 0)</f>
        <v>1274.1833995340187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25</v>
      </c>
      <c r="R24">
        <f t="shared" si="0"/>
        <v>100000</v>
      </c>
      <c r="S24">
        <f t="shared" si="1"/>
        <v>1261.0819914885153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920.103121217021</v>
      </c>
      <c r="AC24">
        <f t="shared" si="2"/>
        <v>890.90142032599476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-843.29112951711807</v>
      </c>
      <c r="AI24">
        <f t="shared" si="6"/>
        <v>-860.95257870002217</v>
      </c>
      <c r="AJ24">
        <f t="shared" si="7"/>
        <v>29.201700891026235</v>
      </c>
      <c r="AK24">
        <f t="shared" si="22"/>
        <v>64.407218485191478</v>
      </c>
      <c r="AL24">
        <f t="shared" si="8"/>
        <v>-767.34365932380445</v>
      </c>
      <c r="AN24">
        <f t="shared" si="9"/>
        <v>0</v>
      </c>
      <c r="AO24">
        <f t="shared" si="9"/>
        <v>0</v>
      </c>
      <c r="AP24">
        <f t="shared" si="9"/>
        <v>-1.634736878061277</v>
      </c>
      <c r="AQ24">
        <f t="shared" si="9"/>
        <v>-78.054699480606601</v>
      </c>
      <c r="AR24">
        <f t="shared" si="9"/>
        <v>-79.689436358667876</v>
      </c>
      <c r="AS24">
        <f t="shared" si="9"/>
        <v>2.702898094845128</v>
      </c>
      <c r="AT24">
        <f t="shared" si="9"/>
        <v>5.9615071323258135</v>
      </c>
      <c r="AU24">
        <f t="shared" si="9"/>
        <v>-71.025031131496931</v>
      </c>
      <c r="AW24">
        <v>21</v>
      </c>
      <c r="AX24">
        <f>IF(Z24&gt;0, (R24*SUMPRODUCT(K24:$K$98, X24:$X$98)-K24*$AZ$3)/Z24, 0)</f>
        <v>1261.0819914885153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25</v>
      </c>
      <c r="R25">
        <f t="shared" si="0"/>
        <v>100000</v>
      </c>
      <c r="S25">
        <f t="shared" si="1"/>
        <v>1245.0392121527289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890.90142032599476</v>
      </c>
      <c r="AC25">
        <f t="shared" si="2"/>
        <v>859.46119843192162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-908.48495320811003</v>
      </c>
      <c r="AI25">
        <f t="shared" si="6"/>
        <v>-925.74266666088306</v>
      </c>
      <c r="AJ25">
        <f t="shared" si="7"/>
        <v>31.440221894073147</v>
      </c>
      <c r="AK25">
        <f t="shared" si="22"/>
        <v>62.363099422819637</v>
      </c>
      <c r="AL25">
        <f t="shared" si="8"/>
        <v>-831.93934534399023</v>
      </c>
      <c r="AN25">
        <f t="shared" si="9"/>
        <v>0</v>
      </c>
      <c r="AO25">
        <f t="shared" si="9"/>
        <v>0</v>
      </c>
      <c r="AP25">
        <f t="shared" si="9"/>
        <v>-1.426220763981547</v>
      </c>
      <c r="AQ25">
        <f t="shared" si="9"/>
        <v>-75.079477219041181</v>
      </c>
      <c r="AR25">
        <f t="shared" si="9"/>
        <v>-76.505697983022728</v>
      </c>
      <c r="AS25">
        <f t="shared" si="9"/>
        <v>2.5982988657346895</v>
      </c>
      <c r="AT25">
        <f t="shared" si="9"/>
        <v>5.1538430943630837</v>
      </c>
      <c r="AU25">
        <f t="shared" si="9"/>
        <v>-68.753556022924954</v>
      </c>
      <c r="AW25">
        <v>22</v>
      </c>
      <c r="AX25">
        <f>IF(Z25&gt;0, (R25*SUMPRODUCT(K25:$K$98, X25:$X$98)-K25*$AZ$3)/Z25, 0)</f>
        <v>1245.0392121527289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100000</v>
      </c>
      <c r="S26">
        <f t="shared" si="1"/>
        <v>1226.2740418335734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859.46119843192162</v>
      </c>
      <c r="AC26">
        <f t="shared" si="2"/>
        <v>826.00179048657117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-981.88299130211703</v>
      </c>
      <c r="AI26">
        <f t="shared" si="6"/>
        <v>-998.72265687253673</v>
      </c>
      <c r="AJ26">
        <f t="shared" si="7"/>
        <v>33.459407945350449</v>
      </c>
      <c r="AK26">
        <f t="shared" si="22"/>
        <v>60.162283890234519</v>
      </c>
      <c r="AL26">
        <f t="shared" si="8"/>
        <v>-905.10096503695172</v>
      </c>
      <c r="AN26">
        <f t="shared" si="9"/>
        <v>0</v>
      </c>
      <c r="AO26">
        <f t="shared" si="9"/>
        <v>0</v>
      </c>
      <c r="AP26">
        <f t="shared" si="9"/>
        <v>-1.242564497772169</v>
      </c>
      <c r="AQ26">
        <f t="shared" si="9"/>
        <v>-72.451138703221872</v>
      </c>
      <c r="AR26">
        <f t="shared" si="9"/>
        <v>-73.693703200994037</v>
      </c>
      <c r="AS26">
        <f t="shared" si="9"/>
        <v>2.4689013125295824</v>
      </c>
      <c r="AT26">
        <f t="shared" si="9"/>
        <v>4.4392519408586208</v>
      </c>
      <c r="AU26">
        <f t="shared" si="9"/>
        <v>-66.78554994760583</v>
      </c>
      <c r="AW26">
        <v>23</v>
      </c>
      <c r="AX26">
        <f>IF(Z26&gt;0, (R26*SUMPRODUCT(K26:$K$98, X26:$X$98)-K26*$AZ$3)/Z26, 0)</f>
        <v>1226.2740418335734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100000</v>
      </c>
      <c r="S27">
        <f t="shared" si="1"/>
        <v>1204.9081524783498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826.00179048657117</v>
      </c>
      <c r="AC27">
        <f t="shared" si="2"/>
        <v>790.71142792057299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-1060.868013310456</v>
      </c>
      <c r="AI27">
        <f t="shared" si="6"/>
        <v>-1077.274065221844</v>
      </c>
      <c r="AJ27">
        <f t="shared" si="7"/>
        <v>35.29036256599818</v>
      </c>
      <c r="AK27">
        <f t="shared" si="22"/>
        <v>57.820125334059988</v>
      </c>
      <c r="AL27">
        <f t="shared" si="8"/>
        <v>-984.16357732178574</v>
      </c>
      <c r="AN27">
        <f t="shared" si="9"/>
        <v>0</v>
      </c>
      <c r="AO27">
        <f t="shared" si="9"/>
        <v>0</v>
      </c>
      <c r="AP27">
        <f t="shared" si="9"/>
        <v>-1.0808652074032501</v>
      </c>
      <c r="AQ27">
        <f t="shared" si="9"/>
        <v>-69.892216081454222</v>
      </c>
      <c r="AR27">
        <f t="shared" si="9"/>
        <v>-70.973081288857472</v>
      </c>
      <c r="AS27">
        <f t="shared" si="9"/>
        <v>2.3250033134270742</v>
      </c>
      <c r="AT27">
        <f t="shared" si="9"/>
        <v>3.8093114723049553</v>
      </c>
      <c r="AU27">
        <f t="shared" si="9"/>
        <v>-64.838766503125441</v>
      </c>
      <c r="AW27">
        <v>24</v>
      </c>
      <c r="AX27">
        <f>IF(Z27&gt;0, (R27*SUMPRODUCT(K27:$K$98, X27:$X$98)-K27*$AZ$3)/Z27, 0)</f>
        <v>1204.9081524783498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100000</v>
      </c>
      <c r="S28">
        <f t="shared" si="1"/>
        <v>1181.389909029333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790.71142792057299</v>
      </c>
      <c r="AC28">
        <f t="shared" si="2"/>
        <v>753.99847624735423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-1144.9660255447259</v>
      </c>
      <c r="AI28">
        <f t="shared" si="6"/>
        <v>-1160.9217754306137</v>
      </c>
      <c r="AJ28">
        <f t="shared" si="7"/>
        <v>36.712951673218754</v>
      </c>
      <c r="AK28">
        <f t="shared" si="22"/>
        <v>55.349799954440115</v>
      </c>
      <c r="AL28">
        <f t="shared" si="8"/>
        <v>-1068.8590238029547</v>
      </c>
      <c r="AN28">
        <f t="shared" si="9"/>
        <v>0</v>
      </c>
      <c r="AO28">
        <f t="shared" si="9"/>
        <v>0</v>
      </c>
      <c r="AP28">
        <f t="shared" si="9"/>
        <v>-0.93856996680866811</v>
      </c>
      <c r="AQ28">
        <f t="shared" si="9"/>
        <v>-67.3506875125329</v>
      </c>
      <c r="AR28">
        <f t="shared" si="9"/>
        <v>-68.289257479341558</v>
      </c>
      <c r="AS28">
        <f t="shared" si="9"/>
        <v>2.1595772107118205</v>
      </c>
      <c r="AT28">
        <f t="shared" si="9"/>
        <v>3.2558582503259461</v>
      </c>
      <c r="AU28">
        <f t="shared" si="9"/>
        <v>-62.873822018303784</v>
      </c>
      <c r="AW28">
        <v>25</v>
      </c>
      <c r="AX28">
        <f>IF(Z28&gt;0, (R28*SUMPRODUCT(K28:$K$98, X28:$X$98)-K28*$AZ$3)/Z28, 0)</f>
        <v>1181.389909029333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100000</v>
      </c>
      <c r="S29">
        <f t="shared" si="1"/>
        <v>1156.1543773458941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753.99847624735423</v>
      </c>
      <c r="AC29">
        <f t="shared" si="2"/>
        <v>716.27213195646004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-1231.7859335265287</v>
      </c>
      <c r="AI29">
        <f t="shared" si="6"/>
        <v>-1247.274179430176</v>
      </c>
      <c r="AJ29">
        <f t="shared" si="7"/>
        <v>37.72634429089419</v>
      </c>
      <c r="AK29">
        <f t="shared" si="22"/>
        <v>52.779893337314803</v>
      </c>
      <c r="AL29">
        <f t="shared" si="8"/>
        <v>-1156.7679418019668</v>
      </c>
      <c r="AN29">
        <f t="shared" si="9"/>
        <v>0</v>
      </c>
      <c r="AO29">
        <f t="shared" si="9"/>
        <v>0</v>
      </c>
      <c r="AP29">
        <f t="shared" si="9"/>
        <v>-0.81345521138119203</v>
      </c>
      <c r="AQ29">
        <f t="shared" si="9"/>
        <v>-64.694394263022247</v>
      </c>
      <c r="AR29">
        <f t="shared" si="9"/>
        <v>-65.507849474403443</v>
      </c>
      <c r="AS29">
        <f t="shared" si="9"/>
        <v>1.9814181386777974</v>
      </c>
      <c r="AT29">
        <f t="shared" si="9"/>
        <v>2.7720427192643915</v>
      </c>
      <c r="AU29">
        <f t="shared" si="9"/>
        <v>-60.754388616461249</v>
      </c>
      <c r="AW29">
        <v>26</v>
      </c>
      <c r="AX29">
        <f>IF(Z29&gt;0, (R29*SUMPRODUCT(K29:$K$98, X29:$X$98)-K29*$AZ$3)/Z29, 0)</f>
        <v>1156.1543773458941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100000</v>
      </c>
      <c r="S30">
        <f t="shared" si="1"/>
        <v>1129.8291999281428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716.27213195646004</v>
      </c>
      <c r="AC30">
        <f t="shared" si="2"/>
        <v>678.02804414132959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-1321.9012194857416</v>
      </c>
      <c r="AI30">
        <f t="shared" si="6"/>
        <v>-1336.9041076254812</v>
      </c>
      <c r="AJ30">
        <f t="shared" si="7"/>
        <v>38.244087815130456</v>
      </c>
      <c r="AK30">
        <f t="shared" si="22"/>
        <v>50.139049236952211</v>
      </c>
      <c r="AL30">
        <f t="shared" si="8"/>
        <v>-1248.5209705733985</v>
      </c>
      <c r="AN30">
        <f t="shared" si="9"/>
        <v>0</v>
      </c>
      <c r="AO30">
        <f t="shared" si="9"/>
        <v>0</v>
      </c>
      <c r="AP30">
        <f t="shared" si="9"/>
        <v>-0.70353913282291425</v>
      </c>
      <c r="AQ30">
        <f t="shared" si="9"/>
        <v>-61.988680377557159</v>
      </c>
      <c r="AR30">
        <f t="shared" si="9"/>
        <v>-62.692219510380077</v>
      </c>
      <c r="AS30">
        <f t="shared" si="9"/>
        <v>1.7934021853959876</v>
      </c>
      <c r="AT30">
        <f t="shared" si="9"/>
        <v>2.3511995085329866</v>
      </c>
      <c r="AU30">
        <f t="shared" si="9"/>
        <v>-58.547617816451101</v>
      </c>
      <c r="AW30">
        <v>27</v>
      </c>
      <c r="AX30">
        <f>IF(Z30&gt;0, (R30*SUMPRODUCT(K30:$K$98, X30:$X$98)-K30*$AZ$3)/Z30, 0)</f>
        <v>1129.8291999281428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100000</v>
      </c>
      <c r="S31">
        <f t="shared" si="1"/>
        <v>1102.9787130881396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678.02804414132959</v>
      </c>
      <c r="AC31">
        <f t="shared" si="2"/>
        <v>639.65570880653308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-1417.959805180046</v>
      </c>
      <c r="AI31">
        <f t="shared" si="6"/>
        <v>-1432.4581744870932</v>
      </c>
      <c r="AJ31">
        <f t="shared" si="7"/>
        <v>38.372335334796503</v>
      </c>
      <c r="AK31">
        <f t="shared" si="22"/>
        <v>47.461963089893075</v>
      </c>
      <c r="AL31">
        <f t="shared" si="8"/>
        <v>-1346.6238760624035</v>
      </c>
      <c r="AN31">
        <f t="shared" si="9"/>
        <v>0</v>
      </c>
      <c r="AO31">
        <f t="shared" si="9"/>
        <v>0</v>
      </c>
      <c r="AP31">
        <f t="shared" si="9"/>
        <v>-0.60703610594721802</v>
      </c>
      <c r="AQ31">
        <f t="shared" si="9"/>
        <v>-59.36893869214628</v>
      </c>
      <c r="AR31">
        <f t="shared" si="9"/>
        <v>-59.975974798093496</v>
      </c>
      <c r="AS31">
        <f t="shared" si="9"/>
        <v>1.6066215809810955</v>
      </c>
      <c r="AT31">
        <f t="shared" si="9"/>
        <v>1.9871976388886314</v>
      </c>
      <c r="AU31">
        <f t="shared" si="9"/>
        <v>-56.382155578223767</v>
      </c>
      <c r="AW31">
        <v>28</v>
      </c>
      <c r="AX31">
        <f>IF(Z31&gt;0, (R31*SUMPRODUCT(K31:$K$98, X31:$X$98)-K31*$AZ$3)/Z31, 0)</f>
        <v>1102.9787130881396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100000</v>
      </c>
      <c r="S32">
        <f t="shared" si="1"/>
        <v>1075.9180325359507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639.65570880653308</v>
      </c>
      <c r="AC32">
        <f t="shared" si="2"/>
        <v>601.37279247399431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-1519.6198439251334</v>
      </c>
      <c r="AI32">
        <f t="shared" si="6"/>
        <v>-1533.5933245781287</v>
      </c>
      <c r="AJ32">
        <f t="shared" si="7"/>
        <v>38.282916332538775</v>
      </c>
      <c r="AK32">
        <f t="shared" si="22"/>
        <v>44.775899616457323</v>
      </c>
      <c r="AL32">
        <f t="shared" si="8"/>
        <v>-1450.5345086291325</v>
      </c>
      <c r="AN32">
        <f t="shared" si="9"/>
        <v>0</v>
      </c>
      <c r="AO32">
        <f t="shared" si="9"/>
        <v>0</v>
      </c>
      <c r="AP32">
        <f t="shared" si="9"/>
        <v>-0.52237446640194296</v>
      </c>
      <c r="AQ32">
        <f t="shared" si="9"/>
        <v>-56.808366134177042</v>
      </c>
      <c r="AR32">
        <f t="shared" si="9"/>
        <v>-57.330740600578984</v>
      </c>
      <c r="AS32">
        <f t="shared" si="9"/>
        <v>1.4311407793185369</v>
      </c>
      <c r="AT32">
        <f t="shared" si="9"/>
        <v>1.6738697573392454</v>
      </c>
      <c r="AU32">
        <f t="shared" si="9"/>
        <v>-54.225730063921198</v>
      </c>
      <c r="AW32">
        <v>29</v>
      </c>
      <c r="AX32">
        <f>IF(Z32&gt;0, (R32*SUMPRODUCT(K32:$K$98, X32:$X$98)-K32*$AZ$3)/Z32, 0)</f>
        <v>1075.9180325359507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100000</v>
      </c>
      <c r="S33">
        <f t="shared" si="1"/>
        <v>1048.989311136495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601.37279247399431</v>
      </c>
      <c r="AC33">
        <f t="shared" si="2"/>
        <v>563.39123201803852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-1626.9783531265507</v>
      </c>
      <c r="AI33">
        <f t="shared" si="6"/>
        <v>-1640.4053543847344</v>
      </c>
      <c r="AJ33">
        <f t="shared" si="7"/>
        <v>37.981560455955787</v>
      </c>
      <c r="AK33">
        <f t="shared" si="22"/>
        <v>42.096095473179602</v>
      </c>
      <c r="AL33">
        <f t="shared" si="8"/>
        <v>-1560.3276984555991</v>
      </c>
      <c r="AN33">
        <f t="shared" si="9"/>
        <v>0</v>
      </c>
      <c r="AO33">
        <f t="shared" si="9"/>
        <v>0</v>
      </c>
      <c r="AP33">
        <f t="shared" si="9"/>
        <v>-0.44816542593119923</v>
      </c>
      <c r="AQ33">
        <f t="shared" si="9"/>
        <v>-54.305159624930013</v>
      </c>
      <c r="AR33">
        <f t="shared" si="9"/>
        <v>-54.753325050861214</v>
      </c>
      <c r="AS33">
        <f t="shared" si="9"/>
        <v>1.2677456337393411</v>
      </c>
      <c r="AT33">
        <f t="shared" si="9"/>
        <v>1.4050802703454888</v>
      </c>
      <c r="AU33">
        <f t="shared" si="9"/>
        <v>-52.08049914677639</v>
      </c>
      <c r="AW33">
        <v>30</v>
      </c>
      <c r="AX33">
        <f>IF(Z33&gt;0, (R33*SUMPRODUCT(K33:$K$98, X33:$X$98)-K33*$AZ$3)/Z33, 0)</f>
        <v>1048.989311136495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100000</v>
      </c>
      <c r="S34">
        <f t="shared" si="1"/>
        <v>1022.3658282836565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563.39123201803852</v>
      </c>
      <c r="AC34">
        <f t="shared" si="2"/>
        <v>525.89572032009153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-1731.8308958060579</v>
      </c>
      <c r="AI34">
        <f t="shared" si="6"/>
        <v>-1744.6906693277083</v>
      </c>
      <c r="AJ34">
        <f t="shared" si="7"/>
        <v>37.495511697946995</v>
      </c>
      <c r="AK34">
        <f t="shared" si="22"/>
        <v>39.437386241262701</v>
      </c>
      <c r="AL34">
        <f t="shared" si="8"/>
        <v>-1667.7577713884987</v>
      </c>
      <c r="AN34">
        <f t="shared" si="9"/>
        <v>0</v>
      </c>
      <c r="AO34">
        <f t="shared" si="9"/>
        <v>0</v>
      </c>
      <c r="AP34">
        <f t="shared" si="9"/>
        <v>-0.38324334082018902</v>
      </c>
      <c r="AQ34">
        <f t="shared" si="9"/>
        <v>-51.611535547412771</v>
      </c>
      <c r="AR34">
        <f t="shared" si="9"/>
        <v>-51.994778888232965</v>
      </c>
      <c r="AS34">
        <f t="shared" si="9"/>
        <v>1.1174306565112462</v>
      </c>
      <c r="AT34">
        <f t="shared" si="9"/>
        <v>1.1753018535569062</v>
      </c>
      <c r="AU34">
        <f t="shared" ref="AU34:AU69" si="23">AL34*$K34</f>
        <v>-49.702046378164816</v>
      </c>
      <c r="AW34">
        <v>31</v>
      </c>
      <c r="AX34">
        <f>IF(Z34&gt;0, (R34*SUMPRODUCT(K34:$K$98, X34:$X$98)-K34*$AZ$3)/Z34, 0)</f>
        <v>1022.3658282836565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100000</v>
      </c>
      <c r="S35">
        <f t="shared" si="1"/>
        <v>996.57510003589334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525.89572032009153</v>
      </c>
      <c r="AC35">
        <f t="shared" si="2"/>
        <v>489.29279899319948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-1827.2694475046123</v>
      </c>
      <c r="AI35">
        <f t="shared" ref="AI35:AI66" si="25">SUM(AE35:AH35)</f>
        <v>-1839.54380592917</v>
      </c>
      <c r="AJ35">
        <f t="shared" si="7"/>
        <v>36.602921326892044</v>
      </c>
      <c r="AK35">
        <f t="shared" si="22"/>
        <v>36.812700422406408</v>
      </c>
      <c r="AL35">
        <f t="shared" ref="AL35:AL69" si="26">SUM(AI35:AK35)</f>
        <v>-1766.1281841798716</v>
      </c>
      <c r="AN35">
        <f t="shared" ref="AN35:AT69" si="27">AE35*$K35</f>
        <v>0</v>
      </c>
      <c r="AO35">
        <f t="shared" si="27"/>
        <v>0</v>
      </c>
      <c r="AP35">
        <f t="shared" si="27"/>
        <v>-0.32660443333043604</v>
      </c>
      <c r="AQ35">
        <f t="shared" si="27"/>
        <v>-48.621221721066753</v>
      </c>
      <c r="AR35">
        <f t="shared" si="27"/>
        <v>-48.947826154397191</v>
      </c>
      <c r="AS35">
        <f t="shared" si="27"/>
        <v>0.9739552948274689</v>
      </c>
      <c r="AT35">
        <f t="shared" si="27"/>
        <v>0.97953723892957045</v>
      </c>
      <c r="AU35">
        <f t="shared" si="23"/>
        <v>-46.994333620640148</v>
      </c>
      <c r="AW35">
        <v>32</v>
      </c>
      <c r="AX35">
        <f>IF(Z35&gt;0, (R35*SUMPRODUCT(K35:$K$98, X35:$X$98)-K35*$AZ$3)/Z35, 0)</f>
        <v>996.57510003589334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100000</v>
      </c>
      <c r="S36">
        <f t="shared" si="1"/>
        <v>981.83547108758864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489.29279899319948</v>
      </c>
      <c r="AC36">
        <f t="shared" si="2"/>
        <v>454.07212568331181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-2359.186874715464</v>
      </c>
      <c r="AI36">
        <f t="shared" si="25"/>
        <v>-2370.7486928370972</v>
      </c>
      <c r="AJ36">
        <f t="shared" si="7"/>
        <v>35.220673309887673</v>
      </c>
      <c r="AK36">
        <f t="shared" si="22"/>
        <v>34.250495929523964</v>
      </c>
      <c r="AL36">
        <f t="shared" si="26"/>
        <v>-2301.2775235976856</v>
      </c>
      <c r="AN36">
        <f t="shared" si="27"/>
        <v>0</v>
      </c>
      <c r="AO36">
        <f t="shared" si="27"/>
        <v>0</v>
      </c>
      <c r="AP36">
        <f t="shared" si="27"/>
        <v>-0.27468274899305462</v>
      </c>
      <c r="AQ36">
        <f t="shared" si="27"/>
        <v>-56.048964731823261</v>
      </c>
      <c r="AR36">
        <f t="shared" si="27"/>
        <v>-56.323647480816312</v>
      </c>
      <c r="AS36">
        <f t="shared" si="27"/>
        <v>0.83676384322672714</v>
      </c>
      <c r="AT36">
        <f t="shared" si="27"/>
        <v>0.81371461454611382</v>
      </c>
      <c r="AU36">
        <f t="shared" si="23"/>
        <v>-54.673169023043471</v>
      </c>
      <c r="AW36">
        <v>33</v>
      </c>
      <c r="AX36">
        <f>IF(Z36&gt;0, (R36*SUMPRODUCT(K36:$K$98, X36:$X$98)-K36*$AZ$3)/Z36, 0)</f>
        <v>981.83547108758864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100000</v>
      </c>
      <c r="S37">
        <f t="shared" si="1"/>
        <v>954.86563099336956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454.07212568331181</v>
      </c>
      <c r="AC37">
        <f t="shared" si="2"/>
        <v>409.98793631861281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-2848.0845829997766</v>
      </c>
      <c r="AI37">
        <f t="shared" si="25"/>
        <v>-2858.8187617944436</v>
      </c>
      <c r="AJ37">
        <f t="shared" si="7"/>
        <v>44.084189364699</v>
      </c>
      <c r="AK37">
        <f t="shared" si="22"/>
        <v>31.785048797831831</v>
      </c>
      <c r="AL37">
        <f t="shared" si="26"/>
        <v>-2782.9495236319131</v>
      </c>
      <c r="AN37">
        <f t="shared" si="27"/>
        <v>0</v>
      </c>
      <c r="AO37">
        <f t="shared" si="27"/>
        <v>0</v>
      </c>
      <c r="AP37">
        <f t="shared" si="27"/>
        <v>-0.22769634224380209</v>
      </c>
      <c r="AQ37">
        <f t="shared" si="27"/>
        <v>-60.414350678806024</v>
      </c>
      <c r="AR37">
        <f t="shared" si="27"/>
        <v>-60.642047021049827</v>
      </c>
      <c r="AS37">
        <f t="shared" si="27"/>
        <v>0.93512590586921673</v>
      </c>
      <c r="AT37">
        <f t="shared" si="27"/>
        <v>0.67423316564307412</v>
      </c>
      <c r="AU37">
        <f t="shared" si="23"/>
        <v>-59.032687949537539</v>
      </c>
      <c r="AW37">
        <v>34</v>
      </c>
      <c r="AX37">
        <f>IF(Z37&gt;0, (R37*SUMPRODUCT(K37:$K$98, X37:$X$98)-K37*$AZ$3)/Z37, 0)</f>
        <v>954.86563099336956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100000</v>
      </c>
      <c r="S38">
        <f t="shared" si="1"/>
        <v>918.48533482939206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409.98793631861281</v>
      </c>
      <c r="AC38">
        <f t="shared" si="2"/>
        <v>360.2564207890249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-3284.4658394435096</v>
      </c>
      <c r="AI38">
        <f t="shared" si="25"/>
        <v>-3294.271559990369</v>
      </c>
      <c r="AJ38">
        <f t="shared" si="7"/>
        <v>49.731515529587909</v>
      </c>
      <c r="AK38">
        <f t="shared" si="22"/>
        <v>28.699155542302901</v>
      </c>
      <c r="AL38">
        <f t="shared" si="26"/>
        <v>-3215.8408889184784</v>
      </c>
      <c r="AN38">
        <f t="shared" si="27"/>
        <v>0</v>
      </c>
      <c r="AO38">
        <f t="shared" si="27"/>
        <v>0</v>
      </c>
      <c r="AP38">
        <f t="shared" si="27"/>
        <v>-0.18571574236757371</v>
      </c>
      <c r="AQ38">
        <f t="shared" si="27"/>
        <v>-62.206240606005366</v>
      </c>
      <c r="AR38">
        <f t="shared" si="27"/>
        <v>-62.391956348372943</v>
      </c>
      <c r="AS38">
        <f t="shared" si="27"/>
        <v>0.94189155009113801</v>
      </c>
      <c r="AT38">
        <f t="shared" si="27"/>
        <v>0.5435485287787758</v>
      </c>
      <c r="AU38">
        <f t="shared" si="23"/>
        <v>-60.90651626950303</v>
      </c>
      <c r="AW38">
        <v>35</v>
      </c>
      <c r="AX38">
        <f>IF(Z38&gt;0, (R38*SUMPRODUCT(K38:$K$98, X38:$X$98)-K38*$AZ$3)/Z38, 0)</f>
        <v>918.48533482939206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100000</v>
      </c>
      <c r="S39">
        <f t="shared" si="1"/>
        <v>874.24140109239704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360.2564207890249</v>
      </c>
      <c r="AC39">
        <f t="shared" si="2"/>
        <v>307.58842585196425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-3647.1873952236319</v>
      </c>
      <c r="AI39">
        <f t="shared" si="25"/>
        <v>-3655.9832617162169</v>
      </c>
      <c r="AJ39">
        <f t="shared" si="7"/>
        <v>52.667994937060655</v>
      </c>
      <c r="AK39">
        <f t="shared" si="22"/>
        <v>25.217949455231746</v>
      </c>
      <c r="AL39">
        <f t="shared" si="26"/>
        <v>-3578.0973173239245</v>
      </c>
      <c r="AN39">
        <f t="shared" si="27"/>
        <v>0</v>
      </c>
      <c r="AO39">
        <f t="shared" si="27"/>
        <v>0</v>
      </c>
      <c r="AP39">
        <f t="shared" si="27"/>
        <v>-0.148740697151345</v>
      </c>
      <c r="AQ39">
        <f t="shared" si="27"/>
        <v>-61.675014765684132</v>
      </c>
      <c r="AR39">
        <f t="shared" si="27"/>
        <v>-61.823755462835479</v>
      </c>
      <c r="AS39">
        <f t="shared" si="27"/>
        <v>0.89063133133114458</v>
      </c>
      <c r="AT39">
        <f t="shared" si="27"/>
        <v>0.42644296452892511</v>
      </c>
      <c r="AU39">
        <f t="shared" si="23"/>
        <v>-60.506681166975405</v>
      </c>
      <c r="AW39">
        <v>36</v>
      </c>
      <c r="AX39">
        <f>IF(Z39&gt;0, (R39*SUMPRODUCT(K39:$K$98, X39:$X$98)-K39*$AZ$3)/Z39, 0)</f>
        <v>874.24140109239704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25</v>
      </c>
      <c r="R40">
        <f t="shared" si="0"/>
        <v>100000</v>
      </c>
      <c r="S40">
        <f t="shared" si="1"/>
        <v>821.16986266790025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307.58842585196425</v>
      </c>
      <c r="AC40">
        <f t="shared" si="2"/>
        <v>254.42970186212361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-3847.8223048470759</v>
      </c>
      <c r="AI40">
        <f t="shared" si="25"/>
        <v>-3855.5682570985232</v>
      </c>
      <c r="AJ40">
        <f t="shared" si="7"/>
        <v>53.158723989840638</v>
      </c>
      <c r="AK40">
        <f t="shared" si="22"/>
        <v>21.5311898096375</v>
      </c>
      <c r="AL40">
        <f t="shared" si="26"/>
        <v>-3780.8783432990449</v>
      </c>
      <c r="AN40">
        <f t="shared" si="27"/>
        <v>0</v>
      </c>
      <c r="AO40">
        <f t="shared" si="27"/>
        <v>0</v>
      </c>
      <c r="AP40">
        <f t="shared" si="27"/>
        <v>-0.11695208715291114</v>
      </c>
      <c r="AQ40">
        <f t="shared" si="27"/>
        <v>-58.096259173468049</v>
      </c>
      <c r="AR40">
        <f t="shared" si="27"/>
        <v>-58.213211260620966</v>
      </c>
      <c r="AS40">
        <f t="shared" si="27"/>
        <v>0.80261580748006367</v>
      </c>
      <c r="AT40">
        <f t="shared" si="27"/>
        <v>0.3250881886926294</v>
      </c>
      <c r="AU40">
        <f t="shared" si="23"/>
        <v>-57.085507264448268</v>
      </c>
      <c r="AW40">
        <v>37</v>
      </c>
      <c r="AX40">
        <f>IF(Z40&gt;0, (R40*SUMPRODUCT(K40:$K$98, X40:$X$98)-K40*$AZ$3)/Z40, 0)</f>
        <v>821.16986266790025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100000</v>
      </c>
      <c r="S41">
        <f t="shared" si="1"/>
        <v>762.7417159166821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254.42970186212361</v>
      </c>
      <c r="AC41">
        <f t="shared" si="2"/>
        <v>203.93727373851581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-3936.5748243927192</v>
      </c>
      <c r="AI41">
        <f t="shared" si="25"/>
        <v>-3943.259173415554</v>
      </c>
      <c r="AJ41">
        <f t="shared" si="7"/>
        <v>50.492428123607795</v>
      </c>
      <c r="AK41">
        <f t="shared" si="22"/>
        <v>17.810079130348655</v>
      </c>
      <c r="AL41">
        <f t="shared" si="26"/>
        <v>-3874.9566661615977</v>
      </c>
      <c r="AN41">
        <f t="shared" si="27"/>
        <v>0</v>
      </c>
      <c r="AO41">
        <f t="shared" si="27"/>
        <v>0</v>
      </c>
      <c r="AP41">
        <f t="shared" si="27"/>
        <v>-9.011026295021278E-2</v>
      </c>
      <c r="AQ41">
        <f t="shared" si="27"/>
        <v>-53.068113489798939</v>
      </c>
      <c r="AR41">
        <f t="shared" si="27"/>
        <v>-53.158223752749159</v>
      </c>
      <c r="AS41">
        <f t="shared" si="27"/>
        <v>0.68067749898606256</v>
      </c>
      <c r="AT41">
        <f t="shared" si="27"/>
        <v>0.24009382336520085</v>
      </c>
      <c r="AU41">
        <f t="shared" si="23"/>
        <v>-52.237452430397894</v>
      </c>
      <c r="AW41">
        <v>38</v>
      </c>
      <c r="AX41">
        <f>IF(Z41&gt;0, (R41*SUMPRODUCT(K41:$K$98, X41:$X$98)-K41*$AZ$3)/Z41, 0)</f>
        <v>762.7417159166821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25</v>
      </c>
      <c r="R42">
        <f t="shared" si="0"/>
        <v>100000</v>
      </c>
      <c r="S42">
        <f t="shared" si="1"/>
        <v>698.30082284640946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203.93727373851581</v>
      </c>
      <c r="AC42">
        <f t="shared" si="2"/>
        <v>157.65829511466347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-3892.6042101630219</v>
      </c>
      <c r="AI42">
        <f t="shared" si="25"/>
        <v>-3898.2485646430873</v>
      </c>
      <c r="AJ42">
        <f t="shared" si="7"/>
        <v>46.278978623852339</v>
      </c>
      <c r="AK42">
        <f t="shared" si="22"/>
        <v>14.275609161696108</v>
      </c>
      <c r="AL42">
        <f t="shared" si="26"/>
        <v>-3837.6939768575389</v>
      </c>
      <c r="AN42">
        <f t="shared" si="27"/>
        <v>0</v>
      </c>
      <c r="AO42">
        <f t="shared" si="27"/>
        <v>0</v>
      </c>
      <c r="AP42">
        <f t="shared" si="27"/>
        <v>-6.7937787082586257E-2</v>
      </c>
      <c r="AQ42">
        <f t="shared" si="27"/>
        <v>-46.852995672193025</v>
      </c>
      <c r="AR42">
        <f t="shared" si="27"/>
        <v>-46.920933459275609</v>
      </c>
      <c r="AS42">
        <f t="shared" si="27"/>
        <v>0.55703294455565999</v>
      </c>
      <c r="AT42">
        <f t="shared" si="27"/>
        <v>0.17182714146087183</v>
      </c>
      <c r="AU42">
        <f t="shared" si="23"/>
        <v>-46.192073373259078</v>
      </c>
      <c r="AW42">
        <v>39</v>
      </c>
      <c r="AX42">
        <f>IF(Z42&gt;0, (R42*SUMPRODUCT(K42:$K$98, X42:$X$98)-K42*$AZ$3)/Z42, 0)</f>
        <v>698.30082284640946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100000</v>
      </c>
      <c r="S43">
        <f t="shared" si="1"/>
        <v>627.22719921554278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157.65829511466347</v>
      </c>
      <c r="AC43">
        <f t="shared" si="2"/>
        <v>116.86702700135139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-3719.3160697605344</v>
      </c>
      <c r="AI43">
        <f t="shared" si="25"/>
        <v>-3723.9741516783592</v>
      </c>
      <c r="AJ43">
        <f t="shared" si="7"/>
        <v>40.791268113312086</v>
      </c>
      <c r="AK43">
        <f t="shared" si="22"/>
        <v>11.036080658026444</v>
      </c>
      <c r="AL43">
        <f t="shared" si="26"/>
        <v>-3672.1468029070206</v>
      </c>
      <c r="AN43">
        <f t="shared" si="27"/>
        <v>0</v>
      </c>
      <c r="AO43">
        <f t="shared" si="27"/>
        <v>0</v>
      </c>
      <c r="AP43">
        <f t="shared" si="27"/>
        <v>-5.0059466287458491E-2</v>
      </c>
      <c r="AQ43">
        <f t="shared" si="27"/>
        <v>-39.970739177881669</v>
      </c>
      <c r="AR43">
        <f t="shared" si="27"/>
        <v>-40.020798644169126</v>
      </c>
      <c r="AS43">
        <f t="shared" si="27"/>
        <v>0.43837552601363472</v>
      </c>
      <c r="AT43">
        <f t="shared" si="27"/>
        <v>0.11860253155533537</v>
      </c>
      <c r="AU43">
        <f t="shared" si="23"/>
        <v>-39.463820586600157</v>
      </c>
      <c r="AW43">
        <v>40</v>
      </c>
      <c r="AX43">
        <f>IF(Z43&gt;0, (R43*SUMPRODUCT(K43:$K$98, X43:$X$98)-K43*$AZ$3)/Z43, 0)</f>
        <v>627.22719921554278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100000</v>
      </c>
      <c r="S44">
        <f t="shared" si="1"/>
        <v>548.95248931271999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116.86702700135139</v>
      </c>
      <c r="AC44">
        <f t="shared" si="2"/>
        <v>82.308544572470581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-3452.2579092536434</v>
      </c>
      <c r="AI44">
        <f t="shared" si="25"/>
        <v>-3456.0063458749764</v>
      </c>
      <c r="AJ44">
        <f t="shared" si="7"/>
        <v>34.558482428880808</v>
      </c>
      <c r="AK44">
        <f t="shared" si="22"/>
        <v>8.1806918900945984</v>
      </c>
      <c r="AL44">
        <f t="shared" si="26"/>
        <v>-3413.2671715560009</v>
      </c>
      <c r="AN44">
        <f t="shared" si="27"/>
        <v>0</v>
      </c>
      <c r="AO44">
        <f t="shared" si="27"/>
        <v>0</v>
      </c>
      <c r="AP44">
        <f t="shared" si="27"/>
        <v>-3.5967582025525968E-2</v>
      </c>
      <c r="AQ44">
        <f t="shared" si="27"/>
        <v>-33.125641985695779</v>
      </c>
      <c r="AR44">
        <f t="shared" si="27"/>
        <v>-33.1616095677213</v>
      </c>
      <c r="AS44">
        <f t="shared" si="27"/>
        <v>0.33160092513353279</v>
      </c>
      <c r="AT44">
        <f t="shared" si="27"/>
        <v>7.8496647084268706E-2</v>
      </c>
      <c r="AU44">
        <f t="shared" si="23"/>
        <v>-32.751511995503499</v>
      </c>
      <c r="AW44">
        <v>41</v>
      </c>
      <c r="AX44">
        <f>IF(Z44&gt;0, (R44*SUMPRODUCT(K44:$K$98, X44:$X$98)-K44*$AZ$3)/Z44, 0)</f>
        <v>548.95248931271999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100000</v>
      </c>
      <c r="S45">
        <f t="shared" si="1"/>
        <v>459.74796913007953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82.308544572470581</v>
      </c>
      <c r="AC45">
        <f t="shared" si="2"/>
        <v>54.015274684096944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-3094.9208663230052</v>
      </c>
      <c r="AI45">
        <f t="shared" si="25"/>
        <v>-3097.8580883615441</v>
      </c>
      <c r="AJ45">
        <f t="shared" si="7"/>
        <v>28.293269888373636</v>
      </c>
      <c r="AK45">
        <f t="shared" si="22"/>
        <v>5.7615981200729411</v>
      </c>
      <c r="AL45">
        <f t="shared" si="26"/>
        <v>-3063.8032203530975</v>
      </c>
      <c r="AN45">
        <f t="shared" si="27"/>
        <v>0</v>
      </c>
      <c r="AO45">
        <f t="shared" si="27"/>
        <v>0</v>
      </c>
      <c r="AP45">
        <f t="shared" si="27"/>
        <v>-2.5164008661325538E-2</v>
      </c>
      <c r="AQ45">
        <f t="shared" si="27"/>
        <v>-26.515058944950376</v>
      </c>
      <c r="AR45">
        <f t="shared" si="27"/>
        <v>-26.5402229536117</v>
      </c>
      <c r="AS45">
        <f t="shared" si="27"/>
        <v>0.24239641374963711</v>
      </c>
      <c r="AT45">
        <f t="shared" si="27"/>
        <v>4.9361234218679814E-2</v>
      </c>
      <c r="AU45">
        <f t="shared" si="23"/>
        <v>-26.248465305643382</v>
      </c>
      <c r="AW45">
        <v>42</v>
      </c>
      <c r="AX45">
        <f>IF(Z45&gt;0, (R45*SUMPRODUCT(K45:$K$98, X45:$X$98)-K45*$AZ$3)/Z45, 0)</f>
        <v>459.74796913007953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100000</v>
      </c>
      <c r="S46">
        <f t="shared" si="1"/>
        <v>355.73882643765251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54.015274684096944</v>
      </c>
      <c r="AC46">
        <f t="shared" si="2"/>
        <v>31.814833683184233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-2688.0871237056735</v>
      </c>
      <c r="AI46">
        <f t="shared" si="25"/>
        <v>-2690.3229517429008</v>
      </c>
      <c r="AJ46">
        <f t="shared" si="7"/>
        <v>22.200441000912711</v>
      </c>
      <c r="AK46">
        <f t="shared" si="22"/>
        <v>3.7810692278867863</v>
      </c>
      <c r="AL46">
        <f t="shared" si="26"/>
        <v>-2664.3414415141015</v>
      </c>
      <c r="AN46">
        <f t="shared" si="27"/>
        <v>0</v>
      </c>
      <c r="AO46">
        <f t="shared" si="27"/>
        <v>0</v>
      </c>
      <c r="AP46">
        <f t="shared" si="27"/>
        <v>-1.7102650588782242E-2</v>
      </c>
      <c r="AQ46">
        <f t="shared" si="27"/>
        <v>-20.562142554557738</v>
      </c>
      <c r="AR46">
        <f t="shared" si="27"/>
        <v>-20.57924520514652</v>
      </c>
      <c r="AS46">
        <f t="shared" si="27"/>
        <v>0.16981913592351178</v>
      </c>
      <c r="AT46">
        <f t="shared" si="27"/>
        <v>2.892275469304037E-2</v>
      </c>
      <c r="AU46">
        <f t="shared" si="23"/>
        <v>-20.380503314529967</v>
      </c>
      <c r="AW46">
        <v>43</v>
      </c>
      <c r="AX46">
        <f>IF(Z46&gt;0, (R46*SUMPRODUCT(K46:$K$98, X46:$X$98)-K46*$AZ$3)/Z46, 0)</f>
        <v>355.73882643765251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100000</v>
      </c>
      <c r="S47">
        <f t="shared" si="1"/>
        <v>229.00975403845194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31.814833683184233</v>
      </c>
      <c r="AC47">
        <f t="shared" si="2"/>
        <v>15.105028578660132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-2258.0776205836191</v>
      </c>
      <c r="AI47">
        <f t="shared" si="25"/>
        <v>-2259.7265709353283</v>
      </c>
      <c r="AJ47">
        <f t="shared" si="7"/>
        <v>16.709805104524101</v>
      </c>
      <c r="AK47">
        <f t="shared" si="22"/>
        <v>2.2270383578228965</v>
      </c>
      <c r="AL47">
        <f t="shared" si="26"/>
        <v>-2240.7897274729812</v>
      </c>
      <c r="AN47">
        <f t="shared" si="27"/>
        <v>0</v>
      </c>
      <c r="AO47">
        <f t="shared" si="27"/>
        <v>0</v>
      </c>
      <c r="AP47">
        <f t="shared" si="27"/>
        <v>-1.1261975602537644E-2</v>
      </c>
      <c r="AQ47">
        <f t="shared" si="27"/>
        <v>-15.422183600186644</v>
      </c>
      <c r="AR47">
        <f t="shared" si="27"/>
        <v>-15.433445575789182</v>
      </c>
      <c r="AS47">
        <f t="shared" si="27"/>
        <v>0.11412436839912593</v>
      </c>
      <c r="AT47">
        <f t="shared" si="27"/>
        <v>1.5210192123566554E-2</v>
      </c>
      <c r="AU47">
        <f t="shared" si="23"/>
        <v>-15.304111015266489</v>
      </c>
      <c r="AW47">
        <v>44</v>
      </c>
      <c r="AX47">
        <f>IF(Z47&gt;0, (R47*SUMPRODUCT(K47:$K$98, X47:$X$98)-K47*$AZ$3)/Z47, 0)</f>
        <v>229.00975403845194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100000</v>
      </c>
      <c r="S48">
        <f t="shared" si="1"/>
        <v>66.359522587337054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15.105028578660132</v>
      </c>
      <c r="AC48">
        <f t="shared" si="2"/>
        <v>3.1224319874320803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-1824.5172154695538</v>
      </c>
      <c r="AI48">
        <f t="shared" si="25"/>
        <v>-1825.6935470138783</v>
      </c>
      <c r="AJ48">
        <f t="shared" si="7"/>
        <v>11.982596591228052</v>
      </c>
      <c r="AK48">
        <f t="shared" si="22"/>
        <v>1.0573520005062094</v>
      </c>
      <c r="AL48">
        <f t="shared" si="26"/>
        <v>-1812.6535984221441</v>
      </c>
      <c r="AN48">
        <f t="shared" si="27"/>
        <v>0</v>
      </c>
      <c r="AO48">
        <f t="shared" si="27"/>
        <v>0</v>
      </c>
      <c r="AP48">
        <f t="shared" si="27"/>
        <v>-7.1732955208596866E-3</v>
      </c>
      <c r="AQ48">
        <f t="shared" si="27"/>
        <v>-11.125945939819344</v>
      </c>
      <c r="AR48">
        <f t="shared" si="27"/>
        <v>-11.133119235340203</v>
      </c>
      <c r="AS48">
        <f t="shared" si="27"/>
        <v>7.3070136451607287E-2</v>
      </c>
      <c r="AT48">
        <f t="shared" si="27"/>
        <v>6.4477556568104805E-3</v>
      </c>
      <c r="AU48">
        <f t="shared" si="23"/>
        <v>-11.053601343231787</v>
      </c>
      <c r="AW48">
        <v>45</v>
      </c>
      <c r="AX48">
        <f>IF(Z48&gt;0, (R48*SUMPRODUCT(K48:$K$98, X48:$X$98)-K48*$AZ$3)/Z48, 0)</f>
        <v>66.359522587337054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100000</v>
      </c>
      <c r="S49">
        <f t="shared" si="1"/>
        <v>-152.32838904232995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3.1224319874320803</v>
      </c>
      <c r="AC49">
        <f t="shared" si="2"/>
        <v>-4.9324541229599461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-1420.2329454515561</v>
      </c>
      <c r="AI49">
        <f t="shared" si="25"/>
        <v>-1421.0424554440744</v>
      </c>
      <c r="AJ49">
        <f t="shared" si="7"/>
        <v>8.054886110392026</v>
      </c>
      <c r="AK49">
        <f t="shared" si="22"/>
        <v>0.21857023912024565</v>
      </c>
      <c r="AL49">
        <f t="shared" si="26"/>
        <v>-1412.7689990945621</v>
      </c>
      <c r="AN49">
        <f t="shared" si="27"/>
        <v>0</v>
      </c>
      <c r="AO49">
        <f t="shared" si="27"/>
        <v>0</v>
      </c>
      <c r="AP49">
        <f t="shared" si="27"/>
        <v>-4.4075086285348076E-3</v>
      </c>
      <c r="AQ49">
        <f t="shared" si="27"/>
        <v>-7.7326889346146563</v>
      </c>
      <c r="AR49">
        <f t="shared" si="27"/>
        <v>-7.7370964432431908</v>
      </c>
      <c r="AS49">
        <f t="shared" si="27"/>
        <v>4.3856135639499763E-2</v>
      </c>
      <c r="AT49">
        <f t="shared" si="27"/>
        <v>1.1900411653553303E-3</v>
      </c>
      <c r="AU49">
        <f t="shared" si="23"/>
        <v>-7.6920502664383354</v>
      </c>
      <c r="AW49">
        <v>46</v>
      </c>
      <c r="AX49">
        <f>IF(Z49&gt;0, (R49*SUMPRODUCT(K49:$K$98, X49:$X$98)-K49*$AZ$3)/Z49, 0)</f>
        <v>-152.32838904232995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25</v>
      </c>
      <c r="R50">
        <f t="shared" si="0"/>
        <v>100000</v>
      </c>
      <c r="S50">
        <f t="shared" si="1"/>
        <v>-462.37947735847649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-4.9324541229599461</v>
      </c>
      <c r="AC50">
        <f t="shared" si="2"/>
        <v>-9.9231253527287873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-1059.559702485506</v>
      </c>
      <c r="AI50">
        <f t="shared" si="25"/>
        <v>-1060.0962274524779</v>
      </c>
      <c r="AJ50">
        <f t="shared" si="7"/>
        <v>4.9906712297688411</v>
      </c>
      <c r="AK50">
        <f t="shared" si="22"/>
        <v>-0.34527178860719626</v>
      </c>
      <c r="AL50">
        <f t="shared" si="26"/>
        <v>-1055.4508280113164</v>
      </c>
      <c r="AN50">
        <f t="shared" si="27"/>
        <v>0</v>
      </c>
      <c r="AO50">
        <f t="shared" si="27"/>
        <v>0</v>
      </c>
      <c r="AP50">
        <f t="shared" si="27"/>
        <v>-2.6082118936234639E-3</v>
      </c>
      <c r="AQ50">
        <f t="shared" si="27"/>
        <v>-5.1508436478256412</v>
      </c>
      <c r="AR50">
        <f t="shared" si="27"/>
        <v>-5.1534518597192642</v>
      </c>
      <c r="AS50">
        <f t="shared" si="27"/>
        <v>2.4261178621591318E-2</v>
      </c>
      <c r="AT50">
        <f t="shared" si="27"/>
        <v>-1.6784717226871904E-3</v>
      </c>
      <c r="AU50">
        <f t="shared" si="23"/>
        <v>-5.1308691528203614</v>
      </c>
      <c r="AW50">
        <v>47</v>
      </c>
      <c r="AX50">
        <f>IF(Z50&gt;0, (R50*SUMPRODUCT(K50:$K$98, X50:$X$98)-K50*$AZ$3)/Z50, 0)</f>
        <v>-462.37947735847649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100000</v>
      </c>
      <c r="S51">
        <f t="shared" si="1"/>
        <v>-922.39824768877816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-9.9231253527287873</v>
      </c>
      <c r="AC51">
        <f t="shared" si="2"/>
        <v>-12.625738906942091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-755.84410636310304</v>
      </c>
      <c r="AI51">
        <f t="shared" si="25"/>
        <v>-756.18630505381441</v>
      </c>
      <c r="AJ51">
        <f t="shared" si="7"/>
        <v>2.7026135542133041</v>
      </c>
      <c r="AK51">
        <f t="shared" si="22"/>
        <v>-0.69461877469101518</v>
      </c>
      <c r="AL51">
        <f t="shared" si="26"/>
        <v>-754.17831027429213</v>
      </c>
      <c r="AN51">
        <f t="shared" si="27"/>
        <v>0</v>
      </c>
      <c r="AO51">
        <f t="shared" si="27"/>
        <v>0</v>
      </c>
      <c r="AP51">
        <f t="shared" si="27"/>
        <v>-1.4852968341894902E-3</v>
      </c>
      <c r="AQ51">
        <f t="shared" si="27"/>
        <v>-3.2807047156964289</v>
      </c>
      <c r="AR51">
        <f t="shared" si="27"/>
        <v>-3.2821900125306183</v>
      </c>
      <c r="AS51">
        <f t="shared" si="27"/>
        <v>1.1730563164242322E-2</v>
      </c>
      <c r="AT51">
        <f t="shared" si="27"/>
        <v>-3.0149591305344489E-3</v>
      </c>
      <c r="AU51">
        <f t="shared" si="23"/>
        <v>-3.2734744084969107</v>
      </c>
      <c r="AW51">
        <v>48</v>
      </c>
      <c r="AX51">
        <f>IF(Z51&gt;0, (R51*SUMPRODUCT(K51:$K$98, X51:$X$98)-K51*$AZ$3)/Z51, 0)</f>
        <v>-922.39824768877816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25</v>
      </c>
      <c r="R52">
        <f t="shared" si="0"/>
        <v>100000</v>
      </c>
      <c r="S52">
        <f t="shared" si="1"/>
        <v>-1637.2421568028385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-12.625738906942091</v>
      </c>
      <c r="AC52">
        <f t="shared" si="2"/>
        <v>-13.720523896198934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-517.08026922381248</v>
      </c>
      <c r="AI52">
        <f t="shared" si="25"/>
        <v>-517.28977586031078</v>
      </c>
      <c r="AJ52">
        <f t="shared" si="7"/>
        <v>1.0947849892568424</v>
      </c>
      <c r="AK52">
        <f t="shared" si="22"/>
        <v>-0.88380172348594643</v>
      </c>
      <c r="AL52">
        <f t="shared" si="26"/>
        <v>-517.07879259453989</v>
      </c>
      <c r="AN52">
        <f t="shared" si="27"/>
        <v>0</v>
      </c>
      <c r="AO52">
        <f t="shared" si="27"/>
        <v>0</v>
      </c>
      <c r="AP52">
        <f t="shared" si="27"/>
        <v>-8.119226813337111E-4</v>
      </c>
      <c r="AQ52">
        <f t="shared" si="27"/>
        <v>-2.0038945098351379</v>
      </c>
      <c r="AR52">
        <f t="shared" si="27"/>
        <v>-2.0047064325164716</v>
      </c>
      <c r="AS52">
        <f t="shared" si="27"/>
        <v>4.242733207969555E-3</v>
      </c>
      <c r="AT52">
        <f t="shared" si="27"/>
        <v>-3.4250879928851884E-3</v>
      </c>
      <c r="AU52">
        <f t="shared" si="23"/>
        <v>-2.0038887873013875</v>
      </c>
      <c r="AW52">
        <v>49</v>
      </c>
      <c r="AX52">
        <f>IF(Z52&gt;0, (R52*SUMPRODUCT(K52:$K$98, X52:$X$98)-K52*$AZ$3)/Z52, 0)</f>
        <v>-1637.2421568028385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100000</v>
      </c>
      <c r="S53">
        <f t="shared" si="1"/>
        <v>-2803.5002489235544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-13.720523896198934</v>
      </c>
      <c r="AC53">
        <f t="shared" si="2"/>
        <v>-13.772704364570158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-338.3781106852652</v>
      </c>
      <c r="AI53">
        <f t="shared" si="25"/>
        <v>-338.50092772772717</v>
      </c>
      <c r="AJ53">
        <f t="shared" si="7"/>
        <v>5.2180468371224364E-2</v>
      </c>
      <c r="AK53">
        <f t="shared" si="22"/>
        <v>-0.96043667273392541</v>
      </c>
      <c r="AL53">
        <f t="shared" si="26"/>
        <v>-339.40918393208989</v>
      </c>
      <c r="AN53">
        <f t="shared" si="27"/>
        <v>0</v>
      </c>
      <c r="AO53">
        <f t="shared" si="27"/>
        <v>0</v>
      </c>
      <c r="AP53">
        <f t="shared" si="27"/>
        <v>-4.2496924516121579E-4</v>
      </c>
      <c r="AQ53">
        <f t="shared" si="27"/>
        <v>-1.1708496426421864</v>
      </c>
      <c r="AR53">
        <f t="shared" si="27"/>
        <v>-1.1712746118873476</v>
      </c>
      <c r="AS53">
        <f t="shared" si="27"/>
        <v>1.8055388577477031E-4</v>
      </c>
      <c r="AT53">
        <f t="shared" si="27"/>
        <v>-3.3232851048598726E-3</v>
      </c>
      <c r="AU53">
        <f t="shared" si="23"/>
        <v>-1.1744173431064326</v>
      </c>
      <c r="AW53">
        <v>50</v>
      </c>
      <c r="AX53">
        <f>IF(Z53&gt;0, (R53*SUMPRODUCT(K53:$K$98, X53:$X$98)-K53*$AZ$3)/Z53, 0)</f>
        <v>-2803.5002489235544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100000</v>
      </c>
      <c r="S54">
        <f t="shared" si="1"/>
        <v>-4799.07277844085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-13.772704364570158</v>
      </c>
      <c r="AC54">
        <f t="shared" si="2"/>
        <v>-13.200952184476705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-211.28251480805895</v>
      </c>
      <c r="AI54">
        <f t="shared" si="25"/>
        <v>-211.35128305139432</v>
      </c>
      <c r="AJ54">
        <f t="shared" si="7"/>
        <v>-0.57175218009345308</v>
      </c>
      <c r="AK54">
        <f t="shared" si="22"/>
        <v>-0.96408930551991112</v>
      </c>
      <c r="AL54">
        <f t="shared" si="26"/>
        <v>-212.88712453700768</v>
      </c>
      <c r="AN54">
        <f t="shared" si="27"/>
        <v>0</v>
      </c>
      <c r="AO54">
        <f t="shared" si="27"/>
        <v>0</v>
      </c>
      <c r="AP54">
        <f t="shared" si="27"/>
        <v>-2.1245588934751944E-4</v>
      </c>
      <c r="AQ54">
        <f t="shared" si="27"/>
        <v>-0.65274627371564942</v>
      </c>
      <c r="AR54">
        <f t="shared" si="27"/>
        <v>-0.65295872960499701</v>
      </c>
      <c r="AS54">
        <f t="shared" si="27"/>
        <v>-1.7663984423123928E-3</v>
      </c>
      <c r="AT54">
        <f t="shared" si="27"/>
        <v>-2.9785034614858087E-3</v>
      </c>
      <c r="AU54">
        <f t="shared" si="23"/>
        <v>-0.65770363150879518</v>
      </c>
      <c r="AW54">
        <v>51</v>
      </c>
      <c r="AX54">
        <f>IF(Z54&gt;0, (R54*SUMPRODUCT(K54:$K$98, X54:$X$98)-K54*$AZ$3)/Z54, 0)</f>
        <v>-4799.07277844085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100000</v>
      </c>
      <c r="S55">
        <f t="shared" si="1"/>
        <v>-8379.7907240545428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-13.200952184476705</v>
      </c>
      <c r="AC55">
        <f t="shared" si="2"/>
        <v>-12.297803973606964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-125.56674125036001</v>
      </c>
      <c r="AI55">
        <f t="shared" si="25"/>
        <v>-125.60343012594943</v>
      </c>
      <c r="AJ55">
        <f t="shared" si="7"/>
        <v>-0.90314821086974106</v>
      </c>
      <c r="AK55">
        <f t="shared" si="22"/>
        <v>-0.92406665291336942</v>
      </c>
      <c r="AL55">
        <f t="shared" si="26"/>
        <v>-127.43064498973254</v>
      </c>
      <c r="AN55">
        <f t="shared" si="27"/>
        <v>0</v>
      </c>
      <c r="AO55">
        <f t="shared" si="27"/>
        <v>0</v>
      </c>
      <c r="AP55">
        <f t="shared" si="27"/>
        <v>-1.0120389403041425E-4</v>
      </c>
      <c r="AQ55">
        <f t="shared" si="27"/>
        <v>-0.34636774692850092</v>
      </c>
      <c r="AR55">
        <f t="shared" si="27"/>
        <v>-0.34646895082253137</v>
      </c>
      <c r="AS55">
        <f t="shared" si="27"/>
        <v>-2.4912760164552093E-3</v>
      </c>
      <c r="AT55">
        <f t="shared" si="27"/>
        <v>-2.5489781879678049E-3</v>
      </c>
      <c r="AU55">
        <f t="shared" si="23"/>
        <v>-0.35150920502695437</v>
      </c>
      <c r="AW55">
        <v>52</v>
      </c>
      <c r="AX55">
        <f>IF(Z55&gt;0, (R55*SUMPRODUCT(K55:$K$98, X55:$X$98)-K55*$AZ$3)/Z55, 0)</f>
        <v>-8379.7907240545428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25</v>
      </c>
      <c r="R56">
        <f t="shared" si="0"/>
        <v>100000</v>
      </c>
      <c r="S56">
        <f t="shared" si="1"/>
        <v>-15127.679492222529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-12.297803973606964</v>
      </c>
      <c r="AC56">
        <f t="shared" si="2"/>
        <v>-11.254980216441366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-70.888035422758378</v>
      </c>
      <c r="AI56">
        <f t="shared" si="25"/>
        <v>-70.906635400736207</v>
      </c>
      <c r="AJ56">
        <f t="shared" si="7"/>
        <v>-1.0428237571655981</v>
      </c>
      <c r="AK56">
        <f t="shared" si="22"/>
        <v>-0.8608462781524876</v>
      </c>
      <c r="AL56">
        <f t="shared" si="26"/>
        <v>-72.810305436054293</v>
      </c>
      <c r="AN56">
        <f t="shared" si="27"/>
        <v>0</v>
      </c>
      <c r="AO56">
        <f t="shared" si="27"/>
        <v>0</v>
      </c>
      <c r="AP56">
        <f t="shared" si="27"/>
        <v>-4.5809676882284558E-5</v>
      </c>
      <c r="AQ56">
        <f t="shared" si="27"/>
        <v>-0.17458934636411214</v>
      </c>
      <c r="AR56">
        <f t="shared" si="27"/>
        <v>-0.17463515604099442</v>
      </c>
      <c r="AS56">
        <f t="shared" si="27"/>
        <v>-2.5683589205246571E-3</v>
      </c>
      <c r="AT56">
        <f t="shared" si="27"/>
        <v>-2.1201686310856607E-3</v>
      </c>
      <c r="AU56">
        <f t="shared" si="23"/>
        <v>-0.17932368359260473</v>
      </c>
      <c r="AW56">
        <v>53</v>
      </c>
      <c r="AX56">
        <f>IF(Z56&gt;0, (R56*SUMPRODUCT(K56:$K$98, X56:$X$98)-K56*$AZ$3)/Z56, 0)</f>
        <v>-15127.679492222529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25</v>
      </c>
      <c r="R57">
        <f t="shared" si="0"/>
        <v>100000</v>
      </c>
      <c r="S57">
        <f t="shared" si="1"/>
        <v>-28518.214333499953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-11.254980216441366</v>
      </c>
      <c r="AC57">
        <f t="shared" si="2"/>
        <v>-10.189220005578603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-37.927097914735207</v>
      </c>
      <c r="AI57">
        <f t="shared" si="25"/>
        <v>-37.936030118454575</v>
      </c>
      <c r="AJ57">
        <f t="shared" si="7"/>
        <v>-1.0657602108627628</v>
      </c>
      <c r="AK57">
        <f t="shared" si="22"/>
        <v>-0.78784861515089566</v>
      </c>
      <c r="AL57">
        <f t="shared" si="26"/>
        <v>-39.78963894446823</v>
      </c>
      <c r="AN57">
        <f t="shared" si="27"/>
        <v>0</v>
      </c>
      <c r="AO57">
        <f t="shared" si="27"/>
        <v>0</v>
      </c>
      <c r="AP57">
        <f t="shared" si="27"/>
        <v>-1.964198592056803E-5</v>
      </c>
      <c r="AQ57">
        <f t="shared" si="27"/>
        <v>-8.3401985294376854E-2</v>
      </c>
      <c r="AR57">
        <f t="shared" si="27"/>
        <v>-8.3421627280297422E-2</v>
      </c>
      <c r="AS57">
        <f t="shared" si="27"/>
        <v>-2.343615048890268E-3</v>
      </c>
      <c r="AT57">
        <f t="shared" si="27"/>
        <v>-1.7324852737936915E-3</v>
      </c>
      <c r="AU57">
        <f t="shared" si="23"/>
        <v>-8.7497727602981371E-2</v>
      </c>
      <c r="AW57">
        <v>54</v>
      </c>
      <c r="AX57">
        <f>IF(Z57&gt;0, (R57*SUMPRODUCT(K57:$K$98, X57:$X$98)-K57*$AZ$3)/Z57, 0)</f>
        <v>-28518.214333499953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100000</v>
      </c>
      <c r="S58">
        <f t="shared" si="1"/>
        <v>-56570.686048554948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-10.189220005578603</v>
      </c>
      <c r="AC58">
        <f t="shared" si="2"/>
        <v>-9.1651670290632712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-19.170261251390926</v>
      </c>
      <c r="AI58">
        <f t="shared" si="25"/>
        <v>-19.174311567760252</v>
      </c>
      <c r="AJ58">
        <f t="shared" si="7"/>
        <v>-1.0240529765153319</v>
      </c>
      <c r="AK58">
        <f t="shared" si="22"/>
        <v>-0.71324540039050233</v>
      </c>
      <c r="AL58">
        <f t="shared" si="26"/>
        <v>-20.911609944666086</v>
      </c>
      <c r="AN58">
        <f t="shared" si="27"/>
        <v>0</v>
      </c>
      <c r="AO58">
        <f t="shared" si="27"/>
        <v>0</v>
      </c>
      <c r="AP58">
        <f t="shared" si="27"/>
        <v>-7.9523905457785946E-6</v>
      </c>
      <c r="AQ58">
        <f t="shared" si="27"/>
        <v>-3.7638888036036849E-2</v>
      </c>
      <c r="AR58">
        <f t="shared" si="27"/>
        <v>-3.7646840426582631E-2</v>
      </c>
      <c r="AS58">
        <f t="shared" si="27"/>
        <v>-2.0106254589114807E-3</v>
      </c>
      <c r="AT58">
        <f t="shared" si="27"/>
        <v>-1.4003859110458684E-3</v>
      </c>
      <c r="AU58">
        <f t="shared" si="23"/>
        <v>-4.1057851796539979E-2</v>
      </c>
      <c r="AW58">
        <v>55</v>
      </c>
      <c r="AX58">
        <f>IF(Z58&gt;0, (R58*SUMPRODUCT(K58:$K$98, X58:$X$98)-K58*$AZ$3)/Z58, 0)</f>
        <v>-56570.686048554948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100000</v>
      </c>
      <c r="S59">
        <f t="shared" si="1"/>
        <v>-118792.1821780164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-9.1651670290632712</v>
      </c>
      <c r="AC59">
        <f t="shared" si="2"/>
        <v>-8.214006844054925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-9.1246506210695806</v>
      </c>
      <c r="AI59">
        <f t="shared" si="25"/>
        <v>-9.1263792716199479</v>
      </c>
      <c r="AJ59">
        <f t="shared" si="7"/>
        <v>-0.9511601850083462</v>
      </c>
      <c r="AK59">
        <f t="shared" si="22"/>
        <v>-0.64156169203442903</v>
      </c>
      <c r="AL59">
        <f t="shared" si="26"/>
        <v>-10.719101148662723</v>
      </c>
      <c r="AN59">
        <f t="shared" si="27"/>
        <v>0</v>
      </c>
      <c r="AO59">
        <f t="shared" si="27"/>
        <v>0</v>
      </c>
      <c r="AP59">
        <f t="shared" si="27"/>
        <v>-3.0303859184305678E-6</v>
      </c>
      <c r="AQ59">
        <f t="shared" si="27"/>
        <v>-1.599583718456633E-2</v>
      </c>
      <c r="AR59">
        <f t="shared" si="27"/>
        <v>-1.599886757048476E-2</v>
      </c>
      <c r="AS59">
        <f t="shared" si="27"/>
        <v>-1.6674176456360646E-3</v>
      </c>
      <c r="AT59">
        <f t="shared" si="27"/>
        <v>-1.1246804722518434E-3</v>
      </c>
      <c r="AU59">
        <f t="shared" si="23"/>
        <v>-1.8790965688372668E-2</v>
      </c>
      <c r="AW59">
        <v>56</v>
      </c>
      <c r="AX59">
        <f>IF(Z59&gt;0, (R59*SUMPRODUCT(K59:$K$98, X59:$X$98)-K59*$AZ$3)/Z59, 0)</f>
        <v>-118792.1821780164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100000</v>
      </c>
      <c r="S60">
        <f t="shared" si="1"/>
        <v>-268426.81811860274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-8.214006844054925</v>
      </c>
      <c r="AC60">
        <f t="shared" si="2"/>
        <v>-7.3471463660212919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-4.1083427950631313</v>
      </c>
      <c r="AI60">
        <f t="shared" si="25"/>
        <v>-4.1090270734092291</v>
      </c>
      <c r="AJ60">
        <f t="shared" si="7"/>
        <v>-0.86686047803363309</v>
      </c>
      <c r="AK60">
        <f t="shared" si="22"/>
        <v>-0.57498047908384475</v>
      </c>
      <c r="AL60">
        <f t="shared" si="26"/>
        <v>-5.5508680305267069</v>
      </c>
      <c r="AN60">
        <f t="shared" si="27"/>
        <v>0</v>
      </c>
      <c r="AO60">
        <f t="shared" si="27"/>
        <v>0</v>
      </c>
      <c r="AP60">
        <f t="shared" si="27"/>
        <v>-1.0710395416433022E-6</v>
      </c>
      <c r="AQ60">
        <f t="shared" si="27"/>
        <v>-6.4304206164491565E-3</v>
      </c>
      <c r="AR60">
        <f t="shared" si="27"/>
        <v>-6.4314916559908E-3</v>
      </c>
      <c r="AS60">
        <f t="shared" si="27"/>
        <v>-1.356818982152824E-3</v>
      </c>
      <c r="AT60">
        <f t="shared" si="27"/>
        <v>-8.9996539022974887E-4</v>
      </c>
      <c r="AU60">
        <f t="shared" si="23"/>
        <v>-8.6882760283733731E-3</v>
      </c>
      <c r="AW60">
        <v>57</v>
      </c>
      <c r="AX60">
        <f>IF(Z60&gt;0, (R60*SUMPRODUCT(K60:$K$98, X60:$X$98)-K60*$AZ$3)/Z60, 0)</f>
        <v>-268426.81811860274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100000</v>
      </c>
      <c r="S61">
        <f t="shared" si="1"/>
        <v>-657041.0124810969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-7.3471463660212919</v>
      </c>
      <c r="AC61">
        <f t="shared" si="2"/>
        <v>-6.565312219478634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-1.7105181389985957</v>
      </c>
      <c r="AI61">
        <f t="shared" si="25"/>
        <v>-1.710767945026483</v>
      </c>
      <c r="AJ61">
        <f t="shared" si="7"/>
        <v>-0.78183414654265793</v>
      </c>
      <c r="AK61">
        <f t="shared" si="22"/>
        <v>-0.51430024562149046</v>
      </c>
      <c r="AL61">
        <f t="shared" si="26"/>
        <v>-3.0069023371906312</v>
      </c>
      <c r="AN61">
        <f t="shared" si="27"/>
        <v>0</v>
      </c>
      <c r="AO61">
        <f t="shared" si="27"/>
        <v>0</v>
      </c>
      <c r="AP61">
        <f t="shared" si="27"/>
        <v>-3.4910622985653852E-7</v>
      </c>
      <c r="AQ61">
        <f t="shared" si="27"/>
        <v>-2.3904648885269492E-3</v>
      </c>
      <c r="AR61">
        <f t="shared" si="27"/>
        <v>-2.3908139947568055E-3</v>
      </c>
      <c r="AS61">
        <f t="shared" si="27"/>
        <v>-1.0926204366682787E-3</v>
      </c>
      <c r="AT61">
        <f t="shared" si="27"/>
        <v>-7.187393406062957E-4</v>
      </c>
      <c r="AU61">
        <f t="shared" si="23"/>
        <v>-4.2021737720313798E-3</v>
      </c>
      <c r="AW61">
        <v>58</v>
      </c>
      <c r="AX61">
        <f>IF(Z61&gt;0, (R61*SUMPRODUCT(K61:$K$98, X61:$X$98)-K61*$AZ$3)/Z61, 0)</f>
        <v>-657041.0124810969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100000</v>
      </c>
      <c r="S62">
        <f t="shared" si="1"/>
        <v>-1754442.615015785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-6.565312219478634</v>
      </c>
      <c r="AC62">
        <f t="shared" si="2"/>
        <v>-5.8638950351179595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-0.65500064594513663</v>
      </c>
      <c r="AI62">
        <f t="shared" si="25"/>
        <v>-0.65508420375125875</v>
      </c>
      <c r="AJ62">
        <f t="shared" si="7"/>
        <v>-0.70141718436067446</v>
      </c>
      <c r="AK62">
        <f t="shared" si="22"/>
        <v>-0.45957185536350442</v>
      </c>
      <c r="AL62">
        <f t="shared" si="26"/>
        <v>-1.8160732434754376</v>
      </c>
      <c r="AN62">
        <f t="shared" si="27"/>
        <v>0</v>
      </c>
      <c r="AO62">
        <f t="shared" si="27"/>
        <v>0</v>
      </c>
      <c r="AP62">
        <f t="shared" si="27"/>
        <v>-1.0426143335053432E-7</v>
      </c>
      <c r="AQ62">
        <f t="shared" si="27"/>
        <v>-8.1729415073348113E-4</v>
      </c>
      <c r="AR62">
        <f t="shared" si="27"/>
        <v>-8.1739841216683169E-4</v>
      </c>
      <c r="AS62">
        <f t="shared" si="27"/>
        <v>-8.7521159795916307E-4</v>
      </c>
      <c r="AT62">
        <f t="shared" si="27"/>
        <v>-5.734427768209966E-4</v>
      </c>
      <c r="AU62">
        <f t="shared" si="23"/>
        <v>-2.2660527869469912E-3</v>
      </c>
      <c r="AW62">
        <v>59</v>
      </c>
      <c r="AX62">
        <f>IF(Z62&gt;0, (R62*SUMPRODUCT(K62:$K$98, X62:$X$98)-K62*$AZ$3)/Z62, 0)</f>
        <v>-1754442.615015785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100000</v>
      </c>
      <c r="S63">
        <f t="shared" si="1"/>
        <v>-5150803.8145532329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-5.8638950351179595</v>
      </c>
      <c r="AC63">
        <f t="shared" si="2"/>
        <v>-5.2363126424390494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-0.2292288057639906</v>
      </c>
      <c r="AI63">
        <f t="shared" si="25"/>
        <v>-0.22925422079061056</v>
      </c>
      <c r="AJ63">
        <f t="shared" si="7"/>
        <v>-0.62758239267891014</v>
      </c>
      <c r="AK63">
        <f t="shared" si="22"/>
        <v>-0.4104726524582572</v>
      </c>
      <c r="AL63">
        <f t="shared" si="26"/>
        <v>-1.2673092659277778</v>
      </c>
      <c r="AN63">
        <f t="shared" si="27"/>
        <v>0</v>
      </c>
      <c r="AO63">
        <f t="shared" si="27"/>
        <v>0</v>
      </c>
      <c r="AP63">
        <f t="shared" si="27"/>
        <v>-2.8314520328289971E-8</v>
      </c>
      <c r="AQ63">
        <f t="shared" si="27"/>
        <v>-2.5538055803337215E-4</v>
      </c>
      <c r="AR63">
        <f t="shared" si="27"/>
        <v>-2.5540887255370045E-4</v>
      </c>
      <c r="AS63">
        <f t="shared" si="27"/>
        <v>-6.9918063360358018E-4</v>
      </c>
      <c r="AT63">
        <f t="shared" si="27"/>
        <v>-4.5730175443201352E-4</v>
      </c>
      <c r="AU63">
        <f t="shared" si="23"/>
        <v>-1.411891260589294E-3</v>
      </c>
      <c r="AW63">
        <v>60</v>
      </c>
      <c r="AX63">
        <f>IF(Z63&gt;0, (R63*SUMPRODUCT(K63:$K$98, X63:$X$98)-K63*$AZ$3)/Z63, 0)</f>
        <v>-5150803.8145532329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100000</v>
      </c>
      <c r="S64">
        <f t="shared" si="1"/>
        <v>-16778295.639951721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-5.2363126424390494</v>
      </c>
      <c r="AC64">
        <f t="shared" si="2"/>
        <v>-4.6754968740420431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-7.2777165624723361E-2</v>
      </c>
      <c r="AI64">
        <f t="shared" si="25"/>
        <v>-7.2784132209670921E-2</v>
      </c>
      <c r="AJ64">
        <f t="shared" si="7"/>
        <v>-0.56081576839700631</v>
      </c>
      <c r="AK64">
        <f t="shared" si="22"/>
        <v>-0.36654188497073348</v>
      </c>
      <c r="AL64">
        <f t="shared" si="26"/>
        <v>-1.0001417855774108</v>
      </c>
      <c r="AN64">
        <f t="shared" si="27"/>
        <v>0</v>
      </c>
      <c r="AO64">
        <f t="shared" si="27"/>
        <v>0</v>
      </c>
      <c r="AP64">
        <f t="shared" si="27"/>
        <v>-6.9297976626996906E-9</v>
      </c>
      <c r="AQ64">
        <f t="shared" si="27"/>
        <v>-7.239286336708363E-5</v>
      </c>
      <c r="AR64">
        <f t="shared" si="27"/>
        <v>-7.2399793164746321E-5</v>
      </c>
      <c r="AS64">
        <f t="shared" si="27"/>
        <v>-5.5785436197144857E-4</v>
      </c>
      <c r="AT64">
        <f t="shared" si="27"/>
        <v>-3.6460634828550256E-4</v>
      </c>
      <c r="AU64">
        <f t="shared" si="23"/>
        <v>-9.9486050342169775E-4</v>
      </c>
      <c r="AW64">
        <v>61</v>
      </c>
      <c r="AX64">
        <f>IF(Z64&gt;0, (R64*SUMPRODUCT(K64:$K$98, X64:$X$98)-K64*$AZ$3)/Z64, 0)</f>
        <v>-16778295.639951721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100000</v>
      </c>
      <c r="S65">
        <f t="shared" si="1"/>
        <v>-61342271.694994912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-4.6754968740420431</v>
      </c>
      <c r="AC65">
        <f t="shared" si="2"/>
        <v>-4.1746128839098384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-2.078223412789184E-2</v>
      </c>
      <c r="AI65">
        <f t="shared" si="25"/>
        <v>-2.0783935488457955E-2</v>
      </c>
      <c r="AJ65">
        <f t="shared" si="7"/>
        <v>-0.50088399013220464</v>
      </c>
      <c r="AK65">
        <f t="shared" si="22"/>
        <v>-0.32728478118294302</v>
      </c>
      <c r="AL65">
        <f t="shared" si="26"/>
        <v>-0.84895270680360557</v>
      </c>
      <c r="AN65">
        <f t="shared" si="27"/>
        <v>0</v>
      </c>
      <c r="AO65">
        <f t="shared" si="27"/>
        <v>0</v>
      </c>
      <c r="AP65">
        <f t="shared" si="27"/>
        <v>-1.5110504238668114E-9</v>
      </c>
      <c r="AQ65">
        <f t="shared" si="27"/>
        <v>-1.8457582897649514E-5</v>
      </c>
      <c r="AR65">
        <f t="shared" si="27"/>
        <v>-1.8459093948073382E-5</v>
      </c>
      <c r="AS65">
        <f t="shared" si="27"/>
        <v>-4.4485629952377296E-4</v>
      </c>
      <c r="AT65">
        <f t="shared" si="27"/>
        <v>-2.9067548477455454E-4</v>
      </c>
      <c r="AU65">
        <f t="shared" si="23"/>
        <v>-7.5399087824640091E-4</v>
      </c>
      <c r="AW65">
        <v>62</v>
      </c>
      <c r="AX65">
        <f>IF(Z65&gt;0, (R65*SUMPRODUCT(K65:$K$98, X65:$X$98)-K65*$AZ$3)/Z65, 0)</f>
        <v>-61342271.694994912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100000</v>
      </c>
      <c r="S66">
        <f t="shared" si="1"/>
        <v>-255549664.78469321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-4.1746128839098384</v>
      </c>
      <c r="AC66">
        <f t="shared" si="2"/>
        <v>-3.7273488566752624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-5.2788264072618808E-3</v>
      </c>
      <c r="AI66">
        <f t="shared" si="25"/>
        <v>-5.2791910476205186E-3</v>
      </c>
      <c r="AJ66">
        <f t="shared" si="7"/>
        <v>-0.44726402723457603</v>
      </c>
      <c r="AK66">
        <f t="shared" si="22"/>
        <v>-0.29222290187368871</v>
      </c>
      <c r="AL66">
        <f t="shared" si="26"/>
        <v>-0.74476612015588528</v>
      </c>
      <c r="AN66">
        <f t="shared" si="27"/>
        <v>0</v>
      </c>
      <c r="AO66">
        <f t="shared" si="27"/>
        <v>0</v>
      </c>
      <c r="AP66">
        <f t="shared" si="27"/>
        <v>-2.8915406810113516E-10</v>
      </c>
      <c r="AQ66">
        <f t="shared" si="27"/>
        <v>-4.1860262976959708E-6</v>
      </c>
      <c r="AR66">
        <f t="shared" si="27"/>
        <v>-4.1863154517640715E-6</v>
      </c>
      <c r="AS66">
        <f t="shared" si="27"/>
        <v>-3.5467333751338113E-4</v>
      </c>
      <c r="AT66">
        <f t="shared" si="27"/>
        <v>-2.3172816411418793E-4</v>
      </c>
      <c r="AU66">
        <f t="shared" si="23"/>
        <v>-5.9058781707933318E-4</v>
      </c>
      <c r="AW66">
        <v>63</v>
      </c>
      <c r="AX66">
        <f>IF(Z66&gt;0, (R66*SUMPRODUCT(K66:$K$98, X66:$X$98)-K66*$AZ$3)/Z66, 0)</f>
        <v>-255549664.78469321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8">$C$6</f>
        <v>100000</v>
      </c>
      <c r="S67">
        <f t="shared" ref="S67:S69" si="29">AX67</f>
        <v>-1237179281.7120192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-3.7273488566752624</v>
      </c>
      <c r="AC67">
        <f t="shared" ref="AC67:AC69" si="30">S67*Z67</f>
        <v>-3.3279936812573867</v>
      </c>
      <c r="AE67">
        <f t="shared" ref="AE67:AE69" si="31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2">-X67*R67</f>
        <v>-1.1749773225386427E-3</v>
      </c>
      <c r="AI67">
        <f t="shared" ref="AI67:AI69" si="33">SUM(AE67:AH67)</f>
        <v>-1.1750445721630596E-3</v>
      </c>
      <c r="AJ67">
        <f t="shared" ref="AJ67:AJ69" si="34">AB67-AC67</f>
        <v>-0.39935517541787569</v>
      </c>
      <c r="AK67">
        <f t="shared" si="22"/>
        <v>-0.26091441996726839</v>
      </c>
      <c r="AL67">
        <f t="shared" si="26"/>
        <v>-0.66144463995730707</v>
      </c>
      <c r="AN67">
        <f t="shared" si="27"/>
        <v>0</v>
      </c>
      <c r="AO67">
        <f t="shared" si="27"/>
        <v>0</v>
      </c>
      <c r="AP67">
        <f t="shared" si="27"/>
        <v>-4.7614191279169793E-11</v>
      </c>
      <c r="AQ67">
        <f t="shared" si="27"/>
        <v>-8.3190940424090575E-7</v>
      </c>
      <c r="AR67">
        <f t="shared" si="27"/>
        <v>-8.3195701843218498E-7</v>
      </c>
      <c r="AS67">
        <f t="shared" si="27"/>
        <v>-2.8275211758521494E-4</v>
      </c>
      <c r="AT67">
        <f t="shared" si="27"/>
        <v>-1.847330629359386E-4</v>
      </c>
      <c r="AU67">
        <f t="shared" si="23"/>
        <v>-4.6831713753958573E-4</v>
      </c>
      <c r="AW67">
        <v>64</v>
      </c>
      <c r="AX67">
        <f>IF(Z67&gt;0, (R67*SUMPRODUCT(K67:$K$98, X67:$X$98)-K67*$AZ$3)/Z67, 0)</f>
        <v>-1237179281.7120192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25</v>
      </c>
      <c r="R68">
        <f t="shared" si="28"/>
        <v>100000</v>
      </c>
      <c r="S68">
        <f t="shared" si="29"/>
        <v>-7148205787.640377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-3.3279936812573867</v>
      </c>
      <c r="AC68">
        <f t="shared" si="30"/>
        <v>-2.9714236547344934</v>
      </c>
      <c r="AE68">
        <f t="shared" si="31"/>
        <v>0</v>
      </c>
      <c r="AF68">
        <f t="shared" si="24"/>
        <v>0</v>
      </c>
      <c r="AG68">
        <f t="shared" si="24"/>
        <v>-1.0392201004734086E-8</v>
      </c>
      <c r="AH68">
        <f t="shared" si="32"/>
        <v>-2.2473970867176762E-4</v>
      </c>
      <c r="AI68">
        <f t="shared" si="33"/>
        <v>-2.2475010087277236E-4</v>
      </c>
      <c r="AJ68">
        <f t="shared" si="34"/>
        <v>-0.35657002652289327</v>
      </c>
      <c r="AK68">
        <f t="shared" si="22"/>
        <v>-0.2329595576880171</v>
      </c>
      <c r="AL68">
        <f t="shared" si="26"/>
        <v>-0.58975433431178315</v>
      </c>
      <c r="AN68">
        <f t="shared" si="27"/>
        <v>0</v>
      </c>
      <c r="AO68">
        <f t="shared" si="27"/>
        <v>0</v>
      </c>
      <c r="AP68">
        <f t="shared" si="27"/>
        <v>-6.5695566908603536E-12</v>
      </c>
      <c r="AQ68">
        <f t="shared" si="27"/>
        <v>-1.4207194954505181E-7</v>
      </c>
      <c r="AR68">
        <f t="shared" si="27"/>
        <v>-1.4207851910174267E-7</v>
      </c>
      <c r="AS68">
        <f t="shared" si="27"/>
        <v>-2.2541009382291745E-4</v>
      </c>
      <c r="AT68">
        <f t="shared" si="27"/>
        <v>-1.4726822741515497E-4</v>
      </c>
      <c r="AU68">
        <f t="shared" si="23"/>
        <v>-3.7282039975717414E-4</v>
      </c>
      <c r="AW68">
        <v>65</v>
      </c>
      <c r="AX68">
        <f>IF(Z68&gt;0, (R68*SUMPRODUCT(K68:$K$98, X68:$X$98)-K68*$AZ$3)/Z68, 0)</f>
        <v>-7148205787.640377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-2.9714236547344934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-4.1568804018936348E-5</v>
      </c>
      <c r="AI69">
        <f t="shared" si="33"/>
        <v>-4.1568804018936348E-5</v>
      </c>
      <c r="AJ69">
        <f t="shared" si="34"/>
        <v>-2.9714236547344934</v>
      </c>
      <c r="AK69">
        <f t="shared" si="22"/>
        <v>-0.20799965583141455</v>
      </c>
      <c r="AL69">
        <f t="shared" si="26"/>
        <v>-3.1794648793699269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-2.346270246735841E-8</v>
      </c>
      <c r="AR69">
        <f t="shared" si="27"/>
        <v>-2.346270246735841E-8</v>
      </c>
      <c r="AS69">
        <f t="shared" si="27"/>
        <v>-1.6771622557085551E-3</v>
      </c>
      <c r="AT69">
        <f t="shared" si="27"/>
        <v>-1.1740135789959887E-4</v>
      </c>
      <c r="AU69">
        <f t="shared" si="23"/>
        <v>-1.7945870763106215E-3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8671.3285614096185</v>
      </c>
      <c r="AO71" s="8">
        <f t="shared" si="47"/>
        <v>-867.13285614096185</v>
      </c>
      <c r="AP71" s="8">
        <f t="shared" si="47"/>
        <v>-431.39390976729584</v>
      </c>
      <c r="AQ71" s="8">
        <f t="shared" si="47"/>
        <v>-4700.4135992085949</v>
      </c>
      <c r="AR71" s="8">
        <f t="shared" si="47"/>
        <v>2672.3881962927676</v>
      </c>
      <c r="AS71" s="8">
        <f t="shared" si="47"/>
        <v>-738.58810821687132</v>
      </c>
      <c r="AT71" s="8">
        <f t="shared" si="47"/>
        <v>430.84306312650807</v>
      </c>
      <c r="AU71" s="8">
        <f t="shared" si="47"/>
        <v>2364.6431512024024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6" priority="1" operator="lessThan">
      <formula>0</formula>
    </cfRule>
  </conditionalFormatting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0735B-2711-406D-B6CF-9AAAED5E4E0E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'S.26.04.C'!C3*(1+C12)</f>
        <v>8921.5151482436977</v>
      </c>
      <c r="K3">
        <v>1</v>
      </c>
      <c r="L3" s="2">
        <v>0</v>
      </c>
      <c r="O3">
        <f>$C$3</f>
        <v>8921.5151482436977</v>
      </c>
      <c r="P3">
        <f>O3*C5</f>
        <v>892.15151482436977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8921.5151482436977</v>
      </c>
      <c r="AF3">
        <f t="shared" ref="AF3:AG34" si="4">-$Z3*P3</f>
        <v>-892.15151482436977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7756.213891619328</v>
      </c>
      <c r="AJ3">
        <f t="shared" ref="AJ3:AJ66" si="7">AB3-AC3</f>
        <v>0</v>
      </c>
      <c r="AL3">
        <f t="shared" ref="AL3:AL34" si="8">SUM(AI3:AK3)</f>
        <v>7756.213891619328</v>
      </c>
      <c r="AN3">
        <f t="shared" ref="AN3:AU34" si="9">AE3*$K3</f>
        <v>8921.5151482436977</v>
      </c>
      <c r="AO3">
        <f t="shared" si="9"/>
        <v>-892.15151482436977</v>
      </c>
      <c r="AP3">
        <f t="shared" si="9"/>
        <v>-273.14974180000002</v>
      </c>
      <c r="AQ3">
        <f t="shared" si="9"/>
        <v>0</v>
      </c>
      <c r="AR3">
        <f t="shared" si="9"/>
        <v>7756.213891619328</v>
      </c>
      <c r="AS3">
        <f t="shared" si="9"/>
        <v>0</v>
      </c>
      <c r="AT3">
        <f t="shared" si="9"/>
        <v>0</v>
      </c>
      <c r="AU3">
        <f t="shared" si="9"/>
        <v>7756.213891619328</v>
      </c>
      <c r="AW3">
        <v>0</v>
      </c>
      <c r="AX3">
        <f>IF(Z3&gt;0, (R3*SUMPRODUCT(K3:$K$98, X3:$X$98)-K3*$AZ$3)/Z3, 0)</f>
        <v>0</v>
      </c>
      <c r="AZ3">
        <f>C6*SUMPRODUCT(X4:X98, K4:K98)/1</f>
        <v>5003.7327191711838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250000</v>
      </c>
      <c r="S4">
        <f t="shared" si="1"/>
        <v>542.88222786978088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536.11421991119823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-616.70175000000006</v>
      </c>
      <c r="AI4">
        <f t="shared" si="6"/>
        <v>-616.70175000000006</v>
      </c>
      <c r="AJ4">
        <f t="shared" si="7"/>
        <v>-536.11421991119823</v>
      </c>
      <c r="AK4">
        <f>G4*SUM(AB4, AE4:AF4)</f>
        <v>0</v>
      </c>
      <c r="AL4">
        <f t="shared" si="8"/>
        <v>-1152.8159699111984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-550.62656249999998</v>
      </c>
      <c r="AR4">
        <f t="shared" si="9"/>
        <v>-550.62656249999998</v>
      </c>
      <c r="AS4">
        <f t="shared" si="9"/>
        <v>-478.67341063499839</v>
      </c>
      <c r="AT4">
        <f t="shared" si="9"/>
        <v>0</v>
      </c>
      <c r="AU4">
        <f t="shared" si="9"/>
        <v>-1029.2999731349985</v>
      </c>
      <c r="AW4">
        <v>1</v>
      </c>
      <c r="AX4">
        <f>IF(Z4&gt;0, (R4*SUMPRODUCT(K4:$K$98, X4:$X$98)-K4*$AZ$3)/Z4, 0)</f>
        <v>542.88222786978088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250000</v>
      </c>
      <c r="S5">
        <f t="shared" si="1"/>
        <v>475.95618925710102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536.11421991119823</v>
      </c>
      <c r="AC5">
        <f t="shared" si="2"/>
        <v>464.16106804619767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-609.9520986061342</v>
      </c>
      <c r="AI5">
        <f t="shared" si="6"/>
        <v>-634.33254992302363</v>
      </c>
      <c r="AJ5">
        <f t="shared" si="7"/>
        <v>71.953151865000564</v>
      </c>
      <c r="AK5">
        <f>G5*SUM(AB5, AE5:AF5)</f>
        <v>37.527995393783883</v>
      </c>
      <c r="AL5">
        <f t="shared" si="8"/>
        <v>-524.85140266423923</v>
      </c>
      <c r="AN5">
        <f t="shared" si="9"/>
        <v>0</v>
      </c>
      <c r="AO5">
        <f t="shared" si="9"/>
        <v>0</v>
      </c>
      <c r="AP5">
        <f t="shared" si="9"/>
        <v>-19.435946521754929</v>
      </c>
      <c r="AQ5">
        <f t="shared" si="9"/>
        <v>-486.25007860820642</v>
      </c>
      <c r="AR5">
        <f t="shared" si="9"/>
        <v>-505.68602512996142</v>
      </c>
      <c r="AS5">
        <f t="shared" si="9"/>
        <v>57.360612137277229</v>
      </c>
      <c r="AT5">
        <f t="shared" si="9"/>
        <v>29.917088164687403</v>
      </c>
      <c r="AU5">
        <f t="shared" si="9"/>
        <v>-418.40832482799681</v>
      </c>
      <c r="AW5">
        <v>2</v>
      </c>
      <c r="AX5">
        <f>IF(Z5&gt;0, (R5*SUMPRODUCT(K5:$K$98, X5:$X$98)-K5*$AZ$3)/Z5, 0)</f>
        <v>475.95618925710102</v>
      </c>
    </row>
    <row r="6" spans="1:52" x14ac:dyDescent="0.25">
      <c r="A6" t="s">
        <v>16</v>
      </c>
      <c r="C6" s="2"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250000</v>
      </c>
      <c r="S6">
        <f t="shared" si="1"/>
        <v>420.8470929722875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464.16106804619767</v>
      </c>
      <c r="AC6">
        <f t="shared" si="2"/>
        <v>405.29796321923777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-603.27281303926907</v>
      </c>
      <c r="AI6">
        <f t="shared" si="6"/>
        <v>-627.34913256168568</v>
      </c>
      <c r="AJ6">
        <f t="shared" si="7"/>
        <v>58.863104826959898</v>
      </c>
      <c r="AK6">
        <f>G6*SUM(AB6, AE6:AF6)</f>
        <v>32.491274763233839</v>
      </c>
      <c r="AL6">
        <f t="shared" si="8"/>
        <v>-535.99475297149195</v>
      </c>
      <c r="AN6">
        <f t="shared" si="9"/>
        <v>0</v>
      </c>
      <c r="AO6">
        <f t="shared" si="9"/>
        <v>0</v>
      </c>
      <c r="AP6">
        <f t="shared" si="9"/>
        <v>-17.137048676100527</v>
      </c>
      <c r="AQ6">
        <f t="shared" si="9"/>
        <v>-429.39767236418447</v>
      </c>
      <c r="AR6">
        <f t="shared" si="9"/>
        <v>-446.53472104028504</v>
      </c>
      <c r="AS6">
        <f t="shared" si="9"/>
        <v>41.897595340800301</v>
      </c>
      <c r="AT6">
        <f t="shared" si="9"/>
        <v>23.126647602748207</v>
      </c>
      <c r="AU6">
        <f t="shared" si="9"/>
        <v>-381.51047809673656</v>
      </c>
      <c r="AW6">
        <v>3</v>
      </c>
      <c r="AX6">
        <f>IF(Z6&gt;0, (R6*SUMPRODUCT(K6:$K$98, X6:$X$98)-K6*$AZ$3)/Z6, 0)</f>
        <v>420.8470929722875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250000</v>
      </c>
      <c r="S7">
        <f t="shared" si="1"/>
        <v>375.90196056411844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405.29796321923777</v>
      </c>
      <c r="AC7">
        <f t="shared" si="2"/>
        <v>357.49580315974163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-596.89168688791858</v>
      </c>
      <c r="AI7">
        <f t="shared" si="6"/>
        <v>-620.6675540464222</v>
      </c>
      <c r="AJ7">
        <f t="shared" si="7"/>
        <v>47.802160059496146</v>
      </c>
      <c r="AK7">
        <f>G7*SUM(AB7, AE7:AF7)</f>
        <v>28.370857425346646</v>
      </c>
      <c r="AL7">
        <f t="shared" si="8"/>
        <v>-544.49453656157937</v>
      </c>
      <c r="AN7">
        <f t="shared" si="9"/>
        <v>0</v>
      </c>
      <c r="AO7">
        <f t="shared" si="9"/>
        <v>0</v>
      </c>
      <c r="AP7">
        <f t="shared" si="9"/>
        <v>-15.109993408980745</v>
      </c>
      <c r="AQ7">
        <f t="shared" si="9"/>
        <v>-379.33545786682822</v>
      </c>
      <c r="AR7">
        <f t="shared" si="9"/>
        <v>-394.44545127580898</v>
      </c>
      <c r="AS7">
        <f t="shared" si="9"/>
        <v>30.379136904611162</v>
      </c>
      <c r="AT7">
        <f t="shared" si="9"/>
        <v>18.030192793653736</v>
      </c>
      <c r="AU7">
        <f t="shared" si="9"/>
        <v>-346.03612157754401</v>
      </c>
      <c r="AW7">
        <v>4</v>
      </c>
      <c r="AX7">
        <f>IF(Z7&gt;0, (R7*SUMPRODUCT(K7:$K$98, X7:$X$98)-K7*$AZ$3)/Z7, 0)</f>
        <v>375.90196056411844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250000</v>
      </c>
      <c r="S8">
        <f t="shared" si="1"/>
        <v>339.527062246367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357.49580315974163</v>
      </c>
      <c r="AC8">
        <f t="shared" si="2"/>
        <v>318.87062413638387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-590.79891474416536</v>
      </c>
      <c r="AI8">
        <f t="shared" si="6"/>
        <v>-614.27794333960946</v>
      </c>
      <c r="AJ8">
        <f t="shared" si="7"/>
        <v>38.625179023357759</v>
      </c>
      <c r="AK8">
        <f>G8*SUM(AB8, AE8:AF8)</f>
        <v>25.024706221181916</v>
      </c>
      <c r="AL8">
        <f t="shared" si="8"/>
        <v>-550.62805809506983</v>
      </c>
      <c r="AN8">
        <f t="shared" si="9"/>
        <v>0</v>
      </c>
      <c r="AO8">
        <f t="shared" si="9"/>
        <v>0</v>
      </c>
      <c r="AP8">
        <f t="shared" si="9"/>
        <v>-13.322631371239956</v>
      </c>
      <c r="AQ8">
        <f t="shared" si="9"/>
        <v>-335.23517055524258</v>
      </c>
      <c r="AR8">
        <f t="shared" si="9"/>
        <v>-348.55780192648251</v>
      </c>
      <c r="AS8">
        <f t="shared" si="9"/>
        <v>21.91696388479189</v>
      </c>
      <c r="AT8">
        <f t="shared" si="9"/>
        <v>14.199690366366925</v>
      </c>
      <c r="AU8">
        <f t="shared" si="9"/>
        <v>-312.44114767532369</v>
      </c>
      <c r="AW8">
        <v>5</v>
      </c>
      <c r="AX8">
        <f>IF(Z8&gt;0, (R8*SUMPRODUCT(K8:$K$98, X8:$X$98)-K8*$AZ$3)/Z8, 0)</f>
        <v>339.527062246367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250000</v>
      </c>
      <c r="S9">
        <f t="shared" si="1"/>
        <v>310.36522186486974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318.87062413638387</v>
      </c>
      <c r="AC9">
        <f t="shared" si="2"/>
        <v>287.84105969138227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-585.65478473732423</v>
      </c>
      <c r="AI9">
        <f t="shared" si="6"/>
        <v>-608.84045756834018</v>
      </c>
      <c r="AJ9">
        <f t="shared" si="7"/>
        <v>31.029564445001597</v>
      </c>
      <c r="AK9">
        <f t="shared" ref="AK9:AK72" si="22">G9*SUM(AB9:AB9, AE9:AF9)</f>
        <v>22.320943689546873</v>
      </c>
      <c r="AL9">
        <f t="shared" si="8"/>
        <v>-555.48994943379171</v>
      </c>
      <c r="AN9">
        <f t="shared" si="9"/>
        <v>0</v>
      </c>
      <c r="AO9">
        <f t="shared" si="9"/>
        <v>0</v>
      </c>
      <c r="AP9">
        <f t="shared" si="9"/>
        <v>-11.74658342162817</v>
      </c>
      <c r="AQ9">
        <f t="shared" si="9"/>
        <v>-296.71094021433305</v>
      </c>
      <c r="AR9">
        <f t="shared" si="9"/>
        <v>-308.45752363596119</v>
      </c>
      <c r="AS9">
        <f t="shared" si="9"/>
        <v>15.720543024415088</v>
      </c>
      <c r="AT9">
        <f t="shared" si="9"/>
        <v>11.308484727170976</v>
      </c>
      <c r="AU9">
        <f t="shared" si="9"/>
        <v>-281.42849588437514</v>
      </c>
      <c r="AW9">
        <v>6</v>
      </c>
      <c r="AX9">
        <f>IF(Z9&gt;0, (R9*SUMPRODUCT(K9:$K$98, X9:$X$98)-K9*$AZ$3)/Z9, 0)</f>
        <v>310.36522186486974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250000</v>
      </c>
      <c r="S10">
        <f t="shared" si="1"/>
        <v>286.88990704732754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287.84105969138227</v>
      </c>
      <c r="AC10">
        <f t="shared" si="2"/>
        <v>262.74226778976436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-580.76192062986581</v>
      </c>
      <c r="AI10">
        <f t="shared" si="6"/>
        <v>-603.65766054050869</v>
      </c>
      <c r="AJ10">
        <f t="shared" si="7"/>
        <v>25.098791901617915</v>
      </c>
      <c r="AK10">
        <f t="shared" si="22"/>
        <v>20.14887417839676</v>
      </c>
      <c r="AL10">
        <f t="shared" si="8"/>
        <v>-558.40999446049398</v>
      </c>
      <c r="AN10">
        <f t="shared" si="9"/>
        <v>0</v>
      </c>
      <c r="AO10">
        <f t="shared" si="9"/>
        <v>0</v>
      </c>
      <c r="AP10">
        <f t="shared" si="9"/>
        <v>-10.356869983136882</v>
      </c>
      <c r="AQ10">
        <f t="shared" si="9"/>
        <v>-262.70719909446706</v>
      </c>
      <c r="AR10">
        <f t="shared" si="9"/>
        <v>-273.06406907760396</v>
      </c>
      <c r="AS10">
        <f t="shared" si="9"/>
        <v>11.353418822600842</v>
      </c>
      <c r="AT10">
        <f t="shared" si="9"/>
        <v>9.1143274245195691</v>
      </c>
      <c r="AU10">
        <f t="shared" si="9"/>
        <v>-252.59632283048353</v>
      </c>
      <c r="AW10">
        <v>7</v>
      </c>
      <c r="AX10">
        <f>IF(Z10&gt;0, (R10*SUMPRODUCT(K10:$K$98, X10:$X$98)-K10*$AZ$3)/Z10, 0)</f>
        <v>286.88990704732754</v>
      </c>
    </row>
    <row r="11" spans="1:52" x14ac:dyDescent="0.25">
      <c r="A11" t="s">
        <v>33</v>
      </c>
      <c r="C11" s="12">
        <f>AU100</f>
        <v>2476.4962585191824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250000</v>
      </c>
      <c r="S11">
        <f t="shared" si="1"/>
        <v>268.19416700267527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262.74226778976436</v>
      </c>
      <c r="AC11">
        <f t="shared" si="2"/>
        <v>242.54591540307931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-576.1113080127609</v>
      </c>
      <c r="AI11">
        <f t="shared" si="6"/>
        <v>-598.72047939349602</v>
      </c>
      <c r="AJ11">
        <f t="shared" si="7"/>
        <v>20.196352386685049</v>
      </c>
      <c r="AK11">
        <f t="shared" si="22"/>
        <v>18.391958745283507</v>
      </c>
      <c r="AL11">
        <f t="shared" si="8"/>
        <v>-560.13216826152745</v>
      </c>
      <c r="AN11">
        <f t="shared" si="9"/>
        <v>0</v>
      </c>
      <c r="AO11">
        <f t="shared" si="9"/>
        <v>0</v>
      </c>
      <c r="AP11">
        <f t="shared" si="9"/>
        <v>-9.1314651191900751</v>
      </c>
      <c r="AQ11">
        <f t="shared" si="9"/>
        <v>-232.68169475561049</v>
      </c>
      <c r="AR11">
        <f t="shared" si="9"/>
        <v>-241.81315987480059</v>
      </c>
      <c r="AS11">
        <f t="shared" si="9"/>
        <v>8.1569679953431944</v>
      </c>
      <c r="AT11">
        <f t="shared" si="9"/>
        <v>7.4282036669084919</v>
      </c>
      <c r="AU11">
        <f t="shared" si="9"/>
        <v>-226.22798821254889</v>
      </c>
      <c r="AW11">
        <v>8</v>
      </c>
      <c r="AX11">
        <f>IF(Z11&gt;0, (R11*SUMPRODUCT(K11:$K$98, X11:$X$98)-K11*$AZ$3)/Z11, 0)</f>
        <v>268.19416700267527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25</v>
      </c>
      <c r="R12">
        <f t="shared" si="0"/>
        <v>250000</v>
      </c>
      <c r="S12">
        <f t="shared" si="1"/>
        <v>253.50811936235641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242.54591540307931</v>
      </c>
      <c r="AC12">
        <f t="shared" si="2"/>
        <v>226.39176235084506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-571.90961638624401</v>
      </c>
      <c r="AI12">
        <f t="shared" si="6"/>
        <v>-594.23550509153313</v>
      </c>
      <c r="AJ12">
        <f t="shared" si="7"/>
        <v>16.15415305223425</v>
      </c>
      <c r="AK12">
        <f t="shared" si="22"/>
        <v>16.978214078215554</v>
      </c>
      <c r="AL12">
        <f t="shared" si="8"/>
        <v>-561.10313796108335</v>
      </c>
      <c r="AN12">
        <f t="shared" si="9"/>
        <v>0</v>
      </c>
      <c r="AO12">
        <f t="shared" si="9"/>
        <v>0</v>
      </c>
      <c r="AP12">
        <f t="shared" si="9"/>
        <v>-8.0509392837502869</v>
      </c>
      <c r="AQ12">
        <f t="shared" si="9"/>
        <v>-206.23634105224906</v>
      </c>
      <c r="AR12">
        <f t="shared" si="9"/>
        <v>-214.28728033599936</v>
      </c>
      <c r="AS12">
        <f t="shared" si="9"/>
        <v>5.8253495357224532</v>
      </c>
      <c r="AT12">
        <f t="shared" si="9"/>
        <v>6.1225142028879178</v>
      </c>
      <c r="AU12">
        <f t="shared" si="9"/>
        <v>-202.33941659738898</v>
      </c>
      <c r="AW12">
        <v>9</v>
      </c>
      <c r="AX12">
        <f>IF(Z12&gt;0, (R12*SUMPRODUCT(K12:$K$98, X12:$X$98)-K12*$AZ$3)/Z12, 0)</f>
        <v>253.50811936235641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25</v>
      </c>
      <c r="R13">
        <f t="shared" si="0"/>
        <v>250000</v>
      </c>
      <c r="S13">
        <f t="shared" si="1"/>
        <v>242.090584580501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226.39176235084506</v>
      </c>
      <c r="AC13">
        <f t="shared" si="2"/>
        <v>213.48358353375306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-567.92729643846769</v>
      </c>
      <c r="AI13">
        <f t="shared" si="6"/>
        <v>-589.9731335270601</v>
      </c>
      <c r="AJ13">
        <f t="shared" si="7"/>
        <v>12.908178817091994</v>
      </c>
      <c r="AK13">
        <f t="shared" si="22"/>
        <v>15.847423364559155</v>
      </c>
      <c r="AL13">
        <f t="shared" si="8"/>
        <v>-561.21753134540893</v>
      </c>
      <c r="AN13">
        <f t="shared" si="9"/>
        <v>0</v>
      </c>
      <c r="AO13">
        <f t="shared" si="9"/>
        <v>0</v>
      </c>
      <c r="AP13">
        <f t="shared" si="9"/>
        <v>-7.0981695207653059</v>
      </c>
      <c r="AQ13">
        <f t="shared" si="9"/>
        <v>-182.85738978249714</v>
      </c>
      <c r="AR13">
        <f t="shared" si="9"/>
        <v>-189.95555930326242</v>
      </c>
      <c r="AS13">
        <f t="shared" si="9"/>
        <v>4.1560881122305711</v>
      </c>
      <c r="AT13">
        <f t="shared" si="9"/>
        <v>5.1024461923101292</v>
      </c>
      <c r="AU13">
        <f t="shared" si="9"/>
        <v>-180.69702499872173</v>
      </c>
      <c r="AW13">
        <v>10</v>
      </c>
      <c r="AX13">
        <f>IF(Z13&gt;0, (R13*SUMPRODUCT(K13:$K$98, X13:$X$98)-K13*$AZ$3)/Z13, 0)</f>
        <v>242.090584580501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250000</v>
      </c>
      <c r="S14">
        <f t="shared" si="1"/>
        <v>233.40663863876938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213.48358353375306</v>
      </c>
      <c r="AC14">
        <f t="shared" si="2"/>
        <v>203.24062431836046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-564.36593388335552</v>
      </c>
      <c r="AI14">
        <f t="shared" si="6"/>
        <v>-586.13487600767371</v>
      </c>
      <c r="AJ14">
        <f t="shared" si="7"/>
        <v>10.242959215392602</v>
      </c>
      <c r="AK14">
        <f t="shared" si="22"/>
        <v>14.943850847362716</v>
      </c>
      <c r="AL14">
        <f t="shared" si="8"/>
        <v>-560.94806594491843</v>
      </c>
      <c r="AN14">
        <f t="shared" si="9"/>
        <v>0</v>
      </c>
      <c r="AO14">
        <f t="shared" si="9"/>
        <v>0</v>
      </c>
      <c r="AP14">
        <f t="shared" si="9"/>
        <v>-6.2580506722520148</v>
      </c>
      <c r="AQ14">
        <f t="shared" si="9"/>
        <v>-162.24171995888815</v>
      </c>
      <c r="AR14">
        <f t="shared" si="9"/>
        <v>-168.49977063114017</v>
      </c>
      <c r="AS14">
        <f t="shared" si="9"/>
        <v>2.9446060096843323</v>
      </c>
      <c r="AT14">
        <f t="shared" si="9"/>
        <v>4.2960000218339189</v>
      </c>
      <c r="AU14">
        <f t="shared" si="9"/>
        <v>-161.25916459962193</v>
      </c>
      <c r="AW14">
        <v>11</v>
      </c>
      <c r="AX14">
        <f>IF(Z14&gt;0, (R14*SUMPRODUCT(K14:$K$98, X14:$X$98)-K14*$AZ$3)/Z14, 0)</f>
        <v>233.40663863876938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250000</v>
      </c>
      <c r="S15">
        <f t="shared" si="1"/>
        <v>226.93495537032339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203.24062431836046</v>
      </c>
      <c r="AC15">
        <f t="shared" si="2"/>
        <v>195.11893165153015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-562.24388339846428</v>
      </c>
      <c r="AI15">
        <f t="shared" si="6"/>
        <v>-583.7389117131994</v>
      </c>
      <c r="AJ15">
        <f t="shared" si="7"/>
        <v>8.1216926668303131</v>
      </c>
      <c r="AK15">
        <f t="shared" si="22"/>
        <v>14.226843702285233</v>
      </c>
      <c r="AL15">
        <f t="shared" si="8"/>
        <v>-561.39037534408385</v>
      </c>
      <c r="AN15">
        <f t="shared" si="9"/>
        <v>0</v>
      </c>
      <c r="AO15">
        <f t="shared" si="9"/>
        <v>0</v>
      </c>
      <c r="AP15">
        <f t="shared" si="9"/>
        <v>-5.5172383905484077</v>
      </c>
      <c r="AQ15">
        <f t="shared" si="9"/>
        <v>-144.31400102927731</v>
      </c>
      <c r="AR15">
        <f t="shared" si="9"/>
        <v>-149.83123941982569</v>
      </c>
      <c r="AS15">
        <f t="shared" si="9"/>
        <v>2.084636220132555</v>
      </c>
      <c r="AT15">
        <f t="shared" si="9"/>
        <v>3.6516764296035849</v>
      </c>
      <c r="AU15">
        <f t="shared" si="9"/>
        <v>-144.09492677008956</v>
      </c>
      <c r="AW15">
        <v>12</v>
      </c>
      <c r="AX15">
        <f>IF(Z15&gt;0, (R15*SUMPRODUCT(K15:$K$98, X15:$X$98)-K15*$AZ$3)/Z15, 0)</f>
        <v>226.93495537032339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250000</v>
      </c>
      <c r="S16">
        <f t="shared" si="1"/>
        <v>221.93294827945536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195.11893165153015</v>
      </c>
      <c r="AC16">
        <f t="shared" si="2"/>
        <v>188.41209784730472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-560.89062399384886</v>
      </c>
      <c r="AI16">
        <f t="shared" si="6"/>
        <v>-582.1146129630373</v>
      </c>
      <c r="AJ16">
        <f t="shared" si="7"/>
        <v>6.7068338042254254</v>
      </c>
      <c r="AK16">
        <f t="shared" si="22"/>
        <v>13.658325215607112</v>
      </c>
      <c r="AL16">
        <f t="shared" si="8"/>
        <v>-561.7494539432048</v>
      </c>
      <c r="AN16">
        <f t="shared" si="9"/>
        <v>0</v>
      </c>
      <c r="AO16">
        <f t="shared" si="9"/>
        <v>0</v>
      </c>
      <c r="AP16">
        <f t="shared" si="9"/>
        <v>-4.8639904833378047</v>
      </c>
      <c r="AQ16">
        <f t="shared" si="9"/>
        <v>-128.541654505195</v>
      </c>
      <c r="AR16">
        <f t="shared" si="9"/>
        <v>-133.40564498853283</v>
      </c>
      <c r="AS16">
        <f t="shared" si="9"/>
        <v>1.5370332054186056</v>
      </c>
      <c r="AT16">
        <f t="shared" si="9"/>
        <v>3.130135619816345</v>
      </c>
      <c r="AU16">
        <f t="shared" si="9"/>
        <v>-128.73847616329789</v>
      </c>
      <c r="AW16">
        <v>13</v>
      </c>
      <c r="AX16">
        <f>IF(Z16&gt;0, (R16*SUMPRODUCT(K16:$K$98, X16:$X$98)-K16*$AZ$3)/Z16, 0)</f>
        <v>221.93294827945536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250000</v>
      </c>
      <c r="S17">
        <f t="shared" si="1"/>
        <v>217.9992711298834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188.41209784730472</v>
      </c>
      <c r="AC17">
        <f t="shared" si="2"/>
        <v>182.7339855073343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-559.46732058626162</v>
      </c>
      <c r="AI17">
        <f t="shared" si="6"/>
        <v>-580.42312293369946</v>
      </c>
      <c r="AJ17">
        <f t="shared" si="7"/>
        <v>5.6781123399704256</v>
      </c>
      <c r="AK17">
        <f t="shared" si="22"/>
        <v>13.188846849311332</v>
      </c>
      <c r="AL17">
        <f t="shared" si="8"/>
        <v>-561.55616374441774</v>
      </c>
      <c r="AN17">
        <f t="shared" si="9"/>
        <v>0</v>
      </c>
      <c r="AO17">
        <f t="shared" si="9"/>
        <v>0</v>
      </c>
      <c r="AP17">
        <f t="shared" si="9"/>
        <v>-4.2879723495486441</v>
      </c>
      <c r="AQ17">
        <f t="shared" si="9"/>
        <v>-114.47809830308231</v>
      </c>
      <c r="AR17">
        <f t="shared" si="9"/>
        <v>-118.76607065263094</v>
      </c>
      <c r="AS17">
        <f t="shared" si="9"/>
        <v>1.1618542830167964</v>
      </c>
      <c r="AT17">
        <f t="shared" si="9"/>
        <v>2.6986993709259304</v>
      </c>
      <c r="AU17">
        <f t="shared" si="9"/>
        <v>-114.90551699868823</v>
      </c>
      <c r="AW17">
        <v>14</v>
      </c>
      <c r="AX17">
        <f>IF(Z17&gt;0, (R17*SUMPRODUCT(K17:$K$98, X17:$X$98)-K17*$AZ$3)/Z17, 0)</f>
        <v>217.9992711298834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250000</v>
      </c>
      <c r="S18">
        <f t="shared" si="1"/>
        <v>215.02151664053449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182.7339855073343</v>
      </c>
      <c r="AC18">
        <f t="shared" si="2"/>
        <v>177.95547842320241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-558.17476972390932</v>
      </c>
      <c r="AI18">
        <f t="shared" si="6"/>
        <v>-578.86519657090048</v>
      </c>
      <c r="AJ18">
        <f t="shared" si="7"/>
        <v>4.7785070841318884</v>
      </c>
      <c r="AK18">
        <f t="shared" si="22"/>
        <v>12.791378985513402</v>
      </c>
      <c r="AL18">
        <f t="shared" si="8"/>
        <v>-561.29531050125524</v>
      </c>
      <c r="AN18">
        <f t="shared" si="9"/>
        <v>0</v>
      </c>
      <c r="AO18">
        <f t="shared" si="9"/>
        <v>0</v>
      </c>
      <c r="AP18">
        <f t="shared" si="9"/>
        <v>-3.7800636289056908</v>
      </c>
      <c r="AQ18">
        <f t="shared" si="9"/>
        <v>-101.97644356056362</v>
      </c>
      <c r="AR18">
        <f t="shared" si="9"/>
        <v>-105.75650718946932</v>
      </c>
      <c r="AS18">
        <f t="shared" si="9"/>
        <v>0.8730153786953867</v>
      </c>
      <c r="AT18">
        <f t="shared" si="9"/>
        <v>2.336937117066745</v>
      </c>
      <c r="AU18">
        <f t="shared" si="9"/>
        <v>-102.54655469370719</v>
      </c>
      <c r="AW18">
        <v>15</v>
      </c>
      <c r="AX18">
        <f>IF(Z18&gt;0, (R18*SUMPRODUCT(K18:$K$98, X18:$X$98)-K18*$AZ$3)/Z18, 0)</f>
        <v>215.02151664053449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25</v>
      </c>
      <c r="R19">
        <f t="shared" si="0"/>
        <v>250000</v>
      </c>
      <c r="S19">
        <f t="shared" si="1"/>
        <v>212.85423452154507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177.95547842320241</v>
      </c>
      <c r="AC19">
        <f t="shared" si="2"/>
        <v>173.92509845098743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-557.99019023161668</v>
      </c>
      <c r="AI19">
        <f t="shared" si="6"/>
        <v>-578.41791379111476</v>
      </c>
      <c r="AJ19">
        <f t="shared" si="7"/>
        <v>4.0303799722149733</v>
      </c>
      <c r="AK19">
        <f t="shared" si="22"/>
        <v>12.45688348962417</v>
      </c>
      <c r="AL19">
        <f t="shared" si="8"/>
        <v>-561.93065032927564</v>
      </c>
      <c r="AN19">
        <f t="shared" si="9"/>
        <v>0</v>
      </c>
      <c r="AO19">
        <f t="shared" si="9"/>
        <v>0</v>
      </c>
      <c r="AP19">
        <f t="shared" si="9"/>
        <v>-3.3322042146954391</v>
      </c>
      <c r="AQ19">
        <f t="shared" si="9"/>
        <v>-91.020287122692594</v>
      </c>
      <c r="AR19">
        <f t="shared" si="9"/>
        <v>-94.352491337388045</v>
      </c>
      <c r="AS19">
        <f t="shared" si="9"/>
        <v>0.65744227892659202</v>
      </c>
      <c r="AT19">
        <f t="shared" si="9"/>
        <v>2.0319875362125606</v>
      </c>
      <c r="AU19">
        <f t="shared" si="9"/>
        <v>-91.663061522248896</v>
      </c>
      <c r="AW19">
        <v>16</v>
      </c>
      <c r="AX19">
        <f>IF(Z19&gt;0, (R19*SUMPRODUCT(K19:$K$98, X19:$X$98)-K19*$AZ$3)/Z19, 0)</f>
        <v>212.85423452154507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250000</v>
      </c>
      <c r="S20">
        <f t="shared" si="1"/>
        <v>211.17516072292878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173.92509845098743</v>
      </c>
      <c r="AC20">
        <f t="shared" si="2"/>
        <v>170.3566538178917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-557.50791590045924</v>
      </c>
      <c r="AI20">
        <f t="shared" si="6"/>
        <v>-577.67561143277226</v>
      </c>
      <c r="AJ20">
        <f t="shared" si="7"/>
        <v>3.5684446330957371</v>
      </c>
      <c r="AK20">
        <f t="shared" si="22"/>
        <v>12.174756891569121</v>
      </c>
      <c r="AL20">
        <f t="shared" si="8"/>
        <v>-561.93240990810739</v>
      </c>
      <c r="AN20">
        <f t="shared" si="9"/>
        <v>0</v>
      </c>
      <c r="AO20">
        <f t="shared" si="9"/>
        <v>0</v>
      </c>
      <c r="AP20">
        <f t="shared" si="9"/>
        <v>-2.9373107239064749</v>
      </c>
      <c r="AQ20">
        <f t="shared" si="9"/>
        <v>-81.197872975294601</v>
      </c>
      <c r="AR20">
        <f t="shared" si="9"/>
        <v>-84.135183699201065</v>
      </c>
      <c r="AS20">
        <f t="shared" si="9"/>
        <v>0.51972376673699661</v>
      </c>
      <c r="AT20">
        <f t="shared" si="9"/>
        <v>1.7731844434711599</v>
      </c>
      <c r="AU20">
        <f t="shared" si="9"/>
        <v>-81.842275488992911</v>
      </c>
      <c r="AW20">
        <v>17</v>
      </c>
      <c r="AX20">
        <f>IF(Z20&gt;0, (R20*SUMPRODUCT(K20:$K$98, X20:$X$98)-K20*$AZ$3)/Z20, 0)</f>
        <v>211.17516072292878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25</v>
      </c>
      <c r="R21">
        <f t="shared" si="0"/>
        <v>250000</v>
      </c>
      <c r="S21">
        <f t="shared" si="1"/>
        <v>209.99353723974929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170.3566538178917</v>
      </c>
      <c r="AC21">
        <f t="shared" si="2"/>
        <v>167.24078306545141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-557.88807095478739</v>
      </c>
      <c r="AI21">
        <f t="shared" si="6"/>
        <v>-577.79830072468178</v>
      </c>
      <c r="AJ21">
        <f t="shared" si="7"/>
        <v>3.1158707524402871</v>
      </c>
      <c r="AK21">
        <f t="shared" si="22"/>
        <v>11.92496576725242</v>
      </c>
      <c r="AL21">
        <f t="shared" si="8"/>
        <v>-562.75746420498911</v>
      </c>
      <c r="AN21">
        <f t="shared" si="9"/>
        <v>0</v>
      </c>
      <c r="AO21">
        <f t="shared" si="9"/>
        <v>0</v>
      </c>
      <c r="AP21">
        <f t="shared" si="9"/>
        <v>-2.589118118416649</v>
      </c>
      <c r="AQ21">
        <f t="shared" si="9"/>
        <v>-72.547536078244562</v>
      </c>
      <c r="AR21">
        <f t="shared" si="9"/>
        <v>-75.136654196661212</v>
      </c>
      <c r="AS21">
        <f t="shared" si="9"/>
        <v>0.4051865555055546</v>
      </c>
      <c r="AT21">
        <f t="shared" si="9"/>
        <v>1.5507176605353303</v>
      </c>
      <c r="AU21">
        <f t="shared" si="9"/>
        <v>-73.18074998062032</v>
      </c>
      <c r="AW21">
        <v>18</v>
      </c>
      <c r="AX21">
        <f>IF(Z21&gt;0, (R21*SUMPRODUCT(K21:$K$98, X21:$X$98)-K21*$AZ$3)/Z21, 0)</f>
        <v>209.99353723974929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250000</v>
      </c>
      <c r="S22">
        <f t="shared" si="1"/>
        <v>209.11622915460336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167.24078306545141</v>
      </c>
      <c r="AC22">
        <f t="shared" si="2"/>
        <v>164.40932040046982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-558.71509383614352</v>
      </c>
      <c r="AI22">
        <f t="shared" si="6"/>
        <v>-578.37034979895532</v>
      </c>
      <c r="AJ22">
        <f t="shared" si="7"/>
        <v>2.8314626649815864</v>
      </c>
      <c r="AK22">
        <f t="shared" si="22"/>
        <v>11.7068548145816</v>
      </c>
      <c r="AL22">
        <f t="shared" si="8"/>
        <v>-563.83203231939217</v>
      </c>
      <c r="AN22">
        <f t="shared" si="9"/>
        <v>0</v>
      </c>
      <c r="AO22">
        <f t="shared" si="9"/>
        <v>0</v>
      </c>
      <c r="AP22">
        <f t="shared" si="9"/>
        <v>-2.2821084187973275</v>
      </c>
      <c r="AQ22">
        <f t="shared" si="9"/>
        <v>-64.870608745315778</v>
      </c>
      <c r="AR22">
        <f t="shared" si="9"/>
        <v>-67.152717164113099</v>
      </c>
      <c r="AS22">
        <f t="shared" si="9"/>
        <v>0.32875200391643211</v>
      </c>
      <c r="AT22">
        <f t="shared" si="9"/>
        <v>1.3592451800445906</v>
      </c>
      <c r="AU22">
        <f t="shared" si="9"/>
        <v>-65.464719980152069</v>
      </c>
      <c r="AW22">
        <v>19</v>
      </c>
      <c r="AX22">
        <f>IF(Z22&gt;0, (R22*SUMPRODUCT(K22:$K$98, X22:$X$98)-K22*$AZ$3)/Z22, 0)</f>
        <v>209.11622915460336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250000</v>
      </c>
      <c r="S23">
        <f t="shared" si="1"/>
        <v>208.45720775132077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164.40932040046982</v>
      </c>
      <c r="AC23">
        <f t="shared" si="2"/>
        <v>161.78520577413883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-560.15494313161514</v>
      </c>
      <c r="AI23">
        <f t="shared" si="6"/>
        <v>-579.55763104048572</v>
      </c>
      <c r="AJ23">
        <f t="shared" si="7"/>
        <v>2.6241146263309929</v>
      </c>
      <c r="AK23">
        <f t="shared" si="22"/>
        <v>11.508652428032889</v>
      </c>
      <c r="AL23">
        <f t="shared" si="8"/>
        <v>-565.42486398612186</v>
      </c>
      <c r="AN23">
        <f t="shared" si="9"/>
        <v>0</v>
      </c>
      <c r="AO23">
        <f t="shared" si="9"/>
        <v>0</v>
      </c>
      <c r="AP23">
        <f t="shared" si="9"/>
        <v>-2.0114138893827969</v>
      </c>
      <c r="AQ23">
        <f t="shared" si="9"/>
        <v>-58.069450898411475</v>
      </c>
      <c r="AR23">
        <f t="shared" si="9"/>
        <v>-60.080864787794276</v>
      </c>
      <c r="AS23">
        <f t="shared" si="9"/>
        <v>0.27203347451265325</v>
      </c>
      <c r="AT23">
        <f t="shared" si="9"/>
        <v>1.1930647676521788</v>
      </c>
      <c r="AU23">
        <f t="shared" si="9"/>
        <v>-58.615766545629441</v>
      </c>
      <c r="AW23">
        <v>20</v>
      </c>
      <c r="AX23">
        <f>IF(Z23&gt;0, (R23*SUMPRODUCT(K23:$K$98, X23:$X$98)-K23*$AZ$3)/Z23, 0)</f>
        <v>208.45720775132077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250000</v>
      </c>
      <c r="S24">
        <f t="shared" si="1"/>
        <v>207.92755695687541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161.78520577413883</v>
      </c>
      <c r="AC24">
        <f t="shared" si="2"/>
        <v>159.29298176767821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-561.99458668909597</v>
      </c>
      <c r="AI24">
        <f t="shared" si="6"/>
        <v>-581.14704826020898</v>
      </c>
      <c r="AJ24">
        <f t="shared" si="7"/>
        <v>2.4922240064606171</v>
      </c>
      <c r="AK24">
        <f t="shared" si="22"/>
        <v>11.32496440418972</v>
      </c>
      <c r="AL24">
        <f t="shared" si="8"/>
        <v>-567.3298598495586</v>
      </c>
      <c r="AN24">
        <f t="shared" si="9"/>
        <v>0</v>
      </c>
      <c r="AO24">
        <f t="shared" si="9"/>
        <v>0</v>
      </c>
      <c r="AP24">
        <f t="shared" si="9"/>
        <v>-1.7727444057227473</v>
      </c>
      <c r="AQ24">
        <f t="shared" si="9"/>
        <v>-52.018000709747355</v>
      </c>
      <c r="AR24">
        <f t="shared" si="9"/>
        <v>-53.790745115470109</v>
      </c>
      <c r="AS24">
        <f t="shared" si="9"/>
        <v>0.23067928625553985</v>
      </c>
      <c r="AT24">
        <f t="shared" si="9"/>
        <v>1.0482343075324045</v>
      </c>
      <c r="AU24">
        <f t="shared" si="9"/>
        <v>-52.511831521682161</v>
      </c>
      <c r="AW24">
        <v>21</v>
      </c>
      <c r="AX24">
        <f>IF(Z24&gt;0, (R24*SUMPRODUCT(K24:$K$98, X24:$X$98)-K24*$AZ$3)/Z24, 0)</f>
        <v>207.92755695687541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250000</v>
      </c>
      <c r="S25">
        <f t="shared" si="1"/>
        <v>207.48780919707073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159.29298176767821</v>
      </c>
      <c r="AC25">
        <f t="shared" si="2"/>
        <v>156.89750506860099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-565.12440564343285</v>
      </c>
      <c r="AI25">
        <f t="shared" si="6"/>
        <v>-584.02883015827035</v>
      </c>
      <c r="AJ25">
        <f t="shared" si="7"/>
        <v>2.3954766990772214</v>
      </c>
      <c r="AK25">
        <f t="shared" si="22"/>
        <v>11.150508723737476</v>
      </c>
      <c r="AL25">
        <f t="shared" si="8"/>
        <v>-570.48284473545561</v>
      </c>
      <c r="AN25">
        <f t="shared" si="9"/>
        <v>0</v>
      </c>
      <c r="AO25">
        <f t="shared" si="9"/>
        <v>0</v>
      </c>
      <c r="AP25">
        <f t="shared" si="9"/>
        <v>-1.5623091000998579</v>
      </c>
      <c r="AQ25">
        <f t="shared" si="9"/>
        <v>-46.703299586416904</v>
      </c>
      <c r="AR25">
        <f t="shared" si="9"/>
        <v>-48.265608686516764</v>
      </c>
      <c r="AS25">
        <f t="shared" si="9"/>
        <v>0.19796820808314811</v>
      </c>
      <c r="AT25">
        <f t="shared" si="9"/>
        <v>0.92150603347724691</v>
      </c>
      <c r="AU25">
        <f t="shared" si="9"/>
        <v>-47.146134444956367</v>
      </c>
      <c r="AW25">
        <v>22</v>
      </c>
      <c r="AX25">
        <f>IF(Z25&gt;0, (R25*SUMPRODUCT(K25:$K$98, X25:$X$98)-K25*$AZ$3)/Z25, 0)</f>
        <v>207.48780919707073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250000</v>
      </c>
      <c r="S26">
        <f t="shared" si="1"/>
        <v>207.01120883125679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156.89750506860099</v>
      </c>
      <c r="AC26">
        <f t="shared" si="2"/>
        <v>154.50003049171113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-569.66630641860274</v>
      </c>
      <c r="AI26">
        <f t="shared" si="6"/>
        <v>-588.32472005764998</v>
      </c>
      <c r="AJ26">
        <f t="shared" si="7"/>
        <v>2.3974745768898629</v>
      </c>
      <c r="AK26">
        <f t="shared" si="22"/>
        <v>10.98282535480207</v>
      </c>
      <c r="AL26">
        <f t="shared" si="8"/>
        <v>-574.944420125958</v>
      </c>
      <c r="AN26">
        <f t="shared" si="9"/>
        <v>0</v>
      </c>
      <c r="AO26">
        <f t="shared" si="9"/>
        <v>0</v>
      </c>
      <c r="AP26">
        <f t="shared" si="9"/>
        <v>-1.3767661997607143</v>
      </c>
      <c r="AQ26">
        <f t="shared" si="9"/>
        <v>-42.034512204099208</v>
      </c>
      <c r="AR26">
        <f t="shared" si="9"/>
        <v>-43.411278403859924</v>
      </c>
      <c r="AS26">
        <f t="shared" si="9"/>
        <v>0.17690474796527939</v>
      </c>
      <c r="AT26">
        <f t="shared" si="9"/>
        <v>0.81040023117091653</v>
      </c>
      <c r="AU26">
        <f t="shared" si="9"/>
        <v>-42.423973424723727</v>
      </c>
      <c r="AW26">
        <v>23</v>
      </c>
      <c r="AX26">
        <f>IF(Z26&gt;0, (R26*SUMPRODUCT(K26:$K$98, X26:$X$98)-K26*$AZ$3)/Z26, 0)</f>
        <v>207.01120883125679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250000</v>
      </c>
      <c r="S27">
        <f t="shared" si="1"/>
        <v>206.3934374923212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154.50003049171113</v>
      </c>
      <c r="AC27">
        <f t="shared" si="2"/>
        <v>152.02429061754691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-574.49124985730975</v>
      </c>
      <c r="AI27">
        <f t="shared" si="6"/>
        <v>-592.90563023498078</v>
      </c>
      <c r="AJ27">
        <f t="shared" si="7"/>
        <v>2.4757398741642191</v>
      </c>
      <c r="AK27">
        <f t="shared" si="22"/>
        <v>10.81500213441978</v>
      </c>
      <c r="AL27">
        <f t="shared" si="8"/>
        <v>-579.61488822639683</v>
      </c>
      <c r="AN27">
        <f t="shared" si="9"/>
        <v>0</v>
      </c>
      <c r="AO27">
        <f t="shared" si="9"/>
        <v>0</v>
      </c>
      <c r="AP27">
        <f t="shared" si="9"/>
        <v>-1.2131781109566135</v>
      </c>
      <c r="AQ27">
        <f t="shared" si="9"/>
        <v>-37.84869189017715</v>
      </c>
      <c r="AR27">
        <f t="shared" si="9"/>
        <v>-39.061870001133762</v>
      </c>
      <c r="AS27">
        <f t="shared" si="9"/>
        <v>0.16310695022899172</v>
      </c>
      <c r="AT27">
        <f t="shared" si="9"/>
        <v>0.71251508822620258</v>
      </c>
      <c r="AU27">
        <f t="shared" si="9"/>
        <v>-38.186247962678571</v>
      </c>
      <c r="AW27">
        <v>24</v>
      </c>
      <c r="AX27">
        <f>IF(Z27&gt;0, (R27*SUMPRODUCT(K27:$K$98, X27:$X$98)-K27*$AZ$3)/Z27, 0)</f>
        <v>206.3934374923212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250000</v>
      </c>
      <c r="S28">
        <f t="shared" si="1"/>
        <v>205.66560675813346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152.02429061754691</v>
      </c>
      <c r="AC28">
        <f t="shared" si="2"/>
        <v>149.49593116481157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-580.28113606951695</v>
      </c>
      <c r="AI28">
        <f t="shared" si="6"/>
        <v>-598.45334452980433</v>
      </c>
      <c r="AJ28">
        <f t="shared" si="7"/>
        <v>2.5283594527353443</v>
      </c>
      <c r="AK28">
        <f t="shared" si="22"/>
        <v>10.641700343228285</v>
      </c>
      <c r="AL28">
        <f t="shared" si="8"/>
        <v>-585.28328473384067</v>
      </c>
      <c r="AN28">
        <f t="shared" si="9"/>
        <v>0</v>
      </c>
      <c r="AO28">
        <f t="shared" si="9"/>
        <v>0</v>
      </c>
      <c r="AP28">
        <f t="shared" si="9"/>
        <v>-1.0689493889909416</v>
      </c>
      <c r="AQ28">
        <f t="shared" si="9"/>
        <v>-34.134055153507212</v>
      </c>
      <c r="AR28">
        <f t="shared" si="9"/>
        <v>-35.203004542498149</v>
      </c>
      <c r="AS28">
        <f t="shared" si="9"/>
        <v>0.14872646316253943</v>
      </c>
      <c r="AT28">
        <f t="shared" si="9"/>
        <v>0.62598000152694033</v>
      </c>
      <c r="AU28">
        <f t="shared" si="9"/>
        <v>-34.42829807780867</v>
      </c>
      <c r="AW28">
        <v>25</v>
      </c>
      <c r="AX28">
        <f>IF(Z28&gt;0, (R28*SUMPRODUCT(K28:$K$98, X28:$X$98)-K28*$AZ$3)/Z28, 0)</f>
        <v>205.66560675813346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25</v>
      </c>
      <c r="R29">
        <f t="shared" si="0"/>
        <v>250000</v>
      </c>
      <c r="S29">
        <f t="shared" si="1"/>
        <v>204.80075479042003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149.49593116481157</v>
      </c>
      <c r="AC29">
        <f t="shared" si="2"/>
        <v>146.89788711616308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-586.81477493458465</v>
      </c>
      <c r="AI29">
        <f t="shared" si="6"/>
        <v>-604.74657983277575</v>
      </c>
      <c r="AJ29">
        <f t="shared" si="7"/>
        <v>2.5980440486484895</v>
      </c>
      <c r="AK29">
        <f t="shared" si="22"/>
        <v>10.46471518153681</v>
      </c>
      <c r="AL29">
        <f t="shared" si="8"/>
        <v>-591.68382060259046</v>
      </c>
      <c r="AN29">
        <f t="shared" si="9"/>
        <v>0</v>
      </c>
      <c r="AO29">
        <f t="shared" si="9"/>
        <v>0</v>
      </c>
      <c r="AP29">
        <f t="shared" si="9"/>
        <v>-0.94179290764419232</v>
      </c>
      <c r="AQ29">
        <f t="shared" si="9"/>
        <v>-30.819986960150715</v>
      </c>
      <c r="AR29">
        <f t="shared" si="9"/>
        <v>-31.76177986779491</v>
      </c>
      <c r="AS29">
        <f t="shared" si="9"/>
        <v>0.1364513763481324</v>
      </c>
      <c r="AT29">
        <f t="shared" si="9"/>
        <v>0.54961531170139499</v>
      </c>
      <c r="AU29">
        <f t="shared" si="9"/>
        <v>-31.075713179745382</v>
      </c>
      <c r="AW29">
        <v>26</v>
      </c>
      <c r="AX29">
        <f>IF(Z29&gt;0, (R29*SUMPRODUCT(K29:$K$98, X29:$X$98)-K29*$AZ$3)/Z29, 0)</f>
        <v>204.80075479042003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25</v>
      </c>
      <c r="R30">
        <f t="shared" si="0"/>
        <v>250000</v>
      </c>
      <c r="S30">
        <f t="shared" si="1"/>
        <v>203.80266388934641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146.89788711616308</v>
      </c>
      <c r="AC30">
        <f t="shared" si="2"/>
        <v>144.23505292820769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-595.07501485867397</v>
      </c>
      <c r="AI30">
        <f t="shared" si="6"/>
        <v>-612.76799420639725</v>
      </c>
      <c r="AJ30">
        <f t="shared" si="7"/>
        <v>2.662834187955383</v>
      </c>
      <c r="AK30">
        <f t="shared" si="22"/>
        <v>10.282852098131416</v>
      </c>
      <c r="AL30">
        <f t="shared" si="8"/>
        <v>-599.82230792031044</v>
      </c>
      <c r="AN30">
        <f t="shared" si="9"/>
        <v>0</v>
      </c>
      <c r="AO30">
        <f t="shared" si="9"/>
        <v>0</v>
      </c>
      <c r="AP30">
        <f t="shared" si="9"/>
        <v>-0.82968713966343932</v>
      </c>
      <c r="AQ30">
        <f t="shared" si="9"/>
        <v>-27.905197720518707</v>
      </c>
      <c r="AR30">
        <f t="shared" si="9"/>
        <v>-28.734884860182149</v>
      </c>
      <c r="AS30">
        <f t="shared" si="9"/>
        <v>0.12486982759560018</v>
      </c>
      <c r="AT30">
        <f t="shared" si="9"/>
        <v>0.48219974585448722</v>
      </c>
      <c r="AU30">
        <f t="shared" si="9"/>
        <v>-28.127815286732059</v>
      </c>
      <c r="AW30">
        <v>27</v>
      </c>
      <c r="AX30">
        <f>IF(Z30&gt;0, (R30*SUMPRODUCT(K30:$K$98, X30:$X$98)-K30*$AZ$3)/Z30, 0)</f>
        <v>203.80266388934641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250000</v>
      </c>
      <c r="S31">
        <f t="shared" si="1"/>
        <v>202.6152543455544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144.23505292820769</v>
      </c>
      <c r="AC31">
        <f t="shared" si="2"/>
        <v>141.4701701828634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-605.31380181244981</v>
      </c>
      <c r="AI31">
        <f t="shared" si="6"/>
        <v>-622.76931998651457</v>
      </c>
      <c r="AJ31">
        <f t="shared" si="7"/>
        <v>2.7648827453442948</v>
      </c>
      <c r="AK31">
        <f t="shared" si="22"/>
        <v>10.09645370497454</v>
      </c>
      <c r="AL31">
        <f t="shared" si="8"/>
        <v>-609.90798353619573</v>
      </c>
      <c r="AN31">
        <f t="shared" si="9"/>
        <v>0</v>
      </c>
      <c r="AO31">
        <f t="shared" si="9"/>
        <v>0</v>
      </c>
      <c r="AP31">
        <f t="shared" si="9"/>
        <v>-0.73084976353339659</v>
      </c>
      <c r="AQ31">
        <f t="shared" si="9"/>
        <v>-25.344045619650142</v>
      </c>
      <c r="AR31">
        <f t="shared" si="9"/>
        <v>-26.074895383183538</v>
      </c>
      <c r="AS31">
        <f t="shared" si="9"/>
        <v>0.11576361586531414</v>
      </c>
      <c r="AT31">
        <f t="shared" si="9"/>
        <v>0.42273112314535283</v>
      </c>
      <c r="AU31">
        <f t="shared" si="9"/>
        <v>-25.536400644172868</v>
      </c>
      <c r="AW31">
        <v>28</v>
      </c>
      <c r="AX31">
        <f>IF(Z31&gt;0, (R31*SUMPRODUCT(K31:$K$98, X31:$X$98)-K31*$AZ$3)/Z31, 0)</f>
        <v>202.6152543455544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25</v>
      </c>
      <c r="R32">
        <f t="shared" si="0"/>
        <v>250000</v>
      </c>
      <c r="S32">
        <f t="shared" si="1"/>
        <v>201.18841491698228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141.4701701828634</v>
      </c>
      <c r="AC32">
        <f t="shared" si="2"/>
        <v>138.5728343624761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-616.76978805877059</v>
      </c>
      <c r="AI32">
        <f t="shared" si="6"/>
        <v>-633.98907407228887</v>
      </c>
      <c r="AJ32">
        <f t="shared" si="7"/>
        <v>2.8973358203872976</v>
      </c>
      <c r="AK32">
        <f t="shared" si="22"/>
        <v>9.9029119128004393</v>
      </c>
      <c r="AL32">
        <f t="shared" si="8"/>
        <v>-621.18882633910118</v>
      </c>
      <c r="AN32">
        <f t="shared" si="9"/>
        <v>0</v>
      </c>
      <c r="AO32">
        <f t="shared" si="9"/>
        <v>0</v>
      </c>
      <c r="AP32">
        <f t="shared" si="9"/>
        <v>-0.64371329996481141</v>
      </c>
      <c r="AQ32">
        <f t="shared" si="9"/>
        <v>-23.056874441728862</v>
      </c>
      <c r="AR32">
        <f t="shared" si="9"/>
        <v>-23.700587741693674</v>
      </c>
      <c r="AS32">
        <f t="shared" si="9"/>
        <v>0.10831190100353595</v>
      </c>
      <c r="AT32">
        <f t="shared" si="9"/>
        <v>0.37020327681676857</v>
      </c>
      <c r="AU32">
        <f t="shared" si="9"/>
        <v>-23.222072563873372</v>
      </c>
      <c r="AW32">
        <v>29</v>
      </c>
      <c r="AX32">
        <f>IF(Z32&gt;0, (R32*SUMPRODUCT(K32:$K$98, X32:$X$98)-K32*$AZ$3)/Z32, 0)</f>
        <v>201.18841491698228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250000</v>
      </c>
      <c r="S33">
        <f t="shared" si="1"/>
        <v>199.53682440120164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138.5728343624761</v>
      </c>
      <c r="AC33">
        <f t="shared" si="2"/>
        <v>135.55766509866049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-630.52049007845983</v>
      </c>
      <c r="AI33">
        <f t="shared" si="6"/>
        <v>-647.50453118283508</v>
      </c>
      <c r="AJ33">
        <f t="shared" si="7"/>
        <v>3.0151692638156078</v>
      </c>
      <c r="AK33">
        <f t="shared" si="22"/>
        <v>9.7000984053733283</v>
      </c>
      <c r="AL33">
        <f t="shared" si="8"/>
        <v>-634.78926351364623</v>
      </c>
      <c r="AN33">
        <f t="shared" si="9"/>
        <v>0</v>
      </c>
      <c r="AO33">
        <f t="shared" si="9"/>
        <v>0</v>
      </c>
      <c r="AP33">
        <f t="shared" si="9"/>
        <v>-0.5668920311552107</v>
      </c>
      <c r="AQ33">
        <f t="shared" si="9"/>
        <v>-21.045464922566516</v>
      </c>
      <c r="AR33">
        <f t="shared" si="9"/>
        <v>-21.612356953721729</v>
      </c>
      <c r="AS33">
        <f t="shared" si="9"/>
        <v>0.10064009017270141</v>
      </c>
      <c r="AT33">
        <f t="shared" si="9"/>
        <v>0.32376914620225095</v>
      </c>
      <c r="AU33">
        <f t="shared" si="9"/>
        <v>-21.187947717346777</v>
      </c>
      <c r="AW33">
        <v>30</v>
      </c>
      <c r="AX33">
        <f>IF(Z33&gt;0, (R33*SUMPRODUCT(K33:$K$98, X33:$X$98)-K33*$AZ$3)/Z33, 0)</f>
        <v>199.53682440120164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250000</v>
      </c>
      <c r="S34">
        <f t="shared" si="1"/>
        <v>197.62719003433924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135.55766509866049</v>
      </c>
      <c r="AC34">
        <f t="shared" si="2"/>
        <v>132.4065797992308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-646.6084304264549</v>
      </c>
      <c r="AI34">
        <f t="shared" si="6"/>
        <v>-663.35797027674369</v>
      </c>
      <c r="AJ34">
        <f t="shared" si="7"/>
        <v>3.1510852994296954</v>
      </c>
      <c r="AK34">
        <f t="shared" si="22"/>
        <v>9.4890365569062354</v>
      </c>
      <c r="AL34">
        <f t="shared" si="8"/>
        <v>-650.71784842040768</v>
      </c>
      <c r="AN34">
        <f t="shared" si="9"/>
        <v>0</v>
      </c>
      <c r="AO34">
        <f t="shared" si="9"/>
        <v>0</v>
      </c>
      <c r="AP34">
        <f t="shared" si="9"/>
        <v>-0.49916505905943731</v>
      </c>
      <c r="AQ34">
        <f t="shared" si="9"/>
        <v>-19.270041938291548</v>
      </c>
      <c r="AR34">
        <f t="shared" si="9"/>
        <v>-19.769206997350985</v>
      </c>
      <c r="AS34">
        <f t="shared" si="9"/>
        <v>9.3907754699543253E-2</v>
      </c>
      <c r="AT34">
        <f t="shared" si="9"/>
        <v>0.28278958918764452</v>
      </c>
      <c r="AU34">
        <f t="shared" ref="AU34:AU97" si="23">AL34*$K34</f>
        <v>-19.392509653463794</v>
      </c>
      <c r="AW34">
        <v>31</v>
      </c>
      <c r="AX34">
        <f>IF(Z34&gt;0, (R34*SUMPRODUCT(K34:$K$98, X34:$X$98)-K34*$AZ$3)/Z34, 0)</f>
        <v>197.62719003433924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250000</v>
      </c>
      <c r="S35">
        <f t="shared" si="1"/>
        <v>195.44026659268602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132.4065797992308</v>
      </c>
      <c r="AC35">
        <f t="shared" si="2"/>
        <v>129.11366252445427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-662.99670090318602</v>
      </c>
      <c r="AI35">
        <f t="shared" ref="AI35:AI66" si="25">SUM(AE35:AH35)</f>
        <v>-679.51244568488164</v>
      </c>
      <c r="AJ35">
        <f t="shared" si="7"/>
        <v>3.2929172747765278</v>
      </c>
      <c r="AK35">
        <f t="shared" si="22"/>
        <v>9.2684605859461566</v>
      </c>
      <c r="AL35">
        <f t="shared" ref="AL35:AL98" si="26">SUM(AI35:AK35)</f>
        <v>-666.95106782415894</v>
      </c>
      <c r="AN35">
        <f t="shared" ref="AN35:AT66" si="27">AE35*$K35</f>
        <v>0</v>
      </c>
      <c r="AO35">
        <f t="shared" si="27"/>
        <v>0</v>
      </c>
      <c r="AP35">
        <f t="shared" si="27"/>
        <v>-0.43946211108383759</v>
      </c>
      <c r="AQ35">
        <f t="shared" si="27"/>
        <v>-17.641464776293326</v>
      </c>
      <c r="AR35">
        <f t="shared" si="27"/>
        <v>-18.080926887377164</v>
      </c>
      <c r="AS35">
        <f t="shared" si="27"/>
        <v>8.7620170711378523E-2</v>
      </c>
      <c r="AT35">
        <f t="shared" si="27"/>
        <v>0.24662146996310397</v>
      </c>
      <c r="AU35">
        <f t="shared" si="23"/>
        <v>-17.746685246702679</v>
      </c>
      <c r="AW35">
        <v>32</v>
      </c>
      <c r="AX35">
        <f>IF(Z35&gt;0, (R35*SUMPRODUCT(K35:$K$98, X35:$X$98)-K35*$AZ$3)/Z35, 0)</f>
        <v>195.44026659268602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25</v>
      </c>
      <c r="R36">
        <f t="shared" si="0"/>
        <v>250000</v>
      </c>
      <c r="S36">
        <f t="shared" si="1"/>
        <v>193.05583945024179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129.11366252445427</v>
      </c>
      <c r="AC36">
        <f t="shared" si="2"/>
        <v>125.73748762629953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-680.58923399395212</v>
      </c>
      <c r="AI36">
        <f t="shared" si="25"/>
        <v>-696.87176240443137</v>
      </c>
      <c r="AJ36">
        <f t="shared" si="7"/>
        <v>3.3761748981547441</v>
      </c>
      <c r="AK36">
        <f t="shared" si="22"/>
        <v>9.037956376711799</v>
      </c>
      <c r="AL36">
        <f t="shared" si="26"/>
        <v>-684.45763112956479</v>
      </c>
      <c r="AN36">
        <f t="shared" si="27"/>
        <v>0</v>
      </c>
      <c r="AO36">
        <f t="shared" si="27"/>
        <v>0</v>
      </c>
      <c r="AP36">
        <f t="shared" si="27"/>
        <v>-0.38683618936881886</v>
      </c>
      <c r="AQ36">
        <f t="shared" si="27"/>
        <v>-16.169266785017346</v>
      </c>
      <c r="AR36">
        <f t="shared" si="27"/>
        <v>-16.556102974386164</v>
      </c>
      <c r="AS36">
        <f t="shared" si="27"/>
        <v>8.0210308824291407E-2</v>
      </c>
      <c r="AT36">
        <f t="shared" si="27"/>
        <v>0.2147214803690245</v>
      </c>
      <c r="AU36">
        <f t="shared" si="23"/>
        <v>-16.261171185192847</v>
      </c>
      <c r="AW36">
        <v>33</v>
      </c>
      <c r="AX36">
        <f>IF(Z36&gt;0, (R36*SUMPRODUCT(K36:$K$98, X36:$X$98)-K36*$AZ$3)/Z36, 0)</f>
        <v>193.05583945024179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250000</v>
      </c>
      <c r="S37">
        <f t="shared" si="1"/>
        <v>190.50979802350872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125.73748762629953</v>
      </c>
      <c r="AC37">
        <f t="shared" si="2"/>
        <v>122.30508680390561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-699.92288298155552</v>
      </c>
      <c r="AI37">
        <f t="shared" si="25"/>
        <v>-715.97259381963181</v>
      </c>
      <c r="AJ37">
        <f t="shared" si="7"/>
        <v>3.432400822393916</v>
      </c>
      <c r="AK37">
        <f t="shared" si="22"/>
        <v>8.8016241338409671</v>
      </c>
      <c r="AL37">
        <f t="shared" si="26"/>
        <v>-703.73856886339695</v>
      </c>
      <c r="AN37">
        <f t="shared" si="27"/>
        <v>0</v>
      </c>
      <c r="AO37">
        <f t="shared" si="27"/>
        <v>0</v>
      </c>
      <c r="AP37">
        <f t="shared" si="27"/>
        <v>-0.34045086464521379</v>
      </c>
      <c r="AQ37">
        <f t="shared" si="27"/>
        <v>-14.846956004386309</v>
      </c>
      <c r="AR37">
        <f t="shared" si="27"/>
        <v>-15.187406869031522</v>
      </c>
      <c r="AS37">
        <f t="shared" si="27"/>
        <v>7.28090268779579E-2</v>
      </c>
      <c r="AT37">
        <f t="shared" si="27"/>
        <v>0.18670246317082509</v>
      </c>
      <c r="AU37">
        <f t="shared" si="23"/>
        <v>-14.927895378982738</v>
      </c>
      <c r="AW37">
        <v>34</v>
      </c>
      <c r="AX37">
        <f>IF(Z37&gt;0, (R37*SUMPRODUCT(K37:$K$98, X37:$X$98)-K37*$AZ$3)/Z37, 0)</f>
        <v>190.50979802350872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250000</v>
      </c>
      <c r="S38">
        <f t="shared" si="1"/>
        <v>187.82309297081082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122.30508680390561</v>
      </c>
      <c r="AC38">
        <f t="shared" si="2"/>
        <v>118.83033255186176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-724.24288057397757</v>
      </c>
      <c r="AI38">
        <f t="shared" si="25"/>
        <v>-740.05967001561578</v>
      </c>
      <c r="AJ38">
        <f t="shared" si="7"/>
        <v>3.4747542520438515</v>
      </c>
      <c r="AK38">
        <f t="shared" si="22"/>
        <v>8.5613560762733929</v>
      </c>
      <c r="AL38">
        <f t="shared" si="26"/>
        <v>-728.02355968729853</v>
      </c>
      <c r="AN38">
        <f t="shared" si="27"/>
        <v>0</v>
      </c>
      <c r="AO38">
        <f t="shared" si="27"/>
        <v>0</v>
      </c>
      <c r="AP38">
        <f t="shared" si="27"/>
        <v>-0.29956256442227841</v>
      </c>
      <c r="AQ38">
        <f t="shared" si="27"/>
        <v>-13.716820051873196</v>
      </c>
      <c r="AR38">
        <f t="shared" si="27"/>
        <v>-14.016382616295475</v>
      </c>
      <c r="AS38">
        <f t="shared" si="27"/>
        <v>6.5810213780759796E-2</v>
      </c>
      <c r="AT38">
        <f t="shared" si="27"/>
        <v>0.16214806365122145</v>
      </c>
      <c r="AU38">
        <f t="shared" si="23"/>
        <v>-13.788424338863493</v>
      </c>
      <c r="AW38">
        <v>35</v>
      </c>
      <c r="AX38">
        <f>IF(Z38&gt;0, (R38*SUMPRODUCT(K38:$K$98, X38:$X$98)-K38*$AZ$3)/Z38, 0)</f>
        <v>187.82309297081082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250000</v>
      </c>
      <c r="S39">
        <f t="shared" si="1"/>
        <v>184.91710772221697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118.83033255186176</v>
      </c>
      <c r="AC39">
        <f t="shared" si="2"/>
        <v>115.26726406458003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-749.81736332186426</v>
      </c>
      <c r="AI39">
        <f t="shared" si="25"/>
        <v>-765.40100313275389</v>
      </c>
      <c r="AJ39">
        <f t="shared" si="7"/>
        <v>3.5630684872817255</v>
      </c>
      <c r="AK39">
        <f t="shared" si="22"/>
        <v>8.3181232786303241</v>
      </c>
      <c r="AL39">
        <f t="shared" si="26"/>
        <v>-753.51981136684185</v>
      </c>
      <c r="AN39">
        <f t="shared" si="27"/>
        <v>0</v>
      </c>
      <c r="AO39">
        <f t="shared" si="27"/>
        <v>0</v>
      </c>
      <c r="AP39">
        <f t="shared" si="27"/>
        <v>-0.26352394634243537</v>
      </c>
      <c r="AQ39">
        <f t="shared" si="27"/>
        <v>-12.679632808285341</v>
      </c>
      <c r="AR39">
        <f t="shared" si="27"/>
        <v>-12.943156754627777</v>
      </c>
      <c r="AS39">
        <f t="shared" si="27"/>
        <v>6.0252539217489222E-2</v>
      </c>
      <c r="AT39">
        <f t="shared" si="27"/>
        <v>0.14066191847015022</v>
      </c>
      <c r="AU39">
        <f t="shared" si="23"/>
        <v>-12.742242296940137</v>
      </c>
      <c r="AW39">
        <v>36</v>
      </c>
      <c r="AX39">
        <f>IF(Z39&gt;0, (R39*SUMPRODUCT(K39:$K$98, X39:$X$98)-K39*$AZ$3)/Z39, 0)</f>
        <v>184.91710772221697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250000</v>
      </c>
      <c r="S40">
        <f t="shared" si="1"/>
        <v>181.84130651219922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115.26726406458003</v>
      </c>
      <c r="AC40">
        <f t="shared" si="2"/>
        <v>111.65348086753708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-774.02146822110387</v>
      </c>
      <c r="AI40">
        <f t="shared" si="25"/>
        <v>-789.37186948706244</v>
      </c>
      <c r="AJ40">
        <f t="shared" si="7"/>
        <v>3.6137831970429488</v>
      </c>
      <c r="AK40">
        <f t="shared" si="22"/>
        <v>8.0687084845206023</v>
      </c>
      <c r="AL40">
        <f t="shared" si="26"/>
        <v>-777.68937780549891</v>
      </c>
      <c r="AN40">
        <f t="shared" si="27"/>
        <v>0</v>
      </c>
      <c r="AO40">
        <f t="shared" si="27"/>
        <v>0</v>
      </c>
      <c r="AP40">
        <f t="shared" si="27"/>
        <v>-0.2317676908417696</v>
      </c>
      <c r="AQ40">
        <f t="shared" si="27"/>
        <v>-11.686545859187921</v>
      </c>
      <c r="AR40">
        <f t="shared" si="27"/>
        <v>-11.918313550029691</v>
      </c>
      <c r="AS40">
        <f t="shared" si="27"/>
        <v>5.4562624928823231E-2</v>
      </c>
      <c r="AT40">
        <f t="shared" si="27"/>
        <v>0.12182521493296962</v>
      </c>
      <c r="AU40">
        <f t="shared" si="23"/>
        <v>-11.741925710167898</v>
      </c>
      <c r="AW40">
        <v>37</v>
      </c>
      <c r="AX40">
        <f>IF(Z40&gt;0, (R40*SUMPRODUCT(K40:$K$98, X40:$X$98)-K40*$AZ$3)/Z40, 0)</f>
        <v>181.84130651219922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250000</v>
      </c>
      <c r="S41">
        <f t="shared" si="1"/>
        <v>178.71065680268447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111.65348086753708</v>
      </c>
      <c r="AC41">
        <f t="shared" si="2"/>
        <v>108.06144358981564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-800.81400911570506</v>
      </c>
      <c r="AI41">
        <f t="shared" si="25"/>
        <v>-815.93082496809245</v>
      </c>
      <c r="AJ41">
        <f t="shared" si="7"/>
        <v>3.5920372777214453</v>
      </c>
      <c r="AK41">
        <f t="shared" si="22"/>
        <v>7.8157436607275965</v>
      </c>
      <c r="AL41">
        <f t="shared" si="26"/>
        <v>-804.52304402964342</v>
      </c>
      <c r="AN41">
        <f t="shared" si="27"/>
        <v>0</v>
      </c>
      <c r="AO41">
        <f t="shared" si="27"/>
        <v>0</v>
      </c>
      <c r="AP41">
        <f t="shared" si="27"/>
        <v>-0.20378652382979762</v>
      </c>
      <c r="AQ41">
        <f t="shared" si="27"/>
        <v>-10.795600392665998</v>
      </c>
      <c r="AR41">
        <f t="shared" si="27"/>
        <v>-10.999386916495794</v>
      </c>
      <c r="AS41">
        <f t="shared" si="27"/>
        <v>4.8423477367311757E-2</v>
      </c>
      <c r="AT41">
        <f t="shared" si="27"/>
        <v>0.10536234927495713</v>
      </c>
      <c r="AU41">
        <f t="shared" si="23"/>
        <v>-10.845601089853526</v>
      </c>
      <c r="AW41">
        <v>38</v>
      </c>
      <c r="AX41">
        <f>IF(Z41&gt;0, (R41*SUMPRODUCT(K41:$K$98, X41:$X$98)-K41*$AZ$3)/Z41, 0)</f>
        <v>178.71065680268447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250000</v>
      </c>
      <c r="S42">
        <f t="shared" si="1"/>
        <v>175.52687328611091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108.06144358981564</v>
      </c>
      <c r="AC42">
        <f t="shared" si="2"/>
        <v>104.49308300203037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-828.72047352531683</v>
      </c>
      <c r="AI42">
        <f t="shared" si="25"/>
        <v>-843.60324917182788</v>
      </c>
      <c r="AJ42">
        <f t="shared" si="7"/>
        <v>3.5683605877852642</v>
      </c>
      <c r="AK42">
        <f t="shared" si="22"/>
        <v>7.5643010512870958</v>
      </c>
      <c r="AL42">
        <f t="shared" si="26"/>
        <v>-832.47058753275553</v>
      </c>
      <c r="AN42">
        <f t="shared" si="27"/>
        <v>0</v>
      </c>
      <c r="AO42">
        <f t="shared" si="27"/>
        <v>0</v>
      </c>
      <c r="AP42">
        <f t="shared" si="27"/>
        <v>-0.17913524861727417</v>
      </c>
      <c r="AQ42">
        <f t="shared" si="27"/>
        <v>-9.9748226799336752</v>
      </c>
      <c r="AR42">
        <f t="shared" si="27"/>
        <v>-10.15395792855095</v>
      </c>
      <c r="AS42">
        <f t="shared" si="27"/>
        <v>4.2950265208012324E-2</v>
      </c>
      <c r="AT42">
        <f t="shared" si="27"/>
        <v>9.1047058802897596E-2</v>
      </c>
      <c r="AU42">
        <f t="shared" si="23"/>
        <v>-10.01996060454004</v>
      </c>
      <c r="AW42">
        <v>39</v>
      </c>
      <c r="AX42">
        <f>IF(Z42&gt;0, (R42*SUMPRODUCT(K42:$K$98, X42:$X$98)-K42*$AZ$3)/Z42, 0)</f>
        <v>175.52687328611091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250000</v>
      </c>
      <c r="S43">
        <f t="shared" si="1"/>
        <v>172.32973064494175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104.49308300203037</v>
      </c>
      <c r="AC43">
        <f t="shared" si="2"/>
        <v>100.97115300502594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-859.88912343302172</v>
      </c>
      <c r="AI43">
        <f t="shared" si="25"/>
        <v>-874.53708241072434</v>
      </c>
      <c r="AJ43">
        <f t="shared" si="7"/>
        <v>3.5219299970044347</v>
      </c>
      <c r="AK43">
        <f t="shared" si="22"/>
        <v>7.3145158101421268</v>
      </c>
      <c r="AL43">
        <f t="shared" si="26"/>
        <v>-863.70063660357778</v>
      </c>
      <c r="AN43">
        <f t="shared" si="27"/>
        <v>0</v>
      </c>
      <c r="AO43">
        <f t="shared" si="27"/>
        <v>0</v>
      </c>
      <c r="AP43">
        <f t="shared" si="27"/>
        <v>-0.15741865891590062</v>
      </c>
      <c r="AQ43">
        <f t="shared" si="27"/>
        <v>-9.241054868684909</v>
      </c>
      <c r="AR43">
        <f t="shared" si="27"/>
        <v>-9.3984735276008102</v>
      </c>
      <c r="AS43">
        <f t="shared" si="27"/>
        <v>3.7849470889976145E-2</v>
      </c>
      <c r="AT43">
        <f t="shared" si="27"/>
        <v>7.8607625212800653E-2</v>
      </c>
      <c r="AU43">
        <f t="shared" si="23"/>
        <v>-9.2820164314980325</v>
      </c>
      <c r="AW43">
        <v>40</v>
      </c>
      <c r="AX43">
        <f>IF(Z43&gt;0, (R43*SUMPRODUCT(K43:$K$98, X43:$X$98)-K43*$AZ$3)/Z43, 0)</f>
        <v>172.32973064494175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250000</v>
      </c>
      <c r="S44">
        <f t="shared" si="1"/>
        <v>169.116953201581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100.97115300502594</v>
      </c>
      <c r="AC44">
        <f t="shared" si="2"/>
        <v>97.491609460385021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-896.1712119904123</v>
      </c>
      <c r="AI44">
        <f t="shared" si="25"/>
        <v>-910.58307425713883</v>
      </c>
      <c r="AJ44">
        <f t="shared" si="7"/>
        <v>3.4795435446409186</v>
      </c>
      <c r="AK44">
        <f t="shared" si="22"/>
        <v>7.0679807103518169</v>
      </c>
      <c r="AL44">
        <f t="shared" si="26"/>
        <v>-900.03555000214612</v>
      </c>
      <c r="AN44">
        <f t="shared" si="27"/>
        <v>0</v>
      </c>
      <c r="AO44">
        <f t="shared" si="27"/>
        <v>0</v>
      </c>
      <c r="AP44">
        <f t="shared" si="27"/>
        <v>-0.13828694215315832</v>
      </c>
      <c r="AQ44">
        <f t="shared" si="27"/>
        <v>-8.5990813857529709</v>
      </c>
      <c r="AR44">
        <f t="shared" si="27"/>
        <v>-8.7373683279061289</v>
      </c>
      <c r="AS44">
        <f t="shared" si="27"/>
        <v>3.3387457357823211E-2</v>
      </c>
      <c r="AT44">
        <f t="shared" si="27"/>
        <v>6.7819787723662789E-2</v>
      </c>
      <c r="AU44">
        <f t="shared" si="23"/>
        <v>-8.6361610828246427</v>
      </c>
      <c r="AW44">
        <v>41</v>
      </c>
      <c r="AX44">
        <f>IF(Z44&gt;0, (R44*SUMPRODUCT(K44:$K$98, X44:$X$98)-K44*$AZ$3)/Z44, 0)</f>
        <v>169.116953201581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250000</v>
      </c>
      <c r="S45">
        <f t="shared" si="1"/>
        <v>165.85769110977071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97.491609460385021</v>
      </c>
      <c r="AC45">
        <f t="shared" si="2"/>
        <v>94.036734613956966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-934.33428966516783</v>
      </c>
      <c r="AI45">
        <f t="shared" si="25"/>
        <v>-948.50859988026059</v>
      </c>
      <c r="AJ45">
        <f t="shared" si="7"/>
        <v>3.454874846428055</v>
      </c>
      <c r="AK45">
        <f t="shared" si="22"/>
        <v>6.8244126622269521</v>
      </c>
      <c r="AL45">
        <f t="shared" si="26"/>
        <v>-938.2293123716056</v>
      </c>
      <c r="AN45">
        <f t="shared" si="27"/>
        <v>0</v>
      </c>
      <c r="AO45">
        <f t="shared" si="27"/>
        <v>0</v>
      </c>
      <c r="AP45">
        <f t="shared" si="27"/>
        <v>-0.12143530871718669</v>
      </c>
      <c r="AQ45">
        <f t="shared" si="27"/>
        <v>-8.0047050748000288</v>
      </c>
      <c r="AR45">
        <f t="shared" si="27"/>
        <v>-8.1261403835172157</v>
      </c>
      <c r="AS45">
        <f t="shared" si="27"/>
        <v>2.9598886096658492E-2</v>
      </c>
      <c r="AT45">
        <f t="shared" si="27"/>
        <v>5.846666581126353E-2</v>
      </c>
      <c r="AU45">
        <f t="shared" si="23"/>
        <v>-8.0380748316092934</v>
      </c>
      <c r="AW45">
        <v>42</v>
      </c>
      <c r="AX45">
        <f>IF(Z45&gt;0, (R45*SUMPRODUCT(K45:$K$98, X45:$X$98)-K45*$AZ$3)/Z45, 0)</f>
        <v>165.85769110977071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250000</v>
      </c>
      <c r="S46">
        <f t="shared" si="1"/>
        <v>162.58313017522693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94.036734613956966</v>
      </c>
      <c r="AC46">
        <f t="shared" si="2"/>
        <v>90.625071092125694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-973.77312737344312</v>
      </c>
      <c r="AI46">
        <f t="shared" si="25"/>
        <v>-987.70831717364763</v>
      </c>
      <c r="AJ46">
        <f t="shared" si="7"/>
        <v>3.4116635218312723</v>
      </c>
      <c r="AK46">
        <f t="shared" si="22"/>
        <v>6.5825714229769883</v>
      </c>
      <c r="AL46">
        <f t="shared" si="26"/>
        <v>-977.71408222883929</v>
      </c>
      <c r="AN46">
        <f t="shared" si="27"/>
        <v>0</v>
      </c>
      <c r="AO46">
        <f t="shared" si="27"/>
        <v>0</v>
      </c>
      <c r="AP46">
        <f t="shared" si="27"/>
        <v>-0.10659526496359113</v>
      </c>
      <c r="AQ46">
        <f t="shared" si="27"/>
        <v>-7.4487399177924143</v>
      </c>
      <c r="AR46">
        <f t="shared" si="27"/>
        <v>-7.5553351827560054</v>
      </c>
      <c r="AS46">
        <f t="shared" si="27"/>
        <v>2.6097037951423249E-2</v>
      </c>
      <c r="AT46">
        <f t="shared" si="27"/>
        <v>5.0352449807586991E-2</v>
      </c>
      <c r="AU46">
        <f t="shared" si="23"/>
        <v>-7.4788856949969951</v>
      </c>
      <c r="AW46">
        <v>43</v>
      </c>
      <c r="AX46">
        <f>IF(Z46&gt;0, (R46*SUMPRODUCT(K46:$K$98, X46:$X$98)-K46*$AZ$3)/Z46, 0)</f>
        <v>162.58313017522693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250000</v>
      </c>
      <c r="S47">
        <f t="shared" si="1"/>
        <v>159.33458846301622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90.625071092125694</v>
      </c>
      <c r="AC47">
        <f t="shared" si="2"/>
        <v>87.277261132341067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-1018.1484445951172</v>
      </c>
      <c r="AI47">
        <f t="shared" si="25"/>
        <v>-1031.8424676528603</v>
      </c>
      <c r="AJ47">
        <f t="shared" si="7"/>
        <v>3.3478099597846267</v>
      </c>
      <c r="AK47">
        <f t="shared" si="22"/>
        <v>6.3437549764487988</v>
      </c>
      <c r="AL47">
        <f t="shared" si="26"/>
        <v>-1022.1509027166268</v>
      </c>
      <c r="AN47">
        <f t="shared" si="27"/>
        <v>0</v>
      </c>
      <c r="AO47">
        <f t="shared" si="27"/>
        <v>0</v>
      </c>
      <c r="AP47">
        <f t="shared" si="27"/>
        <v>-9.3527226830721913E-2</v>
      </c>
      <c r="AQ47">
        <f t="shared" si="27"/>
        <v>-6.9537344959523688</v>
      </c>
      <c r="AR47">
        <f t="shared" si="27"/>
        <v>-7.0472617227830918</v>
      </c>
      <c r="AS47">
        <f t="shared" si="27"/>
        <v>2.2864820672102333E-2</v>
      </c>
      <c r="AT47">
        <f t="shared" si="27"/>
        <v>4.332647959909585E-2</v>
      </c>
      <c r="AU47">
        <f t="shared" si="23"/>
        <v>-6.9810704225118929</v>
      </c>
      <c r="AW47">
        <v>44</v>
      </c>
      <c r="AX47">
        <f>IF(Z47&gt;0, (R47*SUMPRODUCT(K47:$K$98, X47:$X$98)-K47*$AZ$3)/Z47, 0)</f>
        <v>159.33458846301622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250000</v>
      </c>
      <c r="S48">
        <f t="shared" si="1"/>
        <v>156.10259902476568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87.277261132341067</v>
      </c>
      <c r="AC48">
        <f t="shared" si="2"/>
        <v>83.985071241752806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-1067.8286956702232</v>
      </c>
      <c r="AI48">
        <f t="shared" si="25"/>
        <v>-1081.2789956278216</v>
      </c>
      <c r="AJ48">
        <f t="shared" si="7"/>
        <v>3.2921898905882614</v>
      </c>
      <c r="AK48">
        <f t="shared" si="22"/>
        <v>6.1094082792638753</v>
      </c>
      <c r="AL48">
        <f t="shared" si="26"/>
        <v>-1071.8773974579694</v>
      </c>
      <c r="AN48">
        <f t="shared" si="27"/>
        <v>0</v>
      </c>
      <c r="AO48">
        <f t="shared" si="27"/>
        <v>0</v>
      </c>
      <c r="AP48">
        <f t="shared" si="27"/>
        <v>-8.202022372481825E-2</v>
      </c>
      <c r="AQ48">
        <f t="shared" si="27"/>
        <v>-6.5116427733772513</v>
      </c>
      <c r="AR48">
        <f t="shared" si="27"/>
        <v>-6.5936629971020695</v>
      </c>
      <c r="AS48">
        <f t="shared" si="27"/>
        <v>2.0075846057105069E-2</v>
      </c>
      <c r="AT48">
        <f t="shared" si="27"/>
        <v>3.7255305492900612E-2</v>
      </c>
      <c r="AU48">
        <f t="shared" si="23"/>
        <v>-6.5363318455520636</v>
      </c>
      <c r="AW48">
        <v>45</v>
      </c>
      <c r="AX48">
        <f>IF(Z48&gt;0, (R48*SUMPRODUCT(K48:$K$98, X48:$X$98)-K48*$AZ$3)/Z48, 0)</f>
        <v>156.10259902476568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250000</v>
      </c>
      <c r="S49">
        <f t="shared" si="1"/>
        <v>152.88296736356995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83.985071241752806</v>
      </c>
      <c r="AC49">
        <f t="shared" si="2"/>
        <v>80.742664723164921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-1124.5159595360103</v>
      </c>
      <c r="AI49">
        <f t="shared" si="25"/>
        <v>-1137.7193048980791</v>
      </c>
      <c r="AJ49">
        <f t="shared" si="7"/>
        <v>3.2424065185878845</v>
      </c>
      <c r="AK49">
        <f t="shared" si="22"/>
        <v>5.8789549869226967</v>
      </c>
      <c r="AL49">
        <f t="shared" si="26"/>
        <v>-1128.5979433925686</v>
      </c>
      <c r="AN49">
        <f t="shared" si="27"/>
        <v>0</v>
      </c>
      <c r="AO49">
        <f t="shared" si="27"/>
        <v>0</v>
      </c>
      <c r="AP49">
        <f t="shared" si="27"/>
        <v>-7.1887758207654182E-2</v>
      </c>
      <c r="AQ49">
        <f t="shared" si="27"/>
        <v>-6.122609776762352</v>
      </c>
      <c r="AR49">
        <f t="shared" si="27"/>
        <v>-6.1944975349700062</v>
      </c>
      <c r="AS49">
        <f t="shared" si="27"/>
        <v>1.7653808896705519E-2</v>
      </c>
      <c r="AT49">
        <f t="shared" si="27"/>
        <v>3.200892524009219E-2</v>
      </c>
      <c r="AU49">
        <f t="shared" si="23"/>
        <v>-6.1448348008332081</v>
      </c>
      <c r="AW49">
        <v>46</v>
      </c>
      <c r="AX49">
        <f>IF(Z49&gt;0, (R49*SUMPRODUCT(K49:$K$98, X49:$X$98)-K49*$AZ$3)/Z49, 0)</f>
        <v>152.88296736356995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25</v>
      </c>
      <c r="R50">
        <f t="shared" si="0"/>
        <v>250000</v>
      </c>
      <c r="S50">
        <f t="shared" si="1"/>
        <v>149.66203130851363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80.742664723164921</v>
      </c>
      <c r="AC50">
        <f t="shared" si="2"/>
        <v>77.539015888178781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-1189.593293996787</v>
      </c>
      <c r="AI50">
        <f t="shared" si="25"/>
        <v>-1202.5456465758355</v>
      </c>
      <c r="AJ50">
        <f t="shared" si="7"/>
        <v>3.2036488349861401</v>
      </c>
      <c r="AK50">
        <f t="shared" si="22"/>
        <v>5.6519865306215449</v>
      </c>
      <c r="AL50">
        <f t="shared" si="26"/>
        <v>-1193.6900112102278</v>
      </c>
      <c r="AN50">
        <f t="shared" si="27"/>
        <v>0</v>
      </c>
      <c r="AO50">
        <f t="shared" si="27"/>
        <v>0</v>
      </c>
      <c r="AP50">
        <f t="shared" si="27"/>
        <v>-6.2965345746624254E-2</v>
      </c>
      <c r="AQ50">
        <f t="shared" si="27"/>
        <v>-5.7829766907005871</v>
      </c>
      <c r="AR50">
        <f t="shared" si="27"/>
        <v>-5.8459420364472114</v>
      </c>
      <c r="AS50">
        <f t="shared" si="27"/>
        <v>1.5573916422871982E-2</v>
      </c>
      <c r="AT50">
        <f t="shared" si="27"/>
        <v>2.7476034479752501E-2</v>
      </c>
      <c r="AU50">
        <f t="shared" si="23"/>
        <v>-5.8028920855445865</v>
      </c>
      <c r="AW50">
        <v>47</v>
      </c>
      <c r="AX50">
        <f>IF(Z50&gt;0, (R50*SUMPRODUCT(K50:$K$98, X50:$X$98)-K50*$AZ$3)/Z50, 0)</f>
        <v>149.66203130851363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250000</v>
      </c>
      <c r="S51">
        <f t="shared" si="1"/>
        <v>146.42342152503733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77.539015888178781</v>
      </c>
      <c r="AC51">
        <f t="shared" si="2"/>
        <v>74.362254324064097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-1263.8787780227094</v>
      </c>
      <c r="AI51">
        <f t="shared" si="25"/>
        <v>-1276.5752191981651</v>
      </c>
      <c r="AJ51">
        <f t="shared" si="7"/>
        <v>3.1767615641146847</v>
      </c>
      <c r="AK51">
        <f t="shared" si="22"/>
        <v>5.4277311121725154</v>
      </c>
      <c r="AL51">
        <f t="shared" si="26"/>
        <v>-1267.9707265218779</v>
      </c>
      <c r="AN51">
        <f t="shared" si="27"/>
        <v>0</v>
      </c>
      <c r="AO51">
        <f t="shared" si="27"/>
        <v>0</v>
      </c>
      <c r="AP51">
        <f t="shared" si="27"/>
        <v>-5.5108287656436543E-2</v>
      </c>
      <c r="AQ51">
        <f t="shared" si="27"/>
        <v>-5.4858045888312192</v>
      </c>
      <c r="AR51">
        <f t="shared" si="27"/>
        <v>-5.5409128764876554</v>
      </c>
      <c r="AS51">
        <f t="shared" si="27"/>
        <v>1.3788579624152726E-2</v>
      </c>
      <c r="AT51">
        <f t="shared" si="27"/>
        <v>2.3558803866206665E-2</v>
      </c>
      <c r="AU51">
        <f t="shared" si="23"/>
        <v>-5.5035654929972955</v>
      </c>
      <c r="AW51">
        <v>48</v>
      </c>
      <c r="AX51">
        <f>IF(Z51&gt;0, (R51*SUMPRODUCT(K51:$K$98, X51:$X$98)-K51*$AZ$3)/Z51, 0)</f>
        <v>146.42342152503733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250000</v>
      </c>
      <c r="S52">
        <f t="shared" si="1"/>
        <v>143.15984102801377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74.362254324064097</v>
      </c>
      <c r="AC52">
        <f t="shared" si="2"/>
        <v>71.203427526827454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-1352.2372606089768</v>
      </c>
      <c r="AI52">
        <f t="shared" si="25"/>
        <v>-1364.6715136466171</v>
      </c>
      <c r="AJ52">
        <f t="shared" si="7"/>
        <v>3.1588267972366424</v>
      </c>
      <c r="AK52">
        <f t="shared" si="22"/>
        <v>5.2053578026844871</v>
      </c>
      <c r="AL52">
        <f t="shared" si="26"/>
        <v>-1356.3073290466962</v>
      </c>
      <c r="AN52">
        <f t="shared" si="27"/>
        <v>0</v>
      </c>
      <c r="AO52">
        <f t="shared" si="27"/>
        <v>0</v>
      </c>
      <c r="AP52">
        <f t="shared" si="27"/>
        <v>-4.8187743526611572E-2</v>
      </c>
      <c r="AQ52">
        <f t="shared" si="27"/>
        <v>-5.2404645541714805</v>
      </c>
      <c r="AR52">
        <f t="shared" si="27"/>
        <v>-5.2886522976980919</v>
      </c>
      <c r="AS52">
        <f t="shared" si="27"/>
        <v>1.2241727355028448E-2</v>
      </c>
      <c r="AT52">
        <f t="shared" si="27"/>
        <v>2.0172860082603546E-2</v>
      </c>
      <c r="AU52">
        <f t="shared" si="23"/>
        <v>-5.2562377102604607</v>
      </c>
      <c r="AW52">
        <v>49</v>
      </c>
      <c r="AX52">
        <f>IF(Z52&gt;0, (R52*SUMPRODUCT(K52:$K$98, X52:$X$98)-K52*$AZ$3)/Z52, 0)</f>
        <v>143.15984102801377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250000</v>
      </c>
      <c r="S53">
        <f t="shared" si="1"/>
        <v>139.83207902997344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71.203427526827454</v>
      </c>
      <c r="AC53">
        <f t="shared" si="2"/>
        <v>68.040621715151133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-1452.0871151818128</v>
      </c>
      <c r="AI53">
        <f t="shared" si="25"/>
        <v>-1464.2518169775585</v>
      </c>
      <c r="AJ53">
        <f t="shared" si="7"/>
        <v>3.1628058116763214</v>
      </c>
      <c r="AK53">
        <f t="shared" si="22"/>
        <v>4.9842399268779225</v>
      </c>
      <c r="AL53">
        <f t="shared" si="26"/>
        <v>-1456.1047712390043</v>
      </c>
      <c r="AN53">
        <f t="shared" si="27"/>
        <v>0</v>
      </c>
      <c r="AO53">
        <f t="shared" si="27"/>
        <v>0</v>
      </c>
      <c r="AP53">
        <f t="shared" si="27"/>
        <v>-4.2092074814039926E-2</v>
      </c>
      <c r="AQ53">
        <f t="shared" si="27"/>
        <v>-5.024484818042291</v>
      </c>
      <c r="AR53">
        <f t="shared" si="27"/>
        <v>-5.0665768928563306</v>
      </c>
      <c r="AS53">
        <f t="shared" si="27"/>
        <v>1.0943881821576431E-2</v>
      </c>
      <c r="AT53">
        <f t="shared" si="27"/>
        <v>1.7246374256921031E-2</v>
      </c>
      <c r="AU53">
        <f t="shared" si="23"/>
        <v>-5.0383866367778332</v>
      </c>
      <c r="AW53">
        <v>50</v>
      </c>
      <c r="AX53">
        <f>IF(Z53&gt;0, (R53*SUMPRODUCT(K53:$K$98, X53:$X$98)-K53*$AZ$3)/Z53, 0)</f>
        <v>139.83207902997344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250000</v>
      </c>
      <c r="S54">
        <f t="shared" si="1"/>
        <v>136.43741555249809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68.040621715151133</v>
      </c>
      <c r="AC54">
        <f t="shared" si="2"/>
        <v>64.871189345765202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-1564.3462248268204</v>
      </c>
      <c r="AI54">
        <f t="shared" si="25"/>
        <v>-1576.2328449821259</v>
      </c>
      <c r="AJ54">
        <f t="shared" si="7"/>
        <v>3.1694323693859303</v>
      </c>
      <c r="AK54">
        <f t="shared" si="22"/>
        <v>4.7628435200605796</v>
      </c>
      <c r="AL54">
        <f t="shared" si="26"/>
        <v>-1568.3005690926793</v>
      </c>
      <c r="AN54">
        <f t="shared" si="27"/>
        <v>0</v>
      </c>
      <c r="AO54">
        <f t="shared" si="27"/>
        <v>0</v>
      </c>
      <c r="AP54">
        <f t="shared" si="27"/>
        <v>-3.6723090978435839E-2</v>
      </c>
      <c r="AQ54">
        <f t="shared" si="27"/>
        <v>-4.8329658040301871</v>
      </c>
      <c r="AR54">
        <f t="shared" si="27"/>
        <v>-4.8696888950086228</v>
      </c>
      <c r="AS54">
        <f t="shared" si="27"/>
        <v>9.7917954582747904E-3</v>
      </c>
      <c r="AT54">
        <f t="shared" si="27"/>
        <v>1.4714555829830962E-2</v>
      </c>
      <c r="AU54">
        <f t="shared" si="23"/>
        <v>-4.8451825437205169</v>
      </c>
      <c r="AW54">
        <v>51</v>
      </c>
      <c r="AX54">
        <f>IF(Z54&gt;0, (R54*SUMPRODUCT(K54:$K$98, X54:$X$98)-K54*$AZ$3)/Z54, 0)</f>
        <v>136.43741555249809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250000</v>
      </c>
      <c r="S55">
        <f t="shared" si="1"/>
        <v>132.97745212712377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64.871189345765202</v>
      </c>
      <c r="AC55">
        <f t="shared" si="2"/>
        <v>61.694520370892519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-1690.732405904002</v>
      </c>
      <c r="AI55">
        <f t="shared" si="25"/>
        <v>-1702.3310866171641</v>
      </c>
      <c r="AJ55">
        <f t="shared" si="7"/>
        <v>3.1766689748726833</v>
      </c>
      <c r="AK55">
        <f t="shared" si="22"/>
        <v>4.5409832542035646</v>
      </c>
      <c r="AL55">
        <f t="shared" si="26"/>
        <v>-1694.6134343880879</v>
      </c>
      <c r="AN55">
        <f t="shared" si="27"/>
        <v>0</v>
      </c>
      <c r="AO55">
        <f t="shared" si="27"/>
        <v>0</v>
      </c>
      <c r="AP55">
        <f t="shared" si="27"/>
        <v>-3.1994211731201656E-2</v>
      </c>
      <c r="AQ55">
        <f t="shared" si="27"/>
        <v>-4.6637761580859207</v>
      </c>
      <c r="AR55">
        <f t="shared" si="27"/>
        <v>-4.6957703698171223</v>
      </c>
      <c r="AS55">
        <f t="shared" si="27"/>
        <v>8.7626362252286889E-3</v>
      </c>
      <c r="AT55">
        <f t="shared" si="27"/>
        <v>1.2526009060492612E-2</v>
      </c>
      <c r="AU55">
        <f t="shared" si="23"/>
        <v>-4.6744817245314012</v>
      </c>
      <c r="AW55">
        <v>52</v>
      </c>
      <c r="AX55">
        <f>IF(Z55&gt;0, (R55*SUMPRODUCT(K55:$K$98, X55:$X$98)-K55*$AZ$3)/Z55, 0)</f>
        <v>132.97745212712377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250000</v>
      </c>
      <c r="S56">
        <f t="shared" si="1"/>
        <v>129.44574572195469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61.694520370892519</v>
      </c>
      <c r="AC56">
        <f t="shared" si="2"/>
        <v>58.509580667411477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-1826.7389743785645</v>
      </c>
      <c r="AI56">
        <f t="shared" si="25"/>
        <v>-1838.0389943871571</v>
      </c>
      <c r="AJ56">
        <f t="shared" si="7"/>
        <v>3.1849397034810423</v>
      </c>
      <c r="AK56">
        <f t="shared" si="22"/>
        <v>4.3186164259624764</v>
      </c>
      <c r="AL56">
        <f t="shared" si="26"/>
        <v>-1830.5354382577136</v>
      </c>
      <c r="AN56">
        <f t="shared" si="27"/>
        <v>0</v>
      </c>
      <c r="AO56">
        <f t="shared" si="27"/>
        <v>0</v>
      </c>
      <c r="AP56">
        <f t="shared" si="27"/>
        <v>-2.7830692378987859E-2</v>
      </c>
      <c r="AQ56">
        <f t="shared" si="27"/>
        <v>-4.4990549055646554</v>
      </c>
      <c r="AR56">
        <f t="shared" si="27"/>
        <v>-4.5268855979436431</v>
      </c>
      <c r="AS56">
        <f t="shared" si="27"/>
        <v>7.8441522285627348E-3</v>
      </c>
      <c r="AT56">
        <f t="shared" si="27"/>
        <v>1.0636271897077325E-2</v>
      </c>
      <c r="AU56">
        <f t="shared" si="23"/>
        <v>-4.5084051738180033</v>
      </c>
      <c r="AW56">
        <v>53</v>
      </c>
      <c r="AX56">
        <f>IF(Z56&gt;0, (R56*SUMPRODUCT(K56:$K$98, X56:$X$98)-K56*$AZ$3)/Z56, 0)</f>
        <v>129.44574572195469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250000</v>
      </c>
      <c r="S57">
        <f t="shared" si="1"/>
        <v>125.86805272443264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58.509580667411477</v>
      </c>
      <c r="AC57">
        <f t="shared" si="2"/>
        <v>55.330915453458353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-1971.5497469615898</v>
      </c>
      <c r="AI57">
        <f t="shared" si="25"/>
        <v>-1982.5396117954003</v>
      </c>
      <c r="AJ57">
        <f t="shared" si="7"/>
        <v>3.1786652139531242</v>
      </c>
      <c r="AK57">
        <f t="shared" si="22"/>
        <v>4.095670646718804</v>
      </c>
      <c r="AL57">
        <f t="shared" si="26"/>
        <v>-1975.2652759347284</v>
      </c>
      <c r="AN57">
        <f t="shared" si="27"/>
        <v>0</v>
      </c>
      <c r="AO57">
        <f t="shared" si="27"/>
        <v>0</v>
      </c>
      <c r="AP57">
        <f t="shared" si="27"/>
        <v>-2.4166798823290852E-2</v>
      </c>
      <c r="AQ57">
        <f t="shared" si="27"/>
        <v>-4.3354533313591368</v>
      </c>
      <c r="AR57">
        <f t="shared" si="27"/>
        <v>-4.359620130182428</v>
      </c>
      <c r="AS57">
        <f t="shared" si="27"/>
        <v>6.9899096953280988E-3</v>
      </c>
      <c r="AT57">
        <f t="shared" si="27"/>
        <v>9.0064118223910118E-3</v>
      </c>
      <c r="AU57">
        <f t="shared" si="23"/>
        <v>-4.3436238086647085</v>
      </c>
      <c r="AW57">
        <v>54</v>
      </c>
      <c r="AX57">
        <f>IF(Z57&gt;0, (R57*SUMPRODUCT(K57:$K$98, X57:$X$98)-K57*$AZ$3)/Z57, 0)</f>
        <v>125.86805272443264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250000</v>
      </c>
      <c r="S58">
        <f t="shared" si="1"/>
        <v>122.27001112362045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55.330915453458353</v>
      </c>
      <c r="AC58">
        <f t="shared" si="2"/>
        <v>52.174381489609495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-2121.0474296821894</v>
      </c>
      <c r="AI58">
        <f t="shared" si="25"/>
        <v>-2131.7152911246935</v>
      </c>
      <c r="AJ58">
        <f t="shared" si="7"/>
        <v>3.1565339638488581</v>
      </c>
      <c r="AK58">
        <f t="shared" si="22"/>
        <v>3.8731640817420852</v>
      </c>
      <c r="AL58">
        <f t="shared" si="26"/>
        <v>-2124.6855930791025</v>
      </c>
      <c r="AN58">
        <f t="shared" si="27"/>
        <v>0</v>
      </c>
      <c r="AO58">
        <f t="shared" si="27"/>
        <v>0</v>
      </c>
      <c r="AP58">
        <f t="shared" si="27"/>
        <v>-2.0945277539670414E-2</v>
      </c>
      <c r="AQ58">
        <f t="shared" si="27"/>
        <v>-4.1644642020274611</v>
      </c>
      <c r="AR58">
        <f t="shared" si="27"/>
        <v>-4.1854094795671317</v>
      </c>
      <c r="AS58">
        <f t="shared" si="27"/>
        <v>6.1975383062990051E-3</v>
      </c>
      <c r="AT58">
        <f t="shared" si="27"/>
        <v>7.604569771176824E-3</v>
      </c>
      <c r="AU58">
        <f t="shared" si="23"/>
        <v>-4.1716073714896558</v>
      </c>
      <c r="AW58">
        <v>55</v>
      </c>
      <c r="AX58">
        <f>IF(Z58&gt;0, (R58*SUMPRODUCT(K58:$K$98, X58:$X$98)-K58*$AZ$3)/Z58, 0)</f>
        <v>122.27001112362045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250000</v>
      </c>
      <c r="S59">
        <f t="shared" si="1"/>
        <v>118.6970407711465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52.174381489609495</v>
      </c>
      <c r="AC59">
        <f t="shared" si="2"/>
        <v>49.062523865716223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-2276.2195179943569</v>
      </c>
      <c r="AI59">
        <f t="shared" si="25"/>
        <v>-2286.5530788706369</v>
      </c>
      <c r="AJ59">
        <f t="shared" si="7"/>
        <v>3.1118576238932718</v>
      </c>
      <c r="AK59">
        <f t="shared" si="22"/>
        <v>3.6522067042726651</v>
      </c>
      <c r="AL59">
        <f t="shared" si="26"/>
        <v>-2279.7890145424708</v>
      </c>
      <c r="AN59">
        <f t="shared" si="27"/>
        <v>0</v>
      </c>
      <c r="AO59">
        <f t="shared" si="27"/>
        <v>0</v>
      </c>
      <c r="AP59">
        <f t="shared" si="27"/>
        <v>-1.8115099873752798E-2</v>
      </c>
      <c r="AQ59">
        <f t="shared" si="27"/>
        <v>-3.990293800630127</v>
      </c>
      <c r="AR59">
        <f t="shared" si="27"/>
        <v>-4.0084089005038797</v>
      </c>
      <c r="AS59">
        <f t="shared" si="27"/>
        <v>5.455197131428737E-3</v>
      </c>
      <c r="AT59">
        <f t="shared" si="27"/>
        <v>6.4024482944070472E-3</v>
      </c>
      <c r="AU59">
        <f t="shared" si="23"/>
        <v>-3.9965512550780438</v>
      </c>
      <c r="AW59">
        <v>56</v>
      </c>
      <c r="AX59">
        <f>IF(Z59&gt;0, (R59*SUMPRODUCT(K59:$K$98, X59:$X$98)-K59*$AZ$3)/Z59, 0)</f>
        <v>118.6970407711465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250000</v>
      </c>
      <c r="S60">
        <f t="shared" si="1"/>
        <v>115.19068798407066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49.062523865716223</v>
      </c>
      <c r="AC60">
        <f t="shared" si="2"/>
        <v>46.01205736699162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-2441.6255441067856</v>
      </c>
      <c r="AI60">
        <f t="shared" si="25"/>
        <v>-2451.6116068198917</v>
      </c>
      <c r="AJ60">
        <f t="shared" si="7"/>
        <v>3.0504664987246031</v>
      </c>
      <c r="AK60">
        <f t="shared" si="22"/>
        <v>3.4343766706001357</v>
      </c>
      <c r="AL60">
        <f t="shared" si="26"/>
        <v>-2445.1267636505668</v>
      </c>
      <c r="AN60">
        <f t="shared" si="27"/>
        <v>0</v>
      </c>
      <c r="AO60">
        <f t="shared" si="27"/>
        <v>0</v>
      </c>
      <c r="AP60">
        <f t="shared" si="27"/>
        <v>-1.5630288598282905E-2</v>
      </c>
      <c r="AQ60">
        <f t="shared" si="27"/>
        <v>-3.8216575440930063</v>
      </c>
      <c r="AR60">
        <f t="shared" si="27"/>
        <v>-3.8372878326912887</v>
      </c>
      <c r="AS60">
        <f t="shared" si="27"/>
        <v>4.7746217006910526E-3</v>
      </c>
      <c r="AT60">
        <f t="shared" si="27"/>
        <v>5.3755218707205671E-3</v>
      </c>
      <c r="AU60">
        <f t="shared" si="23"/>
        <v>-3.8271376891198772</v>
      </c>
      <c r="AW60">
        <v>57</v>
      </c>
      <c r="AX60">
        <f>IF(Z60&gt;0, (R60*SUMPRODUCT(K60:$K$98, X60:$X$98)-K60*$AZ$3)/Z60, 0)</f>
        <v>115.19068798407066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250000</v>
      </c>
      <c r="S61">
        <f t="shared" si="1"/>
        <v>111.77042327400252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46.01205736699162</v>
      </c>
      <c r="AC61">
        <f t="shared" si="2"/>
        <v>43.029531342457105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-2616.6768724364861</v>
      </c>
      <c r="AI61">
        <f t="shared" si="25"/>
        <v>-2626.3014068352177</v>
      </c>
      <c r="AJ61">
        <f t="shared" si="7"/>
        <v>2.9825260245345149</v>
      </c>
      <c r="AK61">
        <f t="shared" si="22"/>
        <v>3.2208440156894138</v>
      </c>
      <c r="AL61">
        <f t="shared" si="26"/>
        <v>-2620.0980367949937</v>
      </c>
      <c r="AN61">
        <f t="shared" si="27"/>
        <v>0</v>
      </c>
      <c r="AO61">
        <f t="shared" si="27"/>
        <v>0</v>
      </c>
      <c r="AP61">
        <f t="shared" si="27"/>
        <v>-1.3450375663398092E-2</v>
      </c>
      <c r="AQ61">
        <f t="shared" si="27"/>
        <v>-3.6568300829840341</v>
      </c>
      <c r="AR61">
        <f t="shared" si="27"/>
        <v>-3.670280458647432</v>
      </c>
      <c r="AS61">
        <f t="shared" si="27"/>
        <v>4.1681076500840759E-3</v>
      </c>
      <c r="AT61">
        <f t="shared" si="27"/>
        <v>4.5011592425644583E-3</v>
      </c>
      <c r="AU61">
        <f t="shared" si="23"/>
        <v>-3.6616111917547838</v>
      </c>
      <c r="AW61">
        <v>58</v>
      </c>
      <c r="AX61">
        <f>IF(Z61&gt;0, (R61*SUMPRODUCT(K61:$K$98, X61:$X$98)-K61*$AZ$3)/Z61, 0)</f>
        <v>111.77042327400252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250000</v>
      </c>
      <c r="S62">
        <f t="shared" si="1"/>
        <v>108.45950517582135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43.029531342457105</v>
      </c>
      <c r="AC62">
        <f t="shared" si="2"/>
        <v>40.121925830507443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-2801.5405600289</v>
      </c>
      <c r="AI62">
        <f t="shared" si="25"/>
        <v>-2810.7886950276416</v>
      </c>
      <c r="AJ62">
        <f t="shared" si="7"/>
        <v>2.9076055119496615</v>
      </c>
      <c r="AK62">
        <f t="shared" si="22"/>
        <v>3.0120671939719976</v>
      </c>
      <c r="AL62">
        <f t="shared" si="26"/>
        <v>-2804.86902232172</v>
      </c>
      <c r="AN62">
        <f t="shared" si="27"/>
        <v>0</v>
      </c>
      <c r="AO62">
        <f t="shared" si="27"/>
        <v>0</v>
      </c>
      <c r="AP62">
        <f t="shared" si="27"/>
        <v>-1.1539601810252305E-2</v>
      </c>
      <c r="AQ62">
        <f t="shared" si="27"/>
        <v>-3.4956953507279542</v>
      </c>
      <c r="AR62">
        <f t="shared" si="27"/>
        <v>-3.5072349525382069</v>
      </c>
      <c r="AS62">
        <f t="shared" si="27"/>
        <v>3.6280406626590317E-3</v>
      </c>
      <c r="AT62">
        <f t="shared" si="27"/>
        <v>3.7583854527308684E-3</v>
      </c>
      <c r="AU62">
        <f t="shared" si="23"/>
        <v>-3.499848526422817</v>
      </c>
      <c r="AW62">
        <v>59</v>
      </c>
      <c r="AX62">
        <f>IF(Z62&gt;0, (R62*SUMPRODUCT(K62:$K$98, X62:$X$98)-K62*$AZ$3)/Z62, 0)</f>
        <v>108.45950517582135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250000</v>
      </c>
      <c r="S63">
        <f t="shared" si="1"/>
        <v>105.2650682889121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40.121925830507443</v>
      </c>
      <c r="AC63">
        <f t="shared" si="2"/>
        <v>37.295180989631604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-2982.0891521932072</v>
      </c>
      <c r="AI63">
        <f t="shared" si="25"/>
        <v>-2990.9465969267417</v>
      </c>
      <c r="AJ63">
        <f t="shared" si="7"/>
        <v>2.8267448408758398</v>
      </c>
      <c r="AK63">
        <f t="shared" si="22"/>
        <v>2.8085348081355215</v>
      </c>
      <c r="AL63">
        <f t="shared" si="26"/>
        <v>-2985.3113172777303</v>
      </c>
      <c r="AN63">
        <f t="shared" si="27"/>
        <v>0</v>
      </c>
      <c r="AO63">
        <f t="shared" si="27"/>
        <v>0</v>
      </c>
      <c r="AP63">
        <f t="shared" si="27"/>
        <v>-9.8679534243561115E-3</v>
      </c>
      <c r="AQ63">
        <f t="shared" si="27"/>
        <v>-3.3223031863476256</v>
      </c>
      <c r="AR63">
        <f t="shared" si="27"/>
        <v>-3.3321711397719818</v>
      </c>
      <c r="AS63">
        <f t="shared" si="27"/>
        <v>3.1492362946046017E-3</v>
      </c>
      <c r="AT63">
        <f t="shared" si="27"/>
        <v>3.1289487556649428E-3</v>
      </c>
      <c r="AU63">
        <f t="shared" si="23"/>
        <v>-3.325892954721712</v>
      </c>
      <c r="AW63">
        <v>60</v>
      </c>
      <c r="AX63">
        <f>IF(Z63&gt;0, (R63*SUMPRODUCT(K63:$K$98, X63:$X$98)-K63*$AZ$3)/Z63, 0)</f>
        <v>105.2650682889121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25</v>
      </c>
      <c r="R64">
        <f t="shared" si="0"/>
        <v>250000</v>
      </c>
      <c r="S64">
        <f t="shared" si="1"/>
        <v>102.22742085550942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37.295180989631604</v>
      </c>
      <c r="AC64">
        <f t="shared" si="2"/>
        <v>34.570155044223362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-3146.4275240345423</v>
      </c>
      <c r="AI64">
        <f t="shared" si="25"/>
        <v>-3154.8817515683381</v>
      </c>
      <c r="AJ64">
        <f t="shared" si="7"/>
        <v>2.7250259454082411</v>
      </c>
      <c r="AK64">
        <f t="shared" si="22"/>
        <v>2.6106626692742125</v>
      </c>
      <c r="AL64">
        <f t="shared" si="26"/>
        <v>-3149.546062953656</v>
      </c>
      <c r="AN64">
        <f t="shared" si="27"/>
        <v>0</v>
      </c>
      <c r="AO64">
        <f t="shared" si="27"/>
        <v>0</v>
      </c>
      <c r="AP64">
        <f t="shared" si="27"/>
        <v>-8.4095847024908896E-3</v>
      </c>
      <c r="AQ64">
        <f t="shared" si="27"/>
        <v>-3.1298127082388651</v>
      </c>
      <c r="AR64">
        <f t="shared" si="27"/>
        <v>-3.1382222929413559</v>
      </c>
      <c r="AS64">
        <f t="shared" si="27"/>
        <v>2.7106363547453219E-3</v>
      </c>
      <c r="AT64">
        <f t="shared" si="27"/>
        <v>2.5968769777166257E-3</v>
      </c>
      <c r="AU64">
        <f t="shared" si="23"/>
        <v>-3.1329147796088943</v>
      </c>
      <c r="AW64">
        <v>61</v>
      </c>
      <c r="AX64">
        <f>IF(Z64&gt;0, (R64*SUMPRODUCT(K64:$K$98, X64:$X$98)-K64*$AZ$3)/Z64, 0)</f>
        <v>102.22742085550942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250000</v>
      </c>
      <c r="S65">
        <f t="shared" si="1"/>
        <v>100.37617205276874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34.570155044223362</v>
      </c>
      <c r="AC65">
        <f t="shared" si="2"/>
        <v>31.973625586823239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-4062.3513555063869</v>
      </c>
      <c r="AI65">
        <f t="shared" si="25"/>
        <v>-4070.3148056292939</v>
      </c>
      <c r="AJ65">
        <f t="shared" si="7"/>
        <v>2.5965294574001234</v>
      </c>
      <c r="AK65">
        <f t="shared" si="22"/>
        <v>2.4199108530956357</v>
      </c>
      <c r="AL65">
        <f t="shared" si="26"/>
        <v>-4065.298365318798</v>
      </c>
      <c r="AN65">
        <f t="shared" si="27"/>
        <v>0</v>
      </c>
      <c r="AO65">
        <f t="shared" si="27"/>
        <v>0</v>
      </c>
      <c r="AP65">
        <f t="shared" si="27"/>
        <v>-7.0726775519090066E-3</v>
      </c>
      <c r="AQ65">
        <f t="shared" si="27"/>
        <v>-3.6079464047133292</v>
      </c>
      <c r="AR65">
        <f t="shared" si="27"/>
        <v>-3.6150190822652379</v>
      </c>
      <c r="AS65">
        <f t="shared" si="27"/>
        <v>2.3060878542327007E-3</v>
      </c>
      <c r="AT65">
        <f t="shared" si="27"/>
        <v>2.1492253865039758E-3</v>
      </c>
      <c r="AU65">
        <f t="shared" si="23"/>
        <v>-3.6105637690245009</v>
      </c>
      <c r="AW65">
        <v>62</v>
      </c>
      <c r="AX65">
        <f>IF(Z65&gt;0, (R65*SUMPRODUCT(K65:$K$98, X65:$X$98)-K65*$AZ$3)/Z65, 0)</f>
        <v>100.37617205276874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250000</v>
      </c>
      <c r="S66">
        <f t="shared" si="1"/>
        <v>97.525635565326041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31.973625586823239</v>
      </c>
      <c r="AC66">
        <f t="shared" si="2"/>
        <v>28.841824941787365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-4904.1983025365062</v>
      </c>
      <c r="AI66">
        <f t="shared" si="25"/>
        <v>-4911.5916983279303</v>
      </c>
      <c r="AJ66">
        <f t="shared" si="7"/>
        <v>3.1318006450358737</v>
      </c>
      <c r="AK66">
        <f t="shared" si="22"/>
        <v>2.238153791077627</v>
      </c>
      <c r="AL66">
        <f t="shared" si="26"/>
        <v>-4906.2217438918169</v>
      </c>
      <c r="AN66">
        <f t="shared" si="27"/>
        <v>0</v>
      </c>
      <c r="AO66">
        <f t="shared" si="27"/>
        <v>0</v>
      </c>
      <c r="AP66">
        <f t="shared" si="27"/>
        <v>-5.8628465542269982E-3</v>
      </c>
      <c r="AQ66">
        <f t="shared" si="27"/>
        <v>-3.8889521040685575</v>
      </c>
      <c r="AR66">
        <f t="shared" si="27"/>
        <v>-3.8948149506227843</v>
      </c>
      <c r="AS66">
        <f t="shared" si="27"/>
        <v>2.4834686439445552E-3</v>
      </c>
      <c r="AT66">
        <f t="shared" si="27"/>
        <v>1.7748207470604344E-3</v>
      </c>
      <c r="AU66">
        <f t="shared" si="23"/>
        <v>-3.8905566612317792</v>
      </c>
      <c r="AW66">
        <v>63</v>
      </c>
      <c r="AX66">
        <f>IF(Z66&gt;0, (R66*SUMPRODUCT(K66:$K$98, X66:$X$98)-K66*$AZ$3)/Z66, 0)</f>
        <v>97.525635565326041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8">$C$6</f>
        <v>250000</v>
      </c>
      <c r="S67">
        <f t="shared" ref="S67:S98" si="29">AX67</f>
        <v>93.938324444131837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28.841824941787365</v>
      </c>
      <c r="AC67">
        <f t="shared" ref="AC67:AC98" si="30">S67*Z67</f>
        <v>25.378002980287942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-6.7539002666002048</v>
      </c>
      <c r="AH67">
        <f t="shared" ref="AH67:AH98" si="33">-X67*R67</f>
        <v>-5655.6156691008155</v>
      </c>
      <c r="AI67">
        <f t="shared" ref="AI67:AI98" si="34">SUM(AE67:AH67)</f>
        <v>-5662.3695693674154</v>
      </c>
      <c r="AJ67">
        <f t="shared" ref="AJ67:AJ98" si="35">AB67-AC67</f>
        <v>3.4638219614994235</v>
      </c>
      <c r="AK67">
        <f t="shared" si="22"/>
        <v>2.0189277459251156</v>
      </c>
      <c r="AL67">
        <f t="shared" si="26"/>
        <v>-5656.8868196599915</v>
      </c>
      <c r="AN67">
        <f t="shared" ref="AN67:AU98" si="36">AE67*$K67</f>
        <v>0</v>
      </c>
      <c r="AO67">
        <f t="shared" si="36"/>
        <v>0</v>
      </c>
      <c r="AP67">
        <f t="shared" si="36"/>
        <v>-4.7819077349938255E-3</v>
      </c>
      <c r="AQ67">
        <f t="shared" si="36"/>
        <v>-4.0042984418896763</v>
      </c>
      <c r="AR67">
        <f t="shared" si="36"/>
        <v>-4.0090803496246696</v>
      </c>
      <c r="AS67">
        <f t="shared" si="36"/>
        <v>2.4524610042359189E-3</v>
      </c>
      <c r="AT67">
        <f t="shared" si="36"/>
        <v>1.4294445910574243E-3</v>
      </c>
      <c r="AU67">
        <f t="shared" si="23"/>
        <v>-4.0051984440293769</v>
      </c>
      <c r="AW67">
        <v>64</v>
      </c>
      <c r="AX67">
        <f>IF(Z67&gt;0, (R67*SUMPRODUCT(K67:$K$98, X67:$X$98)-K67*$AZ$3)/Z67, 0)</f>
        <v>93.938324444131837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25</v>
      </c>
      <c r="R68">
        <f t="shared" si="28"/>
        <v>250000</v>
      </c>
      <c r="S68">
        <f t="shared" si="29"/>
        <v>89.765839951629417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25.378002980287942</v>
      </c>
      <c r="AC68">
        <f t="shared" si="30"/>
        <v>21.753285022835009</v>
      </c>
      <c r="AE68">
        <f t="shared" si="31"/>
        <v>0</v>
      </c>
      <c r="AF68">
        <f t="shared" si="32"/>
        <v>0</v>
      </c>
      <c r="AG68">
        <f t="shared" si="32"/>
        <v>-6.0583416349016588</v>
      </c>
      <c r="AH68">
        <f t="shared" si="33"/>
        <v>-6280.1962903254416</v>
      </c>
      <c r="AI68">
        <f t="shared" si="34"/>
        <v>-6286.2546319603434</v>
      </c>
      <c r="AJ68">
        <f t="shared" si="35"/>
        <v>3.6247179574529333</v>
      </c>
      <c r="AK68">
        <f t="shared" si="22"/>
        <v>1.7764602086201562</v>
      </c>
      <c r="AL68">
        <f t="shared" si="26"/>
        <v>-6280.8534537942705</v>
      </c>
      <c r="AN68">
        <f t="shared" si="36"/>
        <v>0</v>
      </c>
      <c r="AO68">
        <f t="shared" si="36"/>
        <v>0</v>
      </c>
      <c r="AP68">
        <f t="shared" si="36"/>
        <v>-3.829854600094358E-3</v>
      </c>
      <c r="AQ68">
        <f t="shared" si="36"/>
        <v>-3.9701027280197017</v>
      </c>
      <c r="AR68">
        <f t="shared" si="36"/>
        <v>-3.973932582619796</v>
      </c>
      <c r="AS68">
        <f t="shared" si="36"/>
        <v>2.2914096926164979E-3</v>
      </c>
      <c r="AT68">
        <f t="shared" si="36"/>
        <v>1.1230110006793842E-3</v>
      </c>
      <c r="AU68">
        <f t="shared" si="23"/>
        <v>-3.9705181619265</v>
      </c>
      <c r="AW68">
        <v>65</v>
      </c>
      <c r="AX68">
        <f>IF(Z68&gt;0, (R68*SUMPRODUCT(K68:$K$98, X68:$X$98)-K68*$AZ$3)/Z68, 0)</f>
        <v>89.765839951629417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8"/>
        <v>250000</v>
      </c>
      <c r="S69">
        <f t="shared" si="29"/>
        <v>84.917740023800846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21.753285022835009</v>
      </c>
      <c r="AC69">
        <f t="shared" si="30"/>
        <v>18.122093441633819</v>
      </c>
      <c r="AE69">
        <f t="shared" si="31"/>
        <v>0</v>
      </c>
      <c r="AF69">
        <f t="shared" si="32"/>
        <v>0</v>
      </c>
      <c r="AG69">
        <f t="shared" si="32"/>
        <v>-5.3351906905890738</v>
      </c>
      <c r="AH69">
        <f t="shared" si="33"/>
        <v>-6625.6752796356895</v>
      </c>
      <c r="AI69">
        <f t="shared" si="34"/>
        <v>-6631.0104703262787</v>
      </c>
      <c r="AJ69">
        <f t="shared" si="35"/>
        <v>3.6311915812011897</v>
      </c>
      <c r="AK69">
        <f t="shared" si="22"/>
        <v>1.5227299515984507</v>
      </c>
      <c r="AL69">
        <f t="shared" si="26"/>
        <v>-6625.8565487934793</v>
      </c>
      <c r="AN69">
        <f t="shared" si="36"/>
        <v>0</v>
      </c>
      <c r="AO69">
        <f t="shared" si="36"/>
        <v>0</v>
      </c>
      <c r="AP69">
        <f t="shared" si="36"/>
        <v>-3.0113445583589077E-3</v>
      </c>
      <c r="AQ69">
        <f t="shared" si="36"/>
        <v>-3.7397334708164087</v>
      </c>
      <c r="AR69">
        <f t="shared" si="36"/>
        <v>-3.7427448153747678</v>
      </c>
      <c r="AS69">
        <f t="shared" si="36"/>
        <v>2.0495554222077004E-3</v>
      </c>
      <c r="AT69">
        <f t="shared" si="36"/>
        <v>8.5947528767520457E-4</v>
      </c>
      <c r="AU69">
        <f t="shared" si="23"/>
        <v>-3.7398357846648849</v>
      </c>
      <c r="AW69">
        <v>66</v>
      </c>
      <c r="AX69">
        <f>IF(Z69&gt;0, (R69*SUMPRODUCT(K69:$K$98, X69:$X$98)-K69*$AZ$3)/Z69, 0)</f>
        <v>84.917740023800846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25</v>
      </c>
      <c r="R70">
        <f t="shared" si="28"/>
        <v>250000</v>
      </c>
      <c r="S70">
        <f t="shared" si="29"/>
        <v>79.740417213633663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18.122093441633819</v>
      </c>
      <c r="AC70">
        <f t="shared" si="30"/>
        <v>14.68495920904823</v>
      </c>
      <c r="AE70">
        <f t="shared" si="31"/>
        <v>0</v>
      </c>
      <c r="AF70">
        <f t="shared" si="32"/>
        <v>0</v>
      </c>
      <c r="AG70">
        <f t="shared" si="32"/>
        <v>-4.6039887055348458</v>
      </c>
      <c r="AH70">
        <f t="shared" si="33"/>
        <v>-6778.5007814833698</v>
      </c>
      <c r="AI70">
        <f t="shared" si="34"/>
        <v>-6783.1047701889047</v>
      </c>
      <c r="AJ70">
        <f t="shared" si="35"/>
        <v>3.4371342325855885</v>
      </c>
      <c r="AK70">
        <f t="shared" si="22"/>
        <v>1.2685465409143675</v>
      </c>
      <c r="AL70">
        <f t="shared" si="26"/>
        <v>-6778.3990894154049</v>
      </c>
      <c r="AN70">
        <f t="shared" si="36"/>
        <v>0</v>
      </c>
      <c r="AO70">
        <f t="shared" si="36"/>
        <v>0</v>
      </c>
      <c r="AP70">
        <f t="shared" si="36"/>
        <v>-2.3202069889751357E-3</v>
      </c>
      <c r="AQ70">
        <f t="shared" si="36"/>
        <v>-3.4160650457425623</v>
      </c>
      <c r="AR70">
        <f t="shared" si="36"/>
        <v>-3.4183852527315373</v>
      </c>
      <c r="AS70">
        <f t="shared" si="36"/>
        <v>1.7321638645428281E-3</v>
      </c>
      <c r="AT70">
        <f t="shared" si="36"/>
        <v>6.3929143582202284E-4</v>
      </c>
      <c r="AU70">
        <f t="shared" si="23"/>
        <v>-3.4160137974311726</v>
      </c>
      <c r="AW70">
        <v>67</v>
      </c>
      <c r="AX70">
        <f>IF(Z70&gt;0, (R70*SUMPRODUCT(K70:$K$98, X70:$X$98)-K70*$AZ$3)/Z70, 0)</f>
        <v>79.740417213633663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25</v>
      </c>
      <c r="R71">
        <f t="shared" si="28"/>
        <v>250000</v>
      </c>
      <c r="S71">
        <f t="shared" si="29"/>
        <v>74.2030030931667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14.68495920904823</v>
      </c>
      <c r="AC71">
        <f t="shared" si="30"/>
        <v>11.539072054583199</v>
      </c>
      <c r="AE71">
        <f t="shared" si="31"/>
        <v>0</v>
      </c>
      <c r="AF71">
        <f t="shared" si="32"/>
        <v>0</v>
      </c>
      <c r="AG71">
        <f t="shared" si="32"/>
        <v>-3.8876701661572728</v>
      </c>
      <c r="AH71">
        <f t="shared" si="33"/>
        <v>-6702.7865232222457</v>
      </c>
      <c r="AI71">
        <f t="shared" si="34"/>
        <v>-6706.6741933884032</v>
      </c>
      <c r="AJ71">
        <f t="shared" si="35"/>
        <v>3.1458871544650311</v>
      </c>
      <c r="AK71">
        <f t="shared" si="22"/>
        <v>1.0279471446333763</v>
      </c>
      <c r="AL71">
        <f t="shared" si="26"/>
        <v>-6702.5003590893048</v>
      </c>
      <c r="AN71">
        <f t="shared" si="36"/>
        <v>0</v>
      </c>
      <c r="AO71">
        <f t="shared" si="36"/>
        <v>0</v>
      </c>
      <c r="AP71">
        <f t="shared" si="36"/>
        <v>-1.7492982846095343E-3</v>
      </c>
      <c r="AQ71">
        <f t="shared" si="36"/>
        <v>-3.0159896457384412</v>
      </c>
      <c r="AR71">
        <f t="shared" si="36"/>
        <v>-3.0177389440230504</v>
      </c>
      <c r="AS71">
        <f t="shared" si="36"/>
        <v>1.4155251777236866E-3</v>
      </c>
      <c r="AT71">
        <f t="shared" si="36"/>
        <v>4.6253568330716506E-4</v>
      </c>
      <c r="AU71">
        <f t="shared" si="23"/>
        <v>-3.0158608831620199</v>
      </c>
      <c r="AW71">
        <v>68</v>
      </c>
      <c r="AX71">
        <f>IF(Z71&gt;0, (R71*SUMPRODUCT(K71:$K$98, X71:$X$98)-K71*$AZ$3)/Z71, 0)</f>
        <v>74.2030030931667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25</v>
      </c>
      <c r="R72">
        <f t="shared" si="28"/>
        <v>250000</v>
      </c>
      <c r="S72">
        <f t="shared" si="29"/>
        <v>68.292909971961393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11.539072054583199</v>
      </c>
      <c r="AC72">
        <f t="shared" si="30"/>
        <v>8.7643126689139734</v>
      </c>
      <c r="AE72">
        <f t="shared" si="31"/>
        <v>0</v>
      </c>
      <c r="AF72">
        <f t="shared" si="32"/>
        <v>0</v>
      </c>
      <c r="AG72">
        <f t="shared" si="32"/>
        <v>-3.2083537926968866</v>
      </c>
      <c r="AH72">
        <f t="shared" si="33"/>
        <v>-6404.396717988132</v>
      </c>
      <c r="AI72">
        <f t="shared" si="34"/>
        <v>-6407.6050717808284</v>
      </c>
      <c r="AJ72">
        <f t="shared" si="35"/>
        <v>2.7747593856692259</v>
      </c>
      <c r="AK72">
        <f t="shared" si="22"/>
        <v>0.80773504382082406</v>
      </c>
      <c r="AL72">
        <f t="shared" si="26"/>
        <v>-6404.0225773513384</v>
      </c>
      <c r="AN72">
        <f t="shared" si="36"/>
        <v>0</v>
      </c>
      <c r="AO72">
        <f t="shared" si="36"/>
        <v>0</v>
      </c>
      <c r="AP72">
        <f t="shared" si="36"/>
        <v>-1.2889577695350861E-3</v>
      </c>
      <c r="AQ72">
        <f t="shared" si="36"/>
        <v>-2.5729696418226995</v>
      </c>
      <c r="AR72">
        <f t="shared" si="36"/>
        <v>-2.5742585995922345</v>
      </c>
      <c r="AS72">
        <f t="shared" si="36"/>
        <v>1.114760995776082E-3</v>
      </c>
      <c r="AT72">
        <f t="shared" si="36"/>
        <v>3.2450796505938118E-4</v>
      </c>
      <c r="AU72">
        <f t="shared" si="23"/>
        <v>-2.5728193306313991</v>
      </c>
      <c r="AW72">
        <v>69</v>
      </c>
      <c r="AX72">
        <f>IF(Z72&gt;0, (R72*SUMPRODUCT(K72:$K$98, X72:$X$98)-K72*$AZ$3)/Z72, 0)</f>
        <v>68.292909971961393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25</v>
      </c>
      <c r="R73">
        <f t="shared" si="28"/>
        <v>250000</v>
      </c>
      <c r="S73">
        <f t="shared" si="29"/>
        <v>62.037021237501932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8.7643126689139734</v>
      </c>
      <c r="AC73">
        <f t="shared" si="30"/>
        <v>6.4067271878673591</v>
      </c>
      <c r="AE73">
        <f t="shared" si="31"/>
        <v>0</v>
      </c>
      <c r="AF73">
        <f t="shared" si="32"/>
        <v>0</v>
      </c>
      <c r="AG73">
        <f t="shared" si="32"/>
        <v>-2.5818160914512269</v>
      </c>
      <c r="AH73">
        <f t="shared" si="33"/>
        <v>-5944.5416331869083</v>
      </c>
      <c r="AI73">
        <f t="shared" si="34"/>
        <v>-5947.1234492783597</v>
      </c>
      <c r="AJ73">
        <f t="shared" si="35"/>
        <v>2.3575854810466144</v>
      </c>
      <c r="AK73">
        <f t="shared" ref="AK73:AK98" si="49">G73*SUM(AB73:AB73, AE73:AF73)</f>
        <v>0.61350188682397822</v>
      </c>
      <c r="AL73">
        <f t="shared" si="26"/>
        <v>-5944.1523619104892</v>
      </c>
      <c r="AN73">
        <f t="shared" si="36"/>
        <v>0</v>
      </c>
      <c r="AO73">
        <f t="shared" si="36"/>
        <v>0</v>
      </c>
      <c r="AP73">
        <f t="shared" si="36"/>
        <v>-9.2611243669625488E-4</v>
      </c>
      <c r="AQ73">
        <f t="shared" si="36"/>
        <v>-2.132341631606514</v>
      </c>
      <c r="AR73">
        <f t="shared" si="36"/>
        <v>-2.1332677440432106</v>
      </c>
      <c r="AS73">
        <f t="shared" si="36"/>
        <v>8.4567961358724016E-4</v>
      </c>
      <c r="AT73">
        <f t="shared" si="36"/>
        <v>2.2006669228129947E-4</v>
      </c>
      <c r="AU73">
        <f t="shared" si="23"/>
        <v>-2.1322019977373419</v>
      </c>
      <c r="AW73">
        <v>70</v>
      </c>
      <c r="AX73">
        <f>IF(Z73&gt;0, (R73*SUMPRODUCT(K73:$K$98, X73:$X$98)-K73*$AZ$3)/Z73, 0)</f>
        <v>62.037021237501932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25</v>
      </c>
      <c r="R74">
        <f t="shared" si="28"/>
        <v>250000</v>
      </c>
      <c r="S74">
        <f t="shared" si="29"/>
        <v>55.196836562009359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6.4067271878673591</v>
      </c>
      <c r="AC74">
        <f t="shared" si="30"/>
        <v>4.4666928426680572</v>
      </c>
      <c r="AE74">
        <f t="shared" si="31"/>
        <v>0</v>
      </c>
      <c r="AF74">
        <f t="shared" si="32"/>
        <v>0</v>
      </c>
      <c r="AG74">
        <f t="shared" si="32"/>
        <v>-2.0230746546724987</v>
      </c>
      <c r="AH74">
        <f t="shared" si="33"/>
        <v>-5329.2327586421579</v>
      </c>
      <c r="AI74">
        <f t="shared" si="34"/>
        <v>-5331.2558332968301</v>
      </c>
      <c r="AJ74">
        <f t="shared" si="35"/>
        <v>1.9400343451993018</v>
      </c>
      <c r="AK74">
        <f t="shared" si="49"/>
        <v>0.44847090315071519</v>
      </c>
      <c r="AL74">
        <f t="shared" si="26"/>
        <v>-5328.8673280484809</v>
      </c>
      <c r="AN74">
        <f t="shared" si="36"/>
        <v>0</v>
      </c>
      <c r="AO74">
        <f t="shared" si="36"/>
        <v>0</v>
      </c>
      <c r="AP74">
        <f t="shared" si="36"/>
        <v>-6.4793628222899863E-4</v>
      </c>
      <c r="AQ74">
        <f t="shared" si="36"/>
        <v>-1.7068096092215503</v>
      </c>
      <c r="AR74">
        <f t="shared" si="36"/>
        <v>-1.7074575455037793</v>
      </c>
      <c r="AS74">
        <f t="shared" si="36"/>
        <v>6.2134070936126445E-4</v>
      </c>
      <c r="AT74">
        <f t="shared" si="36"/>
        <v>1.4363314225910055E-4</v>
      </c>
      <c r="AU74">
        <f t="shared" si="23"/>
        <v>-1.7066925716521593</v>
      </c>
      <c r="AW74">
        <v>71</v>
      </c>
      <c r="AX74">
        <f>IF(Z74&gt;0, (R74*SUMPRODUCT(K74:$K$98, X74:$X$98)-K74*$AZ$3)/Z74, 0)</f>
        <v>55.196836562009359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25</v>
      </c>
      <c r="R75">
        <f t="shared" si="28"/>
        <v>250000</v>
      </c>
      <c r="S75">
        <f t="shared" si="29"/>
        <v>47.591472643565417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4.4666928426680572</v>
      </c>
      <c r="AC75">
        <f t="shared" si="30"/>
        <v>2.9315861677386641</v>
      </c>
      <c r="AE75">
        <f t="shared" si="31"/>
        <v>0</v>
      </c>
      <c r="AF75">
        <f t="shared" si="32"/>
        <v>0</v>
      </c>
      <c r="AG75">
        <f t="shared" si="32"/>
        <v>-1.5399744980023369</v>
      </c>
      <c r="AH75">
        <f t="shared" si="33"/>
        <v>-4628.6941012343668</v>
      </c>
      <c r="AI75">
        <f t="shared" si="34"/>
        <v>-4630.2340757323691</v>
      </c>
      <c r="AJ75">
        <f t="shared" si="35"/>
        <v>1.5351066749293931</v>
      </c>
      <c r="AK75">
        <f t="shared" si="49"/>
        <v>0.31266849898676402</v>
      </c>
      <c r="AL75">
        <f t="shared" si="26"/>
        <v>-4628.3863005584535</v>
      </c>
      <c r="AN75">
        <f t="shared" si="36"/>
        <v>0</v>
      </c>
      <c r="AO75">
        <f t="shared" si="36"/>
        <v>0</v>
      </c>
      <c r="AP75">
        <f t="shared" si="36"/>
        <v>-4.40368145946006E-4</v>
      </c>
      <c r="AQ75">
        <f t="shared" si="36"/>
        <v>-1.3236124638141245</v>
      </c>
      <c r="AR75">
        <f t="shared" si="36"/>
        <v>-1.3240528319600704</v>
      </c>
      <c r="AS75">
        <f t="shared" si="36"/>
        <v>4.389761526213073E-4</v>
      </c>
      <c r="AT75">
        <f t="shared" si="36"/>
        <v>8.9410082681975022E-5</v>
      </c>
      <c r="AU75">
        <f t="shared" si="23"/>
        <v>-1.3235244457247675</v>
      </c>
      <c r="AW75">
        <v>72</v>
      </c>
      <c r="AX75">
        <f>IF(Z75&gt;0, (R75*SUMPRODUCT(K75:$K$98, X75:$X$98)-K75*$AZ$3)/Z75, 0)</f>
        <v>47.591472643565417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25</v>
      </c>
      <c r="R76">
        <f t="shared" si="28"/>
        <v>250000</v>
      </c>
      <c r="S76">
        <f t="shared" si="29"/>
        <v>38.769096107852505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2.9315861677386641</v>
      </c>
      <c r="AC76">
        <f t="shared" si="30"/>
        <v>1.7612798952568229</v>
      </c>
      <c r="AE76">
        <f t="shared" si="31"/>
        <v>0</v>
      </c>
      <c r="AF76">
        <f t="shared" si="32"/>
        <v>0</v>
      </c>
      <c r="AG76">
        <f t="shared" si="32"/>
        <v>-1.135749909126772</v>
      </c>
      <c r="AH76">
        <f t="shared" si="33"/>
        <v>-3888.2484389554138</v>
      </c>
      <c r="AI76">
        <f t="shared" si="34"/>
        <v>-3889.3841888645406</v>
      </c>
      <c r="AJ76">
        <f t="shared" si="35"/>
        <v>1.1703062724818412</v>
      </c>
      <c r="AK76">
        <f t="shared" si="49"/>
        <v>0.20521103174170652</v>
      </c>
      <c r="AL76">
        <f t="shared" si="26"/>
        <v>-3888.008671560317</v>
      </c>
      <c r="AN76">
        <f t="shared" si="36"/>
        <v>0</v>
      </c>
      <c r="AO76">
        <f t="shared" si="36"/>
        <v>0</v>
      </c>
      <c r="AP76">
        <f t="shared" si="36"/>
        <v>-2.899793391693082E-4</v>
      </c>
      <c r="AQ76">
        <f t="shared" si="36"/>
        <v>-0.99274646979393466</v>
      </c>
      <c r="AR76">
        <f t="shared" si="36"/>
        <v>-0.99303644913310407</v>
      </c>
      <c r="AS76">
        <f t="shared" si="36"/>
        <v>2.9880225989267577E-4</v>
      </c>
      <c r="AT76">
        <f t="shared" si="36"/>
        <v>5.2394421427217423E-5</v>
      </c>
      <c r="AU76">
        <f t="shared" si="23"/>
        <v>-0.99268525245178407</v>
      </c>
      <c r="AW76">
        <v>73</v>
      </c>
      <c r="AX76">
        <f>IF(Z76&gt;0, (R76*SUMPRODUCT(K76:$K$98, X76:$X$98)-K76*$AZ$3)/Z76, 0)</f>
        <v>38.769096107852505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25</v>
      </c>
      <c r="R77">
        <f t="shared" si="28"/>
        <v>250000</v>
      </c>
      <c r="S77">
        <f t="shared" si="29"/>
        <v>27.937164023306078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1.7612798952568229</v>
      </c>
      <c r="AC77">
        <f t="shared" si="30"/>
        <v>0.90541395343814157</v>
      </c>
      <c r="AE77">
        <f t="shared" si="31"/>
        <v>0</v>
      </c>
      <c r="AF77">
        <f t="shared" si="32"/>
        <v>0</v>
      </c>
      <c r="AG77">
        <f t="shared" si="32"/>
        <v>-0.81022357233792253</v>
      </c>
      <c r="AH77">
        <f t="shared" si="33"/>
        <v>-3141.6883769758192</v>
      </c>
      <c r="AI77">
        <f t="shared" si="34"/>
        <v>-3142.4986005481574</v>
      </c>
      <c r="AJ77">
        <f t="shared" si="35"/>
        <v>0.85586594181868136</v>
      </c>
      <c r="AK77">
        <f t="shared" si="49"/>
        <v>0.12328959266797762</v>
      </c>
      <c r="AL77">
        <f t="shared" si="26"/>
        <v>-3141.519445013671</v>
      </c>
      <c r="AN77">
        <f t="shared" si="36"/>
        <v>0</v>
      </c>
      <c r="AO77">
        <f t="shared" si="36"/>
        <v>0</v>
      </c>
      <c r="AP77">
        <f t="shared" si="36"/>
        <v>-1.847018292542157E-4</v>
      </c>
      <c r="AQ77">
        <f t="shared" si="36"/>
        <v>-0.7161919376151209</v>
      </c>
      <c r="AR77">
        <f t="shared" si="36"/>
        <v>-0.71637663944437524</v>
      </c>
      <c r="AS77">
        <f t="shared" si="36"/>
        <v>1.9510664765547166E-4</v>
      </c>
      <c r="AT77">
        <f t="shared" si="36"/>
        <v>2.8105592173866173E-5</v>
      </c>
      <c r="AU77">
        <f t="shared" si="23"/>
        <v>-0.71615342720454589</v>
      </c>
      <c r="AW77">
        <v>74</v>
      </c>
      <c r="AX77">
        <f>IF(Z77&gt;0, (R77*SUMPRODUCT(K77:$K$98, X77:$X$98)-K77*$AZ$3)/Z77, 0)</f>
        <v>27.937164023306078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25</v>
      </c>
      <c r="R78">
        <f t="shared" si="28"/>
        <v>250000</v>
      </c>
      <c r="S78">
        <f t="shared" si="29"/>
        <v>13.964087266909459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0.90541395343814157</v>
      </c>
      <c r="AC78">
        <f t="shared" si="30"/>
        <v>0.31143677294378191</v>
      </c>
      <c r="AE78">
        <f t="shared" si="31"/>
        <v>0</v>
      </c>
      <c r="AF78">
        <f t="shared" si="32"/>
        <v>0</v>
      </c>
      <c r="AG78">
        <f t="shared" si="32"/>
        <v>-0.55756736367902493</v>
      </c>
      <c r="AH78">
        <f t="shared" si="33"/>
        <v>-2445.5397293551846</v>
      </c>
      <c r="AI78">
        <f t="shared" si="34"/>
        <v>-2446.0972967188636</v>
      </c>
      <c r="AJ78">
        <f t="shared" si="35"/>
        <v>0.59397718049435966</v>
      </c>
      <c r="AK78">
        <f t="shared" si="49"/>
        <v>6.3378976740669918E-2</v>
      </c>
      <c r="AL78">
        <f t="shared" si="26"/>
        <v>-2445.4399405616286</v>
      </c>
      <c r="AN78">
        <f t="shared" si="36"/>
        <v>0</v>
      </c>
      <c r="AO78">
        <f t="shared" si="36"/>
        <v>0</v>
      </c>
      <c r="AP78">
        <f t="shared" si="36"/>
        <v>-1.1348687695590095E-4</v>
      </c>
      <c r="AQ78">
        <f t="shared" si="36"/>
        <v>-0.49776347117021869</v>
      </c>
      <c r="AR78">
        <f t="shared" si="36"/>
        <v>-0.49787695804717458</v>
      </c>
      <c r="AS78">
        <f t="shared" si="36"/>
        <v>1.2089770597868335E-4</v>
      </c>
      <c r="AT78">
        <f t="shared" si="36"/>
        <v>1.2900113248199243E-5</v>
      </c>
      <c r="AU78">
        <f t="shared" si="23"/>
        <v>-0.49774316022794768</v>
      </c>
      <c r="AW78">
        <v>75</v>
      </c>
      <c r="AX78">
        <f>IF(Z78&gt;0, (R78*SUMPRODUCT(K78:$K$98, X78:$X$98)-K78*$AZ$3)/Z78, 0)</f>
        <v>13.964087266909459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25</v>
      </c>
      <c r="R79">
        <f t="shared" si="28"/>
        <v>250000</v>
      </c>
      <c r="S79">
        <f t="shared" si="29"/>
        <v>-5.2230974357066815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0.31143677294378191</v>
      </c>
      <c r="AC79">
        <f t="shared" si="30"/>
        <v>-7.7206379368612965E-2</v>
      </c>
      <c r="AE79">
        <f t="shared" si="31"/>
        <v>0</v>
      </c>
      <c r="AF79">
        <f t="shared" si="32"/>
        <v>0</v>
      </c>
      <c r="AG79">
        <f t="shared" si="32"/>
        <v>-0.36954307438727202</v>
      </c>
      <c r="AH79">
        <f t="shared" si="33"/>
        <v>-1824.4861565496265</v>
      </c>
      <c r="AI79">
        <f t="shared" si="34"/>
        <v>-1824.8556996240138</v>
      </c>
      <c r="AJ79">
        <f t="shared" si="35"/>
        <v>0.38864315231239488</v>
      </c>
      <c r="AK79">
        <f t="shared" si="49"/>
        <v>2.1800574106064737E-2</v>
      </c>
      <c r="AL79">
        <f t="shared" si="26"/>
        <v>-1824.4452558975954</v>
      </c>
      <c r="AN79">
        <f t="shared" si="36"/>
        <v>0</v>
      </c>
      <c r="AO79">
        <f t="shared" si="36"/>
        <v>0</v>
      </c>
      <c r="AP79">
        <f t="shared" si="36"/>
        <v>-6.7157627402073255E-5</v>
      </c>
      <c r="AQ79">
        <f t="shared" si="36"/>
        <v>-0.33156665621446341</v>
      </c>
      <c r="AR79">
        <f t="shared" si="36"/>
        <v>-0.33163381384186547</v>
      </c>
      <c r="AS79">
        <f t="shared" si="36"/>
        <v>7.0628713739634292E-5</v>
      </c>
      <c r="AT79">
        <f t="shared" si="36"/>
        <v>3.9618516336530433E-6</v>
      </c>
      <c r="AU79">
        <f t="shared" si="23"/>
        <v>-0.33155922327649223</v>
      </c>
      <c r="AW79">
        <v>76</v>
      </c>
      <c r="AX79">
        <f>IF(Z79&gt;0, (R79*SUMPRODUCT(K79:$K$98, X79:$X$98)-K79*$AZ$3)/Z79, 0)</f>
        <v>-5.2230974357066815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25</v>
      </c>
      <c r="R80">
        <f t="shared" si="28"/>
        <v>250000</v>
      </c>
      <c r="S80">
        <f t="shared" si="29"/>
        <v>-33.023818224117868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-7.7206379368612965E-2</v>
      </c>
      <c r="AC80">
        <f t="shared" si="30"/>
        <v>-0.31134417946002013</v>
      </c>
      <c r="AE80">
        <f t="shared" si="31"/>
        <v>0</v>
      </c>
      <c r="AF80">
        <f t="shared" si="32"/>
        <v>0</v>
      </c>
      <c r="AG80">
        <f t="shared" si="32"/>
        <v>-0.23569668515241532</v>
      </c>
      <c r="AH80">
        <f t="shared" si="33"/>
        <v>-1301.5095849098402</v>
      </c>
      <c r="AI80">
        <f t="shared" si="34"/>
        <v>-1301.7452815949925</v>
      </c>
      <c r="AJ80">
        <f t="shared" si="35"/>
        <v>0.23413780009140717</v>
      </c>
      <c r="AK80">
        <f t="shared" si="49"/>
        <v>-5.4044465558029083E-3</v>
      </c>
      <c r="AL80">
        <f t="shared" si="26"/>
        <v>-1301.5165482414568</v>
      </c>
      <c r="AN80">
        <f t="shared" si="36"/>
        <v>0</v>
      </c>
      <c r="AO80">
        <f t="shared" si="36"/>
        <v>0</v>
      </c>
      <c r="AP80">
        <f t="shared" si="36"/>
        <v>-3.8244213062536203E-5</v>
      </c>
      <c r="AQ80">
        <f t="shared" si="36"/>
        <v>-0.21118332587510685</v>
      </c>
      <c r="AR80">
        <f t="shared" si="36"/>
        <v>-0.21122157008816939</v>
      </c>
      <c r="AS80">
        <f t="shared" si="36"/>
        <v>3.7991267916639695E-5</v>
      </c>
      <c r="AT80">
        <f t="shared" si="36"/>
        <v>-8.7692707867978396E-7</v>
      </c>
      <c r="AU80">
        <f t="shared" si="23"/>
        <v>-0.21118445574733138</v>
      </c>
      <c r="AW80">
        <v>77</v>
      </c>
      <c r="AX80">
        <f>IF(Z80&gt;0, (R80*SUMPRODUCT(K80:$K$98, X80:$X$98)-K80*$AZ$3)/Z80, 0)</f>
        <v>-33.023818224117868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25</v>
      </c>
      <c r="R81">
        <f t="shared" si="28"/>
        <v>250000</v>
      </c>
      <c r="S81">
        <f t="shared" si="29"/>
        <v>-75.455795541567014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-0.31134417946002013</v>
      </c>
      <c r="AC81">
        <f t="shared" si="30"/>
        <v>-0.43553745522525522</v>
      </c>
      <c r="AE81">
        <f t="shared" si="31"/>
        <v>0</v>
      </c>
      <c r="AF81">
        <f t="shared" si="32"/>
        <v>0</v>
      </c>
      <c r="AG81">
        <f t="shared" si="32"/>
        <v>-0.14430218782377252</v>
      </c>
      <c r="AH81">
        <f t="shared" si="33"/>
        <v>-890.37530477118617</v>
      </c>
      <c r="AI81">
        <f t="shared" si="34"/>
        <v>-890.51960695900993</v>
      </c>
      <c r="AJ81">
        <f t="shared" si="35"/>
        <v>0.12419327576523509</v>
      </c>
      <c r="AK81">
        <f t="shared" si="49"/>
        <v>-2.1794092562201411E-2</v>
      </c>
      <c r="AL81">
        <f t="shared" si="26"/>
        <v>-890.4172077758069</v>
      </c>
      <c r="AN81">
        <f t="shared" si="36"/>
        <v>0</v>
      </c>
      <c r="AO81">
        <f t="shared" si="36"/>
        <v>0</v>
      </c>
      <c r="AP81">
        <f t="shared" si="36"/>
        <v>-2.0905817140704067E-5</v>
      </c>
      <c r="AQ81">
        <f t="shared" si="36"/>
        <v>-0.12899335477073465</v>
      </c>
      <c r="AR81">
        <f t="shared" si="36"/>
        <v>-0.12901426058787535</v>
      </c>
      <c r="AS81">
        <f t="shared" si="36"/>
        <v>1.7992533255447364E-5</v>
      </c>
      <c r="AT81">
        <f t="shared" si="36"/>
        <v>-3.1574248507540738E-6</v>
      </c>
      <c r="AU81">
        <f t="shared" si="23"/>
        <v>-0.12899942547947063</v>
      </c>
      <c r="AW81">
        <v>78</v>
      </c>
      <c r="AX81">
        <f>IF(Z81&gt;0, (R81*SUMPRODUCT(K81:$K$98, X81:$X$98)-K81*$AZ$3)/Z81, 0)</f>
        <v>-75.455795541567014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25</v>
      </c>
      <c r="R82">
        <f t="shared" si="28"/>
        <v>250000</v>
      </c>
      <c r="S82">
        <f t="shared" si="29"/>
        <v>-143.88361428954838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-0.43553745522525522</v>
      </c>
      <c r="AC82">
        <f t="shared" si="30"/>
        <v>-0.48686112239789003</v>
      </c>
      <c r="AE82">
        <f t="shared" si="31"/>
        <v>0</v>
      </c>
      <c r="AF82">
        <f t="shared" si="32"/>
        <v>0</v>
      </c>
      <c r="AG82">
        <f t="shared" si="32"/>
        <v>-8.4592871259499519E-2</v>
      </c>
      <c r="AH82">
        <f t="shared" si="33"/>
        <v>-582.6629468603528</v>
      </c>
      <c r="AI82">
        <f t="shared" si="34"/>
        <v>-582.74753973161228</v>
      </c>
      <c r="AJ82">
        <f t="shared" si="35"/>
        <v>5.1323667172634813E-2</v>
      </c>
      <c r="AK82">
        <f t="shared" si="49"/>
        <v>-3.048762186576787E-2</v>
      </c>
      <c r="AL82">
        <f t="shared" si="26"/>
        <v>-582.72670368630543</v>
      </c>
      <c r="AN82">
        <f t="shared" si="36"/>
        <v>0</v>
      </c>
      <c r="AO82">
        <f t="shared" si="36"/>
        <v>0</v>
      </c>
      <c r="AP82">
        <f t="shared" si="36"/>
        <v>-1.0942334207451259E-5</v>
      </c>
      <c r="AQ82">
        <f t="shared" si="36"/>
        <v>-7.5369148722782275E-2</v>
      </c>
      <c r="AR82">
        <f t="shared" si="36"/>
        <v>-7.5380091056989715E-2</v>
      </c>
      <c r="AS82">
        <f t="shared" si="36"/>
        <v>6.6388657884915934E-6</v>
      </c>
      <c r="AT82">
        <f t="shared" si="36"/>
        <v>-3.9436626594958829E-6</v>
      </c>
      <c r="AU82">
        <f t="shared" si="23"/>
        <v>-7.5377395853860732E-2</v>
      </c>
      <c r="AW82">
        <v>79</v>
      </c>
      <c r="AX82">
        <f>IF(Z82&gt;0, (R82*SUMPRODUCT(K82:$K$98, X82:$X$98)-K82*$AZ$3)/Z82, 0)</f>
        <v>-143.88361428954838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25</v>
      </c>
      <c r="R83">
        <f t="shared" si="28"/>
        <v>250000</v>
      </c>
      <c r="S83">
        <f t="shared" si="29"/>
        <v>-260.1478260000514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-0.48686112239789003</v>
      </c>
      <c r="AC83">
        <f t="shared" si="30"/>
        <v>-0.49288233576522616</v>
      </c>
      <c r="AE83">
        <f t="shared" si="31"/>
        <v>0</v>
      </c>
      <c r="AF83">
        <f t="shared" si="32"/>
        <v>0</v>
      </c>
      <c r="AG83">
        <f t="shared" si="32"/>
        <v>-4.7365602025550735E-2</v>
      </c>
      <c r="AH83">
        <f t="shared" si="33"/>
        <v>-363.81340521353792</v>
      </c>
      <c r="AI83">
        <f t="shared" si="34"/>
        <v>-363.86077081556346</v>
      </c>
      <c r="AJ83">
        <f t="shared" si="35"/>
        <v>6.0212133673361312E-3</v>
      </c>
      <c r="AK83">
        <f t="shared" si="49"/>
        <v>-3.4080278567852305E-2</v>
      </c>
      <c r="AL83">
        <f t="shared" si="26"/>
        <v>-363.88882988076398</v>
      </c>
      <c r="AN83">
        <f t="shared" si="36"/>
        <v>0</v>
      </c>
      <c r="AO83">
        <f t="shared" si="36"/>
        <v>0</v>
      </c>
      <c r="AP83">
        <f t="shared" si="36"/>
        <v>-5.4704272651540273E-6</v>
      </c>
      <c r="AQ83">
        <f t="shared" si="36"/>
        <v>-4.2018145789323523E-2</v>
      </c>
      <c r="AR83">
        <f t="shared" si="36"/>
        <v>-4.202361621658867E-2</v>
      </c>
      <c r="AS83">
        <f t="shared" si="36"/>
        <v>6.9541203669737322E-7</v>
      </c>
      <c r="AT83">
        <f t="shared" si="36"/>
        <v>-3.9360564863306192E-6</v>
      </c>
      <c r="AU83">
        <f t="shared" si="23"/>
        <v>-4.2026856861038304E-2</v>
      </c>
      <c r="AW83">
        <v>80</v>
      </c>
      <c r="AX83">
        <f>IF(Z83&gt;0, (R83*SUMPRODUCT(K83:$K$98, X83:$X$98)-K83*$AZ$3)/Z83, 0)</f>
        <v>-260.1478260000514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25</v>
      </c>
      <c r="R84">
        <f t="shared" si="28"/>
        <v>250000</v>
      </c>
      <c r="S84">
        <f t="shared" si="29"/>
        <v>-467.92442487060725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-0.49288233576522616</v>
      </c>
      <c r="AC84">
        <f t="shared" si="30"/>
        <v>-0.47298268213004413</v>
      </c>
      <c r="AE84">
        <f t="shared" si="31"/>
        <v>0</v>
      </c>
      <c r="AF84">
        <f t="shared" si="32"/>
        <v>0</v>
      </c>
      <c r="AG84">
        <f t="shared" si="32"/>
        <v>-2.5270249691541301E-2</v>
      </c>
      <c r="AH84">
        <f t="shared" si="33"/>
        <v>-216.2169631375393</v>
      </c>
      <c r="AI84">
        <f t="shared" si="34"/>
        <v>-216.24223338723084</v>
      </c>
      <c r="AJ84">
        <f t="shared" si="35"/>
        <v>-1.9899653635182035E-2</v>
      </c>
      <c r="AK84">
        <f t="shared" si="49"/>
        <v>-3.4501763503565833E-2</v>
      </c>
      <c r="AL84">
        <f t="shared" si="26"/>
        <v>-216.29663480436957</v>
      </c>
      <c r="AN84">
        <f t="shared" si="36"/>
        <v>0</v>
      </c>
      <c r="AO84">
        <f t="shared" si="36"/>
        <v>0</v>
      </c>
      <c r="AP84">
        <f t="shared" si="36"/>
        <v>-2.6058517038242843E-6</v>
      </c>
      <c r="AQ84">
        <f t="shared" si="36"/>
        <v>-2.2296152537672222E-2</v>
      </c>
      <c r="AR84">
        <f t="shared" si="36"/>
        <v>-2.2298758389376047E-2</v>
      </c>
      <c r="AS84">
        <f t="shared" si="36"/>
        <v>-2.0520393333552933E-6</v>
      </c>
      <c r="AT84">
        <f t="shared" si="36"/>
        <v>-3.5577994008030673E-6</v>
      </c>
      <c r="AU84">
        <f t="shared" si="23"/>
        <v>-2.2304368228110202E-2</v>
      </c>
      <c r="AW84">
        <v>81</v>
      </c>
      <c r="AX84">
        <f>IF(Z84&gt;0, (R84*SUMPRODUCT(K84:$K$98, X84:$X$98)-K84*$AZ$3)/Z84, 0)</f>
        <v>-467.92442487060725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25</v>
      </c>
      <c r="R85">
        <f t="shared" si="28"/>
        <v>250000</v>
      </c>
      <c r="S85">
        <f t="shared" si="29"/>
        <v>-858.61856185559111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-0.47298268213004413</v>
      </c>
      <c r="AC85">
        <f t="shared" si="30"/>
        <v>-0.43999508518155078</v>
      </c>
      <c r="AE85">
        <f t="shared" si="31"/>
        <v>0</v>
      </c>
      <c r="AF85">
        <f t="shared" si="32"/>
        <v>0</v>
      </c>
      <c r="AG85">
        <f t="shared" si="32"/>
        <v>-1.2811133625816967E-2</v>
      </c>
      <c r="AH85">
        <f t="shared" si="33"/>
        <v>-122.06413568808919</v>
      </c>
      <c r="AI85">
        <f t="shared" si="34"/>
        <v>-122.07694682171501</v>
      </c>
      <c r="AJ85">
        <f t="shared" si="35"/>
        <v>-3.2987596948493347E-2</v>
      </c>
      <c r="AK85">
        <f t="shared" si="49"/>
        <v>-3.3108787749103093E-2</v>
      </c>
      <c r="AL85">
        <f t="shared" si="26"/>
        <v>-122.1430432064126</v>
      </c>
      <c r="AN85">
        <f t="shared" si="36"/>
        <v>0</v>
      </c>
      <c r="AO85">
        <f t="shared" si="36"/>
        <v>0</v>
      </c>
      <c r="AP85">
        <f t="shared" si="36"/>
        <v>-1.1795319310486864E-6</v>
      </c>
      <c r="AQ85">
        <f t="shared" si="36"/>
        <v>-1.1238548428674219E-2</v>
      </c>
      <c r="AR85">
        <f t="shared" si="36"/>
        <v>-1.1239727960605269E-2</v>
      </c>
      <c r="AS85">
        <f t="shared" si="36"/>
        <v>-3.0371960097973631E-6</v>
      </c>
      <c r="AT85">
        <f t="shared" si="36"/>
        <v>-3.048354149525176E-6</v>
      </c>
      <c r="AU85">
        <f t="shared" si="23"/>
        <v>-1.1245813510764591E-2</v>
      </c>
      <c r="AW85">
        <v>82</v>
      </c>
      <c r="AX85">
        <f>IF(Z85&gt;0, (R85*SUMPRODUCT(K85:$K$98, X85:$X$98)-K85*$AZ$3)/Z85, 0)</f>
        <v>-858.61856185559111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25</v>
      </c>
      <c r="R86">
        <f t="shared" si="28"/>
        <v>250000</v>
      </c>
      <c r="S86">
        <f t="shared" si="29"/>
        <v>-1633.0340547115889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-0.43999508518155078</v>
      </c>
      <c r="AC86">
        <f t="shared" si="30"/>
        <v>-0.40187314299757704</v>
      </c>
      <c r="AE86">
        <f t="shared" si="31"/>
        <v>0</v>
      </c>
      <c r="AF86">
        <f t="shared" si="32"/>
        <v>0</v>
      </c>
      <c r="AG86">
        <f t="shared" si="32"/>
        <v>-6.152246822993414E-3</v>
      </c>
      <c r="AH86">
        <f t="shared" si="33"/>
        <v>-65.307754665653832</v>
      </c>
      <c r="AI86">
        <f t="shared" si="34"/>
        <v>-65.313906912476824</v>
      </c>
      <c r="AJ86">
        <f t="shared" si="35"/>
        <v>-3.8121942183973745E-2</v>
      </c>
      <c r="AK86">
        <f t="shared" si="49"/>
        <v>-3.0799655962708557E-2</v>
      </c>
      <c r="AL86">
        <f t="shared" si="26"/>
        <v>-65.382828510623511</v>
      </c>
      <c r="AN86">
        <f t="shared" si="36"/>
        <v>0</v>
      </c>
      <c r="AO86">
        <f t="shared" si="36"/>
        <v>0</v>
      </c>
      <c r="AP86">
        <f t="shared" si="36"/>
        <v>-5.0575230299164897E-7</v>
      </c>
      <c r="AQ86">
        <f t="shared" si="36"/>
        <v>-5.3686967177460059E-3</v>
      </c>
      <c r="AR86">
        <f t="shared" si="36"/>
        <v>-5.3692024700489971E-3</v>
      </c>
      <c r="AS86">
        <f t="shared" si="36"/>
        <v>-3.1338567207676307E-6</v>
      </c>
      <c r="AT86">
        <f t="shared" si="36"/>
        <v>-2.5319200257494289E-6</v>
      </c>
      <c r="AU86">
        <f t="shared" si="23"/>
        <v>-5.3748682467955151E-3</v>
      </c>
      <c r="AW86">
        <v>83</v>
      </c>
      <c r="AX86">
        <f>IF(Z86&gt;0, (R86*SUMPRODUCT(K86:$K$98, X86:$X$98)-K86*$AZ$3)/Z86, 0)</f>
        <v>-1633.0340547115889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25</v>
      </c>
      <c r="R87">
        <f t="shared" si="28"/>
        <v>250000</v>
      </c>
      <c r="S87">
        <f t="shared" si="29"/>
        <v>-3254.5119029671505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-0.40187314299757704</v>
      </c>
      <c r="AC87">
        <f t="shared" si="30"/>
        <v>-0.36316997309688742</v>
      </c>
      <c r="AE87">
        <f t="shared" si="31"/>
        <v>0</v>
      </c>
      <c r="AF87">
        <f t="shared" si="32"/>
        <v>0</v>
      </c>
      <c r="AG87">
        <f t="shared" si="32"/>
        <v>-2.7897422403478076E-3</v>
      </c>
      <c r="AH87">
        <f t="shared" si="33"/>
        <v>-33.009821144156724</v>
      </c>
      <c r="AI87">
        <f t="shared" si="34"/>
        <v>-33.01261088639707</v>
      </c>
      <c r="AJ87">
        <f t="shared" si="35"/>
        <v>-3.8703169900689616E-2</v>
      </c>
      <c r="AK87">
        <f t="shared" si="49"/>
        <v>-2.8131120009830396E-2</v>
      </c>
      <c r="AL87">
        <f t="shared" si="26"/>
        <v>-33.079445176307594</v>
      </c>
      <c r="AN87">
        <f t="shared" si="36"/>
        <v>0</v>
      </c>
      <c r="AO87">
        <f t="shared" si="36"/>
        <v>0</v>
      </c>
      <c r="AP87">
        <f t="shared" si="36"/>
        <v>-2.0476238243328456E-7</v>
      </c>
      <c r="AQ87">
        <f t="shared" si="36"/>
        <v>-2.4228652824683371E-3</v>
      </c>
      <c r="AR87">
        <f t="shared" si="36"/>
        <v>-2.4230700448507701E-3</v>
      </c>
      <c r="AS87">
        <f t="shared" si="36"/>
        <v>-2.8407474934305621E-6</v>
      </c>
      <c r="AT87">
        <f t="shared" si="36"/>
        <v>-2.0647768350854415E-6</v>
      </c>
      <c r="AU87">
        <f t="shared" si="23"/>
        <v>-2.4279755691792864E-3</v>
      </c>
      <c r="AW87">
        <v>84</v>
      </c>
      <c r="AX87">
        <f>IF(Z87&gt;0, (R87*SUMPRODUCT(K87:$K$98, X87:$X$98)-K87*$AZ$3)/Z87, 0)</f>
        <v>-3254.5119029671505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25</v>
      </c>
      <c r="R88">
        <f t="shared" si="28"/>
        <v>250000</v>
      </c>
      <c r="S88">
        <f t="shared" si="29"/>
        <v>-6850.1300117354012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-0.36316997309688742</v>
      </c>
      <c r="AC88">
        <f t="shared" si="30"/>
        <v>-0.32624295747003829</v>
      </c>
      <c r="AE88">
        <f t="shared" si="31"/>
        <v>0</v>
      </c>
      <c r="AF88">
        <f t="shared" si="32"/>
        <v>0</v>
      </c>
      <c r="AG88">
        <f t="shared" si="32"/>
        <v>-1.190645129768086E-3</v>
      </c>
      <c r="AH88">
        <f t="shared" si="33"/>
        <v>-15.711996881762436</v>
      </c>
      <c r="AI88">
        <f t="shared" si="34"/>
        <v>-15.713187526892204</v>
      </c>
      <c r="AJ88">
        <f t="shared" si="35"/>
        <v>-3.6927015626849136E-2</v>
      </c>
      <c r="AK88">
        <f t="shared" si="49"/>
        <v>-2.542189811678212E-2</v>
      </c>
      <c r="AL88">
        <f t="shared" si="26"/>
        <v>-15.775536440635836</v>
      </c>
      <c r="AN88">
        <f t="shared" si="36"/>
        <v>0</v>
      </c>
      <c r="AO88">
        <f t="shared" si="36"/>
        <v>0</v>
      </c>
      <c r="AP88">
        <f t="shared" si="36"/>
        <v>-7.8027988788793581E-8</v>
      </c>
      <c r="AQ88">
        <f t="shared" si="36"/>
        <v>-1.0296733139777046E-3</v>
      </c>
      <c r="AR88">
        <f t="shared" si="36"/>
        <v>-1.0297513419664933E-3</v>
      </c>
      <c r="AS88">
        <f t="shared" si="36"/>
        <v>-2.4199828221668514E-6</v>
      </c>
      <c r="AT88">
        <f t="shared" si="36"/>
        <v>-1.666004027272591E-6</v>
      </c>
      <c r="AU88">
        <f t="shared" si="23"/>
        <v>-1.0338373288159327E-3</v>
      </c>
      <c r="AW88">
        <v>85</v>
      </c>
      <c r="AX88">
        <f>IF(Z88&gt;0, (R88*SUMPRODUCT(K88:$K$98, X88:$X$98)-K88*$AZ$3)/Z88, 0)</f>
        <v>-6850.1300117354012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25</v>
      </c>
      <c r="R89">
        <f t="shared" si="28"/>
        <v>250000</v>
      </c>
      <c r="S89">
        <f t="shared" si="29"/>
        <v>-15496.061605642433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-0.32624295747003829</v>
      </c>
      <c r="AC89">
        <f t="shared" si="30"/>
        <v>-0.29213880854355395</v>
      </c>
      <c r="AE89">
        <f t="shared" si="31"/>
        <v>0</v>
      </c>
      <c r="AF89">
        <f t="shared" si="32"/>
        <v>0</v>
      </c>
      <c r="AG89">
        <f t="shared" si="32"/>
        <v>-4.7131138217271321E-4</v>
      </c>
      <c r="AH89">
        <f t="shared" si="33"/>
        <v>-7.0742729629769201</v>
      </c>
      <c r="AI89">
        <f t="shared" si="34"/>
        <v>-7.0747442743590927</v>
      </c>
      <c r="AJ89">
        <f t="shared" si="35"/>
        <v>-3.4104148926484334E-2</v>
      </c>
      <c r="AK89">
        <f t="shared" si="49"/>
        <v>-2.2837007022902683E-2</v>
      </c>
      <c r="AL89">
        <f t="shared" si="26"/>
        <v>-7.1316854303084796</v>
      </c>
      <c r="AN89">
        <f t="shared" si="36"/>
        <v>0</v>
      </c>
      <c r="AO89">
        <f t="shared" si="36"/>
        <v>0</v>
      </c>
      <c r="AP89">
        <f t="shared" si="36"/>
        <v>-2.7577695909760405E-8</v>
      </c>
      <c r="AQ89">
        <f t="shared" si="36"/>
        <v>-4.1393472751762494E-4</v>
      </c>
      <c r="AR89">
        <f t="shared" si="36"/>
        <v>-4.1396230521353471E-4</v>
      </c>
      <c r="AS89">
        <f t="shared" si="36"/>
        <v>-1.9955254295367584E-6</v>
      </c>
      <c r="AT89">
        <f t="shared" si="36"/>
        <v>-1.3362546693936709E-6</v>
      </c>
      <c r="AU89">
        <f t="shared" si="23"/>
        <v>-4.1729408531246512E-4</v>
      </c>
      <c r="AW89">
        <v>86</v>
      </c>
      <c r="AX89">
        <f>IF(Z89&gt;0, (R89*SUMPRODUCT(K89:$K$98, X89:$X$98)-K89*$AZ$3)/Z89, 0)</f>
        <v>-15496.061605642433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25</v>
      </c>
      <c r="R90">
        <f t="shared" si="28"/>
        <v>250000</v>
      </c>
      <c r="S90">
        <f t="shared" si="29"/>
        <v>-37949.608559849883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-0.29213880854355395</v>
      </c>
      <c r="AC90">
        <f t="shared" si="30"/>
        <v>-0.26118325912780183</v>
      </c>
      <c r="AE90">
        <f t="shared" si="31"/>
        <v>0</v>
      </c>
      <c r="AF90">
        <f t="shared" si="32"/>
        <v>0</v>
      </c>
      <c r="AG90">
        <f t="shared" si="32"/>
        <v>-1.7205925768370758E-4</v>
      </c>
      <c r="AH90">
        <f t="shared" si="33"/>
        <v>-2.945390106672785</v>
      </c>
      <c r="AI90">
        <f t="shared" si="34"/>
        <v>-2.9455621659304687</v>
      </c>
      <c r="AJ90">
        <f t="shared" si="35"/>
        <v>-3.0955549415752126E-2</v>
      </c>
      <c r="AK90">
        <f t="shared" si="49"/>
        <v>-2.0449716598048777E-2</v>
      </c>
      <c r="AL90">
        <f t="shared" si="26"/>
        <v>-2.9969674319442694</v>
      </c>
      <c r="AN90">
        <f t="shared" si="36"/>
        <v>0</v>
      </c>
      <c r="AO90">
        <f t="shared" si="36"/>
        <v>0</v>
      </c>
      <c r="AP90">
        <f t="shared" si="36"/>
        <v>-8.9889729303690725E-9</v>
      </c>
      <c r="AQ90">
        <f t="shared" si="36"/>
        <v>-1.5387740418436999E-4</v>
      </c>
      <c r="AR90">
        <f t="shared" si="36"/>
        <v>-1.5388639315730036E-4</v>
      </c>
      <c r="AS90">
        <f t="shared" si="36"/>
        <v>-1.617225364614871E-6</v>
      </c>
      <c r="AT90">
        <f t="shared" si="36"/>
        <v>-1.0683641868983014E-6</v>
      </c>
      <c r="AU90">
        <f t="shared" si="23"/>
        <v>-1.5657198270881351E-4</v>
      </c>
      <c r="AW90">
        <v>87</v>
      </c>
      <c r="AX90">
        <f>IF(Z90&gt;0, (R90*SUMPRODUCT(K90:$K$98, X90:$X$98)-K90*$AZ$3)/Z90, 0)</f>
        <v>-37949.608559849883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25</v>
      </c>
      <c r="R91">
        <f t="shared" si="28"/>
        <v>250000</v>
      </c>
      <c r="S91">
        <f t="shared" si="29"/>
        <v>-101355.18057056941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-0.26118325912780183</v>
      </c>
      <c r="AC91">
        <f t="shared" si="30"/>
        <v>-0.233328668546924</v>
      </c>
      <c r="AE91">
        <f t="shared" si="31"/>
        <v>0</v>
      </c>
      <c r="AF91">
        <f t="shared" si="32"/>
        <v>0</v>
      </c>
      <c r="AG91">
        <f t="shared" si="32"/>
        <v>-5.7552230491185133E-5</v>
      </c>
      <c r="AH91">
        <f t="shared" si="33"/>
        <v>-1.1278643461568536</v>
      </c>
      <c r="AI91">
        <f t="shared" si="34"/>
        <v>-1.1279218983873447</v>
      </c>
      <c r="AJ91">
        <f t="shared" si="35"/>
        <v>-2.785459058087783E-2</v>
      </c>
      <c r="AK91">
        <f t="shared" si="49"/>
        <v>-1.828282813894613E-2</v>
      </c>
      <c r="AL91">
        <f t="shared" si="26"/>
        <v>-1.1740593171071687</v>
      </c>
      <c r="AN91">
        <f t="shared" si="36"/>
        <v>0</v>
      </c>
      <c r="AO91">
        <f t="shared" si="36"/>
        <v>0</v>
      </c>
      <c r="AP91">
        <f t="shared" si="36"/>
        <v>-2.6845788528453527E-9</v>
      </c>
      <c r="AQ91">
        <f t="shared" si="36"/>
        <v>-5.2610311481058807E-5</v>
      </c>
      <c r="AR91">
        <f t="shared" si="36"/>
        <v>-5.2612996059911645E-5</v>
      </c>
      <c r="AS91">
        <f t="shared" si="36"/>
        <v>-1.2993040267925526E-6</v>
      </c>
      <c r="AT91">
        <f t="shared" si="36"/>
        <v>-8.5282001015648263E-7</v>
      </c>
      <c r="AU91">
        <f t="shared" si="23"/>
        <v>-5.4765120096860681E-5</v>
      </c>
      <c r="AW91">
        <v>88</v>
      </c>
      <c r="AX91">
        <f>IF(Z91&gt;0, (R91*SUMPRODUCT(K91:$K$98, X91:$X$98)-K91*$AZ$3)/Z91, 0)</f>
        <v>-101355.18057056941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25</v>
      </c>
      <c r="R92">
        <f t="shared" si="28"/>
        <v>250000</v>
      </c>
      <c r="S92">
        <f t="shared" si="29"/>
        <v>-297589.2575469974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-0.233328668546924</v>
      </c>
      <c r="AC92">
        <f t="shared" si="30"/>
        <v>-0.20837371815745664</v>
      </c>
      <c r="AE92">
        <f t="shared" si="31"/>
        <v>0</v>
      </c>
      <c r="AF92">
        <f t="shared" si="32"/>
        <v>0</v>
      </c>
      <c r="AG92">
        <f t="shared" si="32"/>
        <v>-1.7505144496399437E-5</v>
      </c>
      <c r="AH92">
        <f t="shared" si="33"/>
        <v>-0.39471563689873845</v>
      </c>
      <c r="AI92">
        <f t="shared" si="34"/>
        <v>-0.39473314204323484</v>
      </c>
      <c r="AJ92">
        <f t="shared" si="35"/>
        <v>-2.4954950389467351E-2</v>
      </c>
      <c r="AK92">
        <f t="shared" si="49"/>
        <v>-1.6333006798284682E-2</v>
      </c>
      <c r="AL92">
        <f t="shared" si="26"/>
        <v>-0.43602109923098692</v>
      </c>
      <c r="AN92">
        <f t="shared" si="36"/>
        <v>0</v>
      </c>
      <c r="AO92">
        <f t="shared" si="36"/>
        <v>0</v>
      </c>
      <c r="AP92">
        <f t="shared" si="36"/>
        <v>-7.2905733269777229E-10</v>
      </c>
      <c r="AQ92">
        <f t="shared" si="36"/>
        <v>-1.6439186175851729E-5</v>
      </c>
      <c r="AR92">
        <f t="shared" si="36"/>
        <v>-1.6439915233184429E-5</v>
      </c>
      <c r="AS92">
        <f t="shared" si="36"/>
        <v>-1.0393281570621977E-6</v>
      </c>
      <c r="AT92">
        <f t="shared" si="36"/>
        <v>-6.8023993596518206E-7</v>
      </c>
      <c r="AU92">
        <f t="shared" si="23"/>
        <v>-1.815948332621181E-5</v>
      </c>
      <c r="AW92">
        <v>89</v>
      </c>
      <c r="AX92">
        <f>IF(Z92&gt;0, (R92*SUMPRODUCT(K92:$K$98, X92:$X$98)-K92*$AZ$3)/Z92, 0)</f>
        <v>-297589.2575469974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25</v>
      </c>
      <c r="R93">
        <f t="shared" si="28"/>
        <v>250000</v>
      </c>
      <c r="S93">
        <f t="shared" si="29"/>
        <v>-969399.01571585762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-0.20837371815745664</v>
      </c>
      <c r="AC93">
        <f t="shared" si="30"/>
        <v>-0.18606197814635714</v>
      </c>
      <c r="AE93">
        <f t="shared" si="31"/>
        <v>0</v>
      </c>
      <c r="AF93">
        <f t="shared" si="32"/>
        <v>0</v>
      </c>
      <c r="AG93">
        <f t="shared" si="32"/>
        <v>-4.7983847499824084E-6</v>
      </c>
      <c r="AH93">
        <f t="shared" si="33"/>
        <v>-0.12531708301453034</v>
      </c>
      <c r="AI93">
        <f t="shared" si="34"/>
        <v>-0.12532188139928033</v>
      </c>
      <c r="AJ93">
        <f t="shared" si="35"/>
        <v>-2.2311740011099507E-2</v>
      </c>
      <c r="AK93">
        <f t="shared" si="49"/>
        <v>-1.4586160271021966E-2</v>
      </c>
      <c r="AL93">
        <f t="shared" si="26"/>
        <v>-0.1622197816814018</v>
      </c>
      <c r="AN93">
        <f t="shared" si="36"/>
        <v>0</v>
      </c>
      <c r="AO93">
        <f t="shared" si="36"/>
        <v>0</v>
      </c>
      <c r="AP93">
        <f t="shared" si="36"/>
        <v>-1.7843211686179456E-10</v>
      </c>
      <c r="AQ93">
        <f t="shared" si="36"/>
        <v>-4.6600248971927198E-6</v>
      </c>
      <c r="AR93">
        <f t="shared" si="36"/>
        <v>-4.6602033293095816E-6</v>
      </c>
      <c r="AS93">
        <f t="shared" si="36"/>
        <v>-8.2968148835190423E-7</v>
      </c>
      <c r="AT93">
        <f t="shared" si="36"/>
        <v>-5.4239907586681076E-7</v>
      </c>
      <c r="AU93">
        <f t="shared" si="23"/>
        <v>-6.0322838935282967E-6</v>
      </c>
      <c r="AW93">
        <v>90</v>
      </c>
      <c r="AX93">
        <f>IF(Z93&gt;0, (R93*SUMPRODUCT(K93:$K$98, X93:$X$98)-K93*$AZ$3)/Z93, 0)</f>
        <v>-969399.01571585762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25</v>
      </c>
      <c r="R94">
        <f t="shared" si="28"/>
        <v>250000</v>
      </c>
      <c r="S94">
        <f t="shared" si="29"/>
        <v>-3544202.9035211145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-0.18606197814635714</v>
      </c>
      <c r="AC94">
        <f t="shared" si="30"/>
        <v>-0.16613076388797274</v>
      </c>
      <c r="AE94">
        <f t="shared" si="31"/>
        <v>0</v>
      </c>
      <c r="AF94">
        <f t="shared" si="32"/>
        <v>0</v>
      </c>
      <c r="AG94">
        <f t="shared" si="32"/>
        <v>-1.1718485680018787E-6</v>
      </c>
      <c r="AH94">
        <f t="shared" si="33"/>
        <v>-3.5785523344807058E-2</v>
      </c>
      <c r="AI94">
        <f t="shared" si="34"/>
        <v>-3.5786695193375059E-2</v>
      </c>
      <c r="AJ94">
        <f t="shared" si="35"/>
        <v>-1.99312142583844E-2</v>
      </c>
      <c r="AK94">
        <f t="shared" si="49"/>
        <v>-1.3024338470245001E-2</v>
      </c>
      <c r="AL94">
        <f t="shared" si="26"/>
        <v>-6.8742247922004465E-2</v>
      </c>
      <c r="AN94">
        <f t="shared" si="36"/>
        <v>0</v>
      </c>
      <c r="AO94">
        <f t="shared" si="36"/>
        <v>0</v>
      </c>
      <c r="AP94">
        <f t="shared" si="36"/>
        <v>-3.8907330190421366E-11</v>
      </c>
      <c r="AQ94">
        <f t="shared" si="36"/>
        <v>-1.188139159642006E-6</v>
      </c>
      <c r="AR94">
        <f t="shared" si="36"/>
        <v>-1.1881780669721964E-6</v>
      </c>
      <c r="AS94">
        <f t="shared" si="36"/>
        <v>-6.6174961118845946E-7</v>
      </c>
      <c r="AT94">
        <f t="shared" si="36"/>
        <v>-4.324297961448013E-7</v>
      </c>
      <c r="AU94">
        <f t="shared" si="23"/>
        <v>-2.2823574743054571E-6</v>
      </c>
      <c r="AW94">
        <v>91</v>
      </c>
      <c r="AX94">
        <f>IF(Z94&gt;0, (R94*SUMPRODUCT(K94:$K$98, X94:$X$98)-K94*$AZ$3)/Z94, 0)</f>
        <v>-3544202.9035211145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25</v>
      </c>
      <c r="R95">
        <f t="shared" si="28"/>
        <v>250000</v>
      </c>
      <c r="S95">
        <f t="shared" si="29"/>
        <v>-14765058.882942496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-0.16613076388797274</v>
      </c>
      <c r="AC95">
        <f t="shared" si="30"/>
        <v>-0.1483320642742024</v>
      </c>
      <c r="AE95">
        <f t="shared" si="31"/>
        <v>0</v>
      </c>
      <c r="AF95">
        <f t="shared" si="32"/>
        <v>0</v>
      </c>
      <c r="AG95">
        <f t="shared" si="32"/>
        <v>-2.5115386509830438E-7</v>
      </c>
      <c r="AH95">
        <f t="shared" si="33"/>
        <v>-9.0897621722355552E-3</v>
      </c>
      <c r="AI95">
        <f t="shared" si="34"/>
        <v>-9.0900133261006526E-3</v>
      </c>
      <c r="AJ95">
        <f t="shared" si="35"/>
        <v>-1.7798699613770341E-2</v>
      </c>
      <c r="AK95">
        <f t="shared" si="49"/>
        <v>-1.1629153472158094E-2</v>
      </c>
      <c r="AL95">
        <f t="shared" si="26"/>
        <v>-3.8517866412029089E-2</v>
      </c>
      <c r="AN95">
        <f t="shared" si="36"/>
        <v>0</v>
      </c>
      <c r="AO95">
        <f t="shared" si="36"/>
        <v>0</v>
      </c>
      <c r="AP95">
        <f t="shared" si="36"/>
        <v>-7.4452927750252743E-12</v>
      </c>
      <c r="AQ95">
        <f t="shared" si="36"/>
        <v>-2.6946008018293609E-7</v>
      </c>
      <c r="AR95">
        <f t="shared" si="36"/>
        <v>-2.6946752547571108E-7</v>
      </c>
      <c r="AS95">
        <f t="shared" si="36"/>
        <v>-5.2763085922401E-7</v>
      </c>
      <c r="AT95">
        <f t="shared" si="36"/>
        <v>-3.447386815728653E-7</v>
      </c>
      <c r="AU95">
        <f t="shared" si="23"/>
        <v>-1.1418370662725864E-6</v>
      </c>
      <c r="AW95">
        <v>92</v>
      </c>
      <c r="AX95">
        <f>IF(Z95&gt;0, (R95*SUMPRODUCT(K95:$K$98, X95:$X$98)-K95*$AZ$3)/Z95, 0)</f>
        <v>-14765058.882942496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25</v>
      </c>
      <c r="R96">
        <f t="shared" si="28"/>
        <v>250000</v>
      </c>
      <c r="S96">
        <f t="shared" si="29"/>
        <v>-71481358.683562875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-0.1483320642742024</v>
      </c>
      <c r="AC96">
        <f t="shared" si="30"/>
        <v>-0.13243957681202367</v>
      </c>
      <c r="AE96">
        <f t="shared" si="31"/>
        <v>0</v>
      </c>
      <c r="AF96">
        <f t="shared" si="32"/>
        <v>0</v>
      </c>
      <c r="AG96">
        <f t="shared" si="32"/>
        <v>-4.6319620685413097E-8</v>
      </c>
      <c r="AH96">
        <f t="shared" si="33"/>
        <v>-2.0232270576190821E-3</v>
      </c>
      <c r="AI96">
        <f t="shared" si="34"/>
        <v>-2.0232733772397675E-3</v>
      </c>
      <c r="AJ96">
        <f t="shared" si="35"/>
        <v>-1.5892487462178723E-2</v>
      </c>
      <c r="AK96">
        <f t="shared" si="49"/>
        <v>-1.0383244499194168E-2</v>
      </c>
      <c r="AL96">
        <f t="shared" si="26"/>
        <v>-2.8299005338612657E-2</v>
      </c>
      <c r="AN96">
        <f t="shared" si="36"/>
        <v>0</v>
      </c>
      <c r="AO96">
        <f t="shared" si="36"/>
        <v>0</v>
      </c>
      <c r="AP96">
        <f t="shared" si="36"/>
        <v>-1.2259955277388072E-12</v>
      </c>
      <c r="AQ96">
        <f t="shared" si="36"/>
        <v>-5.3551114787567453E-8</v>
      </c>
      <c r="AR96">
        <f t="shared" si="36"/>
        <v>-5.3552340783095193E-8</v>
      </c>
      <c r="AS96">
        <f t="shared" si="36"/>
        <v>-4.2064503691870881E-7</v>
      </c>
      <c r="AT96">
        <f t="shared" si="36"/>
        <v>-2.7482546555998618E-7</v>
      </c>
      <c r="AU96">
        <f t="shared" si="23"/>
        <v>-7.4902284326179015E-7</v>
      </c>
      <c r="AW96">
        <v>93</v>
      </c>
      <c r="AX96">
        <f>IF(Z96&gt;0, (R96*SUMPRODUCT(K96:$K$98, X96:$X$98)-K96*$AZ$3)/Z96, 0)</f>
        <v>-71481358.683562875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25</v>
      </c>
      <c r="R97">
        <f t="shared" si="28"/>
        <v>250000</v>
      </c>
      <c r="S97">
        <f t="shared" si="29"/>
        <v>-413006866.82806802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-0.13243957681202367</v>
      </c>
      <c r="AC97">
        <f t="shared" si="30"/>
        <v>-0.11824966882540729</v>
      </c>
      <c r="AE97">
        <f t="shared" si="31"/>
        <v>0</v>
      </c>
      <c r="AF97">
        <f t="shared" si="32"/>
        <v>0</v>
      </c>
      <c r="AG97">
        <f t="shared" si="32"/>
        <v>-7.1578512564195345E-9</v>
      </c>
      <c r="AH97">
        <f t="shared" si="33"/>
        <v>-3.8698573222139431E-4</v>
      </c>
      <c r="AI97">
        <f t="shared" si="34"/>
        <v>-3.8699289007265074E-4</v>
      </c>
      <c r="AJ97">
        <f t="shared" si="35"/>
        <v>-1.4189907986616387E-2</v>
      </c>
      <c r="AK97">
        <f t="shared" si="49"/>
        <v>-9.2707703768416579E-3</v>
      </c>
      <c r="AL97">
        <f t="shared" si="26"/>
        <v>-2.3847671253530697E-2</v>
      </c>
      <c r="AN97">
        <f t="shared" si="36"/>
        <v>0</v>
      </c>
      <c r="AO97">
        <f t="shared" si="36"/>
        <v>0</v>
      </c>
      <c r="AP97">
        <f t="shared" si="36"/>
        <v>-1.6915644067118524E-13</v>
      </c>
      <c r="AQ97">
        <f t="shared" si="36"/>
        <v>-9.1453603474079618E-9</v>
      </c>
      <c r="AR97">
        <f t="shared" si="36"/>
        <v>-9.1455295038486317E-9</v>
      </c>
      <c r="AS97">
        <f t="shared" si="36"/>
        <v>-3.3534006819643331E-7</v>
      </c>
      <c r="AT97">
        <f t="shared" si="36"/>
        <v>-2.1908956515685409E-7</v>
      </c>
      <c r="AU97">
        <f t="shared" si="23"/>
        <v>-5.6357516285713603E-7</v>
      </c>
      <c r="AW97">
        <v>94</v>
      </c>
      <c r="AX97">
        <f>IF(Z97&gt;0, (R97*SUMPRODUCT(K97:$K$98, X97:$X$98)-K97*$AZ$3)/Z97, 0)</f>
        <v>-413006866.82806802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250000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-0.11824966882540729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-7.157851256419535E-5</v>
      </c>
      <c r="AI98">
        <f t="shared" si="34"/>
        <v>-7.157851256419535E-5</v>
      </c>
      <c r="AJ98">
        <f t="shared" si="35"/>
        <v>-0.11824966882540729</v>
      </c>
      <c r="AK98">
        <f t="shared" si="49"/>
        <v>-8.2774768177785105E-3</v>
      </c>
      <c r="AL98">
        <f t="shared" si="26"/>
        <v>-0.12659872415574999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-1.5103253631355825E-9</v>
      </c>
      <c r="AR98">
        <f t="shared" si="36"/>
        <v>-1.5103253631355825E-9</v>
      </c>
      <c r="AS98">
        <f t="shared" si="36"/>
        <v>-2.4950989844783637E-6</v>
      </c>
      <c r="AT98">
        <f t="shared" si="36"/>
        <v>-1.7465692891348547E-7</v>
      </c>
      <c r="AU98">
        <f t="shared" si="36"/>
        <v>-2.6712662387549849E-6</v>
      </c>
      <c r="AW98">
        <v>95</v>
      </c>
    </row>
    <row r="100" spans="5:50" x14ac:dyDescent="0.25">
      <c r="AN100" s="8">
        <f t="shared" ref="AN100:AU100" si="50">SUM(AN3:AN98)</f>
        <v>8921.5151482436977</v>
      </c>
      <c r="AO100" s="8">
        <f t="shared" si="50"/>
        <v>-892.15151482436977</v>
      </c>
      <c r="AP100" s="8">
        <f t="shared" si="50"/>
        <v>-437.18029736632673</v>
      </c>
      <c r="AQ100" s="8">
        <f t="shared" si="50"/>
        <v>-5003.7327191711838</v>
      </c>
      <c r="AR100" s="8">
        <f t="shared" si="50"/>
        <v>2588.4506168818166</v>
      </c>
      <c r="AS100" s="8">
        <f t="shared" si="50"/>
        <v>-268.69046007032432</v>
      </c>
      <c r="AT100" s="8">
        <f t="shared" si="50"/>
        <v>156.73610170768924</v>
      </c>
      <c r="AU100" s="8">
        <f t="shared" si="50"/>
        <v>2476.4962585191824</v>
      </c>
    </row>
  </sheetData>
  <conditionalFormatting sqref="AN100:AU100">
    <cfRule type="cellIs" dxfId="15" priority="1" operator="lessThan">
      <formula>0</formula>
    </cfRule>
  </conditionalFormatting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003D9-E59D-4E1D-960C-38FB563D05D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'S.35.04.C'!C3*(1+C12)</f>
        <v>10115.222111820784</v>
      </c>
      <c r="K3">
        <v>1</v>
      </c>
      <c r="L3" s="2">
        <v>0</v>
      </c>
      <c r="O3">
        <f>$C$3</f>
        <v>10115.222111820784</v>
      </c>
      <c r="P3">
        <f>O3*C5</f>
        <v>1011.5222111820784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10115.222111820784</v>
      </c>
      <c r="AF3">
        <f t="shared" ref="AF3:AG34" si="4">-$Z3*P3</f>
        <v>-1011.5222111820784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8830.5501588387051</v>
      </c>
      <c r="AJ3">
        <f t="shared" ref="AJ3:AJ66" si="7">AB3-AC3</f>
        <v>0</v>
      </c>
      <c r="AL3">
        <f t="shared" ref="AL3:AL34" si="8">SUM(AI3:AK3)</f>
        <v>8830.5501588387051</v>
      </c>
      <c r="AN3">
        <f t="shared" ref="AN3:AU34" si="9">AE3*$K3</f>
        <v>10115.222111820784</v>
      </c>
      <c r="AO3">
        <f t="shared" si="9"/>
        <v>-1011.5222111820784</v>
      </c>
      <c r="AP3">
        <f t="shared" si="9"/>
        <v>-273.14974180000002</v>
      </c>
      <c r="AQ3">
        <f t="shared" si="9"/>
        <v>0</v>
      </c>
      <c r="AR3">
        <f t="shared" si="9"/>
        <v>8830.5501588387051</v>
      </c>
      <c r="AS3">
        <f t="shared" si="9"/>
        <v>0</v>
      </c>
      <c r="AT3">
        <f t="shared" si="9"/>
        <v>0</v>
      </c>
      <c r="AU3">
        <f t="shared" si="9"/>
        <v>8830.5501588387051</v>
      </c>
      <c r="AW3">
        <v>0</v>
      </c>
      <c r="AX3">
        <f>IF(Z3&gt;0, (R3*SUMPRODUCT(K3:$K$98, X3:$X$98)-K3*$AZ$3)/Z3, 0)</f>
        <v>0</v>
      </c>
      <c r="AZ3">
        <f>C6*SUMPRODUCT(X4:X89, K4:K89)/1</f>
        <v>5665.648248778466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250000</v>
      </c>
      <c r="S4">
        <f t="shared" si="1"/>
        <v>614.74498274355869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607.03374094055016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-635.95150000000001</v>
      </c>
      <c r="AI4">
        <f t="shared" si="6"/>
        <v>-635.95150000000001</v>
      </c>
      <c r="AJ4">
        <f t="shared" si="7"/>
        <v>-607.03374094055016</v>
      </c>
      <c r="AK4">
        <f>G4*SUM(AB4, AE4:AF4)</f>
        <v>0</v>
      </c>
      <c r="AL4">
        <f t="shared" si="8"/>
        <v>-1242.9852409405503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-567.81383928571427</v>
      </c>
      <c r="AR4">
        <f t="shared" si="9"/>
        <v>-567.81383928571427</v>
      </c>
      <c r="AS4">
        <f t="shared" si="9"/>
        <v>-541.99441155406259</v>
      </c>
      <c r="AT4">
        <f t="shared" si="9"/>
        <v>0</v>
      </c>
      <c r="AU4">
        <f t="shared" si="9"/>
        <v>-1109.808250839777</v>
      </c>
      <c r="AW4">
        <v>1</v>
      </c>
      <c r="AX4">
        <f>IF(Z4&gt;0, (R4*SUMPRODUCT(K4:$K$98, X4:$X$98)-K4*$AZ$3)/Z4, 0)</f>
        <v>614.74498274355869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250000</v>
      </c>
      <c r="S5">
        <f t="shared" si="1"/>
        <v>596.08436627369645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607.03374094055016</v>
      </c>
      <c r="AC5">
        <f t="shared" si="2"/>
        <v>581.21431320889951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-631.96357078235098</v>
      </c>
      <c r="AI5">
        <f t="shared" si="6"/>
        <v>-656.33991522677275</v>
      </c>
      <c r="AJ5">
        <f t="shared" si="7"/>
        <v>25.819427731650649</v>
      </c>
      <c r="AK5">
        <f>G5*SUM(AB5, AE5:AF5)</f>
        <v>42.492361865838518</v>
      </c>
      <c r="AL5">
        <f t="shared" si="8"/>
        <v>-588.02812562928352</v>
      </c>
      <c r="AN5">
        <f t="shared" si="9"/>
        <v>0</v>
      </c>
      <c r="AO5">
        <f t="shared" si="9"/>
        <v>0</v>
      </c>
      <c r="AP5">
        <f t="shared" si="9"/>
        <v>-19.432672548167858</v>
      </c>
      <c r="AQ5">
        <f t="shared" si="9"/>
        <v>-503.7974894629711</v>
      </c>
      <c r="AR5">
        <f t="shared" si="9"/>
        <v>-523.23016201113899</v>
      </c>
      <c r="AS5">
        <f t="shared" si="9"/>
        <v>20.583089709542925</v>
      </c>
      <c r="AT5">
        <f t="shared" si="9"/>
        <v>33.874650722128919</v>
      </c>
      <c r="AU5">
        <f t="shared" si="9"/>
        <v>-468.77242157946705</v>
      </c>
      <c r="AW5">
        <v>2</v>
      </c>
      <c r="AX5">
        <f>IF(Z5&gt;0, (R5*SUMPRODUCT(K5:$K$98, X5:$X$98)-K5*$AZ$3)/Z5, 0)</f>
        <v>596.08436627369645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250000</v>
      </c>
      <c r="S6">
        <f t="shared" si="1"/>
        <v>583.03823727342979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581.21431320889951</v>
      </c>
      <c r="AC6">
        <f t="shared" si="2"/>
        <v>561.34040549062729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-629.58734904163634</v>
      </c>
      <c r="AI6">
        <f t="shared" si="6"/>
        <v>-653.65697130670969</v>
      </c>
      <c r="AJ6">
        <f t="shared" si="7"/>
        <v>19.873907718272221</v>
      </c>
      <c r="AK6">
        <f>G6*SUM(AB6, AE6:AF6)</f>
        <v>40.685001924622966</v>
      </c>
      <c r="AL6">
        <f t="shared" si="8"/>
        <v>-593.09806166381452</v>
      </c>
      <c r="AN6">
        <f t="shared" si="9"/>
        <v>0</v>
      </c>
      <c r="AO6">
        <f t="shared" si="9"/>
        <v>0</v>
      </c>
      <c r="AP6">
        <f t="shared" si="9"/>
        <v>-17.132281700609127</v>
      </c>
      <c r="AQ6">
        <f t="shared" si="9"/>
        <v>-448.12783932104441</v>
      </c>
      <c r="AR6">
        <f t="shared" si="9"/>
        <v>-465.2601210216535</v>
      </c>
      <c r="AS6">
        <f t="shared" si="9"/>
        <v>14.145854960732663</v>
      </c>
      <c r="AT6">
        <f t="shared" si="9"/>
        <v>28.958780752197239</v>
      </c>
      <c r="AU6">
        <f t="shared" si="9"/>
        <v>-422.1554853087236</v>
      </c>
      <c r="AW6">
        <v>3</v>
      </c>
      <c r="AX6">
        <f>IF(Z6&gt;0, (R6*SUMPRODUCT(K6:$K$98, X6:$X$98)-K6*$AZ$3)/Z6, 0)</f>
        <v>583.03823727342979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250000</v>
      </c>
      <c r="S7">
        <f t="shared" si="1"/>
        <v>573.5972250515116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561.34040549062729</v>
      </c>
      <c r="AC7">
        <f t="shared" si="2"/>
        <v>545.28719272734907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-628.07200129615683</v>
      </c>
      <c r="AI7">
        <f t="shared" si="6"/>
        <v>-651.83812013844988</v>
      </c>
      <c r="AJ7">
        <f t="shared" si="7"/>
        <v>16.053212763278225</v>
      </c>
      <c r="AK7">
        <f>G7*SUM(AB7, AE7:AF7)</f>
        <v>39.293828384343911</v>
      </c>
      <c r="AL7">
        <f t="shared" si="8"/>
        <v>-596.49107899082776</v>
      </c>
      <c r="AN7">
        <f t="shared" si="9"/>
        <v>0</v>
      </c>
      <c r="AO7">
        <f t="shared" si="9"/>
        <v>0</v>
      </c>
      <c r="AP7">
        <f t="shared" si="9"/>
        <v>-15.10379817779492</v>
      </c>
      <c r="AQ7">
        <f t="shared" si="9"/>
        <v>-399.15111136361026</v>
      </c>
      <c r="AR7">
        <f t="shared" si="9"/>
        <v>-414.2549095414052</v>
      </c>
      <c r="AS7">
        <f t="shared" si="9"/>
        <v>10.202106927542488</v>
      </c>
      <c r="AT7">
        <f t="shared" si="9"/>
        <v>24.971938307987454</v>
      </c>
      <c r="AU7">
        <f t="shared" si="9"/>
        <v>-379.08086430587525</v>
      </c>
      <c r="AW7">
        <v>4</v>
      </c>
      <c r="AX7">
        <f>IF(Z7&gt;0, (R7*SUMPRODUCT(K7:$K$98, X7:$X$98)-K7*$AZ$3)/Z7, 0)</f>
        <v>573.5972250515116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250000</v>
      </c>
      <c r="S8">
        <f t="shared" si="1"/>
        <v>566.69362973636999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545.28719272734907</v>
      </c>
      <c r="AC8">
        <f t="shared" si="2"/>
        <v>531.91699793317184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-626.47821993948219</v>
      </c>
      <c r="AI8">
        <f t="shared" si="6"/>
        <v>-649.94402977135837</v>
      </c>
      <c r="AJ8">
        <f t="shared" si="7"/>
        <v>13.370194794177223</v>
      </c>
      <c r="AK8">
        <f t="shared" ref="AK8:AK71" si="22">G8*SUM(AB8:AB8, AE8:AF8)</f>
        <v>38.170103490914435</v>
      </c>
      <c r="AL8">
        <f t="shared" si="8"/>
        <v>-598.40373148626668</v>
      </c>
      <c r="AN8">
        <f t="shared" si="9"/>
        <v>0</v>
      </c>
      <c r="AO8">
        <f t="shared" si="9"/>
        <v>0</v>
      </c>
      <c r="AP8">
        <f t="shared" si="9"/>
        <v>-13.315130689792079</v>
      </c>
      <c r="AQ8">
        <f t="shared" si="9"/>
        <v>-355.48056651644549</v>
      </c>
      <c r="AR8">
        <f t="shared" si="9"/>
        <v>-368.79569720623755</v>
      </c>
      <c r="AS8">
        <f t="shared" si="9"/>
        <v>7.5866075924051666</v>
      </c>
      <c r="AT8">
        <f t="shared" si="9"/>
        <v>21.658741806303109</v>
      </c>
      <c r="AU8">
        <f t="shared" si="9"/>
        <v>-339.55034780752931</v>
      </c>
      <c r="AW8">
        <v>5</v>
      </c>
      <c r="AX8">
        <f>IF(Z8&gt;0, (R8*SUMPRODUCT(K8:$K$98, X8:$X$98)-K8*$AZ$3)/Z8, 0)</f>
        <v>566.69362973636999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250000</v>
      </c>
      <c r="S9">
        <f t="shared" si="1"/>
        <v>562.05660314919942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531.91699793317184</v>
      </c>
      <c r="AC9">
        <f t="shared" si="2"/>
        <v>520.88367835372173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-625.03085217798525</v>
      </c>
      <c r="AI9">
        <f t="shared" si="6"/>
        <v>-648.19950082632488</v>
      </c>
      <c r="AJ9">
        <f t="shared" si="7"/>
        <v>11.033319579450108</v>
      </c>
      <c r="AK9">
        <f t="shared" si="22"/>
        <v>37.234189855322029</v>
      </c>
      <c r="AL9">
        <f t="shared" si="8"/>
        <v>-599.93199139155274</v>
      </c>
      <c r="AN9">
        <f t="shared" si="9"/>
        <v>0</v>
      </c>
      <c r="AO9">
        <f t="shared" si="9"/>
        <v>0</v>
      </c>
      <c r="AP9">
        <f t="shared" si="9"/>
        <v>-11.737958440871706</v>
      </c>
      <c r="AQ9">
        <f t="shared" si="9"/>
        <v>-316.66008140934895</v>
      </c>
      <c r="AR9">
        <f t="shared" si="9"/>
        <v>-328.39803985022064</v>
      </c>
      <c r="AS9">
        <f t="shared" si="9"/>
        <v>5.5898230688444936</v>
      </c>
      <c r="AT9">
        <f t="shared" si="9"/>
        <v>18.863999352531025</v>
      </c>
      <c r="AU9">
        <f t="shared" si="9"/>
        <v>-303.94421742884515</v>
      </c>
      <c r="AW9">
        <v>6</v>
      </c>
      <c r="AX9">
        <f>IF(Z9&gt;0, (R9*SUMPRODUCT(K9:$K$98, X9:$X$98)-K9*$AZ$3)/Z9, 0)</f>
        <v>562.05660314919942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25</v>
      </c>
      <c r="R10">
        <f t="shared" si="0"/>
        <v>250000</v>
      </c>
      <c r="S10">
        <f t="shared" si="1"/>
        <v>559.31958606862088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520.88367835372173</v>
      </c>
      <c r="AC10">
        <f t="shared" si="2"/>
        <v>511.76578170954735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-624.82416444571936</v>
      </c>
      <c r="AI10">
        <f t="shared" si="6"/>
        <v>-647.69864419113094</v>
      </c>
      <c r="AJ10">
        <f t="shared" si="7"/>
        <v>9.1178966441743796</v>
      </c>
      <c r="AK10">
        <f t="shared" si="22"/>
        <v>36.461857484760522</v>
      </c>
      <c r="AL10">
        <f t="shared" si="8"/>
        <v>-602.11889006219599</v>
      </c>
      <c r="AN10">
        <f t="shared" si="9"/>
        <v>0</v>
      </c>
      <c r="AO10">
        <f t="shared" si="9"/>
        <v>0</v>
      </c>
      <c r="AP10">
        <f t="shared" si="9"/>
        <v>-10.347252964076613</v>
      </c>
      <c r="AQ10">
        <f t="shared" si="9"/>
        <v>-282.63872051055131</v>
      </c>
      <c r="AR10">
        <f t="shared" si="9"/>
        <v>-292.98597347462788</v>
      </c>
      <c r="AS10">
        <f t="shared" si="9"/>
        <v>4.1244733925151751</v>
      </c>
      <c r="AT10">
        <f t="shared" si="9"/>
        <v>16.49349262295706</v>
      </c>
      <c r="AU10">
        <f t="shared" si="9"/>
        <v>-272.36800745915559</v>
      </c>
      <c r="AW10">
        <v>7</v>
      </c>
      <c r="AX10">
        <f>IF(Z10&gt;0, (R10*SUMPRODUCT(K10:$K$98, X10:$X$98)-K10*$AZ$3)/Z10, 0)</f>
        <v>559.31958606862088</v>
      </c>
    </row>
    <row r="11" spans="1:52" x14ac:dyDescent="0.25">
      <c r="A11" t="s">
        <v>33</v>
      </c>
      <c r="C11" s="12">
        <f>AU91</f>
        <v>2813.2217828970161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250000</v>
      </c>
      <c r="S11">
        <f t="shared" si="1"/>
        <v>557.62239334375636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511.76578170954735</v>
      </c>
      <c r="AC11">
        <f t="shared" si="2"/>
        <v>503.71829759647244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-624.28412510224291</v>
      </c>
      <c r="AI11">
        <f t="shared" si="6"/>
        <v>-646.86743163769017</v>
      </c>
      <c r="AJ11">
        <f t="shared" si="7"/>
        <v>8.0474841130749155</v>
      </c>
      <c r="AK11">
        <f t="shared" si="22"/>
        <v>35.823604719668317</v>
      </c>
      <c r="AL11">
        <f t="shared" si="8"/>
        <v>-602.99634280494695</v>
      </c>
      <c r="AN11">
        <f t="shared" si="9"/>
        <v>0</v>
      </c>
      <c r="AO11">
        <f t="shared" si="9"/>
        <v>0</v>
      </c>
      <c r="AP11">
        <f t="shared" si="9"/>
        <v>-9.1210187419840345</v>
      </c>
      <c r="AQ11">
        <f t="shared" si="9"/>
        <v>-252.13788762257022</v>
      </c>
      <c r="AR11">
        <f t="shared" si="9"/>
        <v>-261.25890636455426</v>
      </c>
      <c r="AS11">
        <f t="shared" si="9"/>
        <v>3.2502438607013877</v>
      </c>
      <c r="AT11">
        <f t="shared" si="9"/>
        <v>14.468553112036606</v>
      </c>
      <c r="AU11">
        <f t="shared" si="9"/>
        <v>-243.54010939181626</v>
      </c>
      <c r="AW11">
        <v>8</v>
      </c>
      <c r="AX11">
        <f>IF(Z11&gt;0, (R11*SUMPRODUCT(K11:$K$98, X11:$X$98)-K11*$AZ$3)/Z11, 0)</f>
        <v>557.62239334375636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25</v>
      </c>
      <c r="R12">
        <f t="shared" si="0"/>
        <v>250000</v>
      </c>
      <c r="S12">
        <f t="shared" si="1"/>
        <v>557.02074602664788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503.71829759647244</v>
      </c>
      <c r="AC12">
        <f t="shared" si="2"/>
        <v>496.75115675736401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-624.70981370454911</v>
      </c>
      <c r="AI12">
        <f t="shared" si="6"/>
        <v>-647.00481619327149</v>
      </c>
      <c r="AJ12">
        <f t="shared" si="7"/>
        <v>6.9671408391084242</v>
      </c>
      <c r="AK12">
        <f t="shared" si="22"/>
        <v>35.260280831753072</v>
      </c>
      <c r="AL12">
        <f t="shared" si="8"/>
        <v>-604.77739452240996</v>
      </c>
      <c r="AN12">
        <f t="shared" si="9"/>
        <v>0</v>
      </c>
      <c r="AO12">
        <f t="shared" si="9"/>
        <v>0</v>
      </c>
      <c r="AP12">
        <f t="shared" si="9"/>
        <v>-8.0398014044225512</v>
      </c>
      <c r="AQ12">
        <f t="shared" si="9"/>
        <v>-225.2766215262354</v>
      </c>
      <c r="AR12">
        <f t="shared" si="9"/>
        <v>-233.31642293065798</v>
      </c>
      <c r="AS12">
        <f t="shared" si="9"/>
        <v>2.5124208320410726</v>
      </c>
      <c r="AT12">
        <f t="shared" si="9"/>
        <v>12.715210751595988</v>
      </c>
      <c r="AU12">
        <f t="shared" si="9"/>
        <v>-218.0887913470209</v>
      </c>
      <c r="AW12">
        <v>9</v>
      </c>
      <c r="AX12">
        <f>IF(Z12&gt;0, (R12*SUMPRODUCT(K12:$K$98, X12:$X$98)-K12*$AZ$3)/Z12, 0)</f>
        <v>557.02074602664788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250000</v>
      </c>
      <c r="S13">
        <f t="shared" si="1"/>
        <v>557.00633317136624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496.75115675736401</v>
      </c>
      <c r="AC13">
        <f t="shared" si="2"/>
        <v>490.37698771636263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-625.63589428780517</v>
      </c>
      <c r="AI13">
        <f t="shared" si="6"/>
        <v>-647.64538316221149</v>
      </c>
      <c r="AJ13">
        <f t="shared" si="7"/>
        <v>6.3741690410013803</v>
      </c>
      <c r="AK13">
        <f t="shared" si="22"/>
        <v>34.772580973015486</v>
      </c>
      <c r="AL13">
        <f t="shared" si="8"/>
        <v>-606.49863314819459</v>
      </c>
      <c r="AN13">
        <f t="shared" si="9"/>
        <v>0</v>
      </c>
      <c r="AO13">
        <f t="shared" si="9"/>
        <v>0</v>
      </c>
      <c r="AP13">
        <f t="shared" si="9"/>
        <v>-7.0864663685995311</v>
      </c>
      <c r="AQ13">
        <f t="shared" si="9"/>
        <v>-201.43801381115918</v>
      </c>
      <c r="AR13">
        <f t="shared" si="9"/>
        <v>-208.52448017975871</v>
      </c>
      <c r="AS13">
        <f t="shared" si="9"/>
        <v>2.0523118367074273</v>
      </c>
      <c r="AT13">
        <f t="shared" si="9"/>
        <v>11.195840440493852</v>
      </c>
      <c r="AU13">
        <f t="shared" si="9"/>
        <v>-195.27632790255743</v>
      </c>
      <c r="AW13">
        <v>10</v>
      </c>
      <c r="AX13">
        <f>IF(Z13&gt;0, (R13*SUMPRODUCT(K13:$K$98, X13:$X$98)-K13*$AZ$3)/Z13, 0)</f>
        <v>557.00633317136624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250000</v>
      </c>
      <c r="S14">
        <f t="shared" si="1"/>
        <v>557.36522302343565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490.37698771636263</v>
      </c>
      <c r="AC14">
        <f t="shared" si="2"/>
        <v>484.38759219559137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-627.24820333681805</v>
      </c>
      <c r="AI14">
        <f t="shared" si="6"/>
        <v>-648.9748725021467</v>
      </c>
      <c r="AJ14">
        <f t="shared" si="7"/>
        <v>5.9893955207712679</v>
      </c>
      <c r="AK14">
        <f t="shared" si="22"/>
        <v>34.326389140145388</v>
      </c>
      <c r="AL14">
        <f t="shared" si="8"/>
        <v>-608.65908784123008</v>
      </c>
      <c r="AN14">
        <f t="shared" si="9"/>
        <v>0</v>
      </c>
      <c r="AO14">
        <f t="shared" si="9"/>
        <v>0</v>
      </c>
      <c r="AP14">
        <f t="shared" si="9"/>
        <v>-6.2458982066929725</v>
      </c>
      <c r="AQ14">
        <f t="shared" si="9"/>
        <v>-180.3188697982628</v>
      </c>
      <c r="AR14">
        <f t="shared" si="9"/>
        <v>-186.56476800495577</v>
      </c>
      <c r="AS14">
        <f t="shared" si="9"/>
        <v>1.7218080902183415</v>
      </c>
      <c r="AT14">
        <f t="shared" si="9"/>
        <v>9.8680166177895803</v>
      </c>
      <c r="AU14">
        <f t="shared" si="9"/>
        <v>-174.97494329694786</v>
      </c>
      <c r="AW14">
        <v>11</v>
      </c>
      <c r="AX14">
        <f>IF(Z14&gt;0, (R14*SUMPRODUCT(K14:$K$98, X14:$X$98)-K14*$AZ$3)/Z14, 0)</f>
        <v>557.36522302343565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250000</v>
      </c>
      <c r="S15">
        <f t="shared" si="1"/>
        <v>557.87313760854045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484.38759219559137</v>
      </c>
      <c r="AC15">
        <f t="shared" si="2"/>
        <v>478.57641729946073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-629.30819250652701</v>
      </c>
      <c r="AI15">
        <f t="shared" si="6"/>
        <v>-650.75466416095173</v>
      </c>
      <c r="AJ15">
        <f t="shared" si="7"/>
        <v>5.8111748961306375</v>
      </c>
      <c r="AK15">
        <f t="shared" si="22"/>
        <v>33.907131453691399</v>
      </c>
      <c r="AL15">
        <f t="shared" si="8"/>
        <v>-611.03635781112973</v>
      </c>
      <c r="AN15">
        <f t="shared" si="9"/>
        <v>0</v>
      </c>
      <c r="AO15">
        <f t="shared" si="9"/>
        <v>0</v>
      </c>
      <c r="AP15">
        <f t="shared" si="9"/>
        <v>-5.5047751052501042</v>
      </c>
      <c r="AQ15">
        <f t="shared" si="9"/>
        <v>-161.52773880290761</v>
      </c>
      <c r="AR15">
        <f t="shared" si="9"/>
        <v>-167.03251390815771</v>
      </c>
      <c r="AS15">
        <f t="shared" si="9"/>
        <v>1.4915838565862429</v>
      </c>
      <c r="AT15">
        <f t="shared" si="9"/>
        <v>8.7031161173877631</v>
      </c>
      <c r="AU15">
        <f t="shared" si="9"/>
        <v>-156.83781393418371</v>
      </c>
      <c r="AW15">
        <v>12</v>
      </c>
      <c r="AX15">
        <f>IF(Z15&gt;0, (R15*SUMPRODUCT(K15:$K$98, X15:$X$98)-K15*$AZ$3)/Z15, 0)</f>
        <v>557.87313760854045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250000</v>
      </c>
      <c r="S16">
        <f t="shared" si="1"/>
        <v>558.44070188187163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478.57641729946073</v>
      </c>
      <c r="AC16">
        <f t="shared" si="2"/>
        <v>472.85912037345582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-632.81288944788025</v>
      </c>
      <c r="AI16">
        <f t="shared" si="6"/>
        <v>-653.98161509681586</v>
      </c>
      <c r="AJ16">
        <f t="shared" si="7"/>
        <v>5.7172969260049058</v>
      </c>
      <c r="AK16">
        <f t="shared" si="22"/>
        <v>33.500349210962256</v>
      </c>
      <c r="AL16">
        <f t="shared" si="8"/>
        <v>-614.76396895984874</v>
      </c>
      <c r="AN16">
        <f t="shared" si="9"/>
        <v>0</v>
      </c>
      <c r="AO16">
        <f t="shared" si="9"/>
        <v>0</v>
      </c>
      <c r="AP16">
        <f t="shared" si="9"/>
        <v>-4.851325556674996</v>
      </c>
      <c r="AQ16">
        <f t="shared" si="9"/>
        <v>-145.02438144292398</v>
      </c>
      <c r="AR16">
        <f t="shared" si="9"/>
        <v>-149.87570699959898</v>
      </c>
      <c r="AS16">
        <f t="shared" si="9"/>
        <v>1.3102568927488358</v>
      </c>
      <c r="AT16">
        <f t="shared" si="9"/>
        <v>7.6774153994881491</v>
      </c>
      <c r="AU16">
        <f t="shared" si="9"/>
        <v>-140.88803470736198</v>
      </c>
      <c r="AW16">
        <v>13</v>
      </c>
      <c r="AX16">
        <f>IF(Z16&gt;0, (R16*SUMPRODUCT(K16:$K$98, X16:$X$98)-K16*$AZ$3)/Z16, 0)</f>
        <v>558.44070188187163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250000</v>
      </c>
      <c r="S17">
        <f t="shared" si="1"/>
        <v>558.73456516172359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472.85912037345582</v>
      </c>
      <c r="AC17">
        <f t="shared" si="2"/>
        <v>466.95120489205243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-637.89880207953956</v>
      </c>
      <c r="AI17">
        <f t="shared" si="6"/>
        <v>-658.79205059177787</v>
      </c>
      <c r="AJ17">
        <f t="shared" si="7"/>
        <v>5.9079154814033927</v>
      </c>
      <c r="AK17">
        <f t="shared" si="22"/>
        <v>33.10013842614191</v>
      </c>
      <c r="AL17">
        <f t="shared" si="8"/>
        <v>-619.78399668423253</v>
      </c>
      <c r="AN17">
        <f t="shared" si="9"/>
        <v>0</v>
      </c>
      <c r="AO17">
        <f t="shared" si="9"/>
        <v>0</v>
      </c>
      <c r="AP17">
        <f t="shared" si="9"/>
        <v>-4.2751725955117053</v>
      </c>
      <c r="AQ17">
        <f t="shared" si="9"/>
        <v>-130.52673334942452</v>
      </c>
      <c r="AR17">
        <f t="shared" si="9"/>
        <v>-134.80190594493624</v>
      </c>
      <c r="AS17">
        <f t="shared" si="9"/>
        <v>1.208876558755356</v>
      </c>
      <c r="AT17">
        <f t="shared" si="9"/>
        <v>6.7729441223176154</v>
      </c>
      <c r="AU17">
        <f t="shared" si="9"/>
        <v>-126.82008526386325</v>
      </c>
      <c r="AW17">
        <v>14</v>
      </c>
      <c r="AX17">
        <f>IF(Z17&gt;0, (R17*SUMPRODUCT(K17:$K$98, X17:$X$98)-K17*$AZ$3)/Z17, 0)</f>
        <v>558.73456516172359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250000</v>
      </c>
      <c r="S18">
        <f t="shared" si="1"/>
        <v>558.48195649371098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466.95120489205243</v>
      </c>
      <c r="AC18">
        <f t="shared" si="2"/>
        <v>460.63560186541417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-643.30165916442229</v>
      </c>
      <c r="AI18">
        <f t="shared" si="6"/>
        <v>-663.92164502562184</v>
      </c>
      <c r="AJ18">
        <f t="shared" si="7"/>
        <v>6.3156030266382572</v>
      </c>
      <c r="AK18">
        <f t="shared" si="22"/>
        <v>32.686584342443673</v>
      </c>
      <c r="AL18">
        <f t="shared" si="8"/>
        <v>-624.91945765653986</v>
      </c>
      <c r="AN18">
        <f t="shared" si="9"/>
        <v>0</v>
      </c>
      <c r="AO18">
        <f t="shared" si="9"/>
        <v>0</v>
      </c>
      <c r="AP18">
        <f t="shared" si="9"/>
        <v>-3.7671943241617991</v>
      </c>
      <c r="AQ18">
        <f t="shared" si="9"/>
        <v>-117.52880799439619</v>
      </c>
      <c r="AR18">
        <f t="shared" si="9"/>
        <v>-121.296002318558</v>
      </c>
      <c r="AS18">
        <f t="shared" si="9"/>
        <v>1.1538370605956709</v>
      </c>
      <c r="AT18">
        <f t="shared" si="9"/>
        <v>5.9717167528613757</v>
      </c>
      <c r="AU18">
        <f t="shared" si="9"/>
        <v>-114.17044850510094</v>
      </c>
      <c r="AW18">
        <v>15</v>
      </c>
      <c r="AX18">
        <f>IF(Z18&gt;0, (R18*SUMPRODUCT(K18:$K$98, X18:$X$98)-K18*$AZ$3)/Z18, 0)</f>
        <v>558.48195649371098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250000</v>
      </c>
      <c r="S19">
        <f t="shared" si="1"/>
        <v>557.78402349281396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460.63560186541417</v>
      </c>
      <c r="AC19">
        <f t="shared" si="2"/>
        <v>454.00958880207622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-649.78503625260453</v>
      </c>
      <c r="AI19">
        <f t="shared" si="6"/>
        <v>-670.13384375156681</v>
      </c>
      <c r="AJ19">
        <f t="shared" si="7"/>
        <v>6.6260130633379504</v>
      </c>
      <c r="AK19">
        <f t="shared" si="22"/>
        <v>32.244492130578998</v>
      </c>
      <c r="AL19">
        <f t="shared" si="8"/>
        <v>-631.26333855764983</v>
      </c>
      <c r="AN19">
        <f t="shared" si="9"/>
        <v>0</v>
      </c>
      <c r="AO19">
        <f t="shared" si="9"/>
        <v>0</v>
      </c>
      <c r="AP19">
        <f t="shared" si="9"/>
        <v>-3.3193312957547358</v>
      </c>
      <c r="AQ19">
        <f t="shared" si="9"/>
        <v>-105.99401495426164</v>
      </c>
      <c r="AR19">
        <f t="shared" si="9"/>
        <v>-109.31334625001639</v>
      </c>
      <c r="AS19">
        <f t="shared" si="9"/>
        <v>1.0808462622853461</v>
      </c>
      <c r="AT19">
        <f t="shared" si="9"/>
        <v>5.2597751416247132</v>
      </c>
      <c r="AU19">
        <f t="shared" si="9"/>
        <v>-102.97272484610633</v>
      </c>
      <c r="AW19">
        <v>16</v>
      </c>
      <c r="AX19">
        <f>IF(Z19&gt;0, (R19*SUMPRODUCT(K19:$K$98, X19:$X$98)-K19*$AZ$3)/Z19, 0)</f>
        <v>557.78402349281396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25</v>
      </c>
      <c r="R20">
        <f t="shared" si="0"/>
        <v>250000</v>
      </c>
      <c r="S20">
        <f t="shared" si="1"/>
        <v>556.57946303701362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454.00958880207622</v>
      </c>
      <c r="AC20">
        <f t="shared" si="2"/>
        <v>447.0359264648319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-657.10124989958899</v>
      </c>
      <c r="AI20">
        <f t="shared" si="6"/>
        <v>-677.18085919857162</v>
      </c>
      <c r="AJ20">
        <f t="shared" si="7"/>
        <v>6.9736623372443205</v>
      </c>
      <c r="AK20">
        <f t="shared" si="22"/>
        <v>31.78067121614534</v>
      </c>
      <c r="AL20">
        <f t="shared" si="8"/>
        <v>-638.42652564518187</v>
      </c>
      <c r="AN20">
        <f t="shared" si="9"/>
        <v>0</v>
      </c>
      <c r="AO20">
        <f t="shared" si="9"/>
        <v>0</v>
      </c>
      <c r="AP20">
        <f t="shared" si="9"/>
        <v>-2.9244814625079578</v>
      </c>
      <c r="AQ20">
        <f t="shared" si="9"/>
        <v>-95.703078466746817</v>
      </c>
      <c r="AR20">
        <f t="shared" si="9"/>
        <v>-98.627559929254772</v>
      </c>
      <c r="AS20">
        <f t="shared" si="9"/>
        <v>1.0156744549852479</v>
      </c>
      <c r="AT20">
        <f t="shared" si="9"/>
        <v>4.6286749136292302</v>
      </c>
      <c r="AU20">
        <f t="shared" si="9"/>
        <v>-92.983210560640273</v>
      </c>
      <c r="AW20">
        <v>17</v>
      </c>
      <c r="AX20">
        <f>IF(Z20&gt;0, (R20*SUMPRODUCT(K20:$K$98, X20:$X$98)-K20*$AZ$3)/Z20, 0)</f>
        <v>556.57946303701362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25</v>
      </c>
      <c r="R21">
        <f t="shared" si="0"/>
        <v>250000</v>
      </c>
      <c r="S21">
        <f t="shared" si="1"/>
        <v>554.89087883246839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447.0359264648319</v>
      </c>
      <c r="AC21">
        <f t="shared" si="2"/>
        <v>439.74387712042136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-666.35087041092424</v>
      </c>
      <c r="AI21">
        <f t="shared" si="6"/>
        <v>-686.16304852987594</v>
      </c>
      <c r="AJ21">
        <f t="shared" si="7"/>
        <v>7.2920493444105432</v>
      </c>
      <c r="AK21">
        <f t="shared" si="22"/>
        <v>31.292514852538236</v>
      </c>
      <c r="AL21">
        <f t="shared" si="8"/>
        <v>-647.57848433292713</v>
      </c>
      <c r="AN21">
        <f t="shared" si="9"/>
        <v>0</v>
      </c>
      <c r="AO21">
        <f t="shared" si="9"/>
        <v>0</v>
      </c>
      <c r="AP21">
        <f t="shared" si="9"/>
        <v>-2.5763675219177493</v>
      </c>
      <c r="AQ21">
        <f t="shared" si="9"/>
        <v>-86.651994062486338</v>
      </c>
      <c r="AR21">
        <f t="shared" si="9"/>
        <v>-89.22836158440407</v>
      </c>
      <c r="AS21">
        <f t="shared" si="9"/>
        <v>0.94825510786165657</v>
      </c>
      <c r="AT21">
        <f t="shared" si="9"/>
        <v>4.0692658051609483</v>
      </c>
      <c r="AU21">
        <f t="shared" si="9"/>
        <v>-84.210840671381462</v>
      </c>
      <c r="AW21">
        <v>18</v>
      </c>
      <c r="AX21">
        <f>IF(Z21&gt;0, (R21*SUMPRODUCT(K21:$K$98, X21:$X$98)-K21*$AZ$3)/Z21, 0)</f>
        <v>554.89087883246839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250000</v>
      </c>
      <c r="S22">
        <f t="shared" si="1"/>
        <v>552.57371002862567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439.74387712042136</v>
      </c>
      <c r="AC22">
        <f t="shared" si="2"/>
        <v>432.03030191716437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-677.81602090160789</v>
      </c>
      <c r="AI22">
        <f t="shared" si="6"/>
        <v>-697.36229563728</v>
      </c>
      <c r="AJ22">
        <f t="shared" si="7"/>
        <v>7.713575203256994</v>
      </c>
      <c r="AK22">
        <f t="shared" si="22"/>
        <v>30.782071398429498</v>
      </c>
      <c r="AL22">
        <f t="shared" si="8"/>
        <v>-658.86664903559358</v>
      </c>
      <c r="AN22">
        <f t="shared" si="9"/>
        <v>0</v>
      </c>
      <c r="AO22">
        <f t="shared" si="9"/>
        <v>0</v>
      </c>
      <c r="AP22">
        <f t="shared" si="9"/>
        <v>-2.2694549597725708</v>
      </c>
      <c r="AQ22">
        <f t="shared" si="9"/>
        <v>-78.699033511541984</v>
      </c>
      <c r="AR22">
        <f t="shared" si="9"/>
        <v>-80.968488471314558</v>
      </c>
      <c r="AS22">
        <f t="shared" si="9"/>
        <v>0.89559835515165731</v>
      </c>
      <c r="AT22">
        <f t="shared" si="9"/>
        <v>3.5740070960809218</v>
      </c>
      <c r="AU22">
        <f t="shared" si="9"/>
        <v>-76.49888302008199</v>
      </c>
      <c r="AW22">
        <v>19</v>
      </c>
      <c r="AX22">
        <f>IF(Z22&gt;0, (R22*SUMPRODUCT(K22:$K$98, X22:$X$98)-K22*$AZ$3)/Z22, 0)</f>
        <v>552.57371002862567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25</v>
      </c>
      <c r="R23">
        <f t="shared" si="0"/>
        <v>250000</v>
      </c>
      <c r="S23">
        <f t="shared" si="1"/>
        <v>549.49894705524378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432.03030191716437</v>
      </c>
      <c r="AC23">
        <f t="shared" si="2"/>
        <v>423.81199952993433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-690.64416225528976</v>
      </c>
      <c r="AI23">
        <f t="shared" si="6"/>
        <v>-709.92590982737954</v>
      </c>
      <c r="AJ23">
        <f t="shared" si="7"/>
        <v>8.2183023872300396</v>
      </c>
      <c r="AK23">
        <f t="shared" si="22"/>
        <v>30.242121134201508</v>
      </c>
      <c r="AL23">
        <f t="shared" si="8"/>
        <v>-671.46548630594805</v>
      </c>
      <c r="AN23">
        <f t="shared" si="9"/>
        <v>0</v>
      </c>
      <c r="AO23">
        <f t="shared" si="9"/>
        <v>0</v>
      </c>
      <c r="AP23">
        <f t="shared" si="9"/>
        <v>-1.9988763959009679</v>
      </c>
      <c r="AQ23">
        <f t="shared" si="9"/>
        <v>-71.596846122867916</v>
      </c>
      <c r="AR23">
        <f t="shared" si="9"/>
        <v>-73.595722518768881</v>
      </c>
      <c r="AS23">
        <f t="shared" si="9"/>
        <v>0.85196482293903653</v>
      </c>
      <c r="AT23">
        <f t="shared" si="9"/>
        <v>3.1351028671609873</v>
      </c>
      <c r="AU23">
        <f t="shared" si="9"/>
        <v>-69.608654828668861</v>
      </c>
      <c r="AW23">
        <v>20</v>
      </c>
      <c r="AX23">
        <f>IF(Z23&gt;0, (R23*SUMPRODUCT(K23:$K$98, X23:$X$98)-K23*$AZ$3)/Z23, 0)</f>
        <v>549.49894705524378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250000</v>
      </c>
      <c r="S24">
        <f t="shared" si="1"/>
        <v>545.71624706555565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423.81199952993433</v>
      </c>
      <c r="AC24">
        <f t="shared" si="2"/>
        <v>415.14437762520186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-706.04187183944578</v>
      </c>
      <c r="AI24">
        <f t="shared" si="6"/>
        <v>-725.0601977486308</v>
      </c>
      <c r="AJ24">
        <f t="shared" si="7"/>
        <v>8.6676219047324707</v>
      </c>
      <c r="AK24">
        <f t="shared" si="22"/>
        <v>29.666839967095406</v>
      </c>
      <c r="AL24">
        <f t="shared" si="8"/>
        <v>-686.72573587680301</v>
      </c>
      <c r="AN24">
        <f t="shared" si="9"/>
        <v>0</v>
      </c>
      <c r="AO24">
        <f t="shared" si="9"/>
        <v>0</v>
      </c>
      <c r="AP24">
        <f t="shared" si="9"/>
        <v>-1.7603288609423631</v>
      </c>
      <c r="AQ24">
        <f t="shared" si="9"/>
        <v>-65.350961486704705</v>
      </c>
      <c r="AR24">
        <f t="shared" si="9"/>
        <v>-67.111290347647071</v>
      </c>
      <c r="AS24">
        <f t="shared" si="9"/>
        <v>0.80227171768404404</v>
      </c>
      <c r="AT24">
        <f t="shared" si="9"/>
        <v>2.7459511871029059</v>
      </c>
      <c r="AU24">
        <f t="shared" si="9"/>
        <v>-63.563067442860138</v>
      </c>
      <c r="AW24">
        <v>21</v>
      </c>
      <c r="AX24">
        <f>IF(Z24&gt;0, (R24*SUMPRODUCT(K24:$K$98, X24:$X$98)-K24*$AZ$3)/Z24, 0)</f>
        <v>545.71624706555565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250000</v>
      </c>
      <c r="S25">
        <f t="shared" si="1"/>
        <v>541.14139056303293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415.14437762520186</v>
      </c>
      <c r="AC25">
        <f t="shared" si="2"/>
        <v>405.98022347611828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-724.05676540131299</v>
      </c>
      <c r="AI25">
        <f t="shared" si="6"/>
        <v>-742.81250237486597</v>
      </c>
      <c r="AJ25">
        <f t="shared" si="7"/>
        <v>9.1641541490835721</v>
      </c>
      <c r="AK25">
        <f t="shared" si="22"/>
        <v>29.060106433764133</v>
      </c>
      <c r="AL25">
        <f t="shared" si="8"/>
        <v>-704.58824179201838</v>
      </c>
      <c r="AN25">
        <f t="shared" si="9"/>
        <v>0</v>
      </c>
      <c r="AO25">
        <f t="shared" si="9"/>
        <v>0</v>
      </c>
      <c r="AP25">
        <f t="shared" si="9"/>
        <v>-1.5500211884187642</v>
      </c>
      <c r="AQ25">
        <f t="shared" si="9"/>
        <v>-59.837868785029464</v>
      </c>
      <c r="AR25">
        <f t="shared" si="9"/>
        <v>-61.387889973448232</v>
      </c>
      <c r="AS25">
        <f t="shared" si="9"/>
        <v>0.75734870482801475</v>
      </c>
      <c r="AT25">
        <f t="shared" si="9"/>
        <v>2.4016001489866272</v>
      </c>
      <c r="AU25">
        <f t="shared" si="9"/>
        <v>-58.228941119633596</v>
      </c>
      <c r="AW25">
        <v>22</v>
      </c>
      <c r="AX25">
        <f>IF(Z25&gt;0, (R25*SUMPRODUCT(K25:$K$98, X25:$X$98)-K25*$AZ$3)/Z25, 0)</f>
        <v>541.14139056303293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250000</v>
      </c>
      <c r="S26">
        <f t="shared" si="1"/>
        <v>535.72842307736892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405.98022347611828</v>
      </c>
      <c r="AC26">
        <f t="shared" si="2"/>
        <v>396.30914695682168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-742.40796150940855</v>
      </c>
      <c r="AI26">
        <f t="shared" si="6"/>
        <v>-760.90190031707505</v>
      </c>
      <c r="AJ26">
        <f t="shared" si="7"/>
        <v>9.6710765192966051</v>
      </c>
      <c r="AK26">
        <f t="shared" si="22"/>
        <v>28.418615643328284</v>
      </c>
      <c r="AL26">
        <f t="shared" si="8"/>
        <v>-722.8122081544501</v>
      </c>
      <c r="AN26">
        <f t="shared" si="9"/>
        <v>0</v>
      </c>
      <c r="AO26">
        <f t="shared" si="9"/>
        <v>0</v>
      </c>
      <c r="AP26">
        <f t="shared" si="9"/>
        <v>-1.3646299381825902</v>
      </c>
      <c r="AQ26">
        <f t="shared" si="9"/>
        <v>-54.780765804246585</v>
      </c>
      <c r="AR26">
        <f t="shared" si="9"/>
        <v>-56.145395742429173</v>
      </c>
      <c r="AS26">
        <f t="shared" si="9"/>
        <v>0.71360896615576164</v>
      </c>
      <c r="AT26">
        <f t="shared" si="9"/>
        <v>2.0969515532577376</v>
      </c>
      <c r="AU26">
        <f t="shared" si="9"/>
        <v>-53.334835223015666</v>
      </c>
      <c r="AW26">
        <v>23</v>
      </c>
      <c r="AX26">
        <f>IF(Z26&gt;0, (R26*SUMPRODUCT(K26:$K$98, X26:$X$98)-K26*$AZ$3)/Z26, 0)</f>
        <v>535.72842307736892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25</v>
      </c>
      <c r="R27">
        <f t="shared" si="0"/>
        <v>250000</v>
      </c>
      <c r="S27">
        <f t="shared" si="1"/>
        <v>529.70525697678409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396.30914695682168</v>
      </c>
      <c r="AC27">
        <f t="shared" si="2"/>
        <v>386.32015996126535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-762.10766229511398</v>
      </c>
      <c r="AI27">
        <f t="shared" si="6"/>
        <v>-780.34045094847431</v>
      </c>
      <c r="AJ27">
        <f t="shared" si="7"/>
        <v>9.9889869955563313</v>
      </c>
      <c r="AK27">
        <f t="shared" si="22"/>
        <v>27.741640286977521</v>
      </c>
      <c r="AL27">
        <f t="shared" si="8"/>
        <v>-742.60982366594055</v>
      </c>
      <c r="AN27">
        <f t="shared" si="9"/>
        <v>0</v>
      </c>
      <c r="AO27">
        <f t="shared" si="9"/>
        <v>0</v>
      </c>
      <c r="AP27">
        <f t="shared" si="9"/>
        <v>-1.2012144662101558</v>
      </c>
      <c r="AQ27">
        <f t="shared" si="9"/>
        <v>-50.209255762407722</v>
      </c>
      <c r="AR27">
        <f t="shared" si="9"/>
        <v>-51.410470228617875</v>
      </c>
      <c r="AS27">
        <f t="shared" si="9"/>
        <v>0.65809547348841557</v>
      </c>
      <c r="AT27">
        <f t="shared" si="9"/>
        <v>1.8276776121668163</v>
      </c>
      <c r="AU27">
        <f t="shared" si="9"/>
        <v>-48.92469714296265</v>
      </c>
      <c r="AW27">
        <v>24</v>
      </c>
      <c r="AX27">
        <f>IF(Z27&gt;0, (R27*SUMPRODUCT(K27:$K$98, X27:$X$98)-K27*$AZ$3)/Z27, 0)</f>
        <v>529.70525697678409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250000</v>
      </c>
      <c r="S28">
        <f t="shared" si="1"/>
        <v>523.177420009667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386.32015996126535</v>
      </c>
      <c r="AC28">
        <f t="shared" si="2"/>
        <v>376.10356384947374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-783.75702331587263</v>
      </c>
      <c r="AI28">
        <f t="shared" si="6"/>
        <v>-801.72910838036773</v>
      </c>
      <c r="AJ28">
        <f t="shared" si="7"/>
        <v>10.216596111791603</v>
      </c>
      <c r="AK28">
        <f t="shared" si="22"/>
        <v>27.042411197288576</v>
      </c>
      <c r="AL28">
        <f t="shared" si="8"/>
        <v>-764.47010107128744</v>
      </c>
      <c r="AN28">
        <f t="shared" si="9"/>
        <v>0</v>
      </c>
      <c r="AO28">
        <f t="shared" si="9"/>
        <v>0</v>
      </c>
      <c r="AP28">
        <f t="shared" si="9"/>
        <v>-1.0571774691319777</v>
      </c>
      <c r="AQ28">
        <f t="shared" si="9"/>
        <v>-46.103179644991386</v>
      </c>
      <c r="AR28">
        <f t="shared" si="9"/>
        <v>-47.160357114123364</v>
      </c>
      <c r="AS28">
        <f t="shared" si="9"/>
        <v>0.60097396500448019</v>
      </c>
      <c r="AT28">
        <f t="shared" si="9"/>
        <v>1.5907240437702026</v>
      </c>
      <c r="AU28">
        <f t="shared" si="9"/>
        <v>-44.968659105348671</v>
      </c>
      <c r="AW28">
        <v>25</v>
      </c>
      <c r="AX28">
        <f>IF(Z28&gt;0, (R28*SUMPRODUCT(K28:$K$98, X28:$X$98)-K28*$AZ$3)/Z28, 0)</f>
        <v>523.177420009667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250000</v>
      </c>
      <c r="S29">
        <f t="shared" si="1"/>
        <v>516.2083447689522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376.10356384947374</v>
      </c>
      <c r="AC29">
        <f t="shared" si="2"/>
        <v>365.70811603538948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-810.98997909364243</v>
      </c>
      <c r="AI29">
        <f t="shared" si="6"/>
        <v>-828.70124430958322</v>
      </c>
      <c r="AJ29">
        <f t="shared" si="7"/>
        <v>10.395447814084264</v>
      </c>
      <c r="AK29">
        <f t="shared" si="22"/>
        <v>26.327249469463165</v>
      </c>
      <c r="AL29">
        <f t="shared" si="8"/>
        <v>-791.97854702603581</v>
      </c>
      <c r="AN29">
        <f t="shared" si="9"/>
        <v>0</v>
      </c>
      <c r="AO29">
        <f t="shared" si="9"/>
        <v>0</v>
      </c>
      <c r="AP29">
        <f t="shared" si="9"/>
        <v>-0.93020998502281649</v>
      </c>
      <c r="AQ29">
        <f t="shared" si="9"/>
        <v>-42.593850134849198</v>
      </c>
      <c r="AR29">
        <f t="shared" si="9"/>
        <v>-43.524060119872011</v>
      </c>
      <c r="AS29">
        <f t="shared" si="9"/>
        <v>0.54597733349628008</v>
      </c>
      <c r="AT29">
        <f t="shared" si="9"/>
        <v>1.3827284519820437</v>
      </c>
      <c r="AU29">
        <f t="shared" si="9"/>
        <v>-41.59535433439369</v>
      </c>
      <c r="AW29">
        <v>26</v>
      </c>
      <c r="AX29">
        <f>IF(Z29&gt;0, (R29*SUMPRODUCT(K29:$K$98, X29:$X$98)-K29*$AZ$3)/Z29, 0)</f>
        <v>516.2083447689522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250000</v>
      </c>
      <c r="S30">
        <f t="shared" si="1"/>
        <v>508.58496880338544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365.70811603538948</v>
      </c>
      <c r="AC30">
        <f t="shared" si="2"/>
        <v>354.99616932099337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-839.6276775582819</v>
      </c>
      <c r="AI30">
        <f t="shared" si="6"/>
        <v>-857.0778673543075</v>
      </c>
      <c r="AJ30">
        <f t="shared" si="7"/>
        <v>10.711946714396106</v>
      </c>
      <c r="AK30">
        <f t="shared" si="22"/>
        <v>25.599568122477265</v>
      </c>
      <c r="AL30">
        <f t="shared" si="8"/>
        <v>-820.76635251743403</v>
      </c>
      <c r="AN30">
        <f t="shared" si="9"/>
        <v>0</v>
      </c>
      <c r="AO30">
        <f t="shared" si="9"/>
        <v>0</v>
      </c>
      <c r="AP30">
        <f t="shared" si="9"/>
        <v>-0.81830186843640174</v>
      </c>
      <c r="AQ30">
        <f t="shared" si="9"/>
        <v>-39.373147534094059</v>
      </c>
      <c r="AR30">
        <f t="shared" si="9"/>
        <v>-40.191449402530459</v>
      </c>
      <c r="AS30">
        <f t="shared" si="9"/>
        <v>0.50232152850153722</v>
      </c>
      <c r="AT30">
        <f t="shared" si="9"/>
        <v>1.2004553916404499</v>
      </c>
      <c r="AU30">
        <f t="shared" si="9"/>
        <v>-38.488672482388466</v>
      </c>
      <c r="AW30">
        <v>27</v>
      </c>
      <c r="AX30">
        <f>IF(Z30&gt;0, (R30*SUMPRODUCT(K30:$K$98, X30:$X$98)-K30*$AZ$3)/Z30, 0)</f>
        <v>508.58496880338544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250000</v>
      </c>
      <c r="S31">
        <f t="shared" si="1"/>
        <v>500.44899423367241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354.99616932099337</v>
      </c>
      <c r="AC31">
        <f t="shared" si="2"/>
        <v>344.0890069837323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-866.73085945032619</v>
      </c>
      <c r="AI31">
        <f t="shared" si="6"/>
        <v>-883.91987426244646</v>
      </c>
      <c r="AJ31">
        <f t="shared" si="7"/>
        <v>10.90716233726107</v>
      </c>
      <c r="AK31">
        <f t="shared" si="22"/>
        <v>24.849731852469539</v>
      </c>
      <c r="AL31">
        <f t="shared" si="8"/>
        <v>-848.16298007271587</v>
      </c>
      <c r="AN31">
        <f t="shared" si="9"/>
        <v>0</v>
      </c>
      <c r="AO31">
        <f t="shared" si="9"/>
        <v>0</v>
      </c>
      <c r="AP31">
        <f t="shared" si="9"/>
        <v>-0.71969146292520436</v>
      </c>
      <c r="AQ31">
        <f t="shared" si="9"/>
        <v>-36.289386391149435</v>
      </c>
      <c r="AR31">
        <f t="shared" si="9"/>
        <v>-37.00907785407464</v>
      </c>
      <c r="AS31">
        <f t="shared" si="9"/>
        <v>0.45667489990939258</v>
      </c>
      <c r="AT31">
        <f t="shared" si="9"/>
        <v>1.0404400755761984</v>
      </c>
      <c r="AU31">
        <f t="shared" si="9"/>
        <v>-35.511962878589046</v>
      </c>
      <c r="AW31">
        <v>28</v>
      </c>
      <c r="AX31">
        <f>IF(Z31&gt;0, (R31*SUMPRODUCT(K31:$K$98, X31:$X$98)-K31*$AZ$3)/Z31, 0)</f>
        <v>500.44899423367241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250000</v>
      </c>
      <c r="S32">
        <f t="shared" si="1"/>
        <v>492.12322439328256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344.0890069837323</v>
      </c>
      <c r="AC32">
        <f t="shared" si="2"/>
        <v>333.21567880404086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-896.73251050246779</v>
      </c>
      <c r="AI32">
        <f t="shared" si="6"/>
        <v>-913.6599619154166</v>
      </c>
      <c r="AJ32">
        <f t="shared" si="7"/>
        <v>10.873328179691441</v>
      </c>
      <c r="AK32">
        <f t="shared" si="22"/>
        <v>24.086230488861265</v>
      </c>
      <c r="AL32">
        <f t="shared" si="8"/>
        <v>-878.70040324686397</v>
      </c>
      <c r="AN32">
        <f t="shared" si="9"/>
        <v>0</v>
      </c>
      <c r="AO32">
        <f t="shared" si="9"/>
        <v>0</v>
      </c>
      <c r="AP32">
        <f t="shared" si="9"/>
        <v>-0.63280356691148032</v>
      </c>
      <c r="AQ32">
        <f t="shared" si="9"/>
        <v>-33.52279781334159</v>
      </c>
      <c r="AR32">
        <f t="shared" si="9"/>
        <v>-34.155601380253067</v>
      </c>
      <c r="AS32">
        <f t="shared" si="9"/>
        <v>0.40648061473946373</v>
      </c>
      <c r="AT32">
        <f t="shared" si="9"/>
        <v>0.90042217194869711</v>
      </c>
      <c r="AU32">
        <f t="shared" si="9"/>
        <v>-32.848698593564912</v>
      </c>
      <c r="AW32">
        <v>29</v>
      </c>
      <c r="AX32">
        <f>IF(Z32&gt;0, (R32*SUMPRODUCT(K32:$K$98, X32:$X$98)-K32*$AZ$3)/Z32, 0)</f>
        <v>492.12322439328256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250000</v>
      </c>
      <c r="S33">
        <f t="shared" si="1"/>
        <v>483.6160566464531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333.21567880404086</v>
      </c>
      <c r="AC33">
        <f t="shared" si="2"/>
        <v>322.38579010807234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-927.98150665441096</v>
      </c>
      <c r="AI33">
        <f t="shared" si="6"/>
        <v>-944.64688540256486</v>
      </c>
      <c r="AJ33">
        <f t="shared" si="7"/>
        <v>10.829888695968521</v>
      </c>
      <c r="AK33">
        <f t="shared" si="22"/>
        <v>23.325097516282863</v>
      </c>
      <c r="AL33">
        <f t="shared" si="8"/>
        <v>-910.49189919031346</v>
      </c>
      <c r="AN33">
        <f t="shared" si="9"/>
        <v>0</v>
      </c>
      <c r="AO33">
        <f t="shared" si="9"/>
        <v>0</v>
      </c>
      <c r="AP33">
        <f t="shared" si="9"/>
        <v>-0.55625574328586114</v>
      </c>
      <c r="AQ33">
        <f t="shared" si="9"/>
        <v>-30.974096091081211</v>
      </c>
      <c r="AR33">
        <f t="shared" si="9"/>
        <v>-31.530351834367071</v>
      </c>
      <c r="AS33">
        <f t="shared" si="9"/>
        <v>0.36147920052200611</v>
      </c>
      <c r="AT33">
        <f t="shared" si="9"/>
        <v>0.77854332939012028</v>
      </c>
      <c r="AU33">
        <f t="shared" si="9"/>
        <v>-30.390329304454944</v>
      </c>
      <c r="AW33">
        <v>30</v>
      </c>
      <c r="AX33">
        <f>IF(Z33&gt;0, (R33*SUMPRODUCT(K33:$K$98, X33:$X$98)-K33*$AZ$3)/Z33, 0)</f>
        <v>483.6160566464531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250000</v>
      </c>
      <c r="S34">
        <f t="shared" si="1"/>
        <v>475.04103698394101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322.38579010807234</v>
      </c>
      <c r="AC34">
        <f t="shared" si="2"/>
        <v>311.67322001464578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-962.88342066010136</v>
      </c>
      <c r="AI34">
        <f t="shared" si="6"/>
        <v>-979.28585727870779</v>
      </c>
      <c r="AJ34">
        <f t="shared" si="7"/>
        <v>10.712570093426564</v>
      </c>
      <c r="AK34">
        <f t="shared" si="22"/>
        <v>22.567005307565065</v>
      </c>
      <c r="AL34">
        <f t="shared" si="8"/>
        <v>-946.00628187771622</v>
      </c>
      <c r="AN34">
        <f t="shared" si="9"/>
        <v>0</v>
      </c>
      <c r="AO34">
        <f t="shared" si="9"/>
        <v>0</v>
      </c>
      <c r="AP34">
        <f t="shared" si="9"/>
        <v>-0.48882078651874994</v>
      </c>
      <c r="AQ34">
        <f t="shared" si="9"/>
        <v>-28.695579928595123</v>
      </c>
      <c r="AR34">
        <f t="shared" si="9"/>
        <v>-29.184400715113874</v>
      </c>
      <c r="AS34">
        <f t="shared" si="9"/>
        <v>0.31925299030059145</v>
      </c>
      <c r="AT34">
        <f t="shared" si="9"/>
        <v>0.67253552263712468</v>
      </c>
      <c r="AU34">
        <f t="shared" ref="AU34:AU89" si="23">AL34*$K34</f>
        <v>-28.192612202176161</v>
      </c>
      <c r="AW34">
        <v>31</v>
      </c>
      <c r="AX34">
        <f>IF(Z34&gt;0, (R34*SUMPRODUCT(K34:$K$98, X34:$X$98)-K34*$AZ$3)/Z34, 0)</f>
        <v>475.04103698394101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250000</v>
      </c>
      <c r="S35">
        <f t="shared" si="1"/>
        <v>466.39476376047725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311.67322001464578</v>
      </c>
      <c r="AC35">
        <f t="shared" si="2"/>
        <v>301.06828829824235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-1003.5112418370422</v>
      </c>
      <c r="AI35">
        <f t="shared" ref="AI35:AI66" si="25">SUM(AE35:AH35)</f>
        <v>-1019.6493029652788</v>
      </c>
      <c r="AJ35">
        <f t="shared" si="7"/>
        <v>10.604931716403428</v>
      </c>
      <c r="AK35">
        <f t="shared" si="22"/>
        <v>21.817125401025205</v>
      </c>
      <c r="AL35">
        <f t="shared" ref="AL35:AL89" si="26">SUM(AI35:AK35)</f>
        <v>-987.22724584785021</v>
      </c>
      <c r="AN35">
        <f t="shared" ref="AN35:AT66" si="27">AE35*$K35</f>
        <v>0</v>
      </c>
      <c r="AO35">
        <f t="shared" si="27"/>
        <v>0</v>
      </c>
      <c r="AP35">
        <f t="shared" si="27"/>
        <v>-0.42941244890602848</v>
      </c>
      <c r="AQ35">
        <f t="shared" si="27"/>
        <v>-26.702106060807822</v>
      </c>
      <c r="AR35">
        <f t="shared" si="27"/>
        <v>-27.13151850971385</v>
      </c>
      <c r="AS35">
        <f t="shared" si="27"/>
        <v>0.28218319800847136</v>
      </c>
      <c r="AT35">
        <f t="shared" si="27"/>
        <v>0.58052483331793148</v>
      </c>
      <c r="AU35">
        <f t="shared" si="23"/>
        <v>-26.268810478387447</v>
      </c>
      <c r="AW35">
        <v>32</v>
      </c>
      <c r="AX35">
        <f>IF(Z35&gt;0, (R35*SUMPRODUCT(K35:$K$98, X35:$X$98)-K35*$AZ$3)/Z35, 0)</f>
        <v>466.39476376047725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250000</v>
      </c>
      <c r="S36">
        <f t="shared" si="1"/>
        <v>457.59438324001218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301.06828829824235</v>
      </c>
      <c r="AC36">
        <f t="shared" si="2"/>
        <v>290.51854671260566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-1046.245349959818</v>
      </c>
      <c r="AI36">
        <f t="shared" si="25"/>
        <v>-1062.1174059417763</v>
      </c>
      <c r="AJ36">
        <f t="shared" si="7"/>
        <v>10.549741585636696</v>
      </c>
      <c r="AK36">
        <f t="shared" si="22"/>
        <v>21.074780180876967</v>
      </c>
      <c r="AL36">
        <f t="shared" si="26"/>
        <v>-1030.4928841752626</v>
      </c>
      <c r="AN36">
        <f t="shared" si="27"/>
        <v>0</v>
      </c>
      <c r="AO36">
        <f t="shared" si="27"/>
        <v>0</v>
      </c>
      <c r="AP36">
        <f t="shared" si="27"/>
        <v>-0.3770842892899689</v>
      </c>
      <c r="AQ36">
        <f t="shared" si="27"/>
        <v>-24.856432251813231</v>
      </c>
      <c r="AR36">
        <f t="shared" si="27"/>
        <v>-25.233516541103199</v>
      </c>
      <c r="AS36">
        <f t="shared" si="27"/>
        <v>0.25063809077630439</v>
      </c>
      <c r="AT36">
        <f t="shared" si="27"/>
        <v>0.50068929415833796</v>
      </c>
      <c r="AU36">
        <f t="shared" si="23"/>
        <v>-24.482189156168559</v>
      </c>
      <c r="AW36">
        <v>33</v>
      </c>
      <c r="AX36">
        <f>IF(Z36&gt;0, (R36*SUMPRODUCT(K36:$K$98, X36:$X$98)-K36*$AZ$3)/Z36, 0)</f>
        <v>457.59438324001218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250000</v>
      </c>
      <c r="S37">
        <f t="shared" si="1"/>
        <v>448.72881998453119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290.51854671260566</v>
      </c>
      <c r="AC37">
        <f t="shared" si="2"/>
        <v>280.0838684564809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-1090.4080238726956</v>
      </c>
      <c r="AI37">
        <f t="shared" si="25"/>
        <v>-1106.0123184924471</v>
      </c>
      <c r="AJ37">
        <f t="shared" si="7"/>
        <v>10.434678256124755</v>
      </c>
      <c r="AK37">
        <f t="shared" si="22"/>
        <v>20.336298269882398</v>
      </c>
      <c r="AL37">
        <f t="shared" si="26"/>
        <v>-1075.2413419664399</v>
      </c>
      <c r="AN37">
        <f t="shared" si="27"/>
        <v>0</v>
      </c>
      <c r="AO37">
        <f t="shared" si="27"/>
        <v>0</v>
      </c>
      <c r="AP37">
        <f t="shared" si="27"/>
        <v>-0.33100257375788139</v>
      </c>
      <c r="AQ37">
        <f t="shared" si="27"/>
        <v>-23.130033823589603</v>
      </c>
      <c r="AR37">
        <f t="shared" si="27"/>
        <v>-23.461036397347485</v>
      </c>
      <c r="AS37">
        <f t="shared" si="27"/>
        <v>0.22134325474352756</v>
      </c>
      <c r="AT37">
        <f t="shared" si="27"/>
        <v>0.43137913196785416</v>
      </c>
      <c r="AU37">
        <f t="shared" si="23"/>
        <v>-22.808314010636103</v>
      </c>
      <c r="AW37">
        <v>34</v>
      </c>
      <c r="AX37">
        <f>IF(Z37&gt;0, (R37*SUMPRODUCT(K37:$K$98, X37:$X$98)-K37*$AZ$3)/Z37, 0)</f>
        <v>448.72881998453119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250000</v>
      </c>
      <c r="S38">
        <f t="shared" si="1"/>
        <v>439.9148058930748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280.0838684564809</v>
      </c>
      <c r="AC38">
        <f t="shared" si="2"/>
        <v>269.83040070047031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-1140.0984503182524</v>
      </c>
      <c r="AI38">
        <f t="shared" si="25"/>
        <v>-1155.4326921467746</v>
      </c>
      <c r="AJ38">
        <f t="shared" si="7"/>
        <v>10.253467756010593</v>
      </c>
      <c r="AK38">
        <f t="shared" si="22"/>
        <v>19.605870791953667</v>
      </c>
      <c r="AL38">
        <f t="shared" si="26"/>
        <v>-1125.5733535988102</v>
      </c>
      <c r="AN38">
        <f t="shared" si="27"/>
        <v>0</v>
      </c>
      <c r="AO38">
        <f t="shared" si="27"/>
        <v>0</v>
      </c>
      <c r="AP38">
        <f t="shared" si="27"/>
        <v>-0.29042333923537894</v>
      </c>
      <c r="AQ38">
        <f t="shared" si="27"/>
        <v>-21.592929256054411</v>
      </c>
      <c r="AR38">
        <f t="shared" si="27"/>
        <v>-21.883352595289789</v>
      </c>
      <c r="AS38">
        <f t="shared" si="27"/>
        <v>0.19419586424573107</v>
      </c>
      <c r="AT38">
        <f t="shared" si="27"/>
        <v>0.37132598583554216</v>
      </c>
      <c r="AU38">
        <f t="shared" si="23"/>
        <v>-21.317830745208514</v>
      </c>
      <c r="AW38">
        <v>35</v>
      </c>
      <c r="AX38">
        <f>IF(Z38&gt;0, (R38*SUMPRODUCT(K38:$K$98, X38:$X$98)-K38*$AZ$3)/Z38, 0)</f>
        <v>439.9148058930748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250000</v>
      </c>
      <c r="S39">
        <f t="shared" si="1"/>
        <v>431.12803780728751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269.83040070047031</v>
      </c>
      <c r="AC39">
        <f t="shared" si="2"/>
        <v>259.73440543332566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-1195.7292157167826</v>
      </c>
      <c r="AI39">
        <f t="shared" si="25"/>
        <v>-1210.7905422054478</v>
      </c>
      <c r="AJ39">
        <f t="shared" si="7"/>
        <v>10.095995267144644</v>
      </c>
      <c r="AK39">
        <f t="shared" si="22"/>
        <v>18.888128049032922</v>
      </c>
      <c r="AL39">
        <f t="shared" si="26"/>
        <v>-1181.8064188892702</v>
      </c>
      <c r="AN39">
        <f t="shared" si="27"/>
        <v>0</v>
      </c>
      <c r="AO39">
        <f t="shared" si="27"/>
        <v>0</v>
      </c>
      <c r="AP39">
        <f t="shared" si="27"/>
        <v>-0.25469147398231157</v>
      </c>
      <c r="AQ39">
        <f t="shared" si="27"/>
        <v>-20.220133775322669</v>
      </c>
      <c r="AR39">
        <f t="shared" si="27"/>
        <v>-20.474825249304981</v>
      </c>
      <c r="AS39">
        <f t="shared" si="27"/>
        <v>0.17072625826434762</v>
      </c>
      <c r="AT39">
        <f t="shared" si="27"/>
        <v>0.31940381726637579</v>
      </c>
      <c r="AU39">
        <f t="shared" si="23"/>
        <v>-19.984695173774256</v>
      </c>
      <c r="AW39">
        <v>36</v>
      </c>
      <c r="AX39">
        <f>IF(Z39&gt;0, (R39*SUMPRODUCT(K39:$K$98, X39:$X$98)-K39*$AZ$3)/Z39, 0)</f>
        <v>431.12803780728751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250000</v>
      </c>
      <c r="S40">
        <f t="shared" si="1"/>
        <v>422.35863244608674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259.73440543332566</v>
      </c>
      <c r="AC40">
        <f t="shared" si="2"/>
        <v>249.77939129095824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-1259.2062676430039</v>
      </c>
      <c r="AI40">
        <f t="shared" si="25"/>
        <v>-1273.9910602400182</v>
      </c>
      <c r="AJ40">
        <f t="shared" si="7"/>
        <v>9.9550141423674177</v>
      </c>
      <c r="AK40">
        <f t="shared" si="22"/>
        <v>18.181408380332797</v>
      </c>
      <c r="AL40">
        <f t="shared" si="26"/>
        <v>-1245.8546377173179</v>
      </c>
      <c r="AN40">
        <f t="shared" si="27"/>
        <v>0</v>
      </c>
      <c r="AO40">
        <f t="shared" si="27"/>
        <v>0</v>
      </c>
      <c r="AP40">
        <f t="shared" si="27"/>
        <v>-0.22322786097999064</v>
      </c>
      <c r="AQ40">
        <f t="shared" si="27"/>
        <v>-19.012097722311722</v>
      </c>
      <c r="AR40">
        <f t="shared" si="27"/>
        <v>-19.235325583291715</v>
      </c>
      <c r="AS40">
        <f t="shared" si="27"/>
        <v>0.15030555879931742</v>
      </c>
      <c r="AT40">
        <f t="shared" si="27"/>
        <v>0.27451158856059948</v>
      </c>
      <c r="AU40">
        <f t="shared" si="23"/>
        <v>-18.810508435931798</v>
      </c>
      <c r="AW40">
        <v>37</v>
      </c>
      <c r="AX40">
        <f>IF(Z40&gt;0, (R40*SUMPRODUCT(K40:$K$98, X40:$X$98)-K40*$AZ$3)/Z40, 0)</f>
        <v>422.35863244608674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25</v>
      </c>
      <c r="R41">
        <f t="shared" si="0"/>
        <v>250000</v>
      </c>
      <c r="S41">
        <f t="shared" si="1"/>
        <v>413.57027781902769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249.77939129095824</v>
      </c>
      <c r="AC41">
        <f t="shared" si="2"/>
        <v>239.93257895521367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-1332.0783213827501</v>
      </c>
      <c r="AI41">
        <f t="shared" si="25"/>
        <v>-1346.5820582216559</v>
      </c>
      <c r="AJ41">
        <f t="shared" si="7"/>
        <v>9.8468123357445734</v>
      </c>
      <c r="AK41">
        <f t="shared" si="22"/>
        <v>17.48455739036708</v>
      </c>
      <c r="AL41">
        <f t="shared" si="26"/>
        <v>-1319.2506884955442</v>
      </c>
      <c r="AN41">
        <f t="shared" si="27"/>
        <v>0</v>
      </c>
      <c r="AO41">
        <f t="shared" si="27"/>
        <v>0</v>
      </c>
      <c r="AP41">
        <f t="shared" si="27"/>
        <v>-0.19552173829490663</v>
      </c>
      <c r="AQ41">
        <f t="shared" si="27"/>
        <v>-17.957459641922561</v>
      </c>
      <c r="AR41">
        <f t="shared" si="27"/>
        <v>-18.152981380217469</v>
      </c>
      <c r="AS41">
        <f t="shared" si="27"/>
        <v>0.1327427466405792</v>
      </c>
      <c r="AT41">
        <f t="shared" si="27"/>
        <v>0.2357055352184351</v>
      </c>
      <c r="AU41">
        <f t="shared" si="23"/>
        <v>-17.784533098358455</v>
      </c>
      <c r="AW41">
        <v>38</v>
      </c>
      <c r="AX41">
        <f>IF(Z41&gt;0, (R41*SUMPRODUCT(K41:$K$98, X41:$X$98)-K41*$AZ$3)/Z41, 0)</f>
        <v>413.57027781902769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250000</v>
      </c>
      <c r="S42">
        <f t="shared" si="1"/>
        <v>404.7190052391191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239.93257895521367</v>
      </c>
      <c r="AC42">
        <f t="shared" si="2"/>
        <v>230.15840983701185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-1415.2614423399054</v>
      </c>
      <c r="AI42">
        <f t="shared" si="25"/>
        <v>-1429.4786156661883</v>
      </c>
      <c r="AJ42">
        <f t="shared" si="7"/>
        <v>9.7741691182018258</v>
      </c>
      <c r="AK42">
        <f t="shared" si="22"/>
        <v>16.795280526864957</v>
      </c>
      <c r="AL42">
        <f t="shared" si="26"/>
        <v>-1402.9091660211216</v>
      </c>
      <c r="AN42">
        <f t="shared" si="27"/>
        <v>0</v>
      </c>
      <c r="AO42">
        <f t="shared" si="27"/>
        <v>0</v>
      </c>
      <c r="AP42">
        <f t="shared" si="27"/>
        <v>-0.17112378355549465</v>
      </c>
      <c r="AQ42">
        <f t="shared" si="27"/>
        <v>-17.034672587531375</v>
      </c>
      <c r="AR42">
        <f t="shared" si="27"/>
        <v>-17.205796371086869</v>
      </c>
      <c r="AS42">
        <f t="shared" si="27"/>
        <v>0.11764594566248336</v>
      </c>
      <c r="AT42">
        <f t="shared" si="27"/>
        <v>0.20215494906570938</v>
      </c>
      <c r="AU42">
        <f t="shared" si="23"/>
        <v>-16.885995476358676</v>
      </c>
      <c r="AW42">
        <v>39</v>
      </c>
      <c r="AX42">
        <f>IF(Z42&gt;0, (R42*SUMPRODUCT(K42:$K$98, X42:$X$98)-K42*$AZ$3)/Z42, 0)</f>
        <v>404.7190052391191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250000</v>
      </c>
      <c r="S43">
        <f t="shared" si="1"/>
        <v>395.78582959450239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230.15840983701185</v>
      </c>
      <c r="AC43">
        <f t="shared" si="2"/>
        <v>220.43024664565971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-1514.2031728938771</v>
      </c>
      <c r="AI43">
        <f t="shared" si="25"/>
        <v>-1528.1267541696077</v>
      </c>
      <c r="AJ43">
        <f t="shared" si="7"/>
        <v>9.728163191352138</v>
      </c>
      <c r="AK43">
        <f t="shared" si="22"/>
        <v>16.111088688590829</v>
      </c>
      <c r="AL43">
        <f t="shared" si="26"/>
        <v>-1502.2875022896646</v>
      </c>
      <c r="AN43">
        <f t="shared" si="27"/>
        <v>0</v>
      </c>
      <c r="AO43">
        <f t="shared" si="27"/>
        <v>0</v>
      </c>
      <c r="AP43">
        <f t="shared" si="27"/>
        <v>-0.14963391794505237</v>
      </c>
      <c r="AQ43">
        <f t="shared" si="27"/>
        <v>-16.272835906080658</v>
      </c>
      <c r="AR43">
        <f t="shared" si="27"/>
        <v>-16.422469824025715</v>
      </c>
      <c r="AS43">
        <f t="shared" si="27"/>
        <v>0.10454660650188856</v>
      </c>
      <c r="AT43">
        <f t="shared" si="27"/>
        <v>0.1731426186333353</v>
      </c>
      <c r="AU43">
        <f t="shared" si="23"/>
        <v>-16.144780598890488</v>
      </c>
      <c r="AW43">
        <v>40</v>
      </c>
      <c r="AX43">
        <f>IF(Z43&gt;0, (R43*SUMPRODUCT(K43:$K$98, X43:$X$98)-K43*$AZ$3)/Z43, 0)</f>
        <v>395.78582959450239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25</v>
      </c>
      <c r="R44">
        <f t="shared" si="0"/>
        <v>250000</v>
      </c>
      <c r="S44">
        <f t="shared" si="1"/>
        <v>386.66318499783142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220.43024664565971</v>
      </c>
      <c r="AC44">
        <f t="shared" si="2"/>
        <v>210.68107984331044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-1626.0126689131564</v>
      </c>
      <c r="AI44">
        <f t="shared" si="25"/>
        <v>-1639.6344131092383</v>
      </c>
      <c r="AJ44">
        <f t="shared" si="7"/>
        <v>9.749166802349265</v>
      </c>
      <c r="AK44">
        <f t="shared" si="22"/>
        <v>15.430117265196181</v>
      </c>
      <c r="AL44">
        <f t="shared" si="26"/>
        <v>-1614.4551290416928</v>
      </c>
      <c r="AN44">
        <f t="shared" si="27"/>
        <v>0</v>
      </c>
      <c r="AO44">
        <f t="shared" si="27"/>
        <v>0</v>
      </c>
      <c r="AP44">
        <f t="shared" si="27"/>
        <v>-0.13070547836262095</v>
      </c>
      <c r="AQ44">
        <f t="shared" si="27"/>
        <v>-15.602169638092793</v>
      </c>
      <c r="AR44">
        <f t="shared" si="27"/>
        <v>-15.732875116455414</v>
      </c>
      <c r="AS44">
        <f t="shared" si="27"/>
        <v>9.3546721491405457E-2</v>
      </c>
      <c r="AT44">
        <f t="shared" si="27"/>
        <v>0.14805746087339564</v>
      </c>
      <c r="AU44">
        <f t="shared" si="23"/>
        <v>-15.491270934090611</v>
      </c>
      <c r="AW44">
        <v>41</v>
      </c>
      <c r="AX44">
        <f>IF(Z44&gt;0, (R44*SUMPRODUCT(K44:$K$98, X44:$X$98)-K44*$AZ$3)/Z44, 0)</f>
        <v>386.66318499783142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25</v>
      </c>
      <c r="R45">
        <f t="shared" si="0"/>
        <v>250000</v>
      </c>
      <c r="S45">
        <f t="shared" si="1"/>
        <v>377.34458450473443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210.68107984331044</v>
      </c>
      <c r="AC45">
        <f t="shared" si="2"/>
        <v>200.90361476212067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-1751.7177540800601</v>
      </c>
      <c r="AI45">
        <f t="shared" si="25"/>
        <v>-1765.0281090587732</v>
      </c>
      <c r="AJ45">
        <f t="shared" si="7"/>
        <v>9.7774650811897743</v>
      </c>
      <c r="AK45">
        <f t="shared" si="22"/>
        <v>14.747675589031733</v>
      </c>
      <c r="AL45">
        <f t="shared" si="26"/>
        <v>-1740.5029683885516</v>
      </c>
      <c r="AN45">
        <f t="shared" si="27"/>
        <v>0</v>
      </c>
      <c r="AO45">
        <f t="shared" si="27"/>
        <v>0</v>
      </c>
      <c r="AP45">
        <f t="shared" si="27"/>
        <v>-0.1140335608186623</v>
      </c>
      <c r="AQ45">
        <f t="shared" si="27"/>
        <v>-15.007459482972573</v>
      </c>
      <c r="AR45">
        <f t="shared" si="27"/>
        <v>-15.121493043791236</v>
      </c>
      <c r="AS45">
        <f t="shared" si="27"/>
        <v>8.3766297801322817E-2</v>
      </c>
      <c r="AT45">
        <f t="shared" si="27"/>
        <v>0.12634749140089038</v>
      </c>
      <c r="AU45">
        <f t="shared" si="23"/>
        <v>-14.911379254589022</v>
      </c>
      <c r="AW45">
        <v>42</v>
      </c>
      <c r="AX45">
        <f>IF(Z45&gt;0, (R45*SUMPRODUCT(K45:$K$98, X45:$X$98)-K45*$AZ$3)/Z45, 0)</f>
        <v>377.34458450473443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250000</v>
      </c>
      <c r="S46">
        <f t="shared" si="1"/>
        <v>367.83541549224503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200.90361476212067</v>
      </c>
      <c r="AC46">
        <f t="shared" si="2"/>
        <v>191.09678434781168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-1893.2419983615875</v>
      </c>
      <c r="AI46">
        <f t="shared" si="25"/>
        <v>-1906.2299255906773</v>
      </c>
      <c r="AJ46">
        <f t="shared" si="7"/>
        <v>9.8068304143089904</v>
      </c>
      <c r="AK46">
        <f t="shared" si="22"/>
        <v>14.063253033348449</v>
      </c>
      <c r="AL46">
        <f t="shared" si="26"/>
        <v>-1882.3598421430199</v>
      </c>
      <c r="AN46">
        <f t="shared" si="27"/>
        <v>0</v>
      </c>
      <c r="AO46">
        <f t="shared" si="27"/>
        <v>0</v>
      </c>
      <c r="AP46">
        <f t="shared" si="27"/>
        <v>-9.9349313799253117E-2</v>
      </c>
      <c r="AQ46">
        <f t="shared" si="27"/>
        <v>-14.482087101001712</v>
      </c>
      <c r="AR46">
        <f t="shared" si="27"/>
        <v>-14.581436414800965</v>
      </c>
      <c r="AS46">
        <f t="shared" si="27"/>
        <v>7.5015963288202245E-2</v>
      </c>
      <c r="AT46">
        <f t="shared" si="27"/>
        <v>0.10757486656678374</v>
      </c>
      <c r="AU46">
        <f t="shared" si="23"/>
        <v>-14.398845584945979</v>
      </c>
      <c r="AW46">
        <v>43</v>
      </c>
      <c r="AX46">
        <f>IF(Z46&gt;0, (R46*SUMPRODUCT(K46:$K$98, X46:$X$98)-K46*$AZ$3)/Z46, 0)</f>
        <v>367.83541549224503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250000</v>
      </c>
      <c r="S47">
        <f t="shared" si="1"/>
        <v>358.11870447722231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191.09678434781168</v>
      </c>
      <c r="AC47">
        <f t="shared" si="2"/>
        <v>181.2581160581166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-2045.538923995663</v>
      </c>
      <c r="AI47">
        <f t="shared" si="25"/>
        <v>-2058.1924180600622</v>
      </c>
      <c r="AJ47">
        <f t="shared" si="7"/>
        <v>9.8386682896950788</v>
      </c>
      <c r="AK47">
        <f t="shared" si="22"/>
        <v>13.376774904346819</v>
      </c>
      <c r="AL47">
        <f t="shared" si="26"/>
        <v>-2034.9769748660206</v>
      </c>
      <c r="AN47">
        <f t="shared" si="27"/>
        <v>0</v>
      </c>
      <c r="AO47">
        <f t="shared" si="27"/>
        <v>0</v>
      </c>
      <c r="AP47">
        <f t="shared" si="27"/>
        <v>-8.6420638009158363E-2</v>
      </c>
      <c r="AQ47">
        <f t="shared" si="27"/>
        <v>-13.970590098242878</v>
      </c>
      <c r="AR47">
        <f t="shared" si="27"/>
        <v>-14.057010736252035</v>
      </c>
      <c r="AS47">
        <f t="shared" si="27"/>
        <v>6.7195984478954696E-2</v>
      </c>
      <c r="AT47">
        <f t="shared" si="27"/>
        <v>9.1360490300544259E-2</v>
      </c>
      <c r="AU47">
        <f t="shared" si="23"/>
        <v>-13.898454261472539</v>
      </c>
      <c r="AW47">
        <v>44</v>
      </c>
      <c r="AX47">
        <f>IF(Z47&gt;0, (R47*SUMPRODUCT(K47:$K$98, X47:$X$98)-K47*$AZ$3)/Z47, 0)</f>
        <v>358.11870447722231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250000</v>
      </c>
      <c r="S48">
        <f t="shared" si="1"/>
        <v>348.26668587244234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181.2581160581166</v>
      </c>
      <c r="AC48">
        <f t="shared" si="2"/>
        <v>171.43343561282612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-2207.6945883172339</v>
      </c>
      <c r="AI48">
        <f t="shared" si="25"/>
        <v>-2220.0007779821576</v>
      </c>
      <c r="AJ48">
        <f t="shared" si="7"/>
        <v>9.8246804452904826</v>
      </c>
      <c r="AK48">
        <f t="shared" si="22"/>
        <v>12.688068124068163</v>
      </c>
      <c r="AL48">
        <f t="shared" si="26"/>
        <v>-2197.4880294127988</v>
      </c>
      <c r="AN48">
        <f t="shared" si="27"/>
        <v>0</v>
      </c>
      <c r="AO48">
        <f t="shared" si="27"/>
        <v>0</v>
      </c>
      <c r="AP48">
        <f t="shared" si="27"/>
        <v>-7.5043414102216002E-2</v>
      </c>
      <c r="AQ48">
        <f t="shared" si="27"/>
        <v>-13.462569951650396</v>
      </c>
      <c r="AR48">
        <f t="shared" si="27"/>
        <v>-13.537613365752613</v>
      </c>
      <c r="AS48">
        <f t="shared" si="27"/>
        <v>5.9911116531816695E-2</v>
      </c>
      <c r="AT48">
        <f t="shared" si="27"/>
        <v>7.737211730983698E-2</v>
      </c>
      <c r="AU48">
        <f t="shared" si="23"/>
        <v>-13.400330131910959</v>
      </c>
      <c r="AW48">
        <v>45</v>
      </c>
      <c r="AX48">
        <f>IF(Z48&gt;0, (R48*SUMPRODUCT(K48:$K$98, X48:$X$98)-K48*$AZ$3)/Z48, 0)</f>
        <v>348.26668587244234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250000</v>
      </c>
      <c r="S49">
        <f t="shared" si="1"/>
        <v>338.35120935800518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171.43343561282612</v>
      </c>
      <c r="AC49">
        <f t="shared" si="2"/>
        <v>161.67257070845457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-2375.0985433109527</v>
      </c>
      <c r="AI49">
        <f t="shared" si="25"/>
        <v>-2387.044161224896</v>
      </c>
      <c r="AJ49">
        <f t="shared" si="7"/>
        <v>9.7608649043715445</v>
      </c>
      <c r="AK49">
        <f t="shared" si="22"/>
        <v>12.000340492897829</v>
      </c>
      <c r="AL49">
        <f t="shared" si="26"/>
        <v>-2365.2829558276267</v>
      </c>
      <c r="AN49">
        <f t="shared" si="27"/>
        <v>0</v>
      </c>
      <c r="AO49">
        <f t="shared" si="27"/>
        <v>0</v>
      </c>
      <c r="AP49">
        <f t="shared" si="27"/>
        <v>-6.5039856846099836E-2</v>
      </c>
      <c r="AQ49">
        <f t="shared" si="27"/>
        <v>-12.931609763946607</v>
      </c>
      <c r="AR49">
        <f t="shared" si="27"/>
        <v>-12.996649620792708</v>
      </c>
      <c r="AS49">
        <f t="shared" si="27"/>
        <v>5.3144614255026042E-2</v>
      </c>
      <c r="AT49">
        <f t="shared" si="27"/>
        <v>6.5337802814830176E-2</v>
      </c>
      <c r="AU49">
        <f t="shared" si="23"/>
        <v>-12.878167203722851</v>
      </c>
      <c r="AW49">
        <v>46</v>
      </c>
      <c r="AX49">
        <f>IF(Z49&gt;0, (R49*SUMPRODUCT(K49:$K$98, X49:$X$98)-K49*$AZ$3)/Z49, 0)</f>
        <v>338.35120935800518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250000</v>
      </c>
      <c r="S50">
        <f t="shared" si="1"/>
        <v>328.49889179270326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161.67257070845457</v>
      </c>
      <c r="AC50">
        <f t="shared" si="2"/>
        <v>152.04605473672129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-2548.856562936176</v>
      </c>
      <c r="AI50">
        <f t="shared" si="25"/>
        <v>-2560.4278390146865</v>
      </c>
      <c r="AJ50">
        <f t="shared" si="7"/>
        <v>9.6265159717332835</v>
      </c>
      <c r="AK50">
        <f t="shared" si="22"/>
        <v>11.317079949591822</v>
      </c>
      <c r="AL50">
        <f t="shared" si="26"/>
        <v>-2539.4842430933613</v>
      </c>
      <c r="AN50">
        <f t="shared" si="27"/>
        <v>0</v>
      </c>
      <c r="AO50">
        <f t="shared" si="27"/>
        <v>0</v>
      </c>
      <c r="AP50">
        <f t="shared" si="27"/>
        <v>-5.6251510647694326E-2</v>
      </c>
      <c r="AQ50">
        <f t="shared" si="27"/>
        <v>-12.390771001974841</v>
      </c>
      <c r="AR50">
        <f t="shared" si="27"/>
        <v>-12.447022512622537</v>
      </c>
      <c r="AS50">
        <f t="shared" si="27"/>
        <v>4.6797437206586044E-2</v>
      </c>
      <c r="AT50">
        <f t="shared" si="27"/>
        <v>5.5015785550873532E-2</v>
      </c>
      <c r="AU50">
        <f t="shared" si="23"/>
        <v>-12.345209289865076</v>
      </c>
      <c r="AW50">
        <v>47</v>
      </c>
      <c r="AX50">
        <f>IF(Z50&gt;0, (R50*SUMPRODUCT(K50:$K$98, X50:$X$98)-K50*$AZ$3)/Z50, 0)</f>
        <v>328.49889179270326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250000</v>
      </c>
      <c r="S51">
        <f t="shared" si="1"/>
        <v>318.82550594606909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152.04605473672129</v>
      </c>
      <c r="AC51">
        <f t="shared" si="2"/>
        <v>142.60626033493685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-2734.0743030851295</v>
      </c>
      <c r="AI51">
        <f t="shared" si="25"/>
        <v>-2745.2564589725462</v>
      </c>
      <c r="AJ51">
        <f t="shared" si="7"/>
        <v>9.4397944017844395</v>
      </c>
      <c r="AK51">
        <f t="shared" si="22"/>
        <v>10.643223831570491</v>
      </c>
      <c r="AL51">
        <f t="shared" si="26"/>
        <v>-2725.1734407391909</v>
      </c>
      <c r="AN51">
        <f t="shared" si="27"/>
        <v>0</v>
      </c>
      <c r="AO51">
        <f t="shared" si="27"/>
        <v>0</v>
      </c>
      <c r="AP51">
        <f t="shared" si="27"/>
        <v>-4.8535605745501295E-2</v>
      </c>
      <c r="AQ51">
        <f t="shared" si="27"/>
        <v>-11.867117020142279</v>
      </c>
      <c r="AR51">
        <f t="shared" si="27"/>
        <v>-11.91565262588778</v>
      </c>
      <c r="AS51">
        <f t="shared" si="27"/>
        <v>4.0972970151415787E-2</v>
      </c>
      <c r="AT51">
        <f t="shared" si="27"/>
        <v>4.6196397273582594E-2</v>
      </c>
      <c r="AU51">
        <f t="shared" si="23"/>
        <v>-11.828483258462782</v>
      </c>
      <c r="AW51">
        <v>48</v>
      </c>
      <c r="AX51">
        <f>IF(Z51&gt;0, (R51*SUMPRODUCT(K51:$K$98, X51:$X$98)-K51*$AZ$3)/Z51, 0)</f>
        <v>318.82550594606909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250000</v>
      </c>
      <c r="S52">
        <f t="shared" si="1"/>
        <v>309.38554565176378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142.60626033493685</v>
      </c>
      <c r="AC52">
        <f t="shared" si="2"/>
        <v>133.37394385067893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-2930.0926236102937</v>
      </c>
      <c r="AI52">
        <f t="shared" si="25"/>
        <v>-2940.8699486764749</v>
      </c>
      <c r="AJ52">
        <f t="shared" si="7"/>
        <v>9.2323164842579217</v>
      </c>
      <c r="AK52">
        <f t="shared" si="22"/>
        <v>9.9824382234455804</v>
      </c>
      <c r="AL52">
        <f t="shared" si="26"/>
        <v>-2921.6551939687715</v>
      </c>
      <c r="AN52">
        <f t="shared" si="27"/>
        <v>0</v>
      </c>
      <c r="AO52">
        <f t="shared" si="27"/>
        <v>0</v>
      </c>
      <c r="AP52">
        <f t="shared" si="27"/>
        <v>-4.1766479628488257E-2</v>
      </c>
      <c r="AQ52">
        <f t="shared" si="27"/>
        <v>-11.355290215530632</v>
      </c>
      <c r="AR52">
        <f t="shared" si="27"/>
        <v>-11.397056695159121</v>
      </c>
      <c r="AS52">
        <f t="shared" si="27"/>
        <v>3.5778948486346357E-2</v>
      </c>
      <c r="AT52">
        <f t="shared" si="27"/>
        <v>3.8685972645520969E-2</v>
      </c>
      <c r="AU52">
        <f t="shared" si="23"/>
        <v>-11.322591774027252</v>
      </c>
      <c r="AW52">
        <v>49</v>
      </c>
      <c r="AX52">
        <f>IF(Z52&gt;0, (R52*SUMPRODUCT(K52:$K$98, X52:$X$98)-K52*$AZ$3)/Z52, 0)</f>
        <v>309.38554565176378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250000</v>
      </c>
      <c r="S53">
        <f t="shared" si="1"/>
        <v>300.24394597038832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133.37394385067893</v>
      </c>
      <c r="AC53">
        <f t="shared" si="2"/>
        <v>124.37115411361638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-3137.0985910240543</v>
      </c>
      <c r="AI53">
        <f t="shared" si="25"/>
        <v>-3147.4544329804717</v>
      </c>
      <c r="AJ53">
        <f t="shared" si="7"/>
        <v>9.0027897370625425</v>
      </c>
      <c r="AK53">
        <f t="shared" si="22"/>
        <v>9.3361760695475251</v>
      </c>
      <c r="AL53">
        <f t="shared" si="26"/>
        <v>-3129.1154671738618</v>
      </c>
      <c r="AN53">
        <f t="shared" si="27"/>
        <v>0</v>
      </c>
      <c r="AO53">
        <f t="shared" si="27"/>
        <v>0</v>
      </c>
      <c r="AP53">
        <f t="shared" si="27"/>
        <v>-3.5833091654111082E-2</v>
      </c>
      <c r="AQ53">
        <f t="shared" si="27"/>
        <v>-10.854930174990677</v>
      </c>
      <c r="AR53">
        <f t="shared" si="27"/>
        <v>-10.890763266644788</v>
      </c>
      <c r="AS53">
        <f t="shared" si="27"/>
        <v>3.1151285539940895E-2</v>
      </c>
      <c r="AT53">
        <f t="shared" si="27"/>
        <v>3.2304862724532785E-2</v>
      </c>
      <c r="AU53">
        <f t="shared" si="23"/>
        <v>-10.827307118380316</v>
      </c>
      <c r="AW53">
        <v>50</v>
      </c>
      <c r="AX53">
        <f>IF(Z53&gt;0, (R53*SUMPRODUCT(K53:$K$98, X53:$X$98)-K53*$AZ$3)/Z53, 0)</f>
        <v>300.24394597038832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250000</v>
      </c>
      <c r="S54">
        <f t="shared" si="1"/>
        <v>291.42094614027343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124.37115411361638</v>
      </c>
      <c r="AC54">
        <f t="shared" si="2"/>
        <v>115.61667079440089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-3339.2726170478581</v>
      </c>
      <c r="AI54">
        <f t="shared" si="25"/>
        <v>-3349.1909733230063</v>
      </c>
      <c r="AJ54">
        <f t="shared" si="7"/>
        <v>8.7544833192154954</v>
      </c>
      <c r="AK54">
        <f t="shared" si="22"/>
        <v>8.7059807879531483</v>
      </c>
      <c r="AL54">
        <f t="shared" si="26"/>
        <v>-3331.7305092158376</v>
      </c>
      <c r="AN54">
        <f t="shared" si="27"/>
        <v>0</v>
      </c>
      <c r="AO54">
        <f t="shared" si="27"/>
        <v>0</v>
      </c>
      <c r="AP54">
        <f t="shared" si="27"/>
        <v>-3.06422427140682E-2</v>
      </c>
      <c r="AQ54">
        <f t="shared" si="27"/>
        <v>-10.316508016192705</v>
      </c>
      <c r="AR54">
        <f t="shared" si="27"/>
        <v>-10.347150258906774</v>
      </c>
      <c r="AS54">
        <f t="shared" si="27"/>
        <v>2.7046518118714471E-2</v>
      </c>
      <c r="AT54">
        <f t="shared" si="27"/>
        <v>2.689667208637225E-2</v>
      </c>
      <c r="AU54">
        <f t="shared" si="23"/>
        <v>-10.293207068701687</v>
      </c>
      <c r="AW54">
        <v>51</v>
      </c>
      <c r="AX54">
        <f>IF(Z54&gt;0, (R54*SUMPRODUCT(K54:$K$98, X54:$X$98)-K54*$AZ$3)/Z54, 0)</f>
        <v>291.42094614027343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250000</v>
      </c>
      <c r="S55">
        <f t="shared" si="1"/>
        <v>283.02877514699298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115.61667079440089</v>
      </c>
      <c r="AC55">
        <f t="shared" si="2"/>
        <v>107.17556175657876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-3523.2948232975941</v>
      </c>
      <c r="AI55">
        <f t="shared" si="25"/>
        <v>-3532.761666527661</v>
      </c>
      <c r="AJ55">
        <f t="shared" si="7"/>
        <v>8.4411090378221303</v>
      </c>
      <c r="AK55">
        <f t="shared" si="22"/>
        <v>8.0931669556080639</v>
      </c>
      <c r="AL55">
        <f t="shared" si="26"/>
        <v>-3516.2273905342308</v>
      </c>
      <c r="AN55">
        <f t="shared" si="27"/>
        <v>0</v>
      </c>
      <c r="AO55">
        <f t="shared" si="27"/>
        <v>0</v>
      </c>
      <c r="AP55">
        <f t="shared" si="27"/>
        <v>-2.6113675703232777E-2</v>
      </c>
      <c r="AQ55">
        <f t="shared" si="27"/>
        <v>-9.718781243810767</v>
      </c>
      <c r="AR55">
        <f t="shared" si="27"/>
        <v>-9.7448949195139978</v>
      </c>
      <c r="AS55">
        <f t="shared" si="27"/>
        <v>2.328425417347426E-2</v>
      </c>
      <c r="AT55">
        <f t="shared" si="27"/>
        <v>2.232447840898414E-2</v>
      </c>
      <c r="AU55">
        <f t="shared" si="23"/>
        <v>-9.6992861869315394</v>
      </c>
      <c r="AW55">
        <v>52</v>
      </c>
      <c r="AX55">
        <f>IF(Z55&gt;0, (R55*SUMPRODUCT(K55:$K$98, X55:$X$98)-K55*$AZ$3)/Z55, 0)</f>
        <v>283.02877514699298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250000</v>
      </c>
      <c r="S56">
        <f t="shared" si="1"/>
        <v>277.9188773790832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107.17556175657876</v>
      </c>
      <c r="AC56">
        <f t="shared" si="2"/>
        <v>99.131243886313214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-4548.9245793651044</v>
      </c>
      <c r="AI56">
        <f t="shared" si="25"/>
        <v>-4557.8418617049338</v>
      </c>
      <c r="AJ56">
        <f t="shared" si="7"/>
        <v>8.0443178702655445</v>
      </c>
      <c r="AK56">
        <f t="shared" si="22"/>
        <v>7.5022893229605137</v>
      </c>
      <c r="AL56">
        <f t="shared" si="26"/>
        <v>-4542.2952545117078</v>
      </c>
      <c r="AN56">
        <f t="shared" si="27"/>
        <v>0</v>
      </c>
      <c r="AO56">
        <f t="shared" si="27"/>
        <v>0</v>
      </c>
      <c r="AP56">
        <f t="shared" si="27"/>
        <v>-2.1962274532936268E-2</v>
      </c>
      <c r="AQ56">
        <f t="shared" si="27"/>
        <v>-11.203495261712725</v>
      </c>
      <c r="AR56">
        <f t="shared" si="27"/>
        <v>-11.22545753624566</v>
      </c>
      <c r="AS56">
        <f t="shared" si="27"/>
        <v>1.9812260144310798E-2</v>
      </c>
      <c r="AT56">
        <f t="shared" si="27"/>
        <v>1.8477304122179409E-2</v>
      </c>
      <c r="AU56">
        <f t="shared" si="23"/>
        <v>-11.18716797197917</v>
      </c>
      <c r="AW56">
        <v>53</v>
      </c>
      <c r="AX56">
        <f>IF(Z56&gt;0, (R56*SUMPRODUCT(K56:$K$98, X56:$X$98)-K56*$AZ$3)/Z56, 0)</f>
        <v>277.9188773790832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250000</v>
      </c>
      <c r="S57">
        <f t="shared" si="1"/>
        <v>270.03066697808151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99.131243886313214</v>
      </c>
      <c r="AC57">
        <f t="shared" si="2"/>
        <v>89.422805208123023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-5491.6047993362354</v>
      </c>
      <c r="AI57">
        <f t="shared" si="25"/>
        <v>-5499.883748372733</v>
      </c>
      <c r="AJ57">
        <f t="shared" si="7"/>
        <v>9.7084386781901912</v>
      </c>
      <c r="AK57">
        <f t="shared" si="22"/>
        <v>6.9391870720419258</v>
      </c>
      <c r="AL57">
        <f t="shared" si="26"/>
        <v>-5483.2361226225012</v>
      </c>
      <c r="AN57">
        <f t="shared" si="27"/>
        <v>0</v>
      </c>
      <c r="AO57">
        <f t="shared" si="27"/>
        <v>0</v>
      </c>
      <c r="AP57">
        <f t="shared" si="27"/>
        <v>-1.8205473757764962E-2</v>
      </c>
      <c r="AQ57">
        <f t="shared" si="27"/>
        <v>-12.076081954554887</v>
      </c>
      <c r="AR57">
        <f t="shared" si="27"/>
        <v>-12.094287428312651</v>
      </c>
      <c r="AS57">
        <f t="shared" si="27"/>
        <v>2.1348932673153378E-2</v>
      </c>
      <c r="AT57">
        <f t="shared" si="27"/>
        <v>1.525932670721219E-2</v>
      </c>
      <c r="AU57">
        <f t="shared" si="23"/>
        <v>-12.057679168932285</v>
      </c>
      <c r="AW57">
        <v>54</v>
      </c>
      <c r="AX57">
        <f>IF(Z57&gt;0, (R57*SUMPRODUCT(K57:$K$98, X57:$X$98)-K57*$AZ$3)/Z57, 0)</f>
        <v>270.03066697808151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250000</v>
      </c>
      <c r="S58">
        <f t="shared" si="1"/>
        <v>260.09216427831825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89.422805208123023</v>
      </c>
      <c r="AC58">
        <f t="shared" si="2"/>
        <v>78.681595203141796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-6333.0241225301806</v>
      </c>
      <c r="AI58">
        <f t="shared" si="25"/>
        <v>-6340.5869796640609</v>
      </c>
      <c r="AJ58">
        <f t="shared" si="7"/>
        <v>10.741210004981227</v>
      </c>
      <c r="AK58">
        <f t="shared" si="22"/>
        <v>6.2595963645686119</v>
      </c>
      <c r="AL58">
        <f t="shared" si="26"/>
        <v>-6323.5861732945104</v>
      </c>
      <c r="AN58">
        <f t="shared" si="27"/>
        <v>0</v>
      </c>
      <c r="AO58">
        <f t="shared" si="27"/>
        <v>0</v>
      </c>
      <c r="AP58">
        <f t="shared" si="27"/>
        <v>-1.4848912550630722E-2</v>
      </c>
      <c r="AQ58">
        <f t="shared" si="27"/>
        <v>-12.434258602508031</v>
      </c>
      <c r="AR58">
        <f t="shared" si="27"/>
        <v>-12.449107515058662</v>
      </c>
      <c r="AS58">
        <f t="shared" si="27"/>
        <v>2.1089290096122898E-2</v>
      </c>
      <c r="AT58">
        <f t="shared" si="27"/>
        <v>1.229009055365308E-2</v>
      </c>
      <c r="AU58">
        <f t="shared" si="23"/>
        <v>-12.415728134408885</v>
      </c>
      <c r="AW58">
        <v>55</v>
      </c>
      <c r="AX58">
        <f>IF(Z58&gt;0, (R58*SUMPRODUCT(K58:$K$98, X58:$X$98)-K58*$AZ$3)/Z58, 0)</f>
        <v>260.09216427831825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250000</v>
      </c>
      <c r="S59">
        <f t="shared" si="1"/>
        <v>248.52341847840165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78.681595203141796</v>
      </c>
      <c r="AC59">
        <f t="shared" si="2"/>
        <v>67.439186555610277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-7032.4146702809821</v>
      </c>
      <c r="AI59">
        <f t="shared" si="25"/>
        <v>-7039.1986573764952</v>
      </c>
      <c r="AJ59">
        <f t="shared" si="7"/>
        <v>11.242408647531519</v>
      </c>
      <c r="AK59">
        <f t="shared" si="22"/>
        <v>5.5077116642199266</v>
      </c>
      <c r="AL59">
        <f t="shared" si="26"/>
        <v>-7022.4485370647444</v>
      </c>
      <c r="AN59">
        <f t="shared" si="27"/>
        <v>0</v>
      </c>
      <c r="AO59">
        <f t="shared" si="27"/>
        <v>0</v>
      </c>
      <c r="AP59">
        <f t="shared" si="27"/>
        <v>-1.1892570745827101E-2</v>
      </c>
      <c r="AQ59">
        <f t="shared" si="27"/>
        <v>-12.328073123196955</v>
      </c>
      <c r="AR59">
        <f t="shared" si="27"/>
        <v>-12.339965693942782</v>
      </c>
      <c r="AS59">
        <f t="shared" si="27"/>
        <v>1.9708342352640684E-2</v>
      </c>
      <c r="AT59">
        <f t="shared" si="27"/>
        <v>9.6552145061825703E-3</v>
      </c>
      <c r="AU59">
        <f t="shared" si="23"/>
        <v>-12.31060213708396</v>
      </c>
      <c r="AW59">
        <v>56</v>
      </c>
      <c r="AX59">
        <f>IF(Z59&gt;0, (R59*SUMPRODUCT(K59:$K$98, X59:$X$98)-K59*$AZ$3)/Z59, 0)</f>
        <v>248.52341847840165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25</v>
      </c>
      <c r="R60">
        <f t="shared" si="0"/>
        <v>250000</v>
      </c>
      <c r="S60">
        <f t="shared" si="1"/>
        <v>235.07364424008099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67.439186555610277</v>
      </c>
      <c r="AC60">
        <f t="shared" si="2"/>
        <v>56.175265177928033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-7419.2738384318127</v>
      </c>
      <c r="AI60">
        <f t="shared" si="25"/>
        <v>-7425.2480582725275</v>
      </c>
      <c r="AJ60">
        <f t="shared" si="7"/>
        <v>11.263921377682244</v>
      </c>
      <c r="AK60">
        <f t="shared" si="22"/>
        <v>4.7207430588927197</v>
      </c>
      <c r="AL60">
        <f t="shared" si="26"/>
        <v>-7409.2633938359531</v>
      </c>
      <c r="AN60">
        <f t="shared" si="27"/>
        <v>0</v>
      </c>
      <c r="AO60">
        <f t="shared" si="27"/>
        <v>0</v>
      </c>
      <c r="AP60">
        <f t="shared" si="27"/>
        <v>-9.3509106584522671E-3</v>
      </c>
      <c r="AQ60">
        <f t="shared" si="27"/>
        <v>-11.612724115199027</v>
      </c>
      <c r="AR60">
        <f t="shared" si="27"/>
        <v>-11.622075025857479</v>
      </c>
      <c r="AS60">
        <f t="shared" si="27"/>
        <v>1.7630406191067916E-2</v>
      </c>
      <c r="AT60">
        <f t="shared" si="27"/>
        <v>7.3889558406229645E-3</v>
      </c>
      <c r="AU60">
        <f t="shared" si="23"/>
        <v>-11.597055663825788</v>
      </c>
      <c r="AW60">
        <v>57</v>
      </c>
      <c r="AX60">
        <f>IF(Z60&gt;0, (R60*SUMPRODUCT(K60:$K$98, X60:$X$98)-K60*$AZ$3)/Z60, 0)</f>
        <v>235.07364424008099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250000</v>
      </c>
      <c r="S61">
        <f t="shared" si="1"/>
        <v>220.70231191249675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56.175265177928033</v>
      </c>
      <c r="AC61">
        <f t="shared" si="2"/>
        <v>45.512676549795714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-7590.4042062584167</v>
      </c>
      <c r="AI61">
        <f t="shared" si="25"/>
        <v>-7595.5596434800982</v>
      </c>
      <c r="AJ61">
        <f t="shared" si="7"/>
        <v>10.662588628132319</v>
      </c>
      <c r="AK61">
        <f t="shared" si="22"/>
        <v>3.9322685624549627</v>
      </c>
      <c r="AL61">
        <f t="shared" si="26"/>
        <v>-7580.9647862895108</v>
      </c>
      <c r="AN61">
        <f t="shared" si="27"/>
        <v>0</v>
      </c>
      <c r="AO61">
        <f t="shared" si="27"/>
        <v>0</v>
      </c>
      <c r="AP61">
        <f t="shared" si="27"/>
        <v>-7.2047711055843854E-3</v>
      </c>
      <c r="AQ61">
        <f t="shared" si="27"/>
        <v>-10.607659942975271</v>
      </c>
      <c r="AR61">
        <f t="shared" si="27"/>
        <v>-10.614864714080856</v>
      </c>
      <c r="AS61">
        <f t="shared" si="27"/>
        <v>1.4901066030950733E-2</v>
      </c>
      <c r="AT61">
        <f t="shared" si="27"/>
        <v>5.4953816136144732E-3</v>
      </c>
      <c r="AU61">
        <f t="shared" si="23"/>
        <v>-10.594468266436291</v>
      </c>
      <c r="AW61">
        <v>58</v>
      </c>
      <c r="AX61">
        <f>IF(Z61&gt;0, (R61*SUMPRODUCT(K61:$K$98, X61:$X$98)-K61*$AZ$3)/Z61, 0)</f>
        <v>220.70231191249675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25</v>
      </c>
      <c r="R62">
        <f t="shared" si="0"/>
        <v>250000</v>
      </c>
      <c r="S62">
        <f t="shared" si="1"/>
        <v>205.32229341006104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45.512676549795714</v>
      </c>
      <c r="AC62">
        <f t="shared" si="2"/>
        <v>35.753351863130021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-7505.6211778417401</v>
      </c>
      <c r="AI62">
        <f t="shared" si="25"/>
        <v>-7509.9744985734205</v>
      </c>
      <c r="AJ62">
        <f t="shared" si="7"/>
        <v>9.7593246866656926</v>
      </c>
      <c r="AK62">
        <f t="shared" si="22"/>
        <v>3.1858873584857004</v>
      </c>
      <c r="AL62">
        <f t="shared" si="26"/>
        <v>-7497.029286528269</v>
      </c>
      <c r="AN62">
        <f t="shared" si="27"/>
        <v>0</v>
      </c>
      <c r="AO62">
        <f t="shared" si="27"/>
        <v>0</v>
      </c>
      <c r="AP62">
        <f t="shared" si="27"/>
        <v>-5.4319695595650879E-3</v>
      </c>
      <c r="AQ62">
        <f t="shared" si="27"/>
        <v>-9.3653347126396724</v>
      </c>
      <c r="AR62">
        <f t="shared" si="27"/>
        <v>-9.3707666821992373</v>
      </c>
      <c r="AS62">
        <f t="shared" si="27"/>
        <v>1.2177452084816463E-2</v>
      </c>
      <c r="AT62">
        <f t="shared" si="27"/>
        <v>3.9752740995070727E-3</v>
      </c>
      <c r="AU62">
        <f t="shared" si="23"/>
        <v>-9.3546139560149122</v>
      </c>
      <c r="AW62">
        <v>59</v>
      </c>
      <c r="AX62">
        <f>IF(Z62&gt;0, (R62*SUMPRODUCT(K62:$K$98, X62:$X$98)-K62*$AZ$3)/Z62, 0)</f>
        <v>205.32229341006104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250000</v>
      </c>
      <c r="S63">
        <f t="shared" si="1"/>
        <v>188.89640710423862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35.753351863130021</v>
      </c>
      <c r="AC63">
        <f t="shared" si="2"/>
        <v>27.145459343623887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-7171.4913597939785</v>
      </c>
      <c r="AI63">
        <f t="shared" si="25"/>
        <v>-7175.0839981823628</v>
      </c>
      <c r="AJ63">
        <f t="shared" si="7"/>
        <v>8.6078925195061338</v>
      </c>
      <c r="AK63">
        <f t="shared" si="22"/>
        <v>2.5027346304191016</v>
      </c>
      <c r="AL63">
        <f t="shared" si="26"/>
        <v>-7163.9733710324381</v>
      </c>
      <c r="AN63">
        <f t="shared" si="27"/>
        <v>0</v>
      </c>
      <c r="AO63">
        <f t="shared" si="27"/>
        <v>0</v>
      </c>
      <c r="AP63">
        <f t="shared" si="27"/>
        <v>-4.0025074221360377E-3</v>
      </c>
      <c r="AQ63">
        <f t="shared" si="27"/>
        <v>-7.9896567069381641</v>
      </c>
      <c r="AR63">
        <f t="shared" si="27"/>
        <v>-7.9936592143603002</v>
      </c>
      <c r="AS63">
        <f t="shared" si="27"/>
        <v>9.589930845716136E-3</v>
      </c>
      <c r="AT63">
        <f t="shared" si="27"/>
        <v>2.7882611192588573E-3</v>
      </c>
      <c r="AU63">
        <f t="shared" si="23"/>
        <v>-7.9812810223953257</v>
      </c>
      <c r="AW63">
        <v>60</v>
      </c>
      <c r="AX63">
        <f>IF(Z63&gt;0, (R63*SUMPRODUCT(K63:$K$98, X63:$X$98)-K63*$AZ$3)/Z63, 0)</f>
        <v>188.89640710423862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250000</v>
      </c>
      <c r="S64">
        <f t="shared" si="1"/>
        <v>171.49518995596671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27.145459343623887</v>
      </c>
      <c r="AC64">
        <f t="shared" si="2"/>
        <v>19.832090309126386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-6656.5565559979268</v>
      </c>
      <c r="AI64">
        <f t="shared" si="25"/>
        <v>-6659.4476123468276</v>
      </c>
      <c r="AJ64">
        <f t="shared" si="7"/>
        <v>7.3133690344975015</v>
      </c>
      <c r="AK64">
        <f t="shared" si="22"/>
        <v>1.9001821540536723</v>
      </c>
      <c r="AL64">
        <f t="shared" si="26"/>
        <v>-6650.2340611582767</v>
      </c>
      <c r="AN64">
        <f t="shared" si="27"/>
        <v>0</v>
      </c>
      <c r="AO64">
        <f t="shared" si="27"/>
        <v>0</v>
      </c>
      <c r="AP64">
        <f t="shared" si="27"/>
        <v>-2.8757900291382288E-3</v>
      </c>
      <c r="AQ64">
        <f t="shared" si="27"/>
        <v>-6.6214063864273278</v>
      </c>
      <c r="AR64">
        <f t="shared" si="27"/>
        <v>-6.6242821764564663</v>
      </c>
      <c r="AS64">
        <f t="shared" si="27"/>
        <v>7.2747505446623447E-3</v>
      </c>
      <c r="AT64">
        <f t="shared" si="27"/>
        <v>1.8901481786238641E-3</v>
      </c>
      <c r="AU64">
        <f t="shared" si="23"/>
        <v>-6.6151172777331801</v>
      </c>
      <c r="AW64">
        <v>61</v>
      </c>
      <c r="AX64">
        <f>IF(Z64&gt;0, (R64*SUMPRODUCT(K64:$K$98, X64:$X$98)-K64*$AZ$3)/Z64, 0)</f>
        <v>171.49518995596671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250000</v>
      </c>
      <c r="S65">
        <f t="shared" si="1"/>
        <v>152.45174527785119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19.832090309126386</v>
      </c>
      <c r="AC65">
        <f t="shared" si="2"/>
        <v>13.814512201663945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-5967.5482900033694</v>
      </c>
      <c r="AI65">
        <f t="shared" si="25"/>
        <v>-5969.8136809597809</v>
      </c>
      <c r="AJ65">
        <f t="shared" si="7"/>
        <v>6.017578107462441</v>
      </c>
      <c r="AK65">
        <f t="shared" si="22"/>
        <v>1.3882463216388472</v>
      </c>
      <c r="AL65">
        <f t="shared" si="26"/>
        <v>-5962.40785653068</v>
      </c>
      <c r="AN65">
        <f t="shared" si="27"/>
        <v>0</v>
      </c>
      <c r="AO65">
        <f t="shared" si="27"/>
        <v>0</v>
      </c>
      <c r="AP65">
        <f t="shared" si="27"/>
        <v>-2.0119897175748433E-3</v>
      </c>
      <c r="AQ65">
        <f t="shared" si="27"/>
        <v>-5.3000325460984072</v>
      </c>
      <c r="AR65">
        <f t="shared" si="27"/>
        <v>-5.3020445358159822</v>
      </c>
      <c r="AS65">
        <f t="shared" si="27"/>
        <v>5.3444661472898088E-3</v>
      </c>
      <c r="AT65">
        <f t="shared" si="27"/>
        <v>1.2329603933013392E-3</v>
      </c>
      <c r="AU65">
        <f t="shared" si="23"/>
        <v>-5.2954671092753909</v>
      </c>
      <c r="AW65">
        <v>62</v>
      </c>
      <c r="AX65">
        <f>IF(Z65&gt;0, (R65*SUMPRODUCT(K65:$K$98, X65:$X$98)-K65*$AZ$3)/Z65, 0)</f>
        <v>152.45174527785119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250000</v>
      </c>
      <c r="S66">
        <f t="shared" si="1"/>
        <v>131.2553780699098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13.814512201663945</v>
      </c>
      <c r="AC66">
        <f t="shared" si="2"/>
        <v>9.0536120474984791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-5183.101737107776</v>
      </c>
      <c r="AI66">
        <f t="shared" si="25"/>
        <v>-5184.8261639809125</v>
      </c>
      <c r="AJ66">
        <f t="shared" si="7"/>
        <v>4.7609001541654656</v>
      </c>
      <c r="AK66">
        <f t="shared" si="22"/>
        <v>0.96701585411647628</v>
      </c>
      <c r="AL66">
        <f t="shared" si="26"/>
        <v>-5179.0982479726308</v>
      </c>
      <c r="AN66">
        <f t="shared" si="27"/>
        <v>0</v>
      </c>
      <c r="AO66">
        <f t="shared" si="27"/>
        <v>0</v>
      </c>
      <c r="AP66">
        <f t="shared" si="27"/>
        <v>-1.3674433827703437E-3</v>
      </c>
      <c r="AQ66">
        <f t="shared" si="27"/>
        <v>-4.1101181401456257</v>
      </c>
      <c r="AR66">
        <f t="shared" si="27"/>
        <v>-4.1114855835283963</v>
      </c>
      <c r="AS66">
        <f t="shared" si="27"/>
        <v>3.7753189266889939E-3</v>
      </c>
      <c r="AT66">
        <f t="shared" si="27"/>
        <v>7.6682835981343957E-4</v>
      </c>
      <c r="AU66">
        <f t="shared" si="23"/>
        <v>-4.1069434362418944</v>
      </c>
      <c r="AW66">
        <v>63</v>
      </c>
      <c r="AX66">
        <f>IF(Z66&gt;0, (R66*SUMPRODUCT(K66:$K$98, X66:$X$98)-K66*$AZ$3)/Z66, 0)</f>
        <v>131.2553780699098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8">$C$6</f>
        <v>250000</v>
      </c>
      <c r="S67">
        <f t="shared" ref="S67:S89" si="29">AX67</f>
        <v>106.63867708477632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9.0536120474984791</v>
      </c>
      <c r="AC67">
        <f t="shared" ref="AC67:AC89" si="30">S67*Z67</f>
        <v>5.4248621144358244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-1.2717857776224877</v>
      </c>
      <c r="AH67">
        <f t="shared" ref="AH67:AH89" si="33">-X67*R67</f>
        <v>-4353.9682678278541</v>
      </c>
      <c r="AI67">
        <f t="shared" ref="AI67:AI89" si="34">SUM(AE67:AH67)</f>
        <v>-4355.2400536054765</v>
      </c>
      <c r="AJ67">
        <f t="shared" ref="AJ67:AJ89" si="35">AB67-AC67</f>
        <v>3.6287499330626547</v>
      </c>
      <c r="AK67">
        <f t="shared" si="22"/>
        <v>0.63375284332489357</v>
      </c>
      <c r="AL67">
        <f t="shared" si="26"/>
        <v>-4350.9775508290886</v>
      </c>
      <c r="AN67">
        <f t="shared" ref="AN67:AT89" si="36">AE67*$K67</f>
        <v>0</v>
      </c>
      <c r="AO67">
        <f t="shared" si="36"/>
        <v>0</v>
      </c>
      <c r="AP67">
        <f t="shared" si="36"/>
        <v>-9.0045188812500239E-4</v>
      </c>
      <c r="AQ67">
        <f t="shared" si="36"/>
        <v>-3.0827038771664075</v>
      </c>
      <c r="AR67">
        <f t="shared" si="36"/>
        <v>-3.0836043290545323</v>
      </c>
      <c r="AS67">
        <f t="shared" si="36"/>
        <v>2.5692335818286375E-3</v>
      </c>
      <c r="AT67">
        <f t="shared" si="36"/>
        <v>4.4871074548679459E-4</v>
      </c>
      <c r="AU67">
        <f t="shared" si="23"/>
        <v>-3.0805863847272166</v>
      </c>
      <c r="AW67">
        <v>64</v>
      </c>
      <c r="AX67">
        <f>IF(Z67&gt;0, (R67*SUMPRODUCT(K67:$K$98, X67:$X$98)-K67*$AZ$3)/Z67, 0)</f>
        <v>106.63867708477632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25</v>
      </c>
      <c r="R68">
        <f t="shared" si="28"/>
        <v>250000</v>
      </c>
      <c r="S68">
        <f t="shared" si="29"/>
        <v>76.381727058045186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5.4248621144358244</v>
      </c>
      <c r="AC68">
        <f t="shared" si="30"/>
        <v>2.7719512793077845</v>
      </c>
      <c r="AE68">
        <f t="shared" si="31"/>
        <v>0</v>
      </c>
      <c r="AF68">
        <f t="shared" si="32"/>
        <v>0</v>
      </c>
      <c r="AG68">
        <f t="shared" si="32"/>
        <v>-0.90726911595010151</v>
      </c>
      <c r="AH68">
        <f t="shared" si="33"/>
        <v>-3517.9880389616133</v>
      </c>
      <c r="AI68">
        <f t="shared" si="34"/>
        <v>-3518.8953080775632</v>
      </c>
      <c r="AJ68">
        <f t="shared" si="35"/>
        <v>2.6529108351280399</v>
      </c>
      <c r="AK68">
        <f t="shared" si="22"/>
        <v>0.37974034801050777</v>
      </c>
      <c r="AL68">
        <f t="shared" si="26"/>
        <v>-3515.8626568944246</v>
      </c>
      <c r="AN68">
        <f t="shared" si="36"/>
        <v>0</v>
      </c>
      <c r="AO68">
        <f t="shared" si="36"/>
        <v>0</v>
      </c>
      <c r="AP68">
        <f t="shared" si="36"/>
        <v>-5.7354124389874235E-4</v>
      </c>
      <c r="AQ68">
        <f t="shared" si="36"/>
        <v>-2.2239390721175085</v>
      </c>
      <c r="AR68">
        <f t="shared" si="36"/>
        <v>-2.2245126133614068</v>
      </c>
      <c r="AS68">
        <f t="shared" si="36"/>
        <v>1.6770699603704691E-3</v>
      </c>
      <c r="AT68">
        <f t="shared" si="36"/>
        <v>2.4005749532034817E-4</v>
      </c>
      <c r="AU68">
        <f t="shared" si="23"/>
        <v>-2.2225954859057162</v>
      </c>
      <c r="AW68">
        <v>65</v>
      </c>
      <c r="AX68">
        <f>IF(Z68&gt;0, (R68*SUMPRODUCT(K68:$K$98, X68:$X$98)-K68*$AZ$3)/Z68, 0)</f>
        <v>76.381727058045186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8"/>
        <v>250000</v>
      </c>
      <c r="S69">
        <f t="shared" si="29"/>
        <v>37.308999761831871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2.7719512793077845</v>
      </c>
      <c r="AC69">
        <f t="shared" si="30"/>
        <v>0.93175599472453463</v>
      </c>
      <c r="AE69">
        <f t="shared" si="31"/>
        <v>0</v>
      </c>
      <c r="AF69">
        <f t="shared" si="32"/>
        <v>0</v>
      </c>
      <c r="AG69">
        <f t="shared" si="32"/>
        <v>-0.62435069331297555</v>
      </c>
      <c r="AH69">
        <f t="shared" si="33"/>
        <v>-2738.4573147762508</v>
      </c>
      <c r="AI69">
        <f t="shared" si="34"/>
        <v>-2739.0816654695636</v>
      </c>
      <c r="AJ69">
        <f t="shared" si="35"/>
        <v>1.8401952845832499</v>
      </c>
      <c r="AK69">
        <f t="shared" si="22"/>
        <v>0.19403658955154493</v>
      </c>
      <c r="AL69">
        <f t="shared" si="26"/>
        <v>-2737.0474335954286</v>
      </c>
      <c r="AN69">
        <f t="shared" si="36"/>
        <v>0</v>
      </c>
      <c r="AO69">
        <f t="shared" si="36"/>
        <v>0</v>
      </c>
      <c r="AP69">
        <f t="shared" si="36"/>
        <v>-3.524025984923229E-4</v>
      </c>
      <c r="AQ69">
        <f t="shared" si="36"/>
        <v>-1.5456689388245834</v>
      </c>
      <c r="AR69">
        <f t="shared" si="36"/>
        <v>-1.5460213414230757</v>
      </c>
      <c r="AS69">
        <f t="shared" si="36"/>
        <v>1.0386624167571493E-3</v>
      </c>
      <c r="AT69">
        <f t="shared" si="36"/>
        <v>1.0952017687001368E-4</v>
      </c>
      <c r="AU69">
        <f t="shared" si="23"/>
        <v>-1.5448731588294484</v>
      </c>
      <c r="AW69">
        <v>66</v>
      </c>
      <c r="AX69">
        <f>IF(Z69&gt;0, (R69*SUMPRODUCT(K69:$K$98, X69:$X$98)-K69*$AZ$3)/Z69, 0)</f>
        <v>37.308999761831871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25</v>
      </c>
      <c r="R70">
        <f t="shared" si="28"/>
        <v>250000</v>
      </c>
      <c r="S70">
        <f t="shared" si="29"/>
        <v>-16.389615627476797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0.93175599472453463</v>
      </c>
      <c r="AC70">
        <f t="shared" si="30"/>
        <v>-0.27128456237303489</v>
      </c>
      <c r="AE70">
        <f t="shared" si="31"/>
        <v>0</v>
      </c>
      <c r="AF70">
        <f t="shared" si="32"/>
        <v>0</v>
      </c>
      <c r="AG70">
        <f t="shared" si="32"/>
        <v>-0.41380555917100464</v>
      </c>
      <c r="AH70">
        <f t="shared" si="33"/>
        <v>-2043.0162720884116</v>
      </c>
      <c r="AI70">
        <f t="shared" si="34"/>
        <v>-2043.4300776475825</v>
      </c>
      <c r="AJ70">
        <f t="shared" si="35"/>
        <v>1.2030405570975695</v>
      </c>
      <c r="AK70">
        <f t="shared" si="22"/>
        <v>6.5222919630717427E-2</v>
      </c>
      <c r="AL70">
        <f t="shared" si="26"/>
        <v>-2042.1618141708541</v>
      </c>
      <c r="AN70">
        <f t="shared" si="36"/>
        <v>0</v>
      </c>
      <c r="AO70">
        <f t="shared" si="36"/>
        <v>0</v>
      </c>
      <c r="AP70">
        <f t="shared" si="36"/>
        <v>-2.0853972758688434E-4</v>
      </c>
      <c r="AQ70">
        <f t="shared" si="36"/>
        <v>-1.029589978661511</v>
      </c>
      <c r="AR70">
        <f t="shared" si="36"/>
        <v>-1.0297985183890979</v>
      </c>
      <c r="AS70">
        <f t="shared" si="36"/>
        <v>6.0627931281470322E-4</v>
      </c>
      <c r="AT70">
        <f t="shared" si="36"/>
        <v>3.286947115804752E-5</v>
      </c>
      <c r="AU70">
        <f t="shared" si="23"/>
        <v>-1.0291593696051251</v>
      </c>
      <c r="AW70">
        <v>67</v>
      </c>
      <c r="AX70">
        <f>IF(Z70&gt;0, (R70*SUMPRODUCT(K70:$K$98, X70:$X$98)-K70*$AZ$3)/Z70, 0)</f>
        <v>-16.389615627476797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25</v>
      </c>
      <c r="R71">
        <f t="shared" si="28"/>
        <v>250000</v>
      </c>
      <c r="S71">
        <f t="shared" si="29"/>
        <v>-94.245214214632881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-0.27128456237303489</v>
      </c>
      <c r="AC71">
        <f t="shared" si="30"/>
        <v>-0.99495634306399516</v>
      </c>
      <c r="AE71">
        <f t="shared" si="31"/>
        <v>0</v>
      </c>
      <c r="AF71">
        <f t="shared" si="32"/>
        <v>0</v>
      </c>
      <c r="AG71">
        <f t="shared" si="32"/>
        <v>-0.263927550951843</v>
      </c>
      <c r="AH71">
        <f t="shared" si="33"/>
        <v>-1457.3995262745161</v>
      </c>
      <c r="AI71">
        <f t="shared" si="34"/>
        <v>-1457.663453825468</v>
      </c>
      <c r="AJ71">
        <f t="shared" si="35"/>
        <v>0.72367178069096028</v>
      </c>
      <c r="AK71">
        <f t="shared" si="22"/>
        <v>-1.8989919366112443E-2</v>
      </c>
      <c r="AL71">
        <f t="shared" si="26"/>
        <v>-1456.9587719641431</v>
      </c>
      <c r="AN71">
        <f t="shared" si="36"/>
        <v>0</v>
      </c>
      <c r="AO71">
        <f t="shared" si="36"/>
        <v>0</v>
      </c>
      <c r="AP71">
        <f t="shared" si="36"/>
        <v>-1.1875699131071224E-4</v>
      </c>
      <c r="AQ71">
        <f t="shared" si="36"/>
        <v>-0.65577232181265865</v>
      </c>
      <c r="AR71">
        <f t="shared" si="36"/>
        <v>-0.65589107880396935</v>
      </c>
      <c r="AS71">
        <f t="shared" si="36"/>
        <v>3.2562376705797224E-4</v>
      </c>
      <c r="AT71">
        <f t="shared" si="36"/>
        <v>-8.5447149455193837E-6</v>
      </c>
      <c r="AU71">
        <f t="shared" si="23"/>
        <v>-0.65557399975185682</v>
      </c>
      <c r="AW71">
        <v>68</v>
      </c>
      <c r="AX71">
        <f>IF(Z71&gt;0, (R71*SUMPRODUCT(K71:$K$98, X71:$X$98)-K71*$AZ$3)/Z71, 0)</f>
        <v>-94.245214214632881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25</v>
      </c>
      <c r="R72">
        <f t="shared" si="28"/>
        <v>250000</v>
      </c>
      <c r="S72">
        <f t="shared" si="29"/>
        <v>-213.13511465507472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-0.99495634306399516</v>
      </c>
      <c r="AC72">
        <f t="shared" si="30"/>
        <v>-1.3775874166886624</v>
      </c>
      <c r="AE72">
        <f t="shared" si="31"/>
        <v>0</v>
      </c>
      <c r="AF72">
        <f t="shared" si="32"/>
        <v>0</v>
      </c>
      <c r="AG72">
        <f t="shared" si="32"/>
        <v>-0.16158616318550659</v>
      </c>
      <c r="AH72">
        <f t="shared" si="33"/>
        <v>-997.02112256817986</v>
      </c>
      <c r="AI72">
        <f t="shared" si="34"/>
        <v>-997.18270873136532</v>
      </c>
      <c r="AJ72">
        <f t="shared" si="35"/>
        <v>0.3826310736246672</v>
      </c>
      <c r="AK72">
        <f t="shared" ref="AK72:AK89" si="49">G72*SUM(AB72:AB72, AE72:AF72)</f>
        <v>-6.964694401447967E-2</v>
      </c>
      <c r="AL72">
        <f t="shared" si="26"/>
        <v>-996.86972460175514</v>
      </c>
      <c r="AN72">
        <f t="shared" si="36"/>
        <v>0</v>
      </c>
      <c r="AO72">
        <f t="shared" si="36"/>
        <v>0</v>
      </c>
      <c r="AP72">
        <f t="shared" si="36"/>
        <v>-6.4917323320583159E-5</v>
      </c>
      <c r="AQ72">
        <f t="shared" si="36"/>
        <v>-0.40055374355849976</v>
      </c>
      <c r="AR72">
        <f t="shared" si="36"/>
        <v>-0.4006186608818203</v>
      </c>
      <c r="AS72">
        <f t="shared" si="36"/>
        <v>1.5372222861977292E-4</v>
      </c>
      <c r="AT72">
        <f t="shared" si="36"/>
        <v>-2.7980695213908428E-5</v>
      </c>
      <c r="AU72">
        <f t="shared" si="23"/>
        <v>-0.40049291934841447</v>
      </c>
      <c r="AW72">
        <v>69</v>
      </c>
      <c r="AX72">
        <f>IF(Z72&gt;0, (R72*SUMPRODUCT(K72:$K$98, X72:$X$98)-K72*$AZ$3)/Z72, 0)</f>
        <v>-213.13511465507472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25</v>
      </c>
      <c r="R73">
        <f t="shared" si="28"/>
        <v>250000</v>
      </c>
      <c r="S73">
        <f t="shared" si="29"/>
        <v>-404.92573602006274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-1.3775874166886624</v>
      </c>
      <c r="AC73">
        <f t="shared" si="30"/>
        <v>-1.5342650457935982</v>
      </c>
      <c r="AE73">
        <f t="shared" si="31"/>
        <v>0</v>
      </c>
      <c r="AF73">
        <f t="shared" si="32"/>
        <v>0</v>
      </c>
      <c r="AG73">
        <f t="shared" si="32"/>
        <v>-9.4725088412111969E-2</v>
      </c>
      <c r="AH73">
        <f t="shared" si="33"/>
        <v>-652.45213141539546</v>
      </c>
      <c r="AI73">
        <f t="shared" si="34"/>
        <v>-652.54685650380759</v>
      </c>
      <c r="AJ73">
        <f t="shared" si="35"/>
        <v>0.15667762910493588</v>
      </c>
      <c r="AK73">
        <f t="shared" si="49"/>
        <v>-9.6431119168206375E-2</v>
      </c>
      <c r="AL73">
        <f t="shared" si="26"/>
        <v>-652.48660999387084</v>
      </c>
      <c r="AN73">
        <f t="shared" si="36"/>
        <v>0</v>
      </c>
      <c r="AO73">
        <f t="shared" si="36"/>
        <v>0</v>
      </c>
      <c r="AP73">
        <f t="shared" si="36"/>
        <v>-3.3978439725464244E-5</v>
      </c>
      <c r="AQ73">
        <f t="shared" si="36"/>
        <v>-0.23403837138265501</v>
      </c>
      <c r="AR73">
        <f t="shared" si="36"/>
        <v>-0.23407234982238048</v>
      </c>
      <c r="AS73">
        <f t="shared" si="36"/>
        <v>5.6201176120412036E-5</v>
      </c>
      <c r="AT73">
        <f t="shared" si="36"/>
        <v>-3.4590402872582618E-5</v>
      </c>
      <c r="AU73">
        <f t="shared" si="23"/>
        <v>-0.23405073904913265</v>
      </c>
      <c r="AW73">
        <v>70</v>
      </c>
      <c r="AX73">
        <f>IF(Z73&gt;0, (R73*SUMPRODUCT(K73:$K$98, X73:$X$98)-K73*$AZ$3)/Z73, 0)</f>
        <v>-404.92573602006274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25</v>
      </c>
      <c r="R74">
        <f t="shared" si="28"/>
        <v>250000</v>
      </c>
      <c r="S74">
        <f t="shared" si="29"/>
        <v>-730.85866107281538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-1.5342650457935982</v>
      </c>
      <c r="AC74">
        <f t="shared" si="30"/>
        <v>-1.5505568864141428</v>
      </c>
      <c r="AE74">
        <f t="shared" si="31"/>
        <v>0</v>
      </c>
      <c r="AF74">
        <f t="shared" si="32"/>
        <v>0</v>
      </c>
      <c r="AG74">
        <f t="shared" si="32"/>
        <v>-5.3038876358737608E-2</v>
      </c>
      <c r="AH74">
        <f t="shared" si="33"/>
        <v>-407.38961169253241</v>
      </c>
      <c r="AI74">
        <f t="shared" si="34"/>
        <v>-407.44265056889117</v>
      </c>
      <c r="AJ74">
        <f t="shared" si="35"/>
        <v>1.6291840620544562E-2</v>
      </c>
      <c r="AK74">
        <f t="shared" si="49"/>
        <v>-0.10739855320555189</v>
      </c>
      <c r="AL74">
        <f t="shared" si="26"/>
        <v>-407.53375728147614</v>
      </c>
      <c r="AN74">
        <f t="shared" si="36"/>
        <v>0</v>
      </c>
      <c r="AO74">
        <f t="shared" si="36"/>
        <v>0</v>
      </c>
      <c r="AP74">
        <f t="shared" si="36"/>
        <v>-1.6986922495476183E-5</v>
      </c>
      <c r="AQ74">
        <f t="shared" si="36"/>
        <v>-0.13047591190425245</v>
      </c>
      <c r="AR74">
        <f t="shared" si="36"/>
        <v>-0.13049289882674792</v>
      </c>
      <c r="AS74">
        <f t="shared" si="36"/>
        <v>5.2178374228369124E-6</v>
      </c>
      <c r="AT74">
        <f t="shared" si="36"/>
        <v>-3.4396861786617369E-5</v>
      </c>
      <c r="AU74">
        <f t="shared" si="23"/>
        <v>-0.1305220778511117</v>
      </c>
      <c r="AW74">
        <v>71</v>
      </c>
      <c r="AX74">
        <f>IF(Z74&gt;0, (R74*SUMPRODUCT(K74:$K$98, X74:$X$98)-K74*$AZ$3)/Z74, 0)</f>
        <v>-730.85866107281538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25</v>
      </c>
      <c r="R75">
        <f t="shared" si="28"/>
        <v>250000</v>
      </c>
      <c r="S75">
        <f t="shared" si="29"/>
        <v>-1313.4032871448792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-1.5505568864141428</v>
      </c>
      <c r="AC75">
        <f t="shared" si="30"/>
        <v>-1.4866162529950824</v>
      </c>
      <c r="AE75">
        <f t="shared" si="31"/>
        <v>0</v>
      </c>
      <c r="AF75">
        <f t="shared" si="32"/>
        <v>0</v>
      </c>
      <c r="AG75">
        <f t="shared" si="32"/>
        <v>-2.8297025512756622E-2</v>
      </c>
      <c r="AH75">
        <f t="shared" si="33"/>
        <v>-242.11462082393606</v>
      </c>
      <c r="AI75">
        <f t="shared" si="34"/>
        <v>-242.14291784944882</v>
      </c>
      <c r="AJ75">
        <f t="shared" si="35"/>
        <v>-6.3940633419060422E-2</v>
      </c>
      <c r="AK75">
        <f t="shared" si="49"/>
        <v>-0.10853898204899001</v>
      </c>
      <c r="AL75">
        <f t="shared" si="26"/>
        <v>-242.31539746491688</v>
      </c>
      <c r="AN75">
        <f t="shared" si="36"/>
        <v>0</v>
      </c>
      <c r="AO75">
        <f t="shared" si="36"/>
        <v>0</v>
      </c>
      <c r="AP75">
        <f t="shared" si="36"/>
        <v>-8.0917629980263182E-6</v>
      </c>
      <c r="AQ75">
        <f t="shared" si="36"/>
        <v>-6.9234631363678065E-2</v>
      </c>
      <c r="AR75">
        <f t="shared" si="36"/>
        <v>-6.9242723126676092E-2</v>
      </c>
      <c r="AS75">
        <f t="shared" si="36"/>
        <v>-1.8284340569204765E-5</v>
      </c>
      <c r="AT75">
        <f t="shared" si="36"/>
        <v>-3.1037598576978532E-5</v>
      </c>
      <c r="AU75">
        <f t="shared" si="23"/>
        <v>-6.9292045065822275E-2</v>
      </c>
      <c r="AW75">
        <v>72</v>
      </c>
      <c r="AX75">
        <f>IF(Z75&gt;0, (R75*SUMPRODUCT(K75:$K$98, X75:$X$98)-K75*$AZ$3)/Z75, 0)</f>
        <v>-1313.4032871448792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25</v>
      </c>
      <c r="R76">
        <f t="shared" si="28"/>
        <v>250000</v>
      </c>
      <c r="S76">
        <f t="shared" si="29"/>
        <v>-2408.8646937283579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-1.4866162529950824</v>
      </c>
      <c r="AC76">
        <f t="shared" si="30"/>
        <v>-1.3822646831772312</v>
      </c>
      <c r="AE76">
        <f t="shared" si="31"/>
        <v>0</v>
      </c>
      <c r="AF76">
        <f t="shared" si="32"/>
        <v>0</v>
      </c>
      <c r="AG76">
        <f t="shared" si="32"/>
        <v>-1.4345603208599166E-2</v>
      </c>
      <c r="AH76">
        <f t="shared" si="33"/>
        <v>-136.68452049029889</v>
      </c>
      <c r="AI76">
        <f t="shared" si="34"/>
        <v>-136.69886609350749</v>
      </c>
      <c r="AJ76">
        <f t="shared" si="35"/>
        <v>-0.10435156981785121</v>
      </c>
      <c r="AK76">
        <f t="shared" si="49"/>
        <v>-0.10406313770965578</v>
      </c>
      <c r="AL76">
        <f t="shared" si="26"/>
        <v>-136.907280801035</v>
      </c>
      <c r="AN76">
        <f t="shared" si="36"/>
        <v>0</v>
      </c>
      <c r="AO76">
        <f t="shared" si="36"/>
        <v>0</v>
      </c>
      <c r="AP76">
        <f t="shared" si="36"/>
        <v>-3.6627152729539539E-6</v>
      </c>
      <c r="AQ76">
        <f t="shared" si="36"/>
        <v>-3.4898252342300227E-2</v>
      </c>
      <c r="AR76">
        <f t="shared" si="36"/>
        <v>-3.4901915057573174E-2</v>
      </c>
      <c r="AS76">
        <f t="shared" si="36"/>
        <v>-2.6643012703673331E-5</v>
      </c>
      <c r="AT76">
        <f t="shared" si="36"/>
        <v>-2.6569370301012671E-5</v>
      </c>
      <c r="AU76">
        <f t="shared" si="23"/>
        <v>-3.4955127440577861E-2</v>
      </c>
      <c r="AW76">
        <v>73</v>
      </c>
      <c r="AX76">
        <f>IF(Z76&gt;0, (R76*SUMPRODUCT(K76:$K$98, X76:$X$98)-K76*$AZ$3)/Z76, 0)</f>
        <v>-2408.8646937283579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25</v>
      </c>
      <c r="R77">
        <f t="shared" si="28"/>
        <v>250000</v>
      </c>
      <c r="S77">
        <f t="shared" si="29"/>
        <v>-4580.3078290558478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-1.3822646831772312</v>
      </c>
      <c r="AC77">
        <f t="shared" si="30"/>
        <v>-1.262175255893166</v>
      </c>
      <c r="AE77">
        <f t="shared" si="31"/>
        <v>0</v>
      </c>
      <c r="AF77">
        <f t="shared" si="32"/>
        <v>0</v>
      </c>
      <c r="AG77">
        <f t="shared" si="32"/>
        <v>-6.889139895174588E-3</v>
      </c>
      <c r="AH77">
        <f t="shared" si="33"/>
        <v>-73.130072813385866</v>
      </c>
      <c r="AI77">
        <f t="shared" si="34"/>
        <v>-73.136961953281045</v>
      </c>
      <c r="AJ77">
        <f t="shared" si="35"/>
        <v>-0.12008942728406513</v>
      </c>
      <c r="AK77">
        <f t="shared" si="49"/>
        <v>-9.6758527822406196E-2</v>
      </c>
      <c r="AL77">
        <f t="shared" si="26"/>
        <v>-73.353809908387518</v>
      </c>
      <c r="AN77">
        <f t="shared" si="36"/>
        <v>0</v>
      </c>
      <c r="AO77">
        <f t="shared" si="36"/>
        <v>0</v>
      </c>
      <c r="AP77">
        <f t="shared" si="36"/>
        <v>-1.5704760810097032E-6</v>
      </c>
      <c r="AQ77">
        <f t="shared" si="36"/>
        <v>-1.6671025977620955E-2</v>
      </c>
      <c r="AR77">
        <f t="shared" si="36"/>
        <v>-1.6672596453701966E-2</v>
      </c>
      <c r="AS77">
        <f t="shared" si="36"/>
        <v>-2.7376069582195471E-5</v>
      </c>
      <c r="AT77">
        <f t="shared" si="36"/>
        <v>-2.2057463760496018E-5</v>
      </c>
      <c r="AU77">
        <f t="shared" si="23"/>
        <v>-1.6722029987044661E-2</v>
      </c>
      <c r="AW77">
        <v>74</v>
      </c>
      <c r="AX77">
        <f>IF(Z77&gt;0, (R77*SUMPRODUCT(K77:$K$98, X77:$X$98)-K77*$AZ$3)/Z77, 0)</f>
        <v>-4580.3078290558478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25</v>
      </c>
      <c r="R78">
        <f t="shared" si="28"/>
        <v>250000</v>
      </c>
      <c r="S78">
        <f t="shared" si="29"/>
        <v>-9126.9657311031497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-1.262175255893166</v>
      </c>
      <c r="AC78">
        <f t="shared" si="30"/>
        <v>-1.1404644250615321</v>
      </c>
      <c r="AE78">
        <f t="shared" si="31"/>
        <v>0</v>
      </c>
      <c r="AF78">
        <f t="shared" si="32"/>
        <v>0</v>
      </c>
      <c r="AG78">
        <f t="shared" si="32"/>
        <v>-3.1238871128194965E-3</v>
      </c>
      <c r="AH78">
        <f t="shared" si="33"/>
        <v>-36.96361383403346</v>
      </c>
      <c r="AI78">
        <f t="shared" si="34"/>
        <v>-36.966737721146281</v>
      </c>
      <c r="AJ78">
        <f t="shared" si="35"/>
        <v>-0.12171083083163392</v>
      </c>
      <c r="AK78">
        <f t="shared" si="49"/>
        <v>-8.8352267912521626E-2</v>
      </c>
      <c r="AL78">
        <f t="shared" si="26"/>
        <v>-37.176800819890431</v>
      </c>
      <c r="AN78">
        <f t="shared" si="36"/>
        <v>0</v>
      </c>
      <c r="AO78">
        <f t="shared" si="36"/>
        <v>0</v>
      </c>
      <c r="AP78">
        <f t="shared" si="36"/>
        <v>-6.3583383011771409E-7</v>
      </c>
      <c r="AQ78">
        <f t="shared" si="36"/>
        <v>-7.5235484863193413E-3</v>
      </c>
      <c r="AR78">
        <f t="shared" si="36"/>
        <v>-7.5241843201494588E-3</v>
      </c>
      <c r="AS78">
        <f t="shared" si="36"/>
        <v>-2.477293863049992E-5</v>
      </c>
      <c r="AT78">
        <f t="shared" si="36"/>
        <v>-1.7983159722984222E-5</v>
      </c>
      <c r="AU78">
        <f t="shared" si="23"/>
        <v>-7.5669404185029418E-3</v>
      </c>
      <c r="AW78">
        <v>75</v>
      </c>
      <c r="AX78">
        <f>IF(Z78&gt;0, (R78*SUMPRODUCT(K78:$K$98, X78:$X$98)-K78*$AZ$3)/Z78, 0)</f>
        <v>-9126.9657311031497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25</v>
      </c>
      <c r="R79">
        <f t="shared" si="28"/>
        <v>250000</v>
      </c>
      <c r="S79">
        <f t="shared" si="29"/>
        <v>-19209.226042625178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-1.1404644250615321</v>
      </c>
      <c r="AC79">
        <f t="shared" si="30"/>
        <v>-1.0244327442538739</v>
      </c>
      <c r="AE79">
        <f t="shared" si="31"/>
        <v>0</v>
      </c>
      <c r="AF79">
        <f t="shared" si="32"/>
        <v>0</v>
      </c>
      <c r="AG79">
        <f t="shared" si="32"/>
        <v>-1.3332561421015383E-3</v>
      </c>
      <c r="AH79">
        <f t="shared" si="33"/>
        <v>-17.59392099589763</v>
      </c>
      <c r="AI79">
        <f t="shared" si="34"/>
        <v>-17.59525425203973</v>
      </c>
      <c r="AJ79">
        <f t="shared" si="35"/>
        <v>-0.11603168080765824</v>
      </c>
      <c r="AK79">
        <f t="shared" si="49"/>
        <v>-7.9832509754307251E-2</v>
      </c>
      <c r="AL79">
        <f t="shared" si="26"/>
        <v>-17.791118442601697</v>
      </c>
      <c r="AN79">
        <f t="shared" si="36"/>
        <v>0</v>
      </c>
      <c r="AO79">
        <f t="shared" si="36"/>
        <v>0</v>
      </c>
      <c r="AP79">
        <f t="shared" si="36"/>
        <v>-2.4229467531286162E-7</v>
      </c>
      <c r="AQ79">
        <f t="shared" si="36"/>
        <v>-3.1973701380904641E-3</v>
      </c>
      <c r="AR79">
        <f t="shared" si="36"/>
        <v>-3.1976124327657766E-3</v>
      </c>
      <c r="AS79">
        <f t="shared" si="36"/>
        <v>-2.1086614596789197E-5</v>
      </c>
      <c r="AT79">
        <f t="shared" si="36"/>
        <v>-1.4508083945401097E-5</v>
      </c>
      <c r="AU79">
        <f t="shared" si="23"/>
        <v>-3.2332071313079672E-3</v>
      </c>
      <c r="AW79">
        <v>76</v>
      </c>
      <c r="AX79">
        <f>IF(Z79&gt;0, (R79*SUMPRODUCT(K79:$K$98, X79:$X$98)-K79*$AZ$3)/Z79, 0)</f>
        <v>-19209.226042625178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25</v>
      </c>
      <c r="R80">
        <f t="shared" si="28"/>
        <v>250000</v>
      </c>
      <c r="S80">
        <f t="shared" si="29"/>
        <v>-43452.8583461167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-1.0244327442538739</v>
      </c>
      <c r="AC80">
        <f t="shared" si="30"/>
        <v>-0.91731294537948438</v>
      </c>
      <c r="AE80">
        <f t="shared" si="31"/>
        <v>0</v>
      </c>
      <c r="AF80">
        <f t="shared" si="32"/>
        <v>0</v>
      </c>
      <c r="AG80">
        <f t="shared" si="32"/>
        <v>-5.2776329354031033E-4</v>
      </c>
      <c r="AH80">
        <f t="shared" si="33"/>
        <v>-7.9216028714021265</v>
      </c>
      <c r="AI80">
        <f t="shared" si="34"/>
        <v>-7.9221306346956668</v>
      </c>
      <c r="AJ80">
        <f t="shared" si="35"/>
        <v>-0.10711979887438949</v>
      </c>
      <c r="AK80">
        <f t="shared" si="49"/>
        <v>-7.1710292097771175E-2</v>
      </c>
      <c r="AL80">
        <f t="shared" si="26"/>
        <v>-8.1009607256678269</v>
      </c>
      <c r="AN80">
        <f t="shared" si="36"/>
        <v>0</v>
      </c>
      <c r="AO80">
        <f t="shared" si="36"/>
        <v>0</v>
      </c>
      <c r="AP80">
        <f t="shared" si="36"/>
        <v>-8.563502635469555E-8</v>
      </c>
      <c r="AQ80">
        <f t="shared" si="36"/>
        <v>-1.2853615985935175E-3</v>
      </c>
      <c r="AR80">
        <f t="shared" si="36"/>
        <v>-1.285447233619872E-3</v>
      </c>
      <c r="AS80">
        <f t="shared" si="36"/>
        <v>-1.7381289892638935E-5</v>
      </c>
      <c r="AT80">
        <f t="shared" si="36"/>
        <v>-1.1635732967523083E-5</v>
      </c>
      <c r="AU80">
        <f t="shared" si="23"/>
        <v>-1.314464256480034E-3</v>
      </c>
      <c r="AW80">
        <v>77</v>
      </c>
      <c r="AX80">
        <f>IF(Z80&gt;0, (R80*SUMPRODUCT(K80:$K$98, X80:$X$98)-K80*$AZ$3)/Z80, 0)</f>
        <v>-43452.8583461167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25</v>
      </c>
      <c r="R81">
        <f t="shared" si="28"/>
        <v>250000</v>
      </c>
      <c r="S81">
        <f t="shared" si="29"/>
        <v>-106413.80305771298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-0.91731294537948438</v>
      </c>
      <c r="AC81">
        <f t="shared" si="30"/>
        <v>-0.82010083464550665</v>
      </c>
      <c r="AE81">
        <f t="shared" si="31"/>
        <v>0</v>
      </c>
      <c r="AF81">
        <f t="shared" si="32"/>
        <v>0</v>
      </c>
      <c r="AG81">
        <f t="shared" si="32"/>
        <v>-1.9266787086838938E-4</v>
      </c>
      <c r="AH81">
        <f t="shared" si="33"/>
        <v>-3.2981778973651776</v>
      </c>
      <c r="AI81">
        <f t="shared" si="34"/>
        <v>-3.2983705652360462</v>
      </c>
      <c r="AJ81">
        <f t="shared" si="35"/>
        <v>-9.721211073397773E-2</v>
      </c>
      <c r="AK81">
        <f t="shared" si="49"/>
        <v>-6.4211906176563915E-2</v>
      </c>
      <c r="AL81">
        <f t="shared" si="26"/>
        <v>-3.4597945821465879</v>
      </c>
      <c r="AN81">
        <f t="shared" si="36"/>
        <v>0</v>
      </c>
      <c r="AO81">
        <f t="shared" si="36"/>
        <v>0</v>
      </c>
      <c r="AP81">
        <f t="shared" si="36"/>
        <v>-2.7912808100888508E-8</v>
      </c>
      <c r="AQ81">
        <f t="shared" si="36"/>
        <v>-4.7782438409065578E-4</v>
      </c>
      <c r="AR81">
        <f t="shared" si="36"/>
        <v>-4.7785229689875668E-4</v>
      </c>
      <c r="AS81">
        <f t="shared" si="36"/>
        <v>-1.4083629926306704E-5</v>
      </c>
      <c r="AT81">
        <f t="shared" si="36"/>
        <v>-9.3027166741413901E-6</v>
      </c>
      <c r="AU81">
        <f t="shared" si="23"/>
        <v>-5.0123864349920476E-4</v>
      </c>
      <c r="AW81">
        <v>78</v>
      </c>
      <c r="AX81">
        <f>IF(Z81&gt;0, (R81*SUMPRODUCT(K81:$K$98, X81:$X$98)-K81*$AZ$3)/Z81, 0)</f>
        <v>-106413.80305771298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25</v>
      </c>
      <c r="R82">
        <f t="shared" si="28"/>
        <v>250000</v>
      </c>
      <c r="S82">
        <f t="shared" si="29"/>
        <v>-284206.46577221528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-0.82010083464550665</v>
      </c>
      <c r="AC82">
        <f t="shared" si="30"/>
        <v>-0.73263448730408709</v>
      </c>
      <c r="AE82">
        <f t="shared" si="31"/>
        <v>0</v>
      </c>
      <c r="AF82">
        <f t="shared" si="32"/>
        <v>0</v>
      </c>
      <c r="AG82">
        <f t="shared" si="32"/>
        <v>-6.4445621013006451E-5</v>
      </c>
      <c r="AH82">
        <f t="shared" si="33"/>
        <v>-1.2629557114669905</v>
      </c>
      <c r="AI82">
        <f t="shared" si="34"/>
        <v>-1.2630201570880035</v>
      </c>
      <c r="AJ82">
        <f t="shared" si="35"/>
        <v>-8.7466347341419559E-2</v>
      </c>
      <c r="AK82">
        <f t="shared" si="49"/>
        <v>-5.7407058425185474E-2</v>
      </c>
      <c r="AL82">
        <f t="shared" si="26"/>
        <v>-1.4078935628546088</v>
      </c>
      <c r="AN82">
        <f t="shared" si="36"/>
        <v>0</v>
      </c>
      <c r="AO82">
        <f t="shared" si="36"/>
        <v>0</v>
      </c>
      <c r="AP82">
        <f t="shared" si="36"/>
        <v>-8.3362287250873981E-9</v>
      </c>
      <c r="AQ82">
        <f t="shared" si="36"/>
        <v>-1.6336699864090832E-4</v>
      </c>
      <c r="AR82">
        <f t="shared" si="36"/>
        <v>-1.6337533486963343E-4</v>
      </c>
      <c r="AS82">
        <f t="shared" si="36"/>
        <v>-1.1314026705380932E-5</v>
      </c>
      <c r="AT82">
        <f t="shared" si="36"/>
        <v>-7.425770160089214E-6</v>
      </c>
      <c r="AU82">
        <f t="shared" si="23"/>
        <v>-1.8211513173510359E-4</v>
      </c>
      <c r="AW82">
        <v>79</v>
      </c>
      <c r="AX82">
        <f>IF(Z82&gt;0, (R82*SUMPRODUCT(K82:$K$98, X82:$X$98)-K82*$AZ$3)/Z82, 0)</f>
        <v>-284206.46577221528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25</v>
      </c>
      <c r="R83">
        <f t="shared" si="28"/>
        <v>250000</v>
      </c>
      <c r="S83">
        <f t="shared" si="29"/>
        <v>-834457.50723331224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-0.73263448730408709</v>
      </c>
      <c r="AC83">
        <f t="shared" si="30"/>
        <v>-0.65427627240495101</v>
      </c>
      <c r="AE83">
        <f t="shared" si="31"/>
        <v>0</v>
      </c>
      <c r="AF83">
        <f t="shared" si="32"/>
        <v>0</v>
      </c>
      <c r="AG83">
        <f t="shared" si="32"/>
        <v>-1.9601845112947645E-5</v>
      </c>
      <c r="AH83">
        <f t="shared" si="33"/>
        <v>-0.44199319689928745</v>
      </c>
      <c r="AI83">
        <f t="shared" si="34"/>
        <v>-0.44201279874440041</v>
      </c>
      <c r="AJ83">
        <f t="shared" si="35"/>
        <v>-7.8358214899136081E-2</v>
      </c>
      <c r="AK83">
        <f t="shared" si="49"/>
        <v>-5.1284414111286099E-2</v>
      </c>
      <c r="AL83">
        <f t="shared" si="26"/>
        <v>-0.57165542775482259</v>
      </c>
      <c r="AN83">
        <f t="shared" si="36"/>
        <v>0</v>
      </c>
      <c r="AO83">
        <f t="shared" si="36"/>
        <v>0</v>
      </c>
      <c r="AP83">
        <f t="shared" si="36"/>
        <v>-2.2638890538190774E-9</v>
      </c>
      <c r="AQ83">
        <f t="shared" si="36"/>
        <v>-5.1047416942492482E-5</v>
      </c>
      <c r="AR83">
        <f t="shared" si="36"/>
        <v>-5.1049680831546297E-5</v>
      </c>
      <c r="AS83">
        <f t="shared" si="36"/>
        <v>-9.0498779051050907E-6</v>
      </c>
      <c r="AT83">
        <f t="shared" si="36"/>
        <v>-5.9230252595647737E-6</v>
      </c>
      <c r="AU83">
        <f t="shared" si="23"/>
        <v>-6.6022583996216158E-5</v>
      </c>
      <c r="AW83">
        <v>80</v>
      </c>
      <c r="AX83">
        <f>IF(Z83&gt;0, (R83*SUMPRODUCT(K83:$K$98, X83:$X$98)-K83*$AZ$3)/Z83, 0)</f>
        <v>-834457.50723331224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25</v>
      </c>
      <c r="R84">
        <f t="shared" si="28"/>
        <v>250000</v>
      </c>
      <c r="S84">
        <f t="shared" si="29"/>
        <v>-2718248.7017255342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-0.65427627240495101</v>
      </c>
      <c r="AC84">
        <f t="shared" si="30"/>
        <v>-0.5842187645560214</v>
      </c>
      <c r="AE84">
        <f t="shared" si="31"/>
        <v>0</v>
      </c>
      <c r="AF84">
        <f t="shared" si="32"/>
        <v>0</v>
      </c>
      <c r="AG84">
        <f t="shared" si="32"/>
        <v>-5.3731172959372843E-6</v>
      </c>
      <c r="AH84">
        <f t="shared" si="33"/>
        <v>-0.14032709365880883</v>
      </c>
      <c r="AI84">
        <f t="shared" si="34"/>
        <v>-0.14033246677610475</v>
      </c>
      <c r="AJ84">
        <f t="shared" si="35"/>
        <v>-7.0057507848929612E-2</v>
      </c>
      <c r="AK84">
        <f t="shared" si="49"/>
        <v>-4.5799339068346573E-2</v>
      </c>
      <c r="AL84">
        <f t="shared" si="26"/>
        <v>-0.25618931369338094</v>
      </c>
      <c r="AN84">
        <f t="shared" si="36"/>
        <v>0</v>
      </c>
      <c r="AO84">
        <f t="shared" si="36"/>
        <v>0</v>
      </c>
      <c r="AP84">
        <f t="shared" si="36"/>
        <v>-5.5407235905360425E-10</v>
      </c>
      <c r="AQ84">
        <f t="shared" si="36"/>
        <v>-1.4470438581614728E-5</v>
      </c>
      <c r="AR84">
        <f t="shared" si="36"/>
        <v>-1.447099265397378E-5</v>
      </c>
      <c r="AS84">
        <f t="shared" si="36"/>
        <v>-7.2242846201446302E-6</v>
      </c>
      <c r="AT84">
        <f t="shared" si="36"/>
        <v>-4.7227980412566229E-6</v>
      </c>
      <c r="AU84">
        <f t="shared" si="23"/>
        <v>-2.6418075315375034E-5</v>
      </c>
      <c r="AW84">
        <v>81</v>
      </c>
      <c r="AX84">
        <f>IF(Z84&gt;0, (R84*SUMPRODUCT(K84:$K$98, X84:$X$98)-K84*$AZ$3)/Z84, 0)</f>
        <v>-2718248.7017255342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25</v>
      </c>
      <c r="R85">
        <f t="shared" si="28"/>
        <v>250000</v>
      </c>
      <c r="S85">
        <f t="shared" si="29"/>
        <v>-9938139.222262159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-0.5842187645560214</v>
      </c>
      <c r="AC85">
        <f t="shared" si="30"/>
        <v>-0.52163631065007421</v>
      </c>
      <c r="AE85">
        <f t="shared" si="31"/>
        <v>0</v>
      </c>
      <c r="AF85">
        <f t="shared" si="32"/>
        <v>0</v>
      </c>
      <c r="AG85">
        <f t="shared" si="32"/>
        <v>-1.3122081985971042E-6</v>
      </c>
      <c r="AH85">
        <f t="shared" si="33"/>
        <v>-4.0071779243808073E-2</v>
      </c>
      <c r="AI85">
        <f t="shared" si="34"/>
        <v>-4.0073091452006673E-2</v>
      </c>
      <c r="AJ85">
        <f t="shared" si="35"/>
        <v>-6.2582453905947188E-2</v>
      </c>
      <c r="AK85">
        <f t="shared" si="49"/>
        <v>-4.0895313518921499E-2</v>
      </c>
      <c r="AL85">
        <f t="shared" si="26"/>
        <v>-0.14355085887687535</v>
      </c>
      <c r="AN85">
        <f t="shared" si="36"/>
        <v>0</v>
      </c>
      <c r="AO85">
        <f t="shared" si="36"/>
        <v>0</v>
      </c>
      <c r="AP85">
        <f t="shared" si="36"/>
        <v>-1.2081612101134086E-10</v>
      </c>
      <c r="AQ85">
        <f t="shared" si="36"/>
        <v>-3.6894426779497004E-6</v>
      </c>
      <c r="AR85">
        <f t="shared" si="36"/>
        <v>-3.6895634940707121E-6</v>
      </c>
      <c r="AS85">
        <f t="shared" si="36"/>
        <v>-5.7620195730914421E-6</v>
      </c>
      <c r="AT85">
        <f t="shared" si="36"/>
        <v>-3.7652661766486594E-6</v>
      </c>
      <c r="AU85">
        <f t="shared" si="23"/>
        <v>-1.3216849243810813E-5</v>
      </c>
      <c r="AW85">
        <v>82</v>
      </c>
      <c r="AX85">
        <f>IF(Z85&gt;0, (R85*SUMPRODUCT(K85:$K$98, X85:$X$98)-K85*$AZ$3)/Z85, 0)</f>
        <v>-9938139.222262159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25</v>
      </c>
      <c r="R86">
        <f t="shared" si="28"/>
        <v>250000</v>
      </c>
      <c r="S86">
        <f t="shared" si="29"/>
        <v>-41402031.315849416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-0.52163631065007421</v>
      </c>
      <c r="AC86">
        <f t="shared" si="30"/>
        <v>-0.46574988907085146</v>
      </c>
      <c r="AE86">
        <f t="shared" si="31"/>
        <v>0</v>
      </c>
      <c r="AF86">
        <f t="shared" si="32"/>
        <v>0</v>
      </c>
      <c r="AG86">
        <f t="shared" si="32"/>
        <v>-2.8123613399407913E-7</v>
      </c>
      <c r="AH86">
        <f t="shared" si="33"/>
        <v>-1.0178499826170541E-2</v>
      </c>
      <c r="AI86">
        <f t="shared" si="34"/>
        <v>-1.0178781062304534E-2</v>
      </c>
      <c r="AJ86">
        <f t="shared" si="35"/>
        <v>-5.5886421579222745E-2</v>
      </c>
      <c r="AK86">
        <f t="shared" si="49"/>
        <v>-3.6514541745505197E-2</v>
      </c>
      <c r="AL86">
        <f t="shared" si="26"/>
        <v>-0.10257974438703248</v>
      </c>
      <c r="AN86">
        <f t="shared" si="36"/>
        <v>0</v>
      </c>
      <c r="AO86">
        <f t="shared" si="36"/>
        <v>0</v>
      </c>
      <c r="AP86">
        <f t="shared" si="36"/>
        <v>-2.3119329660243991E-11</v>
      </c>
      <c r="AQ86">
        <f t="shared" si="36"/>
        <v>-8.3673491590851938E-7</v>
      </c>
      <c r="AR86">
        <f t="shared" si="36"/>
        <v>-8.3675803523817953E-7</v>
      </c>
      <c r="AS86">
        <f t="shared" si="36"/>
        <v>-4.5942055370759213E-6</v>
      </c>
      <c r="AT86">
        <f t="shared" si="36"/>
        <v>-3.001718577260945E-6</v>
      </c>
      <c r="AU86">
        <f t="shared" si="23"/>
        <v>-8.4326821495750465E-6</v>
      </c>
      <c r="AW86">
        <v>83</v>
      </c>
      <c r="AX86">
        <f>IF(Z86&gt;0, (R86*SUMPRODUCT(K86:$K$98, X86:$X$98)-K86*$AZ$3)/Z86, 0)</f>
        <v>-41402031.315849416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25</v>
      </c>
      <c r="R87">
        <f t="shared" si="28"/>
        <v>250000</v>
      </c>
      <c r="S87">
        <f t="shared" si="29"/>
        <v>-200437628.89722994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-0.46574988907085146</v>
      </c>
      <c r="AC87">
        <f t="shared" si="30"/>
        <v>-0.41584884096478464</v>
      </c>
      <c r="AE87">
        <f t="shared" si="31"/>
        <v>0</v>
      </c>
      <c r="AF87">
        <f t="shared" si="32"/>
        <v>0</v>
      </c>
      <c r="AG87">
        <f t="shared" si="32"/>
        <v>-5.1867611292937686E-8</v>
      </c>
      <c r="AH87">
        <f t="shared" si="33"/>
        <v>-2.2655616136120068E-3</v>
      </c>
      <c r="AI87">
        <f t="shared" si="34"/>
        <v>-2.2656134812232996E-3</v>
      </c>
      <c r="AJ87">
        <f t="shared" si="35"/>
        <v>-4.9901048106066825E-2</v>
      </c>
      <c r="AK87">
        <f t="shared" si="49"/>
        <v>-3.2602492234959604E-2</v>
      </c>
      <c r="AL87">
        <f t="shared" si="26"/>
        <v>-8.4769153822249727E-2</v>
      </c>
      <c r="AN87">
        <f t="shared" si="36"/>
        <v>0</v>
      </c>
      <c r="AO87">
        <f t="shared" si="36"/>
        <v>0</v>
      </c>
      <c r="AP87">
        <f t="shared" si="36"/>
        <v>-3.8069953223138472E-12</v>
      </c>
      <c r="AQ87">
        <f t="shared" si="36"/>
        <v>-1.6628840716651824E-7</v>
      </c>
      <c r="AR87">
        <f t="shared" si="36"/>
        <v>-1.6629221416184055E-7</v>
      </c>
      <c r="AS87">
        <f t="shared" si="36"/>
        <v>-3.6626528961479562E-6</v>
      </c>
      <c r="AT87">
        <f t="shared" si="36"/>
        <v>-2.3929680264871698E-6</v>
      </c>
      <c r="AU87">
        <f t="shared" si="23"/>
        <v>-6.2219131367969664E-6</v>
      </c>
      <c r="AW87">
        <v>84</v>
      </c>
      <c r="AX87">
        <f>IF(Z87&gt;0, (R87*SUMPRODUCT(K87:$K$98, X87:$X$98)-K87*$AZ$3)/Z87, 0)</f>
        <v>-200437628.89722994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25</v>
      </c>
      <c r="R88">
        <f t="shared" si="28"/>
        <v>250000</v>
      </c>
      <c r="S88">
        <f t="shared" si="29"/>
        <v>-1158093778.1390295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-0.41584884096478464</v>
      </c>
      <c r="AC88">
        <f t="shared" si="30"/>
        <v>-0.37129375293088579</v>
      </c>
      <c r="AE88">
        <f t="shared" si="31"/>
        <v>0</v>
      </c>
      <c r="AF88">
        <f t="shared" si="32"/>
        <v>0</v>
      </c>
      <c r="AG88">
        <f t="shared" si="32"/>
        <v>-8.0151918596680325E-9</v>
      </c>
      <c r="AH88">
        <f t="shared" si="33"/>
        <v>-4.3333743320340278E-4</v>
      </c>
      <c r="AI88">
        <f t="shared" si="34"/>
        <v>-4.3334544839526245E-4</v>
      </c>
      <c r="AJ88">
        <f t="shared" si="35"/>
        <v>-4.4555088033898849E-2</v>
      </c>
      <c r="AK88">
        <f t="shared" si="49"/>
        <v>-2.9109418867534927E-2</v>
      </c>
      <c r="AL88">
        <f t="shared" si="26"/>
        <v>-7.4097852349829033E-2</v>
      </c>
      <c r="AN88">
        <f t="shared" si="36"/>
        <v>0</v>
      </c>
      <c r="AO88">
        <f t="shared" si="36"/>
        <v>0</v>
      </c>
      <c r="AP88">
        <f t="shared" si="36"/>
        <v>-5.2526927203576104E-13</v>
      </c>
      <c r="AQ88">
        <f t="shared" si="36"/>
        <v>-2.8398426646523716E-8</v>
      </c>
      <c r="AR88">
        <f t="shared" si="36"/>
        <v>-2.839895191579575E-8</v>
      </c>
      <c r="AS88">
        <f t="shared" si="36"/>
        <v>-2.9198825264333227E-6</v>
      </c>
      <c r="AT88">
        <f t="shared" si="36"/>
        <v>-1.907662789068583E-6</v>
      </c>
      <c r="AU88">
        <f t="shared" si="23"/>
        <v>-4.8559442674177009E-6</v>
      </c>
      <c r="AW88">
        <v>85</v>
      </c>
      <c r="AX88">
        <f>IF(Z88&gt;0, (R88*SUMPRODUCT(K88:$K$98, X88:$X$98)-K88*$AZ$3)/Z88, 0)</f>
        <v>-1158093778.1390295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250000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-0.37129375293088579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-8.0151918596680328E-5</v>
      </c>
      <c r="AI89">
        <f t="shared" si="34"/>
        <v>-8.0151918596680328E-5</v>
      </c>
      <c r="AJ89">
        <f t="shared" si="35"/>
        <v>-0.37129375293088579</v>
      </c>
      <c r="AK89">
        <f t="shared" si="49"/>
        <v>-2.5990562705162007E-2</v>
      </c>
      <c r="AL89">
        <f t="shared" si="26"/>
        <v>-0.3973644675546445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-4.6899042146050096E-9</v>
      </c>
      <c r="AR89">
        <f t="shared" si="36"/>
        <v>-4.6899042146050096E-9</v>
      </c>
      <c r="AS89">
        <f t="shared" si="36"/>
        <v>-2.1725395564008292E-5</v>
      </c>
      <c r="AT89">
        <f t="shared" si="36"/>
        <v>-1.5207776894805804E-6</v>
      </c>
      <c r="AU89">
        <f t="shared" si="23"/>
        <v>-2.3250863157703477E-5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10115.222111820784</v>
      </c>
      <c r="AO91" s="8">
        <f t="shared" si="50"/>
        <v>-1011.5222111820784</v>
      </c>
      <c r="AP91" s="8">
        <f t="shared" si="50"/>
        <v>-436.611750406959</v>
      </c>
      <c r="AQ91" s="8">
        <f t="shared" si="50"/>
        <v>-5665.6482487784642</v>
      </c>
      <c r="AR91" s="8">
        <f t="shared" si="50"/>
        <v>3001.4399014532783</v>
      </c>
      <c r="AS91" s="8">
        <f t="shared" si="50"/>
        <v>-451.72348453502934</v>
      </c>
      <c r="AT91" s="8">
        <f t="shared" si="50"/>
        <v>263.50536597876709</v>
      </c>
      <c r="AU91" s="8">
        <f t="shared" si="50"/>
        <v>2813.2217828970161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4" priority="1" operator="lessThan">
      <formula>0</formula>
    </cfRule>
  </conditionalFormatting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B314D-0847-4FFD-AA55-E6FF693C8B93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'S.45.04.C'!C3*(1+C12)</f>
        <v>13299.129368193475</v>
      </c>
      <c r="K3">
        <v>1</v>
      </c>
      <c r="L3" s="2">
        <v>0</v>
      </c>
      <c r="O3">
        <f>$C$3</f>
        <v>13299.129368193475</v>
      </c>
      <c r="P3">
        <f>O3*C5</f>
        <v>1329.9129368193476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13299.129368193475</v>
      </c>
      <c r="AF3">
        <f t="shared" ref="AF3:AG34" si="4">-$Z3*P3</f>
        <v>-1329.9129368193476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11696.066689574127</v>
      </c>
      <c r="AJ3">
        <f t="shared" ref="AJ3:AJ66" si="7">AB3-AC3</f>
        <v>0</v>
      </c>
      <c r="AL3">
        <f t="shared" ref="AL3:AL34" si="8">SUM(AI3:AK3)</f>
        <v>11696.066689574127</v>
      </c>
      <c r="AN3">
        <f t="shared" ref="AN3:AU34" si="9">AE3*$K3</f>
        <v>13299.129368193475</v>
      </c>
      <c r="AO3">
        <f t="shared" si="9"/>
        <v>-1329.9129368193476</v>
      </c>
      <c r="AP3">
        <f t="shared" si="9"/>
        <v>-273.14974180000002</v>
      </c>
      <c r="AQ3">
        <f t="shared" si="9"/>
        <v>0</v>
      </c>
      <c r="AR3">
        <f t="shared" si="9"/>
        <v>11696.066689574127</v>
      </c>
      <c r="AS3">
        <f t="shared" si="9"/>
        <v>0</v>
      </c>
      <c r="AT3">
        <f t="shared" si="9"/>
        <v>0</v>
      </c>
      <c r="AU3">
        <f t="shared" si="9"/>
        <v>11696.066689574127</v>
      </c>
      <c r="AW3">
        <v>0</v>
      </c>
      <c r="AX3">
        <f>IF(Z3&gt;0, (R3*SUMPRODUCT(K3:$K$98, X3:$X$98)-K3*$AZ$3)/Z3, 0)</f>
        <v>0</v>
      </c>
      <c r="AZ3">
        <f>C6*ABS(SUMPRODUCT(X4:X79, K4:K79))/1</f>
        <v>7454.7947031548028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250000</v>
      </c>
      <c r="S4">
        <f t="shared" si="1"/>
        <v>809.12518076057404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798.72800390944394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-712.47474999999997</v>
      </c>
      <c r="AI4">
        <f t="shared" si="6"/>
        <v>-712.47474999999997</v>
      </c>
      <c r="AJ4">
        <f t="shared" si="7"/>
        <v>-798.72800390944394</v>
      </c>
      <c r="AK4">
        <f>G4*SUM(AB4, AE4:AF4)</f>
        <v>0</v>
      </c>
      <c r="AL4">
        <f t="shared" si="8"/>
        <v>-1511.2027539094438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-636.13816964285706</v>
      </c>
      <c r="AR4">
        <f t="shared" si="9"/>
        <v>-636.13816964285706</v>
      </c>
      <c r="AS4">
        <f t="shared" si="9"/>
        <v>-713.15000349057493</v>
      </c>
      <c r="AT4">
        <f t="shared" si="9"/>
        <v>0</v>
      </c>
      <c r="AU4">
        <f t="shared" si="9"/>
        <v>-1349.2881731334319</v>
      </c>
      <c r="AW4">
        <v>1</v>
      </c>
      <c r="AX4">
        <f>IF(Z4&gt;0, (R4*SUMPRODUCT(K4:$K$98, X4:$X$98)-K4*$AZ$3)/Z4, 0)</f>
        <v>809.12518076057404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250000</v>
      </c>
      <c r="S5">
        <f t="shared" si="1"/>
        <v>898.72994152929073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798.72800390944394</v>
      </c>
      <c r="AC5">
        <f t="shared" si="2"/>
        <v>875.73983775716169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-714.8146375610695</v>
      </c>
      <c r="AI5">
        <f t="shared" si="6"/>
        <v>-739.17512109706342</v>
      </c>
      <c r="AJ5">
        <f t="shared" si="7"/>
        <v>-77.011833847717753</v>
      </c>
      <c r="AK5">
        <f>G5*SUM(AB5, AE5:AF5)</f>
        <v>55.910960273661082</v>
      </c>
      <c r="AL5">
        <f t="shared" si="8"/>
        <v>-760.27599467112009</v>
      </c>
      <c r="AN5">
        <f t="shared" si="9"/>
        <v>0</v>
      </c>
      <c r="AO5">
        <f t="shared" si="9"/>
        <v>0</v>
      </c>
      <c r="AP5">
        <f t="shared" si="9"/>
        <v>-19.420028329076761</v>
      </c>
      <c r="AQ5">
        <f t="shared" si="9"/>
        <v>-569.84585264753628</v>
      </c>
      <c r="AR5">
        <f t="shared" si="9"/>
        <v>-589.26588097661306</v>
      </c>
      <c r="AS5">
        <f t="shared" si="9"/>
        <v>-61.393362442377033</v>
      </c>
      <c r="AT5">
        <f t="shared" si="9"/>
        <v>44.571875218160933</v>
      </c>
      <c r="AU5">
        <f t="shared" si="9"/>
        <v>-606.08736820082913</v>
      </c>
      <c r="AW5">
        <v>2</v>
      </c>
      <c r="AX5">
        <f>IF(Z5&gt;0, (R5*SUMPRODUCT(K5:$K$98, X5:$X$98)-K5*$AZ$3)/Z5, 0)</f>
        <v>898.72994152929073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250000</v>
      </c>
      <c r="S6">
        <f t="shared" si="1"/>
        <v>980.07391669041954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875.73983775716169</v>
      </c>
      <c r="AC6">
        <f t="shared" si="2"/>
        <v>942.6350596547818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-718.79553071282817</v>
      </c>
      <c r="AI6">
        <f t="shared" si="6"/>
        <v>-742.8405298603908</v>
      </c>
      <c r="AJ6">
        <f t="shared" si="7"/>
        <v>-66.895221897620104</v>
      </c>
      <c r="AK6">
        <f>G6*SUM(AB6, AE6:AF6)</f>
        <v>61.301788643001323</v>
      </c>
      <c r="AL6">
        <f t="shared" si="8"/>
        <v>-748.43396311500953</v>
      </c>
      <c r="AN6">
        <f t="shared" si="9"/>
        <v>0</v>
      </c>
      <c r="AO6">
        <f t="shared" si="9"/>
        <v>0</v>
      </c>
      <c r="AP6">
        <f t="shared" si="9"/>
        <v>-17.114755451925415</v>
      </c>
      <c r="AQ6">
        <f t="shared" si="9"/>
        <v>-511.62446097794907</v>
      </c>
      <c r="AR6">
        <f t="shared" si="9"/>
        <v>-528.73921642987443</v>
      </c>
      <c r="AS6">
        <f t="shared" si="9"/>
        <v>-47.614697619821158</v>
      </c>
      <c r="AT6">
        <f t="shared" si="9"/>
        <v>43.633402311720822</v>
      </c>
      <c r="AU6">
        <f t="shared" si="9"/>
        <v>-532.72051173797479</v>
      </c>
      <c r="AW6">
        <v>3</v>
      </c>
      <c r="AX6">
        <f>IF(Z6&gt;0, (R6*SUMPRODUCT(K6:$K$98, X6:$X$98)-K6*$AZ$3)/Z6, 0)</f>
        <v>980.07391669041954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250000</v>
      </c>
      <c r="S7">
        <f t="shared" si="1"/>
        <v>1052.930162170363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942.6350596547818</v>
      </c>
      <c r="AC7">
        <f t="shared" si="2"/>
        <v>999.52941523500783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-724.57248521263648</v>
      </c>
      <c r="AI7">
        <f t="shared" si="6"/>
        <v>-748.30457712020223</v>
      </c>
      <c r="AJ7">
        <f t="shared" si="7"/>
        <v>-56.894355580226033</v>
      </c>
      <c r="AK7">
        <f>G7*SUM(AB7, AE7:AF7)</f>
        <v>65.984454175834728</v>
      </c>
      <c r="AL7">
        <f t="shared" si="8"/>
        <v>-739.21447852459357</v>
      </c>
      <c r="AN7">
        <f t="shared" si="9"/>
        <v>0</v>
      </c>
      <c r="AO7">
        <f t="shared" si="9"/>
        <v>0</v>
      </c>
      <c r="AP7">
        <f t="shared" si="9"/>
        <v>-15.082173445623051</v>
      </c>
      <c r="AQ7">
        <f t="shared" si="9"/>
        <v>-460.4789134673477</v>
      </c>
      <c r="AR7">
        <f t="shared" si="9"/>
        <v>-475.56108691297072</v>
      </c>
      <c r="AS7">
        <f t="shared" si="9"/>
        <v>-36.157391530426437</v>
      </c>
      <c r="AT7">
        <f t="shared" si="9"/>
        <v>41.93431352241813</v>
      </c>
      <c r="AU7">
        <f t="shared" si="9"/>
        <v>-469.78416492097909</v>
      </c>
      <c r="AW7">
        <v>4</v>
      </c>
      <c r="AX7">
        <f>IF(Z7&gt;0, (R7*SUMPRODUCT(K7:$K$98, X7:$X$98)-K7*$AZ$3)/Z7, 0)</f>
        <v>1052.930162170363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250000</v>
      </c>
      <c r="S8">
        <f t="shared" si="1"/>
        <v>1117.1868246439626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999.52941523500783</v>
      </c>
      <c r="AC8">
        <f t="shared" si="2"/>
        <v>1046.6565879803156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-730.70944858751682</v>
      </c>
      <c r="AI8">
        <f t="shared" si="6"/>
        <v>-754.13114863114822</v>
      </c>
      <c r="AJ8">
        <f t="shared" si="7"/>
        <v>-47.127172745307803</v>
      </c>
      <c r="AK8">
        <f t="shared" ref="AK8:AK71" si="22">G8*SUM(AB8:AB8, AE8:AF8)</f>
        <v>69.96705906645056</v>
      </c>
      <c r="AL8">
        <f t="shared" si="8"/>
        <v>-731.29126231000544</v>
      </c>
      <c r="AN8">
        <f t="shared" si="9"/>
        <v>0</v>
      </c>
      <c r="AO8">
        <f t="shared" si="9"/>
        <v>0</v>
      </c>
      <c r="AP8">
        <f t="shared" si="9"/>
        <v>-13.29010161134193</v>
      </c>
      <c r="AQ8">
        <f t="shared" si="9"/>
        <v>-414.62416485588614</v>
      </c>
      <c r="AR8">
        <f t="shared" si="9"/>
        <v>-427.91426646722812</v>
      </c>
      <c r="AS8">
        <f t="shared" si="9"/>
        <v>-26.741223449777276</v>
      </c>
      <c r="AT8">
        <f t="shared" si="9"/>
        <v>39.70118832995356</v>
      </c>
      <c r="AU8">
        <f t="shared" si="9"/>
        <v>-414.95430158705182</v>
      </c>
      <c r="AW8">
        <v>5</v>
      </c>
      <c r="AX8">
        <f>IF(Z8&gt;0, (R8*SUMPRODUCT(K8:$K$98, X8:$X$98)-K8*$AZ$3)/Z8, 0)</f>
        <v>1117.1868246439626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250000</v>
      </c>
      <c r="S9">
        <f t="shared" si="1"/>
        <v>1173.8203807549583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1046.6565879803156</v>
      </c>
      <c r="AC9">
        <f t="shared" si="2"/>
        <v>1085.2521429571575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-738.07374623792884</v>
      </c>
      <c r="AI9">
        <f t="shared" si="6"/>
        <v>-761.18742190650016</v>
      </c>
      <c r="AJ9">
        <f t="shared" si="7"/>
        <v>-38.595554976841868</v>
      </c>
      <c r="AK9">
        <f t="shared" si="22"/>
        <v>73.265961158622105</v>
      </c>
      <c r="AL9">
        <f t="shared" si="8"/>
        <v>-726.51701572471995</v>
      </c>
      <c r="AN9">
        <f t="shared" si="9"/>
        <v>0</v>
      </c>
      <c r="AO9">
        <f t="shared" si="9"/>
        <v>0</v>
      </c>
      <c r="AP9">
        <f t="shared" si="9"/>
        <v>-11.71010741849722</v>
      </c>
      <c r="AQ9">
        <f t="shared" si="9"/>
        <v>-373.93112956806726</v>
      </c>
      <c r="AR9">
        <f t="shared" si="9"/>
        <v>-385.64123698656448</v>
      </c>
      <c r="AS9">
        <f t="shared" si="9"/>
        <v>-19.553709290378318</v>
      </c>
      <c r="AT9">
        <f t="shared" si="9"/>
        <v>37.118816045926756</v>
      </c>
      <c r="AU9">
        <f t="shared" si="9"/>
        <v>-368.07613023101607</v>
      </c>
      <c r="AW9">
        <v>6</v>
      </c>
      <c r="AX9">
        <f>IF(Z9&gt;0, (R9*SUMPRODUCT(K9:$K$98, X9:$X$98)-K9*$AZ$3)/Z9, 0)</f>
        <v>1173.8203807549583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25</v>
      </c>
      <c r="R10">
        <f t="shared" si="0"/>
        <v>250000</v>
      </c>
      <c r="S10">
        <f t="shared" si="1"/>
        <v>1223.240031611796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1085.2521429571575</v>
      </c>
      <c r="AC10">
        <f t="shared" si="2"/>
        <v>1115.9814775254549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-746.38404104842311</v>
      </c>
      <c r="AI10">
        <f t="shared" si="6"/>
        <v>-769.1919415562038</v>
      </c>
      <c r="AJ10">
        <f t="shared" si="7"/>
        <v>-30.729334568297418</v>
      </c>
      <c r="AK10">
        <f t="shared" si="22"/>
        <v>75.967650007001026</v>
      </c>
      <c r="AL10">
        <f t="shared" si="8"/>
        <v>-723.95362611750022</v>
      </c>
      <c r="AN10">
        <f t="shared" si="9"/>
        <v>0</v>
      </c>
      <c r="AO10">
        <f t="shared" si="9"/>
        <v>0</v>
      </c>
      <c r="AP10">
        <f t="shared" si="9"/>
        <v>-10.31713589817654</v>
      </c>
      <c r="AQ10">
        <f t="shared" si="9"/>
        <v>-337.62623530823396</v>
      </c>
      <c r="AR10">
        <f t="shared" si="9"/>
        <v>-347.94337120641046</v>
      </c>
      <c r="AS10">
        <f t="shared" si="9"/>
        <v>-13.900390379794215</v>
      </c>
      <c r="AT10">
        <f t="shared" si="9"/>
        <v>34.36390687165467</v>
      </c>
      <c r="AU10">
        <f t="shared" si="9"/>
        <v>-327.47985471455002</v>
      </c>
      <c r="AW10">
        <v>7</v>
      </c>
      <c r="AX10">
        <f>IF(Z10&gt;0, (R10*SUMPRODUCT(K10:$K$98, X10:$X$98)-K10*$AZ$3)/Z10, 0)</f>
        <v>1223.240031611796</v>
      </c>
    </row>
    <row r="11" spans="1:52" x14ac:dyDescent="0.25">
      <c r="A11" t="s">
        <v>33</v>
      </c>
      <c r="C11" s="12">
        <f>AU81</f>
        <v>3706.9582667114728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25</v>
      </c>
      <c r="R11">
        <f t="shared" si="0"/>
        <v>250000</v>
      </c>
      <c r="S11">
        <f t="shared" si="1"/>
        <v>1266.0555013110245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1115.9814775254549</v>
      </c>
      <c r="AC11">
        <f t="shared" si="2"/>
        <v>1139.65922805326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-756.89044190593131</v>
      </c>
      <c r="AI11">
        <f t="shared" si="6"/>
        <v>-779.39457436444366</v>
      </c>
      <c r="AJ11">
        <f t="shared" si="7"/>
        <v>-23.677750527805074</v>
      </c>
      <c r="AK11">
        <f t="shared" si="22"/>
        <v>78.118703426781849</v>
      </c>
      <c r="AL11">
        <f t="shared" si="8"/>
        <v>-724.95362146546688</v>
      </c>
      <c r="AN11">
        <f t="shared" si="9"/>
        <v>0</v>
      </c>
      <c r="AO11">
        <f t="shared" si="9"/>
        <v>0</v>
      </c>
      <c r="AP11">
        <f t="shared" si="9"/>
        <v>-9.0890416602192499</v>
      </c>
      <c r="AQ11">
        <f t="shared" si="9"/>
        <v>-305.69535490369879</v>
      </c>
      <c r="AR11">
        <f t="shared" si="9"/>
        <v>-314.78439656391805</v>
      </c>
      <c r="AS11">
        <f t="shared" si="9"/>
        <v>-9.5630463144601254</v>
      </c>
      <c r="AT11">
        <f t="shared" si="9"/>
        <v>31.550834105571663</v>
      </c>
      <c r="AU11">
        <f t="shared" si="9"/>
        <v>-292.79660877280651</v>
      </c>
      <c r="AW11">
        <v>8</v>
      </c>
      <c r="AX11">
        <f>IF(Z11&gt;0, (R11*SUMPRODUCT(K11:$K$98, X11:$X$98)-K11*$AZ$3)/Z11, 0)</f>
        <v>1266.0555013110245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250000</v>
      </c>
      <c r="S12">
        <f t="shared" si="1"/>
        <v>1302.3055571399593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1139.65922805326</v>
      </c>
      <c r="AC12">
        <f t="shared" si="2"/>
        <v>1156.5567176460249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-769.91340504254435</v>
      </c>
      <c r="AI12">
        <f t="shared" si="6"/>
        <v>-792.11550483596727</v>
      </c>
      <c r="AJ12">
        <f t="shared" si="7"/>
        <v>-16.897489592764941</v>
      </c>
      <c r="AK12">
        <f t="shared" si="22"/>
        <v>79.776145963728212</v>
      </c>
      <c r="AL12">
        <f t="shared" si="8"/>
        <v>-729.23684846500396</v>
      </c>
      <c r="AN12">
        <f t="shared" si="9"/>
        <v>0</v>
      </c>
      <c r="AO12">
        <f t="shared" si="9"/>
        <v>0</v>
      </c>
      <c r="AP12">
        <f t="shared" si="9"/>
        <v>-8.0062997611497675</v>
      </c>
      <c r="AQ12">
        <f t="shared" si="9"/>
        <v>-277.63849222604495</v>
      </c>
      <c r="AR12">
        <f t="shared" si="9"/>
        <v>-285.64479198719471</v>
      </c>
      <c r="AS12">
        <f t="shared" si="9"/>
        <v>-6.093404144172947</v>
      </c>
      <c r="AT12">
        <f t="shared" si="9"/>
        <v>28.768077988914172</v>
      </c>
      <c r="AU12">
        <f t="shared" si="9"/>
        <v>-262.97011814245349</v>
      </c>
      <c r="AW12">
        <v>9</v>
      </c>
      <c r="AX12">
        <f>IF(Z12&gt;0, (R12*SUMPRODUCT(K12:$K$98, X12:$X$98)-K12*$AZ$3)/Z12, 0)</f>
        <v>1302.3055571399593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25</v>
      </c>
      <c r="R13">
        <f t="shared" si="0"/>
        <v>250000</v>
      </c>
      <c r="S13">
        <f t="shared" si="1"/>
        <v>1332.0327445276675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1156.5567176460249</v>
      </c>
      <c r="AC13">
        <f t="shared" si="2"/>
        <v>1166.9475508632518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-784.48455368084717</v>
      </c>
      <c r="AI13">
        <f t="shared" si="6"/>
        <v>-806.38618402096779</v>
      </c>
      <c r="AJ13">
        <f t="shared" si="7"/>
        <v>-10.390833217226827</v>
      </c>
      <c r="AK13">
        <f t="shared" si="22"/>
        <v>80.958970235221756</v>
      </c>
      <c r="AL13">
        <f t="shared" si="8"/>
        <v>-735.81804700297289</v>
      </c>
      <c r="AN13">
        <f t="shared" si="9"/>
        <v>0</v>
      </c>
      <c r="AO13">
        <f t="shared" si="9"/>
        <v>0</v>
      </c>
      <c r="AP13">
        <f t="shared" si="9"/>
        <v>-7.0517388072216214</v>
      </c>
      <c r="AQ13">
        <f t="shared" si="9"/>
        <v>-252.58303080402999</v>
      </c>
      <c r="AR13">
        <f t="shared" si="9"/>
        <v>-259.63476961125161</v>
      </c>
      <c r="AS13">
        <f t="shared" si="9"/>
        <v>-3.3455702018246365</v>
      </c>
      <c r="AT13">
        <f t="shared" si="9"/>
        <v>26.066621677684175</v>
      </c>
      <c r="AU13">
        <f t="shared" si="9"/>
        <v>-236.91371813539209</v>
      </c>
      <c r="AW13">
        <v>10</v>
      </c>
      <c r="AX13">
        <f>IF(Z13&gt;0, (R13*SUMPRODUCT(K13:$K$98, X13:$X$98)-K13*$AZ$3)/Z13, 0)</f>
        <v>1332.0327445276675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250000</v>
      </c>
      <c r="S14">
        <f t="shared" si="1"/>
        <v>1355.7899360797769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1166.9475508632518</v>
      </c>
      <c r="AC14">
        <f t="shared" si="2"/>
        <v>1171.5335606335716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-801.97440734353393</v>
      </c>
      <c r="AI14">
        <f t="shared" si="6"/>
        <v>-823.57682393951893</v>
      </c>
      <c r="AJ14">
        <f t="shared" si="7"/>
        <v>-4.5860097703198335</v>
      </c>
      <c r="AK14">
        <f t="shared" si="22"/>
        <v>81.686328560427626</v>
      </c>
      <c r="AL14">
        <f t="shared" si="8"/>
        <v>-746.4765051494112</v>
      </c>
      <c r="AN14">
        <f t="shared" si="9"/>
        <v>0</v>
      </c>
      <c r="AO14">
        <f t="shared" si="9"/>
        <v>0</v>
      </c>
      <c r="AP14">
        <f t="shared" si="9"/>
        <v>-6.2101785621338159</v>
      </c>
      <c r="AQ14">
        <f t="shared" si="9"/>
        <v>-230.54847821009184</v>
      </c>
      <c r="AR14">
        <f t="shared" si="9"/>
        <v>-236.75865677222563</v>
      </c>
      <c r="AS14">
        <f t="shared" si="9"/>
        <v>-1.3183682221307422</v>
      </c>
      <c r="AT14">
        <f t="shared" si="9"/>
        <v>23.482867492689191</v>
      </c>
      <c r="AU14">
        <f t="shared" si="9"/>
        <v>-214.59415750166721</v>
      </c>
      <c r="AW14">
        <v>11</v>
      </c>
      <c r="AX14">
        <f>IF(Z14&gt;0, (R14*SUMPRODUCT(K14:$K$98, X14:$X$98)-K14*$AZ$3)/Z14, 0)</f>
        <v>1355.7899360797769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250000</v>
      </c>
      <c r="S15">
        <f t="shared" si="1"/>
        <v>1373.6764518725211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1171.5335606335716</v>
      </c>
      <c r="AC15">
        <f t="shared" si="2"/>
        <v>1170.6002972220067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-822.43705150654296</v>
      </c>
      <c r="AI15">
        <f t="shared" si="6"/>
        <v>-843.74120023141745</v>
      </c>
      <c r="AJ15">
        <f t="shared" si="7"/>
        <v>0.93326341156489434</v>
      </c>
      <c r="AK15">
        <f t="shared" si="22"/>
        <v>82.007349244350024</v>
      </c>
      <c r="AL15">
        <f t="shared" si="8"/>
        <v>-760.8005875755025</v>
      </c>
      <c r="AN15">
        <f t="shared" si="9"/>
        <v>0</v>
      </c>
      <c r="AO15">
        <f t="shared" si="9"/>
        <v>0</v>
      </c>
      <c r="AP15">
        <f t="shared" si="9"/>
        <v>-5.4682443540795669</v>
      </c>
      <c r="AQ15">
        <f t="shared" si="9"/>
        <v>-211.09910663717363</v>
      </c>
      <c r="AR15">
        <f t="shared" si="9"/>
        <v>-216.56735099125316</v>
      </c>
      <c r="AS15">
        <f t="shared" si="9"/>
        <v>0.23954547290595013</v>
      </c>
      <c r="AT15">
        <f t="shared" si="9"/>
        <v>21.049243989498521</v>
      </c>
      <c r="AU15">
        <f t="shared" si="9"/>
        <v>-195.27856152884871</v>
      </c>
      <c r="AW15">
        <v>12</v>
      </c>
      <c r="AX15">
        <f>IF(Z15&gt;0, (R15*SUMPRODUCT(K15:$K$98, X15:$X$98)-K15*$AZ$3)/Z15, 0)</f>
        <v>1373.6764518725211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250000</v>
      </c>
      <c r="S16">
        <f t="shared" si="1"/>
        <v>1385.8797336780328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1170.6002972220067</v>
      </c>
      <c r="AC16">
        <f t="shared" si="2"/>
        <v>1164.5147752263747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-843.28169289373488</v>
      </c>
      <c r="AI16">
        <f t="shared" si="6"/>
        <v>-864.2884719620713</v>
      </c>
      <c r="AJ16">
        <f t="shared" si="7"/>
        <v>6.085521995632007</v>
      </c>
      <c r="AK16">
        <f t="shared" si="22"/>
        <v>81.94202080554048</v>
      </c>
      <c r="AL16">
        <f t="shared" si="8"/>
        <v>-776.26092916089885</v>
      </c>
      <c r="AN16">
        <f t="shared" si="9"/>
        <v>0</v>
      </c>
      <c r="AO16">
        <f t="shared" si="9"/>
        <v>0</v>
      </c>
      <c r="AP16">
        <f t="shared" si="9"/>
        <v>-4.8142115802218806</v>
      </c>
      <c r="AQ16">
        <f t="shared" si="9"/>
        <v>-193.25839902021823</v>
      </c>
      <c r="AR16">
        <f t="shared" si="9"/>
        <v>-198.0726106004401</v>
      </c>
      <c r="AS16">
        <f t="shared" si="9"/>
        <v>1.3946445748661203</v>
      </c>
      <c r="AT16">
        <f t="shared" si="9"/>
        <v>18.778996255709913</v>
      </c>
      <c r="AU16">
        <f t="shared" si="9"/>
        <v>-177.89896976986407</v>
      </c>
      <c r="AW16">
        <v>13</v>
      </c>
      <c r="AX16">
        <f>IF(Z16&gt;0, (R16*SUMPRODUCT(K16:$K$98, X16:$X$98)-K16*$AZ$3)/Z16, 0)</f>
        <v>1385.8797336780328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25</v>
      </c>
      <c r="R17">
        <f t="shared" si="0"/>
        <v>250000</v>
      </c>
      <c r="S17">
        <f t="shared" si="1"/>
        <v>1393.4042873402598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1164.5147752263747</v>
      </c>
      <c r="AC17">
        <f t="shared" si="2"/>
        <v>1154.3042196361041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-865.65806530533246</v>
      </c>
      <c r="AI17">
        <f t="shared" si="6"/>
        <v>-886.36821077645504</v>
      </c>
      <c r="AJ17">
        <f t="shared" si="7"/>
        <v>10.210555590270587</v>
      </c>
      <c r="AK17">
        <f t="shared" si="22"/>
        <v>81.51603426584623</v>
      </c>
      <c r="AL17">
        <f t="shared" si="8"/>
        <v>-794.64162092033826</v>
      </c>
      <c r="AN17">
        <f t="shared" si="9"/>
        <v>0</v>
      </c>
      <c r="AO17">
        <f t="shared" si="9"/>
        <v>0</v>
      </c>
      <c r="AP17">
        <f t="shared" si="9"/>
        <v>-4.2377060855491901</v>
      </c>
      <c r="AQ17">
        <f t="shared" si="9"/>
        <v>-177.13079111222245</v>
      </c>
      <c r="AR17">
        <f t="shared" si="9"/>
        <v>-181.36849719777166</v>
      </c>
      <c r="AS17">
        <f t="shared" si="9"/>
        <v>2.0892819715854309</v>
      </c>
      <c r="AT17">
        <f t="shared" si="9"/>
        <v>16.679795656669004</v>
      </c>
      <c r="AU17">
        <f t="shared" si="9"/>
        <v>-162.59941956951721</v>
      </c>
      <c r="AW17">
        <v>14</v>
      </c>
      <c r="AX17">
        <f>IF(Z17&gt;0, (R17*SUMPRODUCT(K17:$K$98, X17:$X$98)-K17*$AZ$3)/Z17, 0)</f>
        <v>1393.4042873402598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250000</v>
      </c>
      <c r="S18">
        <f t="shared" si="1"/>
        <v>1396.8452225668054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1154.3042196361041</v>
      </c>
      <c r="AC18">
        <f t="shared" si="2"/>
        <v>1140.6090030149057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-890.24900554058445</v>
      </c>
      <c r="AI18">
        <f t="shared" si="6"/>
        <v>-910.66302465644173</v>
      </c>
      <c r="AJ18">
        <f t="shared" si="7"/>
        <v>13.695216621198369</v>
      </c>
      <c r="AK18">
        <f t="shared" si="22"/>
        <v>80.801295374527299</v>
      </c>
      <c r="AL18">
        <f t="shared" si="8"/>
        <v>-816.16651266071608</v>
      </c>
      <c r="AN18">
        <f t="shared" si="9"/>
        <v>0</v>
      </c>
      <c r="AO18">
        <f t="shared" si="9"/>
        <v>0</v>
      </c>
      <c r="AP18">
        <f t="shared" si="9"/>
        <v>-3.7295649698430151</v>
      </c>
      <c r="AQ18">
        <f t="shared" si="9"/>
        <v>-162.64516490643624</v>
      </c>
      <c r="AR18">
        <f t="shared" si="9"/>
        <v>-166.37472987627925</v>
      </c>
      <c r="AS18">
        <f t="shared" si="9"/>
        <v>2.5020648738962619</v>
      </c>
      <c r="AT18">
        <f t="shared" si="9"/>
        <v>14.762094570230378</v>
      </c>
      <c r="AU18">
        <f t="shared" si="9"/>
        <v>-149.1105704321526</v>
      </c>
      <c r="AW18">
        <v>15</v>
      </c>
      <c r="AX18">
        <f>IF(Z18&gt;0, (R18*SUMPRODUCT(K18:$K$98, X18:$X$98)-K18*$AZ$3)/Z18, 0)</f>
        <v>1396.8452225668054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250000</v>
      </c>
      <c r="S19">
        <f t="shared" si="1"/>
        <v>1396.6371241698348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1140.6090030149057</v>
      </c>
      <c r="AC19">
        <f t="shared" si="2"/>
        <v>1123.8884581897421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-921.18220432267617</v>
      </c>
      <c r="AI19">
        <f t="shared" si="6"/>
        <v>-941.29996502694257</v>
      </c>
      <c r="AJ19">
        <f t="shared" si="7"/>
        <v>16.720544825163643</v>
      </c>
      <c r="AK19">
        <f t="shared" si="22"/>
        <v>79.842630211043414</v>
      </c>
      <c r="AL19">
        <f t="shared" si="8"/>
        <v>-844.73678999073547</v>
      </c>
      <c r="AN19">
        <f t="shared" si="9"/>
        <v>0</v>
      </c>
      <c r="AO19">
        <f t="shared" si="9"/>
        <v>0</v>
      </c>
      <c r="AP19">
        <f t="shared" si="9"/>
        <v>-3.2816425586404452</v>
      </c>
      <c r="AQ19">
        <f t="shared" si="9"/>
        <v>-150.26477202934524</v>
      </c>
      <c r="AR19">
        <f t="shared" si="9"/>
        <v>-153.54641458798568</v>
      </c>
      <c r="AS19">
        <f t="shared" si="9"/>
        <v>2.7274830588016541</v>
      </c>
      <c r="AT19">
        <f t="shared" si="9"/>
        <v>13.024062525944322</v>
      </c>
      <c r="AU19">
        <f t="shared" si="9"/>
        <v>-137.79486900323971</v>
      </c>
      <c r="AW19">
        <v>16</v>
      </c>
      <c r="AX19">
        <f>IF(Z19&gt;0, (R19*SUMPRODUCT(K19:$K$98, X19:$X$98)-K19*$AZ$3)/Z19, 0)</f>
        <v>1396.6371241698348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250000</v>
      </c>
      <c r="S20">
        <f t="shared" si="1"/>
        <v>1392.3385786751546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1123.8884581897421</v>
      </c>
      <c r="AC20">
        <f t="shared" si="2"/>
        <v>1103.9135255186752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-953.7110134059493</v>
      </c>
      <c r="AI20">
        <f t="shared" si="6"/>
        <v>-973.53222540183242</v>
      </c>
      <c r="AJ20">
        <f t="shared" si="7"/>
        <v>19.974932671066881</v>
      </c>
      <c r="AK20">
        <f t="shared" si="22"/>
        <v>78.672192073281948</v>
      </c>
      <c r="AL20">
        <f t="shared" si="8"/>
        <v>-874.88510065748358</v>
      </c>
      <c r="AN20">
        <f t="shared" si="9"/>
        <v>0</v>
      </c>
      <c r="AO20">
        <f t="shared" si="9"/>
        <v>0</v>
      </c>
      <c r="AP20">
        <f t="shared" si="9"/>
        <v>-2.8868473575996094</v>
      </c>
      <c r="AQ20">
        <f t="shared" si="9"/>
        <v>-138.90261198641389</v>
      </c>
      <c r="AR20">
        <f t="shared" si="9"/>
        <v>-141.78945934401349</v>
      </c>
      <c r="AS20">
        <f t="shared" si="9"/>
        <v>2.9092359040242544</v>
      </c>
      <c r="AT20">
        <f t="shared" si="9"/>
        <v>11.458159564132323</v>
      </c>
      <c r="AU20">
        <f t="shared" si="9"/>
        <v>-127.42206387585691</v>
      </c>
      <c r="AW20">
        <v>17</v>
      </c>
      <c r="AX20">
        <f>IF(Z20&gt;0, (R20*SUMPRODUCT(K20:$K$98, X20:$X$98)-K20*$AZ$3)/Z20, 0)</f>
        <v>1392.3385786751546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250000</v>
      </c>
      <c r="S21">
        <f t="shared" si="1"/>
        <v>1384.5915993251331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1103.9135255186752</v>
      </c>
      <c r="AC21">
        <f t="shared" si="2"/>
        <v>1081.3411272450098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-984.49680544172099</v>
      </c>
      <c r="AI21">
        <f t="shared" si="6"/>
        <v>-1004.0213556371011</v>
      </c>
      <c r="AJ21">
        <f t="shared" si="7"/>
        <v>22.572398273665385</v>
      </c>
      <c r="AK21">
        <f t="shared" si="22"/>
        <v>77.273946786307278</v>
      </c>
      <c r="AL21">
        <f t="shared" si="8"/>
        <v>-904.17501057712843</v>
      </c>
      <c r="AN21">
        <f t="shared" si="9"/>
        <v>0</v>
      </c>
      <c r="AO21">
        <f t="shared" si="9"/>
        <v>0</v>
      </c>
      <c r="AP21">
        <f t="shared" si="9"/>
        <v>-2.5389645046302336</v>
      </c>
      <c r="AQ21">
        <f t="shared" si="9"/>
        <v>-128.02356105134939</v>
      </c>
      <c r="AR21">
        <f t="shared" si="9"/>
        <v>-130.56252555597962</v>
      </c>
      <c r="AS21">
        <f t="shared" si="9"/>
        <v>2.9353054194699881</v>
      </c>
      <c r="AT21">
        <f t="shared" si="9"/>
        <v>10.048672366830916</v>
      </c>
      <c r="AU21">
        <f t="shared" si="9"/>
        <v>-117.57854776967872</v>
      </c>
      <c r="AW21">
        <v>18</v>
      </c>
      <c r="AX21">
        <f>IF(Z21&gt;0, (R21*SUMPRODUCT(K21:$K$98, X21:$X$98)-K21*$AZ$3)/Z21, 0)</f>
        <v>1384.5915993251331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250000</v>
      </c>
      <c r="S22">
        <f t="shared" si="1"/>
        <v>1374.5764286992048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1081.3411272450098</v>
      </c>
      <c r="AC22">
        <f t="shared" si="2"/>
        <v>1057.1838284371861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-1018.5748924242736</v>
      </c>
      <c r="AI22">
        <f t="shared" si="6"/>
        <v>-1037.8023396284575</v>
      </c>
      <c r="AJ22">
        <f t="shared" si="7"/>
        <v>24.157298807823736</v>
      </c>
      <c r="AK22">
        <f t="shared" si="22"/>
        <v>75.69387890715069</v>
      </c>
      <c r="AL22">
        <f t="shared" si="8"/>
        <v>-937.95116191348302</v>
      </c>
      <c r="AN22">
        <f t="shared" si="9"/>
        <v>0</v>
      </c>
      <c r="AO22">
        <f t="shared" si="9"/>
        <v>0</v>
      </c>
      <c r="AP22">
        <f t="shared" si="9"/>
        <v>-2.2324369227075693</v>
      </c>
      <c r="AQ22">
        <f t="shared" si="9"/>
        <v>-118.2634477808387</v>
      </c>
      <c r="AR22">
        <f t="shared" si="9"/>
        <v>-120.49588470354627</v>
      </c>
      <c r="AS22">
        <f t="shared" si="9"/>
        <v>2.804826102954014</v>
      </c>
      <c r="AT22">
        <f t="shared" si="9"/>
        <v>8.7885723102392994</v>
      </c>
      <c r="AU22">
        <f t="shared" si="9"/>
        <v>-108.90248629035295</v>
      </c>
      <c r="AW22">
        <v>19</v>
      </c>
      <c r="AX22">
        <f>IF(Z22&gt;0, (R22*SUMPRODUCT(K22:$K$98, X22:$X$98)-K22*$AZ$3)/Z22, 0)</f>
        <v>1374.5764286992048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250000</v>
      </c>
      <c r="S23">
        <f t="shared" si="1"/>
        <v>1362.4813538935402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1057.1838284371861</v>
      </c>
      <c r="AC23">
        <f t="shared" si="2"/>
        <v>1031.6581148023524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-1054.0698059252875</v>
      </c>
      <c r="AI23">
        <f t="shared" si="6"/>
        <v>-1072.9995716768371</v>
      </c>
      <c r="AJ23">
        <f t="shared" si="7"/>
        <v>25.525713634833664</v>
      </c>
      <c r="AK23">
        <f t="shared" si="22"/>
        <v>74.002867990603036</v>
      </c>
      <c r="AL23">
        <f t="shared" si="8"/>
        <v>-973.47099005140046</v>
      </c>
      <c r="AN23">
        <f t="shared" si="9"/>
        <v>0</v>
      </c>
      <c r="AO23">
        <f t="shared" si="9"/>
        <v>0</v>
      </c>
      <c r="AP23">
        <f t="shared" si="9"/>
        <v>-1.9623875791983474</v>
      </c>
      <c r="AQ23">
        <f t="shared" si="9"/>
        <v>-109.27200694950351</v>
      </c>
      <c r="AR23">
        <f t="shared" si="9"/>
        <v>-111.23439452870187</v>
      </c>
      <c r="AS23">
        <f t="shared" si="9"/>
        <v>2.6461681588992243</v>
      </c>
      <c r="AT23">
        <f t="shared" si="9"/>
        <v>7.6716379312790348</v>
      </c>
      <c r="AU23">
        <f t="shared" si="9"/>
        <v>-100.91658843852362</v>
      </c>
      <c r="AW23">
        <v>20</v>
      </c>
      <c r="AX23">
        <f>IF(Z23&gt;0, (R23*SUMPRODUCT(K23:$K$98, X23:$X$98)-K23*$AZ$3)/Z23, 0)</f>
        <v>1362.4813538935402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250000</v>
      </c>
      <c r="S24">
        <f t="shared" si="1"/>
        <v>1348.8036594924581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1031.6581148023524</v>
      </c>
      <c r="AC24">
        <f t="shared" si="2"/>
        <v>1005.1876561974964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-1093.7139728171819</v>
      </c>
      <c r="AI24">
        <f t="shared" si="6"/>
        <v>-1112.3450695139343</v>
      </c>
      <c r="AJ24">
        <f t="shared" si="7"/>
        <v>26.470458604856049</v>
      </c>
      <c r="AK24">
        <f t="shared" si="22"/>
        <v>72.216068036164671</v>
      </c>
      <c r="AL24">
        <f t="shared" si="8"/>
        <v>-1013.6585428729136</v>
      </c>
      <c r="AN24">
        <f t="shared" si="9"/>
        <v>0</v>
      </c>
      <c r="AO24">
        <f t="shared" si="9"/>
        <v>0</v>
      </c>
      <c r="AP24">
        <f t="shared" si="9"/>
        <v>-1.724487075408762</v>
      </c>
      <c r="AQ24">
        <f t="shared" si="9"/>
        <v>-101.23374061205816</v>
      </c>
      <c r="AR24">
        <f t="shared" si="9"/>
        <v>-102.95822768746692</v>
      </c>
      <c r="AS24">
        <f t="shared" si="9"/>
        <v>2.4500953694354433</v>
      </c>
      <c r="AT24">
        <f t="shared" si="9"/>
        <v>6.6842912144250786</v>
      </c>
      <c r="AU24">
        <f t="shared" si="9"/>
        <v>-93.823841103606398</v>
      </c>
      <c r="AW24">
        <v>21</v>
      </c>
      <c r="AX24">
        <f>IF(Z24&gt;0, (R24*SUMPRODUCT(K24:$K$98, X24:$X$98)-K24*$AZ$3)/Z24, 0)</f>
        <v>1348.8036594924581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250000</v>
      </c>
      <c r="S25">
        <f t="shared" si="1"/>
        <v>1333.6623262495996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1005.1876561974964</v>
      </c>
      <c r="AC25">
        <f t="shared" si="2"/>
        <v>977.88386946458809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-1139.8620471872603</v>
      </c>
      <c r="AI25">
        <f t="shared" si="6"/>
        <v>-1158.1928467123264</v>
      </c>
      <c r="AJ25">
        <f t="shared" si="7"/>
        <v>27.303786732908293</v>
      </c>
      <c r="AK25">
        <f t="shared" si="22"/>
        <v>70.363135933824751</v>
      </c>
      <c r="AL25">
        <f t="shared" si="8"/>
        <v>-1060.5259240455935</v>
      </c>
      <c r="AN25">
        <f t="shared" si="9"/>
        <v>0</v>
      </c>
      <c r="AO25">
        <f t="shared" si="9"/>
        <v>0</v>
      </c>
      <c r="AP25">
        <f t="shared" si="9"/>
        <v>-1.5149032909010043</v>
      </c>
      <c r="AQ25">
        <f t="shared" si="9"/>
        <v>-94.201061120977485</v>
      </c>
      <c r="AR25">
        <f t="shared" si="9"/>
        <v>-95.715964411878502</v>
      </c>
      <c r="AS25">
        <f t="shared" si="9"/>
        <v>2.2564534797940197</v>
      </c>
      <c r="AT25">
        <f t="shared" si="9"/>
        <v>5.8149861951469619</v>
      </c>
      <c r="AU25">
        <f t="shared" si="9"/>
        <v>-87.644524736937527</v>
      </c>
      <c r="AW25">
        <v>22</v>
      </c>
      <c r="AX25">
        <f>IF(Z25&gt;0, (R25*SUMPRODUCT(K25:$K$98, X25:$X$98)-K25*$AZ$3)/Z25, 0)</f>
        <v>1333.6623262495996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250000</v>
      </c>
      <c r="S26">
        <f t="shared" si="1"/>
        <v>1316.9200534052229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977.88386946458809</v>
      </c>
      <c r="AC26">
        <f t="shared" si="2"/>
        <v>949.69169573570809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-1188.4025975455979</v>
      </c>
      <c r="AI26">
        <f t="shared" si="6"/>
        <v>-1206.4312488156588</v>
      </c>
      <c r="AJ26">
        <f t="shared" si="7"/>
        <v>28.192173728879993</v>
      </c>
      <c r="AK26">
        <f t="shared" si="22"/>
        <v>68.451870862521176</v>
      </c>
      <c r="AL26">
        <f t="shared" si="8"/>
        <v>-1109.7872042242577</v>
      </c>
      <c r="AN26">
        <f t="shared" si="9"/>
        <v>0</v>
      </c>
      <c r="AO26">
        <f t="shared" si="9"/>
        <v>0</v>
      </c>
      <c r="AP26">
        <f t="shared" si="9"/>
        <v>-1.330297321951768</v>
      </c>
      <c r="AQ26">
        <f t="shared" si="9"/>
        <v>-87.689798267981899</v>
      </c>
      <c r="AR26">
        <f t="shared" si="9"/>
        <v>-89.020095589933675</v>
      </c>
      <c r="AS26">
        <f t="shared" si="9"/>
        <v>2.0802428672969397</v>
      </c>
      <c r="AT26">
        <f t="shared" si="9"/>
        <v>5.0509236174655188</v>
      </c>
      <c r="AU26">
        <f t="shared" si="9"/>
        <v>-81.888929105171215</v>
      </c>
      <c r="AW26">
        <v>23</v>
      </c>
      <c r="AX26">
        <f>IF(Z26&gt;0, (R26*SUMPRODUCT(K26:$K$98, X26:$X$98)-K26*$AZ$3)/Z26, 0)</f>
        <v>1316.9200534052229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250000</v>
      </c>
      <c r="S27">
        <f t="shared" si="1"/>
        <v>1298.9618596849455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949.69169573570809</v>
      </c>
      <c r="AC27">
        <f t="shared" si="2"/>
        <v>920.93840406781374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-1238.5658182420041</v>
      </c>
      <c r="AI27">
        <f t="shared" si="6"/>
        <v>-1256.2903264175402</v>
      </c>
      <c r="AJ27">
        <f t="shared" si="7"/>
        <v>28.753291667894359</v>
      </c>
      <c r="AK27">
        <f t="shared" si="22"/>
        <v>66.478418701499578</v>
      </c>
      <c r="AL27">
        <f t="shared" si="8"/>
        <v>-1161.0586160481464</v>
      </c>
      <c r="AN27">
        <f t="shared" si="9"/>
        <v>0</v>
      </c>
      <c r="AO27">
        <f t="shared" si="9"/>
        <v>0</v>
      </c>
      <c r="AP27">
        <f t="shared" si="9"/>
        <v>-1.167727879245182</v>
      </c>
      <c r="AQ27">
        <f t="shared" si="9"/>
        <v>-81.599321228983371</v>
      </c>
      <c r="AR27">
        <f t="shared" si="9"/>
        <v>-82.767049108228548</v>
      </c>
      <c r="AS27">
        <f t="shared" si="9"/>
        <v>1.8943273329869401</v>
      </c>
      <c r="AT27">
        <f t="shared" si="9"/>
        <v>4.3797380506738683</v>
      </c>
      <c r="AU27">
        <f t="shared" si="9"/>
        <v>-76.49298372456775</v>
      </c>
      <c r="AW27">
        <v>24</v>
      </c>
      <c r="AX27">
        <f>IF(Z27&gt;0, (R27*SUMPRODUCT(K27:$K$98, X27:$X$98)-K27*$AZ$3)/Z27, 0)</f>
        <v>1298.9618596849455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250000</v>
      </c>
      <c r="S28">
        <f t="shared" si="1"/>
        <v>1280.246205009222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920.93840406781374</v>
      </c>
      <c r="AC28">
        <f t="shared" si="2"/>
        <v>891.96096373176545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-1295.0078677701724</v>
      </c>
      <c r="AI28">
        <f t="shared" si="6"/>
        <v>-1312.425630077176</v>
      </c>
      <c r="AJ28">
        <f t="shared" si="7"/>
        <v>28.977440336048289</v>
      </c>
      <c r="AK28">
        <f t="shared" si="22"/>
        <v>64.465688284746975</v>
      </c>
      <c r="AL28">
        <f t="shared" si="8"/>
        <v>-1218.982501456381</v>
      </c>
      <c r="AN28">
        <f t="shared" si="9"/>
        <v>0</v>
      </c>
      <c r="AO28">
        <f t="shared" si="9"/>
        <v>0</v>
      </c>
      <c r="AP28">
        <f t="shared" si="9"/>
        <v>-1.0245703716391665</v>
      </c>
      <c r="AQ28">
        <f t="shared" si="9"/>
        <v>-76.176644793425211</v>
      </c>
      <c r="AR28">
        <f t="shared" si="9"/>
        <v>-77.201215165064383</v>
      </c>
      <c r="AS28">
        <f t="shared" si="9"/>
        <v>1.7045488559870086</v>
      </c>
      <c r="AT28">
        <f t="shared" si="9"/>
        <v>3.7920849440756981</v>
      </c>
      <c r="AU28">
        <f t="shared" si="9"/>
        <v>-71.704581365001687</v>
      </c>
      <c r="AW28">
        <v>25</v>
      </c>
      <c r="AX28">
        <f>IF(Z28&gt;0, (R28*SUMPRODUCT(K28:$K$98, X28:$X$98)-K28*$AZ$3)/Z28, 0)</f>
        <v>1280.246205009222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250000</v>
      </c>
      <c r="S29">
        <f t="shared" si="1"/>
        <v>1260.7844215073571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891.96096373176545</v>
      </c>
      <c r="AC29">
        <f t="shared" si="2"/>
        <v>862.76814116417506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-1358.1973922020873</v>
      </c>
      <c r="AI29">
        <f t="shared" si="6"/>
        <v>-1375.3051571468006</v>
      </c>
      <c r="AJ29">
        <f t="shared" si="7"/>
        <v>29.192822567590383</v>
      </c>
      <c r="AK29">
        <f t="shared" si="22"/>
        <v>62.437267461223584</v>
      </c>
      <c r="AL29">
        <f t="shared" si="8"/>
        <v>-1283.6750671179866</v>
      </c>
      <c r="AN29">
        <f t="shared" si="9"/>
        <v>0</v>
      </c>
      <c r="AO29">
        <f t="shared" si="9"/>
        <v>0</v>
      </c>
      <c r="AP29">
        <f t="shared" si="9"/>
        <v>-0.89851366229176532</v>
      </c>
      <c r="AQ29">
        <f t="shared" si="9"/>
        <v>-71.333626392834688</v>
      </c>
      <c r="AR29">
        <f t="shared" si="9"/>
        <v>-72.23214005512645</v>
      </c>
      <c r="AS29">
        <f t="shared" si="9"/>
        <v>1.5332306705526049</v>
      </c>
      <c r="AT29">
        <f t="shared" si="9"/>
        <v>3.2792558251398272</v>
      </c>
      <c r="AU29">
        <f t="shared" si="9"/>
        <v>-67.419653559434011</v>
      </c>
      <c r="AW29">
        <v>26</v>
      </c>
      <c r="AX29">
        <f>IF(Z29&gt;0, (R29*SUMPRODUCT(K29:$K$98, X29:$X$98)-K29*$AZ$3)/Z29, 0)</f>
        <v>1260.7844215073571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250000</v>
      </c>
      <c r="S30">
        <f t="shared" si="1"/>
        <v>1240.6236740965783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862.76814116417506</v>
      </c>
      <c r="AC30">
        <f t="shared" si="2"/>
        <v>833.38435604440701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-1430.299307299302</v>
      </c>
      <c r="AI30">
        <f t="shared" si="6"/>
        <v>-1447.0929646638383</v>
      </c>
      <c r="AJ30">
        <f t="shared" si="7"/>
        <v>29.383785119768049</v>
      </c>
      <c r="AK30">
        <f t="shared" si="22"/>
        <v>60.393769881492261</v>
      </c>
      <c r="AL30">
        <f t="shared" si="8"/>
        <v>-1357.3154096625778</v>
      </c>
      <c r="AN30">
        <f t="shared" si="9"/>
        <v>0</v>
      </c>
      <c r="AO30">
        <f t="shared" si="9"/>
        <v>0</v>
      </c>
      <c r="AP30">
        <f t="shared" si="9"/>
        <v>-0.78751471244231097</v>
      </c>
      <c r="AQ30">
        <f t="shared" si="9"/>
        <v>-67.071854763028441</v>
      </c>
      <c r="AR30">
        <f t="shared" si="9"/>
        <v>-67.859369475470743</v>
      </c>
      <c r="AS30">
        <f t="shared" si="9"/>
        <v>1.3779108735376793</v>
      </c>
      <c r="AT30">
        <f t="shared" si="9"/>
        <v>2.8320800698224504</v>
      </c>
      <c r="AU30">
        <f t="shared" si="9"/>
        <v>-63.649378532110603</v>
      </c>
      <c r="AW30">
        <v>27</v>
      </c>
      <c r="AX30">
        <f>IF(Z30&gt;0, (R30*SUMPRODUCT(K30:$K$98, X30:$X$98)-K30*$AZ$3)/Z30, 0)</f>
        <v>1240.6236740965783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25</v>
      </c>
      <c r="R31">
        <f t="shared" si="0"/>
        <v>250000</v>
      </c>
      <c r="S31">
        <f t="shared" si="1"/>
        <v>1219.7212907879129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833.38435604440701</v>
      </c>
      <c r="AC31">
        <f t="shared" si="2"/>
        <v>803.76771670375967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-1513.0727580545408</v>
      </c>
      <c r="AI31">
        <f t="shared" si="6"/>
        <v>-1529.5471715696265</v>
      </c>
      <c r="AJ31">
        <f t="shared" si="7"/>
        <v>29.616639340647339</v>
      </c>
      <c r="AK31">
        <f t="shared" si="22"/>
        <v>58.336904923108499</v>
      </c>
      <c r="AL31">
        <f t="shared" si="8"/>
        <v>-1441.5936273058708</v>
      </c>
      <c r="AN31">
        <f t="shared" si="9"/>
        <v>0</v>
      </c>
      <c r="AO31">
        <f t="shared" si="9"/>
        <v>0</v>
      </c>
      <c r="AP31">
        <f t="shared" si="9"/>
        <v>-0.68977162991019314</v>
      </c>
      <c r="AQ31">
        <f t="shared" si="9"/>
        <v>-63.351248379209572</v>
      </c>
      <c r="AR31">
        <f t="shared" si="9"/>
        <v>-64.041020009119762</v>
      </c>
      <c r="AS31">
        <f t="shared" si="9"/>
        <v>1.2400270013711971</v>
      </c>
      <c r="AT31">
        <f t="shared" si="9"/>
        <v>2.4425234898882255</v>
      </c>
      <c r="AU31">
        <f t="shared" si="9"/>
        <v>-60.35846951786035</v>
      </c>
      <c r="AW31">
        <v>28</v>
      </c>
      <c r="AX31">
        <f>IF(Z31&gt;0, (R31*SUMPRODUCT(K31:$K$98, X31:$X$98)-K31*$AZ$3)/Z31, 0)</f>
        <v>1219.7212907879129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250000</v>
      </c>
      <c r="S32">
        <f t="shared" si="1"/>
        <v>1198.0041605563363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803.76771670375967</v>
      </c>
      <c r="AC32">
        <f t="shared" si="2"/>
        <v>773.85862495167601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-1607.55827908575</v>
      </c>
      <c r="AI32">
        <f t="shared" si="6"/>
        <v>-1623.7071926377762</v>
      </c>
      <c r="AJ32">
        <f t="shared" si="7"/>
        <v>29.909091752083668</v>
      </c>
      <c r="AK32">
        <f t="shared" si="22"/>
        <v>56.26374016926318</v>
      </c>
      <c r="AL32">
        <f t="shared" si="8"/>
        <v>-1537.5343607164293</v>
      </c>
      <c r="AN32">
        <f t="shared" si="9"/>
        <v>0</v>
      </c>
      <c r="AO32">
        <f t="shared" si="9"/>
        <v>0</v>
      </c>
      <c r="AP32">
        <f t="shared" si="9"/>
        <v>-0.60369927215682673</v>
      </c>
      <c r="AQ32">
        <f t="shared" si="9"/>
        <v>-60.095792816476283</v>
      </c>
      <c r="AR32">
        <f t="shared" si="9"/>
        <v>-60.699492088633114</v>
      </c>
      <c r="AS32">
        <f t="shared" si="9"/>
        <v>1.1180997943567075</v>
      </c>
      <c r="AT32">
        <f t="shared" si="9"/>
        <v>2.1033228569573583</v>
      </c>
      <c r="AU32">
        <f t="shared" si="9"/>
        <v>-57.478069437319043</v>
      </c>
      <c r="AW32">
        <v>29</v>
      </c>
      <c r="AX32">
        <f>IF(Z32&gt;0, (R32*SUMPRODUCT(K32:$K$98, X32:$X$98)-K32*$AZ$3)/Z32, 0)</f>
        <v>1198.0041605563363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250000</v>
      </c>
      <c r="S33">
        <f t="shared" si="1"/>
        <v>1175.4689848005005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773.85862495167601</v>
      </c>
      <c r="AC33">
        <f t="shared" si="2"/>
        <v>743.62190055227654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-1719.943590619524</v>
      </c>
      <c r="AI33">
        <f t="shared" si="6"/>
        <v>-1735.759020676968</v>
      </c>
      <c r="AJ33">
        <f t="shared" si="7"/>
        <v>30.236724399399463</v>
      </c>
      <c r="AK33">
        <f t="shared" si="22"/>
        <v>54.170103746617329</v>
      </c>
      <c r="AL33">
        <f t="shared" si="8"/>
        <v>-1651.3521925309512</v>
      </c>
      <c r="AN33">
        <f t="shared" si="9"/>
        <v>0</v>
      </c>
      <c r="AO33">
        <f t="shared" si="9"/>
        <v>0</v>
      </c>
      <c r="AP33">
        <f t="shared" si="9"/>
        <v>-0.52788622058550727</v>
      </c>
      <c r="AQ33">
        <f t="shared" si="9"/>
        <v>-57.40814624544884</v>
      </c>
      <c r="AR33">
        <f t="shared" si="9"/>
        <v>-57.936032466034355</v>
      </c>
      <c r="AS33">
        <f t="shared" si="9"/>
        <v>1.009239085381171</v>
      </c>
      <c r="AT33">
        <f t="shared" si="9"/>
        <v>1.8080855994217762</v>
      </c>
      <c r="AU33">
        <f t="shared" si="9"/>
        <v>-55.118707781231407</v>
      </c>
      <c r="AW33">
        <v>30</v>
      </c>
      <c r="AX33">
        <f>IF(Z33&gt;0, (R33*SUMPRODUCT(K33:$K$98, X33:$X$98)-K33*$AZ$3)/Z33, 0)</f>
        <v>1175.4689848005005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250000</v>
      </c>
      <c r="S34">
        <f t="shared" si="1"/>
        <v>1151.8337264772608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743.62190055227654</v>
      </c>
      <c r="AC34">
        <f t="shared" si="2"/>
        <v>712.87363682207433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-1846.9450587786691</v>
      </c>
      <c r="AI34">
        <f t="shared" si="6"/>
        <v>-1862.4176400296608</v>
      </c>
      <c r="AJ34">
        <f t="shared" si="7"/>
        <v>30.748263730202211</v>
      </c>
      <c r="AK34">
        <f t="shared" si="22"/>
        <v>52.05353303865936</v>
      </c>
      <c r="AL34">
        <f t="shared" si="8"/>
        <v>-1779.6158432607992</v>
      </c>
      <c r="AN34">
        <f t="shared" si="9"/>
        <v>0</v>
      </c>
      <c r="AO34">
        <f t="shared" si="9"/>
        <v>0</v>
      </c>
      <c r="AP34">
        <f t="shared" si="9"/>
        <v>-0.46110949930484096</v>
      </c>
      <c r="AQ34">
        <f t="shared" si="9"/>
        <v>-55.042135341341456</v>
      </c>
      <c r="AR34">
        <f t="shared" si="9"/>
        <v>-55.503244840646296</v>
      </c>
      <c r="AS34">
        <f t="shared" si="9"/>
        <v>0.91635107698775764</v>
      </c>
      <c r="AT34">
        <f t="shared" si="9"/>
        <v>1.5512846995045479</v>
      </c>
      <c r="AU34">
        <f t="shared" ref="AU34:AU79" si="23">AL34*$K34</f>
        <v>-53.035609064153995</v>
      </c>
      <c r="AW34">
        <v>31</v>
      </c>
      <c r="AX34">
        <f>IF(Z34&gt;0, (R34*SUMPRODUCT(K34:$K$98, X34:$X$98)-K34*$AZ$3)/Z34, 0)</f>
        <v>1151.8337264772608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250000</v>
      </c>
      <c r="S35">
        <f t="shared" si="1"/>
        <v>1127.1252546505282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712.87363682207433</v>
      </c>
      <c r="AC35">
        <f t="shared" si="2"/>
        <v>681.63496801220356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-1989.73016147258</v>
      </c>
      <c r="AI35">
        <f t="shared" ref="AI35:AI66" si="25">SUM(AE35:AH35)</f>
        <v>-2004.8490438949145</v>
      </c>
      <c r="AJ35">
        <f t="shared" si="7"/>
        <v>31.238668809870774</v>
      </c>
      <c r="AK35">
        <f t="shared" si="22"/>
        <v>49.901154577545206</v>
      </c>
      <c r="AL35">
        <f t="shared" ref="AL35:AL79" si="26">SUM(AI35:AK35)</f>
        <v>-1923.7092205074987</v>
      </c>
      <c r="AN35">
        <f t="shared" ref="AN35:AT66" si="27">AE35*$K35</f>
        <v>0</v>
      </c>
      <c r="AO35">
        <f t="shared" si="27"/>
        <v>0</v>
      </c>
      <c r="AP35">
        <f t="shared" si="27"/>
        <v>-0.40229345236135772</v>
      </c>
      <c r="AQ35">
        <f t="shared" si="27"/>
        <v>-52.944086313142421</v>
      </c>
      <c r="AR35">
        <f t="shared" si="27"/>
        <v>-53.346379765503784</v>
      </c>
      <c r="AS35">
        <f t="shared" si="27"/>
        <v>0.83121963460283022</v>
      </c>
      <c r="AT35">
        <f t="shared" si="27"/>
        <v>1.3278036822458972</v>
      </c>
      <c r="AU35">
        <f t="shared" si="23"/>
        <v>-51.187356448655059</v>
      </c>
      <c r="AW35">
        <v>32</v>
      </c>
      <c r="AX35">
        <f>IF(Z35&gt;0, (R35*SUMPRODUCT(K35:$K$98, X35:$X$98)-K35*$AZ$3)/Z35, 0)</f>
        <v>1127.1252546505282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250000</v>
      </c>
      <c r="S36">
        <f t="shared" si="1"/>
        <v>1101.4024389272367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681.63496801220356</v>
      </c>
      <c r="AC36">
        <f t="shared" si="2"/>
        <v>649.94397681644568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-2150.4838312750835</v>
      </c>
      <c r="AI36">
        <f t="shared" si="25"/>
        <v>-2165.2364764900672</v>
      </c>
      <c r="AJ36">
        <f t="shared" si="7"/>
        <v>31.690991195757874</v>
      </c>
      <c r="AK36">
        <f t="shared" si="22"/>
        <v>47.714447760854256</v>
      </c>
      <c r="AL36">
        <f t="shared" si="26"/>
        <v>-2085.8310375334549</v>
      </c>
      <c r="AN36">
        <f t="shared" si="27"/>
        <v>0</v>
      </c>
      <c r="AO36">
        <f t="shared" si="27"/>
        <v>0</v>
      </c>
      <c r="AP36">
        <f t="shared" si="27"/>
        <v>-0.35048961157663389</v>
      </c>
      <c r="AQ36">
        <f t="shared" si="27"/>
        <v>-51.090650642090594</v>
      </c>
      <c r="AR36">
        <f t="shared" si="27"/>
        <v>-51.441140253667228</v>
      </c>
      <c r="AS36">
        <f t="shared" si="27"/>
        <v>0.75290654881325736</v>
      </c>
      <c r="AT36">
        <f t="shared" si="27"/>
        <v>1.1335877748425884</v>
      </c>
      <c r="AU36">
        <f t="shared" si="23"/>
        <v>-49.554645930011382</v>
      </c>
      <c r="AW36">
        <v>33</v>
      </c>
      <c r="AX36">
        <f>IF(Z36&gt;0, (R36*SUMPRODUCT(K36:$K$98, X36:$X$98)-K36*$AZ$3)/Z36, 0)</f>
        <v>1101.4024389272367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250000</v>
      </c>
      <c r="S37">
        <f t="shared" si="1"/>
        <v>1074.652354719816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649.94397681644568</v>
      </c>
      <c r="AC37">
        <f t="shared" si="2"/>
        <v>617.82930395773406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-2323.4739067183764</v>
      </c>
      <c r="AI37">
        <f t="shared" si="25"/>
        <v>-2337.8466780905383</v>
      </c>
      <c r="AJ37">
        <f t="shared" si="7"/>
        <v>32.114672858711629</v>
      </c>
      <c r="AK37">
        <f t="shared" si="22"/>
        <v>45.4960783771512</v>
      </c>
      <c r="AL37">
        <f t="shared" si="26"/>
        <v>-2260.2359268546752</v>
      </c>
      <c r="AN37">
        <f t="shared" si="27"/>
        <v>0</v>
      </c>
      <c r="AO37">
        <f t="shared" si="27"/>
        <v>0</v>
      </c>
      <c r="AP37">
        <f t="shared" si="27"/>
        <v>-0.30487916513684576</v>
      </c>
      <c r="AQ37">
        <f t="shared" si="27"/>
        <v>-49.286165246430969</v>
      </c>
      <c r="AR37">
        <f t="shared" si="27"/>
        <v>-49.591044411567815</v>
      </c>
      <c r="AS37">
        <f t="shared" si="27"/>
        <v>0.68122524155438346</v>
      </c>
      <c r="AT37">
        <f t="shared" si="27"/>
        <v>0.96507528252291108</v>
      </c>
      <c r="AU37">
        <f t="shared" si="23"/>
        <v>-47.944743887490517</v>
      </c>
      <c r="AW37">
        <v>34</v>
      </c>
      <c r="AX37">
        <f>IF(Z37&gt;0, (R37*SUMPRODUCT(K37:$K$98, X37:$X$98)-K37*$AZ$3)/Z37, 0)</f>
        <v>1074.652354719816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250000</v>
      </c>
      <c r="S38">
        <f t="shared" si="1"/>
        <v>1047.1354193423851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617.82930395773406</v>
      </c>
      <c r="AC38">
        <f t="shared" si="2"/>
        <v>585.48597601789152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-2507.662264347769</v>
      </c>
      <c r="AI38">
        <f t="shared" si="25"/>
        <v>-2521.6405417797746</v>
      </c>
      <c r="AJ38">
        <f t="shared" si="7"/>
        <v>32.343327939842538</v>
      </c>
      <c r="AK38">
        <f t="shared" si="22"/>
        <v>43.248051277041391</v>
      </c>
      <c r="AL38">
        <f t="shared" si="26"/>
        <v>-2446.0491625628906</v>
      </c>
      <c r="AN38">
        <f t="shared" si="27"/>
        <v>0</v>
      </c>
      <c r="AO38">
        <f t="shared" si="27"/>
        <v>0</v>
      </c>
      <c r="AP38">
        <f t="shared" si="27"/>
        <v>-0.26474201032949574</v>
      </c>
      <c r="AQ38">
        <f t="shared" si="27"/>
        <v>-47.493945682518493</v>
      </c>
      <c r="AR38">
        <f t="shared" si="27"/>
        <v>-47.758687692847992</v>
      </c>
      <c r="AS38">
        <f t="shared" si="27"/>
        <v>0.61256744267605745</v>
      </c>
      <c r="AT38">
        <f t="shared" si="27"/>
        <v>0.81909778179830739</v>
      </c>
      <c r="AU38">
        <f t="shared" si="23"/>
        <v>-46.327022468373627</v>
      </c>
      <c r="AW38">
        <v>35</v>
      </c>
      <c r="AX38">
        <f>IF(Z38&gt;0, (R38*SUMPRODUCT(K38:$K$98, X38:$X$98)-K38*$AZ$3)/Z38, 0)</f>
        <v>1047.1354193423851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250000</v>
      </c>
      <c r="S39">
        <f t="shared" si="1"/>
        <v>1019.1083433237546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585.48597601789152</v>
      </c>
      <c r="AC39">
        <f t="shared" si="2"/>
        <v>553.11956364482705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-2697.8120174258415</v>
      </c>
      <c r="AI39">
        <f t="shared" si="25"/>
        <v>-2711.3807308817845</v>
      </c>
      <c r="AJ39">
        <f t="shared" si="7"/>
        <v>32.366412373064463</v>
      </c>
      <c r="AK39">
        <f t="shared" si="22"/>
        <v>40.984018321252407</v>
      </c>
      <c r="AL39">
        <f t="shared" si="26"/>
        <v>-2638.0303001874677</v>
      </c>
      <c r="AN39">
        <f t="shared" si="27"/>
        <v>0</v>
      </c>
      <c r="AO39">
        <f t="shared" si="27"/>
        <v>0</v>
      </c>
      <c r="AP39">
        <f t="shared" si="27"/>
        <v>-0.22945094728133678</v>
      </c>
      <c r="AQ39">
        <f t="shared" si="27"/>
        <v>-45.62079706342498</v>
      </c>
      <c r="AR39">
        <f t="shared" si="27"/>
        <v>-45.850248010706316</v>
      </c>
      <c r="AS39">
        <f t="shared" si="27"/>
        <v>0.54732558125069219</v>
      </c>
      <c r="AT39">
        <f t="shared" si="27"/>
        <v>0.69305184000980635</v>
      </c>
      <c r="AU39">
        <f t="shared" si="23"/>
        <v>-44.609870589445819</v>
      </c>
      <c r="AW39">
        <v>36</v>
      </c>
      <c r="AX39">
        <f>IF(Z39&gt;0, (R39*SUMPRODUCT(K39:$K$98, X39:$X$98)-K39*$AZ$3)/Z39, 0)</f>
        <v>1019.1083433237546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250000</v>
      </c>
      <c r="S40">
        <f t="shared" si="1"/>
        <v>990.99395074448262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553.11956364482705</v>
      </c>
      <c r="AC40">
        <f t="shared" si="2"/>
        <v>521.00549275055732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-2895.1791855331367</v>
      </c>
      <c r="AI40">
        <f t="shared" si="25"/>
        <v>-2908.322693935967</v>
      </c>
      <c r="AJ40">
        <f t="shared" si="7"/>
        <v>32.11407089426973</v>
      </c>
      <c r="AK40">
        <f t="shared" si="22"/>
        <v>38.718369455137896</v>
      </c>
      <c r="AL40">
        <f t="shared" si="26"/>
        <v>-2837.4902535865594</v>
      </c>
      <c r="AN40">
        <f t="shared" si="27"/>
        <v>0</v>
      </c>
      <c r="AO40">
        <f t="shared" si="27"/>
        <v>0</v>
      </c>
      <c r="AP40">
        <f t="shared" si="27"/>
        <v>-0.19844696821305569</v>
      </c>
      <c r="AQ40">
        <f t="shared" si="27"/>
        <v>-43.71279830268773</v>
      </c>
      <c r="AR40">
        <f t="shared" si="27"/>
        <v>-43.911245270900793</v>
      </c>
      <c r="AS40">
        <f t="shared" si="27"/>
        <v>0.48487358250364165</v>
      </c>
      <c r="AT40">
        <f t="shared" si="27"/>
        <v>0.58458843689487316</v>
      </c>
      <c r="AU40">
        <f t="shared" si="23"/>
        <v>-42.841783251502278</v>
      </c>
      <c r="AW40">
        <v>37</v>
      </c>
      <c r="AX40">
        <f>IF(Z40&gt;0, (R40*SUMPRODUCT(K40:$K$98, X40:$X$98)-K40*$AZ$3)/Z40, 0)</f>
        <v>990.99395074448262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250000</v>
      </c>
      <c r="S41">
        <f t="shared" si="1"/>
        <v>963.17682217479853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521.00549275055732</v>
      </c>
      <c r="AC41">
        <f t="shared" si="2"/>
        <v>489.35227138461516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-3105.5631490202818</v>
      </c>
      <c r="AI41">
        <f t="shared" si="25"/>
        <v>-3118.2646660241817</v>
      </c>
      <c r="AJ41">
        <f t="shared" si="7"/>
        <v>31.653221365942159</v>
      </c>
      <c r="AK41">
        <f t="shared" si="22"/>
        <v>36.470384492539019</v>
      </c>
      <c r="AL41">
        <f t="shared" si="26"/>
        <v>-3050.1410601657008</v>
      </c>
      <c r="AN41">
        <f t="shared" si="27"/>
        <v>0</v>
      </c>
      <c r="AO41">
        <f t="shared" si="27"/>
        <v>0</v>
      </c>
      <c r="AP41">
        <f t="shared" si="27"/>
        <v>-0.17122640262770775</v>
      </c>
      <c r="AQ41">
        <f t="shared" si="27"/>
        <v>-41.865424891896922</v>
      </c>
      <c r="AR41">
        <f t="shared" si="27"/>
        <v>-42.036651294524631</v>
      </c>
      <c r="AS41">
        <f t="shared" si="27"/>
        <v>0.42671022873918829</v>
      </c>
      <c r="AT41">
        <f t="shared" si="27"/>
        <v>0.49164936260680203</v>
      </c>
      <c r="AU41">
        <f t="shared" si="23"/>
        <v>-41.118291703178642</v>
      </c>
      <c r="AW41">
        <v>38</v>
      </c>
      <c r="AX41">
        <f>IF(Z41&gt;0, (R41*SUMPRODUCT(K41:$K$98, X41:$X$98)-K41*$AZ$3)/Z41, 0)</f>
        <v>963.17682217479853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250000</v>
      </c>
      <c r="S42">
        <f t="shared" si="1"/>
        <v>935.84849910533808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489.35227138461516</v>
      </c>
      <c r="AC42">
        <f t="shared" si="2"/>
        <v>458.25432590052708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-3328.2152079160064</v>
      </c>
      <c r="AI42">
        <f t="shared" si="25"/>
        <v>-3340.4568882290755</v>
      </c>
      <c r="AJ42">
        <f t="shared" si="7"/>
        <v>31.097945484088086</v>
      </c>
      <c r="AK42">
        <f t="shared" si="22"/>
        <v>34.254658996923062</v>
      </c>
      <c r="AL42">
        <f t="shared" si="26"/>
        <v>-3275.1042837480645</v>
      </c>
      <c r="AN42">
        <f t="shared" si="27"/>
        <v>0</v>
      </c>
      <c r="AO42">
        <f t="shared" si="27"/>
        <v>0</v>
      </c>
      <c r="AP42">
        <f t="shared" si="27"/>
        <v>-0.14734593186513079</v>
      </c>
      <c r="AQ42">
        <f t="shared" si="27"/>
        <v>-40.059776004323091</v>
      </c>
      <c r="AR42">
        <f t="shared" si="27"/>
        <v>-40.207121936188216</v>
      </c>
      <c r="AS42">
        <f t="shared" si="27"/>
        <v>0.37430774528167438</v>
      </c>
      <c r="AT42">
        <f t="shared" si="27"/>
        <v>0.4123032558884453</v>
      </c>
      <c r="AU42">
        <f t="shared" si="23"/>
        <v>-39.4205109350181</v>
      </c>
      <c r="AW42">
        <v>39</v>
      </c>
      <c r="AX42">
        <f>IF(Z42&gt;0, (R42*SUMPRODUCT(K42:$K$98, X42:$X$98)-K42*$AZ$3)/Z42, 0)</f>
        <v>935.84849910533808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250000</v>
      </c>
      <c r="S43">
        <f t="shared" si="1"/>
        <v>909.23013474326706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458.25432590052708</v>
      </c>
      <c r="AC43">
        <f t="shared" si="2"/>
        <v>427.80837079603327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-3563.3478461555942</v>
      </c>
      <c r="AI43">
        <f t="shared" si="25"/>
        <v>-3575.1107748809172</v>
      </c>
      <c r="AJ43">
        <f t="shared" si="7"/>
        <v>30.445955104493805</v>
      </c>
      <c r="AK43">
        <f t="shared" si="22"/>
        <v>32.077802813036897</v>
      </c>
      <c r="AL43">
        <f t="shared" si="26"/>
        <v>-3512.5870169633863</v>
      </c>
      <c r="AN43">
        <f t="shared" si="27"/>
        <v>0</v>
      </c>
      <c r="AO43">
        <f t="shared" si="27"/>
        <v>0</v>
      </c>
      <c r="AP43">
        <f t="shared" si="27"/>
        <v>-0.12641382104376181</v>
      </c>
      <c r="AQ43">
        <f t="shared" si="27"/>
        <v>-38.294580155948381</v>
      </c>
      <c r="AR43">
        <f t="shared" si="27"/>
        <v>-38.420993976992143</v>
      </c>
      <c r="AS43">
        <f t="shared" si="27"/>
        <v>0.32719653497519752</v>
      </c>
      <c r="AT43">
        <f t="shared" si="27"/>
        <v>0.34473367296315005</v>
      </c>
      <c r="AU43">
        <f t="shared" si="23"/>
        <v>-37.749063769053791</v>
      </c>
      <c r="AW43">
        <v>40</v>
      </c>
      <c r="AX43">
        <f>IF(Z43&gt;0, (R43*SUMPRODUCT(K43:$K$98, X43:$X$98)-K43*$AZ$3)/Z43, 0)</f>
        <v>909.23013474326706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250000</v>
      </c>
      <c r="S44">
        <f t="shared" si="1"/>
        <v>883.40482629264432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427.80837079603327</v>
      </c>
      <c r="AC44">
        <f t="shared" si="2"/>
        <v>398.09755930064659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-3792.9920091544232</v>
      </c>
      <c r="AI44">
        <f t="shared" si="25"/>
        <v>-3804.2580093915776</v>
      </c>
      <c r="AJ44">
        <f t="shared" si="7"/>
        <v>29.710811495386679</v>
      </c>
      <c r="AK44">
        <f t="shared" si="22"/>
        <v>29.94658595572233</v>
      </c>
      <c r="AL44">
        <f t="shared" si="26"/>
        <v>-3744.6006119404688</v>
      </c>
      <c r="AN44">
        <f t="shared" si="27"/>
        <v>0</v>
      </c>
      <c r="AO44">
        <f t="shared" si="27"/>
        <v>0</v>
      </c>
      <c r="AP44">
        <f t="shared" si="27"/>
        <v>-0.10810127756283958</v>
      </c>
      <c r="AQ44">
        <f t="shared" si="27"/>
        <v>-36.395106811998893</v>
      </c>
      <c r="AR44">
        <f t="shared" si="27"/>
        <v>-36.503208089561738</v>
      </c>
      <c r="AS44">
        <f t="shared" si="27"/>
        <v>0.28508579908314247</v>
      </c>
      <c r="AT44">
        <f t="shared" si="27"/>
        <v>0.28734813885257698</v>
      </c>
      <c r="AU44">
        <f t="shared" si="23"/>
        <v>-35.930774151626018</v>
      </c>
      <c r="AW44">
        <v>41</v>
      </c>
      <c r="AX44">
        <f>IF(Z44&gt;0, (R44*SUMPRODUCT(K44:$K$98, X44:$X$98)-K44*$AZ$3)/Z44, 0)</f>
        <v>883.40482629264432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25</v>
      </c>
      <c r="R45">
        <f t="shared" si="0"/>
        <v>250000</v>
      </c>
      <c r="S45">
        <f t="shared" si="1"/>
        <v>858.74122675930141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398.09755930064659</v>
      </c>
      <c r="AC45">
        <f t="shared" si="2"/>
        <v>369.36653164986365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-4002.0179971042458</v>
      </c>
      <c r="AI45">
        <f t="shared" si="25"/>
        <v>-4012.771135539318</v>
      </c>
      <c r="AJ45">
        <f t="shared" si="7"/>
        <v>28.731027650782949</v>
      </c>
      <c r="AK45">
        <f t="shared" si="22"/>
        <v>27.866829151045263</v>
      </c>
      <c r="AL45">
        <f t="shared" si="26"/>
        <v>-3956.1732787374899</v>
      </c>
      <c r="AN45">
        <f t="shared" si="27"/>
        <v>0</v>
      </c>
      <c r="AO45">
        <f t="shared" si="27"/>
        <v>0</v>
      </c>
      <c r="AP45">
        <f t="shared" si="27"/>
        <v>-9.2125166285074514E-2</v>
      </c>
      <c r="AQ45">
        <f t="shared" si="27"/>
        <v>-34.286415606497329</v>
      </c>
      <c r="AR45">
        <f t="shared" si="27"/>
        <v>-34.378540772782401</v>
      </c>
      <c r="AS45">
        <f t="shared" si="27"/>
        <v>0.24614680782277626</v>
      </c>
      <c r="AT45">
        <f t="shared" si="27"/>
        <v>0.23874297581853304</v>
      </c>
      <c r="AU45">
        <f t="shared" si="23"/>
        <v>-33.893650989141094</v>
      </c>
      <c r="AW45">
        <v>42</v>
      </c>
      <c r="AX45">
        <f>IF(Z45&gt;0, (R45*SUMPRODUCT(K45:$K$98, X45:$X$98)-K45*$AZ$3)/Z45, 0)</f>
        <v>858.74122675930141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250000</v>
      </c>
      <c r="S46">
        <f t="shared" si="1"/>
        <v>843.9288051086719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369.36653164986365</v>
      </c>
      <c r="AC46">
        <f t="shared" si="2"/>
        <v>341.92304386588057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-5167.0038833282561</v>
      </c>
      <c r="AI46">
        <f t="shared" si="25"/>
        <v>-5177.1327899906446</v>
      </c>
      <c r="AJ46">
        <f t="shared" si="7"/>
        <v>27.443487783983073</v>
      </c>
      <c r="AK46">
        <f t="shared" si="22"/>
        <v>25.855657215490456</v>
      </c>
      <c r="AL46">
        <f t="shared" si="26"/>
        <v>-5123.8336449911712</v>
      </c>
      <c r="AN46">
        <f t="shared" si="27"/>
        <v>0</v>
      </c>
      <c r="AO46">
        <f t="shared" si="27"/>
        <v>0</v>
      </c>
      <c r="AP46">
        <f t="shared" si="27"/>
        <v>-7.7479640029945562E-2</v>
      </c>
      <c r="AQ46">
        <f t="shared" si="27"/>
        <v>-39.524265970399419</v>
      </c>
      <c r="AR46">
        <f t="shared" si="27"/>
        <v>-39.601745610429369</v>
      </c>
      <c r="AS46">
        <f t="shared" si="27"/>
        <v>0.20992508130860354</v>
      </c>
      <c r="AT46">
        <f t="shared" si="27"/>
        <v>0.19777919577762382</v>
      </c>
      <c r="AU46">
        <f t="shared" si="23"/>
        <v>-39.194041333343144</v>
      </c>
      <c r="AW46">
        <v>43</v>
      </c>
      <c r="AX46">
        <f>IF(Z46&gt;0, (R46*SUMPRODUCT(K46:$K$98, X46:$X$98)-K46*$AZ$3)/Z46, 0)</f>
        <v>843.9288051086719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250000</v>
      </c>
      <c r="S47">
        <f t="shared" si="1"/>
        <v>820.16632016497738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341.92304386588057</v>
      </c>
      <c r="AC47">
        <f t="shared" si="2"/>
        <v>308.50853487986882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-6237.7695714257688</v>
      </c>
      <c r="AI47">
        <f t="shared" si="25"/>
        <v>-6247.1734120643914</v>
      </c>
      <c r="AJ47">
        <f t="shared" si="7"/>
        <v>33.414508986011754</v>
      </c>
      <c r="AK47">
        <f t="shared" si="22"/>
        <v>23.934613070611643</v>
      </c>
      <c r="AL47">
        <f t="shared" si="26"/>
        <v>-6189.8242900077676</v>
      </c>
      <c r="AN47">
        <f t="shared" si="27"/>
        <v>0</v>
      </c>
      <c r="AO47">
        <f t="shared" si="27"/>
        <v>0</v>
      </c>
      <c r="AP47">
        <f t="shared" si="27"/>
        <v>-6.4226205314521403E-2</v>
      </c>
      <c r="AQ47">
        <f t="shared" si="27"/>
        <v>-42.602622119483236</v>
      </c>
      <c r="AR47">
        <f t="shared" si="27"/>
        <v>-42.666848324797762</v>
      </c>
      <c r="AS47">
        <f t="shared" si="27"/>
        <v>0.2282138965440744</v>
      </c>
      <c r="AT47">
        <f t="shared" si="27"/>
        <v>0.16346825007680496</v>
      </c>
      <c r="AU47">
        <f t="shared" si="23"/>
        <v>-42.275166178176875</v>
      </c>
      <c r="AW47">
        <v>44</v>
      </c>
      <c r="AX47">
        <f>IF(Z47&gt;0, (R47*SUMPRODUCT(K47:$K$98, X47:$X$98)-K47*$AZ$3)/Z47, 0)</f>
        <v>820.16632016497738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250000</v>
      </c>
      <c r="S48">
        <f t="shared" si="1"/>
        <v>789.71716238626482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308.50853487986882</v>
      </c>
      <c r="AC48">
        <f t="shared" si="2"/>
        <v>271.36105292501747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-7193.5156680245709</v>
      </c>
      <c r="AI48">
        <f t="shared" si="25"/>
        <v>-7202.1061186900042</v>
      </c>
      <c r="AJ48">
        <f t="shared" si="7"/>
        <v>37.147481954851344</v>
      </c>
      <c r="AK48">
        <f t="shared" si="22"/>
        <v>21.595597441590819</v>
      </c>
      <c r="AL48">
        <f t="shared" si="26"/>
        <v>-7143.363039293562</v>
      </c>
      <c r="AN48">
        <f t="shared" si="27"/>
        <v>0</v>
      </c>
      <c r="AO48">
        <f t="shared" si="27"/>
        <v>0</v>
      </c>
      <c r="AP48">
        <f t="shared" si="27"/>
        <v>-5.2384756302615694E-2</v>
      </c>
      <c r="AQ48">
        <f t="shared" si="27"/>
        <v>-43.866216093273344</v>
      </c>
      <c r="AR48">
        <f t="shared" si="27"/>
        <v>-43.918600849575959</v>
      </c>
      <c r="AS48">
        <f t="shared" si="27"/>
        <v>0.22652615855078378</v>
      </c>
      <c r="AT48">
        <f t="shared" si="27"/>
        <v>0.13169042617742835</v>
      </c>
      <c r="AU48">
        <f t="shared" si="23"/>
        <v>-43.560384264847748</v>
      </c>
      <c r="AW48">
        <v>45</v>
      </c>
      <c r="AX48">
        <f>IF(Z48&gt;0, (R48*SUMPRODUCT(K48:$K$98, X48:$X$98)-K48*$AZ$3)/Z48, 0)</f>
        <v>789.71716238626482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250000</v>
      </c>
      <c r="S49">
        <f t="shared" si="1"/>
        <v>753.8702188353335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271.36105292501747</v>
      </c>
      <c r="AC49">
        <f t="shared" si="2"/>
        <v>232.36549769302263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-7987.9350111335398</v>
      </c>
      <c r="AI49">
        <f t="shared" si="25"/>
        <v>-7995.6407637912062</v>
      </c>
      <c r="AJ49">
        <f t="shared" si="7"/>
        <v>38.995555231994842</v>
      </c>
      <c r="AK49">
        <f t="shared" si="22"/>
        <v>18.995273704751224</v>
      </c>
      <c r="AL49">
        <f t="shared" si="26"/>
        <v>-7937.6499348544594</v>
      </c>
      <c r="AN49">
        <f t="shared" si="27"/>
        <v>0</v>
      </c>
      <c r="AO49">
        <f t="shared" si="27"/>
        <v>0</v>
      </c>
      <c r="AP49">
        <f t="shared" si="27"/>
        <v>-4.1955221852613522E-2</v>
      </c>
      <c r="AQ49">
        <f t="shared" si="27"/>
        <v>-43.491609505914134</v>
      </c>
      <c r="AR49">
        <f t="shared" si="27"/>
        <v>-43.533564727766752</v>
      </c>
      <c r="AS49">
        <f t="shared" si="27"/>
        <v>0.21231763381304175</v>
      </c>
      <c r="AT49">
        <f t="shared" si="27"/>
        <v>0.10342285274899415</v>
      </c>
      <c r="AU49">
        <f t="shared" si="23"/>
        <v>-43.21782424120471</v>
      </c>
      <c r="AW49">
        <v>46</v>
      </c>
      <c r="AX49">
        <f>IF(Z49&gt;0, (R49*SUMPRODUCT(K49:$K$98, X49:$X$98)-K49*$AZ$3)/Z49, 0)</f>
        <v>753.8702188353335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25</v>
      </c>
      <c r="R50">
        <f t="shared" si="0"/>
        <v>250000</v>
      </c>
      <c r="S50">
        <f t="shared" si="1"/>
        <v>711.8473733565985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232.36549769302263</v>
      </c>
      <c r="AC50">
        <f t="shared" si="2"/>
        <v>193.22269252753577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-8427.3581735231601</v>
      </c>
      <c r="AI50">
        <f t="shared" si="25"/>
        <v>-8434.1441328368965</v>
      </c>
      <c r="AJ50">
        <f t="shared" si="7"/>
        <v>39.142805165486863</v>
      </c>
      <c r="AK50">
        <f t="shared" si="22"/>
        <v>16.265584838511586</v>
      </c>
      <c r="AL50">
        <f t="shared" si="26"/>
        <v>-8378.7357428328978</v>
      </c>
      <c r="AN50">
        <f t="shared" si="27"/>
        <v>0</v>
      </c>
      <c r="AO50">
        <f t="shared" si="27"/>
        <v>0</v>
      </c>
      <c r="AP50">
        <f t="shared" si="27"/>
        <v>-3.2988622862469945E-2</v>
      </c>
      <c r="AQ50">
        <f t="shared" si="27"/>
        <v>-40.967964536794995</v>
      </c>
      <c r="AR50">
        <f t="shared" si="27"/>
        <v>-41.000953159657463</v>
      </c>
      <c r="AS50">
        <f t="shared" si="27"/>
        <v>0.19028514284921352</v>
      </c>
      <c r="AT50">
        <f t="shared" si="27"/>
        <v>7.9071980698286817E-2</v>
      </c>
      <c r="AU50">
        <f t="shared" si="23"/>
        <v>-40.731596036109956</v>
      </c>
      <c r="AW50">
        <v>47</v>
      </c>
      <c r="AX50">
        <f>IF(Z50&gt;0, (R50*SUMPRODUCT(K50:$K$98, X50:$X$98)-K50*$AZ$3)/Z50, 0)</f>
        <v>711.8473733565985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250000</v>
      </c>
      <c r="S51">
        <f t="shared" si="1"/>
        <v>666.57945396312391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193.22269252753577</v>
      </c>
      <c r="AC51">
        <f t="shared" si="2"/>
        <v>156.13758900897932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-8621.7406610074577</v>
      </c>
      <c r="AI51">
        <f t="shared" si="25"/>
        <v>-8627.5965866619572</v>
      </c>
      <c r="AJ51">
        <f t="shared" si="7"/>
        <v>37.085103518556451</v>
      </c>
      <c r="AK51">
        <f t="shared" si="22"/>
        <v>13.525588476927505</v>
      </c>
      <c r="AL51">
        <f t="shared" si="26"/>
        <v>-8576.9858946664735</v>
      </c>
      <c r="AN51">
        <f t="shared" si="27"/>
        <v>0</v>
      </c>
      <c r="AO51">
        <f t="shared" si="27"/>
        <v>0</v>
      </c>
      <c r="AP51">
        <f t="shared" si="27"/>
        <v>-2.5417361526998406E-2</v>
      </c>
      <c r="AQ51">
        <f t="shared" si="27"/>
        <v>-37.422247532205645</v>
      </c>
      <c r="AR51">
        <f t="shared" si="27"/>
        <v>-37.447664893732643</v>
      </c>
      <c r="AS51">
        <f t="shared" si="27"/>
        <v>0.16096609468959872</v>
      </c>
      <c r="AT51">
        <f t="shared" si="27"/>
        <v>5.8707161338251664E-2</v>
      </c>
      <c r="AU51">
        <f t="shared" si="23"/>
        <v>-37.227991637704797</v>
      </c>
      <c r="AW51">
        <v>48</v>
      </c>
      <c r="AX51">
        <f>IF(Z51&gt;0, (R51*SUMPRODUCT(K51:$K$98, X51:$X$98)-K51*$AZ$3)/Z51, 0)</f>
        <v>666.57945396312391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25</v>
      </c>
      <c r="R52">
        <f t="shared" si="0"/>
        <v>250000</v>
      </c>
      <c r="S52">
        <f t="shared" si="1"/>
        <v>617.72782983398417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156.13758900897932</v>
      </c>
      <c r="AC52">
        <f t="shared" si="2"/>
        <v>122.18218167162951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-8525.4378471387699</v>
      </c>
      <c r="AI52">
        <f t="shared" si="25"/>
        <v>-8530.3826697520108</v>
      </c>
      <c r="AJ52">
        <f t="shared" si="7"/>
        <v>33.955407337349811</v>
      </c>
      <c r="AK52">
        <f t="shared" si="22"/>
        <v>10.929631230628553</v>
      </c>
      <c r="AL52">
        <f t="shared" si="26"/>
        <v>-8485.4976311840328</v>
      </c>
      <c r="AN52">
        <f t="shared" si="27"/>
        <v>0</v>
      </c>
      <c r="AO52">
        <f t="shared" si="27"/>
        <v>0</v>
      </c>
      <c r="AP52">
        <f t="shared" si="27"/>
        <v>-1.9163181185881333E-2</v>
      </c>
      <c r="AQ52">
        <f t="shared" si="27"/>
        <v>-33.03950878161902</v>
      </c>
      <c r="AR52">
        <f t="shared" si="27"/>
        <v>-33.058671962804908</v>
      </c>
      <c r="AS52">
        <f t="shared" si="27"/>
        <v>0.13159089292784321</v>
      </c>
      <c r="AT52">
        <f t="shared" si="27"/>
        <v>4.2356727419624776E-2</v>
      </c>
      <c r="AU52">
        <f t="shared" si="23"/>
        <v>-32.884724342457439</v>
      </c>
      <c r="AW52">
        <v>49</v>
      </c>
      <c r="AX52">
        <f>IF(Z52&gt;0, (R52*SUMPRODUCT(K52:$K$98, X52:$X$98)-K52*$AZ$3)/Z52, 0)</f>
        <v>617.72782983398417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250000</v>
      </c>
      <c r="S53">
        <f t="shared" si="1"/>
        <v>565.07570933148691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122.18218167162951</v>
      </c>
      <c r="AC53">
        <f t="shared" si="2"/>
        <v>92.238065921131863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-8145.9085677965513</v>
      </c>
      <c r="AI53">
        <f t="shared" si="25"/>
        <v>-8149.9893513268789</v>
      </c>
      <c r="AJ53">
        <f t="shared" si="7"/>
        <v>29.944115750497645</v>
      </c>
      <c r="AK53">
        <f t="shared" si="22"/>
        <v>8.5527527170140658</v>
      </c>
      <c r="AL53">
        <f t="shared" si="26"/>
        <v>-8111.4924828593666</v>
      </c>
      <c r="AN53">
        <f t="shared" si="27"/>
        <v>0</v>
      </c>
      <c r="AO53">
        <f t="shared" si="27"/>
        <v>0</v>
      </c>
      <c r="AP53">
        <f t="shared" si="27"/>
        <v>-1.4120251243522943E-2</v>
      </c>
      <c r="AQ53">
        <f t="shared" si="27"/>
        <v>-28.186321261400188</v>
      </c>
      <c r="AR53">
        <f t="shared" si="27"/>
        <v>-28.20044151264371</v>
      </c>
      <c r="AS53">
        <f t="shared" si="27"/>
        <v>0.103612072171881</v>
      </c>
      <c r="AT53">
        <f t="shared" si="27"/>
        <v>2.9594075816674777E-2</v>
      </c>
      <c r="AU53">
        <f t="shared" si="23"/>
        <v>-28.067235364655151</v>
      </c>
      <c r="AW53">
        <v>50</v>
      </c>
      <c r="AX53">
        <f>IF(Z53&gt;0, (R53*SUMPRODUCT(K53:$K$98, X53:$X$98)-K53*$AZ$3)/Z53, 0)</f>
        <v>565.07570933148691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250000</v>
      </c>
      <c r="S54">
        <f t="shared" si="1"/>
        <v>508.66346827265153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92.238065921131863</v>
      </c>
      <c r="AC54">
        <f t="shared" si="2"/>
        <v>66.815488437518539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-7561.0076567230972</v>
      </c>
      <c r="AI54">
        <f t="shared" si="25"/>
        <v>-7564.2915316524495</v>
      </c>
      <c r="AJ54">
        <f t="shared" si="7"/>
        <v>25.422577483613324</v>
      </c>
      <c r="AK54">
        <f t="shared" si="22"/>
        <v>6.456664614479231</v>
      </c>
      <c r="AL54">
        <f t="shared" si="26"/>
        <v>-7532.4122895543569</v>
      </c>
      <c r="AN54">
        <f t="shared" si="27"/>
        <v>0</v>
      </c>
      <c r="AO54">
        <f t="shared" si="27"/>
        <v>0</v>
      </c>
      <c r="AP54">
        <f t="shared" si="27"/>
        <v>-1.0145359758853136E-2</v>
      </c>
      <c r="AQ54">
        <f t="shared" si="27"/>
        <v>-23.359337510466077</v>
      </c>
      <c r="AR54">
        <f t="shared" si="27"/>
        <v>-23.369482870224932</v>
      </c>
      <c r="AS54">
        <f t="shared" si="27"/>
        <v>7.8541722847966622E-2</v>
      </c>
      <c r="AT54">
        <f t="shared" si="27"/>
        <v>1.9947527468431345E-2</v>
      </c>
      <c r="AU54">
        <f t="shared" si="23"/>
        <v>-23.270993619908531</v>
      </c>
      <c r="AW54">
        <v>51</v>
      </c>
      <c r="AX54">
        <f>IF(Z54&gt;0, (R54*SUMPRODUCT(K54:$K$98, X54:$X$98)-K54*$AZ$3)/Z54, 0)</f>
        <v>508.66346827265153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250000</v>
      </c>
      <c r="S55">
        <f t="shared" si="1"/>
        <v>446.17416111557475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66.815488437518539</v>
      </c>
      <c r="AC55">
        <f t="shared" si="2"/>
        <v>45.923779300076461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-6778.3812746132353</v>
      </c>
      <c r="AI55">
        <f t="shared" si="25"/>
        <v>-6780.9544726658323</v>
      </c>
      <c r="AJ55">
        <f t="shared" si="7"/>
        <v>20.891709137442078</v>
      </c>
      <c r="AK55">
        <f t="shared" si="22"/>
        <v>4.6770841906262985</v>
      </c>
      <c r="AL55">
        <f t="shared" si="26"/>
        <v>-6755.3856793377636</v>
      </c>
      <c r="AN55">
        <f t="shared" si="27"/>
        <v>0</v>
      </c>
      <c r="AO55">
        <f t="shared" si="27"/>
        <v>0</v>
      </c>
      <c r="AP55">
        <f t="shared" si="27"/>
        <v>-7.0980006568932144E-3</v>
      </c>
      <c r="AQ55">
        <f t="shared" si="27"/>
        <v>-18.697727013787542</v>
      </c>
      <c r="AR55">
        <f t="shared" si="27"/>
        <v>-18.704825014444431</v>
      </c>
      <c r="AS55">
        <f t="shared" si="27"/>
        <v>5.7628430517230149E-2</v>
      </c>
      <c r="AT55">
        <f t="shared" si="27"/>
        <v>1.2901434704530071E-2</v>
      </c>
      <c r="AU55">
        <f t="shared" si="23"/>
        <v>-18.634295149222673</v>
      </c>
      <c r="AW55">
        <v>52</v>
      </c>
      <c r="AX55">
        <f>IF(Z55&gt;0, (R55*SUMPRODUCT(K55:$K$98, X55:$X$98)-K55*$AZ$3)/Z55, 0)</f>
        <v>446.17416111557475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250000</v>
      </c>
      <c r="S56">
        <f t="shared" si="1"/>
        <v>375.61678193283245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45.923779300076461</v>
      </c>
      <c r="AC56">
        <f t="shared" si="2"/>
        <v>29.4292919050603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-5887.3490505439768</v>
      </c>
      <c r="AI56">
        <f t="shared" si="25"/>
        <v>-5889.3077817109943</v>
      </c>
      <c r="AJ56">
        <f t="shared" si="7"/>
        <v>16.494487395016161</v>
      </c>
      <c r="AK56">
        <f t="shared" si="22"/>
        <v>3.2146645510053524</v>
      </c>
      <c r="AL56">
        <f t="shared" si="26"/>
        <v>-5869.5986297649724</v>
      </c>
      <c r="AN56">
        <f t="shared" si="27"/>
        <v>0</v>
      </c>
      <c r="AO56">
        <f t="shared" si="27"/>
        <v>0</v>
      </c>
      <c r="AP56">
        <f t="shared" si="27"/>
        <v>-4.8241369945307006E-3</v>
      </c>
      <c r="AQ56">
        <f t="shared" si="27"/>
        <v>-14.499885861159797</v>
      </c>
      <c r="AR56">
        <f t="shared" si="27"/>
        <v>-14.504709998154329</v>
      </c>
      <c r="AS56">
        <f t="shared" si="27"/>
        <v>4.062408777070467E-2</v>
      </c>
      <c r="AT56">
        <f t="shared" si="27"/>
        <v>7.9173612217178207E-3</v>
      </c>
      <c r="AU56">
        <f t="shared" si="23"/>
        <v>-14.456168549161905</v>
      </c>
      <c r="AW56">
        <v>53</v>
      </c>
      <c r="AX56">
        <f>IF(Z56&gt;0, (R56*SUMPRODUCT(K56:$K$98, X56:$X$98)-K56*$AZ$3)/Z56, 0)</f>
        <v>375.61678193283245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250000</v>
      </c>
      <c r="S57">
        <f t="shared" si="1"/>
        <v>292.41181192489421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29.4292919050603</v>
      </c>
      <c r="AC57">
        <f t="shared" si="2"/>
        <v>16.896584274946417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-4945.5581325321591</v>
      </c>
      <c r="AI57">
        <f t="shared" si="25"/>
        <v>-4947.0027205742526</v>
      </c>
      <c r="AJ57">
        <f t="shared" si="7"/>
        <v>12.532707630113883</v>
      </c>
      <c r="AK57">
        <f t="shared" si="22"/>
        <v>2.0600504333542213</v>
      </c>
      <c r="AL57">
        <f t="shared" si="26"/>
        <v>-4932.4099625107847</v>
      </c>
      <c r="AN57">
        <f t="shared" si="27"/>
        <v>0</v>
      </c>
      <c r="AO57">
        <f t="shared" si="27"/>
        <v>0</v>
      </c>
      <c r="AP57">
        <f t="shared" si="27"/>
        <v>-3.1766604160959138E-3</v>
      </c>
      <c r="AQ57">
        <f t="shared" si="27"/>
        <v>-10.875321058553308</v>
      </c>
      <c r="AR57">
        <f t="shared" si="27"/>
        <v>-10.878497718969403</v>
      </c>
      <c r="AS57">
        <f t="shared" si="27"/>
        <v>2.7559522213256065E-2</v>
      </c>
      <c r="AT57">
        <f t="shared" si="27"/>
        <v>4.5300670337218704E-3</v>
      </c>
      <c r="AU57">
        <f t="shared" si="23"/>
        <v>-10.846408129722425</v>
      </c>
      <c r="AW57">
        <v>54</v>
      </c>
      <c r="AX57">
        <f>IF(Z57&gt;0, (R57*SUMPRODUCT(K57:$K$98, X57:$X$98)-K57*$AZ$3)/Z57, 0)</f>
        <v>292.41181192489421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250000</v>
      </c>
      <c r="S58">
        <f t="shared" si="1"/>
        <v>188.67895983042735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16.896584274946417</v>
      </c>
      <c r="AC58">
        <f t="shared" si="2"/>
        <v>7.7776723512555384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-3995.9901602400387</v>
      </c>
      <c r="AI58">
        <f t="shared" si="25"/>
        <v>-3997.0207033856873</v>
      </c>
      <c r="AJ58">
        <f t="shared" si="7"/>
        <v>9.1189119236908773</v>
      </c>
      <c r="AK58">
        <f t="shared" si="22"/>
        <v>1.1827608992462493</v>
      </c>
      <c r="AL58">
        <f t="shared" si="26"/>
        <v>-3986.71903056275</v>
      </c>
      <c r="AN58">
        <f t="shared" si="27"/>
        <v>0</v>
      </c>
      <c r="AO58">
        <f t="shared" si="27"/>
        <v>0</v>
      </c>
      <c r="AP58">
        <f t="shared" si="27"/>
        <v>-2.0233682560046127E-3</v>
      </c>
      <c r="AQ58">
        <f t="shared" si="27"/>
        <v>-7.8457264750873934</v>
      </c>
      <c r="AR58">
        <f t="shared" si="27"/>
        <v>-7.8477498433433981</v>
      </c>
      <c r="AS58">
        <f t="shared" si="27"/>
        <v>1.7904070289150552E-2</v>
      </c>
      <c r="AT58">
        <f t="shared" si="27"/>
        <v>2.3222325703517364E-3</v>
      </c>
      <c r="AU58">
        <f t="shared" si="23"/>
        <v>-7.8275235404838952</v>
      </c>
      <c r="AW58">
        <v>55</v>
      </c>
      <c r="AX58">
        <f>IF(Z58&gt;0, (R58*SUMPRODUCT(K58:$K$98, X58:$X$98)-K58*$AZ$3)/Z58, 0)</f>
        <v>188.67895983042735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250000</v>
      </c>
      <c r="S59">
        <f t="shared" si="1"/>
        <v>52.883640970696561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7.7776723512555384</v>
      </c>
      <c r="AC59">
        <f t="shared" si="2"/>
        <v>1.5001683180095871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-3110.5416968140694</v>
      </c>
      <c r="AI59">
        <f t="shared" si="25"/>
        <v>-3111.2508803585802</v>
      </c>
      <c r="AJ59">
        <f t="shared" si="7"/>
        <v>6.2775040332459513</v>
      </c>
      <c r="AK59">
        <f t="shared" si="22"/>
        <v>0.54443706458788776</v>
      </c>
      <c r="AL59">
        <f t="shared" si="26"/>
        <v>-3104.4289392607466</v>
      </c>
      <c r="AN59">
        <f t="shared" si="27"/>
        <v>0</v>
      </c>
      <c r="AO59">
        <f t="shared" si="27"/>
        <v>0</v>
      </c>
      <c r="AP59">
        <f t="shared" si="27"/>
        <v>-1.2432239855601228E-3</v>
      </c>
      <c r="AQ59">
        <f t="shared" si="27"/>
        <v>-5.4528902644395423</v>
      </c>
      <c r="AR59">
        <f t="shared" si="27"/>
        <v>-5.4541334884251018</v>
      </c>
      <c r="AS59">
        <f t="shared" si="27"/>
        <v>1.1004687917518347E-2</v>
      </c>
      <c r="AT59">
        <f t="shared" si="27"/>
        <v>9.5441754474214044E-4</v>
      </c>
      <c r="AU59">
        <f t="shared" si="23"/>
        <v>-5.4421743829628424</v>
      </c>
      <c r="AW59">
        <v>56</v>
      </c>
      <c r="AX59">
        <f>IF(Z59&gt;0, (R59*SUMPRODUCT(K59:$K$98, X59:$X$98)-K59*$AZ$3)/Z59, 0)</f>
        <v>52.883640970696561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25</v>
      </c>
      <c r="R60">
        <f t="shared" si="0"/>
        <v>250000</v>
      </c>
      <c r="S60">
        <f t="shared" si="1"/>
        <v>-135.76360383862979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1.5001683180095871</v>
      </c>
      <c r="AC60">
        <f t="shared" si="2"/>
        <v>-2.5525233376429455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-2320.6084927125758</v>
      </c>
      <c r="AI60">
        <f t="shared" si="25"/>
        <v>-2321.0785235723702</v>
      </c>
      <c r="AJ60">
        <f t="shared" si="7"/>
        <v>4.0526916556525325</v>
      </c>
      <c r="AK60">
        <f t="shared" si="22"/>
        <v>0.10501178226067111</v>
      </c>
      <c r="AL60">
        <f t="shared" si="26"/>
        <v>-2316.9208201344572</v>
      </c>
      <c r="AN60">
        <f t="shared" si="27"/>
        <v>0</v>
      </c>
      <c r="AO60">
        <f t="shared" si="27"/>
        <v>0</v>
      </c>
      <c r="AP60">
        <f t="shared" si="27"/>
        <v>-7.3569716110886334E-4</v>
      </c>
      <c r="AQ60">
        <f t="shared" si="27"/>
        <v>-3.6322404041303087</v>
      </c>
      <c r="AR60">
        <f t="shared" si="27"/>
        <v>-3.6329761012914172</v>
      </c>
      <c r="AS60">
        <f t="shared" si="27"/>
        <v>6.3433148777009606E-3</v>
      </c>
      <c r="AT60">
        <f t="shared" si="27"/>
        <v>1.6436552724629998E-4</v>
      </c>
      <c r="AU60">
        <f t="shared" si="23"/>
        <v>-3.6264684208864706</v>
      </c>
      <c r="AW60">
        <v>57</v>
      </c>
      <c r="AX60">
        <f>IF(Z60&gt;0, (R60*SUMPRODUCT(K60:$K$98, X60:$X$98)-K60*$AZ$3)/Z60, 0)</f>
        <v>-135.76360383862979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250000</v>
      </c>
      <c r="S61">
        <f t="shared" si="1"/>
        <v>-411.50582557223601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-2.5525233376429455</v>
      </c>
      <c r="AC61">
        <f t="shared" si="2"/>
        <v>-4.9345864124991401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-1655.4218212323506</v>
      </c>
      <c r="AI61">
        <f t="shared" si="25"/>
        <v>-1655.721609601424</v>
      </c>
      <c r="AJ61">
        <f t="shared" si="7"/>
        <v>2.3820630748561946</v>
      </c>
      <c r="AK61">
        <f t="shared" si="22"/>
        <v>-0.17867663363500619</v>
      </c>
      <c r="AL61">
        <f t="shared" si="26"/>
        <v>-1653.5182231602028</v>
      </c>
      <c r="AN61">
        <f t="shared" si="27"/>
        <v>0</v>
      </c>
      <c r="AO61">
        <f t="shared" si="27"/>
        <v>0</v>
      </c>
      <c r="AP61">
        <f t="shared" si="27"/>
        <v>-4.1895701303589817E-4</v>
      </c>
      <c r="AQ61">
        <f t="shared" si="27"/>
        <v>-2.3134672758711496</v>
      </c>
      <c r="AR61">
        <f t="shared" si="27"/>
        <v>-2.3138862328841858</v>
      </c>
      <c r="AS61">
        <f t="shared" si="27"/>
        <v>3.3289551352164585E-3</v>
      </c>
      <c r="AT61">
        <f t="shared" si="27"/>
        <v>-2.4970224481497079E-4</v>
      </c>
      <c r="AU61">
        <f t="shared" si="23"/>
        <v>-2.3108069799937843</v>
      </c>
      <c r="AW61">
        <v>58</v>
      </c>
      <c r="AX61">
        <f>IF(Z61&gt;0, (R61*SUMPRODUCT(K61:$K$98, X61:$X$98)-K61*$AZ$3)/Z61, 0)</f>
        <v>-411.50582557223601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25</v>
      </c>
      <c r="R62">
        <f t="shared" si="0"/>
        <v>250000</v>
      </c>
      <c r="S62">
        <f t="shared" si="1"/>
        <v>-835.20957431357476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-4.9345864124991401</v>
      </c>
      <c r="AC62">
        <f t="shared" si="2"/>
        <v>-6.1318239300898325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-1132.490091271</v>
      </c>
      <c r="AI62">
        <f t="shared" si="25"/>
        <v>-1132.6736327472554</v>
      </c>
      <c r="AJ62">
        <f t="shared" si="7"/>
        <v>1.1972375175906924</v>
      </c>
      <c r="AK62">
        <f t="shared" si="22"/>
        <v>-0.34542104887493985</v>
      </c>
      <c r="AL62">
        <f t="shared" si="26"/>
        <v>-1131.8218162785395</v>
      </c>
      <c r="AN62">
        <f t="shared" si="27"/>
        <v>0</v>
      </c>
      <c r="AO62">
        <f t="shared" si="27"/>
        <v>0</v>
      </c>
      <c r="AP62">
        <f t="shared" si="27"/>
        <v>-2.2901866721697475E-4</v>
      </c>
      <c r="AQ62">
        <f t="shared" si="27"/>
        <v>-1.4130940680582804</v>
      </c>
      <c r="AR62">
        <f t="shared" si="27"/>
        <v>-1.4133230867254973</v>
      </c>
      <c r="AS62">
        <f t="shared" si="27"/>
        <v>1.4938843590812363E-3</v>
      </c>
      <c r="AT62">
        <f t="shared" si="27"/>
        <v>-4.3100812882153832E-4</v>
      </c>
      <c r="AU62">
        <f t="shared" si="23"/>
        <v>-1.4122602104952373</v>
      </c>
      <c r="AW62">
        <v>59</v>
      </c>
      <c r="AX62">
        <f>IF(Z62&gt;0, (R62*SUMPRODUCT(K62:$K$98, X62:$X$98)-K62*$AZ$3)/Z62, 0)</f>
        <v>-835.20957431357476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250000</v>
      </c>
      <c r="S63">
        <f t="shared" si="1"/>
        <v>-1521.501774681715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-6.1318239300898325</v>
      </c>
      <c r="AC63">
        <f t="shared" si="2"/>
        <v>-6.5482842853977061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-741.10322954171033</v>
      </c>
      <c r="AI63">
        <f t="shared" si="25"/>
        <v>-741.21082528024908</v>
      </c>
      <c r="AJ63">
        <f t="shared" si="7"/>
        <v>0.41646035530787362</v>
      </c>
      <c r="AK63">
        <f t="shared" si="22"/>
        <v>-0.42922767510628834</v>
      </c>
      <c r="AL63">
        <f t="shared" si="26"/>
        <v>-741.22359260004748</v>
      </c>
      <c r="AN63">
        <f t="shared" si="27"/>
        <v>0</v>
      </c>
      <c r="AO63">
        <f t="shared" si="27"/>
        <v>0</v>
      </c>
      <c r="AP63">
        <f t="shared" si="27"/>
        <v>-1.1987088471916111E-4</v>
      </c>
      <c r="AQ63">
        <f t="shared" si="27"/>
        <v>-0.82565258624414795</v>
      </c>
      <c r="AR63">
        <f t="shared" si="27"/>
        <v>-0.82577245712886704</v>
      </c>
      <c r="AS63">
        <f t="shared" si="27"/>
        <v>4.6397256916656061E-4</v>
      </c>
      <c r="AT63">
        <f t="shared" si="27"/>
        <v>-4.7819645889037932E-4</v>
      </c>
      <c r="AU63">
        <f t="shared" si="23"/>
        <v>-0.82578668101859087</v>
      </c>
      <c r="AW63">
        <v>60</v>
      </c>
      <c r="AX63">
        <f>IF(Z63&gt;0, (R63*SUMPRODUCT(K63:$K$98, X63:$X$98)-K63*$AZ$3)/Z63, 0)</f>
        <v>-1521.501774681715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250000</v>
      </c>
      <c r="S64">
        <f t="shared" si="1"/>
        <v>-2690.694335962361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-6.5482842853977061</v>
      </c>
      <c r="AC64">
        <f t="shared" si="2"/>
        <v>-6.4840853424004177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-462.74315366571727</v>
      </c>
      <c r="AI64">
        <f t="shared" si="25"/>
        <v>-462.80339913150408</v>
      </c>
      <c r="AJ64">
        <f t="shared" si="7"/>
        <v>-6.4198942997288455E-2</v>
      </c>
      <c r="AK64">
        <f t="shared" si="22"/>
        <v>-0.45837989997783946</v>
      </c>
      <c r="AL64">
        <f t="shared" si="26"/>
        <v>-463.3259779744792</v>
      </c>
      <c r="AN64">
        <f t="shared" si="27"/>
        <v>0</v>
      </c>
      <c r="AO64">
        <f t="shared" si="27"/>
        <v>0</v>
      </c>
      <c r="AP64">
        <f t="shared" si="27"/>
        <v>-5.9927337589387472E-5</v>
      </c>
      <c r="AQ64">
        <f t="shared" si="27"/>
        <v>-0.4602996229629957</v>
      </c>
      <c r="AR64">
        <f t="shared" si="27"/>
        <v>-0.46035955030058506</v>
      </c>
      <c r="AS64">
        <f t="shared" si="27"/>
        <v>-6.3859938331193561E-5</v>
      </c>
      <c r="AT64">
        <f t="shared" si="27"/>
        <v>-4.5595940958217723E-4</v>
      </c>
      <c r="AU64">
        <f t="shared" si="23"/>
        <v>-0.4608793696484984</v>
      </c>
      <c r="AW64">
        <v>61</v>
      </c>
      <c r="AX64">
        <f>IF(Z64&gt;0, (R64*SUMPRODUCT(K64:$K$98, X64:$X$98)-K64*$AZ$3)/Z64, 0)</f>
        <v>-2690.694335962361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250000</v>
      </c>
      <c r="S65">
        <f t="shared" si="1"/>
        <v>-4783.3860876332874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-6.4840853424004177</v>
      </c>
      <c r="AC65">
        <f t="shared" si="2"/>
        <v>-6.1498746713978436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-275.01163498789623</v>
      </c>
      <c r="AI65">
        <f t="shared" si="25"/>
        <v>-275.04377683552639</v>
      </c>
      <c r="AJ65">
        <f t="shared" si="7"/>
        <v>-0.33421067100257407</v>
      </c>
      <c r="AK65">
        <f t="shared" si="22"/>
        <v>-0.45388597396802927</v>
      </c>
      <c r="AL65">
        <f t="shared" si="26"/>
        <v>-275.83187348049699</v>
      </c>
      <c r="AN65">
        <f t="shared" si="27"/>
        <v>0</v>
      </c>
      <c r="AO65">
        <f t="shared" si="27"/>
        <v>0</v>
      </c>
      <c r="AP65">
        <f t="shared" si="27"/>
        <v>-2.8546537079048696E-5</v>
      </c>
      <c r="AQ65">
        <f t="shared" si="27"/>
        <v>-0.24424948825856296</v>
      </c>
      <c r="AR65">
        <f t="shared" si="27"/>
        <v>-0.244278034795642</v>
      </c>
      <c r="AS65">
        <f t="shared" si="27"/>
        <v>-2.9682666104844031E-4</v>
      </c>
      <c r="AT65">
        <f t="shared" si="27"/>
        <v>-4.0311536955267292E-4</v>
      </c>
      <c r="AU65">
        <f t="shared" si="23"/>
        <v>-0.24497797682624312</v>
      </c>
      <c r="AW65">
        <v>62</v>
      </c>
      <c r="AX65">
        <f>IF(Z65&gt;0, (R65*SUMPRODUCT(K65:$K$98, X65:$X$98)-K65*$AZ$3)/Z65, 0)</f>
        <v>-4783.3860876332874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25</v>
      </c>
      <c r="R66">
        <f t="shared" si="0"/>
        <v>250000</v>
      </c>
      <c r="S66">
        <f t="shared" si="1"/>
        <v>-8721.712100481167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-6.1498746713978436</v>
      </c>
      <c r="AC66">
        <f t="shared" si="2"/>
        <v>-5.6847399686157223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-155.25635473666316</v>
      </c>
      <c r="AI66">
        <f t="shared" si="25"/>
        <v>-155.27264953034336</v>
      </c>
      <c r="AJ66">
        <f t="shared" si="7"/>
        <v>-0.46513470278212132</v>
      </c>
      <c r="AK66">
        <f t="shared" si="22"/>
        <v>-0.43049122699784909</v>
      </c>
      <c r="AL66">
        <f t="shared" si="26"/>
        <v>-156.16827546012331</v>
      </c>
      <c r="AN66">
        <f t="shared" si="27"/>
        <v>0</v>
      </c>
      <c r="AO66">
        <f t="shared" si="27"/>
        <v>0</v>
      </c>
      <c r="AP66">
        <f t="shared" si="27"/>
        <v>-1.292151504868358E-5</v>
      </c>
      <c r="AQ66">
        <f t="shared" si="27"/>
        <v>-0.12311584690832678</v>
      </c>
      <c r="AR66">
        <f t="shared" si="27"/>
        <v>-0.12312876842337547</v>
      </c>
      <c r="AS66">
        <f t="shared" si="27"/>
        <v>-3.6884450209206623E-4</v>
      </c>
      <c r="AT66">
        <f t="shared" si="27"/>
        <v>-3.413727707850733E-4</v>
      </c>
      <c r="AU66">
        <f t="shared" si="23"/>
        <v>-0.1238389856962526</v>
      </c>
      <c r="AW66">
        <v>63</v>
      </c>
      <c r="AX66">
        <f>IF(Z66&gt;0, (R66*SUMPRODUCT(K66:$K$98, X66:$X$98)-K66*$AZ$3)/Z66, 0)</f>
        <v>-8721.712100481167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25</v>
      </c>
      <c r="R67">
        <f t="shared" ref="R67:R79" si="28">$C$6</f>
        <v>250000</v>
      </c>
      <c r="S67">
        <f t="shared" ref="S67:S79" si="29">AX67</f>
        <v>-16531.467979095025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-5.6847399686157223</v>
      </c>
      <c r="AC67">
        <f t="shared" ref="AC67:AC79" si="30">S67*Z67</f>
        <v>-5.1744770735234367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-7.8251929593712646E-3</v>
      </c>
      <c r="AH67">
        <f t="shared" ref="AH67:AH79" si="33">-X67*R67</f>
        <v>-83.066527840209091</v>
      </c>
      <c r="AI67">
        <f t="shared" ref="AI67:AI79" si="34">SUM(AE67:AH67)</f>
        <v>-83.074353033168464</v>
      </c>
      <c r="AJ67">
        <f t="shared" ref="AJ67:AJ79" si="35">AB67-AC67</f>
        <v>-0.51026289509228562</v>
      </c>
      <c r="AK67">
        <f t="shared" si="22"/>
        <v>-0.39793179780310062</v>
      </c>
      <c r="AL67">
        <f t="shared" si="26"/>
        <v>-83.982547726063842</v>
      </c>
      <c r="AN67">
        <f t="shared" ref="AN67:AT79" si="36">AE67*$K67</f>
        <v>0</v>
      </c>
      <c r="AO67">
        <f t="shared" si="36"/>
        <v>0</v>
      </c>
      <c r="AP67">
        <f t="shared" si="36"/>
        <v>-5.5404061746788157E-6</v>
      </c>
      <c r="AQ67">
        <f t="shared" si="36"/>
        <v>-5.8812901629968488E-2</v>
      </c>
      <c r="AR67">
        <f t="shared" si="36"/>
        <v>-5.881844203614317E-2</v>
      </c>
      <c r="AS67">
        <f t="shared" si="36"/>
        <v>-3.6127718630799563E-4</v>
      </c>
      <c r="AT67">
        <f t="shared" si="36"/>
        <v>-2.8174433539163271E-4</v>
      </c>
      <c r="AU67">
        <f t="shared" si="23"/>
        <v>-5.9461463557842792E-2</v>
      </c>
      <c r="AW67">
        <v>64</v>
      </c>
      <c r="AX67">
        <f>IF(Z67&gt;0, (R67*SUMPRODUCT(K67:$K$98, X67:$X$98)-K67*$AZ$3)/Z67, 0)</f>
        <v>-16531.467979095025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25</v>
      </c>
      <c r="R68">
        <f t="shared" si="28"/>
        <v>250000</v>
      </c>
      <c r="S68">
        <f t="shared" si="29"/>
        <v>-32887.008880501053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-5.1744770735234367</v>
      </c>
      <c r="AC68">
        <f t="shared" si="30"/>
        <v>-4.6677732412242872</v>
      </c>
      <c r="AE68">
        <f t="shared" si="31"/>
        <v>0</v>
      </c>
      <c r="AF68">
        <f t="shared" si="32"/>
        <v>0</v>
      </c>
      <c r="AG68">
        <f t="shared" si="32"/>
        <v>-3.5483412752625276E-3</v>
      </c>
      <c r="AH68">
        <f t="shared" si="33"/>
        <v>-41.985997545150255</v>
      </c>
      <c r="AI68">
        <f t="shared" si="34"/>
        <v>-41.989545886425518</v>
      </c>
      <c r="AJ68">
        <f t="shared" si="35"/>
        <v>-0.5067038322991495</v>
      </c>
      <c r="AK68">
        <f t="shared" si="22"/>
        <v>-0.36221339514664058</v>
      </c>
      <c r="AL68">
        <f t="shared" si="26"/>
        <v>-42.858463113871309</v>
      </c>
      <c r="AN68">
        <f t="shared" si="36"/>
        <v>0</v>
      </c>
      <c r="AO68">
        <f t="shared" si="36"/>
        <v>0</v>
      </c>
      <c r="AP68">
        <f t="shared" si="36"/>
        <v>-2.2431272408739727E-6</v>
      </c>
      <c r="AQ68">
        <f t="shared" si="36"/>
        <v>-2.6541960742439096E-2</v>
      </c>
      <c r="AR68">
        <f t="shared" si="36"/>
        <v>-2.6544203869679969E-2</v>
      </c>
      <c r="AS68">
        <f t="shared" si="36"/>
        <v>-3.2031901136718221E-4</v>
      </c>
      <c r="AT68">
        <f t="shared" si="36"/>
        <v>-2.2897761816970805E-4</v>
      </c>
      <c r="AU68">
        <f t="shared" si="23"/>
        <v>-2.7093500499216862E-2</v>
      </c>
      <c r="AW68">
        <v>65</v>
      </c>
      <c r="AX68">
        <f>IF(Z68&gt;0, (R68*SUMPRODUCT(K68:$K$98, X68:$X$98)-K68*$AZ$3)/Z68, 0)</f>
        <v>-32887.008880501053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8"/>
        <v>250000</v>
      </c>
      <c r="S69">
        <f t="shared" si="29"/>
        <v>-69158.745800121382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-4.6677732412242872</v>
      </c>
      <c r="AC69">
        <f t="shared" si="30"/>
        <v>-4.1893895466728717</v>
      </c>
      <c r="AE69">
        <f t="shared" si="31"/>
        <v>0</v>
      </c>
      <c r="AF69">
        <f t="shared" si="32"/>
        <v>0</v>
      </c>
      <c r="AG69">
        <f t="shared" si="32"/>
        <v>-1.5144106136557205E-3</v>
      </c>
      <c r="AH69">
        <f t="shared" si="33"/>
        <v>-19.984472488541819</v>
      </c>
      <c r="AI69">
        <f t="shared" si="34"/>
        <v>-19.985986899155474</v>
      </c>
      <c r="AJ69">
        <f t="shared" si="35"/>
        <v>-0.47838369455141549</v>
      </c>
      <c r="AK69">
        <f t="shared" si="22"/>
        <v>-0.32674412688570015</v>
      </c>
      <c r="AL69">
        <f t="shared" si="26"/>
        <v>-20.791114720592589</v>
      </c>
      <c r="AN69">
        <f t="shared" si="36"/>
        <v>0</v>
      </c>
      <c r="AO69">
        <f t="shared" si="36"/>
        <v>0</v>
      </c>
      <c r="AP69">
        <f t="shared" si="36"/>
        <v>-8.5477959927419204E-7</v>
      </c>
      <c r="AQ69">
        <f t="shared" si="36"/>
        <v>-1.1279846582840519E-2</v>
      </c>
      <c r="AR69">
        <f t="shared" si="36"/>
        <v>-1.1280701362439792E-2</v>
      </c>
      <c r="AS69">
        <f t="shared" si="36"/>
        <v>-2.7001436667223913E-4</v>
      </c>
      <c r="AT69">
        <f t="shared" si="36"/>
        <v>-1.8442436372679045E-4</v>
      </c>
      <c r="AU69">
        <f t="shared" si="23"/>
        <v>-1.1735140092838822E-2</v>
      </c>
      <c r="AW69">
        <v>66</v>
      </c>
      <c r="AX69">
        <f>IF(Z69&gt;0, (R69*SUMPRODUCT(K69:$K$98, X69:$X$98)-K69*$AZ$3)/Z69, 0)</f>
        <v>-69158.745800121382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25</v>
      </c>
      <c r="R70">
        <f t="shared" si="28"/>
        <v>250000</v>
      </c>
      <c r="S70">
        <f t="shared" si="29"/>
        <v>-156380.9513385343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-4.1893895466728717</v>
      </c>
      <c r="AC70">
        <f t="shared" si="30"/>
        <v>-3.7498429153147703</v>
      </c>
      <c r="AE70">
        <f t="shared" si="31"/>
        <v>0</v>
      </c>
      <c r="AF70">
        <f t="shared" si="32"/>
        <v>0</v>
      </c>
      <c r="AG70">
        <f t="shared" si="32"/>
        <v>-5.994724554394561E-4</v>
      </c>
      <c r="AH70">
        <f t="shared" si="33"/>
        <v>-8.9979405207970711</v>
      </c>
      <c r="AI70">
        <f t="shared" si="34"/>
        <v>-8.9985399932525105</v>
      </c>
      <c r="AJ70">
        <f t="shared" si="35"/>
        <v>-0.43954663135810135</v>
      </c>
      <c r="AK70">
        <f t="shared" si="22"/>
        <v>-0.29325726826710102</v>
      </c>
      <c r="AL70">
        <f t="shared" si="26"/>
        <v>-9.7313438928777138</v>
      </c>
      <c r="AN70">
        <f t="shared" si="36"/>
        <v>0</v>
      </c>
      <c r="AO70">
        <f t="shared" si="36"/>
        <v>0</v>
      </c>
      <c r="AP70">
        <f t="shared" si="36"/>
        <v>-3.0210764399499771E-7</v>
      </c>
      <c r="AQ70">
        <f t="shared" si="36"/>
        <v>-4.5345646607772554E-3</v>
      </c>
      <c r="AR70">
        <f t="shared" si="36"/>
        <v>-4.5348667684212505E-3</v>
      </c>
      <c r="AS70">
        <f t="shared" si="36"/>
        <v>-2.2151209120724143E-4</v>
      </c>
      <c r="AT70">
        <f t="shared" si="36"/>
        <v>-1.4778871255333365E-4</v>
      </c>
      <c r="AU70">
        <f t="shared" si="23"/>
        <v>-4.9041675721818263E-3</v>
      </c>
      <c r="AW70">
        <v>67</v>
      </c>
      <c r="AX70">
        <f>IF(Z70&gt;0, (R70*SUMPRODUCT(K70:$K$98, X70:$X$98)-K70*$AZ$3)/Z70, 0)</f>
        <v>-156380.9513385343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25</v>
      </c>
      <c r="R71">
        <f t="shared" si="28"/>
        <v>250000</v>
      </c>
      <c r="S71">
        <f t="shared" si="29"/>
        <v>-382900.3219096695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-3.7498429153147703</v>
      </c>
      <c r="AC71">
        <f t="shared" si="30"/>
        <v>-3.3518538389568491</v>
      </c>
      <c r="AE71">
        <f t="shared" si="31"/>
        <v>0</v>
      </c>
      <c r="AF71">
        <f t="shared" si="32"/>
        <v>0</v>
      </c>
      <c r="AG71">
        <f t="shared" si="32"/>
        <v>-2.1884637118087805E-4</v>
      </c>
      <c r="AH71">
        <f t="shared" si="33"/>
        <v>-3.7463135970418349</v>
      </c>
      <c r="AI71">
        <f t="shared" si="34"/>
        <v>-3.7465324434130158</v>
      </c>
      <c r="AJ71">
        <f t="shared" si="35"/>
        <v>-0.39798907635792125</v>
      </c>
      <c r="AK71">
        <f t="shared" si="22"/>
        <v>-0.26248900407203396</v>
      </c>
      <c r="AL71">
        <f t="shared" si="26"/>
        <v>-4.4070105238429704</v>
      </c>
      <c r="AN71">
        <f t="shared" si="36"/>
        <v>0</v>
      </c>
      <c r="AO71">
        <f t="shared" si="36"/>
        <v>0</v>
      </c>
      <c r="AP71">
        <f t="shared" si="36"/>
        <v>-9.8472237956887518E-8</v>
      </c>
      <c r="AQ71">
        <f t="shared" si="36"/>
        <v>-1.6856934021726221E-3</v>
      </c>
      <c r="AR71">
        <f t="shared" si="36"/>
        <v>-1.685791874410579E-3</v>
      </c>
      <c r="AS71">
        <f t="shared" si="36"/>
        <v>-1.7907939172072252E-4</v>
      </c>
      <c r="AT71">
        <f t="shared" si="36"/>
        <v>-1.1810970193645246E-4</v>
      </c>
      <c r="AU71">
        <f t="shared" si="23"/>
        <v>-1.9829809680677536E-3</v>
      </c>
      <c r="AW71">
        <v>68</v>
      </c>
      <c r="AX71">
        <f>IF(Z71&gt;0, (R71*SUMPRODUCT(K71:$K$98, X71:$X$98)-K71*$AZ$3)/Z71, 0)</f>
        <v>-382900.3219096695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25</v>
      </c>
      <c r="R72">
        <f t="shared" si="28"/>
        <v>250000</v>
      </c>
      <c r="S72">
        <f t="shared" si="29"/>
        <v>-1022560.8094047749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-3.3518538389568491</v>
      </c>
      <c r="AC72">
        <f t="shared" si="30"/>
        <v>-2.9941434243066118</v>
      </c>
      <c r="AE72">
        <f t="shared" si="31"/>
        <v>0</v>
      </c>
      <c r="AF72">
        <f t="shared" si="32"/>
        <v>0</v>
      </c>
      <c r="AG72">
        <f t="shared" si="32"/>
        <v>-7.3202087268763025E-5</v>
      </c>
      <c r="AH72">
        <f t="shared" si="33"/>
        <v>-1.4345582020030625</v>
      </c>
      <c r="AI72">
        <f t="shared" si="34"/>
        <v>-1.4346314040903312</v>
      </c>
      <c r="AJ72">
        <f t="shared" si="35"/>
        <v>-0.35771041465023723</v>
      </c>
      <c r="AK72">
        <f t="shared" ref="AK72:AK79" si="49">G72*SUM(AB72:AB72, AE72:AF72)</f>
        <v>-0.23462976872697947</v>
      </c>
      <c r="AL72">
        <f t="shared" si="26"/>
        <v>-2.026971587467548</v>
      </c>
      <c r="AN72">
        <f t="shared" si="36"/>
        <v>0</v>
      </c>
      <c r="AO72">
        <f t="shared" si="36"/>
        <v>0</v>
      </c>
      <c r="AP72">
        <f t="shared" si="36"/>
        <v>-2.9408975826180578E-8</v>
      </c>
      <c r="AQ72">
        <f t="shared" si="36"/>
        <v>-5.7633448796425349E-4</v>
      </c>
      <c r="AR72">
        <f t="shared" si="36"/>
        <v>-5.763638969400797E-4</v>
      </c>
      <c r="AS72">
        <f t="shared" si="36"/>
        <v>-1.4371034119010611E-4</v>
      </c>
      <c r="AT72">
        <f t="shared" si="36"/>
        <v>-9.4262629032144528E-5</v>
      </c>
      <c r="AU72">
        <f t="shared" si="23"/>
        <v>-8.1433686716233036E-4</v>
      </c>
      <c r="AW72">
        <v>69</v>
      </c>
      <c r="AX72">
        <f>IF(Z72&gt;0, (R72*SUMPRODUCT(K72:$K$98, X72:$X$98)-K72*$AZ$3)/Z72, 0)</f>
        <v>-1022560.8094047749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25</v>
      </c>
      <c r="R73">
        <f t="shared" si="28"/>
        <v>250000</v>
      </c>
      <c r="S73">
        <f t="shared" si="29"/>
        <v>-3002250.0222218232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-2.9941434243066118</v>
      </c>
      <c r="AC73">
        <f t="shared" si="30"/>
        <v>-2.6738303766049252</v>
      </c>
      <c r="AE73">
        <f t="shared" si="31"/>
        <v>0</v>
      </c>
      <c r="AF73">
        <f t="shared" si="32"/>
        <v>0</v>
      </c>
      <c r="AG73">
        <f t="shared" si="32"/>
        <v>-2.2265220724573016E-5</v>
      </c>
      <c r="AH73">
        <f t="shared" si="33"/>
        <v>-0.50204845671502385</v>
      </c>
      <c r="AI73">
        <f t="shared" si="34"/>
        <v>-0.50207072193574842</v>
      </c>
      <c r="AJ73">
        <f t="shared" si="35"/>
        <v>-0.32031304770168667</v>
      </c>
      <c r="AK73">
        <f t="shared" si="49"/>
        <v>-0.20959003970146284</v>
      </c>
      <c r="AL73">
        <f t="shared" si="26"/>
        <v>-1.0319738093388979</v>
      </c>
      <c r="AN73">
        <f t="shared" si="36"/>
        <v>0</v>
      </c>
      <c r="AO73">
        <f t="shared" si="36"/>
        <v>0</v>
      </c>
      <c r="AP73">
        <f t="shared" si="36"/>
        <v>-7.9866640722747251E-9</v>
      </c>
      <c r="AQ73">
        <f t="shared" si="36"/>
        <v>-1.8008769916938463E-4</v>
      </c>
      <c r="AR73">
        <f t="shared" si="36"/>
        <v>-1.8009568583345691E-4</v>
      </c>
      <c r="AS73">
        <f t="shared" si="36"/>
        <v>-1.1489815176799425E-4</v>
      </c>
      <c r="AT73">
        <f t="shared" si="36"/>
        <v>-7.5181165311461674E-5</v>
      </c>
      <c r="AU73">
        <f t="shared" si="23"/>
        <v>-3.7017500291291284E-4</v>
      </c>
      <c r="AW73">
        <v>70</v>
      </c>
      <c r="AX73">
        <f>IF(Z73&gt;0, (R73*SUMPRODUCT(K73:$K$98, X73:$X$98)-K73*$AZ$3)/Z73, 0)</f>
        <v>-3002250.0222218232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25</v>
      </c>
      <c r="R74">
        <f t="shared" si="28"/>
        <v>250000</v>
      </c>
      <c r="S74">
        <f t="shared" si="29"/>
        <v>-9779741.9514483884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-2.6738303766049252</v>
      </c>
      <c r="AC74">
        <f t="shared" si="30"/>
        <v>-2.3875020873490485</v>
      </c>
      <c r="AE74">
        <f t="shared" si="31"/>
        <v>0</v>
      </c>
      <c r="AF74">
        <f t="shared" si="32"/>
        <v>0</v>
      </c>
      <c r="AG74">
        <f t="shared" si="32"/>
        <v>-6.1031827301830219E-6</v>
      </c>
      <c r="AH74">
        <f t="shared" si="33"/>
        <v>-0.15939385787144261</v>
      </c>
      <c r="AI74">
        <f t="shared" si="34"/>
        <v>-0.15939996105417278</v>
      </c>
      <c r="AJ74">
        <f t="shared" si="35"/>
        <v>-0.28632828925587672</v>
      </c>
      <c r="AK74">
        <f t="shared" si="49"/>
        <v>-0.18716812636234478</v>
      </c>
      <c r="AL74">
        <f t="shared" si="26"/>
        <v>-0.63289637667239429</v>
      </c>
      <c r="AN74">
        <f t="shared" si="36"/>
        <v>0</v>
      </c>
      <c r="AO74">
        <f t="shared" si="36"/>
        <v>0</v>
      </c>
      <c r="AP74">
        <f t="shared" si="36"/>
        <v>-1.9546849241701261E-9</v>
      </c>
      <c r="AQ74">
        <f t="shared" si="36"/>
        <v>-5.1049556397155663E-5</v>
      </c>
      <c r="AR74">
        <f t="shared" si="36"/>
        <v>-5.1051511082079831E-5</v>
      </c>
      <c r="AS74">
        <f t="shared" si="36"/>
        <v>-9.1703233397224805E-5</v>
      </c>
      <c r="AT74">
        <f t="shared" si="36"/>
        <v>-5.9944905971162566E-5</v>
      </c>
      <c r="AU74">
        <f t="shared" si="23"/>
        <v>-2.026996504504672E-4</v>
      </c>
      <c r="AW74">
        <v>71</v>
      </c>
      <c r="AX74">
        <f>IF(Z74&gt;0, (R74*SUMPRODUCT(K74:$K$98, X74:$X$98)-K74*$AZ$3)/Z74, 0)</f>
        <v>-9779741.9514483884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25</v>
      </c>
      <c r="R75">
        <f t="shared" si="28"/>
        <v>250000</v>
      </c>
      <c r="S75">
        <f t="shared" si="29"/>
        <v>-35755418.82472793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-2.3875020873490485</v>
      </c>
      <c r="AC75">
        <f t="shared" si="30"/>
        <v>-2.1317420860527267</v>
      </c>
      <c r="AE75">
        <f t="shared" si="31"/>
        <v>0</v>
      </c>
      <c r="AF75">
        <f t="shared" si="32"/>
        <v>0</v>
      </c>
      <c r="AG75">
        <f t="shared" si="32"/>
        <v>-1.4905028077719262E-6</v>
      </c>
      <c r="AH75">
        <f t="shared" si="33"/>
        <v>-4.5516480951092654E-2</v>
      </c>
      <c r="AI75">
        <f t="shared" si="34"/>
        <v>-4.5517971453900428E-2</v>
      </c>
      <c r="AJ75">
        <f t="shared" si="35"/>
        <v>-0.2557600012963217</v>
      </c>
      <c r="AK75">
        <f t="shared" si="49"/>
        <v>-0.16712514611443341</v>
      </c>
      <c r="AL75">
        <f t="shared" si="26"/>
        <v>-0.46840311886465552</v>
      </c>
      <c r="AN75">
        <f t="shared" si="36"/>
        <v>0</v>
      </c>
      <c r="AO75">
        <f t="shared" si="36"/>
        <v>0</v>
      </c>
      <c r="AP75">
        <f t="shared" si="36"/>
        <v>-4.262213165460116E-10</v>
      </c>
      <c r="AQ75">
        <f t="shared" si="36"/>
        <v>-1.3015805360686535E-5</v>
      </c>
      <c r="AR75">
        <f t="shared" si="36"/>
        <v>-1.3016231582003081E-5</v>
      </c>
      <c r="AS75">
        <f t="shared" si="36"/>
        <v>-7.3136638122327114E-5</v>
      </c>
      <c r="AT75">
        <f t="shared" si="36"/>
        <v>-4.7790785386925744E-5</v>
      </c>
      <c r="AU75">
        <f t="shared" si="23"/>
        <v>-1.3394365509125593E-4</v>
      </c>
      <c r="AW75">
        <v>72</v>
      </c>
      <c r="AX75">
        <f>IF(Z75&gt;0, (R75*SUMPRODUCT(K75:$K$98, X75:$X$98)-K75*$AZ$3)/Z75, 0)</f>
        <v>-35755418.82472793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25</v>
      </c>
      <c r="R76">
        <f t="shared" si="28"/>
        <v>250000</v>
      </c>
      <c r="S76">
        <f t="shared" si="29"/>
        <v>-148956012.12453181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-2.1317420860527267</v>
      </c>
      <c r="AC76">
        <f t="shared" si="30"/>
        <v>-1.9033523778824455</v>
      </c>
      <c r="AE76">
        <f t="shared" si="31"/>
        <v>0</v>
      </c>
      <c r="AF76">
        <f t="shared" si="32"/>
        <v>0</v>
      </c>
      <c r="AG76">
        <f t="shared" si="32"/>
        <v>-3.1944873367903818E-7</v>
      </c>
      <c r="AH76">
        <f t="shared" si="33"/>
        <v>-1.1561490460151688E-2</v>
      </c>
      <c r="AI76">
        <f t="shared" si="34"/>
        <v>-1.1561809908885367E-2</v>
      </c>
      <c r="AJ76">
        <f t="shared" si="35"/>
        <v>-0.22838970817028126</v>
      </c>
      <c r="AK76">
        <f t="shared" si="49"/>
        <v>-0.14922194602369088</v>
      </c>
      <c r="AL76">
        <f t="shared" si="26"/>
        <v>-0.38917346410285747</v>
      </c>
      <c r="AN76">
        <f t="shared" si="36"/>
        <v>0</v>
      </c>
      <c r="AO76">
        <f t="shared" si="36"/>
        <v>0</v>
      </c>
      <c r="AP76">
        <f t="shared" si="36"/>
        <v>-8.1561558531791257E-11</v>
      </c>
      <c r="AQ76">
        <f t="shared" si="36"/>
        <v>-2.951876409151297E-6</v>
      </c>
      <c r="AR76">
        <f t="shared" si="36"/>
        <v>-2.9519579707098285E-6</v>
      </c>
      <c r="AS76">
        <f t="shared" si="36"/>
        <v>-5.8312394406625415E-5</v>
      </c>
      <c r="AT76">
        <f t="shared" si="36"/>
        <v>-3.8099304212823961E-5</v>
      </c>
      <c r="AU76">
        <f t="shared" si="23"/>
        <v>-9.93636565901592E-5</v>
      </c>
      <c r="AW76">
        <v>73</v>
      </c>
      <c r="AX76">
        <f>IF(Z76&gt;0, (R76*SUMPRODUCT(K76:$K$98, X76:$X$98)-K76*$AZ$3)/Z76, 0)</f>
        <v>-148956012.12453181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25</v>
      </c>
      <c r="R77">
        <f t="shared" si="28"/>
        <v>250000</v>
      </c>
      <c r="S77">
        <f t="shared" si="29"/>
        <v>-721133282.76000905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-1.9033523778824455</v>
      </c>
      <c r="AC77">
        <f t="shared" si="30"/>
        <v>-1.6994243262091739</v>
      </c>
      <c r="AE77">
        <f t="shared" si="31"/>
        <v>0</v>
      </c>
      <c r="AF77">
        <f t="shared" si="32"/>
        <v>0</v>
      </c>
      <c r="AG77">
        <f t="shared" si="32"/>
        <v>-5.8915056579587145E-8</v>
      </c>
      <c r="AH77">
        <f t="shared" si="33"/>
        <v>-2.5733918976266063E-3</v>
      </c>
      <c r="AI77">
        <f t="shared" si="34"/>
        <v>-2.5734508126831856E-3</v>
      </c>
      <c r="AJ77">
        <f t="shared" si="35"/>
        <v>-0.20392805167327155</v>
      </c>
      <c r="AK77">
        <f t="shared" si="49"/>
        <v>-0.13323466645177121</v>
      </c>
      <c r="AL77">
        <f t="shared" si="26"/>
        <v>-0.33973616893772596</v>
      </c>
      <c r="AN77">
        <f t="shared" si="36"/>
        <v>0</v>
      </c>
      <c r="AO77">
        <f t="shared" si="36"/>
        <v>0</v>
      </c>
      <c r="AP77">
        <f t="shared" si="36"/>
        <v>-1.3430513616711819E-11</v>
      </c>
      <c r="AQ77">
        <f t="shared" si="36"/>
        <v>-5.8664078299782233E-7</v>
      </c>
      <c r="AR77">
        <f t="shared" si="36"/>
        <v>-5.8665421351143898E-7</v>
      </c>
      <c r="AS77">
        <f t="shared" si="36"/>
        <v>-4.6488260112718676E-5</v>
      </c>
      <c r="AT77">
        <f t="shared" si="36"/>
        <v>-3.0372711253893022E-5</v>
      </c>
      <c r="AU77">
        <f t="shared" si="23"/>
        <v>-7.7447625580123137E-5</v>
      </c>
      <c r="AW77">
        <v>74</v>
      </c>
      <c r="AX77">
        <f>IF(Z77&gt;0, (R77*SUMPRODUCT(K77:$K$98, X77:$X$98)-K77*$AZ$3)/Z77, 0)</f>
        <v>-721133282.76000905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25</v>
      </c>
      <c r="R78">
        <f t="shared" si="28"/>
        <v>250000</v>
      </c>
      <c r="S78">
        <f t="shared" si="29"/>
        <v>-4166582532.407938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-1.6994243262091739</v>
      </c>
      <c r="AC78">
        <f t="shared" si="30"/>
        <v>-1.5173436596805994</v>
      </c>
      <c r="AE78">
        <f t="shared" si="31"/>
        <v>0</v>
      </c>
      <c r="AF78">
        <f t="shared" si="32"/>
        <v>0</v>
      </c>
      <c r="AG78">
        <f t="shared" si="32"/>
        <v>-9.1042457930366552E-9</v>
      </c>
      <c r="AH78">
        <f t="shared" si="33"/>
        <v>-4.9221660220754616E-4</v>
      </c>
      <c r="AI78">
        <f t="shared" si="34"/>
        <v>-4.9222570645333918E-4</v>
      </c>
      <c r="AJ78">
        <f t="shared" si="35"/>
        <v>-0.18208066652857458</v>
      </c>
      <c r="AK78">
        <f t="shared" si="49"/>
        <v>-0.11895970283464219</v>
      </c>
      <c r="AL78">
        <f t="shared" si="26"/>
        <v>-0.30153259506967012</v>
      </c>
      <c r="AN78">
        <f t="shared" si="36"/>
        <v>0</v>
      </c>
      <c r="AO78">
        <f t="shared" si="36"/>
        <v>0</v>
      </c>
      <c r="AP78">
        <f t="shared" si="36"/>
        <v>-1.8530719145272995E-12</v>
      </c>
      <c r="AQ78">
        <f t="shared" si="36"/>
        <v>-1.0018542800244754E-7</v>
      </c>
      <c r="AR78">
        <f t="shared" si="36"/>
        <v>-1.0018728107436206E-7</v>
      </c>
      <c r="AS78">
        <f t="shared" si="36"/>
        <v>-3.706057338440687E-5</v>
      </c>
      <c r="AT78">
        <f t="shared" si="36"/>
        <v>-2.4212975933930991E-5</v>
      </c>
      <c r="AU78">
        <f t="shared" si="23"/>
        <v>-6.1373736599412227E-5</v>
      </c>
      <c r="AW78">
        <v>75</v>
      </c>
      <c r="AX78">
        <f>IF(Z78&gt;0, (R78*SUMPRODUCT(K78:$K$98, X78:$X$98)-K78*$AZ$3)/Z78, 0)</f>
        <v>-4166582532.407938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250000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-1.5173436596805994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-9.1042457930366559E-5</v>
      </c>
      <c r="AI79">
        <f t="shared" si="34"/>
        <v>-9.1042457930366559E-5</v>
      </c>
      <c r="AJ79">
        <f t="shared" si="35"/>
        <v>-1.5173436596805994</v>
      </c>
      <c r="AK79">
        <f t="shared" si="49"/>
        <v>-0.10621405617764197</v>
      </c>
      <c r="AL79">
        <f t="shared" si="26"/>
        <v>-1.6236487583161716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-1.6545284951136603E-8</v>
      </c>
      <c r="AR79">
        <f t="shared" si="36"/>
        <v>-1.6545284951136603E-8</v>
      </c>
      <c r="AS79">
        <f t="shared" si="36"/>
        <v>-2.7574918108447076E-4</v>
      </c>
      <c r="AT79">
        <f t="shared" si="36"/>
        <v>-1.9302442675912957E-5</v>
      </c>
      <c r="AU79">
        <f t="shared" si="23"/>
        <v>-2.9506816904533486E-4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13299.129368193475</v>
      </c>
      <c r="AO81" s="8">
        <f t="shared" si="50"/>
        <v>-1329.9129368193476</v>
      </c>
      <c r="AP81" s="8">
        <f t="shared" si="50"/>
        <v>-435.07716435622444</v>
      </c>
      <c r="AQ81" s="8">
        <f t="shared" si="50"/>
        <v>-7454.7947031547992</v>
      </c>
      <c r="AR81" s="8">
        <f t="shared" si="50"/>
        <v>4079.3445638630992</v>
      </c>
      <c r="AS81" s="8">
        <f t="shared" si="50"/>
        <v>-893.72711316391485</v>
      </c>
      <c r="AT81" s="8">
        <f t="shared" si="50"/>
        <v>521.34081601228331</v>
      </c>
      <c r="AU81" s="8">
        <f t="shared" si="50"/>
        <v>3706.9582667114728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3" priority="1" operator="lessThan">
      <formula>0</formula>
    </cfRule>
  </conditionalFormatting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CE09F0-3BF8-4FA1-A926-4B5CC519F9EF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'S.55.04.C'!C3*(1+C12)</f>
        <v>20843.414597041072</v>
      </c>
      <c r="K3">
        <v>1</v>
      </c>
      <c r="L3" s="2">
        <v>0</v>
      </c>
      <c r="O3">
        <f>$C$3</f>
        <v>20843.414597041072</v>
      </c>
      <c r="P3" s="2">
        <f>O3*C5</f>
        <v>2084.3414597041074</v>
      </c>
      <c r="Q3" s="4">
        <f>B8</f>
        <v>273.14974180000002</v>
      </c>
      <c r="R3">
        <f t="shared" ref="R3:R66" si="0">$C$6</f>
        <v>250000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20843.414597041072</v>
      </c>
      <c r="AF3">
        <f t="shared" ref="AF3:AG34" si="4">-$Z3*P3</f>
        <v>-2084.3414597041074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18485.923395536964</v>
      </c>
      <c r="AJ3">
        <f t="shared" ref="AJ3:AJ66" si="7">AB3-AC3</f>
        <v>0</v>
      </c>
      <c r="AL3">
        <f t="shared" ref="AL3:AL34" si="8">SUM(AI3:AK3)</f>
        <v>18485.923395536964</v>
      </c>
      <c r="AN3">
        <f t="shared" ref="AN3:AU34" si="9">AE3*$K3</f>
        <v>20843.414597041072</v>
      </c>
      <c r="AO3">
        <f t="shared" si="9"/>
        <v>-2084.3414597041074</v>
      </c>
      <c r="AP3">
        <f t="shared" si="9"/>
        <v>-273.14974180000002</v>
      </c>
      <c r="AQ3">
        <f t="shared" si="9"/>
        <v>0</v>
      </c>
      <c r="AR3">
        <f t="shared" si="9"/>
        <v>18485.923395536964</v>
      </c>
      <c r="AS3">
        <f t="shared" si="9"/>
        <v>0</v>
      </c>
      <c r="AT3">
        <f t="shared" si="9"/>
        <v>0</v>
      </c>
      <c r="AU3">
        <f t="shared" si="9"/>
        <v>18485.923395536964</v>
      </c>
      <c r="AW3">
        <v>0</v>
      </c>
      <c r="AX3">
        <f>IF(Z3&gt;0, (R3*SUMPRODUCT(K3:$K$98, X3:$X$98)-K3*$AZ$3)/Z3, 0)</f>
        <v>0</v>
      </c>
      <c r="AZ3">
        <f>C6*ABS(SUMPRODUCT(X4:X69, K4:K69))/1</f>
        <v>11751.033998021483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250000</v>
      </c>
      <c r="S4">
        <f t="shared" si="1"/>
        <v>1276.4782336568853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1259.0393569308744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-915.42774999999995</v>
      </c>
      <c r="AI4">
        <f t="shared" si="6"/>
        <v>-915.42774999999995</v>
      </c>
      <c r="AJ4">
        <f t="shared" si="7"/>
        <v>-1259.0393569308744</v>
      </c>
      <c r="AK4">
        <f>G4*SUM(AB4, AE4:AF4)</f>
        <v>0</v>
      </c>
      <c r="AL4">
        <f t="shared" si="8"/>
        <v>-2174.4671069308743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-817.34620535714271</v>
      </c>
      <c r="AR4">
        <f t="shared" si="9"/>
        <v>-817.34620535714271</v>
      </c>
      <c r="AS4">
        <f t="shared" si="9"/>
        <v>-1124.142282973995</v>
      </c>
      <c r="AT4">
        <f t="shared" si="9"/>
        <v>0</v>
      </c>
      <c r="AU4">
        <f t="shared" si="9"/>
        <v>-1941.4884883311377</v>
      </c>
      <c r="AW4">
        <v>1</v>
      </c>
      <c r="AX4">
        <f>IF(Z4&gt;0, (R4*SUMPRODUCT(K4:$K$98, X4:$X$98)-K4*$AZ$3)/Z4, 0)</f>
        <v>1276.4782336568853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250000</v>
      </c>
      <c r="S5">
        <f t="shared" si="1"/>
        <v>1609.7497864763127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1259.0393569308744</v>
      </c>
      <c r="AC5">
        <f t="shared" si="2"/>
        <v>1565.8354345477255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-938.78519399530421</v>
      </c>
      <c r="AI5">
        <f t="shared" si="6"/>
        <v>-963.10318812865466</v>
      </c>
      <c r="AJ5">
        <f t="shared" si="7"/>
        <v>-306.79607761685111</v>
      </c>
      <c r="AK5">
        <f>G5*SUM(AB5, AE5:AF5)</f>
        <v>88.132754985161213</v>
      </c>
      <c r="AL5">
        <f t="shared" si="8"/>
        <v>-1181.7665107603445</v>
      </c>
      <c r="AN5">
        <f t="shared" si="9"/>
        <v>0</v>
      </c>
      <c r="AO5">
        <f t="shared" si="9"/>
        <v>0</v>
      </c>
      <c r="AP5">
        <f t="shared" si="9"/>
        <v>-19.386156037428623</v>
      </c>
      <c r="AQ5">
        <f t="shared" si="9"/>
        <v>-748.39380898860338</v>
      </c>
      <c r="AR5">
        <f t="shared" si="9"/>
        <v>-767.77996502603207</v>
      </c>
      <c r="AS5">
        <f t="shared" si="9"/>
        <v>-244.57595473282134</v>
      </c>
      <c r="AT5">
        <f t="shared" si="9"/>
        <v>70.258892685874685</v>
      </c>
      <c r="AU5">
        <f t="shared" si="9"/>
        <v>-942.09702707297868</v>
      </c>
      <c r="AW5">
        <v>2</v>
      </c>
      <c r="AX5">
        <f>IF(Z5&gt;0, (R5*SUMPRODUCT(K5:$K$98, X5:$X$98)-K5*$AZ$3)/Z5, 0)</f>
        <v>1609.7497864763127</v>
      </c>
    </row>
    <row r="6" spans="1:52" x14ac:dyDescent="0.25">
      <c r="A6" t="s">
        <v>16</v>
      </c>
      <c r="C6" s="2">
        <f>'S.26.04.C'!C6</f>
        <v>250000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250000</v>
      </c>
      <c r="S6">
        <f t="shared" si="1"/>
        <v>1898.7174080215091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1565.8354345477255</v>
      </c>
      <c r="AC6">
        <f t="shared" si="2"/>
        <v>1821.1400925001908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-962.57867542052884</v>
      </c>
      <c r="AI6">
        <f t="shared" si="6"/>
        <v>-986.55723174500372</v>
      </c>
      <c r="AJ6">
        <f t="shared" si="7"/>
        <v>-255.30465795246528</v>
      </c>
      <c r="AK6">
        <f>G6*SUM(AB6, AE6:AF6)</f>
        <v>109.6084804183408</v>
      </c>
      <c r="AL6">
        <f t="shared" si="8"/>
        <v>-1132.2534092791282</v>
      </c>
      <c r="AN6">
        <f t="shared" si="9"/>
        <v>0</v>
      </c>
      <c r="AO6">
        <f t="shared" si="9"/>
        <v>0</v>
      </c>
      <c r="AP6">
        <f t="shared" si="9"/>
        <v>-17.067462762842585</v>
      </c>
      <c r="AQ6">
        <f t="shared" si="9"/>
        <v>-685.14448813072886</v>
      </c>
      <c r="AR6">
        <f t="shared" si="9"/>
        <v>-702.2119508935715</v>
      </c>
      <c r="AS6">
        <f t="shared" si="9"/>
        <v>-181.72081270532385</v>
      </c>
      <c r="AT6">
        <f t="shared" si="9"/>
        <v>78.017151354618022</v>
      </c>
      <c r="AU6">
        <f t="shared" si="9"/>
        <v>-805.91561224427733</v>
      </c>
      <c r="AW6">
        <v>3</v>
      </c>
      <c r="AX6">
        <f>IF(Z6&gt;0, (R6*SUMPRODUCT(K6:$K$98, X6:$X$98)-K6*$AZ$3)/Z6, 0)</f>
        <v>1898.7174080215091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25</v>
      </c>
      <c r="R7">
        <f t="shared" si="0"/>
        <v>250000</v>
      </c>
      <c r="S7">
        <f t="shared" si="1"/>
        <v>2149.0677874559901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1821.1400925001908</v>
      </c>
      <c r="AC7">
        <f t="shared" si="2"/>
        <v>2032.1549498525549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-988.12057808268776</v>
      </c>
      <c r="AI7">
        <f t="shared" si="6"/>
        <v>-1011.7605367861097</v>
      </c>
      <c r="AJ7">
        <f t="shared" si="7"/>
        <v>-211.01485735236406</v>
      </c>
      <c r="AK7">
        <f>G7*SUM(AB7, AE7:AF7)</f>
        <v>127.47980647501336</v>
      </c>
      <c r="AL7">
        <f t="shared" si="8"/>
        <v>-1095.2955876634603</v>
      </c>
      <c r="AN7">
        <f t="shared" si="9"/>
        <v>0</v>
      </c>
      <c r="AO7">
        <f t="shared" si="9"/>
        <v>0</v>
      </c>
      <c r="AP7">
        <f t="shared" si="9"/>
        <v>-15.02362112876825</v>
      </c>
      <c r="AQ7">
        <f t="shared" si="9"/>
        <v>-627.96849101538066</v>
      </c>
      <c r="AR7">
        <f t="shared" si="9"/>
        <v>-642.99211214414902</v>
      </c>
      <c r="AS7">
        <f t="shared" si="9"/>
        <v>-134.10375665944397</v>
      </c>
      <c r="AT7">
        <f t="shared" si="9"/>
        <v>81.015721646420246</v>
      </c>
      <c r="AU7">
        <f t="shared" si="9"/>
        <v>-696.08014715717263</v>
      </c>
      <c r="AW7">
        <v>4</v>
      </c>
      <c r="AX7">
        <f>IF(Z7&gt;0, (R7*SUMPRODUCT(K7:$K$98, X7:$X$98)-K7*$AZ$3)/Z7, 0)</f>
        <v>2149.0677874559901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250000</v>
      </c>
      <c r="S8">
        <f t="shared" si="1"/>
        <v>2364.9626638141035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2032.1549498525549</v>
      </c>
      <c r="AC8">
        <f t="shared" si="2"/>
        <v>2204.3287315899388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-1016.1903380199249</v>
      </c>
      <c r="AI8">
        <f t="shared" si="6"/>
        <v>-1039.4922781025105</v>
      </c>
      <c r="AJ8">
        <f t="shared" si="7"/>
        <v>-172.17378173738393</v>
      </c>
      <c r="AK8">
        <f t="shared" ref="AK8:AK69" si="22">G8*SUM(AB8:AB8, AE8:AF8)</f>
        <v>142.25084648967885</v>
      </c>
      <c r="AL8">
        <f t="shared" si="8"/>
        <v>-1069.4152133502155</v>
      </c>
      <c r="AN8">
        <f t="shared" si="9"/>
        <v>0</v>
      </c>
      <c r="AO8">
        <f t="shared" si="9"/>
        <v>0</v>
      </c>
      <c r="AP8">
        <f t="shared" si="9"/>
        <v>-13.222146593204792</v>
      </c>
      <c r="AQ8">
        <f t="shared" si="9"/>
        <v>-576.6136883142666</v>
      </c>
      <c r="AR8">
        <f t="shared" si="9"/>
        <v>-589.83583490747128</v>
      </c>
      <c r="AS8">
        <f t="shared" si="9"/>
        <v>-97.69602760842416</v>
      </c>
      <c r="AT8">
        <f t="shared" si="9"/>
        <v>80.716950546947615</v>
      </c>
      <c r="AU8">
        <f t="shared" si="9"/>
        <v>-606.81491196894785</v>
      </c>
      <c r="AW8">
        <v>5</v>
      </c>
      <c r="AX8">
        <f>IF(Z8&gt;0, (R8*SUMPRODUCT(K8:$K$98, X8:$X$98)-K8*$AZ$3)/Z8, 0)</f>
        <v>2364.9626638141035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250000</v>
      </c>
      <c r="S9">
        <f t="shared" si="1"/>
        <v>2549.8074934874703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2204.3287315899388</v>
      </c>
      <c r="AC9">
        <f t="shared" si="2"/>
        <v>2342.1277868049237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-1051.4995801878774</v>
      </c>
      <c r="AI9">
        <f t="shared" si="6"/>
        <v>-1074.4633509116184</v>
      </c>
      <c r="AJ9">
        <f t="shared" si="7"/>
        <v>-137.79905521498495</v>
      </c>
      <c r="AK9">
        <f t="shared" si="22"/>
        <v>154.30301121129574</v>
      </c>
      <c r="AL9">
        <f t="shared" si="8"/>
        <v>-1057.9593949153075</v>
      </c>
      <c r="AN9">
        <f t="shared" si="9"/>
        <v>0</v>
      </c>
      <c r="AO9">
        <f t="shared" si="9"/>
        <v>0</v>
      </c>
      <c r="AP9">
        <f t="shared" si="9"/>
        <v>-11.634160908227857</v>
      </c>
      <c r="AQ9">
        <f t="shared" si="9"/>
        <v>-532.72241122806645</v>
      </c>
      <c r="AR9">
        <f t="shared" si="9"/>
        <v>-544.35657213629429</v>
      </c>
      <c r="AS9">
        <f t="shared" si="9"/>
        <v>-69.813289840743352</v>
      </c>
      <c r="AT9">
        <f t="shared" si="9"/>
        <v>78.17470757101546</v>
      </c>
      <c r="AU9">
        <f t="shared" si="9"/>
        <v>-535.99515440602215</v>
      </c>
      <c r="AW9">
        <v>6</v>
      </c>
      <c r="AX9">
        <f>IF(Z9&gt;0, (R9*SUMPRODUCT(K9:$K$98, X9:$X$98)-K9*$AZ$3)/Z9, 0)</f>
        <v>2549.8074934874703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250000</v>
      </c>
      <c r="S10">
        <f t="shared" si="1"/>
        <v>2704.137781038135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2342.1277868049237</v>
      </c>
      <c r="AC10">
        <f t="shared" si="2"/>
        <v>2447.2738965851231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-1088.6301597133715</v>
      </c>
      <c r="AI10">
        <f t="shared" si="6"/>
        <v>-1111.2554297139038</v>
      </c>
      <c r="AJ10">
        <f t="shared" si="7"/>
        <v>-105.14610978019937</v>
      </c>
      <c r="AK10">
        <f t="shared" si="22"/>
        <v>163.94894507634467</v>
      </c>
      <c r="AL10">
        <f t="shared" si="8"/>
        <v>-1052.4525944177585</v>
      </c>
      <c r="AN10">
        <f t="shared" si="9"/>
        <v>0</v>
      </c>
      <c r="AO10">
        <f t="shared" si="9"/>
        <v>0</v>
      </c>
      <c r="AP10">
        <f t="shared" si="9"/>
        <v>-10.234523131526139</v>
      </c>
      <c r="AQ10">
        <f t="shared" si="9"/>
        <v>-492.44099853842073</v>
      </c>
      <c r="AR10">
        <f t="shared" si="9"/>
        <v>-502.67552166994682</v>
      </c>
      <c r="AS10">
        <f t="shared" si="9"/>
        <v>-47.562760254800054</v>
      </c>
      <c r="AT10">
        <f t="shared" si="9"/>
        <v>74.162176660595961</v>
      </c>
      <c r="AU10">
        <f t="shared" si="9"/>
        <v>-476.07610526415095</v>
      </c>
      <c r="AW10">
        <v>7</v>
      </c>
      <c r="AX10">
        <f>IF(Z10&gt;0, (R10*SUMPRODUCT(K10:$K$98, X10:$X$98)-K10*$AZ$3)/Z10, 0)</f>
        <v>2704.137781038135</v>
      </c>
    </row>
    <row r="11" spans="1:52" x14ac:dyDescent="0.25">
      <c r="A11" t="s">
        <v>33</v>
      </c>
      <c r="C11" s="12">
        <f>AU71</f>
        <v>5807.2826168222673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250000</v>
      </c>
      <c r="S11">
        <f t="shared" si="1"/>
        <v>2831.6946185318739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2447.2738965851231</v>
      </c>
      <c r="AC11">
        <f t="shared" si="2"/>
        <v>2524.3583632326499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-1123.7711418659385</v>
      </c>
      <c r="AI11">
        <f t="shared" si="6"/>
        <v>-1146.057782052279</v>
      </c>
      <c r="AJ11">
        <f t="shared" si="7"/>
        <v>-77.084466647526824</v>
      </c>
      <c r="AK11">
        <f t="shared" si="22"/>
        <v>171.30917276095863</v>
      </c>
      <c r="AL11">
        <f t="shared" si="8"/>
        <v>-1051.8330759388473</v>
      </c>
      <c r="AN11">
        <f t="shared" si="9"/>
        <v>0</v>
      </c>
      <c r="AO11">
        <f t="shared" si="9"/>
        <v>0</v>
      </c>
      <c r="AP11">
        <f t="shared" si="9"/>
        <v>-9.0012001792738818</v>
      </c>
      <c r="AQ11">
        <f t="shared" si="9"/>
        <v>-453.87231628687687</v>
      </c>
      <c r="AR11">
        <f t="shared" si="9"/>
        <v>-462.87351646615082</v>
      </c>
      <c r="AS11">
        <f t="shared" si="9"/>
        <v>-31.133123216671159</v>
      </c>
      <c r="AT11">
        <f t="shared" si="9"/>
        <v>69.188901677171401</v>
      </c>
      <c r="AU11">
        <f t="shared" si="9"/>
        <v>-424.8177380056506</v>
      </c>
      <c r="AW11">
        <v>8</v>
      </c>
      <c r="AX11">
        <f>IF(Z11&gt;0, (R11*SUMPRODUCT(K11:$K$98, X11:$X$98)-K11*$AZ$3)/Z11, 0)</f>
        <v>2831.6946185318739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250000</v>
      </c>
      <c r="S12">
        <f t="shared" si="1"/>
        <v>2937.680978892688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2524.3583632326499</v>
      </c>
      <c r="AC12">
        <f t="shared" si="2"/>
        <v>2578.9909265760825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-1162.6701718163781</v>
      </c>
      <c r="AI12">
        <f t="shared" si="6"/>
        <v>-1184.6176785836735</v>
      </c>
      <c r="AJ12">
        <f t="shared" si="7"/>
        <v>-54.632563343432594</v>
      </c>
      <c r="AK12">
        <f t="shared" si="22"/>
        <v>176.70508542628551</v>
      </c>
      <c r="AL12">
        <f t="shared" si="8"/>
        <v>-1062.5451565008207</v>
      </c>
      <c r="AN12">
        <f t="shared" si="9"/>
        <v>0</v>
      </c>
      <c r="AO12">
        <f t="shared" si="9"/>
        <v>0</v>
      </c>
      <c r="AP12">
        <f t="shared" si="9"/>
        <v>-7.9144909636377596</v>
      </c>
      <c r="AQ12">
        <f t="shared" si="9"/>
        <v>-419.27051970404159</v>
      </c>
      <c r="AR12">
        <f t="shared" si="9"/>
        <v>-427.18501066767936</v>
      </c>
      <c r="AS12">
        <f t="shared" si="9"/>
        <v>-19.701050032082957</v>
      </c>
      <c r="AT12">
        <f t="shared" si="9"/>
        <v>63.72162526994498</v>
      </c>
      <c r="AU12">
        <f t="shared" si="9"/>
        <v>-383.16443542981739</v>
      </c>
      <c r="AW12">
        <v>9</v>
      </c>
      <c r="AX12">
        <f>IF(Z12&gt;0, (R12*SUMPRODUCT(K12:$K$98, X12:$X$98)-K12*$AZ$3)/Z12, 0)</f>
        <v>2937.680978892688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250000</v>
      </c>
      <c r="S13">
        <f t="shared" si="1"/>
        <v>3024.0852125124584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2578.9909265760825</v>
      </c>
      <c r="AC13">
        <f t="shared" si="2"/>
        <v>2613.7426208276756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-1203.1864632405745</v>
      </c>
      <c r="AI13">
        <f t="shared" si="6"/>
        <v>-1224.7941762938729</v>
      </c>
      <c r="AJ13">
        <f t="shared" si="7"/>
        <v>-34.751694251593108</v>
      </c>
      <c r="AK13">
        <f t="shared" si="22"/>
        <v>180.52936486032579</v>
      </c>
      <c r="AL13">
        <f t="shared" si="8"/>
        <v>-1079.0165056851401</v>
      </c>
      <c r="AN13">
        <f t="shared" si="9"/>
        <v>0</v>
      </c>
      <c r="AO13">
        <f t="shared" si="9"/>
        <v>0</v>
      </c>
      <c r="AP13">
        <f t="shared" si="9"/>
        <v>-6.9571053070934932</v>
      </c>
      <c r="AQ13">
        <f t="shared" si="9"/>
        <v>-387.39383979168031</v>
      </c>
      <c r="AR13">
        <f t="shared" si="9"/>
        <v>-394.35094509877382</v>
      </c>
      <c r="AS13">
        <f t="shared" si="9"/>
        <v>-11.18911547519572</v>
      </c>
      <c r="AT13">
        <f t="shared" si="9"/>
        <v>58.125623903741761</v>
      </c>
      <c r="AU13">
        <f t="shared" si="9"/>
        <v>-347.41443667022776</v>
      </c>
      <c r="AW13">
        <v>10</v>
      </c>
      <c r="AX13">
        <f>IF(Z13&gt;0, (R13*SUMPRODUCT(K13:$K$98, X13:$X$98)-K13*$AZ$3)/Z13, 0)</f>
        <v>3024.0852125124584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250000</v>
      </c>
      <c r="S14">
        <f t="shared" si="1"/>
        <v>3093.703266193912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2613.7426208276756</v>
      </c>
      <c r="AC14">
        <f t="shared" si="2"/>
        <v>2631.7257577820988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-1248.4389927055524</v>
      </c>
      <c r="AI14">
        <f t="shared" si="6"/>
        <v>-1269.7057847290473</v>
      </c>
      <c r="AJ14">
        <f t="shared" si="7"/>
        <v>-17.983136954423117</v>
      </c>
      <c r="AK14">
        <f t="shared" si="22"/>
        <v>182.96198345793732</v>
      </c>
      <c r="AL14">
        <f t="shared" si="8"/>
        <v>-1104.7269382255331</v>
      </c>
      <c r="AN14">
        <f t="shared" si="9"/>
        <v>0</v>
      </c>
      <c r="AO14">
        <f t="shared" si="9"/>
        <v>0</v>
      </c>
      <c r="AP14">
        <f t="shared" si="9"/>
        <v>-6.1136945175944781</v>
      </c>
      <c r="AQ14">
        <f t="shared" si="9"/>
        <v>-358.89637782806699</v>
      </c>
      <c r="AR14">
        <f t="shared" si="9"/>
        <v>-365.01007234566151</v>
      </c>
      <c r="AS14">
        <f t="shared" si="9"/>
        <v>-5.1697221511333593</v>
      </c>
      <c r="AT14">
        <f t="shared" si="9"/>
        <v>52.597198202683451</v>
      </c>
      <c r="AU14">
        <f t="shared" si="9"/>
        <v>-317.5825962941114</v>
      </c>
      <c r="AW14">
        <v>11</v>
      </c>
      <c r="AX14">
        <f>IF(Z14&gt;0, (R14*SUMPRODUCT(K14:$K$98, X14:$X$98)-K14*$AZ$3)/Z14, 0)</f>
        <v>3093.703266193912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250000</v>
      </c>
      <c r="S15">
        <f t="shared" si="1"/>
        <v>3148.0256269616862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2631.7257577820988</v>
      </c>
      <c r="AC15">
        <f t="shared" si="2"/>
        <v>2634.7731091916226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-1301.1155214084656</v>
      </c>
      <c r="AI15">
        <f t="shared" si="6"/>
        <v>-1322.0395339595846</v>
      </c>
      <c r="AJ15">
        <f t="shared" si="7"/>
        <v>-3.0473514095237988</v>
      </c>
      <c r="AK15">
        <f t="shared" si="22"/>
        <v>184.22080304474693</v>
      </c>
      <c r="AL15">
        <f t="shared" si="8"/>
        <v>-1140.8660823243615</v>
      </c>
      <c r="AN15">
        <f t="shared" si="9"/>
        <v>0</v>
      </c>
      <c r="AO15">
        <f t="shared" si="9"/>
        <v>0</v>
      </c>
      <c r="AP15">
        <f t="shared" si="9"/>
        <v>-5.3706728663489551</v>
      </c>
      <c r="AQ15">
        <f t="shared" si="9"/>
        <v>-333.96394739020622</v>
      </c>
      <c r="AR15">
        <f t="shared" si="9"/>
        <v>-339.33462025655518</v>
      </c>
      <c r="AS15">
        <f t="shared" si="9"/>
        <v>-0.78217920627678339</v>
      </c>
      <c r="AT15">
        <f t="shared" si="9"/>
        <v>47.284891743984623</v>
      </c>
      <c r="AU15">
        <f t="shared" si="9"/>
        <v>-292.83190771884733</v>
      </c>
      <c r="AW15">
        <v>12</v>
      </c>
      <c r="AX15">
        <f>IF(Z15&gt;0, (R15*SUMPRODUCT(K15:$K$98, X15:$X$98)-K15*$AZ$3)/Z15, 0)</f>
        <v>3148.0256269616862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250000</v>
      </c>
      <c r="S16">
        <f t="shared" si="1"/>
        <v>3187.6644744052742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2634.7731091916226</v>
      </c>
      <c r="AC16">
        <f t="shared" si="2"/>
        <v>2623.9732057635524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-1356.5229837805914</v>
      </c>
      <c r="AI16">
        <f t="shared" si="6"/>
        <v>-1377.1021039078212</v>
      </c>
      <c r="AJ16">
        <f t="shared" si="7"/>
        <v>10.799903428070138</v>
      </c>
      <c r="AK16">
        <f t="shared" si="22"/>
        <v>184.4341176434136</v>
      </c>
      <c r="AL16">
        <f t="shared" si="8"/>
        <v>-1181.8680828363374</v>
      </c>
      <c r="AN16">
        <f t="shared" si="9"/>
        <v>0</v>
      </c>
      <c r="AO16">
        <f t="shared" si="9"/>
        <v>0</v>
      </c>
      <c r="AP16">
        <f t="shared" si="9"/>
        <v>-4.7162031887419831</v>
      </c>
      <c r="AQ16">
        <f t="shared" si="9"/>
        <v>-310.88005620039263</v>
      </c>
      <c r="AR16">
        <f t="shared" si="9"/>
        <v>-315.59625938913462</v>
      </c>
      <c r="AS16">
        <f t="shared" si="9"/>
        <v>2.4750591216081501</v>
      </c>
      <c r="AT16">
        <f t="shared" si="9"/>
        <v>42.267539543235713</v>
      </c>
      <c r="AU16">
        <f t="shared" si="9"/>
        <v>-270.85366072429076</v>
      </c>
      <c r="AW16">
        <v>13</v>
      </c>
      <c r="AX16">
        <f>IF(Z16&gt;0, (R16*SUMPRODUCT(K16:$K$98, X16:$X$98)-K16*$AZ$3)/Z16, 0)</f>
        <v>3187.6644744052742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250000</v>
      </c>
      <c r="S17">
        <f t="shared" si="1"/>
        <v>3214.7573390296229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2623.9732057635524</v>
      </c>
      <c r="AC17">
        <f t="shared" si="2"/>
        <v>2601.6324745293514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-1413.7826716638658</v>
      </c>
      <c r="AI17">
        <f t="shared" si="6"/>
        <v>-1434.0146223226568</v>
      </c>
      <c r="AJ17">
        <f t="shared" si="7"/>
        <v>22.34073123420103</v>
      </c>
      <c r="AK17">
        <f t="shared" si="22"/>
        <v>183.67812440344869</v>
      </c>
      <c r="AL17">
        <f t="shared" si="8"/>
        <v>-1227.9957666850071</v>
      </c>
      <c r="AN17">
        <f t="shared" si="9"/>
        <v>0</v>
      </c>
      <c r="AO17">
        <f t="shared" si="9"/>
        <v>0</v>
      </c>
      <c r="AP17">
        <f t="shared" si="9"/>
        <v>-4.1398579526560271</v>
      </c>
      <c r="AQ17">
        <f t="shared" si="9"/>
        <v>-289.28794535547127</v>
      </c>
      <c r="AR17">
        <f t="shared" si="9"/>
        <v>-293.4278033081273</v>
      </c>
      <c r="AS17">
        <f t="shared" si="9"/>
        <v>4.5713562388444711</v>
      </c>
      <c r="AT17">
        <f t="shared" si="9"/>
        <v>37.584183397074234</v>
      </c>
      <c r="AU17">
        <f t="shared" si="9"/>
        <v>-251.27226367220857</v>
      </c>
      <c r="AW17">
        <v>14</v>
      </c>
      <c r="AX17">
        <f>IF(Z17&gt;0, (R17*SUMPRODUCT(K17:$K$98, X17:$X$98)-K17*$AZ$3)/Z17, 0)</f>
        <v>3214.7573390296229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250000</v>
      </c>
      <c r="S18">
        <f t="shared" si="1"/>
        <v>3231.5580165198903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2601.6324745293514</v>
      </c>
      <c r="AC18">
        <f t="shared" si="2"/>
        <v>2569.9689264651229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-1478.2094388173305</v>
      </c>
      <c r="AI18">
        <f t="shared" si="6"/>
        <v>-1498.0912490256519</v>
      </c>
      <c r="AJ18">
        <f t="shared" si="7"/>
        <v>31.663548064228507</v>
      </c>
      <c r="AK18">
        <f t="shared" si="22"/>
        <v>182.1142732170546</v>
      </c>
      <c r="AL18">
        <f t="shared" si="8"/>
        <v>-1284.3134277443687</v>
      </c>
      <c r="AN18">
        <f t="shared" si="9"/>
        <v>0</v>
      </c>
      <c r="AO18">
        <f t="shared" si="9"/>
        <v>0</v>
      </c>
      <c r="AP18">
        <f t="shared" si="9"/>
        <v>-3.6323323922247144</v>
      </c>
      <c r="AQ18">
        <f t="shared" si="9"/>
        <v>-270.06333783737642</v>
      </c>
      <c r="AR18">
        <f t="shared" si="9"/>
        <v>-273.69567022960115</v>
      </c>
      <c r="AS18">
        <f t="shared" si="9"/>
        <v>5.7848118496938232</v>
      </c>
      <c r="AT18">
        <f t="shared" si="9"/>
        <v>33.271596839602779</v>
      </c>
      <c r="AU18">
        <f t="shared" si="9"/>
        <v>-234.63926154030455</v>
      </c>
      <c r="AW18">
        <v>15</v>
      </c>
      <c r="AX18">
        <f>IF(Z18&gt;0, (R18*SUMPRODUCT(K18:$K$98, X18:$X$98)-K18*$AZ$3)/Z18, 0)</f>
        <v>3231.5580165198903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250000</v>
      </c>
      <c r="S19">
        <f t="shared" si="1"/>
        <v>3238.8528990365694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2569.9689264651229</v>
      </c>
      <c r="AC19">
        <f t="shared" si="2"/>
        <v>2529.9273719234989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-1550.3382295176291</v>
      </c>
      <c r="AI19">
        <f t="shared" si="6"/>
        <v>-1569.8661878009154</v>
      </c>
      <c r="AJ19">
        <f t="shared" si="7"/>
        <v>40.041554541624009</v>
      </c>
      <c r="AK19">
        <f t="shared" si="22"/>
        <v>179.89782485255861</v>
      </c>
      <c r="AL19">
        <f t="shared" si="8"/>
        <v>-1349.9268084067328</v>
      </c>
      <c r="AN19">
        <f t="shared" si="9"/>
        <v>0</v>
      </c>
      <c r="AO19">
        <f t="shared" si="9"/>
        <v>0</v>
      </c>
      <c r="AP19">
        <f t="shared" si="9"/>
        <v>-3.1854330075711461</v>
      </c>
      <c r="AQ19">
        <f t="shared" si="9"/>
        <v>-252.89374841770442</v>
      </c>
      <c r="AR19">
        <f t="shared" si="9"/>
        <v>-256.07918142527552</v>
      </c>
      <c r="AS19">
        <f t="shared" si="9"/>
        <v>6.5316449196082376</v>
      </c>
      <c r="AT19">
        <f t="shared" si="9"/>
        <v>29.345232151896621</v>
      </c>
      <c r="AU19">
        <f t="shared" si="9"/>
        <v>-220.20230435377067</v>
      </c>
      <c r="AW19">
        <v>16</v>
      </c>
      <c r="AX19">
        <f>IF(Z19&gt;0, (R19*SUMPRODUCT(K19:$K$98, X19:$X$98)-K19*$AZ$3)/Z19, 0)</f>
        <v>3238.8528990365694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250000</v>
      </c>
      <c r="S20">
        <f t="shared" si="1"/>
        <v>3237.4621988156373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2529.9273719234989</v>
      </c>
      <c r="AC20">
        <f t="shared" si="2"/>
        <v>2482.4102157341467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-1632.6402248228992</v>
      </c>
      <c r="AI20">
        <f t="shared" si="6"/>
        <v>-1651.8096395008704</v>
      </c>
      <c r="AJ20">
        <f t="shared" si="7"/>
        <v>47.517156189352136</v>
      </c>
      <c r="AK20">
        <f t="shared" si="22"/>
        <v>177.09491603464494</v>
      </c>
      <c r="AL20">
        <f t="shared" si="8"/>
        <v>-1427.1975672768733</v>
      </c>
      <c r="AN20">
        <f t="shared" si="9"/>
        <v>0</v>
      </c>
      <c r="AO20">
        <f t="shared" si="9"/>
        <v>0</v>
      </c>
      <c r="AP20">
        <f t="shared" si="9"/>
        <v>-2.7919167668115583</v>
      </c>
      <c r="AQ20">
        <f t="shared" si="9"/>
        <v>-237.78480952223009</v>
      </c>
      <c r="AR20">
        <f t="shared" si="9"/>
        <v>-240.57672628904166</v>
      </c>
      <c r="AS20">
        <f t="shared" si="9"/>
        <v>6.9206048961269468</v>
      </c>
      <c r="AT20">
        <f t="shared" si="9"/>
        <v>25.792872328146466</v>
      </c>
      <c r="AU20">
        <f t="shared" si="9"/>
        <v>-207.86324906476824</v>
      </c>
      <c r="AW20">
        <v>17</v>
      </c>
      <c r="AX20">
        <f>IF(Z20&gt;0, (R20*SUMPRODUCT(K20:$K$98, X20:$X$98)-K20*$AZ$3)/Z20, 0)</f>
        <v>3237.4621988156373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25</v>
      </c>
      <c r="R21">
        <f t="shared" si="0"/>
        <v>250000</v>
      </c>
      <c r="S21">
        <f t="shared" si="1"/>
        <v>3227.8600190990142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2482.4102157341467</v>
      </c>
      <c r="AC21">
        <f t="shared" si="2"/>
        <v>2427.9973635586557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-1727.1234316319487</v>
      </c>
      <c r="AI21">
        <f t="shared" si="6"/>
        <v>-1745.928439819977</v>
      </c>
      <c r="AJ21">
        <f t="shared" si="7"/>
        <v>54.412852175491025</v>
      </c>
      <c r="AK21">
        <f t="shared" si="22"/>
        <v>173.76871510139028</v>
      </c>
      <c r="AL21">
        <f t="shared" si="8"/>
        <v>-1517.7468725430958</v>
      </c>
      <c r="AN21">
        <f t="shared" si="9"/>
        <v>0</v>
      </c>
      <c r="AO21">
        <f t="shared" si="9"/>
        <v>0</v>
      </c>
      <c r="AP21">
        <f t="shared" si="9"/>
        <v>-2.4453955569220907</v>
      </c>
      <c r="AQ21">
        <f t="shared" si="9"/>
        <v>-224.59442313125717</v>
      </c>
      <c r="AR21">
        <f t="shared" si="9"/>
        <v>-227.03981868817925</v>
      </c>
      <c r="AS21">
        <f t="shared" si="9"/>
        <v>7.0758249940094879</v>
      </c>
      <c r="AT21">
        <f t="shared" si="9"/>
        <v>22.596812486979978</v>
      </c>
      <c r="AU21">
        <f t="shared" si="9"/>
        <v>-197.36718120718982</v>
      </c>
      <c r="AW21">
        <v>18</v>
      </c>
      <c r="AX21">
        <f>IF(Z21&gt;0, (R21*SUMPRODUCT(K21:$K$98, X21:$X$98)-K21*$AZ$3)/Z21, 0)</f>
        <v>3227.8600190990142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250000</v>
      </c>
      <c r="S22">
        <f t="shared" si="1"/>
        <v>3210.3683085492576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2427.9973635586557</v>
      </c>
      <c r="AC22">
        <f t="shared" si="2"/>
        <v>2367.1279023441311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-1834.9755864303581</v>
      </c>
      <c r="AI22">
        <f t="shared" si="6"/>
        <v>-1853.4090469778632</v>
      </c>
      <c r="AJ22">
        <f t="shared" si="7"/>
        <v>60.869461214524563</v>
      </c>
      <c r="AK22">
        <f t="shared" si="22"/>
        <v>169.95981544910592</v>
      </c>
      <c r="AL22">
        <f t="shared" si="8"/>
        <v>-1622.5797703142327</v>
      </c>
      <c r="AN22">
        <f t="shared" si="9"/>
        <v>0</v>
      </c>
      <c r="AO22">
        <f t="shared" si="9"/>
        <v>0</v>
      </c>
      <c r="AP22">
        <f t="shared" si="9"/>
        <v>-2.1402496911066242</v>
      </c>
      <c r="AQ22">
        <f t="shared" si="9"/>
        <v>-213.05310101294714</v>
      </c>
      <c r="AR22">
        <f t="shared" si="9"/>
        <v>-215.19335070405376</v>
      </c>
      <c r="AS22">
        <f t="shared" si="9"/>
        <v>7.06735695267189</v>
      </c>
      <c r="AT22">
        <f t="shared" si="9"/>
        <v>19.733486372677959</v>
      </c>
      <c r="AU22">
        <f t="shared" si="9"/>
        <v>-188.39250737870393</v>
      </c>
      <c r="AW22">
        <v>19</v>
      </c>
      <c r="AX22">
        <f>IF(Z22&gt;0, (R22*SUMPRODUCT(K22:$K$98, X22:$X$98)-K22*$AZ$3)/Z22, 0)</f>
        <v>3210.3683085492576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250000</v>
      </c>
      <c r="S23">
        <f t="shared" si="1"/>
        <v>3185.4584988350471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2367.1279023441311</v>
      </c>
      <c r="AC23">
        <f t="shared" si="2"/>
        <v>2300.257803042553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-1963.2597709733466</v>
      </c>
      <c r="AI23">
        <f t="shared" si="6"/>
        <v>-1981.3125709382794</v>
      </c>
      <c r="AJ23">
        <f t="shared" si="7"/>
        <v>66.870099301578193</v>
      </c>
      <c r="AK23">
        <f t="shared" si="22"/>
        <v>165.6989531640892</v>
      </c>
      <c r="AL23">
        <f t="shared" si="8"/>
        <v>-1748.7435184726119</v>
      </c>
      <c r="AN23">
        <f t="shared" si="9"/>
        <v>0</v>
      </c>
      <c r="AO23">
        <f t="shared" si="9"/>
        <v>0</v>
      </c>
      <c r="AP23">
        <f t="shared" si="9"/>
        <v>-1.8714753730133336</v>
      </c>
      <c r="AQ23">
        <f t="shared" si="9"/>
        <v>-203.52478946985988</v>
      </c>
      <c r="AR23">
        <f t="shared" si="9"/>
        <v>-205.39626484287322</v>
      </c>
      <c r="AS23">
        <f t="shared" si="9"/>
        <v>6.9322068752190074</v>
      </c>
      <c r="AT23">
        <f t="shared" si="9"/>
        <v>17.177474451777613</v>
      </c>
      <c r="AU23">
        <f t="shared" si="9"/>
        <v>-181.2865835158766</v>
      </c>
      <c r="AW23">
        <v>20</v>
      </c>
      <c r="AX23">
        <f>IF(Z23&gt;0, (R23*SUMPRODUCT(K23:$K$98, X23:$X$98)-K23*$AZ$3)/Z23, 0)</f>
        <v>3185.4584988350471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25</v>
      </c>
      <c r="R24">
        <f t="shared" si="0"/>
        <v>250000</v>
      </c>
      <c r="S24">
        <f t="shared" si="1"/>
        <v>3152.7049787212877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2300.257803042553</v>
      </c>
      <c r="AC24">
        <f t="shared" si="2"/>
        <v>2227.2535508149867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-2108.2278237927953</v>
      </c>
      <c r="AI24">
        <f t="shared" si="6"/>
        <v>-2125.8892729756994</v>
      </c>
      <c r="AJ24">
        <f t="shared" si="7"/>
        <v>73.004252227566212</v>
      </c>
      <c r="AK24">
        <f t="shared" si="22"/>
        <v>161.01804621297873</v>
      </c>
      <c r="AL24">
        <f t="shared" si="8"/>
        <v>-1891.8669745351544</v>
      </c>
      <c r="AN24">
        <f t="shared" si="9"/>
        <v>0</v>
      </c>
      <c r="AO24">
        <f t="shared" si="9"/>
        <v>0</v>
      </c>
      <c r="AP24">
        <f t="shared" si="9"/>
        <v>-1.634736878061277</v>
      </c>
      <c r="AQ24">
        <f t="shared" si="9"/>
        <v>-195.1367487015165</v>
      </c>
      <c r="AR24">
        <f t="shared" si="9"/>
        <v>-196.77148557957779</v>
      </c>
      <c r="AS24">
        <f t="shared" si="9"/>
        <v>6.7572452371128779</v>
      </c>
      <c r="AT24">
        <f t="shared" si="9"/>
        <v>14.903767830814537</v>
      </c>
      <c r="AU24">
        <f t="shared" si="9"/>
        <v>-175.11047251165036</v>
      </c>
      <c r="AW24">
        <v>21</v>
      </c>
      <c r="AX24">
        <f>IF(Z24&gt;0, (R24*SUMPRODUCT(K24:$K$98, X24:$X$98)-K24*$AZ$3)/Z24, 0)</f>
        <v>3152.7049787212877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25</v>
      </c>
      <c r="R25">
        <f t="shared" si="0"/>
        <v>250000</v>
      </c>
      <c r="S25">
        <f t="shared" si="1"/>
        <v>3112.5980303818219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2227.2535508149867</v>
      </c>
      <c r="AC25">
        <f t="shared" si="2"/>
        <v>2148.6529960798039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-2271.212383020275</v>
      </c>
      <c r="AI25">
        <f t="shared" si="6"/>
        <v>-2288.4700964730478</v>
      </c>
      <c r="AJ25">
        <f t="shared" si="7"/>
        <v>78.600554735182868</v>
      </c>
      <c r="AK25">
        <f t="shared" si="22"/>
        <v>155.90774855704908</v>
      </c>
      <c r="AL25">
        <f t="shared" si="8"/>
        <v>-2053.9617931808157</v>
      </c>
      <c r="AN25">
        <f t="shared" si="9"/>
        <v>0</v>
      </c>
      <c r="AO25">
        <f t="shared" si="9"/>
        <v>0</v>
      </c>
      <c r="AP25">
        <f t="shared" si="9"/>
        <v>-1.426220763981547</v>
      </c>
      <c r="AQ25">
        <f t="shared" si="9"/>
        <v>-187.69869304760294</v>
      </c>
      <c r="AR25">
        <f t="shared" si="9"/>
        <v>-189.12491381158446</v>
      </c>
      <c r="AS25">
        <f t="shared" si="9"/>
        <v>6.4957471643367235</v>
      </c>
      <c r="AT25">
        <f t="shared" si="9"/>
        <v>12.884607735907707</v>
      </c>
      <c r="AU25">
        <f t="shared" si="9"/>
        <v>-169.74455891134002</v>
      </c>
      <c r="AW25">
        <v>22</v>
      </c>
      <c r="AX25">
        <f>IF(Z25&gt;0, (R25*SUMPRODUCT(K25:$K$98, X25:$X$98)-K25*$AZ$3)/Z25, 0)</f>
        <v>3112.5980303818219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250000</v>
      </c>
      <c r="S26">
        <f t="shared" si="1"/>
        <v>3065.6851045839335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2148.6529960798039</v>
      </c>
      <c r="AC26">
        <f t="shared" si="2"/>
        <v>2065.004476216428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-2454.7074782552927</v>
      </c>
      <c r="AI26">
        <f t="shared" si="6"/>
        <v>-2471.5471438257123</v>
      </c>
      <c r="AJ26">
        <f t="shared" si="7"/>
        <v>83.648519863375896</v>
      </c>
      <c r="AK26">
        <f t="shared" si="22"/>
        <v>150.40570972558629</v>
      </c>
      <c r="AL26">
        <f t="shared" si="8"/>
        <v>-2237.49291423675</v>
      </c>
      <c r="AN26">
        <f t="shared" si="9"/>
        <v>0</v>
      </c>
      <c r="AO26">
        <f t="shared" si="9"/>
        <v>0</v>
      </c>
      <c r="AP26">
        <f t="shared" si="9"/>
        <v>-1.242564497772169</v>
      </c>
      <c r="AQ26">
        <f t="shared" si="9"/>
        <v>-181.12784675805469</v>
      </c>
      <c r="AR26">
        <f t="shared" si="9"/>
        <v>-182.37041125582684</v>
      </c>
      <c r="AS26">
        <f t="shared" si="9"/>
        <v>6.1722532813239388</v>
      </c>
      <c r="AT26">
        <f t="shared" si="9"/>
        <v>11.098129852146553</v>
      </c>
      <c r="AU26">
        <f t="shared" si="9"/>
        <v>-165.10002812235635</v>
      </c>
      <c r="AW26">
        <v>23</v>
      </c>
      <c r="AX26">
        <f>IF(Z26&gt;0, (R26*SUMPRODUCT(K26:$K$98, X26:$X$98)-K26*$AZ$3)/Z26, 0)</f>
        <v>3065.6851045839335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250000</v>
      </c>
      <c r="S27">
        <f t="shared" si="1"/>
        <v>3012.270381195875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2065.004476216428</v>
      </c>
      <c r="AC27">
        <f t="shared" si="2"/>
        <v>1976.7785698014327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-2652.1700332761402</v>
      </c>
      <c r="AI27">
        <f t="shared" si="6"/>
        <v>-2668.576085187528</v>
      </c>
      <c r="AJ27">
        <f t="shared" si="7"/>
        <v>88.225906414995279</v>
      </c>
      <c r="AK27">
        <f t="shared" si="22"/>
        <v>144.55031333514998</v>
      </c>
      <c r="AL27">
        <f t="shared" si="8"/>
        <v>-2435.7998654373828</v>
      </c>
      <c r="AN27">
        <f t="shared" si="9"/>
        <v>0</v>
      </c>
      <c r="AO27">
        <f t="shared" si="9"/>
        <v>0</v>
      </c>
      <c r="AP27">
        <f t="shared" si="9"/>
        <v>-1.0808652074032501</v>
      </c>
      <c r="AQ27">
        <f t="shared" si="9"/>
        <v>-174.73054020363557</v>
      </c>
      <c r="AR27">
        <f t="shared" si="9"/>
        <v>-175.81140541103881</v>
      </c>
      <c r="AS27">
        <f t="shared" si="9"/>
        <v>5.8125082835676745</v>
      </c>
      <c r="AT27">
        <f t="shared" si="9"/>
        <v>9.5232786807623881</v>
      </c>
      <c r="AU27">
        <f t="shared" si="9"/>
        <v>-160.47561844670875</v>
      </c>
      <c r="AW27">
        <v>24</v>
      </c>
      <c r="AX27">
        <f>IF(Z27&gt;0, (R27*SUMPRODUCT(K27:$K$98, X27:$X$98)-K27*$AZ$3)/Z27, 0)</f>
        <v>3012.270381195875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250000</v>
      </c>
      <c r="S28">
        <f t="shared" si="1"/>
        <v>2953.4747725733318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1976.7785698014327</v>
      </c>
      <c r="AC28">
        <f t="shared" si="2"/>
        <v>1884.9961906183851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-2862.4150638618148</v>
      </c>
      <c r="AI28">
        <f t="shared" si="6"/>
        <v>-2878.3708137477029</v>
      </c>
      <c r="AJ28">
        <f t="shared" si="7"/>
        <v>91.782379183047624</v>
      </c>
      <c r="AK28">
        <f t="shared" si="22"/>
        <v>138.3744998861003</v>
      </c>
      <c r="AL28">
        <f t="shared" si="8"/>
        <v>-2648.2139346785552</v>
      </c>
      <c r="AN28">
        <f t="shared" si="9"/>
        <v>0</v>
      </c>
      <c r="AO28">
        <f t="shared" si="9"/>
        <v>0</v>
      </c>
      <c r="AP28">
        <f t="shared" si="9"/>
        <v>-0.93856996680866811</v>
      </c>
      <c r="AQ28">
        <f t="shared" si="9"/>
        <v>-168.37671878133224</v>
      </c>
      <c r="AR28">
        <f t="shared" si="9"/>
        <v>-169.31528874814092</v>
      </c>
      <c r="AS28">
        <f t="shared" si="9"/>
        <v>5.3989430267795946</v>
      </c>
      <c r="AT28">
        <f t="shared" si="9"/>
        <v>8.1396456258148664</v>
      </c>
      <c r="AU28">
        <f t="shared" si="9"/>
        <v>-155.77670009554649</v>
      </c>
      <c r="AW28">
        <v>25</v>
      </c>
      <c r="AX28">
        <f>IF(Z28&gt;0, (R28*SUMPRODUCT(K28:$K$98, X28:$X$98)-K28*$AZ$3)/Z28, 0)</f>
        <v>2953.4747725733318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250000</v>
      </c>
      <c r="S29">
        <f t="shared" si="1"/>
        <v>2890.3859433647344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1884.9961906183851</v>
      </c>
      <c r="AC29">
        <f t="shared" si="2"/>
        <v>1790.6803298911498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-3079.4648338163215</v>
      </c>
      <c r="AI29">
        <f t="shared" si="6"/>
        <v>-3094.9530797199691</v>
      </c>
      <c r="AJ29">
        <f t="shared" si="7"/>
        <v>94.315860727235304</v>
      </c>
      <c r="AK29">
        <f t="shared" si="22"/>
        <v>131.94973334328697</v>
      </c>
      <c r="AL29">
        <f t="shared" si="8"/>
        <v>-2868.6874856494469</v>
      </c>
      <c r="AN29">
        <f t="shared" si="9"/>
        <v>0</v>
      </c>
      <c r="AO29">
        <f t="shared" si="9"/>
        <v>0</v>
      </c>
      <c r="AP29">
        <f t="shared" si="9"/>
        <v>-0.81345521138119203</v>
      </c>
      <c r="AQ29">
        <f t="shared" si="9"/>
        <v>-161.73598565755563</v>
      </c>
      <c r="AR29">
        <f t="shared" si="9"/>
        <v>-162.54944086893684</v>
      </c>
      <c r="AS29">
        <f t="shared" si="9"/>
        <v>4.9535453466944848</v>
      </c>
      <c r="AT29">
        <f t="shared" si="9"/>
        <v>6.9301067981609759</v>
      </c>
      <c r="AU29">
        <f t="shared" si="9"/>
        <v>-150.66578872408138</v>
      </c>
      <c r="AW29">
        <v>26</v>
      </c>
      <c r="AX29">
        <f>IF(Z29&gt;0, (R29*SUMPRODUCT(K29:$K$98, X29:$X$98)-K29*$AZ$3)/Z29, 0)</f>
        <v>2890.3859433647344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250000</v>
      </c>
      <c r="S30">
        <f t="shared" si="1"/>
        <v>2824.5729998203569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1790.6803298911498</v>
      </c>
      <c r="AC30">
        <f t="shared" si="2"/>
        <v>1695.070110353324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-3304.7530487143545</v>
      </c>
      <c r="AI30">
        <f t="shared" si="6"/>
        <v>-3319.7559368540938</v>
      </c>
      <c r="AJ30">
        <f t="shared" si="7"/>
        <v>95.610219537825742</v>
      </c>
      <c r="AK30">
        <f t="shared" si="22"/>
        <v>125.3476230923805</v>
      </c>
      <c r="AL30">
        <f t="shared" si="8"/>
        <v>-3098.7980942238873</v>
      </c>
      <c r="AN30">
        <f t="shared" si="9"/>
        <v>0</v>
      </c>
      <c r="AO30">
        <f t="shared" si="9"/>
        <v>0</v>
      </c>
      <c r="AP30">
        <f t="shared" si="9"/>
        <v>-0.70353913282291425</v>
      </c>
      <c r="AQ30">
        <f t="shared" si="9"/>
        <v>-154.9717009438929</v>
      </c>
      <c r="AR30">
        <f t="shared" si="9"/>
        <v>-155.67524007671582</v>
      </c>
      <c r="AS30">
        <f t="shared" si="9"/>
        <v>4.4835054634899505</v>
      </c>
      <c r="AT30">
        <f t="shared" si="9"/>
        <v>5.8779987713324662</v>
      </c>
      <c r="AU30">
        <f t="shared" si="9"/>
        <v>-145.31373584189339</v>
      </c>
      <c r="AW30">
        <v>27</v>
      </c>
      <c r="AX30">
        <f>IF(Z30&gt;0, (R30*SUMPRODUCT(K30:$K$98, X30:$X$98)-K30*$AZ$3)/Z30, 0)</f>
        <v>2824.5729998203569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250000</v>
      </c>
      <c r="S31">
        <f t="shared" si="1"/>
        <v>2757.4467827203489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1695.070110353324</v>
      </c>
      <c r="AC31">
        <f t="shared" si="2"/>
        <v>1599.1392720163326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-3544.8995129501154</v>
      </c>
      <c r="AI31">
        <f t="shared" si="6"/>
        <v>-3559.3978822571626</v>
      </c>
      <c r="AJ31">
        <f t="shared" si="7"/>
        <v>95.930838336991428</v>
      </c>
      <c r="AK31">
        <f t="shared" si="22"/>
        <v>118.65490772473269</v>
      </c>
      <c r="AL31">
        <f t="shared" si="8"/>
        <v>-3344.8121361954381</v>
      </c>
      <c r="AN31">
        <f t="shared" si="9"/>
        <v>0</v>
      </c>
      <c r="AO31">
        <f t="shared" si="9"/>
        <v>0</v>
      </c>
      <c r="AP31">
        <f t="shared" si="9"/>
        <v>-0.60703610594721802</v>
      </c>
      <c r="AQ31">
        <f t="shared" si="9"/>
        <v>-148.42234673036572</v>
      </c>
      <c r="AR31">
        <f t="shared" si="9"/>
        <v>-149.02938283631292</v>
      </c>
      <c r="AS31">
        <f t="shared" si="9"/>
        <v>4.016553952452746</v>
      </c>
      <c r="AT31">
        <f t="shared" si="9"/>
        <v>4.9679940972215793</v>
      </c>
      <c r="AU31">
        <f t="shared" si="9"/>
        <v>-140.0448347866386</v>
      </c>
      <c r="AW31">
        <v>28</v>
      </c>
      <c r="AX31">
        <f>IF(Z31&gt;0, (R31*SUMPRODUCT(K31:$K$98, X31:$X$98)-K31*$AZ$3)/Z31, 0)</f>
        <v>2757.4467827203489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250000</v>
      </c>
      <c r="S32">
        <f t="shared" si="1"/>
        <v>2689.795081339877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1599.1392720163326</v>
      </c>
      <c r="AC32">
        <f t="shared" si="2"/>
        <v>1503.4319811849859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-3799.0496098128338</v>
      </c>
      <c r="AI32">
        <f t="shared" si="6"/>
        <v>-3813.0230904658292</v>
      </c>
      <c r="AJ32">
        <f t="shared" si="7"/>
        <v>95.707290831346654</v>
      </c>
      <c r="AK32">
        <f t="shared" si="22"/>
        <v>111.93974904114329</v>
      </c>
      <c r="AL32">
        <f t="shared" si="8"/>
        <v>-3605.3760505933392</v>
      </c>
      <c r="AN32">
        <f t="shared" si="9"/>
        <v>0</v>
      </c>
      <c r="AO32">
        <f t="shared" si="9"/>
        <v>0</v>
      </c>
      <c r="AP32">
        <f t="shared" si="9"/>
        <v>-0.52237446640194296</v>
      </c>
      <c r="AQ32">
        <f t="shared" si="9"/>
        <v>-142.0209153354426</v>
      </c>
      <c r="AR32">
        <f t="shared" si="9"/>
        <v>-142.54328980184457</v>
      </c>
      <c r="AS32">
        <f t="shared" si="9"/>
        <v>3.5778519482963316</v>
      </c>
      <c r="AT32">
        <f t="shared" si="9"/>
        <v>4.1846743933481125</v>
      </c>
      <c r="AU32">
        <f t="shared" si="9"/>
        <v>-134.78076346020012</v>
      </c>
      <c r="AW32">
        <v>29</v>
      </c>
      <c r="AX32">
        <f>IF(Z32&gt;0, (R32*SUMPRODUCT(K32:$K$98, X32:$X$98)-K32*$AZ$3)/Z32, 0)</f>
        <v>2689.795081339877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250000</v>
      </c>
      <c r="S33">
        <f t="shared" si="1"/>
        <v>2622.4732778412372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1503.4319811849859</v>
      </c>
      <c r="AC33">
        <f t="shared" si="2"/>
        <v>1408.4780800450962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-4067.4458828163765</v>
      </c>
      <c r="AI33">
        <f t="shared" si="6"/>
        <v>-4080.8728840745603</v>
      </c>
      <c r="AJ33">
        <f t="shared" si="7"/>
        <v>94.953901139889695</v>
      </c>
      <c r="AK33">
        <f t="shared" si="22"/>
        <v>105.24023868294903</v>
      </c>
      <c r="AL33">
        <f t="shared" si="8"/>
        <v>-3880.6787442517216</v>
      </c>
      <c r="AN33">
        <f t="shared" si="9"/>
        <v>0</v>
      </c>
      <c r="AO33">
        <f t="shared" si="9"/>
        <v>0</v>
      </c>
      <c r="AP33">
        <f t="shared" si="9"/>
        <v>-0.44816542593119923</v>
      </c>
      <c r="AQ33">
        <f t="shared" si="9"/>
        <v>-135.76289906232503</v>
      </c>
      <c r="AR33">
        <f t="shared" si="9"/>
        <v>-136.21106448825623</v>
      </c>
      <c r="AS33">
        <f t="shared" si="9"/>
        <v>3.1693640843483606</v>
      </c>
      <c r="AT33">
        <f t="shared" si="9"/>
        <v>3.5127006758637229</v>
      </c>
      <c r="AU33">
        <f t="shared" si="9"/>
        <v>-129.52899972804414</v>
      </c>
      <c r="AW33">
        <v>30</v>
      </c>
      <c r="AX33">
        <f>IF(Z33&gt;0, (R33*SUMPRODUCT(K33:$K$98, X33:$X$98)-K33*$AZ$3)/Z33, 0)</f>
        <v>2622.4732778412372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250000</v>
      </c>
      <c r="S34">
        <f t="shared" si="1"/>
        <v>2555.9145707091411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1408.4780800450962</v>
      </c>
      <c r="AC34">
        <f t="shared" si="2"/>
        <v>1314.7393008002289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-4329.5772395151453</v>
      </c>
      <c r="AI34">
        <f t="shared" si="6"/>
        <v>-4342.4370130367952</v>
      </c>
      <c r="AJ34">
        <f t="shared" si="7"/>
        <v>93.738779244867374</v>
      </c>
      <c r="AK34">
        <f t="shared" si="22"/>
        <v>98.593465603156744</v>
      </c>
      <c r="AL34">
        <f t="shared" si="8"/>
        <v>-4150.1047681887712</v>
      </c>
      <c r="AN34">
        <f t="shared" si="9"/>
        <v>0</v>
      </c>
      <c r="AO34">
        <f t="shared" si="9"/>
        <v>0</v>
      </c>
      <c r="AP34">
        <f t="shared" si="9"/>
        <v>-0.38324334082018902</v>
      </c>
      <c r="AQ34">
        <f t="shared" si="9"/>
        <v>-129.02883886853195</v>
      </c>
      <c r="AR34">
        <f t="shared" si="9"/>
        <v>-129.41208220935212</v>
      </c>
      <c r="AS34">
        <f t="shared" si="9"/>
        <v>2.7935766412781118</v>
      </c>
      <c r="AT34">
        <f t="shared" si="9"/>
        <v>2.9382546338922655</v>
      </c>
      <c r="AU34">
        <f t="shared" ref="AU34:AU69" si="23">AL34*$K34</f>
        <v>-123.68025093418176</v>
      </c>
      <c r="AW34">
        <v>31</v>
      </c>
      <c r="AX34">
        <f>IF(Z34&gt;0, (R34*SUMPRODUCT(K34:$K$98, X34:$X$98)-K34*$AZ$3)/Z34, 0)</f>
        <v>2555.9145707091411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250000</v>
      </c>
      <c r="S35">
        <f t="shared" si="1"/>
        <v>2491.4377500897331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1314.7393008002289</v>
      </c>
      <c r="AC35">
        <f t="shared" si="2"/>
        <v>1223.2319974829986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-4568.1736187615306</v>
      </c>
      <c r="AI35">
        <f t="shared" ref="AI35:AI66" si="25">SUM(AE35:AH35)</f>
        <v>-4580.4479771860879</v>
      </c>
      <c r="AJ35">
        <f t="shared" si="7"/>
        <v>91.507303317230253</v>
      </c>
      <c r="AK35">
        <f t="shared" si="22"/>
        <v>92.031751056016034</v>
      </c>
      <c r="AL35">
        <f t="shared" ref="AL35:AL69" si="26">SUM(AI35:AK35)</f>
        <v>-4396.9089228128414</v>
      </c>
      <c r="AN35">
        <f t="shared" ref="AN35:AT69" si="27">AE35*$K35</f>
        <v>0</v>
      </c>
      <c r="AO35">
        <f t="shared" si="27"/>
        <v>0</v>
      </c>
      <c r="AP35">
        <f t="shared" si="27"/>
        <v>-0.32660443333043604</v>
      </c>
      <c r="AQ35">
        <f t="shared" si="27"/>
        <v>-121.55305430266688</v>
      </c>
      <c r="AR35">
        <f t="shared" si="27"/>
        <v>-121.8796587359973</v>
      </c>
      <c r="AS35">
        <f t="shared" si="27"/>
        <v>2.4348882370686762</v>
      </c>
      <c r="AT35">
        <f t="shared" si="27"/>
        <v>2.4488430973239264</v>
      </c>
      <c r="AU35">
        <f t="shared" si="23"/>
        <v>-116.99592740160469</v>
      </c>
      <c r="AW35">
        <v>32</v>
      </c>
      <c r="AX35">
        <f>IF(Z35&gt;0, (R35*SUMPRODUCT(K35:$K$98, X35:$X$98)-K35*$AZ$3)/Z35, 0)</f>
        <v>2491.4377500897331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250000</v>
      </c>
      <c r="S36">
        <f t="shared" si="1"/>
        <v>2454.5886777189721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1223.2319974829986</v>
      </c>
      <c r="AC36">
        <f t="shared" si="2"/>
        <v>1135.1803142082797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-5897.9671867886609</v>
      </c>
      <c r="AI36">
        <f t="shared" si="25"/>
        <v>-5909.5290049102941</v>
      </c>
      <c r="AJ36">
        <f t="shared" si="7"/>
        <v>88.051683274718926</v>
      </c>
      <c r="AK36">
        <f t="shared" si="22"/>
        <v>85.626239823809911</v>
      </c>
      <c r="AL36">
        <f t="shared" si="26"/>
        <v>-5735.8510818117657</v>
      </c>
      <c r="AN36">
        <f t="shared" si="27"/>
        <v>0</v>
      </c>
      <c r="AO36">
        <f t="shared" si="27"/>
        <v>0</v>
      </c>
      <c r="AP36">
        <f t="shared" si="27"/>
        <v>-0.27468274899305462</v>
      </c>
      <c r="AQ36">
        <f t="shared" si="27"/>
        <v>-140.12241182955816</v>
      </c>
      <c r="AR36">
        <f t="shared" si="27"/>
        <v>-140.39709457855122</v>
      </c>
      <c r="AS36">
        <f t="shared" si="27"/>
        <v>2.0919096080668118</v>
      </c>
      <c r="AT36">
        <f t="shared" si="27"/>
        <v>2.0342865363652844</v>
      </c>
      <c r="AU36">
        <f t="shared" si="23"/>
        <v>-136.27089843411915</v>
      </c>
      <c r="AW36">
        <v>33</v>
      </c>
      <c r="AX36">
        <f>IF(Z36&gt;0, (R36*SUMPRODUCT(K36:$K$98, X36:$X$98)-K36*$AZ$3)/Z36, 0)</f>
        <v>2454.5886777189721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250000</v>
      </c>
      <c r="S37">
        <f t="shared" si="1"/>
        <v>2387.1640774834232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1135.1803142082797</v>
      </c>
      <c r="AC37">
        <f t="shared" si="2"/>
        <v>1024.9698407965318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-7120.2114574994412</v>
      </c>
      <c r="AI37">
        <f t="shared" si="25"/>
        <v>-7130.9456362941082</v>
      </c>
      <c r="AJ37">
        <f t="shared" si="7"/>
        <v>110.2104734117479</v>
      </c>
      <c r="AK37">
        <f t="shared" si="22"/>
        <v>79.462621994579592</v>
      </c>
      <c r="AL37">
        <f t="shared" si="26"/>
        <v>-6941.2725408877805</v>
      </c>
      <c r="AN37">
        <f t="shared" si="27"/>
        <v>0</v>
      </c>
      <c r="AO37">
        <f t="shared" si="27"/>
        <v>0</v>
      </c>
      <c r="AP37">
        <f t="shared" si="27"/>
        <v>-0.22769634224380209</v>
      </c>
      <c r="AQ37">
        <f t="shared" si="27"/>
        <v>-151.03587669701506</v>
      </c>
      <c r="AR37">
        <f t="shared" si="27"/>
        <v>-151.26357303925886</v>
      </c>
      <c r="AS37">
        <f t="shared" si="27"/>
        <v>2.33781476467305</v>
      </c>
      <c r="AT37">
        <f t="shared" si="27"/>
        <v>1.6855829141076857</v>
      </c>
      <c r="AU37">
        <f t="shared" si="23"/>
        <v>-147.2401753604781</v>
      </c>
      <c r="AW37">
        <v>34</v>
      </c>
      <c r="AX37">
        <f>IF(Z37&gt;0, (R37*SUMPRODUCT(K37:$K$98, X37:$X$98)-K37*$AZ$3)/Z37, 0)</f>
        <v>2387.1640774834232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250000</v>
      </c>
      <c r="S38">
        <f t="shared" si="1"/>
        <v>2296.21333707348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1024.9698407965318</v>
      </c>
      <c r="AC38">
        <f t="shared" si="2"/>
        <v>900.6410519725622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-8211.1645986087733</v>
      </c>
      <c r="AI38">
        <f t="shared" si="25"/>
        <v>-8220.9703191556328</v>
      </c>
      <c r="AJ38">
        <f t="shared" si="7"/>
        <v>124.3287888239696</v>
      </c>
      <c r="AK38">
        <f t="shared" si="22"/>
        <v>71.747888855757239</v>
      </c>
      <c r="AL38">
        <f t="shared" si="26"/>
        <v>-8024.8936414759064</v>
      </c>
      <c r="AN38">
        <f t="shared" si="27"/>
        <v>0</v>
      </c>
      <c r="AO38">
        <f t="shared" si="27"/>
        <v>0</v>
      </c>
      <c r="AP38">
        <f t="shared" si="27"/>
        <v>-0.18571574236757371</v>
      </c>
      <c r="AQ38">
        <f t="shared" si="27"/>
        <v>-155.5156015150134</v>
      </c>
      <c r="AR38">
        <f t="shared" si="27"/>
        <v>-155.70131725738096</v>
      </c>
      <c r="AS38">
        <f t="shared" si="27"/>
        <v>2.3547288752278415</v>
      </c>
      <c r="AT38">
        <f t="shared" si="27"/>
        <v>1.3588713219469395</v>
      </c>
      <c r="AU38">
        <f t="shared" si="23"/>
        <v>-151.98771706020619</v>
      </c>
      <c r="AW38">
        <v>35</v>
      </c>
      <c r="AX38">
        <f>IF(Z38&gt;0, (R38*SUMPRODUCT(K38:$K$98, X38:$X$98)-K38*$AZ$3)/Z38, 0)</f>
        <v>2296.21333707348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250000</v>
      </c>
      <c r="S39">
        <f t="shared" si="1"/>
        <v>2185.6035027309927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900.6410519725622</v>
      </c>
      <c r="AC39">
        <f t="shared" si="2"/>
        <v>768.97106462991064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-9117.9684880590794</v>
      </c>
      <c r="AI39">
        <f t="shared" si="25"/>
        <v>-9126.7643545516639</v>
      </c>
      <c r="AJ39">
        <f t="shared" si="7"/>
        <v>131.66998734265155</v>
      </c>
      <c r="AK39">
        <f t="shared" si="22"/>
        <v>63.044873638079359</v>
      </c>
      <c r="AL39">
        <f t="shared" si="26"/>
        <v>-8932.0494935709339</v>
      </c>
      <c r="AN39">
        <f t="shared" si="27"/>
        <v>0</v>
      </c>
      <c r="AO39">
        <f t="shared" si="27"/>
        <v>0</v>
      </c>
      <c r="AP39">
        <f t="shared" si="27"/>
        <v>-0.148740697151345</v>
      </c>
      <c r="AQ39">
        <f t="shared" si="27"/>
        <v>-154.18753691421031</v>
      </c>
      <c r="AR39">
        <f t="shared" si="27"/>
        <v>-154.33627761136165</v>
      </c>
      <c r="AS39">
        <f t="shared" si="27"/>
        <v>2.22657832832786</v>
      </c>
      <c r="AT39">
        <f t="shared" si="27"/>
        <v>1.0661074113223126</v>
      </c>
      <c r="AU39">
        <f t="shared" si="23"/>
        <v>-151.0435918717115</v>
      </c>
      <c r="AW39">
        <v>36</v>
      </c>
      <c r="AX39">
        <f>IF(Z39&gt;0, (R39*SUMPRODUCT(K39:$K$98, X39:$X$98)-K39*$AZ$3)/Z39, 0)</f>
        <v>2185.6035027309927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25</v>
      </c>
      <c r="R40">
        <f t="shared" si="0"/>
        <v>250000</v>
      </c>
      <c r="S40">
        <f t="shared" si="1"/>
        <v>2052.9246566697507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768.97106462991064</v>
      </c>
      <c r="AC40">
        <f t="shared" si="2"/>
        <v>636.07425465530912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-9619.5557621176904</v>
      </c>
      <c r="AI40">
        <f t="shared" si="25"/>
        <v>-9627.3017143691377</v>
      </c>
      <c r="AJ40">
        <f t="shared" si="7"/>
        <v>132.89680997460152</v>
      </c>
      <c r="AK40">
        <f t="shared" si="22"/>
        <v>53.827974524093747</v>
      </c>
      <c r="AL40">
        <f t="shared" si="26"/>
        <v>-9440.5769298704417</v>
      </c>
      <c r="AN40">
        <f t="shared" si="27"/>
        <v>0</v>
      </c>
      <c r="AO40">
        <f t="shared" si="27"/>
        <v>0</v>
      </c>
      <c r="AP40">
        <f t="shared" si="27"/>
        <v>-0.11695208715291114</v>
      </c>
      <c r="AQ40">
        <f t="shared" si="27"/>
        <v>-145.24064793367015</v>
      </c>
      <c r="AR40">
        <f t="shared" si="27"/>
        <v>-145.35760002082304</v>
      </c>
      <c r="AS40">
        <f t="shared" si="27"/>
        <v>2.006539518700158</v>
      </c>
      <c r="AT40">
        <f t="shared" si="27"/>
        <v>0.81272047173157347</v>
      </c>
      <c r="AU40">
        <f t="shared" si="23"/>
        <v>-142.53834003039131</v>
      </c>
      <c r="AW40">
        <v>37</v>
      </c>
      <c r="AX40">
        <f>IF(Z40&gt;0, (R40*SUMPRODUCT(K40:$K$98, X40:$X$98)-K40*$AZ$3)/Z40, 0)</f>
        <v>2052.9246566697507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250000</v>
      </c>
      <c r="S41">
        <f t="shared" si="1"/>
        <v>1906.8542897917052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636.07425465530912</v>
      </c>
      <c r="AC41">
        <f t="shared" si="2"/>
        <v>509.84318434628949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-9841.4370609817979</v>
      </c>
      <c r="AI41">
        <f t="shared" si="25"/>
        <v>-9848.1214100046327</v>
      </c>
      <c r="AJ41">
        <f t="shared" si="7"/>
        <v>126.23107030901963</v>
      </c>
      <c r="AK41">
        <f t="shared" si="22"/>
        <v>44.525197825871643</v>
      </c>
      <c r="AL41">
        <f t="shared" si="26"/>
        <v>-9677.3651418697427</v>
      </c>
      <c r="AN41">
        <f t="shared" si="27"/>
        <v>0</v>
      </c>
      <c r="AO41">
        <f t="shared" si="27"/>
        <v>0</v>
      </c>
      <c r="AP41">
        <f t="shared" si="27"/>
        <v>-9.011026295021278E-2</v>
      </c>
      <c r="AQ41">
        <f t="shared" si="27"/>
        <v>-132.67028372449735</v>
      </c>
      <c r="AR41">
        <f t="shared" si="27"/>
        <v>-132.76039398744757</v>
      </c>
      <c r="AS41">
        <f t="shared" si="27"/>
        <v>1.7016937474651581</v>
      </c>
      <c r="AT41">
        <f t="shared" si="27"/>
        <v>0.60023455841300222</v>
      </c>
      <c r="AU41">
        <f t="shared" si="23"/>
        <v>-130.45846568156944</v>
      </c>
      <c r="AW41">
        <v>38</v>
      </c>
      <c r="AX41">
        <f>IF(Z41&gt;0, (R41*SUMPRODUCT(K41:$K$98, X41:$X$98)-K41*$AZ$3)/Z41, 0)</f>
        <v>1906.8542897917052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25</v>
      </c>
      <c r="R42">
        <f t="shared" si="0"/>
        <v>250000</v>
      </c>
      <c r="S42">
        <f t="shared" si="1"/>
        <v>1745.7520571160235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509.84318434628949</v>
      </c>
      <c r="AC42">
        <f t="shared" si="2"/>
        <v>394.14573778665863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-9731.5105254075552</v>
      </c>
      <c r="AI42">
        <f t="shared" si="25"/>
        <v>-9737.1548798876211</v>
      </c>
      <c r="AJ42">
        <f t="shared" si="7"/>
        <v>115.69744655963086</v>
      </c>
      <c r="AK42">
        <f t="shared" si="22"/>
        <v>35.689022904240268</v>
      </c>
      <c r="AL42">
        <f t="shared" si="26"/>
        <v>-9585.7684104237505</v>
      </c>
      <c r="AN42">
        <f t="shared" si="27"/>
        <v>0</v>
      </c>
      <c r="AO42">
        <f t="shared" si="27"/>
        <v>0</v>
      </c>
      <c r="AP42">
        <f t="shared" si="27"/>
        <v>-6.7937787082586257E-2</v>
      </c>
      <c r="AQ42">
        <f t="shared" si="27"/>
        <v>-117.13248918048257</v>
      </c>
      <c r="AR42">
        <f t="shared" si="27"/>
        <v>-117.20042696756515</v>
      </c>
      <c r="AS42">
        <f t="shared" si="27"/>
        <v>1.3925823613891499</v>
      </c>
      <c r="AT42">
        <f t="shared" si="27"/>
        <v>0.42956785365217953</v>
      </c>
      <c r="AU42">
        <f t="shared" si="23"/>
        <v>-115.37827675252383</v>
      </c>
      <c r="AW42">
        <v>39</v>
      </c>
      <c r="AX42">
        <f>IF(Z42&gt;0, (R42*SUMPRODUCT(K42:$K$98, X42:$X$98)-K42*$AZ$3)/Z42, 0)</f>
        <v>1745.7520571160235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250000</v>
      </c>
      <c r="S43">
        <f t="shared" si="1"/>
        <v>1568.0679980388568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394.14573778665863</v>
      </c>
      <c r="AC43">
        <f t="shared" si="2"/>
        <v>292.16756750337845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-9298.2901744013361</v>
      </c>
      <c r="AI43">
        <f t="shared" si="25"/>
        <v>-9302.9482563191614</v>
      </c>
      <c r="AJ43">
        <f t="shared" si="7"/>
        <v>101.97817028328018</v>
      </c>
      <c r="AK43">
        <f t="shared" si="22"/>
        <v>27.590201645066106</v>
      </c>
      <c r="AL43">
        <f t="shared" si="26"/>
        <v>-9173.3798843908153</v>
      </c>
      <c r="AN43">
        <f t="shared" si="27"/>
        <v>0</v>
      </c>
      <c r="AO43">
        <f t="shared" si="27"/>
        <v>0</v>
      </c>
      <c r="AP43">
        <f t="shared" si="27"/>
        <v>-5.0059466287458491E-2</v>
      </c>
      <c r="AQ43">
        <f t="shared" si="27"/>
        <v>-99.926847944704178</v>
      </c>
      <c r="AR43">
        <f t="shared" si="27"/>
        <v>-99.976907410991643</v>
      </c>
      <c r="AS43">
        <f t="shared" si="27"/>
        <v>1.0959388150340863</v>
      </c>
      <c r="AT43">
        <f t="shared" si="27"/>
        <v>0.29650632888833839</v>
      </c>
      <c r="AU43">
        <f t="shared" si="23"/>
        <v>-98.584462267069213</v>
      </c>
      <c r="AW43">
        <v>40</v>
      </c>
      <c r="AX43">
        <f>IF(Z43&gt;0, (R43*SUMPRODUCT(K43:$K$98, X43:$X$98)-K43*$AZ$3)/Z43, 0)</f>
        <v>1568.0679980388568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250000</v>
      </c>
      <c r="S44">
        <f t="shared" si="1"/>
        <v>1372.3812232817997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292.16756750337845</v>
      </c>
      <c r="AC44">
        <f t="shared" si="2"/>
        <v>205.77136143117639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-8630.6447731341086</v>
      </c>
      <c r="AI44">
        <f t="shared" si="25"/>
        <v>-8634.3932097554425</v>
      </c>
      <c r="AJ44">
        <f t="shared" si="7"/>
        <v>86.396206072202062</v>
      </c>
      <c r="AK44">
        <f t="shared" si="22"/>
        <v>20.451729725236493</v>
      </c>
      <c r="AL44">
        <f t="shared" si="26"/>
        <v>-8527.5452739580032</v>
      </c>
      <c r="AN44">
        <f t="shared" si="27"/>
        <v>0</v>
      </c>
      <c r="AO44">
        <f t="shared" si="27"/>
        <v>0</v>
      </c>
      <c r="AP44">
        <f t="shared" si="27"/>
        <v>-3.5967582025525968E-2</v>
      </c>
      <c r="AQ44">
        <f t="shared" si="27"/>
        <v>-82.814104964239448</v>
      </c>
      <c r="AR44">
        <f t="shared" si="27"/>
        <v>-82.850072546264983</v>
      </c>
      <c r="AS44">
        <f t="shared" si="27"/>
        <v>0.82900231283383241</v>
      </c>
      <c r="AT44">
        <f t="shared" si="27"/>
        <v>0.19624161771067172</v>
      </c>
      <c r="AU44">
        <f t="shared" si="23"/>
        <v>-81.824828615720463</v>
      </c>
      <c r="AW44">
        <v>41</v>
      </c>
      <c r="AX44">
        <f>IF(Z44&gt;0, (R44*SUMPRODUCT(K44:$K$98, X44:$X$98)-K44*$AZ$3)/Z44, 0)</f>
        <v>1372.3812232817997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250000</v>
      </c>
      <c r="S45">
        <f t="shared" si="1"/>
        <v>1149.369922825199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205.77136143117639</v>
      </c>
      <c r="AC45">
        <f t="shared" si="2"/>
        <v>135.03818671024237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-7737.3021658075122</v>
      </c>
      <c r="AI45">
        <f t="shared" si="25"/>
        <v>-7740.2393878460516</v>
      </c>
      <c r="AJ45">
        <f t="shared" si="7"/>
        <v>70.733174720934016</v>
      </c>
      <c r="AK45">
        <f t="shared" si="22"/>
        <v>14.403995300182348</v>
      </c>
      <c r="AL45">
        <f t="shared" si="26"/>
        <v>-7655.1022178249359</v>
      </c>
      <c r="AN45">
        <f t="shared" si="27"/>
        <v>0</v>
      </c>
      <c r="AO45">
        <f t="shared" si="27"/>
        <v>0</v>
      </c>
      <c r="AP45">
        <f t="shared" si="27"/>
        <v>-2.5164008661325538E-2</v>
      </c>
      <c r="AQ45">
        <f t="shared" si="27"/>
        <v>-66.287647362375935</v>
      </c>
      <c r="AR45">
        <f t="shared" si="27"/>
        <v>-66.312811371037256</v>
      </c>
      <c r="AS45">
        <f t="shared" si="27"/>
        <v>0.60599103437409207</v>
      </c>
      <c r="AT45">
        <f t="shared" si="27"/>
        <v>0.1234030855466995</v>
      </c>
      <c r="AU45">
        <f t="shared" si="23"/>
        <v>-65.583417251116472</v>
      </c>
      <c r="AW45">
        <v>42</v>
      </c>
      <c r="AX45">
        <f>IF(Z45&gt;0, (R45*SUMPRODUCT(K45:$K$98, X45:$X$98)-K45*$AZ$3)/Z45, 0)</f>
        <v>1149.369922825199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250000</v>
      </c>
      <c r="S46">
        <f t="shared" si="1"/>
        <v>889.34706609413149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135.03818671024237</v>
      </c>
      <c r="AC46">
        <f t="shared" si="2"/>
        <v>79.537084207960604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-6720.2178092641843</v>
      </c>
      <c r="AI46">
        <f t="shared" si="25"/>
        <v>-6722.4536373014116</v>
      </c>
      <c r="AJ46">
        <f t="shared" si="7"/>
        <v>55.501102502281768</v>
      </c>
      <c r="AK46">
        <f t="shared" si="22"/>
        <v>9.4526730697169672</v>
      </c>
      <c r="AL46">
        <f t="shared" si="26"/>
        <v>-6657.4998617294132</v>
      </c>
      <c r="AN46">
        <f t="shared" si="27"/>
        <v>0</v>
      </c>
      <c r="AO46">
        <f t="shared" si="27"/>
        <v>0</v>
      </c>
      <c r="AP46">
        <f t="shared" si="27"/>
        <v>-1.7102650588782242E-2</v>
      </c>
      <c r="AQ46">
        <f t="shared" si="27"/>
        <v>-51.405356386394345</v>
      </c>
      <c r="AR46">
        <f t="shared" si="27"/>
        <v>-51.422459036983128</v>
      </c>
      <c r="AS46">
        <f t="shared" si="27"/>
        <v>0.42454783980877941</v>
      </c>
      <c r="AT46">
        <f t="shared" si="27"/>
        <v>7.2306886732600939E-2</v>
      </c>
      <c r="AU46">
        <f t="shared" si="23"/>
        <v>-50.925604310441749</v>
      </c>
      <c r="AW46">
        <v>43</v>
      </c>
      <c r="AX46">
        <f>IF(Z46&gt;0, (R46*SUMPRODUCT(K46:$K$98, X46:$X$98)-K46*$AZ$3)/Z46, 0)</f>
        <v>889.34706609413149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250000</v>
      </c>
      <c r="S47">
        <f t="shared" si="1"/>
        <v>572.52438509612955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79.537084207960604</v>
      </c>
      <c r="AC47">
        <f t="shared" si="2"/>
        <v>37.762571446650313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-5645.1940514590478</v>
      </c>
      <c r="AI47">
        <f t="shared" si="25"/>
        <v>-5646.8430018107565</v>
      </c>
      <c r="AJ47">
        <f t="shared" si="7"/>
        <v>41.774512761310291</v>
      </c>
      <c r="AK47">
        <f t="shared" si="22"/>
        <v>5.5675958945572424</v>
      </c>
      <c r="AL47">
        <f t="shared" si="26"/>
        <v>-5599.5008931548882</v>
      </c>
      <c r="AN47">
        <f t="shared" si="27"/>
        <v>0</v>
      </c>
      <c r="AO47">
        <f t="shared" si="27"/>
        <v>0</v>
      </c>
      <c r="AP47">
        <f t="shared" si="27"/>
        <v>-1.1261975602537644E-2</v>
      </c>
      <c r="AQ47">
        <f t="shared" si="27"/>
        <v>-38.555459000466612</v>
      </c>
      <c r="AR47">
        <f t="shared" si="27"/>
        <v>-38.566720976069149</v>
      </c>
      <c r="AS47">
        <f t="shared" si="27"/>
        <v>0.28531092099781508</v>
      </c>
      <c r="AT47">
        <f t="shared" si="27"/>
        <v>3.8025480308916393E-2</v>
      </c>
      <c r="AU47">
        <f t="shared" si="23"/>
        <v>-38.243384574762409</v>
      </c>
      <c r="AW47">
        <v>44</v>
      </c>
      <c r="AX47">
        <f>IF(Z47&gt;0, (R47*SUMPRODUCT(K47:$K$98, X47:$X$98)-K47*$AZ$3)/Z47, 0)</f>
        <v>572.52438509612955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250000</v>
      </c>
      <c r="S48">
        <f t="shared" si="1"/>
        <v>165.89880646834246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37.762571446650313</v>
      </c>
      <c r="AC48">
        <f t="shared" si="2"/>
        <v>7.8060799685801916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-4561.2930386738844</v>
      </c>
      <c r="AI48">
        <f t="shared" si="25"/>
        <v>-4562.4693702182094</v>
      </c>
      <c r="AJ48">
        <f t="shared" si="7"/>
        <v>29.95649147807012</v>
      </c>
      <c r="AK48">
        <f t="shared" si="22"/>
        <v>2.643380001265522</v>
      </c>
      <c r="AL48">
        <f t="shared" si="26"/>
        <v>-4529.8694987388735</v>
      </c>
      <c r="AN48">
        <f t="shared" si="27"/>
        <v>0</v>
      </c>
      <c r="AO48">
        <f t="shared" si="27"/>
        <v>0</v>
      </c>
      <c r="AP48">
        <f t="shared" si="27"/>
        <v>-7.1732955208596866E-3</v>
      </c>
      <c r="AQ48">
        <f t="shared" si="27"/>
        <v>-27.814864849548361</v>
      </c>
      <c r="AR48">
        <f t="shared" si="27"/>
        <v>-27.822038145069222</v>
      </c>
      <c r="AS48">
        <f t="shared" si="27"/>
        <v>0.18267534112901815</v>
      </c>
      <c r="AT48">
        <f t="shared" si="27"/>
        <v>1.6119389142026191E-2</v>
      </c>
      <c r="AU48">
        <f t="shared" si="23"/>
        <v>-27.623243414798178</v>
      </c>
      <c r="AW48">
        <v>45</v>
      </c>
      <c r="AX48">
        <f>IF(Z48&gt;0, (R48*SUMPRODUCT(K48:$K$98, X48:$X$98)-K48*$AZ$3)/Z48, 0)</f>
        <v>165.89880646834246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250000</v>
      </c>
      <c r="S49">
        <f t="shared" si="1"/>
        <v>-380.82097260582492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7.8060799685801916</v>
      </c>
      <c r="AC49">
        <f t="shared" si="2"/>
        <v>-12.331135307399869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-3550.5823636288901</v>
      </c>
      <c r="AI49">
        <f t="shared" si="25"/>
        <v>-3551.3918736214086</v>
      </c>
      <c r="AJ49">
        <f t="shared" si="7"/>
        <v>20.137215275980061</v>
      </c>
      <c r="AK49">
        <f t="shared" si="22"/>
        <v>0.54642559780061351</v>
      </c>
      <c r="AL49">
        <f t="shared" si="26"/>
        <v>-3530.7082327476282</v>
      </c>
      <c r="AN49">
        <f t="shared" si="27"/>
        <v>0</v>
      </c>
      <c r="AO49">
        <f t="shared" si="27"/>
        <v>0</v>
      </c>
      <c r="AP49">
        <f t="shared" si="27"/>
        <v>-4.4075086285348076E-3</v>
      </c>
      <c r="AQ49">
        <f t="shared" si="27"/>
        <v>-19.33172233653664</v>
      </c>
      <c r="AR49">
        <f t="shared" si="27"/>
        <v>-19.336129845165175</v>
      </c>
      <c r="AS49">
        <f t="shared" si="27"/>
        <v>0.10964033909874939</v>
      </c>
      <c r="AT49">
        <f t="shared" si="27"/>
        <v>2.9751029133883223E-3</v>
      </c>
      <c r="AU49">
        <f t="shared" si="23"/>
        <v>-19.22351440315304</v>
      </c>
      <c r="AW49">
        <v>46</v>
      </c>
      <c r="AX49">
        <f>IF(Z49&gt;0, (R49*SUMPRODUCT(K49:$K$98, X49:$X$98)-K49*$AZ$3)/Z49, 0)</f>
        <v>-380.82097260582492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25</v>
      </c>
      <c r="R50">
        <f t="shared" si="0"/>
        <v>250000</v>
      </c>
      <c r="S50">
        <f t="shared" si="1"/>
        <v>-1155.9486933961912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-12.331135307399869</v>
      </c>
      <c r="AC50">
        <f t="shared" si="2"/>
        <v>-24.807813381821965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-2648.8992562137651</v>
      </c>
      <c r="AI50">
        <f t="shared" si="25"/>
        <v>-2649.4357811807367</v>
      </c>
      <c r="AJ50">
        <f t="shared" si="7"/>
        <v>12.476678074422097</v>
      </c>
      <c r="AK50">
        <f t="shared" si="22"/>
        <v>-0.8631794715179909</v>
      </c>
      <c r="AL50">
        <f t="shared" si="26"/>
        <v>-2637.8222825778325</v>
      </c>
      <c r="AN50">
        <f t="shared" si="27"/>
        <v>0</v>
      </c>
      <c r="AO50">
        <f t="shared" si="27"/>
        <v>0</v>
      </c>
      <c r="AP50">
        <f t="shared" si="27"/>
        <v>-2.6082118936234639E-3</v>
      </c>
      <c r="AQ50">
        <f t="shared" si="27"/>
        <v>-12.877109119564102</v>
      </c>
      <c r="AR50">
        <f t="shared" si="27"/>
        <v>-12.879717331457725</v>
      </c>
      <c r="AS50">
        <f t="shared" si="27"/>
        <v>6.0652946553978265E-2</v>
      </c>
      <c r="AT50">
        <f t="shared" si="27"/>
        <v>-4.1961793067179778E-3</v>
      </c>
      <c r="AU50">
        <f t="shared" si="23"/>
        <v>-12.823260564210464</v>
      </c>
      <c r="AW50">
        <v>47</v>
      </c>
      <c r="AX50">
        <f>IF(Z50&gt;0, (R50*SUMPRODUCT(K50:$K$98, X50:$X$98)-K50*$AZ$3)/Z50, 0)</f>
        <v>-1155.9486933961912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250000</v>
      </c>
      <c r="S51">
        <f t="shared" si="1"/>
        <v>-2305.9956192219461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-24.807813381821965</v>
      </c>
      <c r="AC51">
        <f t="shared" si="2"/>
        <v>-31.564347267355238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-1889.6102659077576</v>
      </c>
      <c r="AI51">
        <f t="shared" si="25"/>
        <v>-1889.9524645984689</v>
      </c>
      <c r="AJ51">
        <f t="shared" si="7"/>
        <v>6.7565338855332726</v>
      </c>
      <c r="AK51">
        <f t="shared" si="22"/>
        <v>-1.7365469367275377</v>
      </c>
      <c r="AL51">
        <f t="shared" si="26"/>
        <v>-1884.932477649663</v>
      </c>
      <c r="AN51">
        <f t="shared" si="27"/>
        <v>0</v>
      </c>
      <c r="AO51">
        <f t="shared" si="27"/>
        <v>0</v>
      </c>
      <c r="AP51">
        <f t="shared" si="27"/>
        <v>-1.4852968341894902E-3</v>
      </c>
      <c r="AQ51">
        <f t="shared" si="27"/>
        <v>-8.2017617892410719</v>
      </c>
      <c r="AR51">
        <f t="shared" si="27"/>
        <v>-8.2032470860752618</v>
      </c>
      <c r="AS51">
        <f t="shared" si="27"/>
        <v>2.932640791060586E-2</v>
      </c>
      <c r="AT51">
        <f t="shared" si="27"/>
        <v>-7.5373978263361214E-3</v>
      </c>
      <c r="AU51">
        <f t="shared" si="23"/>
        <v>-8.1814580759909905</v>
      </c>
      <c r="AW51">
        <v>48</v>
      </c>
      <c r="AX51">
        <f>IF(Z51&gt;0, (R51*SUMPRODUCT(K51:$K$98, X51:$X$98)-K51*$AZ$3)/Z51, 0)</f>
        <v>-2305.9956192219461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25</v>
      </c>
      <c r="R52">
        <f t="shared" si="0"/>
        <v>250000</v>
      </c>
      <c r="S52">
        <f t="shared" si="1"/>
        <v>-4093.1053920070967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-31.564347267355238</v>
      </c>
      <c r="AC52">
        <f t="shared" si="2"/>
        <v>-34.301309740497338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-1292.7006730595313</v>
      </c>
      <c r="AI52">
        <f t="shared" si="25"/>
        <v>-1292.9101796960294</v>
      </c>
      <c r="AJ52">
        <f t="shared" si="7"/>
        <v>2.7369624731420998</v>
      </c>
      <c r="AK52">
        <f t="shared" si="22"/>
        <v>-2.2095043087148669</v>
      </c>
      <c r="AL52">
        <f t="shared" si="26"/>
        <v>-1292.3827215316023</v>
      </c>
      <c r="AN52">
        <f t="shared" si="27"/>
        <v>0</v>
      </c>
      <c r="AO52">
        <f t="shared" si="27"/>
        <v>0</v>
      </c>
      <c r="AP52">
        <f t="shared" si="27"/>
        <v>-8.119226813337111E-4</v>
      </c>
      <c r="AQ52">
        <f t="shared" si="27"/>
        <v>-5.0097362745878451</v>
      </c>
      <c r="AR52">
        <f t="shared" si="27"/>
        <v>-5.0105481972691788</v>
      </c>
      <c r="AS52">
        <f t="shared" si="27"/>
        <v>1.0606833019923864E-2</v>
      </c>
      <c r="AT52">
        <f t="shared" si="27"/>
        <v>-8.562719982212974E-3</v>
      </c>
      <c r="AU52">
        <f t="shared" si="23"/>
        <v>-5.0085040842314683</v>
      </c>
      <c r="AW52">
        <v>49</v>
      </c>
      <c r="AX52">
        <f>IF(Z52&gt;0, (R52*SUMPRODUCT(K52:$K$98, X52:$X$98)-K52*$AZ$3)/Z52, 0)</f>
        <v>-4093.1053920070967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250000</v>
      </c>
      <c r="S53">
        <f t="shared" si="1"/>
        <v>-7008.7506223088876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-34.301309740497338</v>
      </c>
      <c r="AC53">
        <f t="shared" si="2"/>
        <v>-34.4317609114254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-845.94527671316303</v>
      </c>
      <c r="AI53">
        <f t="shared" si="25"/>
        <v>-846.068093755625</v>
      </c>
      <c r="AJ53">
        <f t="shared" si="7"/>
        <v>0.1304511709280618</v>
      </c>
      <c r="AK53">
        <f t="shared" si="22"/>
        <v>-2.401091681834814</v>
      </c>
      <c r="AL53">
        <f t="shared" si="26"/>
        <v>-848.33873426653179</v>
      </c>
      <c r="AN53">
        <f t="shared" si="27"/>
        <v>0</v>
      </c>
      <c r="AO53">
        <f t="shared" si="27"/>
        <v>0</v>
      </c>
      <c r="AP53">
        <f t="shared" si="27"/>
        <v>-4.2496924516121579E-4</v>
      </c>
      <c r="AQ53">
        <f t="shared" si="27"/>
        <v>-2.9271241066054663</v>
      </c>
      <c r="AR53">
        <f t="shared" si="27"/>
        <v>-2.9275490758506271</v>
      </c>
      <c r="AS53">
        <f t="shared" si="27"/>
        <v>4.5138471443692882E-4</v>
      </c>
      <c r="AT53">
        <f t="shared" si="27"/>
        <v>-8.3082127621496825E-3</v>
      </c>
      <c r="AU53">
        <f t="shared" si="23"/>
        <v>-2.93540590389834</v>
      </c>
      <c r="AW53">
        <v>50</v>
      </c>
      <c r="AX53">
        <f>IF(Z53&gt;0, (R53*SUMPRODUCT(K53:$K$98, X53:$X$98)-K53*$AZ$3)/Z53, 0)</f>
        <v>-7008.7506223088876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250000</v>
      </c>
      <c r="S54">
        <f t="shared" si="1"/>
        <v>-11997.681946102128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-34.4317609114254</v>
      </c>
      <c r="AC54">
        <f t="shared" si="2"/>
        <v>-33.00238046119177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-528.20628702014733</v>
      </c>
      <c r="AI54">
        <f t="shared" si="25"/>
        <v>-528.27505526348273</v>
      </c>
      <c r="AJ54">
        <f t="shared" si="7"/>
        <v>-1.42938045023363</v>
      </c>
      <c r="AK54">
        <f t="shared" si="22"/>
        <v>-2.4102232637997782</v>
      </c>
      <c r="AL54">
        <f t="shared" si="26"/>
        <v>-532.11465897751623</v>
      </c>
      <c r="AN54">
        <f t="shared" si="27"/>
        <v>0</v>
      </c>
      <c r="AO54">
        <f t="shared" si="27"/>
        <v>0</v>
      </c>
      <c r="AP54">
        <f t="shared" si="27"/>
        <v>-2.1245588934751944E-4</v>
      </c>
      <c r="AQ54">
        <f t="shared" si="27"/>
        <v>-1.6318656842891235</v>
      </c>
      <c r="AR54">
        <f t="shared" si="27"/>
        <v>-1.632078140178471</v>
      </c>
      <c r="AS54">
        <f t="shared" si="27"/>
        <v>-4.4159961057809735E-3</v>
      </c>
      <c r="AT54">
        <f t="shared" si="27"/>
        <v>-7.4462586537145234E-3</v>
      </c>
      <c r="AU54">
        <f t="shared" si="23"/>
        <v>-1.6439403949379667</v>
      </c>
      <c r="AW54">
        <v>51</v>
      </c>
      <c r="AX54">
        <f>IF(Z54&gt;0, (R54*SUMPRODUCT(K54:$K$98, X54:$X$98)-K54*$AZ$3)/Z54, 0)</f>
        <v>-11997.681946102128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250000</v>
      </c>
      <c r="S55">
        <f t="shared" si="1"/>
        <v>-20949.476810136359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-33.00238046119177</v>
      </c>
      <c r="AC55">
        <f t="shared" si="2"/>
        <v>-30.744509934017412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-313.91685312590005</v>
      </c>
      <c r="AI55">
        <f t="shared" si="25"/>
        <v>-313.95354200148944</v>
      </c>
      <c r="AJ55">
        <f t="shared" si="7"/>
        <v>-2.257870527174358</v>
      </c>
      <c r="AK55">
        <f t="shared" si="22"/>
        <v>-2.310166632283424</v>
      </c>
      <c r="AL55">
        <f t="shared" si="26"/>
        <v>-318.52157916094723</v>
      </c>
      <c r="AN55">
        <f t="shared" si="27"/>
        <v>0</v>
      </c>
      <c r="AO55">
        <f t="shared" si="27"/>
        <v>0</v>
      </c>
      <c r="AP55">
        <f t="shared" si="27"/>
        <v>-1.0120389403041425E-4</v>
      </c>
      <c r="AQ55">
        <f t="shared" si="27"/>
        <v>-0.86591936732125241</v>
      </c>
      <c r="AR55">
        <f t="shared" si="27"/>
        <v>-0.86602057121528275</v>
      </c>
      <c r="AS55">
        <f t="shared" si="27"/>
        <v>-6.2281900411380372E-3</v>
      </c>
      <c r="AT55">
        <f t="shared" si="27"/>
        <v>-6.372445469919513E-3</v>
      </c>
      <c r="AU55">
        <f t="shared" si="23"/>
        <v>-0.87862120672634036</v>
      </c>
      <c r="AW55">
        <v>52</v>
      </c>
      <c r="AX55">
        <f>IF(Z55&gt;0, (R55*SUMPRODUCT(K55:$K$98, X55:$X$98)-K55*$AZ$3)/Z55, 0)</f>
        <v>-20949.476810136359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25</v>
      </c>
      <c r="R56">
        <f t="shared" si="0"/>
        <v>250000</v>
      </c>
      <c r="S56">
        <f t="shared" si="1"/>
        <v>-37819.198730556323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-30.744509934017412</v>
      </c>
      <c r="AC56">
        <f t="shared" si="2"/>
        <v>-28.137450541103416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-177.22008855689597</v>
      </c>
      <c r="AI56">
        <f t="shared" si="25"/>
        <v>-177.2386885348738</v>
      </c>
      <c r="AJ56">
        <f t="shared" si="7"/>
        <v>-2.607059392913996</v>
      </c>
      <c r="AK56">
        <f t="shared" si="22"/>
        <v>-2.1521156953812191</v>
      </c>
      <c r="AL56">
        <f t="shared" si="26"/>
        <v>-181.997863623169</v>
      </c>
      <c r="AN56">
        <f t="shared" si="27"/>
        <v>0</v>
      </c>
      <c r="AO56">
        <f t="shared" si="27"/>
        <v>0</v>
      </c>
      <c r="AP56">
        <f t="shared" si="27"/>
        <v>-4.5809676882284558E-5</v>
      </c>
      <c r="AQ56">
        <f t="shared" si="27"/>
        <v>-0.43647336591028041</v>
      </c>
      <c r="AR56">
        <f t="shared" si="27"/>
        <v>-0.43651917558716269</v>
      </c>
      <c r="AS56">
        <f t="shared" si="27"/>
        <v>-6.420897301311645E-3</v>
      </c>
      <c r="AT56">
        <f t="shared" si="27"/>
        <v>-5.3004215777141522E-3</v>
      </c>
      <c r="AU56">
        <f t="shared" si="23"/>
        <v>-0.44824049446618841</v>
      </c>
      <c r="AW56">
        <v>53</v>
      </c>
      <c r="AX56">
        <f>IF(Z56&gt;0, (R56*SUMPRODUCT(K56:$K$98, X56:$X$98)-K56*$AZ$3)/Z56, 0)</f>
        <v>-37819.198730556323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25</v>
      </c>
      <c r="R57">
        <f t="shared" si="0"/>
        <v>250000</v>
      </c>
      <c r="S57">
        <f t="shared" si="1"/>
        <v>-71295.535833749891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-28.137450541103416</v>
      </c>
      <c r="AC57">
        <f t="shared" si="2"/>
        <v>-25.473050013946512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-94.81774478683802</v>
      </c>
      <c r="AI57">
        <f t="shared" si="25"/>
        <v>-94.826676990557388</v>
      </c>
      <c r="AJ57">
        <f t="shared" si="7"/>
        <v>-2.6644005271569036</v>
      </c>
      <c r="AK57">
        <f t="shared" si="22"/>
        <v>-1.9696215378772393</v>
      </c>
      <c r="AL57">
        <f t="shared" si="26"/>
        <v>-99.460699055591533</v>
      </c>
      <c r="AN57">
        <f t="shared" si="27"/>
        <v>0</v>
      </c>
      <c r="AO57">
        <f t="shared" si="27"/>
        <v>0</v>
      </c>
      <c r="AP57">
        <f t="shared" si="27"/>
        <v>-1.964198592056803E-5</v>
      </c>
      <c r="AQ57">
        <f t="shared" si="27"/>
        <v>-0.20850496323594214</v>
      </c>
      <c r="AR57">
        <f t="shared" si="27"/>
        <v>-0.20852460522186272</v>
      </c>
      <c r="AS57">
        <f t="shared" si="27"/>
        <v>-5.8590376222256617E-3</v>
      </c>
      <c r="AT57">
        <f t="shared" si="27"/>
        <v>-4.3312131844842295E-3</v>
      </c>
      <c r="AU57">
        <f t="shared" si="23"/>
        <v>-0.2187148560285726</v>
      </c>
      <c r="AW57">
        <v>54</v>
      </c>
      <c r="AX57">
        <f>IF(Z57&gt;0, (R57*SUMPRODUCT(K57:$K$98, X57:$X$98)-K57*$AZ$3)/Z57, 0)</f>
        <v>-71295.535833749891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250000</v>
      </c>
      <c r="S58">
        <f t="shared" si="1"/>
        <v>-141426.71512138739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-25.473050013946512</v>
      </c>
      <c r="AC58">
        <f t="shared" si="2"/>
        <v>-22.912917572658181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-47.925653128477315</v>
      </c>
      <c r="AI58">
        <f t="shared" si="25"/>
        <v>-47.929703444846645</v>
      </c>
      <c r="AJ58">
        <f t="shared" si="7"/>
        <v>-2.5601324412883315</v>
      </c>
      <c r="AK58">
        <f t="shared" si="22"/>
        <v>-1.783113500976256</v>
      </c>
      <c r="AL58">
        <f t="shared" si="26"/>
        <v>-52.272949387111233</v>
      </c>
      <c r="AN58">
        <f t="shared" si="27"/>
        <v>0</v>
      </c>
      <c r="AO58">
        <f t="shared" si="27"/>
        <v>0</v>
      </c>
      <c r="AP58">
        <f t="shared" si="27"/>
        <v>-7.9523905457785946E-6</v>
      </c>
      <c r="AQ58">
        <f t="shared" si="27"/>
        <v>-9.4097220090092124E-2</v>
      </c>
      <c r="AR58">
        <f t="shared" si="27"/>
        <v>-9.4105172480637919E-2</v>
      </c>
      <c r="AS58">
        <f t="shared" si="27"/>
        <v>-5.026563647278705E-3</v>
      </c>
      <c r="AT58">
        <f t="shared" si="27"/>
        <v>-3.5009647776146715E-3</v>
      </c>
      <c r="AU58">
        <f t="shared" si="23"/>
        <v>-0.1026327009055313</v>
      </c>
      <c r="AW58">
        <v>55</v>
      </c>
      <c r="AX58">
        <f>IF(Z58&gt;0, (R58*SUMPRODUCT(K58:$K$98, X58:$X$98)-K58*$AZ$3)/Z58, 0)</f>
        <v>-141426.71512138739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250000</v>
      </c>
      <c r="S59">
        <f t="shared" si="1"/>
        <v>-296980.45544504101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-22.912917572658181</v>
      </c>
      <c r="AC59">
        <f t="shared" si="2"/>
        <v>-20.535017110137311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-22.81162655267395</v>
      </c>
      <c r="AI59">
        <f t="shared" si="25"/>
        <v>-22.813355203224319</v>
      </c>
      <c r="AJ59">
        <f t="shared" si="7"/>
        <v>-2.37790046252087</v>
      </c>
      <c r="AK59">
        <f t="shared" si="22"/>
        <v>-1.6039042300860729</v>
      </c>
      <c r="AL59">
        <f t="shared" si="26"/>
        <v>-26.795159895831262</v>
      </c>
      <c r="AN59">
        <f t="shared" si="27"/>
        <v>0</v>
      </c>
      <c r="AO59">
        <f t="shared" si="27"/>
        <v>0</v>
      </c>
      <c r="AP59">
        <f t="shared" si="27"/>
        <v>-3.0303859184305678E-6</v>
      </c>
      <c r="AQ59">
        <f t="shared" si="27"/>
        <v>-3.9989592961415819E-2</v>
      </c>
      <c r="AR59">
        <f t="shared" si="27"/>
        <v>-3.9992623347334257E-2</v>
      </c>
      <c r="AS59">
        <f t="shared" si="27"/>
        <v>-4.1685441140901693E-3</v>
      </c>
      <c r="AT59">
        <f t="shared" si="27"/>
        <v>-2.8117011806296091E-3</v>
      </c>
      <c r="AU59">
        <f t="shared" si="23"/>
        <v>-4.6972868642054036E-2</v>
      </c>
      <c r="AW59">
        <v>56</v>
      </c>
      <c r="AX59">
        <f>IF(Z59&gt;0, (R59*SUMPRODUCT(K59:$K$98, X59:$X$98)-K59*$AZ$3)/Z59, 0)</f>
        <v>-296980.45544504101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250000</v>
      </c>
      <c r="S60">
        <f t="shared" si="1"/>
        <v>-671067.04529650684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-20.535017110137311</v>
      </c>
      <c r="AC60">
        <f t="shared" si="2"/>
        <v>-18.36786591505323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-10.270856987657828</v>
      </c>
      <c r="AI60">
        <f t="shared" si="25"/>
        <v>-10.271541266003926</v>
      </c>
      <c r="AJ60">
        <f t="shared" si="7"/>
        <v>-2.1671511950840809</v>
      </c>
      <c r="AK60">
        <f t="shared" si="22"/>
        <v>-1.4374511977096118</v>
      </c>
      <c r="AL60">
        <f t="shared" si="26"/>
        <v>-13.876143658797618</v>
      </c>
      <c r="AN60">
        <f t="shared" si="27"/>
        <v>0</v>
      </c>
      <c r="AO60">
        <f t="shared" si="27"/>
        <v>0</v>
      </c>
      <c r="AP60">
        <f t="shared" si="27"/>
        <v>-1.0710395416433022E-6</v>
      </c>
      <c r="AQ60">
        <f t="shared" si="27"/>
        <v>-1.607605154112289E-2</v>
      </c>
      <c r="AR60">
        <f t="shared" si="27"/>
        <v>-1.6077122580664533E-2</v>
      </c>
      <c r="AS60">
        <f t="shared" si="27"/>
        <v>-3.3920474553820567E-3</v>
      </c>
      <c r="AT60">
        <f t="shared" si="27"/>
        <v>-2.2499134755743721E-3</v>
      </c>
      <c r="AU60">
        <f t="shared" si="23"/>
        <v>-2.1719083511620961E-2</v>
      </c>
      <c r="AW60">
        <v>57</v>
      </c>
      <c r="AX60">
        <f>IF(Z60&gt;0, (R60*SUMPRODUCT(K60:$K$98, X60:$X$98)-K60*$AZ$3)/Z60, 0)</f>
        <v>-671067.04529650684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250000</v>
      </c>
      <c r="S61">
        <f t="shared" si="1"/>
        <v>-1642602.5312027424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-18.36786591505323</v>
      </c>
      <c r="AC61">
        <f t="shared" si="2"/>
        <v>-16.413280548696587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-4.2762953474964895</v>
      </c>
      <c r="AI61">
        <f t="shared" si="25"/>
        <v>-4.2765451535243768</v>
      </c>
      <c r="AJ61">
        <f t="shared" si="7"/>
        <v>-1.9545853663566426</v>
      </c>
      <c r="AK61">
        <f t="shared" si="22"/>
        <v>-1.2857506140537263</v>
      </c>
      <c r="AL61">
        <f t="shared" si="26"/>
        <v>-7.5168811339347457</v>
      </c>
      <c r="AN61">
        <f t="shared" si="27"/>
        <v>0</v>
      </c>
      <c r="AO61">
        <f t="shared" si="27"/>
        <v>0</v>
      </c>
      <c r="AP61">
        <f t="shared" si="27"/>
        <v>-3.4910622985653852E-7</v>
      </c>
      <c r="AQ61">
        <f t="shared" si="27"/>
        <v>-5.9761622213173726E-3</v>
      </c>
      <c r="AR61">
        <f t="shared" si="27"/>
        <v>-5.9765113275472292E-3</v>
      </c>
      <c r="AS61">
        <f t="shared" si="27"/>
        <v>-2.7315510916706936E-3</v>
      </c>
      <c r="AT61">
        <f t="shared" si="27"/>
        <v>-1.7968483515157395E-3</v>
      </c>
      <c r="AU61">
        <f t="shared" si="23"/>
        <v>-1.0504910770733662E-2</v>
      </c>
      <c r="AW61">
        <v>58</v>
      </c>
      <c r="AX61">
        <f>IF(Z61&gt;0, (R61*SUMPRODUCT(K61:$K$98, X61:$X$98)-K61*$AZ$3)/Z61, 0)</f>
        <v>-1642602.5312027424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250000</v>
      </c>
      <c r="S62">
        <f t="shared" si="1"/>
        <v>-4386106.5375394626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-16.413280548696587</v>
      </c>
      <c r="AC62">
        <f t="shared" si="2"/>
        <v>-14.659737587794899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-1.6375016148628414</v>
      </c>
      <c r="AI62">
        <f t="shared" si="25"/>
        <v>-1.6375851726689636</v>
      </c>
      <c r="AJ62">
        <f t="shared" si="7"/>
        <v>-1.7535429609016884</v>
      </c>
      <c r="AK62">
        <f t="shared" si="22"/>
        <v>-1.1489296384087613</v>
      </c>
      <c r="AL62">
        <f t="shared" si="26"/>
        <v>-4.5400577719794128</v>
      </c>
      <c r="AN62">
        <f t="shared" si="27"/>
        <v>0</v>
      </c>
      <c r="AO62">
        <f t="shared" si="27"/>
        <v>0</v>
      </c>
      <c r="AP62">
        <f t="shared" si="27"/>
        <v>-1.0426143335053432E-7</v>
      </c>
      <c r="AQ62">
        <f t="shared" si="27"/>
        <v>-2.0432353768337027E-3</v>
      </c>
      <c r="AR62">
        <f t="shared" si="27"/>
        <v>-2.0433396382670533E-3</v>
      </c>
      <c r="AS62">
        <f t="shared" si="27"/>
        <v>-2.1880289948979104E-3</v>
      </c>
      <c r="AT62">
        <f t="shared" si="27"/>
        <v>-1.4336069420524918E-3</v>
      </c>
      <c r="AU62">
        <f t="shared" si="23"/>
        <v>-5.6649755752174553E-3</v>
      </c>
      <c r="AW62">
        <v>59</v>
      </c>
      <c r="AX62">
        <f>IF(Z62&gt;0, (R62*SUMPRODUCT(K62:$K$98, X62:$X$98)-K62*$AZ$3)/Z62, 0)</f>
        <v>-4386106.5375394626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250000</v>
      </c>
      <c r="S63">
        <f t="shared" si="1"/>
        <v>-12877009.536383081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-14.659737587794899</v>
      </c>
      <c r="AC63">
        <f t="shared" si="2"/>
        <v>-13.090781606097622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-0.57307201440997657</v>
      </c>
      <c r="AI63">
        <f t="shared" si="25"/>
        <v>-0.57309742943659647</v>
      </c>
      <c r="AJ63">
        <f t="shared" si="7"/>
        <v>-1.5689559816972771</v>
      </c>
      <c r="AK63">
        <f t="shared" si="22"/>
        <v>-1.0261816311456431</v>
      </c>
      <c r="AL63">
        <f t="shared" si="26"/>
        <v>-3.1682350422795165</v>
      </c>
      <c r="AN63">
        <f t="shared" si="27"/>
        <v>0</v>
      </c>
      <c r="AO63">
        <f t="shared" si="27"/>
        <v>0</v>
      </c>
      <c r="AP63">
        <f t="shared" si="27"/>
        <v>-2.8314520328289971E-8</v>
      </c>
      <c r="AQ63">
        <f t="shared" si="27"/>
        <v>-6.3845139508343055E-4</v>
      </c>
      <c r="AR63">
        <f t="shared" si="27"/>
        <v>-6.3847970960375874E-4</v>
      </c>
      <c r="AS63">
        <f t="shared" si="27"/>
        <v>-1.7479515840089525E-3</v>
      </c>
      <c r="AT63">
        <f t="shared" si="27"/>
        <v>-1.1432543860800338E-3</v>
      </c>
      <c r="AU63">
        <f t="shared" si="23"/>
        <v>-3.5296856796927451E-3</v>
      </c>
      <c r="AW63">
        <v>60</v>
      </c>
      <c r="AX63">
        <f>IF(Z63&gt;0, (R63*SUMPRODUCT(K63:$K$98, X63:$X$98)-K63*$AZ$3)/Z63, 0)</f>
        <v>-12877009.536383081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250000</v>
      </c>
      <c r="S64">
        <f t="shared" si="1"/>
        <v>-41945739.09987931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-13.090781606097622</v>
      </c>
      <c r="AC64">
        <f t="shared" si="2"/>
        <v>-11.688742185105109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-0.1819429140618084</v>
      </c>
      <c r="AI64">
        <f t="shared" si="25"/>
        <v>-0.18194988064675596</v>
      </c>
      <c r="AJ64">
        <f t="shared" si="7"/>
        <v>-1.4020394209925122</v>
      </c>
      <c r="AK64">
        <f t="shared" si="22"/>
        <v>-0.91635471242683364</v>
      </c>
      <c r="AL64">
        <f t="shared" si="26"/>
        <v>-2.5003440140661017</v>
      </c>
      <c r="AN64">
        <f t="shared" si="27"/>
        <v>0</v>
      </c>
      <c r="AO64">
        <f t="shared" si="27"/>
        <v>0</v>
      </c>
      <c r="AP64">
        <f t="shared" si="27"/>
        <v>-6.9297976626996906E-9</v>
      </c>
      <c r="AQ64">
        <f t="shared" si="27"/>
        <v>-1.8098215841770907E-4</v>
      </c>
      <c r="AR64">
        <f t="shared" si="27"/>
        <v>-1.8098908821537177E-4</v>
      </c>
      <c r="AS64">
        <f t="shared" si="27"/>
        <v>-1.3946359049286179E-3</v>
      </c>
      <c r="AT64">
        <f t="shared" si="27"/>
        <v>-9.1151587071375642E-4</v>
      </c>
      <c r="AU64">
        <f t="shared" si="23"/>
        <v>-2.4871408638577459E-3</v>
      </c>
      <c r="AW64">
        <v>61</v>
      </c>
      <c r="AX64">
        <f>IF(Z64&gt;0, (R64*SUMPRODUCT(K64:$K$98, X64:$X$98)-K64*$AZ$3)/Z64, 0)</f>
        <v>-41945739.09987931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250000</v>
      </c>
      <c r="S65">
        <f t="shared" si="1"/>
        <v>-153355679.23748729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-11.688742185105109</v>
      </c>
      <c r="AC65">
        <f t="shared" si="2"/>
        <v>-10.436532209774597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-5.1955585319729596E-2</v>
      </c>
      <c r="AI65">
        <f t="shared" si="25"/>
        <v>-5.1957286680295707E-2</v>
      </c>
      <c r="AJ65">
        <f t="shared" si="7"/>
        <v>-1.252209975330512</v>
      </c>
      <c r="AK65">
        <f t="shared" si="22"/>
        <v>-0.81821195295735771</v>
      </c>
      <c r="AL65">
        <f t="shared" si="26"/>
        <v>-2.1223792149681655</v>
      </c>
      <c r="AN65">
        <f t="shared" si="27"/>
        <v>0</v>
      </c>
      <c r="AO65">
        <f t="shared" si="27"/>
        <v>0</v>
      </c>
      <c r="AP65">
        <f t="shared" si="27"/>
        <v>-1.5110504238668114E-9</v>
      </c>
      <c r="AQ65">
        <f t="shared" si="27"/>
        <v>-4.6143957244123786E-5</v>
      </c>
      <c r="AR65">
        <f t="shared" si="27"/>
        <v>-4.614546829454765E-5</v>
      </c>
      <c r="AS65">
        <f t="shared" si="27"/>
        <v>-1.1121407488094328E-3</v>
      </c>
      <c r="AT65">
        <f t="shared" si="27"/>
        <v>-7.2668871193638654E-4</v>
      </c>
      <c r="AU65">
        <f t="shared" si="23"/>
        <v>-1.884974929040367E-3</v>
      </c>
      <c r="AW65">
        <v>62</v>
      </c>
      <c r="AX65">
        <f>IF(Z65&gt;0, (R65*SUMPRODUCT(K65:$K$98, X65:$X$98)-K65*$AZ$3)/Z65, 0)</f>
        <v>-153355679.23748729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250000</v>
      </c>
      <c r="S66">
        <f t="shared" si="1"/>
        <v>-638874161.9617331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-10.436532209774597</v>
      </c>
      <c r="AC66">
        <f t="shared" si="2"/>
        <v>-9.3183721416881564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-1.3197066018154702E-2</v>
      </c>
      <c r="AI66">
        <f t="shared" si="25"/>
        <v>-1.3197430658513341E-2</v>
      </c>
      <c r="AJ66">
        <f t="shared" si="7"/>
        <v>-1.118160068086441</v>
      </c>
      <c r="AK66">
        <f t="shared" si="22"/>
        <v>-0.73055725468422184</v>
      </c>
      <c r="AL66">
        <f t="shared" si="26"/>
        <v>-1.8619147534291762</v>
      </c>
      <c r="AN66">
        <f t="shared" si="27"/>
        <v>0</v>
      </c>
      <c r="AO66">
        <f t="shared" si="27"/>
        <v>0</v>
      </c>
      <c r="AP66">
        <f t="shared" si="27"/>
        <v>-2.8915406810113516E-10</v>
      </c>
      <c r="AQ66">
        <f t="shared" si="27"/>
        <v>-1.0465065744239927E-5</v>
      </c>
      <c r="AR66">
        <f t="shared" si="27"/>
        <v>-1.0465354898308028E-5</v>
      </c>
      <c r="AS66">
        <f t="shared" si="27"/>
        <v>-8.8668334378345351E-4</v>
      </c>
      <c r="AT66">
        <f t="shared" si="27"/>
        <v>-5.793204102854698E-4</v>
      </c>
      <c r="AU66">
        <f t="shared" si="23"/>
        <v>-1.4764691089672315E-3</v>
      </c>
      <c r="AW66">
        <v>63</v>
      </c>
      <c r="AX66">
        <f>IF(Z66&gt;0, (R66*SUMPRODUCT(K66:$K$98, X66:$X$98)-K66*$AZ$3)/Z66, 0)</f>
        <v>-638874161.9617331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8">$C$6</f>
        <v>250000</v>
      </c>
      <c r="S67">
        <f t="shared" ref="S67:S69" si="29">AX67</f>
        <v>-3092948204.2800479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-9.3183721416881564</v>
      </c>
      <c r="AC67">
        <f t="shared" ref="AC67:AC69" si="30">S67*Z67</f>
        <v>-8.3199842031434663</v>
      </c>
      <c r="AE67">
        <f t="shared" ref="AE67:AE69" si="31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2">-X67*R67</f>
        <v>-2.937443306346607E-3</v>
      </c>
      <c r="AI67">
        <f t="shared" ref="AI67:AI69" si="33">SUM(AE67:AH67)</f>
        <v>-2.9375105559710239E-3</v>
      </c>
      <c r="AJ67">
        <f t="shared" ref="AJ67:AJ69" si="34">AB67-AC67</f>
        <v>-0.9983879385446901</v>
      </c>
      <c r="AK67">
        <f t="shared" si="22"/>
        <v>-0.65228604991817096</v>
      </c>
      <c r="AL67">
        <f t="shared" si="26"/>
        <v>-1.6536114990188322</v>
      </c>
      <c r="AN67">
        <f t="shared" si="27"/>
        <v>0</v>
      </c>
      <c r="AO67">
        <f t="shared" si="27"/>
        <v>0</v>
      </c>
      <c r="AP67">
        <f t="shared" si="27"/>
        <v>-4.7614191279169793E-11</v>
      </c>
      <c r="AQ67">
        <f t="shared" si="27"/>
        <v>-2.0797735106022644E-6</v>
      </c>
      <c r="AR67">
        <f t="shared" si="27"/>
        <v>-2.0798211247935436E-6</v>
      </c>
      <c r="AS67">
        <f t="shared" si="27"/>
        <v>-7.0688029396303806E-4</v>
      </c>
      <c r="AT67">
        <f t="shared" si="27"/>
        <v>-4.6183265733984653E-4</v>
      </c>
      <c r="AU67">
        <f t="shared" si="23"/>
        <v>-1.1707927724276782E-3</v>
      </c>
      <c r="AW67">
        <v>64</v>
      </c>
      <c r="AX67">
        <f>IF(Z67&gt;0, (R67*SUMPRODUCT(K67:$K$98, X67:$X$98)-K67*$AZ$3)/Z67, 0)</f>
        <v>-3092948204.2800479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25</v>
      </c>
      <c r="R68">
        <f t="shared" si="28"/>
        <v>250000</v>
      </c>
      <c r="S68">
        <f t="shared" si="29"/>
        <v>-17870514469.100945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-8.3199842031434663</v>
      </c>
      <c r="AC68">
        <f t="shared" si="30"/>
        <v>-7.4285591368362347</v>
      </c>
      <c r="AE68">
        <f t="shared" si="31"/>
        <v>0</v>
      </c>
      <c r="AF68">
        <f t="shared" si="24"/>
        <v>0</v>
      </c>
      <c r="AG68">
        <f t="shared" si="24"/>
        <v>-1.0392201004734086E-8</v>
      </c>
      <c r="AH68">
        <f t="shared" si="32"/>
        <v>-5.6184927167941909E-4</v>
      </c>
      <c r="AI68">
        <f t="shared" si="33"/>
        <v>-5.6185966388042378E-4</v>
      </c>
      <c r="AJ68">
        <f t="shared" si="34"/>
        <v>-0.89142506630723162</v>
      </c>
      <c r="AK68">
        <f t="shared" si="22"/>
        <v>-0.58239889422004265</v>
      </c>
      <c r="AL68">
        <f t="shared" si="26"/>
        <v>-1.4743858201911548</v>
      </c>
      <c r="AN68">
        <f t="shared" si="27"/>
        <v>0</v>
      </c>
      <c r="AO68">
        <f t="shared" si="27"/>
        <v>0</v>
      </c>
      <c r="AP68">
        <f t="shared" si="27"/>
        <v>-6.5695566908603536E-12</v>
      </c>
      <c r="AQ68">
        <f t="shared" si="27"/>
        <v>-3.5517987386262952E-7</v>
      </c>
      <c r="AR68">
        <f t="shared" si="27"/>
        <v>-3.5518644341932033E-7</v>
      </c>
      <c r="AS68">
        <f t="shared" si="27"/>
        <v>-5.6352523455729258E-4</v>
      </c>
      <c r="AT68">
        <f t="shared" si="27"/>
        <v>-3.6817056853788736E-4</v>
      </c>
      <c r="AU68">
        <f t="shared" si="23"/>
        <v>-9.3205098953859941E-4</v>
      </c>
      <c r="AW68">
        <v>65</v>
      </c>
      <c r="AX68">
        <f>IF(Z68&gt;0, (R68*SUMPRODUCT(K68:$K$98, X68:$X$98)-K68*$AZ$3)/Z68, 0)</f>
        <v>-17870514469.100945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250000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-7.4285591368362347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-1.0392201004734086E-4</v>
      </c>
      <c r="AI69">
        <f t="shared" si="33"/>
        <v>-1.0392201004734086E-4</v>
      </c>
      <c r="AJ69">
        <f t="shared" si="34"/>
        <v>-7.4285591368362347</v>
      </c>
      <c r="AK69">
        <f t="shared" si="22"/>
        <v>-0.5199991395785365</v>
      </c>
      <c r="AL69">
        <f t="shared" si="26"/>
        <v>-7.9486621984248185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-5.8656756168396015E-8</v>
      </c>
      <c r="AR69">
        <f t="shared" si="27"/>
        <v>-5.8656756168396015E-8</v>
      </c>
      <c r="AS69">
        <f t="shared" si="27"/>
        <v>-4.1929056392713887E-3</v>
      </c>
      <c r="AT69">
        <f t="shared" si="27"/>
        <v>-2.9350339474899724E-4</v>
      </c>
      <c r="AU69">
        <f t="shared" si="23"/>
        <v>-4.4864676907765541E-3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20843.414597041072</v>
      </c>
      <c r="AO71" s="8">
        <f t="shared" si="47"/>
        <v>-2084.3414597041074</v>
      </c>
      <c r="AP71" s="8">
        <f t="shared" si="47"/>
        <v>-431.39390976729584</v>
      </c>
      <c r="AQ71" s="8">
        <f t="shared" si="47"/>
        <v>-11751.03399802149</v>
      </c>
      <c r="AR71" s="8">
        <f t="shared" si="47"/>
        <v>6576.6452295481777</v>
      </c>
      <c r="AS71" s="8">
        <f t="shared" si="47"/>
        <v>-1846.4702705421785</v>
      </c>
      <c r="AT71" s="8">
        <f t="shared" si="47"/>
        <v>1077.1076578162701</v>
      </c>
      <c r="AU71" s="8">
        <f t="shared" si="47"/>
        <v>5807.2826168222673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12" priority="1" operator="lessThan">
      <formula>0</formula>
    </cfRule>
  </conditionalFormatting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CB05F0-4ED8-481A-925C-CA4DF788C067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'S.26.04.D'!C3*(1+C12)</f>
        <v>17277.092754891444</v>
      </c>
      <c r="K3">
        <v>1</v>
      </c>
      <c r="L3" s="2">
        <v>0</v>
      </c>
      <c r="O3">
        <f>$C$3</f>
        <v>17277.092754891444</v>
      </c>
      <c r="P3">
        <f>O3*C5</f>
        <v>1727.7092754891446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17277.092754891444</v>
      </c>
      <c r="AF3">
        <f t="shared" ref="AF3:AG34" si="4">-$Z3*P3</f>
        <v>-1727.7092754891446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15276.233737602299</v>
      </c>
      <c r="AJ3">
        <f t="shared" ref="AJ3:AJ66" si="7">AB3-AC3</f>
        <v>0</v>
      </c>
      <c r="AL3">
        <f t="shared" ref="AL3:AL34" si="8">SUM(AI3:AK3)</f>
        <v>15276.233737602299</v>
      </c>
      <c r="AN3">
        <f t="shared" ref="AN3:AU34" si="9">AE3*$K3</f>
        <v>17277.092754891444</v>
      </c>
      <c r="AO3">
        <f t="shared" si="9"/>
        <v>-1727.7092754891446</v>
      </c>
      <c r="AP3">
        <f t="shared" si="9"/>
        <v>-273.14974180000002</v>
      </c>
      <c r="AQ3">
        <f t="shared" si="9"/>
        <v>0</v>
      </c>
      <c r="AR3">
        <f t="shared" si="9"/>
        <v>15276.233737602299</v>
      </c>
      <c r="AS3">
        <f t="shared" si="9"/>
        <v>0</v>
      </c>
      <c r="AT3">
        <f t="shared" si="9"/>
        <v>0</v>
      </c>
      <c r="AU3">
        <f t="shared" si="9"/>
        <v>15276.233737602299</v>
      </c>
      <c r="AW3">
        <v>0</v>
      </c>
      <c r="AX3">
        <f>IF(Z3&gt;0, (R3*SUMPRODUCT(K3:$K$98, X3:$X$98)-K3*$AZ$3)/Z3, 0)</f>
        <v>0</v>
      </c>
      <c r="AZ3">
        <f>C6*SUMPRODUCT(X4:X98, K4:K98)/1</f>
        <v>10007.465438342368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500000</v>
      </c>
      <c r="S4">
        <f t="shared" si="1"/>
        <v>1085.7644557395618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1072.2284398223965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-1233.4035000000001</v>
      </c>
      <c r="AI4">
        <f t="shared" si="6"/>
        <v>-1233.4035000000001</v>
      </c>
      <c r="AJ4">
        <f t="shared" si="7"/>
        <v>-1072.2284398223965</v>
      </c>
      <c r="AK4">
        <f>G4*SUM(AB4, AE4:AF4)</f>
        <v>0</v>
      </c>
      <c r="AL4">
        <f t="shared" si="8"/>
        <v>-2305.6319398223968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-1101.253125</v>
      </c>
      <c r="AR4">
        <f t="shared" si="9"/>
        <v>-1101.253125</v>
      </c>
      <c r="AS4">
        <f t="shared" si="9"/>
        <v>-957.34682126999678</v>
      </c>
      <c r="AT4">
        <f t="shared" si="9"/>
        <v>0</v>
      </c>
      <c r="AU4">
        <f t="shared" si="9"/>
        <v>-2058.599946269997</v>
      </c>
      <c r="AW4">
        <v>1</v>
      </c>
      <c r="AX4">
        <f>IF(Z4&gt;0, (R4*SUMPRODUCT(K4:$K$98, X4:$X$98)-K4*$AZ$3)/Z4, 0)</f>
        <v>1085.7644557395618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500000</v>
      </c>
      <c r="S5">
        <f t="shared" si="1"/>
        <v>951.91237851420203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1072.2284398223965</v>
      </c>
      <c r="AC5">
        <f t="shared" si="2"/>
        <v>928.32213609239534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-1219.9041972122684</v>
      </c>
      <c r="AI5">
        <f t="shared" si="6"/>
        <v>-1244.2846485291577</v>
      </c>
      <c r="AJ5">
        <f t="shared" si="7"/>
        <v>143.90630373000113</v>
      </c>
      <c r="AK5">
        <f>G5*SUM(AB5, AE5:AF5)</f>
        <v>75.055990787567765</v>
      </c>
      <c r="AL5">
        <f t="shared" si="8"/>
        <v>-1025.3223540115889</v>
      </c>
      <c r="AN5">
        <f t="shared" si="9"/>
        <v>0</v>
      </c>
      <c r="AO5">
        <f t="shared" si="9"/>
        <v>0</v>
      </c>
      <c r="AP5">
        <f t="shared" si="9"/>
        <v>-19.435946521754929</v>
      </c>
      <c r="AQ5">
        <f t="shared" si="9"/>
        <v>-972.50015721641284</v>
      </c>
      <c r="AR5">
        <f t="shared" si="9"/>
        <v>-991.93610373816773</v>
      </c>
      <c r="AS5">
        <f t="shared" si="9"/>
        <v>114.72122427455446</v>
      </c>
      <c r="AT5">
        <f t="shared" si="9"/>
        <v>59.834176329374806</v>
      </c>
      <c r="AU5">
        <f t="shared" si="9"/>
        <v>-817.3807031342385</v>
      </c>
      <c r="AW5">
        <v>2</v>
      </c>
      <c r="AX5">
        <f>IF(Z5&gt;0, (R5*SUMPRODUCT(K5:$K$98, X5:$X$98)-K5*$AZ$3)/Z5, 0)</f>
        <v>951.91237851420203</v>
      </c>
    </row>
    <row r="6" spans="1:52" x14ac:dyDescent="0.25">
      <c r="A6" t="s">
        <v>16</v>
      </c>
      <c r="C6" s="2"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500000</v>
      </c>
      <c r="S6">
        <f t="shared" si="1"/>
        <v>841.694185944575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928.32213609239534</v>
      </c>
      <c r="AC6">
        <f t="shared" si="2"/>
        <v>810.59592643847554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-1206.5456260785381</v>
      </c>
      <c r="AI6">
        <f t="shared" si="6"/>
        <v>-1230.6219456009546</v>
      </c>
      <c r="AJ6">
        <f t="shared" si="7"/>
        <v>117.7262096539198</v>
      </c>
      <c r="AK6">
        <f>G6*SUM(AB6, AE6:AF6)</f>
        <v>64.982549526467679</v>
      </c>
      <c r="AL6">
        <f t="shared" si="8"/>
        <v>-1047.9131864205672</v>
      </c>
      <c r="AN6">
        <f t="shared" si="9"/>
        <v>0</v>
      </c>
      <c r="AO6">
        <f t="shared" si="9"/>
        <v>0</v>
      </c>
      <c r="AP6">
        <f t="shared" si="9"/>
        <v>-17.137048676100527</v>
      </c>
      <c r="AQ6">
        <f t="shared" si="9"/>
        <v>-858.79534472836895</v>
      </c>
      <c r="AR6">
        <f t="shared" si="9"/>
        <v>-875.93239340446951</v>
      </c>
      <c r="AS6">
        <f t="shared" si="9"/>
        <v>83.795190681600602</v>
      </c>
      <c r="AT6">
        <f t="shared" si="9"/>
        <v>46.253295205496414</v>
      </c>
      <c r="AU6">
        <f t="shared" si="9"/>
        <v>-745.88390751737245</v>
      </c>
      <c r="AW6">
        <v>3</v>
      </c>
      <c r="AX6">
        <f>IF(Z6&gt;0, (R6*SUMPRODUCT(K6:$K$98, X6:$X$98)-K6*$AZ$3)/Z6, 0)</f>
        <v>841.694185944575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500000</v>
      </c>
      <c r="S7">
        <f t="shared" si="1"/>
        <v>751.80392112823688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810.59592643847554</v>
      </c>
      <c r="AC7">
        <f t="shared" si="2"/>
        <v>714.99160631948325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-1193.7833737758372</v>
      </c>
      <c r="AI7">
        <f t="shared" si="6"/>
        <v>-1217.5592409343408</v>
      </c>
      <c r="AJ7">
        <f t="shared" si="7"/>
        <v>95.604320118992291</v>
      </c>
      <c r="AK7">
        <f>G7*SUM(AB7, AE7:AF7)</f>
        <v>56.741714850693292</v>
      </c>
      <c r="AL7">
        <f t="shared" si="8"/>
        <v>-1065.2132059646551</v>
      </c>
      <c r="AN7">
        <f t="shared" si="9"/>
        <v>0</v>
      </c>
      <c r="AO7">
        <f t="shared" si="9"/>
        <v>0</v>
      </c>
      <c r="AP7">
        <f t="shared" si="9"/>
        <v>-15.109993408980745</v>
      </c>
      <c r="AQ7">
        <f t="shared" si="9"/>
        <v>-758.67091573365644</v>
      </c>
      <c r="AR7">
        <f t="shared" si="9"/>
        <v>-773.78090914263714</v>
      </c>
      <c r="AS7">
        <f t="shared" si="9"/>
        <v>60.758273809222324</v>
      </c>
      <c r="AT7">
        <f t="shared" si="9"/>
        <v>36.060385587307472</v>
      </c>
      <c r="AU7">
        <f t="shared" si="9"/>
        <v>-676.96224974610732</v>
      </c>
      <c r="AW7">
        <v>4</v>
      </c>
      <c r="AX7">
        <f>IF(Z7&gt;0, (R7*SUMPRODUCT(K7:$K$98, X7:$X$98)-K7*$AZ$3)/Z7, 0)</f>
        <v>751.80392112823688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500000</v>
      </c>
      <c r="S8">
        <f t="shared" si="1"/>
        <v>679.05412449273399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714.99160631948325</v>
      </c>
      <c r="AC8">
        <f t="shared" si="2"/>
        <v>637.74124827276773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-1181.5978294883307</v>
      </c>
      <c r="AI8">
        <f t="shared" si="6"/>
        <v>-1205.0768580837748</v>
      </c>
      <c r="AJ8">
        <f t="shared" si="7"/>
        <v>77.250358046715519</v>
      </c>
      <c r="AK8">
        <f t="shared" ref="AK8:AK71" si="22">G8*SUM(AB8:AB8, AE8:AF8)</f>
        <v>50.049412442363831</v>
      </c>
      <c r="AL8">
        <f t="shared" si="8"/>
        <v>-1077.7770875946956</v>
      </c>
      <c r="AN8">
        <f t="shared" si="9"/>
        <v>0</v>
      </c>
      <c r="AO8">
        <f t="shared" si="9"/>
        <v>0</v>
      </c>
      <c r="AP8">
        <f t="shared" si="9"/>
        <v>-13.322631371239956</v>
      </c>
      <c r="AQ8">
        <f t="shared" si="9"/>
        <v>-670.47034111048515</v>
      </c>
      <c r="AR8">
        <f t="shared" si="9"/>
        <v>-683.79297248172509</v>
      </c>
      <c r="AS8">
        <f t="shared" si="9"/>
        <v>43.833927769583781</v>
      </c>
      <c r="AT8">
        <f t="shared" si="9"/>
        <v>28.399380732733849</v>
      </c>
      <c r="AU8">
        <f t="shared" si="9"/>
        <v>-611.55966397940745</v>
      </c>
      <c r="AW8">
        <v>5</v>
      </c>
      <c r="AX8">
        <f>IF(Z8&gt;0, (R8*SUMPRODUCT(K8:$K$98, X8:$X$98)-K8*$AZ$3)/Z8, 0)</f>
        <v>679.05412449273399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500000</v>
      </c>
      <c r="S9">
        <f t="shared" si="1"/>
        <v>620.73044372973948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637.74124827276773</v>
      </c>
      <c r="AC9">
        <f t="shared" si="2"/>
        <v>575.68211938276454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-1171.3095694746485</v>
      </c>
      <c r="AI9">
        <f t="shared" si="6"/>
        <v>-1194.4952423056645</v>
      </c>
      <c r="AJ9">
        <f t="shared" si="7"/>
        <v>62.059128890003194</v>
      </c>
      <c r="AK9">
        <f t="shared" si="22"/>
        <v>44.641887379093745</v>
      </c>
      <c r="AL9">
        <f t="shared" si="8"/>
        <v>-1087.7942260365676</v>
      </c>
      <c r="AN9">
        <f t="shared" si="9"/>
        <v>0</v>
      </c>
      <c r="AO9">
        <f t="shared" si="9"/>
        <v>0</v>
      </c>
      <c r="AP9">
        <f t="shared" si="9"/>
        <v>-11.74658342162817</v>
      </c>
      <c r="AQ9">
        <f t="shared" si="9"/>
        <v>-593.4218804286661</v>
      </c>
      <c r="AR9">
        <f t="shared" si="9"/>
        <v>-605.1684638502943</v>
      </c>
      <c r="AS9">
        <f t="shared" si="9"/>
        <v>31.441086048830176</v>
      </c>
      <c r="AT9">
        <f t="shared" si="9"/>
        <v>22.616969454341952</v>
      </c>
      <c r="AU9">
        <f t="shared" si="9"/>
        <v>-551.11040834712219</v>
      </c>
      <c r="AW9">
        <v>6</v>
      </c>
      <c r="AX9">
        <f>IF(Z9&gt;0, (R9*SUMPRODUCT(K9:$K$98, X9:$X$98)-K9*$AZ$3)/Z9, 0)</f>
        <v>620.73044372973948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500000</v>
      </c>
      <c r="S10">
        <f t="shared" si="1"/>
        <v>573.77981409465508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575.68211938276454</v>
      </c>
      <c r="AC10">
        <f t="shared" si="2"/>
        <v>525.48453557952871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-1161.5238412597316</v>
      </c>
      <c r="AI10">
        <f t="shared" si="6"/>
        <v>-1184.4195811703744</v>
      </c>
      <c r="AJ10">
        <f t="shared" si="7"/>
        <v>50.19758380323583</v>
      </c>
      <c r="AK10">
        <f t="shared" si="22"/>
        <v>40.29774835679352</v>
      </c>
      <c r="AL10">
        <f t="shared" si="8"/>
        <v>-1093.924249010345</v>
      </c>
      <c r="AN10">
        <f t="shared" si="9"/>
        <v>0</v>
      </c>
      <c r="AO10">
        <f t="shared" si="9"/>
        <v>0</v>
      </c>
      <c r="AP10">
        <f t="shared" si="9"/>
        <v>-10.356869983136882</v>
      </c>
      <c r="AQ10">
        <f t="shared" si="9"/>
        <v>-525.41439818893411</v>
      </c>
      <c r="AR10">
        <f t="shared" si="9"/>
        <v>-535.7712681720709</v>
      </c>
      <c r="AS10">
        <f t="shared" si="9"/>
        <v>22.706837645201684</v>
      </c>
      <c r="AT10">
        <f t="shared" si="9"/>
        <v>18.228654849039138</v>
      </c>
      <c r="AU10">
        <f t="shared" si="9"/>
        <v>-494.8357756778301</v>
      </c>
      <c r="AW10">
        <v>7</v>
      </c>
      <c r="AX10">
        <f>IF(Z10&gt;0, (R10*SUMPRODUCT(K10:$K$98, X10:$X$98)-K10*$AZ$3)/Z10, 0)</f>
        <v>573.77981409465508</v>
      </c>
    </row>
    <row r="11" spans="1:52" x14ac:dyDescent="0.25">
      <c r="A11" t="s">
        <v>33</v>
      </c>
      <c r="C11" s="12">
        <f>AU100</f>
        <v>4880.8290269683339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500000</v>
      </c>
      <c r="S11">
        <f t="shared" si="1"/>
        <v>536.38833400535054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525.48453557952871</v>
      </c>
      <c r="AC11">
        <f t="shared" si="2"/>
        <v>485.09183080615861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-1152.2226160255218</v>
      </c>
      <c r="AI11">
        <f t="shared" si="6"/>
        <v>-1174.831787406257</v>
      </c>
      <c r="AJ11">
        <f t="shared" si="7"/>
        <v>40.392704773370099</v>
      </c>
      <c r="AK11">
        <f t="shared" si="22"/>
        <v>36.783917490567013</v>
      </c>
      <c r="AL11">
        <f t="shared" si="8"/>
        <v>-1097.6551651423199</v>
      </c>
      <c r="AN11">
        <f t="shared" si="9"/>
        <v>0</v>
      </c>
      <c r="AO11">
        <f t="shared" si="9"/>
        <v>0</v>
      </c>
      <c r="AP11">
        <f t="shared" si="9"/>
        <v>-9.1314651191900751</v>
      </c>
      <c r="AQ11">
        <f t="shared" si="9"/>
        <v>-465.36338951122099</v>
      </c>
      <c r="AR11">
        <f t="shared" si="9"/>
        <v>-474.49485463041111</v>
      </c>
      <c r="AS11">
        <f t="shared" si="9"/>
        <v>16.313935990686389</v>
      </c>
      <c r="AT11">
        <f t="shared" si="9"/>
        <v>14.856407333816984</v>
      </c>
      <c r="AU11">
        <f t="shared" si="9"/>
        <v>-443.32451130590772</v>
      </c>
      <c r="AW11">
        <v>8</v>
      </c>
      <c r="AX11">
        <f>IF(Z11&gt;0, (R11*SUMPRODUCT(K11:$K$98, X11:$X$98)-K11*$AZ$3)/Z11, 0)</f>
        <v>536.38833400535054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25</v>
      </c>
      <c r="R12">
        <f t="shared" si="0"/>
        <v>500000</v>
      </c>
      <c r="S12">
        <f t="shared" si="1"/>
        <v>507.01623872471282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485.09183080615861</v>
      </c>
      <c r="AC12">
        <f t="shared" si="2"/>
        <v>452.78352470169011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-1143.819232772488</v>
      </c>
      <c r="AI12">
        <f t="shared" si="6"/>
        <v>-1166.1451214777771</v>
      </c>
      <c r="AJ12">
        <f t="shared" si="7"/>
        <v>32.3083061044685</v>
      </c>
      <c r="AK12">
        <f t="shared" si="22"/>
        <v>33.956428156431109</v>
      </c>
      <c r="AL12">
        <f t="shared" si="8"/>
        <v>-1099.8803872168776</v>
      </c>
      <c r="AN12">
        <f t="shared" si="9"/>
        <v>0</v>
      </c>
      <c r="AO12">
        <f t="shared" si="9"/>
        <v>0</v>
      </c>
      <c r="AP12">
        <f t="shared" si="9"/>
        <v>-8.0509392837502869</v>
      </c>
      <c r="AQ12">
        <f t="shared" si="9"/>
        <v>-412.47268210449812</v>
      </c>
      <c r="AR12">
        <f t="shared" si="9"/>
        <v>-420.52362138824844</v>
      </c>
      <c r="AS12">
        <f t="shared" si="9"/>
        <v>11.650699071444906</v>
      </c>
      <c r="AT12">
        <f t="shared" si="9"/>
        <v>12.245028405775836</v>
      </c>
      <c r="AU12">
        <f t="shared" si="9"/>
        <v>-396.62789391102768</v>
      </c>
      <c r="AW12">
        <v>9</v>
      </c>
      <c r="AX12">
        <f>IF(Z12&gt;0, (R12*SUMPRODUCT(K12:$K$98, X12:$X$98)-K12*$AZ$3)/Z12, 0)</f>
        <v>507.01623872471282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25</v>
      </c>
      <c r="R13">
        <f t="shared" si="0"/>
        <v>500000</v>
      </c>
      <c r="S13">
        <f t="shared" si="1"/>
        <v>484.181169161002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452.78352470169011</v>
      </c>
      <c r="AC13">
        <f t="shared" si="2"/>
        <v>426.96716706750613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-1135.8545928769354</v>
      </c>
      <c r="AI13">
        <f t="shared" si="6"/>
        <v>-1157.9004299655278</v>
      </c>
      <c r="AJ13">
        <f t="shared" si="7"/>
        <v>25.816357634183987</v>
      </c>
      <c r="AK13">
        <f t="shared" si="22"/>
        <v>31.694846729118311</v>
      </c>
      <c r="AL13">
        <f t="shared" si="8"/>
        <v>-1100.3892256022255</v>
      </c>
      <c r="AN13">
        <f t="shared" si="9"/>
        <v>0</v>
      </c>
      <c r="AO13">
        <f t="shared" si="9"/>
        <v>0</v>
      </c>
      <c r="AP13">
        <f t="shared" si="9"/>
        <v>-7.0981695207653059</v>
      </c>
      <c r="AQ13">
        <f t="shared" si="9"/>
        <v>-365.71477956499427</v>
      </c>
      <c r="AR13">
        <f t="shared" si="9"/>
        <v>-372.81294908575956</v>
      </c>
      <c r="AS13">
        <f t="shared" si="9"/>
        <v>8.3121762244611421</v>
      </c>
      <c r="AT13">
        <f t="shared" si="9"/>
        <v>10.204892384620258</v>
      </c>
      <c r="AU13">
        <f t="shared" si="9"/>
        <v>-354.29588047667812</v>
      </c>
      <c r="AW13">
        <v>10</v>
      </c>
      <c r="AX13">
        <f>IF(Z13&gt;0, (R13*SUMPRODUCT(K13:$K$98, X13:$X$98)-K13*$AZ$3)/Z13, 0)</f>
        <v>484.181169161002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500000</v>
      </c>
      <c r="S14">
        <f t="shared" si="1"/>
        <v>466.81327727753876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426.96716706750613</v>
      </c>
      <c r="AC14">
        <f t="shared" si="2"/>
        <v>406.48124863672092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-1128.731867766711</v>
      </c>
      <c r="AI14">
        <f t="shared" si="6"/>
        <v>-1150.5008098910291</v>
      </c>
      <c r="AJ14">
        <f t="shared" si="7"/>
        <v>20.485918430785205</v>
      </c>
      <c r="AK14">
        <f t="shared" si="22"/>
        <v>29.887701694725433</v>
      </c>
      <c r="AL14">
        <f t="shared" si="8"/>
        <v>-1100.1271897655186</v>
      </c>
      <c r="AN14">
        <f t="shared" si="9"/>
        <v>0</v>
      </c>
      <c r="AO14">
        <f t="shared" si="9"/>
        <v>0</v>
      </c>
      <c r="AP14">
        <f t="shared" si="9"/>
        <v>-6.2580506722520148</v>
      </c>
      <c r="AQ14">
        <f t="shared" si="9"/>
        <v>-324.48343991777631</v>
      </c>
      <c r="AR14">
        <f t="shared" si="9"/>
        <v>-330.74149059002832</v>
      </c>
      <c r="AS14">
        <f t="shared" si="9"/>
        <v>5.8892120193686646</v>
      </c>
      <c r="AT14">
        <f t="shared" si="9"/>
        <v>8.5920000436678379</v>
      </c>
      <c r="AU14">
        <f t="shared" si="9"/>
        <v>-316.26027852699184</v>
      </c>
      <c r="AW14">
        <v>11</v>
      </c>
      <c r="AX14">
        <f>IF(Z14&gt;0, (R14*SUMPRODUCT(K14:$K$98, X14:$X$98)-K14*$AZ$3)/Z14, 0)</f>
        <v>466.81327727753876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500000</v>
      </c>
      <c r="S15">
        <f t="shared" si="1"/>
        <v>453.86991074064679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406.48124863672092</v>
      </c>
      <c r="AC15">
        <f t="shared" si="2"/>
        <v>390.23786330306029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-1124.4877667969286</v>
      </c>
      <c r="AI15">
        <f t="shared" si="6"/>
        <v>-1145.9827951116638</v>
      </c>
      <c r="AJ15">
        <f t="shared" si="7"/>
        <v>16.243385333660626</v>
      </c>
      <c r="AK15">
        <f t="shared" si="22"/>
        <v>28.453687404570466</v>
      </c>
      <c r="AL15">
        <f t="shared" si="8"/>
        <v>-1101.2857223734327</v>
      </c>
      <c r="AN15">
        <f t="shared" si="9"/>
        <v>0</v>
      </c>
      <c r="AO15">
        <f t="shared" si="9"/>
        <v>0</v>
      </c>
      <c r="AP15">
        <f t="shared" si="9"/>
        <v>-5.5172383905484077</v>
      </c>
      <c r="AQ15">
        <f t="shared" si="9"/>
        <v>-288.62800205855461</v>
      </c>
      <c r="AR15">
        <f t="shared" si="9"/>
        <v>-294.14524044910303</v>
      </c>
      <c r="AS15">
        <f t="shared" si="9"/>
        <v>4.16927244026511</v>
      </c>
      <c r="AT15">
        <f t="shared" si="9"/>
        <v>7.3033528592071697</v>
      </c>
      <c r="AU15">
        <f t="shared" si="9"/>
        <v>-282.67261514963076</v>
      </c>
      <c r="AW15">
        <v>12</v>
      </c>
      <c r="AX15">
        <f>IF(Z15&gt;0, (R15*SUMPRODUCT(K15:$K$98, X15:$X$98)-K15*$AZ$3)/Z15, 0)</f>
        <v>453.86991074064679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500000</v>
      </c>
      <c r="S16">
        <f t="shared" si="1"/>
        <v>443.86589655891072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390.23786330306029</v>
      </c>
      <c r="AC16">
        <f t="shared" si="2"/>
        <v>376.82419569460944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-1121.7812479876977</v>
      </c>
      <c r="AI16">
        <f t="shared" si="6"/>
        <v>-1143.0052369568862</v>
      </c>
      <c r="AJ16">
        <f t="shared" si="7"/>
        <v>13.413667608450851</v>
      </c>
      <c r="AK16">
        <f t="shared" si="22"/>
        <v>27.316650431214224</v>
      </c>
      <c r="AL16">
        <f t="shared" si="8"/>
        <v>-1102.2749189172212</v>
      </c>
      <c r="AN16">
        <f t="shared" si="9"/>
        <v>0</v>
      </c>
      <c r="AO16">
        <f t="shared" si="9"/>
        <v>0</v>
      </c>
      <c r="AP16">
        <f t="shared" si="9"/>
        <v>-4.8639904833378047</v>
      </c>
      <c r="AQ16">
        <f t="shared" si="9"/>
        <v>-257.08330901039</v>
      </c>
      <c r="AR16">
        <f t="shared" si="9"/>
        <v>-261.94729949372783</v>
      </c>
      <c r="AS16">
        <f t="shared" si="9"/>
        <v>3.0740664108372111</v>
      </c>
      <c r="AT16">
        <f t="shared" si="9"/>
        <v>6.2602712396326901</v>
      </c>
      <c r="AU16">
        <f t="shared" si="9"/>
        <v>-252.61296184325795</v>
      </c>
      <c r="AW16">
        <v>13</v>
      </c>
      <c r="AX16">
        <f>IF(Z16&gt;0, (R16*SUMPRODUCT(K16:$K$98, X16:$X$98)-K16*$AZ$3)/Z16, 0)</f>
        <v>443.86589655891072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500000</v>
      </c>
      <c r="S17">
        <f t="shared" si="1"/>
        <v>435.99854225976679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376.82419569460944</v>
      </c>
      <c r="AC17">
        <f t="shared" si="2"/>
        <v>365.46797101466859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-1118.9346411725232</v>
      </c>
      <c r="AI17">
        <f t="shared" si="6"/>
        <v>-1139.8904435199611</v>
      </c>
      <c r="AJ17">
        <f t="shared" si="7"/>
        <v>11.356224679940851</v>
      </c>
      <c r="AK17">
        <f t="shared" si="22"/>
        <v>26.377693698622664</v>
      </c>
      <c r="AL17">
        <f t="shared" si="8"/>
        <v>-1102.1565251413977</v>
      </c>
      <c r="AN17">
        <f t="shared" si="9"/>
        <v>0</v>
      </c>
      <c r="AO17">
        <f t="shared" si="9"/>
        <v>0</v>
      </c>
      <c r="AP17">
        <f t="shared" si="9"/>
        <v>-4.2879723495486441</v>
      </c>
      <c r="AQ17">
        <f t="shared" si="9"/>
        <v>-228.95619660616461</v>
      </c>
      <c r="AR17">
        <f t="shared" si="9"/>
        <v>-233.24416895571326</v>
      </c>
      <c r="AS17">
        <f t="shared" si="9"/>
        <v>2.3237085660335928</v>
      </c>
      <c r="AT17">
        <f t="shared" si="9"/>
        <v>5.3973987418518607</v>
      </c>
      <c r="AU17">
        <f t="shared" si="9"/>
        <v>-225.52306164782783</v>
      </c>
      <c r="AW17">
        <v>14</v>
      </c>
      <c r="AX17">
        <f>IF(Z17&gt;0, (R17*SUMPRODUCT(K17:$K$98, X17:$X$98)-K17*$AZ$3)/Z17, 0)</f>
        <v>435.99854225976679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500000</v>
      </c>
      <c r="S18">
        <f t="shared" si="1"/>
        <v>430.04303328106897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365.46797101466859</v>
      </c>
      <c r="AC18">
        <f t="shared" si="2"/>
        <v>355.91095684640482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-1116.3495394478186</v>
      </c>
      <c r="AI18">
        <f t="shared" si="6"/>
        <v>-1137.0399662948098</v>
      </c>
      <c r="AJ18">
        <f t="shared" si="7"/>
        <v>9.5570141682637768</v>
      </c>
      <c r="AK18">
        <f t="shared" si="22"/>
        <v>25.582757971026805</v>
      </c>
      <c r="AL18">
        <f t="shared" si="8"/>
        <v>-1101.9001941555193</v>
      </c>
      <c r="AN18">
        <f t="shared" si="9"/>
        <v>0</v>
      </c>
      <c r="AO18">
        <f t="shared" si="9"/>
        <v>0</v>
      </c>
      <c r="AP18">
        <f t="shared" si="9"/>
        <v>-3.7800636289056908</v>
      </c>
      <c r="AQ18">
        <f t="shared" si="9"/>
        <v>-203.95288712112725</v>
      </c>
      <c r="AR18">
        <f t="shared" si="9"/>
        <v>-207.73295075003293</v>
      </c>
      <c r="AS18">
        <f t="shared" si="9"/>
        <v>1.7460307573907734</v>
      </c>
      <c r="AT18">
        <f t="shared" si="9"/>
        <v>4.67387423413349</v>
      </c>
      <c r="AU18">
        <f t="shared" si="9"/>
        <v>-201.31304575850871</v>
      </c>
      <c r="AW18">
        <v>15</v>
      </c>
      <c r="AX18">
        <f>IF(Z18&gt;0, (R18*SUMPRODUCT(K18:$K$98, X18:$X$98)-K18*$AZ$3)/Z18, 0)</f>
        <v>430.04303328106897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25</v>
      </c>
      <c r="R19">
        <f t="shared" si="0"/>
        <v>500000</v>
      </c>
      <c r="S19">
        <f t="shared" si="1"/>
        <v>425.70846904309013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355.91095684640482</v>
      </c>
      <c r="AC19">
        <f t="shared" si="2"/>
        <v>347.85019690197487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-1115.9803804632334</v>
      </c>
      <c r="AI19">
        <f t="shared" si="6"/>
        <v>-1136.4081040227313</v>
      </c>
      <c r="AJ19">
        <f t="shared" si="7"/>
        <v>8.0607599444299467</v>
      </c>
      <c r="AK19">
        <f t="shared" si="22"/>
        <v>24.91376697924834</v>
      </c>
      <c r="AL19">
        <f t="shared" si="8"/>
        <v>-1103.4335770990531</v>
      </c>
      <c r="AN19">
        <f t="shared" si="9"/>
        <v>0</v>
      </c>
      <c r="AO19">
        <f t="shared" si="9"/>
        <v>0</v>
      </c>
      <c r="AP19">
        <f t="shared" si="9"/>
        <v>-3.3322042146954391</v>
      </c>
      <c r="AQ19">
        <f t="shared" si="9"/>
        <v>-182.04057424538519</v>
      </c>
      <c r="AR19">
        <f t="shared" si="9"/>
        <v>-185.37277846008061</v>
      </c>
      <c r="AS19">
        <f t="shared" si="9"/>
        <v>1.314884557853184</v>
      </c>
      <c r="AT19">
        <f t="shared" si="9"/>
        <v>4.0639750724251211</v>
      </c>
      <c r="AU19">
        <f t="shared" si="9"/>
        <v>-179.99391882980231</v>
      </c>
      <c r="AW19">
        <v>16</v>
      </c>
      <c r="AX19">
        <f>IF(Z19&gt;0, (R19*SUMPRODUCT(K19:$K$98, X19:$X$98)-K19*$AZ$3)/Z19, 0)</f>
        <v>425.70846904309013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500000</v>
      </c>
      <c r="S20">
        <f t="shared" si="1"/>
        <v>422.35032144585756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347.85019690197487</v>
      </c>
      <c r="AC20">
        <f t="shared" si="2"/>
        <v>340.71330763578339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-1115.0158318009185</v>
      </c>
      <c r="AI20">
        <f t="shared" si="6"/>
        <v>-1135.1835273332315</v>
      </c>
      <c r="AJ20">
        <f t="shared" si="7"/>
        <v>7.1368892661914742</v>
      </c>
      <c r="AK20">
        <f t="shared" si="22"/>
        <v>24.349513783138242</v>
      </c>
      <c r="AL20">
        <f t="shared" si="8"/>
        <v>-1103.6971242839018</v>
      </c>
      <c r="AN20">
        <f t="shared" si="9"/>
        <v>0</v>
      </c>
      <c r="AO20">
        <f t="shared" si="9"/>
        <v>0</v>
      </c>
      <c r="AP20">
        <f t="shared" si="9"/>
        <v>-2.9373107239064749</v>
      </c>
      <c r="AQ20">
        <f t="shared" si="9"/>
        <v>-162.3957459505892</v>
      </c>
      <c r="AR20">
        <f t="shared" si="9"/>
        <v>-165.33305667449568</v>
      </c>
      <c r="AS20">
        <f t="shared" si="9"/>
        <v>1.0394475334739932</v>
      </c>
      <c r="AT20">
        <f t="shared" si="9"/>
        <v>3.5463688869423198</v>
      </c>
      <c r="AU20">
        <f t="shared" si="9"/>
        <v>-160.74724025407934</v>
      </c>
      <c r="AW20">
        <v>17</v>
      </c>
      <c r="AX20">
        <f>IF(Z20&gt;0, (R20*SUMPRODUCT(K20:$K$98, X20:$X$98)-K20*$AZ$3)/Z20, 0)</f>
        <v>422.35032144585756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25</v>
      </c>
      <c r="R21">
        <f t="shared" si="0"/>
        <v>500000</v>
      </c>
      <c r="S21">
        <f t="shared" si="1"/>
        <v>419.98707447949857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340.71330763578339</v>
      </c>
      <c r="AC21">
        <f t="shared" si="2"/>
        <v>334.48156613090282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-1115.7761419095748</v>
      </c>
      <c r="AI21">
        <f t="shared" si="6"/>
        <v>-1135.6863716794692</v>
      </c>
      <c r="AJ21">
        <f t="shared" si="7"/>
        <v>6.2317415048805742</v>
      </c>
      <c r="AK21">
        <f t="shared" si="22"/>
        <v>23.84993153450484</v>
      </c>
      <c r="AL21">
        <f t="shared" si="8"/>
        <v>-1105.6046986400838</v>
      </c>
      <c r="AN21">
        <f t="shared" si="9"/>
        <v>0</v>
      </c>
      <c r="AO21">
        <f t="shared" si="9"/>
        <v>0</v>
      </c>
      <c r="AP21">
        <f t="shared" si="9"/>
        <v>-2.589118118416649</v>
      </c>
      <c r="AQ21">
        <f t="shared" si="9"/>
        <v>-145.09507215648912</v>
      </c>
      <c r="AR21">
        <f t="shared" si="9"/>
        <v>-147.68419027490577</v>
      </c>
      <c r="AS21">
        <f t="shared" si="9"/>
        <v>0.8103731110111092</v>
      </c>
      <c r="AT21">
        <f t="shared" si="9"/>
        <v>3.1014353210706607</v>
      </c>
      <c r="AU21">
        <f t="shared" si="9"/>
        <v>-143.77238184282399</v>
      </c>
      <c r="AW21">
        <v>18</v>
      </c>
      <c r="AX21">
        <f>IF(Z21&gt;0, (R21*SUMPRODUCT(K21:$K$98, X21:$X$98)-K21*$AZ$3)/Z21, 0)</f>
        <v>419.98707447949857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500000</v>
      </c>
      <c r="S22">
        <f t="shared" si="1"/>
        <v>418.23245830920672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334.48156613090282</v>
      </c>
      <c r="AC22">
        <f t="shared" si="2"/>
        <v>328.81864080093965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-1117.430187672287</v>
      </c>
      <c r="AI22">
        <f t="shared" si="6"/>
        <v>-1137.085443635099</v>
      </c>
      <c r="AJ22">
        <f t="shared" si="7"/>
        <v>5.6629253299631728</v>
      </c>
      <c r="AK22">
        <f t="shared" si="22"/>
        <v>23.413709629163201</v>
      </c>
      <c r="AL22">
        <f t="shared" si="8"/>
        <v>-1108.0088086759727</v>
      </c>
      <c r="AN22">
        <f t="shared" si="9"/>
        <v>0</v>
      </c>
      <c r="AO22">
        <f t="shared" si="9"/>
        <v>0</v>
      </c>
      <c r="AP22">
        <f t="shared" si="9"/>
        <v>-2.2821084187973275</v>
      </c>
      <c r="AQ22">
        <f t="shared" si="9"/>
        <v>-129.74121749063156</v>
      </c>
      <c r="AR22">
        <f t="shared" si="9"/>
        <v>-132.02332590942888</v>
      </c>
      <c r="AS22">
        <f t="shared" si="9"/>
        <v>0.65750400783286422</v>
      </c>
      <c r="AT22">
        <f t="shared" si="9"/>
        <v>2.7184903600891812</v>
      </c>
      <c r="AU22">
        <f t="shared" si="9"/>
        <v>-128.64733154150684</v>
      </c>
      <c r="AW22">
        <v>19</v>
      </c>
      <c r="AX22">
        <f>IF(Z22&gt;0, (R22*SUMPRODUCT(K22:$K$98, X22:$X$98)-K22*$AZ$3)/Z22, 0)</f>
        <v>418.23245830920672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500000</v>
      </c>
      <c r="S23">
        <f t="shared" si="1"/>
        <v>416.91441550264153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328.81864080093965</v>
      </c>
      <c r="AC23">
        <f t="shared" si="2"/>
        <v>323.57041154827766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-1120.3098862632303</v>
      </c>
      <c r="AI23">
        <f t="shared" si="6"/>
        <v>-1139.7125741721009</v>
      </c>
      <c r="AJ23">
        <f t="shared" si="7"/>
        <v>5.2482292526619858</v>
      </c>
      <c r="AK23">
        <f t="shared" si="22"/>
        <v>23.017304856065778</v>
      </c>
      <c r="AL23">
        <f t="shared" si="8"/>
        <v>-1111.4470400633732</v>
      </c>
      <c r="AN23">
        <f t="shared" si="9"/>
        <v>0</v>
      </c>
      <c r="AO23">
        <f t="shared" si="9"/>
        <v>0</v>
      </c>
      <c r="AP23">
        <f t="shared" si="9"/>
        <v>-2.0114138893827969</v>
      </c>
      <c r="AQ23">
        <f t="shared" si="9"/>
        <v>-116.13890179682295</v>
      </c>
      <c r="AR23">
        <f t="shared" si="9"/>
        <v>-118.15031568620574</v>
      </c>
      <c r="AS23">
        <f t="shared" si="9"/>
        <v>0.5440669490253065</v>
      </c>
      <c r="AT23">
        <f t="shared" si="9"/>
        <v>2.3861295353043577</v>
      </c>
      <c r="AU23">
        <f t="shared" si="9"/>
        <v>-115.22011920187609</v>
      </c>
      <c r="AW23">
        <v>20</v>
      </c>
      <c r="AX23">
        <f>IF(Z23&gt;0, (R23*SUMPRODUCT(K23:$K$98, X23:$X$98)-K23*$AZ$3)/Z23, 0)</f>
        <v>416.91441550264153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500000</v>
      </c>
      <c r="S24">
        <f t="shared" si="1"/>
        <v>415.85511391375081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323.57041154827766</v>
      </c>
      <c r="AC24">
        <f t="shared" si="2"/>
        <v>318.58596353535643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-1123.9891733781919</v>
      </c>
      <c r="AI24">
        <f t="shared" si="6"/>
        <v>-1143.1416349493049</v>
      </c>
      <c r="AJ24">
        <f t="shared" si="7"/>
        <v>4.9844480129212343</v>
      </c>
      <c r="AK24">
        <f t="shared" si="22"/>
        <v>22.649928808379439</v>
      </c>
      <c r="AL24">
        <f t="shared" si="8"/>
        <v>-1115.5072581280044</v>
      </c>
      <c r="AN24">
        <f t="shared" si="9"/>
        <v>0</v>
      </c>
      <c r="AO24">
        <f t="shared" si="9"/>
        <v>0</v>
      </c>
      <c r="AP24">
        <f t="shared" si="9"/>
        <v>-1.7727444057227473</v>
      </c>
      <c r="AQ24">
        <f t="shared" si="9"/>
        <v>-104.03600141949471</v>
      </c>
      <c r="AR24">
        <f t="shared" si="9"/>
        <v>-105.80874582521746</v>
      </c>
      <c r="AS24">
        <f t="shared" si="9"/>
        <v>0.4613585725110797</v>
      </c>
      <c r="AT24">
        <f t="shared" si="9"/>
        <v>2.0964686150648091</v>
      </c>
      <c r="AU24">
        <f t="shared" si="9"/>
        <v>-103.25091863764159</v>
      </c>
      <c r="AW24">
        <v>21</v>
      </c>
      <c r="AX24">
        <f>IF(Z24&gt;0, (R24*SUMPRODUCT(K24:$K$98, X24:$X$98)-K24*$AZ$3)/Z24, 0)</f>
        <v>415.85511391375081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500000</v>
      </c>
      <c r="S25">
        <f t="shared" si="1"/>
        <v>414.97561839414146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318.58596353535643</v>
      </c>
      <c r="AC25">
        <f t="shared" si="2"/>
        <v>313.79501013720198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-1130.2488112868657</v>
      </c>
      <c r="AI25">
        <f t="shared" si="6"/>
        <v>-1149.1532358017032</v>
      </c>
      <c r="AJ25">
        <f t="shared" si="7"/>
        <v>4.7909533981544428</v>
      </c>
      <c r="AK25">
        <f t="shared" si="22"/>
        <v>22.301017447474951</v>
      </c>
      <c r="AL25">
        <f t="shared" si="8"/>
        <v>-1122.0612649560737</v>
      </c>
      <c r="AN25">
        <f t="shared" si="9"/>
        <v>0</v>
      </c>
      <c r="AO25">
        <f t="shared" si="9"/>
        <v>0</v>
      </c>
      <c r="AP25">
        <f t="shared" si="9"/>
        <v>-1.5623091000998579</v>
      </c>
      <c r="AQ25">
        <f t="shared" si="9"/>
        <v>-93.406599172833808</v>
      </c>
      <c r="AR25">
        <f t="shared" si="9"/>
        <v>-94.96890827293366</v>
      </c>
      <c r="AS25">
        <f t="shared" si="9"/>
        <v>0.39593641616629621</v>
      </c>
      <c r="AT25">
        <f t="shared" si="9"/>
        <v>1.8430120669544938</v>
      </c>
      <c r="AU25">
        <f t="shared" si="9"/>
        <v>-92.729959789812867</v>
      </c>
      <c r="AW25">
        <v>22</v>
      </c>
      <c r="AX25">
        <f>IF(Z25&gt;0, (R25*SUMPRODUCT(K25:$K$98, X25:$X$98)-K25*$AZ$3)/Z25, 0)</f>
        <v>414.97561839414146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500000</v>
      </c>
      <c r="S26">
        <f t="shared" si="1"/>
        <v>414.02241766251359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313.79501013720198</v>
      </c>
      <c r="AC26">
        <f t="shared" si="2"/>
        <v>309.00006098342226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-1139.3326128372055</v>
      </c>
      <c r="AI26">
        <f t="shared" si="6"/>
        <v>-1157.9910264762527</v>
      </c>
      <c r="AJ26">
        <f t="shared" si="7"/>
        <v>4.7949491537797257</v>
      </c>
      <c r="AK26">
        <f t="shared" si="22"/>
        <v>21.965650709604141</v>
      </c>
      <c r="AL26">
        <f t="shared" si="8"/>
        <v>-1131.2304266128688</v>
      </c>
      <c r="AN26">
        <f t="shared" si="9"/>
        <v>0</v>
      </c>
      <c r="AO26">
        <f t="shared" si="9"/>
        <v>0</v>
      </c>
      <c r="AP26">
        <f t="shared" si="9"/>
        <v>-1.3767661997607143</v>
      </c>
      <c r="AQ26">
        <f t="shared" si="9"/>
        <v>-84.069024408198416</v>
      </c>
      <c r="AR26">
        <f t="shared" si="9"/>
        <v>-85.44579060795914</v>
      </c>
      <c r="AS26">
        <f t="shared" si="9"/>
        <v>0.35380949593055877</v>
      </c>
      <c r="AT26">
        <f t="shared" si="9"/>
        <v>1.6208004623418331</v>
      </c>
      <c r="AU26">
        <f t="shared" si="9"/>
        <v>-83.47118064968673</v>
      </c>
      <c r="AW26">
        <v>23</v>
      </c>
      <c r="AX26">
        <f>IF(Z26&gt;0, (R26*SUMPRODUCT(K26:$K$98, X26:$X$98)-K26*$AZ$3)/Z26, 0)</f>
        <v>414.02241766251359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500000</v>
      </c>
      <c r="S27">
        <f t="shared" si="1"/>
        <v>412.7868749846424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309.00006098342226</v>
      </c>
      <c r="AC27">
        <f t="shared" si="2"/>
        <v>304.04858123509382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-1148.9824997146195</v>
      </c>
      <c r="AI27">
        <f t="shared" si="6"/>
        <v>-1167.3968800922905</v>
      </c>
      <c r="AJ27">
        <f t="shared" si="7"/>
        <v>4.9514797483284383</v>
      </c>
      <c r="AK27">
        <f t="shared" si="22"/>
        <v>21.63000426883956</v>
      </c>
      <c r="AL27">
        <f t="shared" si="8"/>
        <v>-1140.8153960751226</v>
      </c>
      <c r="AN27">
        <f t="shared" si="9"/>
        <v>0</v>
      </c>
      <c r="AO27">
        <f t="shared" si="9"/>
        <v>0</v>
      </c>
      <c r="AP27">
        <f t="shared" si="9"/>
        <v>-1.2131781109566135</v>
      </c>
      <c r="AQ27">
        <f t="shared" si="9"/>
        <v>-75.697383780354301</v>
      </c>
      <c r="AR27">
        <f t="shared" si="9"/>
        <v>-76.910561891310905</v>
      </c>
      <c r="AS27">
        <f t="shared" si="9"/>
        <v>0.32621390045798343</v>
      </c>
      <c r="AT27">
        <f t="shared" si="9"/>
        <v>1.4250301764524052</v>
      </c>
      <c r="AU27">
        <f t="shared" si="9"/>
        <v>-75.159317814400524</v>
      </c>
      <c r="AW27">
        <v>24</v>
      </c>
      <c r="AX27">
        <f>IF(Z27&gt;0, (R27*SUMPRODUCT(K27:$K$98, X27:$X$98)-K27*$AZ$3)/Z27, 0)</f>
        <v>412.7868749846424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500000</v>
      </c>
      <c r="S28">
        <f t="shared" si="1"/>
        <v>411.33121351626693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304.04858123509382</v>
      </c>
      <c r="AC28">
        <f t="shared" si="2"/>
        <v>298.99186232962313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-1160.5622721390339</v>
      </c>
      <c r="AI28">
        <f t="shared" si="6"/>
        <v>-1178.7344805993212</v>
      </c>
      <c r="AJ28">
        <f t="shared" si="7"/>
        <v>5.0567189054706887</v>
      </c>
      <c r="AK28">
        <f t="shared" si="22"/>
        <v>21.28340068645657</v>
      </c>
      <c r="AL28">
        <f t="shared" si="8"/>
        <v>-1152.3943610073939</v>
      </c>
      <c r="AN28">
        <f t="shared" si="9"/>
        <v>0</v>
      </c>
      <c r="AO28">
        <f t="shared" si="9"/>
        <v>0</v>
      </c>
      <c r="AP28">
        <f t="shared" si="9"/>
        <v>-1.0689493889909416</v>
      </c>
      <c r="AQ28">
        <f t="shared" si="9"/>
        <v>-68.268110307014425</v>
      </c>
      <c r="AR28">
        <f t="shared" si="9"/>
        <v>-69.337059696005355</v>
      </c>
      <c r="AS28">
        <f t="shared" si="9"/>
        <v>0.29745292632507886</v>
      </c>
      <c r="AT28">
        <f t="shared" si="9"/>
        <v>1.2519600030538807</v>
      </c>
      <c r="AU28">
        <f t="shared" si="9"/>
        <v>-67.787646766626395</v>
      </c>
      <c r="AW28">
        <v>25</v>
      </c>
      <c r="AX28">
        <f>IF(Z28&gt;0, (R28*SUMPRODUCT(K28:$K$98, X28:$X$98)-K28*$AZ$3)/Z28, 0)</f>
        <v>411.33121351626693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25</v>
      </c>
      <c r="R29">
        <f t="shared" si="0"/>
        <v>500000</v>
      </c>
      <c r="S29">
        <f t="shared" si="1"/>
        <v>409.60150958084006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298.99186232962313</v>
      </c>
      <c r="AC29">
        <f t="shared" si="2"/>
        <v>293.79577423232615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-1173.6295498691693</v>
      </c>
      <c r="AI29">
        <f t="shared" si="6"/>
        <v>-1191.5613547673604</v>
      </c>
      <c r="AJ29">
        <f t="shared" si="7"/>
        <v>5.196088097296979</v>
      </c>
      <c r="AK29">
        <f t="shared" si="22"/>
        <v>20.929430363073621</v>
      </c>
      <c r="AL29">
        <f t="shared" si="8"/>
        <v>-1165.4358363069898</v>
      </c>
      <c r="AN29">
        <f t="shared" si="9"/>
        <v>0</v>
      </c>
      <c r="AO29">
        <f t="shared" si="9"/>
        <v>0</v>
      </c>
      <c r="AP29">
        <f t="shared" si="9"/>
        <v>-0.94179290764419232</v>
      </c>
      <c r="AQ29">
        <f t="shared" si="9"/>
        <v>-61.639973920301429</v>
      </c>
      <c r="AR29">
        <f t="shared" si="9"/>
        <v>-62.581766827945621</v>
      </c>
      <c r="AS29">
        <f t="shared" si="9"/>
        <v>0.27290275269626479</v>
      </c>
      <c r="AT29">
        <f t="shared" si="9"/>
        <v>1.09923062340279</v>
      </c>
      <c r="AU29">
        <f t="shared" si="9"/>
        <v>-61.209633451846571</v>
      </c>
      <c r="AW29">
        <v>26</v>
      </c>
      <c r="AX29">
        <f>IF(Z29&gt;0, (R29*SUMPRODUCT(K29:$K$98, X29:$X$98)-K29*$AZ$3)/Z29, 0)</f>
        <v>409.60150958084006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25</v>
      </c>
      <c r="R30">
        <f t="shared" si="0"/>
        <v>500000</v>
      </c>
      <c r="S30">
        <f t="shared" si="1"/>
        <v>407.60532777869281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293.79577423232615</v>
      </c>
      <c r="AC30">
        <f t="shared" si="2"/>
        <v>288.47010585641539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-1190.1500297173479</v>
      </c>
      <c r="AI30">
        <f t="shared" si="6"/>
        <v>-1207.8430090650711</v>
      </c>
      <c r="AJ30">
        <f t="shared" si="7"/>
        <v>5.3256683759107659</v>
      </c>
      <c r="AK30">
        <f t="shared" si="22"/>
        <v>20.565704196262832</v>
      </c>
      <c r="AL30">
        <f t="shared" si="8"/>
        <v>-1181.9516364928975</v>
      </c>
      <c r="AN30">
        <f t="shared" si="9"/>
        <v>0</v>
      </c>
      <c r="AO30">
        <f t="shared" si="9"/>
        <v>0</v>
      </c>
      <c r="AP30">
        <f t="shared" si="9"/>
        <v>-0.82968713966343932</v>
      </c>
      <c r="AQ30">
        <f t="shared" si="9"/>
        <v>-55.810395441037414</v>
      </c>
      <c r="AR30">
        <f t="shared" si="9"/>
        <v>-56.640082580700849</v>
      </c>
      <c r="AS30">
        <f t="shared" si="9"/>
        <v>0.24973965519120037</v>
      </c>
      <c r="AT30">
        <f t="shared" si="9"/>
        <v>0.96439949170897443</v>
      </c>
      <c r="AU30">
        <f t="shared" si="9"/>
        <v>-55.425943433800676</v>
      </c>
      <c r="AW30">
        <v>27</v>
      </c>
      <c r="AX30">
        <f>IF(Z30&gt;0, (R30*SUMPRODUCT(K30:$K$98, X30:$X$98)-K30*$AZ$3)/Z30, 0)</f>
        <v>407.60532777869281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500000</v>
      </c>
      <c r="S31">
        <f t="shared" si="1"/>
        <v>405.23050869110881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288.47010585641539</v>
      </c>
      <c r="AC31">
        <f t="shared" si="2"/>
        <v>282.9403403657268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-1210.6276036248996</v>
      </c>
      <c r="AI31">
        <f t="shared" si="6"/>
        <v>-1228.0831217989644</v>
      </c>
      <c r="AJ31">
        <f t="shared" si="7"/>
        <v>5.5297654906885896</v>
      </c>
      <c r="AK31">
        <f t="shared" si="22"/>
        <v>20.192907409949079</v>
      </c>
      <c r="AL31">
        <f t="shared" si="8"/>
        <v>-1202.3604488983267</v>
      </c>
      <c r="AN31">
        <f t="shared" si="9"/>
        <v>0</v>
      </c>
      <c r="AO31">
        <f t="shared" si="9"/>
        <v>0</v>
      </c>
      <c r="AP31">
        <f t="shared" si="9"/>
        <v>-0.73084976353339659</v>
      </c>
      <c r="AQ31">
        <f t="shared" si="9"/>
        <v>-50.688091239300284</v>
      </c>
      <c r="AR31">
        <f t="shared" si="9"/>
        <v>-51.418941002833677</v>
      </c>
      <c r="AS31">
        <f t="shared" si="9"/>
        <v>0.23152723173062828</v>
      </c>
      <c r="AT31">
        <f t="shared" si="9"/>
        <v>0.84546224629070565</v>
      </c>
      <c r="AU31">
        <f t="shared" si="9"/>
        <v>-50.341951524812345</v>
      </c>
      <c r="AW31">
        <v>28</v>
      </c>
      <c r="AX31">
        <f>IF(Z31&gt;0, (R31*SUMPRODUCT(K31:$K$98, X31:$X$98)-K31*$AZ$3)/Z31, 0)</f>
        <v>405.23050869110881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25</v>
      </c>
      <c r="R32">
        <f t="shared" si="0"/>
        <v>500000</v>
      </c>
      <c r="S32">
        <f t="shared" si="1"/>
        <v>402.37682983396456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282.9403403657268</v>
      </c>
      <c r="AC32">
        <f t="shared" si="2"/>
        <v>277.1456687249522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-1233.5395761175412</v>
      </c>
      <c r="AI32">
        <f t="shared" si="6"/>
        <v>-1250.7588621310595</v>
      </c>
      <c r="AJ32">
        <f t="shared" si="7"/>
        <v>5.7946716407745953</v>
      </c>
      <c r="AK32">
        <f t="shared" si="22"/>
        <v>19.805823825600879</v>
      </c>
      <c r="AL32">
        <f t="shared" si="8"/>
        <v>-1225.1583666646841</v>
      </c>
      <c r="AN32">
        <f t="shared" si="9"/>
        <v>0</v>
      </c>
      <c r="AO32">
        <f t="shared" si="9"/>
        <v>0</v>
      </c>
      <c r="AP32">
        <f t="shared" si="9"/>
        <v>-0.64371329996481141</v>
      </c>
      <c r="AQ32">
        <f t="shared" si="9"/>
        <v>-46.113748883457724</v>
      </c>
      <c r="AR32">
        <f t="shared" si="9"/>
        <v>-46.75746218342254</v>
      </c>
      <c r="AS32">
        <f t="shared" si="9"/>
        <v>0.2166238020070719</v>
      </c>
      <c r="AT32">
        <f t="shared" si="9"/>
        <v>0.74040655363353713</v>
      </c>
      <c r="AU32">
        <f t="shared" si="9"/>
        <v>-45.800431827781935</v>
      </c>
      <c r="AW32">
        <v>29</v>
      </c>
      <c r="AX32">
        <f>IF(Z32&gt;0, (R32*SUMPRODUCT(K32:$K$98, X32:$X$98)-K32*$AZ$3)/Z32, 0)</f>
        <v>402.37682983396456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500000</v>
      </c>
      <c r="S33">
        <f t="shared" si="1"/>
        <v>399.07364880240328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277.1456687249522</v>
      </c>
      <c r="AC33">
        <f t="shared" si="2"/>
        <v>271.11533019732099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-1261.0409801569197</v>
      </c>
      <c r="AI33">
        <f t="shared" si="6"/>
        <v>-1278.0250212612948</v>
      </c>
      <c r="AJ33">
        <f t="shared" si="7"/>
        <v>6.0303385276312156</v>
      </c>
      <c r="AK33">
        <f t="shared" si="22"/>
        <v>19.400196810746657</v>
      </c>
      <c r="AL33">
        <f t="shared" si="8"/>
        <v>-1252.5944859229169</v>
      </c>
      <c r="AN33">
        <f t="shared" si="9"/>
        <v>0</v>
      </c>
      <c r="AO33">
        <f t="shared" si="9"/>
        <v>0</v>
      </c>
      <c r="AP33">
        <f t="shared" si="9"/>
        <v>-0.5668920311552107</v>
      </c>
      <c r="AQ33">
        <f t="shared" si="9"/>
        <v>-42.090929845133033</v>
      </c>
      <c r="AR33">
        <f t="shared" si="9"/>
        <v>-42.657821876288239</v>
      </c>
      <c r="AS33">
        <f t="shared" si="9"/>
        <v>0.20128018034540282</v>
      </c>
      <c r="AT33">
        <f t="shared" si="9"/>
        <v>0.64753829240450189</v>
      </c>
      <c r="AU33">
        <f t="shared" si="9"/>
        <v>-41.809003403538334</v>
      </c>
      <c r="AW33">
        <v>30</v>
      </c>
      <c r="AX33">
        <f>IF(Z33&gt;0, (R33*SUMPRODUCT(K33:$K$98, X33:$X$98)-K33*$AZ$3)/Z33, 0)</f>
        <v>399.07364880240328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500000</v>
      </c>
      <c r="S34">
        <f t="shared" si="1"/>
        <v>395.25438006867847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271.11533019732099</v>
      </c>
      <c r="AC34">
        <f t="shared" si="2"/>
        <v>264.8131595984616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-1293.2168608529098</v>
      </c>
      <c r="AI34">
        <f t="shared" si="6"/>
        <v>-1309.9664007031986</v>
      </c>
      <c r="AJ34">
        <f t="shared" si="7"/>
        <v>6.3021705988593908</v>
      </c>
      <c r="AK34">
        <f t="shared" si="22"/>
        <v>18.978073113812471</v>
      </c>
      <c r="AL34">
        <f t="shared" si="8"/>
        <v>-1284.6861569905266</v>
      </c>
      <c r="AN34">
        <f t="shared" si="9"/>
        <v>0</v>
      </c>
      <c r="AO34">
        <f t="shared" si="9"/>
        <v>0</v>
      </c>
      <c r="AP34">
        <f t="shared" si="9"/>
        <v>-0.49916505905943731</v>
      </c>
      <c r="AQ34">
        <f t="shared" si="9"/>
        <v>-38.540083876583097</v>
      </c>
      <c r="AR34">
        <f t="shared" si="9"/>
        <v>-39.039248935642533</v>
      </c>
      <c r="AS34">
        <f t="shared" si="9"/>
        <v>0.18781550939908651</v>
      </c>
      <c r="AT34">
        <f t="shared" si="9"/>
        <v>0.56557917837528904</v>
      </c>
      <c r="AU34">
        <f t="shared" ref="AU34:AU97" si="23">AL34*$K34</f>
        <v>-38.285854247868151</v>
      </c>
      <c r="AW34">
        <v>31</v>
      </c>
      <c r="AX34">
        <f>IF(Z34&gt;0, (R34*SUMPRODUCT(K34:$K$98, X34:$X$98)-K34*$AZ$3)/Z34, 0)</f>
        <v>395.25438006867847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500000</v>
      </c>
      <c r="S35">
        <f t="shared" si="1"/>
        <v>390.88053318537203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264.8131595984616</v>
      </c>
      <c r="AC35">
        <f t="shared" si="2"/>
        <v>258.22732504890854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-1325.993401806372</v>
      </c>
      <c r="AI35">
        <f t="shared" ref="AI35:AI66" si="25">SUM(AE35:AH35)</f>
        <v>-1342.5091465880678</v>
      </c>
      <c r="AJ35">
        <f t="shared" si="7"/>
        <v>6.5858345495530557</v>
      </c>
      <c r="AK35">
        <f t="shared" si="22"/>
        <v>18.536921171892313</v>
      </c>
      <c r="AL35">
        <f t="shared" ref="AL35:AL98" si="26">SUM(AI35:AK35)</f>
        <v>-1317.3863908666224</v>
      </c>
      <c r="AN35">
        <f t="shared" ref="AN35:AT66" si="27">AE35*$K35</f>
        <v>0</v>
      </c>
      <c r="AO35">
        <f t="shared" si="27"/>
        <v>0</v>
      </c>
      <c r="AP35">
        <f t="shared" si="27"/>
        <v>-0.43946211108383759</v>
      </c>
      <c r="AQ35">
        <f t="shared" si="27"/>
        <v>-35.282929552586651</v>
      </c>
      <c r="AR35">
        <f t="shared" si="27"/>
        <v>-35.722391663670493</v>
      </c>
      <c r="AS35">
        <f t="shared" si="27"/>
        <v>0.17524034142275705</v>
      </c>
      <c r="AT35">
        <f t="shared" si="27"/>
        <v>0.49324293992620794</v>
      </c>
      <c r="AU35">
        <f t="shared" si="23"/>
        <v>-35.053908382321524</v>
      </c>
      <c r="AW35">
        <v>32</v>
      </c>
      <c r="AX35">
        <f>IF(Z35&gt;0, (R35*SUMPRODUCT(K35:$K$98, X35:$X$98)-K35*$AZ$3)/Z35, 0)</f>
        <v>390.88053318537203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25</v>
      </c>
      <c r="R36">
        <f t="shared" si="0"/>
        <v>500000</v>
      </c>
      <c r="S36">
        <f t="shared" si="1"/>
        <v>386.11167890048358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258.22732504890854</v>
      </c>
      <c r="AC36">
        <f t="shared" si="2"/>
        <v>251.47497525259905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-1361.1784679879042</v>
      </c>
      <c r="AI36">
        <f t="shared" si="25"/>
        <v>-1377.4609963983835</v>
      </c>
      <c r="AJ36">
        <f t="shared" si="7"/>
        <v>6.7523497963094883</v>
      </c>
      <c r="AK36">
        <f t="shared" si="22"/>
        <v>18.075912753423598</v>
      </c>
      <c r="AL36">
        <f t="shared" si="26"/>
        <v>-1352.6327338486503</v>
      </c>
      <c r="AN36">
        <f t="shared" si="27"/>
        <v>0</v>
      </c>
      <c r="AO36">
        <f t="shared" si="27"/>
        <v>0</v>
      </c>
      <c r="AP36">
        <f t="shared" si="27"/>
        <v>-0.38683618936881886</v>
      </c>
      <c r="AQ36">
        <f t="shared" si="27"/>
        <v>-32.338533570034691</v>
      </c>
      <c r="AR36">
        <f t="shared" si="27"/>
        <v>-32.725369759403513</v>
      </c>
      <c r="AS36">
        <f t="shared" si="27"/>
        <v>0.16042061764858281</v>
      </c>
      <c r="AT36">
        <f t="shared" si="27"/>
        <v>0.429442960738049</v>
      </c>
      <c r="AU36">
        <f t="shared" si="23"/>
        <v>-32.135506181016879</v>
      </c>
      <c r="AW36">
        <v>33</v>
      </c>
      <c r="AX36">
        <f>IF(Z36&gt;0, (R36*SUMPRODUCT(K36:$K$98, X36:$X$98)-K36*$AZ$3)/Z36, 0)</f>
        <v>386.11167890048358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500000</v>
      </c>
      <c r="S37">
        <f t="shared" si="1"/>
        <v>381.01959604701744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251.47497525259905</v>
      </c>
      <c r="AC37">
        <f t="shared" si="2"/>
        <v>244.61017360781122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-1399.845765963111</v>
      </c>
      <c r="AI37">
        <f t="shared" si="25"/>
        <v>-1415.8954768011874</v>
      </c>
      <c r="AJ37">
        <f t="shared" si="7"/>
        <v>6.8648016447878319</v>
      </c>
      <c r="AK37">
        <f t="shared" si="22"/>
        <v>17.603248267681934</v>
      </c>
      <c r="AL37">
        <f t="shared" si="26"/>
        <v>-1391.4274268887177</v>
      </c>
      <c r="AN37">
        <f t="shared" si="27"/>
        <v>0</v>
      </c>
      <c r="AO37">
        <f t="shared" si="27"/>
        <v>0</v>
      </c>
      <c r="AP37">
        <f t="shared" si="27"/>
        <v>-0.34045086464521379</v>
      </c>
      <c r="AQ37">
        <f t="shared" si="27"/>
        <v>-29.693912008772617</v>
      </c>
      <c r="AR37">
        <f t="shared" si="27"/>
        <v>-30.03436287341783</v>
      </c>
      <c r="AS37">
        <f t="shared" si="27"/>
        <v>0.1456180537559158</v>
      </c>
      <c r="AT37">
        <f t="shared" si="27"/>
        <v>0.37340492634165018</v>
      </c>
      <c r="AU37">
        <f t="shared" si="23"/>
        <v>-29.515339893320267</v>
      </c>
      <c r="AW37">
        <v>34</v>
      </c>
      <c r="AX37">
        <f>IF(Z37&gt;0, (R37*SUMPRODUCT(K37:$K$98, X37:$X$98)-K37*$AZ$3)/Z37, 0)</f>
        <v>381.01959604701744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500000</v>
      </c>
      <c r="S38">
        <f t="shared" si="1"/>
        <v>375.64618594162164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244.61017360781122</v>
      </c>
      <c r="AC38">
        <f t="shared" si="2"/>
        <v>237.66066510372352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-1448.4857611479551</v>
      </c>
      <c r="AI38">
        <f t="shared" si="25"/>
        <v>-1464.3025505895932</v>
      </c>
      <c r="AJ38">
        <f t="shared" si="7"/>
        <v>6.9495085040877029</v>
      </c>
      <c r="AK38">
        <f t="shared" si="22"/>
        <v>17.122712152546786</v>
      </c>
      <c r="AL38">
        <f t="shared" si="26"/>
        <v>-1440.2303299329587</v>
      </c>
      <c r="AN38">
        <f t="shared" si="27"/>
        <v>0</v>
      </c>
      <c r="AO38">
        <f t="shared" si="27"/>
        <v>0</v>
      </c>
      <c r="AP38">
        <f t="shared" si="27"/>
        <v>-0.29956256442227841</v>
      </c>
      <c r="AQ38">
        <f t="shared" si="27"/>
        <v>-27.433640103746392</v>
      </c>
      <c r="AR38">
        <f t="shared" si="27"/>
        <v>-27.733202668168666</v>
      </c>
      <c r="AS38">
        <f t="shared" si="27"/>
        <v>0.13162042756151959</v>
      </c>
      <c r="AT38">
        <f t="shared" si="27"/>
        <v>0.32429612730244289</v>
      </c>
      <c r="AU38">
        <f t="shared" si="23"/>
        <v>-27.277286113304704</v>
      </c>
      <c r="AW38">
        <v>35</v>
      </c>
      <c r="AX38">
        <f>IF(Z38&gt;0, (R38*SUMPRODUCT(K38:$K$98, X38:$X$98)-K38*$AZ$3)/Z38, 0)</f>
        <v>375.64618594162164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500000</v>
      </c>
      <c r="S39">
        <f t="shared" si="1"/>
        <v>369.83421544443394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237.66066510372352</v>
      </c>
      <c r="AC39">
        <f t="shared" si="2"/>
        <v>230.53452812916007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-1499.6347266437285</v>
      </c>
      <c r="AI39">
        <f t="shared" si="25"/>
        <v>-1515.218366454618</v>
      </c>
      <c r="AJ39">
        <f t="shared" si="7"/>
        <v>7.1261369745634511</v>
      </c>
      <c r="AK39">
        <f t="shared" si="22"/>
        <v>16.636246557260648</v>
      </c>
      <c r="AL39">
        <f t="shared" si="26"/>
        <v>-1491.455982922794</v>
      </c>
      <c r="AN39">
        <f t="shared" si="27"/>
        <v>0</v>
      </c>
      <c r="AO39">
        <f t="shared" si="27"/>
        <v>0</v>
      </c>
      <c r="AP39">
        <f t="shared" si="27"/>
        <v>-0.26352394634243537</v>
      </c>
      <c r="AQ39">
        <f t="shared" si="27"/>
        <v>-25.359265616570681</v>
      </c>
      <c r="AR39">
        <f t="shared" si="27"/>
        <v>-25.622789562913116</v>
      </c>
      <c r="AS39">
        <f t="shared" si="27"/>
        <v>0.12050507843497844</v>
      </c>
      <c r="AT39">
        <f t="shared" si="27"/>
        <v>0.28132383694030044</v>
      </c>
      <c r="AU39">
        <f t="shared" si="23"/>
        <v>-25.22096064753784</v>
      </c>
      <c r="AW39">
        <v>36</v>
      </c>
      <c r="AX39">
        <f>IF(Z39&gt;0, (R39*SUMPRODUCT(K39:$K$98, X39:$X$98)-K39*$AZ$3)/Z39, 0)</f>
        <v>369.83421544443394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500000</v>
      </c>
      <c r="S40">
        <f t="shared" si="1"/>
        <v>363.68261302439845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230.53452812916007</v>
      </c>
      <c r="AC40">
        <f t="shared" si="2"/>
        <v>223.30696173507417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-1548.0429364422077</v>
      </c>
      <c r="AI40">
        <f t="shared" si="25"/>
        <v>-1563.3933377081664</v>
      </c>
      <c r="AJ40">
        <f t="shared" si="7"/>
        <v>7.2275663940858976</v>
      </c>
      <c r="AK40">
        <f t="shared" si="22"/>
        <v>16.137416969041205</v>
      </c>
      <c r="AL40">
        <f t="shared" si="26"/>
        <v>-1540.0283543450394</v>
      </c>
      <c r="AN40">
        <f t="shared" si="27"/>
        <v>0</v>
      </c>
      <c r="AO40">
        <f t="shared" si="27"/>
        <v>0</v>
      </c>
      <c r="AP40">
        <f t="shared" si="27"/>
        <v>-0.2317676908417696</v>
      </c>
      <c r="AQ40">
        <f t="shared" si="27"/>
        <v>-23.373091718375843</v>
      </c>
      <c r="AR40">
        <f t="shared" si="27"/>
        <v>-23.604859409217614</v>
      </c>
      <c r="AS40">
        <f t="shared" si="27"/>
        <v>0.10912524985764646</v>
      </c>
      <c r="AT40">
        <f t="shared" si="27"/>
        <v>0.24365042986593924</v>
      </c>
      <c r="AU40">
        <f t="shared" si="23"/>
        <v>-23.252083729494029</v>
      </c>
      <c r="AW40">
        <v>37</v>
      </c>
      <c r="AX40">
        <f>IF(Z40&gt;0, (R40*SUMPRODUCT(K40:$K$98, X40:$X$98)-K40*$AZ$3)/Z40, 0)</f>
        <v>363.68261302439845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500000</v>
      </c>
      <c r="S41">
        <f t="shared" si="1"/>
        <v>357.42131360536894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223.30696173507417</v>
      </c>
      <c r="AC41">
        <f t="shared" si="2"/>
        <v>216.12288717963128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-1601.6280182314101</v>
      </c>
      <c r="AI41">
        <f t="shared" si="25"/>
        <v>-1616.7448340837975</v>
      </c>
      <c r="AJ41">
        <f t="shared" si="7"/>
        <v>7.1840745554428906</v>
      </c>
      <c r="AK41">
        <f t="shared" si="22"/>
        <v>15.631487321455193</v>
      </c>
      <c r="AL41">
        <f t="shared" si="26"/>
        <v>-1593.9292722068994</v>
      </c>
      <c r="AN41">
        <f t="shared" si="27"/>
        <v>0</v>
      </c>
      <c r="AO41">
        <f t="shared" si="27"/>
        <v>0</v>
      </c>
      <c r="AP41">
        <f t="shared" si="27"/>
        <v>-0.20378652382979762</v>
      </c>
      <c r="AQ41">
        <f t="shared" si="27"/>
        <v>-21.591200785331996</v>
      </c>
      <c r="AR41">
        <f t="shared" si="27"/>
        <v>-21.794987309161794</v>
      </c>
      <c r="AS41">
        <f t="shared" si="27"/>
        <v>9.6846954734623514E-2</v>
      </c>
      <c r="AT41">
        <f t="shared" si="27"/>
        <v>0.21072469854991427</v>
      </c>
      <c r="AU41">
        <f t="shared" si="23"/>
        <v>-21.487415655877257</v>
      </c>
      <c r="AW41">
        <v>38</v>
      </c>
      <c r="AX41">
        <f>IF(Z41&gt;0, (R41*SUMPRODUCT(K41:$K$98, X41:$X$98)-K41*$AZ$3)/Z41, 0)</f>
        <v>357.42131360536894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500000</v>
      </c>
      <c r="S42">
        <f t="shared" si="1"/>
        <v>351.05374657222183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216.12288717963128</v>
      </c>
      <c r="AC42">
        <f t="shared" si="2"/>
        <v>208.98616600406075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-1657.4409470506337</v>
      </c>
      <c r="AI42">
        <f t="shared" si="25"/>
        <v>-1672.3237226971446</v>
      </c>
      <c r="AJ42">
        <f t="shared" si="7"/>
        <v>7.1367211755705284</v>
      </c>
      <c r="AK42">
        <f t="shared" si="22"/>
        <v>15.128602102574192</v>
      </c>
      <c r="AL42">
        <f t="shared" si="26"/>
        <v>-1650.0583994189999</v>
      </c>
      <c r="AN42">
        <f t="shared" si="27"/>
        <v>0</v>
      </c>
      <c r="AO42">
        <f t="shared" si="27"/>
        <v>0</v>
      </c>
      <c r="AP42">
        <f t="shared" si="27"/>
        <v>-0.17913524861727417</v>
      </c>
      <c r="AQ42">
        <f t="shared" si="27"/>
        <v>-19.94964535986735</v>
      </c>
      <c r="AR42">
        <f t="shared" si="27"/>
        <v>-20.128780608484625</v>
      </c>
      <c r="AS42">
        <f t="shared" si="27"/>
        <v>8.5900530416024648E-2</v>
      </c>
      <c r="AT42">
        <f t="shared" si="27"/>
        <v>0.18209411760579519</v>
      </c>
      <c r="AU42">
        <f t="shared" si="23"/>
        <v>-19.860785960462803</v>
      </c>
      <c r="AW42">
        <v>39</v>
      </c>
      <c r="AX42">
        <f>IF(Z42&gt;0, (R42*SUMPRODUCT(K42:$K$98, X42:$X$98)-K42*$AZ$3)/Z42, 0)</f>
        <v>351.05374657222183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500000</v>
      </c>
      <c r="S43">
        <f t="shared" si="1"/>
        <v>344.6594612898835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208.98616600406075</v>
      </c>
      <c r="AC43">
        <f t="shared" si="2"/>
        <v>201.94230601005188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-1719.7782468660434</v>
      </c>
      <c r="AI43">
        <f t="shared" si="25"/>
        <v>-1734.4262058437462</v>
      </c>
      <c r="AJ43">
        <f t="shared" si="7"/>
        <v>7.0438599940088693</v>
      </c>
      <c r="AK43">
        <f t="shared" si="22"/>
        <v>14.629031620284254</v>
      </c>
      <c r="AL43">
        <f t="shared" si="26"/>
        <v>-1712.7533142294531</v>
      </c>
      <c r="AN43">
        <f t="shared" si="27"/>
        <v>0</v>
      </c>
      <c r="AO43">
        <f t="shared" si="27"/>
        <v>0</v>
      </c>
      <c r="AP43">
        <f t="shared" si="27"/>
        <v>-0.15741865891590062</v>
      </c>
      <c r="AQ43">
        <f t="shared" si="27"/>
        <v>-18.482109737369818</v>
      </c>
      <c r="AR43">
        <f t="shared" si="27"/>
        <v>-18.639528396285719</v>
      </c>
      <c r="AS43">
        <f t="shared" si="27"/>
        <v>7.5698941779952289E-2</v>
      </c>
      <c r="AT43">
        <f t="shared" si="27"/>
        <v>0.15721525042560131</v>
      </c>
      <c r="AU43">
        <f t="shared" si="23"/>
        <v>-18.406614204080167</v>
      </c>
      <c r="AW43">
        <v>40</v>
      </c>
      <c r="AX43">
        <f>IF(Z43&gt;0, (R43*SUMPRODUCT(K43:$K$98, X43:$X$98)-K43*$AZ$3)/Z43, 0)</f>
        <v>344.6594612898835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500000</v>
      </c>
      <c r="S44">
        <f t="shared" si="1"/>
        <v>338.233906403162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201.94230601005188</v>
      </c>
      <c r="AC44">
        <f t="shared" si="2"/>
        <v>194.98321892077004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-1792.3424239808246</v>
      </c>
      <c r="AI44">
        <f t="shared" si="25"/>
        <v>-1806.7542862475511</v>
      </c>
      <c r="AJ44">
        <f t="shared" si="7"/>
        <v>6.9590870892818373</v>
      </c>
      <c r="AK44">
        <f t="shared" si="22"/>
        <v>14.135961420703634</v>
      </c>
      <c r="AL44">
        <f t="shared" si="26"/>
        <v>-1785.6592377375657</v>
      </c>
      <c r="AN44">
        <f t="shared" si="27"/>
        <v>0</v>
      </c>
      <c r="AO44">
        <f t="shared" si="27"/>
        <v>0</v>
      </c>
      <c r="AP44">
        <f t="shared" si="27"/>
        <v>-0.13828694215315832</v>
      </c>
      <c r="AQ44">
        <f t="shared" si="27"/>
        <v>-17.198162771505942</v>
      </c>
      <c r="AR44">
        <f t="shared" si="27"/>
        <v>-17.3364497136591</v>
      </c>
      <c r="AS44">
        <f t="shared" si="27"/>
        <v>6.6774914715646422E-2</v>
      </c>
      <c r="AT44">
        <f t="shared" si="27"/>
        <v>0.13563957544732558</v>
      </c>
      <c r="AU44">
        <f t="shared" si="23"/>
        <v>-17.134035223496127</v>
      </c>
      <c r="AW44">
        <v>41</v>
      </c>
      <c r="AX44">
        <f>IF(Z44&gt;0, (R44*SUMPRODUCT(K44:$K$98, X44:$X$98)-K44*$AZ$3)/Z44, 0)</f>
        <v>338.233906403162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500000</v>
      </c>
      <c r="S45">
        <f t="shared" si="1"/>
        <v>331.71538221954143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194.98321892077004</v>
      </c>
      <c r="AC45">
        <f t="shared" si="2"/>
        <v>188.07346922791393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-1868.6685793303357</v>
      </c>
      <c r="AI45">
        <f t="shared" si="25"/>
        <v>-1882.8428895454285</v>
      </c>
      <c r="AJ45">
        <f t="shared" si="7"/>
        <v>6.90974969285611</v>
      </c>
      <c r="AK45">
        <f t="shared" si="22"/>
        <v>13.648825324453904</v>
      </c>
      <c r="AL45">
        <f t="shared" si="26"/>
        <v>-1862.2843145281186</v>
      </c>
      <c r="AN45">
        <f t="shared" si="27"/>
        <v>0</v>
      </c>
      <c r="AO45">
        <f t="shared" si="27"/>
        <v>0</v>
      </c>
      <c r="AP45">
        <f t="shared" si="27"/>
        <v>-0.12143530871718669</v>
      </c>
      <c r="AQ45">
        <f t="shared" si="27"/>
        <v>-16.009410149600058</v>
      </c>
      <c r="AR45">
        <f t="shared" si="27"/>
        <v>-16.130845458317246</v>
      </c>
      <c r="AS45">
        <f t="shared" si="27"/>
        <v>5.9197772193316983E-2</v>
      </c>
      <c r="AT45">
        <f t="shared" si="27"/>
        <v>0.11693333162252706</v>
      </c>
      <c r="AU45">
        <f t="shared" si="23"/>
        <v>-15.954714354501402</v>
      </c>
      <c r="AW45">
        <v>42</v>
      </c>
      <c r="AX45">
        <f>IF(Z45&gt;0, (R45*SUMPRODUCT(K45:$K$98, X45:$X$98)-K45*$AZ$3)/Z45, 0)</f>
        <v>331.71538221954143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500000</v>
      </c>
      <c r="S46">
        <f t="shared" si="1"/>
        <v>325.16626035045385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188.07346922791393</v>
      </c>
      <c r="AC46">
        <f t="shared" si="2"/>
        <v>181.25014218425139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-1947.5462547468862</v>
      </c>
      <c r="AI46">
        <f t="shared" si="25"/>
        <v>-1961.4814445470906</v>
      </c>
      <c r="AJ46">
        <f t="shared" si="7"/>
        <v>6.8233270436625446</v>
      </c>
      <c r="AK46">
        <f t="shared" si="22"/>
        <v>13.165142845953977</v>
      </c>
      <c r="AL46">
        <f t="shared" si="26"/>
        <v>-1941.492974657474</v>
      </c>
      <c r="AN46">
        <f t="shared" si="27"/>
        <v>0</v>
      </c>
      <c r="AO46">
        <f t="shared" si="27"/>
        <v>0</v>
      </c>
      <c r="AP46">
        <f t="shared" si="27"/>
        <v>-0.10659526496359113</v>
      </c>
      <c r="AQ46">
        <f t="shared" si="27"/>
        <v>-14.897479835584829</v>
      </c>
      <c r="AR46">
        <f t="shared" si="27"/>
        <v>-15.00407510054842</v>
      </c>
      <c r="AS46">
        <f t="shared" si="27"/>
        <v>5.2194075902846498E-2</v>
      </c>
      <c r="AT46">
        <f t="shared" si="27"/>
        <v>0.10070489961517398</v>
      </c>
      <c r="AU46">
        <f t="shared" si="23"/>
        <v>-14.851176125030397</v>
      </c>
      <c r="AW46">
        <v>43</v>
      </c>
      <c r="AX46">
        <f>IF(Z46&gt;0, (R46*SUMPRODUCT(K46:$K$98, X46:$X$98)-K46*$AZ$3)/Z46, 0)</f>
        <v>325.16626035045385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500000</v>
      </c>
      <c r="S47">
        <f t="shared" si="1"/>
        <v>318.66917692603243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181.25014218425139</v>
      </c>
      <c r="AC47">
        <f t="shared" si="2"/>
        <v>174.55452226468213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-2036.2968891902344</v>
      </c>
      <c r="AI47">
        <f t="shared" si="25"/>
        <v>-2049.9909122479776</v>
      </c>
      <c r="AJ47">
        <f t="shared" si="7"/>
        <v>6.6956199195692534</v>
      </c>
      <c r="AK47">
        <f t="shared" si="22"/>
        <v>12.687509952897598</v>
      </c>
      <c r="AL47">
        <f t="shared" si="26"/>
        <v>-2030.6077823755106</v>
      </c>
      <c r="AN47">
        <f t="shared" si="27"/>
        <v>0</v>
      </c>
      <c r="AO47">
        <f t="shared" si="27"/>
        <v>0</v>
      </c>
      <c r="AP47">
        <f t="shared" si="27"/>
        <v>-9.3527226830721913E-2</v>
      </c>
      <c r="AQ47">
        <f t="shared" si="27"/>
        <v>-13.907468991904738</v>
      </c>
      <c r="AR47">
        <f t="shared" si="27"/>
        <v>-14.000996218735461</v>
      </c>
      <c r="AS47">
        <f t="shared" si="27"/>
        <v>4.5729641344204666E-2</v>
      </c>
      <c r="AT47">
        <f t="shared" si="27"/>
        <v>8.6652959198191701E-2</v>
      </c>
      <c r="AU47">
        <f t="shared" si="23"/>
        <v>-13.868613618193065</v>
      </c>
      <c r="AW47">
        <v>44</v>
      </c>
      <c r="AX47">
        <f>IF(Z47&gt;0, (R47*SUMPRODUCT(K47:$K$98, X47:$X$98)-K47*$AZ$3)/Z47, 0)</f>
        <v>318.66917692603243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500000</v>
      </c>
      <c r="S48">
        <f t="shared" si="1"/>
        <v>312.20519804953136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174.55452226468213</v>
      </c>
      <c r="AC48">
        <f t="shared" si="2"/>
        <v>167.97014248350561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-2135.6573913404463</v>
      </c>
      <c r="AI48">
        <f t="shared" si="25"/>
        <v>-2149.1076912980448</v>
      </c>
      <c r="AJ48">
        <f t="shared" si="7"/>
        <v>6.5843797811765228</v>
      </c>
      <c r="AK48">
        <f t="shared" si="22"/>
        <v>12.218816558527751</v>
      </c>
      <c r="AL48">
        <f t="shared" si="26"/>
        <v>-2130.3044949583405</v>
      </c>
      <c r="AN48">
        <f t="shared" si="27"/>
        <v>0</v>
      </c>
      <c r="AO48">
        <f t="shared" si="27"/>
        <v>0</v>
      </c>
      <c r="AP48">
        <f t="shared" si="27"/>
        <v>-8.202022372481825E-2</v>
      </c>
      <c r="AQ48">
        <f t="shared" si="27"/>
        <v>-13.023285546754503</v>
      </c>
      <c r="AR48">
        <f t="shared" si="27"/>
        <v>-13.105305770479321</v>
      </c>
      <c r="AS48">
        <f t="shared" si="27"/>
        <v>4.0151692114210137E-2</v>
      </c>
      <c r="AT48">
        <f t="shared" si="27"/>
        <v>7.4510610985801223E-2</v>
      </c>
      <c r="AU48">
        <f t="shared" si="23"/>
        <v>-12.990643467379309</v>
      </c>
      <c r="AW48">
        <v>45</v>
      </c>
      <c r="AX48">
        <f>IF(Z48&gt;0, (R48*SUMPRODUCT(K48:$K$98, X48:$X$98)-K48*$AZ$3)/Z48, 0)</f>
        <v>312.20519804953136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500000</v>
      </c>
      <c r="S49">
        <f t="shared" si="1"/>
        <v>305.76593472713989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167.97014248350561</v>
      </c>
      <c r="AC49">
        <f t="shared" si="2"/>
        <v>161.48532944632984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-2249.0319190720206</v>
      </c>
      <c r="AI49">
        <f t="shared" si="25"/>
        <v>-2262.2352644340895</v>
      </c>
      <c r="AJ49">
        <f t="shared" si="7"/>
        <v>6.4848130371757691</v>
      </c>
      <c r="AK49">
        <f t="shared" si="22"/>
        <v>11.757909973845393</v>
      </c>
      <c r="AL49">
        <f t="shared" si="26"/>
        <v>-2243.9925414230684</v>
      </c>
      <c r="AN49">
        <f t="shared" si="27"/>
        <v>0</v>
      </c>
      <c r="AO49">
        <f t="shared" si="27"/>
        <v>0</v>
      </c>
      <c r="AP49">
        <f t="shared" si="27"/>
        <v>-7.1887758207654182E-2</v>
      </c>
      <c r="AQ49">
        <f t="shared" si="27"/>
        <v>-12.245219553524704</v>
      </c>
      <c r="AR49">
        <f t="shared" si="27"/>
        <v>-12.317107311732357</v>
      </c>
      <c r="AS49">
        <f t="shared" si="27"/>
        <v>3.5307617793411038E-2</v>
      </c>
      <c r="AT49">
        <f t="shared" si="27"/>
        <v>6.401785048018438E-2</v>
      </c>
      <c r="AU49">
        <f t="shared" si="23"/>
        <v>-12.217781843458763</v>
      </c>
      <c r="AW49">
        <v>46</v>
      </c>
      <c r="AX49">
        <f>IF(Z49&gt;0, (R49*SUMPRODUCT(K49:$K$98, X49:$X$98)-K49*$AZ$3)/Z49, 0)</f>
        <v>305.76593472713989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25</v>
      </c>
      <c r="R50">
        <f t="shared" si="0"/>
        <v>500000</v>
      </c>
      <c r="S50">
        <f t="shared" si="1"/>
        <v>299.32406261702727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161.48532944632984</v>
      </c>
      <c r="AC50">
        <f t="shared" si="2"/>
        <v>155.07803177635756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-2379.186587993574</v>
      </c>
      <c r="AI50">
        <f t="shared" si="25"/>
        <v>-2392.1389405726227</v>
      </c>
      <c r="AJ50">
        <f t="shared" si="7"/>
        <v>6.4072976699722801</v>
      </c>
      <c r="AK50">
        <f t="shared" si="22"/>
        <v>11.30397306124309</v>
      </c>
      <c r="AL50">
        <f t="shared" si="26"/>
        <v>-2374.4276698414074</v>
      </c>
      <c r="AN50">
        <f t="shared" si="27"/>
        <v>0</v>
      </c>
      <c r="AO50">
        <f t="shared" si="27"/>
        <v>0</v>
      </c>
      <c r="AP50">
        <f t="shared" si="27"/>
        <v>-6.2965345746624254E-2</v>
      </c>
      <c r="AQ50">
        <f t="shared" si="27"/>
        <v>-11.565953381401174</v>
      </c>
      <c r="AR50">
        <f t="shared" si="27"/>
        <v>-11.6289187271478</v>
      </c>
      <c r="AS50">
        <f t="shared" si="27"/>
        <v>3.1147832845743965E-2</v>
      </c>
      <c r="AT50">
        <f t="shared" si="27"/>
        <v>5.4952068959505003E-2</v>
      </c>
      <c r="AU50">
        <f t="shared" si="23"/>
        <v>-11.54281882534255</v>
      </c>
      <c r="AW50">
        <v>47</v>
      </c>
      <c r="AX50">
        <f>IF(Z50&gt;0, (R50*SUMPRODUCT(K50:$K$98, X50:$X$98)-K50*$AZ$3)/Z50, 0)</f>
        <v>299.32406261702727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500000</v>
      </c>
      <c r="S51">
        <f t="shared" si="1"/>
        <v>292.84684305007465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155.07803177635756</v>
      </c>
      <c r="AC51">
        <f t="shared" si="2"/>
        <v>148.72450864812819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-2527.7575560454188</v>
      </c>
      <c r="AI51">
        <f t="shared" si="25"/>
        <v>-2540.4539972208745</v>
      </c>
      <c r="AJ51">
        <f t="shared" si="7"/>
        <v>6.3535231282293694</v>
      </c>
      <c r="AK51">
        <f t="shared" si="22"/>
        <v>10.855462224345031</v>
      </c>
      <c r="AL51">
        <f t="shared" si="26"/>
        <v>-2523.2450118683</v>
      </c>
      <c r="AN51">
        <f t="shared" si="27"/>
        <v>0</v>
      </c>
      <c r="AO51">
        <f t="shared" si="27"/>
        <v>0</v>
      </c>
      <c r="AP51">
        <f t="shared" si="27"/>
        <v>-5.5108287656436543E-2</v>
      </c>
      <c r="AQ51">
        <f t="shared" si="27"/>
        <v>-10.971609177662438</v>
      </c>
      <c r="AR51">
        <f t="shared" si="27"/>
        <v>-11.026717465318875</v>
      </c>
      <c r="AS51">
        <f t="shared" si="27"/>
        <v>2.7577159248305453E-2</v>
      </c>
      <c r="AT51">
        <f t="shared" si="27"/>
        <v>4.711760773241333E-2</v>
      </c>
      <c r="AU51">
        <f t="shared" si="23"/>
        <v>-10.952022698338155</v>
      </c>
      <c r="AW51">
        <v>48</v>
      </c>
      <c r="AX51">
        <f>IF(Z51&gt;0, (R51*SUMPRODUCT(K51:$K$98, X51:$X$98)-K51*$AZ$3)/Z51, 0)</f>
        <v>292.84684305007465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500000</v>
      </c>
      <c r="S52">
        <f t="shared" si="1"/>
        <v>286.31968205602755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148.72450864812819</v>
      </c>
      <c r="AC52">
        <f t="shared" si="2"/>
        <v>142.40685505365491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-2704.4745212179537</v>
      </c>
      <c r="AI52">
        <f t="shared" si="25"/>
        <v>-2716.9087742555939</v>
      </c>
      <c r="AJ52">
        <f t="shared" si="7"/>
        <v>6.3176535944732848</v>
      </c>
      <c r="AK52">
        <f t="shared" si="22"/>
        <v>10.410715605368974</v>
      </c>
      <c r="AL52">
        <f t="shared" si="26"/>
        <v>-2700.1804050557521</v>
      </c>
      <c r="AN52">
        <f t="shared" si="27"/>
        <v>0</v>
      </c>
      <c r="AO52">
        <f t="shared" si="27"/>
        <v>0</v>
      </c>
      <c r="AP52">
        <f t="shared" si="27"/>
        <v>-4.8187743526611572E-2</v>
      </c>
      <c r="AQ52">
        <f t="shared" si="27"/>
        <v>-10.480929108342961</v>
      </c>
      <c r="AR52">
        <f t="shared" si="27"/>
        <v>-10.529116851869572</v>
      </c>
      <c r="AS52">
        <f t="shared" si="27"/>
        <v>2.4483454710056897E-2</v>
      </c>
      <c r="AT52">
        <f t="shared" si="27"/>
        <v>4.0345720165207093E-2</v>
      </c>
      <c r="AU52">
        <f t="shared" si="23"/>
        <v>-10.46428767699431</v>
      </c>
      <c r="AW52">
        <v>49</v>
      </c>
      <c r="AX52">
        <f>IF(Z52&gt;0, (R52*SUMPRODUCT(K52:$K$98, X52:$X$98)-K52*$AZ$3)/Z52, 0)</f>
        <v>286.31968205602755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500000</v>
      </c>
      <c r="S53">
        <f t="shared" si="1"/>
        <v>279.66415805994689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142.40685505365491</v>
      </c>
      <c r="AC53">
        <f t="shared" si="2"/>
        <v>136.08124343030227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-2904.1742303636256</v>
      </c>
      <c r="AI53">
        <f t="shared" si="25"/>
        <v>-2916.3389321593713</v>
      </c>
      <c r="AJ53">
        <f t="shared" si="7"/>
        <v>6.3256116233526427</v>
      </c>
      <c r="AK53">
        <f t="shared" si="22"/>
        <v>9.968479853755845</v>
      </c>
      <c r="AL53">
        <f t="shared" si="26"/>
        <v>-2900.0448406822629</v>
      </c>
      <c r="AN53">
        <f t="shared" si="27"/>
        <v>0</v>
      </c>
      <c r="AO53">
        <f t="shared" si="27"/>
        <v>0</v>
      </c>
      <c r="AP53">
        <f t="shared" si="27"/>
        <v>-4.2092074814039926E-2</v>
      </c>
      <c r="AQ53">
        <f t="shared" si="27"/>
        <v>-10.048969636084582</v>
      </c>
      <c r="AR53">
        <f t="shared" si="27"/>
        <v>-10.091061710898622</v>
      </c>
      <c r="AS53">
        <f t="shared" si="27"/>
        <v>2.1887763643152862E-2</v>
      </c>
      <c r="AT53">
        <f t="shared" si="27"/>
        <v>3.4492748513842063E-2</v>
      </c>
      <c r="AU53">
        <f t="shared" si="23"/>
        <v>-10.034681198741627</v>
      </c>
      <c r="AW53">
        <v>50</v>
      </c>
      <c r="AX53">
        <f>IF(Z53&gt;0, (R53*SUMPRODUCT(K53:$K$98, X53:$X$98)-K53*$AZ$3)/Z53, 0)</f>
        <v>279.66415805994689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500000</v>
      </c>
      <c r="S54">
        <f t="shared" si="1"/>
        <v>272.87483110499619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136.08124343030227</v>
      </c>
      <c r="AC54">
        <f t="shared" si="2"/>
        <v>129.7423786915304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-3128.6924496536408</v>
      </c>
      <c r="AI54">
        <f t="shared" si="25"/>
        <v>-3140.5790698089463</v>
      </c>
      <c r="AJ54">
        <f t="shared" si="7"/>
        <v>6.3388647387718606</v>
      </c>
      <c r="AK54">
        <f t="shared" si="22"/>
        <v>9.5256870401211593</v>
      </c>
      <c r="AL54">
        <f t="shared" si="26"/>
        <v>-3124.7145180300531</v>
      </c>
      <c r="AN54">
        <f t="shared" si="27"/>
        <v>0</v>
      </c>
      <c r="AO54">
        <f t="shared" si="27"/>
        <v>0</v>
      </c>
      <c r="AP54">
        <f t="shared" si="27"/>
        <v>-3.6723090978435839E-2</v>
      </c>
      <c r="AQ54">
        <f t="shared" si="27"/>
        <v>-9.6659316080603741</v>
      </c>
      <c r="AR54">
        <f t="shared" si="27"/>
        <v>-9.7026546990388098</v>
      </c>
      <c r="AS54">
        <f t="shared" si="27"/>
        <v>1.9583590916549581E-2</v>
      </c>
      <c r="AT54">
        <f t="shared" si="27"/>
        <v>2.9429111659661923E-2</v>
      </c>
      <c r="AU54">
        <f t="shared" si="23"/>
        <v>-9.6536419964625981</v>
      </c>
      <c r="AW54">
        <v>51</v>
      </c>
      <c r="AX54">
        <f>IF(Z54&gt;0, (R54*SUMPRODUCT(K54:$K$98, X54:$X$98)-K54*$AZ$3)/Z54, 0)</f>
        <v>272.87483110499619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500000</v>
      </c>
      <c r="S55">
        <f t="shared" si="1"/>
        <v>265.95490425424754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129.7423786915304</v>
      </c>
      <c r="AC55">
        <f t="shared" si="2"/>
        <v>123.38904074178504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-3381.464811808004</v>
      </c>
      <c r="AI55">
        <f t="shared" si="25"/>
        <v>-3393.0634925211662</v>
      </c>
      <c r="AJ55">
        <f t="shared" si="7"/>
        <v>6.3533379497453666</v>
      </c>
      <c r="AK55">
        <f t="shared" si="22"/>
        <v>9.0819665084071293</v>
      </c>
      <c r="AL55">
        <f t="shared" si="26"/>
        <v>-3377.6281880630136</v>
      </c>
      <c r="AN55">
        <f t="shared" si="27"/>
        <v>0</v>
      </c>
      <c r="AO55">
        <f t="shared" si="27"/>
        <v>0</v>
      </c>
      <c r="AP55">
        <f t="shared" si="27"/>
        <v>-3.1994211731201656E-2</v>
      </c>
      <c r="AQ55">
        <f t="shared" si="27"/>
        <v>-9.3275523161718414</v>
      </c>
      <c r="AR55">
        <f t="shared" si="27"/>
        <v>-9.3595465279030421</v>
      </c>
      <c r="AS55">
        <f t="shared" si="27"/>
        <v>1.7525272450457378E-2</v>
      </c>
      <c r="AT55">
        <f t="shared" si="27"/>
        <v>2.5052018120985224E-2</v>
      </c>
      <c r="AU55">
        <f t="shared" si="23"/>
        <v>-9.3169692373316</v>
      </c>
      <c r="AW55">
        <v>52</v>
      </c>
      <c r="AX55">
        <f>IF(Z55&gt;0, (R55*SUMPRODUCT(K55:$K$98, X55:$X$98)-K55*$AZ$3)/Z55, 0)</f>
        <v>265.95490425424754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500000</v>
      </c>
      <c r="S56">
        <f t="shared" si="1"/>
        <v>258.89149144390939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123.38904074178504</v>
      </c>
      <c r="AC56">
        <f t="shared" si="2"/>
        <v>117.01916133482295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-3653.4779487571291</v>
      </c>
      <c r="AI56">
        <f t="shared" si="25"/>
        <v>-3664.7779687657217</v>
      </c>
      <c r="AJ56">
        <f t="shared" si="7"/>
        <v>6.3698794069620845</v>
      </c>
      <c r="AK56">
        <f t="shared" si="22"/>
        <v>8.6372328519249528</v>
      </c>
      <c r="AL56">
        <f t="shared" si="26"/>
        <v>-3649.7708565068347</v>
      </c>
      <c r="AN56">
        <f t="shared" si="27"/>
        <v>0</v>
      </c>
      <c r="AO56">
        <f t="shared" si="27"/>
        <v>0</v>
      </c>
      <c r="AP56">
        <f t="shared" si="27"/>
        <v>-2.7830692378987859E-2</v>
      </c>
      <c r="AQ56">
        <f t="shared" si="27"/>
        <v>-8.9981098111293107</v>
      </c>
      <c r="AR56">
        <f t="shared" si="27"/>
        <v>-9.0259405035082985</v>
      </c>
      <c r="AS56">
        <f t="shared" si="27"/>
        <v>1.568830445712547E-2</v>
      </c>
      <c r="AT56">
        <f t="shared" si="27"/>
        <v>2.127254379415465E-2</v>
      </c>
      <c r="AU56">
        <f t="shared" si="23"/>
        <v>-8.9889796552570189</v>
      </c>
      <c r="AW56">
        <v>53</v>
      </c>
      <c r="AX56">
        <f>IF(Z56&gt;0, (R56*SUMPRODUCT(K56:$K$98, X56:$X$98)-K56*$AZ$3)/Z56, 0)</f>
        <v>258.89149144390939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500000</v>
      </c>
      <c r="S57">
        <f t="shared" si="1"/>
        <v>251.73610544886529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117.01916133482295</v>
      </c>
      <c r="AC57">
        <f t="shared" si="2"/>
        <v>110.66183090691671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-3943.0994939231796</v>
      </c>
      <c r="AI57">
        <f t="shared" si="25"/>
        <v>-3954.0893587569904</v>
      </c>
      <c r="AJ57">
        <f t="shared" si="7"/>
        <v>6.3573304279062484</v>
      </c>
      <c r="AK57">
        <f t="shared" si="22"/>
        <v>8.191341293437608</v>
      </c>
      <c r="AL57">
        <f t="shared" si="26"/>
        <v>-3939.5406870356464</v>
      </c>
      <c r="AN57">
        <f t="shared" si="27"/>
        <v>0</v>
      </c>
      <c r="AO57">
        <f t="shared" si="27"/>
        <v>0</v>
      </c>
      <c r="AP57">
        <f t="shared" si="27"/>
        <v>-2.4166798823290852E-2</v>
      </c>
      <c r="AQ57">
        <f t="shared" si="27"/>
        <v>-8.6709066627182736</v>
      </c>
      <c r="AR57">
        <f t="shared" si="27"/>
        <v>-8.6950734615415648</v>
      </c>
      <c r="AS57">
        <f t="shared" si="27"/>
        <v>1.3979819390656198E-2</v>
      </c>
      <c r="AT57">
        <f t="shared" si="27"/>
        <v>1.8012823644782024E-2</v>
      </c>
      <c r="AU57">
        <f t="shared" si="23"/>
        <v>-8.6630808185061277</v>
      </c>
      <c r="AW57">
        <v>54</v>
      </c>
      <c r="AX57">
        <f>IF(Z57&gt;0, (R57*SUMPRODUCT(K57:$K$98, X57:$X$98)-K57*$AZ$3)/Z57, 0)</f>
        <v>251.73610544886529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500000</v>
      </c>
      <c r="S58">
        <f t="shared" si="1"/>
        <v>244.5400222472409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110.66183090691671</v>
      </c>
      <c r="AC58">
        <f t="shared" si="2"/>
        <v>104.34876297921899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-4242.0948593643789</v>
      </c>
      <c r="AI58">
        <f t="shared" si="25"/>
        <v>-4252.7627208068834</v>
      </c>
      <c r="AJ58">
        <f t="shared" si="7"/>
        <v>6.3130679276977162</v>
      </c>
      <c r="AK58">
        <f t="shared" si="22"/>
        <v>7.7463281634841703</v>
      </c>
      <c r="AL58">
        <f t="shared" si="26"/>
        <v>-4238.7033247157015</v>
      </c>
      <c r="AN58">
        <f t="shared" si="27"/>
        <v>0</v>
      </c>
      <c r="AO58">
        <f t="shared" si="27"/>
        <v>0</v>
      </c>
      <c r="AP58">
        <f t="shared" si="27"/>
        <v>-2.0945277539670414E-2</v>
      </c>
      <c r="AQ58">
        <f t="shared" si="27"/>
        <v>-8.3289284040549223</v>
      </c>
      <c r="AR58">
        <f t="shared" si="27"/>
        <v>-8.3498736815945946</v>
      </c>
      <c r="AS58">
        <f t="shared" si="27"/>
        <v>1.239507661259801E-2</v>
      </c>
      <c r="AT58">
        <f t="shared" si="27"/>
        <v>1.5209139542353648E-2</v>
      </c>
      <c r="AU58">
        <f t="shared" si="23"/>
        <v>-8.3222694654396427</v>
      </c>
      <c r="AW58">
        <v>55</v>
      </c>
      <c r="AX58">
        <f>IF(Z58&gt;0, (R58*SUMPRODUCT(K58:$K$98, X58:$X$98)-K58*$AZ$3)/Z58, 0)</f>
        <v>244.5400222472409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500000</v>
      </c>
      <c r="S59">
        <f t="shared" si="1"/>
        <v>237.39408154229301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104.34876297921899</v>
      </c>
      <c r="AC59">
        <f t="shared" si="2"/>
        <v>98.125047731432446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-4552.4390359887138</v>
      </c>
      <c r="AI59">
        <f t="shared" si="25"/>
        <v>-4562.7725968649938</v>
      </c>
      <c r="AJ59">
        <f t="shared" si="7"/>
        <v>6.2237152477865436</v>
      </c>
      <c r="AK59">
        <f t="shared" si="22"/>
        <v>7.3044134085453303</v>
      </c>
      <c r="AL59">
        <f t="shared" si="26"/>
        <v>-4549.2444682086616</v>
      </c>
      <c r="AN59">
        <f t="shared" si="27"/>
        <v>0</v>
      </c>
      <c r="AO59">
        <f t="shared" si="27"/>
        <v>0</v>
      </c>
      <c r="AP59">
        <f t="shared" si="27"/>
        <v>-1.8115099873752798E-2</v>
      </c>
      <c r="AQ59">
        <f t="shared" si="27"/>
        <v>-7.9805876012602539</v>
      </c>
      <c r="AR59">
        <f t="shared" si="27"/>
        <v>-7.9987027011340066</v>
      </c>
      <c r="AS59">
        <f t="shared" si="27"/>
        <v>1.0910394262857474E-2</v>
      </c>
      <c r="AT59">
        <f t="shared" si="27"/>
        <v>1.2804896588814094E-2</v>
      </c>
      <c r="AU59">
        <f t="shared" si="23"/>
        <v>-7.9749874102823348</v>
      </c>
      <c r="AW59">
        <v>56</v>
      </c>
      <c r="AX59">
        <f>IF(Z59&gt;0, (R59*SUMPRODUCT(K59:$K$98, X59:$X$98)-K59*$AZ$3)/Z59, 0)</f>
        <v>237.39408154229301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500000</v>
      </c>
      <c r="S60">
        <f t="shared" si="1"/>
        <v>230.38137596814133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98.125047731432446</v>
      </c>
      <c r="AC60">
        <f t="shared" si="2"/>
        <v>92.024114733983239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-4883.2510882135712</v>
      </c>
      <c r="AI60">
        <f t="shared" si="25"/>
        <v>-4893.2371509266777</v>
      </c>
      <c r="AJ60">
        <f t="shared" si="7"/>
        <v>6.1009329974492061</v>
      </c>
      <c r="AK60">
        <f t="shared" si="22"/>
        <v>6.8687533412002715</v>
      </c>
      <c r="AL60">
        <f t="shared" si="26"/>
        <v>-4880.2674645880279</v>
      </c>
      <c r="AN60">
        <f t="shared" si="27"/>
        <v>0</v>
      </c>
      <c r="AO60">
        <f t="shared" si="27"/>
        <v>0</v>
      </c>
      <c r="AP60">
        <f t="shared" si="27"/>
        <v>-1.5630288598282905E-2</v>
      </c>
      <c r="AQ60">
        <f t="shared" si="27"/>
        <v>-7.6433150881860126</v>
      </c>
      <c r="AR60">
        <f t="shared" si="27"/>
        <v>-7.6589453767842954</v>
      </c>
      <c r="AS60">
        <f t="shared" si="27"/>
        <v>9.5492434013821053E-3</v>
      </c>
      <c r="AT60">
        <f t="shared" si="27"/>
        <v>1.0751043741441134E-2</v>
      </c>
      <c r="AU60">
        <f t="shared" si="23"/>
        <v>-7.6386450896414724</v>
      </c>
      <c r="AW60">
        <v>57</v>
      </c>
      <c r="AX60">
        <f>IF(Z60&gt;0, (R60*SUMPRODUCT(K60:$K$98, X60:$X$98)-K60*$AZ$3)/Z60, 0)</f>
        <v>230.38137596814133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500000</v>
      </c>
      <c r="S61">
        <f t="shared" si="1"/>
        <v>223.54084654800505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92.024114733983239</v>
      </c>
      <c r="AC61">
        <f t="shared" si="2"/>
        <v>86.05906268491421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-5233.3537448729721</v>
      </c>
      <c r="AI61">
        <f t="shared" si="25"/>
        <v>-5242.9782792717033</v>
      </c>
      <c r="AJ61">
        <f t="shared" si="7"/>
        <v>5.9650520490690297</v>
      </c>
      <c r="AK61">
        <f t="shared" si="22"/>
        <v>6.4416880313788276</v>
      </c>
      <c r="AL61">
        <f t="shared" si="26"/>
        <v>-5230.5715391912554</v>
      </c>
      <c r="AN61">
        <f t="shared" si="27"/>
        <v>0</v>
      </c>
      <c r="AO61">
        <f t="shared" si="27"/>
        <v>0</v>
      </c>
      <c r="AP61">
        <f t="shared" si="27"/>
        <v>-1.3450375663398092E-2</v>
      </c>
      <c r="AQ61">
        <f t="shared" si="27"/>
        <v>-7.3136601659680682</v>
      </c>
      <c r="AR61">
        <f t="shared" si="27"/>
        <v>-7.3271105416314652</v>
      </c>
      <c r="AS61">
        <f t="shared" si="27"/>
        <v>8.3362153001681517E-3</v>
      </c>
      <c r="AT61">
        <f t="shared" si="27"/>
        <v>9.0023184851289167E-3</v>
      </c>
      <c r="AU61">
        <f t="shared" si="23"/>
        <v>-7.3097720078461688</v>
      </c>
      <c r="AW61">
        <v>58</v>
      </c>
      <c r="AX61">
        <f>IF(Z61&gt;0, (R61*SUMPRODUCT(K61:$K$98, X61:$X$98)-K61*$AZ$3)/Z61, 0)</f>
        <v>223.54084654800505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500000</v>
      </c>
      <c r="S62">
        <f t="shared" si="1"/>
        <v>216.9190103516427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86.05906268491421</v>
      </c>
      <c r="AC62">
        <f t="shared" si="2"/>
        <v>80.243851661014887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-5603.0811200578</v>
      </c>
      <c r="AI62">
        <f t="shared" si="25"/>
        <v>-5612.3292550565411</v>
      </c>
      <c r="AJ62">
        <f t="shared" si="7"/>
        <v>5.8152110238993231</v>
      </c>
      <c r="AK62">
        <f t="shared" si="22"/>
        <v>6.0241343879439953</v>
      </c>
      <c r="AL62">
        <f t="shared" si="26"/>
        <v>-5600.4899096446979</v>
      </c>
      <c r="AN62">
        <f t="shared" si="27"/>
        <v>0</v>
      </c>
      <c r="AO62">
        <f t="shared" si="27"/>
        <v>0</v>
      </c>
      <c r="AP62">
        <f t="shared" si="27"/>
        <v>-1.1539601810252305E-2</v>
      </c>
      <c r="AQ62">
        <f t="shared" si="27"/>
        <v>-6.9913907014559085</v>
      </c>
      <c r="AR62">
        <f t="shared" si="27"/>
        <v>-7.0029303032661607</v>
      </c>
      <c r="AS62">
        <f t="shared" si="27"/>
        <v>7.2560813253180634E-3</v>
      </c>
      <c r="AT62">
        <f t="shared" si="27"/>
        <v>7.5167709054617367E-3</v>
      </c>
      <c r="AU62">
        <f t="shared" si="23"/>
        <v>-6.9881574510353808</v>
      </c>
      <c r="AW62">
        <v>59</v>
      </c>
      <c r="AX62">
        <f>IF(Z62&gt;0, (R62*SUMPRODUCT(K62:$K$98, X62:$X$98)-K62*$AZ$3)/Z62, 0)</f>
        <v>216.9190103516427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500000</v>
      </c>
      <c r="S63">
        <f t="shared" si="1"/>
        <v>210.53013657782421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80.243851661014887</v>
      </c>
      <c r="AC63">
        <f t="shared" si="2"/>
        <v>74.590361979263207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-5964.1783043864143</v>
      </c>
      <c r="AI63">
        <f t="shared" si="25"/>
        <v>-5973.0357491199493</v>
      </c>
      <c r="AJ63">
        <f t="shared" si="7"/>
        <v>5.6534896817516795</v>
      </c>
      <c r="AK63">
        <f t="shared" si="22"/>
        <v>5.617069616271043</v>
      </c>
      <c r="AL63">
        <f t="shared" si="26"/>
        <v>-5961.7651898219265</v>
      </c>
      <c r="AN63">
        <f t="shared" si="27"/>
        <v>0</v>
      </c>
      <c r="AO63">
        <f t="shared" si="27"/>
        <v>0</v>
      </c>
      <c r="AP63">
        <f t="shared" si="27"/>
        <v>-9.8679534243561115E-3</v>
      </c>
      <c r="AQ63">
        <f t="shared" si="27"/>
        <v>-6.6446063726952511</v>
      </c>
      <c r="AR63">
        <f t="shared" si="27"/>
        <v>-6.6544743261196073</v>
      </c>
      <c r="AS63">
        <f t="shared" si="27"/>
        <v>6.2984725892092034E-3</v>
      </c>
      <c r="AT63">
        <f t="shared" si="27"/>
        <v>6.2578975113298857E-3</v>
      </c>
      <c r="AU63">
        <f t="shared" si="23"/>
        <v>-6.6419179560190686</v>
      </c>
      <c r="AW63">
        <v>60</v>
      </c>
      <c r="AX63">
        <f>IF(Z63&gt;0, (R63*SUMPRODUCT(K63:$K$98, X63:$X$98)-K63*$AZ$3)/Z63, 0)</f>
        <v>210.53013657782421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25</v>
      </c>
      <c r="R64">
        <f t="shared" si="0"/>
        <v>500000</v>
      </c>
      <c r="S64">
        <f t="shared" si="1"/>
        <v>204.45484171101884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74.590361979263207</v>
      </c>
      <c r="AC64">
        <f t="shared" si="2"/>
        <v>69.140310088446725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-6292.8550480690847</v>
      </c>
      <c r="AI64">
        <f t="shared" si="25"/>
        <v>-6301.3092756028809</v>
      </c>
      <c r="AJ64">
        <f t="shared" si="7"/>
        <v>5.4500518908164821</v>
      </c>
      <c r="AK64">
        <f t="shared" si="22"/>
        <v>5.2213253385484251</v>
      </c>
      <c r="AL64">
        <f t="shared" si="26"/>
        <v>-6290.6378983735167</v>
      </c>
      <c r="AN64">
        <f t="shared" si="27"/>
        <v>0</v>
      </c>
      <c r="AO64">
        <f t="shared" si="27"/>
        <v>0</v>
      </c>
      <c r="AP64">
        <f t="shared" si="27"/>
        <v>-8.4095847024908896E-3</v>
      </c>
      <c r="AQ64">
        <f t="shared" si="27"/>
        <v>-6.2596254164777303</v>
      </c>
      <c r="AR64">
        <f t="shared" si="27"/>
        <v>-6.2680350011802215</v>
      </c>
      <c r="AS64">
        <f t="shared" si="27"/>
        <v>5.4212727094906437E-3</v>
      </c>
      <c r="AT64">
        <f t="shared" si="27"/>
        <v>5.1937539554332514E-3</v>
      </c>
      <c r="AU64">
        <f t="shared" si="23"/>
        <v>-6.2574199745152983</v>
      </c>
      <c r="AW64">
        <v>61</v>
      </c>
      <c r="AX64">
        <f>IF(Z64&gt;0, (R64*SUMPRODUCT(K64:$K$98, X64:$X$98)-K64*$AZ$3)/Z64, 0)</f>
        <v>204.45484171101884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500000</v>
      </c>
      <c r="S65">
        <f t="shared" si="1"/>
        <v>200.75234410553747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69.140310088446725</v>
      </c>
      <c r="AC65">
        <f t="shared" si="2"/>
        <v>63.947251173646478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-8124.7027110127738</v>
      </c>
      <c r="AI65">
        <f t="shared" si="25"/>
        <v>-8132.6661611356813</v>
      </c>
      <c r="AJ65">
        <f t="shared" si="7"/>
        <v>5.1930589148002468</v>
      </c>
      <c r="AK65">
        <f t="shared" si="22"/>
        <v>4.8398217061912714</v>
      </c>
      <c r="AL65">
        <f t="shared" si="26"/>
        <v>-8122.6332805146894</v>
      </c>
      <c r="AN65">
        <f t="shared" si="27"/>
        <v>0</v>
      </c>
      <c r="AO65">
        <f t="shared" si="27"/>
        <v>0</v>
      </c>
      <c r="AP65">
        <f t="shared" si="27"/>
        <v>-7.0726775519090066E-3</v>
      </c>
      <c r="AQ65">
        <f t="shared" si="27"/>
        <v>-7.2158928094266583</v>
      </c>
      <c r="AR65">
        <f t="shared" si="27"/>
        <v>-7.2229654869785671</v>
      </c>
      <c r="AS65">
        <f t="shared" si="27"/>
        <v>4.6121757084654014E-3</v>
      </c>
      <c r="AT65">
        <f t="shared" si="27"/>
        <v>4.2984507730079516E-3</v>
      </c>
      <c r="AU65">
        <f t="shared" si="23"/>
        <v>-7.214054860497094</v>
      </c>
      <c r="AW65">
        <v>62</v>
      </c>
      <c r="AX65">
        <f>IF(Z65&gt;0, (R65*SUMPRODUCT(K65:$K$98, X65:$X$98)-K65*$AZ$3)/Z65, 0)</f>
        <v>200.75234410553747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500000</v>
      </c>
      <c r="S66">
        <f t="shared" si="1"/>
        <v>195.05127113065208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63.947251173646478</v>
      </c>
      <c r="AC66">
        <f t="shared" si="2"/>
        <v>57.683649883574731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-9808.3966050730123</v>
      </c>
      <c r="AI66">
        <f t="shared" si="25"/>
        <v>-9815.7900008644374</v>
      </c>
      <c r="AJ66">
        <f t="shared" si="7"/>
        <v>6.2636012900717475</v>
      </c>
      <c r="AK66">
        <f t="shared" si="22"/>
        <v>4.476307582155254</v>
      </c>
      <c r="AL66">
        <f t="shared" si="26"/>
        <v>-9805.0500919922106</v>
      </c>
      <c r="AN66">
        <f t="shared" si="27"/>
        <v>0</v>
      </c>
      <c r="AO66">
        <f t="shared" si="27"/>
        <v>0</v>
      </c>
      <c r="AP66">
        <f t="shared" si="27"/>
        <v>-5.8628465542269982E-3</v>
      </c>
      <c r="AQ66">
        <f t="shared" si="27"/>
        <v>-7.777904208137115</v>
      </c>
      <c r="AR66">
        <f t="shared" si="27"/>
        <v>-7.7837670546913422</v>
      </c>
      <c r="AS66">
        <f t="shared" si="27"/>
        <v>4.9669372878891104E-3</v>
      </c>
      <c r="AT66">
        <f t="shared" si="27"/>
        <v>3.5496414941208689E-3</v>
      </c>
      <c r="AU66">
        <f t="shared" si="23"/>
        <v>-7.775250475909333</v>
      </c>
      <c r="AW66">
        <v>63</v>
      </c>
      <c r="AX66">
        <f>IF(Z66&gt;0, (R66*SUMPRODUCT(K66:$K$98, X66:$X$98)-K66*$AZ$3)/Z66, 0)</f>
        <v>195.05127113065208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8">$C$6</f>
        <v>500000</v>
      </c>
      <c r="S67">
        <f t="shared" ref="S67:S98" si="29">AX67</f>
        <v>187.87664888826367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57.683649883574731</v>
      </c>
      <c r="AC67">
        <f t="shared" ref="AC67:AC98" si="30">S67*Z67</f>
        <v>50.756005960575884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-6.7539002666002048</v>
      </c>
      <c r="AH67">
        <f t="shared" ref="AH67:AH98" si="33">-X67*R67</f>
        <v>-11311.231338201631</v>
      </c>
      <c r="AI67">
        <f t="shared" ref="AI67:AI98" si="34">SUM(AE67:AH67)</f>
        <v>-11317.985238468231</v>
      </c>
      <c r="AJ67">
        <f t="shared" ref="AJ67:AJ98" si="35">AB67-AC67</f>
        <v>6.9276439229988469</v>
      </c>
      <c r="AK67">
        <f t="shared" si="22"/>
        <v>4.0378554918502312</v>
      </c>
      <c r="AL67">
        <f t="shared" si="26"/>
        <v>-11307.019739053383</v>
      </c>
      <c r="AN67">
        <f t="shared" ref="AN67:AU98" si="36">AE67*$K67</f>
        <v>0</v>
      </c>
      <c r="AO67">
        <f t="shared" si="36"/>
        <v>0</v>
      </c>
      <c r="AP67">
        <f t="shared" si="36"/>
        <v>-4.7819077349938255E-3</v>
      </c>
      <c r="AQ67">
        <f t="shared" si="36"/>
        <v>-8.0085968837793526</v>
      </c>
      <c r="AR67">
        <f t="shared" si="36"/>
        <v>-8.0133787915143468</v>
      </c>
      <c r="AS67">
        <f t="shared" si="36"/>
        <v>4.9049220084718377E-3</v>
      </c>
      <c r="AT67">
        <f t="shared" si="36"/>
        <v>2.8588891821148487E-3</v>
      </c>
      <c r="AU67">
        <f t="shared" si="23"/>
        <v>-8.0056149803237613</v>
      </c>
      <c r="AW67">
        <v>64</v>
      </c>
      <c r="AX67">
        <f>IF(Z67&gt;0, (R67*SUMPRODUCT(K67:$K$98, X67:$X$98)-K67*$AZ$3)/Z67, 0)</f>
        <v>187.87664888826367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25</v>
      </c>
      <c r="R68">
        <f t="shared" si="28"/>
        <v>500000</v>
      </c>
      <c r="S68">
        <f t="shared" si="29"/>
        <v>179.53167990325883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50.756005960575884</v>
      </c>
      <c r="AC68">
        <f t="shared" si="30"/>
        <v>43.506570045670017</v>
      </c>
      <c r="AE68">
        <f t="shared" si="31"/>
        <v>0</v>
      </c>
      <c r="AF68">
        <f t="shared" si="32"/>
        <v>0</v>
      </c>
      <c r="AG68">
        <f t="shared" si="32"/>
        <v>-6.0583416349016588</v>
      </c>
      <c r="AH68">
        <f t="shared" si="33"/>
        <v>-12560.392580650883</v>
      </c>
      <c r="AI68">
        <f t="shared" si="34"/>
        <v>-12566.450922285785</v>
      </c>
      <c r="AJ68">
        <f t="shared" si="35"/>
        <v>7.2494359149058667</v>
      </c>
      <c r="AK68">
        <f t="shared" si="22"/>
        <v>3.5529204172403124</v>
      </c>
      <c r="AL68">
        <f t="shared" si="26"/>
        <v>-12555.648565953639</v>
      </c>
      <c r="AN68">
        <f t="shared" si="36"/>
        <v>0</v>
      </c>
      <c r="AO68">
        <f t="shared" si="36"/>
        <v>0</v>
      </c>
      <c r="AP68">
        <f t="shared" si="36"/>
        <v>-3.829854600094358E-3</v>
      </c>
      <c r="AQ68">
        <f t="shared" si="36"/>
        <v>-7.9402054560394033</v>
      </c>
      <c r="AR68">
        <f t="shared" si="36"/>
        <v>-7.9440353106394976</v>
      </c>
      <c r="AS68">
        <f t="shared" si="36"/>
        <v>4.5828193852329958E-3</v>
      </c>
      <c r="AT68">
        <f t="shared" si="36"/>
        <v>2.2460220013587684E-3</v>
      </c>
      <c r="AU68">
        <f t="shared" si="23"/>
        <v>-7.9372064692529056</v>
      </c>
      <c r="AW68">
        <v>65</v>
      </c>
      <c r="AX68">
        <f>IF(Z68&gt;0, (R68*SUMPRODUCT(K68:$K$98, X68:$X$98)-K68*$AZ$3)/Z68, 0)</f>
        <v>179.53167990325883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8"/>
        <v>500000</v>
      </c>
      <c r="S69">
        <f t="shared" si="29"/>
        <v>169.83548004760169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43.506570045670017</v>
      </c>
      <c r="AC69">
        <f t="shared" si="30"/>
        <v>36.244186883267638</v>
      </c>
      <c r="AE69">
        <f t="shared" si="31"/>
        <v>0</v>
      </c>
      <c r="AF69">
        <f t="shared" si="32"/>
        <v>0</v>
      </c>
      <c r="AG69">
        <f t="shared" si="32"/>
        <v>-5.3351906905890738</v>
      </c>
      <c r="AH69">
        <f t="shared" si="33"/>
        <v>-13251.350559271379</v>
      </c>
      <c r="AI69">
        <f t="shared" si="34"/>
        <v>-13256.685749961967</v>
      </c>
      <c r="AJ69">
        <f t="shared" si="35"/>
        <v>7.2623831624023794</v>
      </c>
      <c r="AK69">
        <f t="shared" si="22"/>
        <v>3.0454599031969014</v>
      </c>
      <c r="AL69">
        <f t="shared" si="26"/>
        <v>-13246.377906896369</v>
      </c>
      <c r="AN69">
        <f t="shared" si="36"/>
        <v>0</v>
      </c>
      <c r="AO69">
        <f t="shared" si="36"/>
        <v>0</v>
      </c>
      <c r="AP69">
        <f t="shared" si="36"/>
        <v>-3.0113445583589077E-3</v>
      </c>
      <c r="AQ69">
        <f t="shared" si="36"/>
        <v>-7.4794669416328174</v>
      </c>
      <c r="AR69">
        <f t="shared" si="36"/>
        <v>-7.4824782861911761</v>
      </c>
      <c r="AS69">
        <f t="shared" si="36"/>
        <v>4.0991108444154009E-3</v>
      </c>
      <c r="AT69">
        <f t="shared" si="36"/>
        <v>1.7189505753504091E-3</v>
      </c>
      <c r="AU69">
        <f t="shared" si="23"/>
        <v>-7.4766602247714102</v>
      </c>
      <c r="AW69">
        <v>66</v>
      </c>
      <c r="AX69">
        <f>IF(Z69&gt;0, (R69*SUMPRODUCT(K69:$K$98, X69:$X$98)-K69*$AZ$3)/Z69, 0)</f>
        <v>169.83548004760169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25</v>
      </c>
      <c r="R70">
        <f t="shared" si="28"/>
        <v>500000</v>
      </c>
      <c r="S70">
        <f t="shared" si="29"/>
        <v>159.48083442726733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36.244186883267638</v>
      </c>
      <c r="AC70">
        <f t="shared" si="30"/>
        <v>29.369918418096461</v>
      </c>
      <c r="AE70">
        <f t="shared" si="31"/>
        <v>0</v>
      </c>
      <c r="AF70">
        <f t="shared" si="32"/>
        <v>0</v>
      </c>
      <c r="AG70">
        <f t="shared" si="32"/>
        <v>-4.6039887055348458</v>
      </c>
      <c r="AH70">
        <f t="shared" si="33"/>
        <v>-13557.00156296674</v>
      </c>
      <c r="AI70">
        <f t="shared" si="34"/>
        <v>-13561.605551672274</v>
      </c>
      <c r="AJ70">
        <f t="shared" si="35"/>
        <v>6.874268465171177</v>
      </c>
      <c r="AK70">
        <f t="shared" si="22"/>
        <v>2.5370930818287349</v>
      </c>
      <c r="AL70">
        <f t="shared" si="26"/>
        <v>-13552.194190125274</v>
      </c>
      <c r="AN70">
        <f t="shared" si="36"/>
        <v>0</v>
      </c>
      <c r="AO70">
        <f t="shared" si="36"/>
        <v>0</v>
      </c>
      <c r="AP70">
        <f t="shared" si="36"/>
        <v>-2.3202069889751357E-3</v>
      </c>
      <c r="AQ70">
        <f t="shared" si="36"/>
        <v>-6.8321300914851246</v>
      </c>
      <c r="AR70">
        <f t="shared" si="36"/>
        <v>-6.8344502984740991</v>
      </c>
      <c r="AS70">
        <f t="shared" si="36"/>
        <v>3.4643277290856561E-3</v>
      </c>
      <c r="AT70">
        <f t="shared" si="36"/>
        <v>1.2785828716440457E-3</v>
      </c>
      <c r="AU70">
        <f t="shared" si="23"/>
        <v>-6.8297073878733698</v>
      </c>
      <c r="AW70">
        <v>67</v>
      </c>
      <c r="AX70">
        <f>IF(Z70&gt;0, (R70*SUMPRODUCT(K70:$K$98, X70:$X$98)-K70*$AZ$3)/Z70, 0)</f>
        <v>159.48083442726733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25</v>
      </c>
      <c r="R71">
        <f t="shared" si="28"/>
        <v>500000</v>
      </c>
      <c r="S71">
        <f t="shared" si="29"/>
        <v>148.4060061863334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29.369918418096461</v>
      </c>
      <c r="AC71">
        <f t="shared" si="30"/>
        <v>23.078144109166399</v>
      </c>
      <c r="AE71">
        <f t="shared" si="31"/>
        <v>0</v>
      </c>
      <c r="AF71">
        <f t="shared" si="32"/>
        <v>0</v>
      </c>
      <c r="AG71">
        <f t="shared" si="32"/>
        <v>-3.8876701661572728</v>
      </c>
      <c r="AH71">
        <f t="shared" si="33"/>
        <v>-13405.573046444491</v>
      </c>
      <c r="AI71">
        <f t="shared" si="34"/>
        <v>-13409.460716610649</v>
      </c>
      <c r="AJ71">
        <f t="shared" si="35"/>
        <v>6.2917743089300622</v>
      </c>
      <c r="AK71">
        <f t="shared" si="22"/>
        <v>2.0558942892667527</v>
      </c>
      <c r="AL71">
        <f t="shared" si="26"/>
        <v>-13401.113048012452</v>
      </c>
      <c r="AN71">
        <f t="shared" si="36"/>
        <v>0</v>
      </c>
      <c r="AO71">
        <f t="shared" si="36"/>
        <v>0</v>
      </c>
      <c r="AP71">
        <f t="shared" si="36"/>
        <v>-1.7492982846095343E-3</v>
      </c>
      <c r="AQ71">
        <f t="shared" si="36"/>
        <v>-6.0319792914768824</v>
      </c>
      <c r="AR71">
        <f t="shared" si="36"/>
        <v>-6.0337285897614921</v>
      </c>
      <c r="AS71">
        <f t="shared" si="36"/>
        <v>2.8310503554473732E-3</v>
      </c>
      <c r="AT71">
        <f t="shared" si="36"/>
        <v>9.2507136661433011E-4</v>
      </c>
      <c r="AU71">
        <f t="shared" si="23"/>
        <v>-6.0299724680394302</v>
      </c>
      <c r="AW71">
        <v>68</v>
      </c>
      <c r="AX71">
        <f>IF(Z71&gt;0, (R71*SUMPRODUCT(K71:$K$98, X71:$X$98)-K71*$AZ$3)/Z71, 0)</f>
        <v>148.4060061863334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25</v>
      </c>
      <c r="R72">
        <f t="shared" si="28"/>
        <v>500000</v>
      </c>
      <c r="S72">
        <f t="shared" si="29"/>
        <v>136.58581994392279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23.078144109166399</v>
      </c>
      <c r="AC72">
        <f t="shared" si="30"/>
        <v>17.528625337827947</v>
      </c>
      <c r="AE72">
        <f t="shared" si="31"/>
        <v>0</v>
      </c>
      <c r="AF72">
        <f t="shared" si="32"/>
        <v>0</v>
      </c>
      <c r="AG72">
        <f t="shared" si="32"/>
        <v>-3.2083537926968866</v>
      </c>
      <c r="AH72">
        <f t="shared" si="33"/>
        <v>-12808.793435976264</v>
      </c>
      <c r="AI72">
        <f t="shared" si="34"/>
        <v>-12812.001789768961</v>
      </c>
      <c r="AJ72">
        <f t="shared" si="35"/>
        <v>5.5495187713384517</v>
      </c>
      <c r="AK72">
        <f t="shared" ref="AK72:AK98" si="49">G72*SUM(AB72:AB72, AE72:AF72)</f>
        <v>1.6154700876416481</v>
      </c>
      <c r="AL72">
        <f t="shared" si="26"/>
        <v>-12804.836800909981</v>
      </c>
      <c r="AN72">
        <f t="shared" si="36"/>
        <v>0</v>
      </c>
      <c r="AO72">
        <f t="shared" si="36"/>
        <v>0</v>
      </c>
      <c r="AP72">
        <f t="shared" si="36"/>
        <v>-1.2889577695350861E-3</v>
      </c>
      <c r="AQ72">
        <f t="shared" si="36"/>
        <v>-5.145939283645399</v>
      </c>
      <c r="AR72">
        <f t="shared" si="36"/>
        <v>-5.1472282414149344</v>
      </c>
      <c r="AS72">
        <f t="shared" si="36"/>
        <v>2.2295219915521641E-3</v>
      </c>
      <c r="AT72">
        <f t="shared" si="36"/>
        <v>6.4901593011876236E-4</v>
      </c>
      <c r="AU72">
        <f t="shared" si="23"/>
        <v>-5.1443497034932637</v>
      </c>
      <c r="AW72">
        <v>69</v>
      </c>
      <c r="AX72">
        <f>IF(Z72&gt;0, (R72*SUMPRODUCT(K72:$K$98, X72:$X$98)-K72*$AZ$3)/Z72, 0)</f>
        <v>136.58581994392279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25</v>
      </c>
      <c r="R73">
        <f t="shared" si="28"/>
        <v>500000</v>
      </c>
      <c r="S73">
        <f t="shared" si="29"/>
        <v>124.07404247500386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17.528625337827947</v>
      </c>
      <c r="AC73">
        <f t="shared" si="30"/>
        <v>12.813454375734718</v>
      </c>
      <c r="AE73">
        <f t="shared" si="31"/>
        <v>0</v>
      </c>
      <c r="AF73">
        <f t="shared" si="32"/>
        <v>0</v>
      </c>
      <c r="AG73">
        <f t="shared" si="32"/>
        <v>-2.5818160914512269</v>
      </c>
      <c r="AH73">
        <f t="shared" si="33"/>
        <v>-11889.083266373817</v>
      </c>
      <c r="AI73">
        <f t="shared" si="34"/>
        <v>-11891.665082465268</v>
      </c>
      <c r="AJ73">
        <f t="shared" si="35"/>
        <v>4.7151709620932287</v>
      </c>
      <c r="AK73">
        <f t="shared" si="49"/>
        <v>1.2270037736479564</v>
      </c>
      <c r="AL73">
        <f t="shared" si="26"/>
        <v>-11885.722907729527</v>
      </c>
      <c r="AN73">
        <f t="shared" si="36"/>
        <v>0</v>
      </c>
      <c r="AO73">
        <f t="shared" si="36"/>
        <v>0</v>
      </c>
      <c r="AP73">
        <f t="shared" si="36"/>
        <v>-9.2611243669625488E-4</v>
      </c>
      <c r="AQ73">
        <f t="shared" si="36"/>
        <v>-4.264683263213028</v>
      </c>
      <c r="AR73">
        <f t="shared" si="36"/>
        <v>-4.2656093756497242</v>
      </c>
      <c r="AS73">
        <f t="shared" si="36"/>
        <v>1.6913592271744803E-3</v>
      </c>
      <c r="AT73">
        <f t="shared" si="36"/>
        <v>4.4013338456259894E-4</v>
      </c>
      <c r="AU73">
        <f t="shared" si="23"/>
        <v>-4.2634778830379876</v>
      </c>
      <c r="AW73">
        <v>70</v>
      </c>
      <c r="AX73">
        <f>IF(Z73&gt;0, (R73*SUMPRODUCT(K73:$K$98, X73:$X$98)-K73*$AZ$3)/Z73, 0)</f>
        <v>124.07404247500386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25</v>
      </c>
      <c r="R74">
        <f t="shared" si="28"/>
        <v>500000</v>
      </c>
      <c r="S74">
        <f t="shared" si="29"/>
        <v>110.39367312401872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12.813454375734718</v>
      </c>
      <c r="AC74">
        <f t="shared" si="30"/>
        <v>8.9333856853361144</v>
      </c>
      <c r="AE74">
        <f t="shared" si="31"/>
        <v>0</v>
      </c>
      <c r="AF74">
        <f t="shared" si="32"/>
        <v>0</v>
      </c>
      <c r="AG74">
        <f t="shared" si="32"/>
        <v>-2.0230746546724987</v>
      </c>
      <c r="AH74">
        <f t="shared" si="33"/>
        <v>-10658.465517284316</v>
      </c>
      <c r="AI74">
        <f t="shared" si="34"/>
        <v>-10660.488591938989</v>
      </c>
      <c r="AJ74">
        <f t="shared" si="35"/>
        <v>3.8800686903986037</v>
      </c>
      <c r="AK74">
        <f t="shared" si="49"/>
        <v>0.89694180630143039</v>
      </c>
      <c r="AL74">
        <f t="shared" si="26"/>
        <v>-10655.71158144229</v>
      </c>
      <c r="AN74">
        <f t="shared" si="36"/>
        <v>0</v>
      </c>
      <c r="AO74">
        <f t="shared" si="36"/>
        <v>0</v>
      </c>
      <c r="AP74">
        <f t="shared" si="36"/>
        <v>-6.4793628222899863E-4</v>
      </c>
      <c r="AQ74">
        <f t="shared" si="36"/>
        <v>-3.4136192184431007</v>
      </c>
      <c r="AR74">
        <f t="shared" si="36"/>
        <v>-3.41426715472533</v>
      </c>
      <c r="AS74">
        <f t="shared" si="36"/>
        <v>1.2426814187225289E-3</v>
      </c>
      <c r="AT74">
        <f t="shared" si="36"/>
        <v>2.872662845182011E-4</v>
      </c>
      <c r="AU74">
        <f t="shared" si="23"/>
        <v>-3.4127372070220896</v>
      </c>
      <c r="AW74">
        <v>71</v>
      </c>
      <c r="AX74">
        <f>IF(Z74&gt;0, (R74*SUMPRODUCT(K74:$K$98, X74:$X$98)-K74*$AZ$3)/Z74, 0)</f>
        <v>110.39367312401872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25</v>
      </c>
      <c r="R75">
        <f t="shared" si="28"/>
        <v>500000</v>
      </c>
      <c r="S75">
        <f t="shared" si="29"/>
        <v>95.182945287130835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8.9333856853361144</v>
      </c>
      <c r="AC75">
        <f t="shared" si="30"/>
        <v>5.8631723354773282</v>
      </c>
      <c r="AE75">
        <f t="shared" si="31"/>
        <v>0</v>
      </c>
      <c r="AF75">
        <f t="shared" si="32"/>
        <v>0</v>
      </c>
      <c r="AG75">
        <f t="shared" si="32"/>
        <v>-1.5399744980023369</v>
      </c>
      <c r="AH75">
        <f t="shared" si="33"/>
        <v>-9257.3882024687337</v>
      </c>
      <c r="AI75">
        <f t="shared" si="34"/>
        <v>-9258.9281769667359</v>
      </c>
      <c r="AJ75">
        <f t="shared" si="35"/>
        <v>3.0702133498587862</v>
      </c>
      <c r="AK75">
        <f t="shared" si="49"/>
        <v>0.62533699797352804</v>
      </c>
      <c r="AL75">
        <f t="shared" si="26"/>
        <v>-9255.2326266189048</v>
      </c>
      <c r="AN75">
        <f t="shared" si="36"/>
        <v>0</v>
      </c>
      <c r="AO75">
        <f t="shared" si="36"/>
        <v>0</v>
      </c>
      <c r="AP75">
        <f t="shared" si="36"/>
        <v>-4.40368145946006E-4</v>
      </c>
      <c r="AQ75">
        <f t="shared" si="36"/>
        <v>-2.6472249276282489</v>
      </c>
      <c r="AR75">
        <f t="shared" si="36"/>
        <v>-2.6476652957741948</v>
      </c>
      <c r="AS75">
        <f t="shared" si="36"/>
        <v>8.7795230524261459E-4</v>
      </c>
      <c r="AT75">
        <f t="shared" si="36"/>
        <v>1.7882016536395004E-4</v>
      </c>
      <c r="AU75">
        <f t="shared" si="23"/>
        <v>-2.6466085233035885</v>
      </c>
      <c r="AW75">
        <v>72</v>
      </c>
      <c r="AX75">
        <f>IF(Z75&gt;0, (R75*SUMPRODUCT(K75:$K$98, X75:$X$98)-K75*$AZ$3)/Z75, 0)</f>
        <v>95.182945287130835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25</v>
      </c>
      <c r="R76">
        <f t="shared" si="28"/>
        <v>500000</v>
      </c>
      <c r="S76">
        <f t="shared" si="29"/>
        <v>77.53819221570501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5.8631723354773282</v>
      </c>
      <c r="AC76">
        <f t="shared" si="30"/>
        <v>3.5225597905136459</v>
      </c>
      <c r="AE76">
        <f t="shared" si="31"/>
        <v>0</v>
      </c>
      <c r="AF76">
        <f t="shared" si="32"/>
        <v>0</v>
      </c>
      <c r="AG76">
        <f t="shared" si="32"/>
        <v>-1.135749909126772</v>
      </c>
      <c r="AH76">
        <f t="shared" si="33"/>
        <v>-7776.4968779108276</v>
      </c>
      <c r="AI76">
        <f t="shared" si="34"/>
        <v>-7777.632627819954</v>
      </c>
      <c r="AJ76">
        <f t="shared" si="35"/>
        <v>2.3406125449636823</v>
      </c>
      <c r="AK76">
        <f t="shared" si="49"/>
        <v>0.41042206348341304</v>
      </c>
      <c r="AL76">
        <f t="shared" si="26"/>
        <v>-7774.8815932115067</v>
      </c>
      <c r="AN76">
        <f t="shared" si="36"/>
        <v>0</v>
      </c>
      <c r="AO76">
        <f t="shared" si="36"/>
        <v>0</v>
      </c>
      <c r="AP76">
        <f t="shared" si="36"/>
        <v>-2.899793391693082E-4</v>
      </c>
      <c r="AQ76">
        <f t="shared" si="36"/>
        <v>-1.9854929395878693</v>
      </c>
      <c r="AR76">
        <f t="shared" si="36"/>
        <v>-1.9857829189270386</v>
      </c>
      <c r="AS76">
        <f t="shared" si="36"/>
        <v>5.9760451978535154E-4</v>
      </c>
      <c r="AT76">
        <f t="shared" si="36"/>
        <v>1.0478884285443485E-4</v>
      </c>
      <c r="AU76">
        <f t="shared" si="23"/>
        <v>-1.9850805255643988</v>
      </c>
      <c r="AW76">
        <v>73</v>
      </c>
      <c r="AX76">
        <f>IF(Z76&gt;0, (R76*SUMPRODUCT(K76:$K$98, X76:$X$98)-K76*$AZ$3)/Z76, 0)</f>
        <v>77.53819221570501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25</v>
      </c>
      <c r="R77">
        <f t="shared" si="28"/>
        <v>500000</v>
      </c>
      <c r="S77">
        <f t="shared" si="29"/>
        <v>55.874328046612156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3.5225597905136459</v>
      </c>
      <c r="AC77">
        <f t="shared" si="30"/>
        <v>1.8108279068762831</v>
      </c>
      <c r="AE77">
        <f t="shared" si="31"/>
        <v>0</v>
      </c>
      <c r="AF77">
        <f t="shared" si="32"/>
        <v>0</v>
      </c>
      <c r="AG77">
        <f t="shared" si="32"/>
        <v>-0.81022357233792253</v>
      </c>
      <c r="AH77">
        <f t="shared" si="33"/>
        <v>-6283.3767539516384</v>
      </c>
      <c r="AI77">
        <f t="shared" si="34"/>
        <v>-6284.1869775239766</v>
      </c>
      <c r="AJ77">
        <f t="shared" si="35"/>
        <v>1.7117318836373627</v>
      </c>
      <c r="AK77">
        <f t="shared" si="49"/>
        <v>0.24657918533595524</v>
      </c>
      <c r="AL77">
        <f t="shared" si="26"/>
        <v>-6282.2286664550038</v>
      </c>
      <c r="AN77">
        <f t="shared" si="36"/>
        <v>0</v>
      </c>
      <c r="AO77">
        <f t="shared" si="36"/>
        <v>0</v>
      </c>
      <c r="AP77">
        <f t="shared" si="36"/>
        <v>-1.847018292542157E-4</v>
      </c>
      <c r="AQ77">
        <f t="shared" si="36"/>
        <v>-1.4323838752302418</v>
      </c>
      <c r="AR77">
        <f t="shared" si="36"/>
        <v>-1.4325685770594963</v>
      </c>
      <c r="AS77">
        <f t="shared" si="36"/>
        <v>3.9021329531094333E-4</v>
      </c>
      <c r="AT77">
        <f t="shared" si="36"/>
        <v>5.6211184347732345E-5</v>
      </c>
      <c r="AU77">
        <f t="shared" si="23"/>
        <v>-1.4321221525798375</v>
      </c>
      <c r="AW77">
        <v>74</v>
      </c>
      <c r="AX77">
        <f>IF(Z77&gt;0, (R77*SUMPRODUCT(K77:$K$98, X77:$X$98)-K77*$AZ$3)/Z77, 0)</f>
        <v>55.874328046612156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25</v>
      </c>
      <c r="R78">
        <f t="shared" si="28"/>
        <v>500000</v>
      </c>
      <c r="S78">
        <f t="shared" si="29"/>
        <v>27.928174533818918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1.8108279068762831</v>
      </c>
      <c r="AC78">
        <f t="shared" si="30"/>
        <v>0.62287354588756383</v>
      </c>
      <c r="AE78">
        <f t="shared" si="31"/>
        <v>0</v>
      </c>
      <c r="AF78">
        <f t="shared" si="32"/>
        <v>0</v>
      </c>
      <c r="AG78">
        <f t="shared" si="32"/>
        <v>-0.55756736367902493</v>
      </c>
      <c r="AH78">
        <f t="shared" si="33"/>
        <v>-4891.0794587103692</v>
      </c>
      <c r="AI78">
        <f t="shared" si="34"/>
        <v>-4891.6370260740478</v>
      </c>
      <c r="AJ78">
        <f t="shared" si="35"/>
        <v>1.1879543609887193</v>
      </c>
      <c r="AK78">
        <f t="shared" si="49"/>
        <v>0.12675795348133984</v>
      </c>
      <c r="AL78">
        <f t="shared" si="26"/>
        <v>-4890.3223137595778</v>
      </c>
      <c r="AN78">
        <f t="shared" si="36"/>
        <v>0</v>
      </c>
      <c r="AO78">
        <f t="shared" si="36"/>
        <v>0</v>
      </c>
      <c r="AP78">
        <f t="shared" si="36"/>
        <v>-1.1348687695590095E-4</v>
      </c>
      <c r="AQ78">
        <f t="shared" si="36"/>
        <v>-0.99552694234043737</v>
      </c>
      <c r="AR78">
        <f t="shared" si="36"/>
        <v>-0.99564042921739315</v>
      </c>
      <c r="AS78">
        <f t="shared" si="36"/>
        <v>2.4179541195736671E-4</v>
      </c>
      <c r="AT78">
        <f t="shared" si="36"/>
        <v>2.5800226496398487E-5</v>
      </c>
      <c r="AU78">
        <f t="shared" si="23"/>
        <v>-0.99537283357893935</v>
      </c>
      <c r="AW78">
        <v>75</v>
      </c>
      <c r="AX78">
        <f>IF(Z78&gt;0, (R78*SUMPRODUCT(K78:$K$98, X78:$X$98)-K78*$AZ$3)/Z78, 0)</f>
        <v>27.928174533818918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25</v>
      </c>
      <c r="R79">
        <f t="shared" si="28"/>
        <v>500000</v>
      </c>
      <c r="S79">
        <f t="shared" si="29"/>
        <v>-10.446194871413363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0.62287354588756383</v>
      </c>
      <c r="AC79">
        <f t="shared" si="30"/>
        <v>-0.15441275873722593</v>
      </c>
      <c r="AE79">
        <f t="shared" si="31"/>
        <v>0</v>
      </c>
      <c r="AF79">
        <f t="shared" si="32"/>
        <v>0</v>
      </c>
      <c r="AG79">
        <f t="shared" si="32"/>
        <v>-0.36954307438727202</v>
      </c>
      <c r="AH79">
        <f t="shared" si="33"/>
        <v>-3648.9723130992529</v>
      </c>
      <c r="AI79">
        <f t="shared" si="34"/>
        <v>-3649.3418561736403</v>
      </c>
      <c r="AJ79">
        <f t="shared" si="35"/>
        <v>0.77728630462478976</v>
      </c>
      <c r="AK79">
        <f t="shared" si="49"/>
        <v>4.3601148212129473E-2</v>
      </c>
      <c r="AL79">
        <f t="shared" si="26"/>
        <v>-3648.5209687208035</v>
      </c>
      <c r="AN79">
        <f t="shared" si="36"/>
        <v>0</v>
      </c>
      <c r="AO79">
        <f t="shared" si="36"/>
        <v>0</v>
      </c>
      <c r="AP79">
        <f t="shared" si="36"/>
        <v>-6.7157627402073255E-5</v>
      </c>
      <c r="AQ79">
        <f t="shared" si="36"/>
        <v>-0.66313331242892681</v>
      </c>
      <c r="AR79">
        <f t="shared" si="36"/>
        <v>-0.66320047005632887</v>
      </c>
      <c r="AS79">
        <f t="shared" si="36"/>
        <v>1.4125742747926858E-4</v>
      </c>
      <c r="AT79">
        <f t="shared" si="36"/>
        <v>7.9237032673060865E-6</v>
      </c>
      <c r="AU79">
        <f t="shared" si="23"/>
        <v>-0.66305128892558229</v>
      </c>
      <c r="AW79">
        <v>76</v>
      </c>
      <c r="AX79">
        <f>IF(Z79&gt;0, (R79*SUMPRODUCT(K79:$K$98, X79:$X$98)-K79*$AZ$3)/Z79, 0)</f>
        <v>-10.446194871413363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25</v>
      </c>
      <c r="R80">
        <f t="shared" si="28"/>
        <v>500000</v>
      </c>
      <c r="S80">
        <f t="shared" si="29"/>
        <v>-66.047636448235735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-0.15441275873722593</v>
      </c>
      <c r="AC80">
        <f t="shared" si="30"/>
        <v>-0.62268835892004026</v>
      </c>
      <c r="AE80">
        <f t="shared" si="31"/>
        <v>0</v>
      </c>
      <c r="AF80">
        <f t="shared" si="32"/>
        <v>0</v>
      </c>
      <c r="AG80">
        <f t="shared" si="32"/>
        <v>-0.23569668515241532</v>
      </c>
      <c r="AH80">
        <f t="shared" si="33"/>
        <v>-2603.0191698196804</v>
      </c>
      <c r="AI80">
        <f t="shared" si="34"/>
        <v>-2603.254866504833</v>
      </c>
      <c r="AJ80">
        <f t="shared" si="35"/>
        <v>0.46827560018281433</v>
      </c>
      <c r="AK80">
        <f t="shared" si="49"/>
        <v>-1.0808893111605817E-2</v>
      </c>
      <c r="AL80">
        <f t="shared" si="26"/>
        <v>-2602.7973997977615</v>
      </c>
      <c r="AN80">
        <f t="shared" si="36"/>
        <v>0</v>
      </c>
      <c r="AO80">
        <f t="shared" si="36"/>
        <v>0</v>
      </c>
      <c r="AP80">
        <f t="shared" si="36"/>
        <v>-3.8244213062536203E-5</v>
      </c>
      <c r="AQ80">
        <f t="shared" si="36"/>
        <v>-0.42236665175021371</v>
      </c>
      <c r="AR80">
        <f t="shared" si="36"/>
        <v>-0.42240489596327629</v>
      </c>
      <c r="AS80">
        <f t="shared" si="36"/>
        <v>7.5982535833279391E-5</v>
      </c>
      <c r="AT80">
        <f t="shared" si="36"/>
        <v>-1.7538541573595679E-6</v>
      </c>
      <c r="AU80">
        <f t="shared" si="23"/>
        <v>-0.42233066728160029</v>
      </c>
      <c r="AW80">
        <v>77</v>
      </c>
      <c r="AX80">
        <f>IF(Z80&gt;0, (R80*SUMPRODUCT(K80:$K$98, X80:$X$98)-K80*$AZ$3)/Z80, 0)</f>
        <v>-66.047636448235735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25</v>
      </c>
      <c r="R81">
        <f t="shared" si="28"/>
        <v>500000</v>
      </c>
      <c r="S81">
        <f t="shared" si="29"/>
        <v>-150.91159108313403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-0.62268835892004026</v>
      </c>
      <c r="AC81">
        <f t="shared" si="30"/>
        <v>-0.87107491045051044</v>
      </c>
      <c r="AE81">
        <f t="shared" si="31"/>
        <v>0</v>
      </c>
      <c r="AF81">
        <f t="shared" si="32"/>
        <v>0</v>
      </c>
      <c r="AG81">
        <f t="shared" si="32"/>
        <v>-0.14430218782377252</v>
      </c>
      <c r="AH81">
        <f t="shared" si="33"/>
        <v>-1780.7506095423723</v>
      </c>
      <c r="AI81">
        <f t="shared" si="34"/>
        <v>-1780.8949117301961</v>
      </c>
      <c r="AJ81">
        <f t="shared" si="35"/>
        <v>0.24838655153047018</v>
      </c>
      <c r="AK81">
        <f t="shared" si="49"/>
        <v>-4.3588185124402823E-2</v>
      </c>
      <c r="AL81">
        <f t="shared" si="26"/>
        <v>-1780.69011336379</v>
      </c>
      <c r="AN81">
        <f t="shared" si="36"/>
        <v>0</v>
      </c>
      <c r="AO81">
        <f t="shared" si="36"/>
        <v>0</v>
      </c>
      <c r="AP81">
        <f t="shared" si="36"/>
        <v>-2.0905817140704067E-5</v>
      </c>
      <c r="AQ81">
        <f t="shared" si="36"/>
        <v>-0.25798670954146929</v>
      </c>
      <c r="AR81">
        <f t="shared" si="36"/>
        <v>-0.25800761535861</v>
      </c>
      <c r="AS81">
        <f t="shared" si="36"/>
        <v>3.5985066510894728E-5</v>
      </c>
      <c r="AT81">
        <f t="shared" si="36"/>
        <v>-6.3148497015081476E-6</v>
      </c>
      <c r="AU81">
        <f t="shared" si="23"/>
        <v>-0.25797794514180056</v>
      </c>
      <c r="AW81">
        <v>78</v>
      </c>
      <c r="AX81">
        <f>IF(Z81&gt;0, (R81*SUMPRODUCT(K81:$K$98, X81:$X$98)-K81*$AZ$3)/Z81, 0)</f>
        <v>-150.91159108313403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25</v>
      </c>
      <c r="R82">
        <f t="shared" si="28"/>
        <v>500000</v>
      </c>
      <c r="S82">
        <f t="shared" si="29"/>
        <v>-287.76722857909675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-0.87107491045051044</v>
      </c>
      <c r="AC82">
        <f t="shared" si="30"/>
        <v>-0.97372224479578007</v>
      </c>
      <c r="AE82">
        <f t="shared" si="31"/>
        <v>0</v>
      </c>
      <c r="AF82">
        <f t="shared" si="32"/>
        <v>0</v>
      </c>
      <c r="AG82">
        <f t="shared" si="32"/>
        <v>-8.4592871259499519E-2</v>
      </c>
      <c r="AH82">
        <f t="shared" si="33"/>
        <v>-1165.3258937207056</v>
      </c>
      <c r="AI82">
        <f t="shared" si="34"/>
        <v>-1165.4104865919651</v>
      </c>
      <c r="AJ82">
        <f t="shared" si="35"/>
        <v>0.10264733434526963</v>
      </c>
      <c r="AK82">
        <f t="shared" si="49"/>
        <v>-6.097524373153574E-2</v>
      </c>
      <c r="AL82">
        <f t="shared" si="26"/>
        <v>-1165.3688145013514</v>
      </c>
      <c r="AN82">
        <f t="shared" si="36"/>
        <v>0</v>
      </c>
      <c r="AO82">
        <f t="shared" si="36"/>
        <v>0</v>
      </c>
      <c r="AP82">
        <f t="shared" si="36"/>
        <v>-1.0942334207451259E-5</v>
      </c>
      <c r="AQ82">
        <f t="shared" si="36"/>
        <v>-0.15073829744556455</v>
      </c>
      <c r="AR82">
        <f t="shared" si="36"/>
        <v>-0.150749239779772</v>
      </c>
      <c r="AS82">
        <f t="shared" si="36"/>
        <v>1.3277731576983187E-5</v>
      </c>
      <c r="AT82">
        <f t="shared" si="36"/>
        <v>-7.8873253189917659E-6</v>
      </c>
      <c r="AU82">
        <f t="shared" si="23"/>
        <v>-0.15074384937351401</v>
      </c>
      <c r="AW82">
        <v>79</v>
      </c>
      <c r="AX82">
        <f>IF(Z82&gt;0, (R82*SUMPRODUCT(K82:$K$98, X82:$X$98)-K82*$AZ$3)/Z82, 0)</f>
        <v>-287.76722857909675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25</v>
      </c>
      <c r="R83">
        <f t="shared" si="28"/>
        <v>500000</v>
      </c>
      <c r="S83">
        <f t="shared" si="29"/>
        <v>-520.29565200010279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-0.97372224479578007</v>
      </c>
      <c r="AC83">
        <f t="shared" si="30"/>
        <v>-0.98576467153045233</v>
      </c>
      <c r="AE83">
        <f t="shared" si="31"/>
        <v>0</v>
      </c>
      <c r="AF83">
        <f t="shared" si="32"/>
        <v>0</v>
      </c>
      <c r="AG83">
        <f t="shared" si="32"/>
        <v>-4.7365602025550735E-2</v>
      </c>
      <c r="AH83">
        <f t="shared" si="33"/>
        <v>-727.62681042707584</v>
      </c>
      <c r="AI83">
        <f t="shared" si="34"/>
        <v>-727.67417602910143</v>
      </c>
      <c r="AJ83">
        <f t="shared" si="35"/>
        <v>1.2042426734672262E-2</v>
      </c>
      <c r="AK83">
        <f t="shared" si="49"/>
        <v>-6.8160557135704611E-2</v>
      </c>
      <c r="AL83">
        <f t="shared" si="26"/>
        <v>-727.73029415950248</v>
      </c>
      <c r="AN83">
        <f t="shared" si="36"/>
        <v>0</v>
      </c>
      <c r="AO83">
        <f t="shared" si="36"/>
        <v>0</v>
      </c>
      <c r="AP83">
        <f t="shared" si="36"/>
        <v>-5.4704272651540273E-6</v>
      </c>
      <c r="AQ83">
        <f t="shared" si="36"/>
        <v>-8.4036291578647046E-2</v>
      </c>
      <c r="AR83">
        <f t="shared" si="36"/>
        <v>-8.4041762005912207E-2</v>
      </c>
      <c r="AS83">
        <f t="shared" si="36"/>
        <v>1.3908240733947464E-6</v>
      </c>
      <c r="AT83">
        <f t="shared" si="36"/>
        <v>-7.8721129726612384E-6</v>
      </c>
      <c r="AU83">
        <f t="shared" si="23"/>
        <v>-8.4048243294811475E-2</v>
      </c>
      <c r="AW83">
        <v>80</v>
      </c>
      <c r="AX83">
        <f>IF(Z83&gt;0, (R83*SUMPRODUCT(K83:$K$98, X83:$X$98)-K83*$AZ$3)/Z83, 0)</f>
        <v>-520.29565200010279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25</v>
      </c>
      <c r="R84">
        <f t="shared" si="28"/>
        <v>500000</v>
      </c>
      <c r="S84">
        <f t="shared" si="29"/>
        <v>-935.84884974121451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-0.98576467153045233</v>
      </c>
      <c r="AC84">
        <f t="shared" si="30"/>
        <v>-0.94596536426008826</v>
      </c>
      <c r="AE84">
        <f t="shared" si="31"/>
        <v>0</v>
      </c>
      <c r="AF84">
        <f t="shared" si="32"/>
        <v>0</v>
      </c>
      <c r="AG84">
        <f t="shared" si="32"/>
        <v>-2.5270249691541301E-2</v>
      </c>
      <c r="AH84">
        <f t="shared" si="33"/>
        <v>-432.43392627507859</v>
      </c>
      <c r="AI84">
        <f t="shared" si="34"/>
        <v>-432.45919652477011</v>
      </c>
      <c r="AJ84">
        <f t="shared" si="35"/>
        <v>-3.979930727036407E-2</v>
      </c>
      <c r="AK84">
        <f t="shared" si="49"/>
        <v>-6.9003527007131665E-2</v>
      </c>
      <c r="AL84">
        <f t="shared" si="26"/>
        <v>-432.56799935904758</v>
      </c>
      <c r="AN84">
        <f t="shared" si="36"/>
        <v>0</v>
      </c>
      <c r="AO84">
        <f t="shared" si="36"/>
        <v>0</v>
      </c>
      <c r="AP84">
        <f t="shared" si="36"/>
        <v>-2.6058517038242843E-6</v>
      </c>
      <c r="AQ84">
        <f t="shared" si="36"/>
        <v>-4.4592305075344445E-2</v>
      </c>
      <c r="AR84">
        <f t="shared" si="36"/>
        <v>-4.4594910927048266E-2</v>
      </c>
      <c r="AS84">
        <f t="shared" si="36"/>
        <v>-4.1040786667105867E-6</v>
      </c>
      <c r="AT84">
        <f t="shared" si="36"/>
        <v>-7.1155988016061345E-6</v>
      </c>
      <c r="AU84">
        <f t="shared" si="23"/>
        <v>-4.4606130604516583E-2</v>
      </c>
      <c r="AW84">
        <v>81</v>
      </c>
      <c r="AX84">
        <f>IF(Z84&gt;0, (R84*SUMPRODUCT(K84:$K$98, X84:$X$98)-K84*$AZ$3)/Z84, 0)</f>
        <v>-935.84884974121451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25</v>
      </c>
      <c r="R85">
        <f t="shared" si="28"/>
        <v>500000</v>
      </c>
      <c r="S85">
        <f t="shared" si="29"/>
        <v>-1717.2371237111822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-0.94596536426008826</v>
      </c>
      <c r="AC85">
        <f t="shared" si="30"/>
        <v>-0.87999017036310156</v>
      </c>
      <c r="AE85">
        <f t="shared" si="31"/>
        <v>0</v>
      </c>
      <c r="AF85">
        <f t="shared" si="32"/>
        <v>0</v>
      </c>
      <c r="AG85">
        <f t="shared" si="32"/>
        <v>-1.2811133625816967E-2</v>
      </c>
      <c r="AH85">
        <f t="shared" si="33"/>
        <v>-244.12827137617839</v>
      </c>
      <c r="AI85">
        <f t="shared" si="34"/>
        <v>-244.14108250980419</v>
      </c>
      <c r="AJ85">
        <f t="shared" si="35"/>
        <v>-6.5975193896986695E-2</v>
      </c>
      <c r="AK85">
        <f t="shared" si="49"/>
        <v>-6.6217575498206185E-2</v>
      </c>
      <c r="AL85">
        <f t="shared" si="26"/>
        <v>-244.27327527919937</v>
      </c>
      <c r="AN85">
        <f t="shared" si="36"/>
        <v>0</v>
      </c>
      <c r="AO85">
        <f t="shared" si="36"/>
        <v>0</v>
      </c>
      <c r="AP85">
        <f t="shared" si="36"/>
        <v>-1.1795319310486864E-6</v>
      </c>
      <c r="AQ85">
        <f t="shared" si="36"/>
        <v>-2.2477096857348437E-2</v>
      </c>
      <c r="AR85">
        <f t="shared" si="36"/>
        <v>-2.2478276389279486E-2</v>
      </c>
      <c r="AS85">
        <f t="shared" si="36"/>
        <v>-6.0743920195947262E-6</v>
      </c>
      <c r="AT85">
        <f t="shared" si="36"/>
        <v>-6.096708299050352E-6</v>
      </c>
      <c r="AU85">
        <f t="shared" si="23"/>
        <v>-2.249044748959813E-2</v>
      </c>
      <c r="AW85">
        <v>82</v>
      </c>
      <c r="AX85">
        <f>IF(Z85&gt;0, (R85*SUMPRODUCT(K85:$K$98, X85:$X$98)-K85*$AZ$3)/Z85, 0)</f>
        <v>-1717.2371237111822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25</v>
      </c>
      <c r="R86">
        <f t="shared" si="28"/>
        <v>500000</v>
      </c>
      <c r="S86">
        <f t="shared" si="29"/>
        <v>-3266.0681094231777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-0.87999017036310156</v>
      </c>
      <c r="AC86">
        <f t="shared" si="30"/>
        <v>-0.80374628599515408</v>
      </c>
      <c r="AE86">
        <f t="shared" si="31"/>
        <v>0</v>
      </c>
      <c r="AF86">
        <f t="shared" si="32"/>
        <v>0</v>
      </c>
      <c r="AG86">
        <f t="shared" si="32"/>
        <v>-6.152246822993414E-3</v>
      </c>
      <c r="AH86">
        <f t="shared" si="33"/>
        <v>-130.61550933130766</v>
      </c>
      <c r="AI86">
        <f t="shared" si="34"/>
        <v>-130.62166157813067</v>
      </c>
      <c r="AJ86">
        <f t="shared" si="35"/>
        <v>-7.624388436794749E-2</v>
      </c>
      <c r="AK86">
        <f t="shared" si="49"/>
        <v>-6.1599311925417115E-2</v>
      </c>
      <c r="AL86">
        <f t="shared" si="26"/>
        <v>-130.75950477442404</v>
      </c>
      <c r="AN86">
        <f t="shared" si="36"/>
        <v>0</v>
      </c>
      <c r="AO86">
        <f t="shared" si="36"/>
        <v>0</v>
      </c>
      <c r="AP86">
        <f t="shared" si="36"/>
        <v>-5.0575230299164897E-7</v>
      </c>
      <c r="AQ86">
        <f t="shared" si="36"/>
        <v>-1.0737393435492012E-2</v>
      </c>
      <c r="AR86">
        <f t="shared" si="36"/>
        <v>-1.0737899187795004E-2</v>
      </c>
      <c r="AS86">
        <f t="shared" si="36"/>
        <v>-6.2677134415352614E-6</v>
      </c>
      <c r="AT86">
        <f t="shared" si="36"/>
        <v>-5.0638400514988578E-6</v>
      </c>
      <c r="AU86">
        <f t="shared" si="23"/>
        <v>-1.0749230741288038E-2</v>
      </c>
      <c r="AW86">
        <v>83</v>
      </c>
      <c r="AX86">
        <f>IF(Z86&gt;0, (R86*SUMPRODUCT(K86:$K$98, X86:$X$98)-K86*$AZ$3)/Z86, 0)</f>
        <v>-3266.0681094231777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25</v>
      </c>
      <c r="R87">
        <f t="shared" si="28"/>
        <v>500000</v>
      </c>
      <c r="S87">
        <f t="shared" si="29"/>
        <v>-6509.023805934301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-0.80374628599515408</v>
      </c>
      <c r="AC87">
        <f t="shared" si="30"/>
        <v>-0.72633994619377484</v>
      </c>
      <c r="AE87">
        <f t="shared" si="31"/>
        <v>0</v>
      </c>
      <c r="AF87">
        <f t="shared" si="32"/>
        <v>0</v>
      </c>
      <c r="AG87">
        <f t="shared" si="32"/>
        <v>-2.7897422403478076E-3</v>
      </c>
      <c r="AH87">
        <f t="shared" si="33"/>
        <v>-66.019642288313449</v>
      </c>
      <c r="AI87">
        <f t="shared" si="34"/>
        <v>-66.022432030553801</v>
      </c>
      <c r="AJ87">
        <f t="shared" si="35"/>
        <v>-7.7406339801379231E-2</v>
      </c>
      <c r="AK87">
        <f t="shared" si="49"/>
        <v>-5.6262240019660792E-2</v>
      </c>
      <c r="AL87">
        <f t="shared" si="26"/>
        <v>-66.15610061037485</v>
      </c>
      <c r="AN87">
        <f t="shared" si="36"/>
        <v>0</v>
      </c>
      <c r="AO87">
        <f t="shared" si="36"/>
        <v>0</v>
      </c>
      <c r="AP87">
        <f t="shared" si="36"/>
        <v>-2.0476238243328456E-7</v>
      </c>
      <c r="AQ87">
        <f t="shared" si="36"/>
        <v>-4.8457305649366742E-3</v>
      </c>
      <c r="AR87">
        <f t="shared" si="36"/>
        <v>-4.8459353273191076E-3</v>
      </c>
      <c r="AS87">
        <f t="shared" si="36"/>
        <v>-5.6814949868611242E-6</v>
      </c>
      <c r="AT87">
        <f t="shared" si="36"/>
        <v>-4.1295536701708831E-6</v>
      </c>
      <c r="AU87">
        <f t="shared" si="23"/>
        <v>-4.8557463759761402E-3</v>
      </c>
      <c r="AW87">
        <v>84</v>
      </c>
      <c r="AX87">
        <f>IF(Z87&gt;0, (R87*SUMPRODUCT(K87:$K$98, X87:$X$98)-K87*$AZ$3)/Z87, 0)</f>
        <v>-6509.023805934301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25</v>
      </c>
      <c r="R88">
        <f t="shared" si="28"/>
        <v>500000</v>
      </c>
      <c r="S88">
        <f t="shared" si="29"/>
        <v>-13700.260023470802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-0.72633994619377484</v>
      </c>
      <c r="AC88">
        <f t="shared" si="30"/>
        <v>-0.65248591494007657</v>
      </c>
      <c r="AE88">
        <f t="shared" si="31"/>
        <v>0</v>
      </c>
      <c r="AF88">
        <f t="shared" si="32"/>
        <v>0</v>
      </c>
      <c r="AG88">
        <f t="shared" si="32"/>
        <v>-1.190645129768086E-3</v>
      </c>
      <c r="AH88">
        <f t="shared" si="33"/>
        <v>-31.423993763524873</v>
      </c>
      <c r="AI88">
        <f t="shared" si="34"/>
        <v>-31.425184408654641</v>
      </c>
      <c r="AJ88">
        <f t="shared" si="35"/>
        <v>-7.3854031253698271E-2</v>
      </c>
      <c r="AK88">
        <f t="shared" si="49"/>
        <v>-5.0843796233564241E-2</v>
      </c>
      <c r="AL88">
        <f t="shared" si="26"/>
        <v>-31.549882236141904</v>
      </c>
      <c r="AN88">
        <f t="shared" si="36"/>
        <v>0</v>
      </c>
      <c r="AO88">
        <f t="shared" si="36"/>
        <v>0</v>
      </c>
      <c r="AP88">
        <f t="shared" si="36"/>
        <v>-7.8027988788793581E-8</v>
      </c>
      <c r="AQ88">
        <f t="shared" si="36"/>
        <v>-2.0593466279554091E-3</v>
      </c>
      <c r="AR88">
        <f t="shared" si="36"/>
        <v>-2.0594246559441976E-3</v>
      </c>
      <c r="AS88">
        <f t="shared" si="36"/>
        <v>-4.8399656443337027E-6</v>
      </c>
      <c r="AT88">
        <f t="shared" si="36"/>
        <v>-3.332008054545182E-6</v>
      </c>
      <c r="AU88">
        <f t="shared" si="23"/>
        <v>-2.0675966296430765E-3</v>
      </c>
      <c r="AW88">
        <v>85</v>
      </c>
      <c r="AX88">
        <f>IF(Z88&gt;0, (R88*SUMPRODUCT(K88:$K$98, X88:$X$98)-K88*$AZ$3)/Z88, 0)</f>
        <v>-13700.260023470802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25</v>
      </c>
      <c r="R89">
        <f t="shared" si="28"/>
        <v>500000</v>
      </c>
      <c r="S89">
        <f t="shared" si="29"/>
        <v>-30992.123211284867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-0.65248591494007657</v>
      </c>
      <c r="AC89">
        <f t="shared" si="30"/>
        <v>-0.5842776170871079</v>
      </c>
      <c r="AE89">
        <f t="shared" si="31"/>
        <v>0</v>
      </c>
      <c r="AF89">
        <f t="shared" si="32"/>
        <v>0</v>
      </c>
      <c r="AG89">
        <f t="shared" si="32"/>
        <v>-4.7131138217271321E-4</v>
      </c>
      <c r="AH89">
        <f t="shared" si="33"/>
        <v>-14.14854592595384</v>
      </c>
      <c r="AI89">
        <f t="shared" si="34"/>
        <v>-14.149017237336013</v>
      </c>
      <c r="AJ89">
        <f t="shared" si="35"/>
        <v>-6.8208297852968669E-2</v>
      </c>
      <c r="AK89">
        <f t="shared" si="49"/>
        <v>-4.5674014045805365E-2</v>
      </c>
      <c r="AL89">
        <f t="shared" si="26"/>
        <v>-14.262899549234787</v>
      </c>
      <c r="AN89">
        <f t="shared" si="36"/>
        <v>0</v>
      </c>
      <c r="AO89">
        <f t="shared" si="36"/>
        <v>0</v>
      </c>
      <c r="AP89">
        <f t="shared" si="36"/>
        <v>-2.7577695909760405E-8</v>
      </c>
      <c r="AQ89">
        <f t="shared" si="36"/>
        <v>-8.2786945503524989E-4</v>
      </c>
      <c r="AR89">
        <f t="shared" si="36"/>
        <v>-8.2789703273115965E-4</v>
      </c>
      <c r="AS89">
        <f t="shared" si="36"/>
        <v>-3.9910508590735169E-6</v>
      </c>
      <c r="AT89">
        <f t="shared" si="36"/>
        <v>-2.6725093387873417E-6</v>
      </c>
      <c r="AU89">
        <f t="shared" si="23"/>
        <v>-8.3456059292902048E-4</v>
      </c>
      <c r="AW89">
        <v>86</v>
      </c>
      <c r="AX89">
        <f>IF(Z89&gt;0, (R89*SUMPRODUCT(K89:$K$98, X89:$X$98)-K89*$AZ$3)/Z89, 0)</f>
        <v>-30992.123211284867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25</v>
      </c>
      <c r="R90">
        <f t="shared" si="28"/>
        <v>500000</v>
      </c>
      <c r="S90">
        <f t="shared" si="29"/>
        <v>-75899.217119699766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-0.5842776170871079</v>
      </c>
      <c r="AC90">
        <f t="shared" si="30"/>
        <v>-0.52236651825560365</v>
      </c>
      <c r="AE90">
        <f t="shared" si="31"/>
        <v>0</v>
      </c>
      <c r="AF90">
        <f t="shared" si="32"/>
        <v>0</v>
      </c>
      <c r="AG90">
        <f t="shared" si="32"/>
        <v>-1.7205925768370758E-4</v>
      </c>
      <c r="AH90">
        <f t="shared" si="33"/>
        <v>-5.89078021334557</v>
      </c>
      <c r="AI90">
        <f t="shared" si="34"/>
        <v>-5.8909522726032533</v>
      </c>
      <c r="AJ90">
        <f t="shared" si="35"/>
        <v>-6.1911098831504252E-2</v>
      </c>
      <c r="AK90">
        <f t="shared" si="49"/>
        <v>-4.0899433196097554E-2</v>
      </c>
      <c r="AL90">
        <f t="shared" si="26"/>
        <v>-5.9937628046308546</v>
      </c>
      <c r="AN90">
        <f t="shared" si="36"/>
        <v>0</v>
      </c>
      <c r="AO90">
        <f t="shared" si="36"/>
        <v>0</v>
      </c>
      <c r="AP90">
        <f t="shared" si="36"/>
        <v>-8.9889729303690725E-9</v>
      </c>
      <c r="AQ90">
        <f t="shared" si="36"/>
        <v>-3.0775480836873998E-4</v>
      </c>
      <c r="AR90">
        <f t="shared" si="36"/>
        <v>-3.0776379734167035E-4</v>
      </c>
      <c r="AS90">
        <f t="shared" si="36"/>
        <v>-3.234450729229742E-6</v>
      </c>
      <c r="AT90">
        <f t="shared" si="36"/>
        <v>-2.1367283737966029E-6</v>
      </c>
      <c r="AU90">
        <f t="shared" si="23"/>
        <v>-3.1313497644469665E-4</v>
      </c>
      <c r="AW90">
        <v>87</v>
      </c>
      <c r="AX90">
        <f>IF(Z90&gt;0, (R90*SUMPRODUCT(K90:$K$98, X90:$X$98)-K90*$AZ$3)/Z90, 0)</f>
        <v>-75899.217119699766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25</v>
      </c>
      <c r="R91">
        <f t="shared" si="28"/>
        <v>500000</v>
      </c>
      <c r="S91">
        <f t="shared" si="29"/>
        <v>-202710.36114113883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-0.52236651825560365</v>
      </c>
      <c r="AC91">
        <f t="shared" si="30"/>
        <v>-0.46665733709384799</v>
      </c>
      <c r="AE91">
        <f t="shared" si="31"/>
        <v>0</v>
      </c>
      <c r="AF91">
        <f t="shared" si="32"/>
        <v>0</v>
      </c>
      <c r="AG91">
        <f t="shared" si="32"/>
        <v>-5.7552230491185133E-5</v>
      </c>
      <c r="AH91">
        <f t="shared" si="33"/>
        <v>-2.2557286923137072</v>
      </c>
      <c r="AI91">
        <f t="shared" si="34"/>
        <v>-2.2557862445441983</v>
      </c>
      <c r="AJ91">
        <f t="shared" si="35"/>
        <v>-5.5709181161755661E-2</v>
      </c>
      <c r="AK91">
        <f t="shared" si="49"/>
        <v>-3.656565627789226E-2</v>
      </c>
      <c r="AL91">
        <f t="shared" si="26"/>
        <v>-2.3480610819838463</v>
      </c>
      <c r="AN91">
        <f t="shared" si="36"/>
        <v>0</v>
      </c>
      <c r="AO91">
        <f t="shared" si="36"/>
        <v>0</v>
      </c>
      <c r="AP91">
        <f t="shared" si="36"/>
        <v>-2.6845788528453527E-9</v>
      </c>
      <c r="AQ91">
        <f t="shared" si="36"/>
        <v>-1.0522062296211761E-4</v>
      </c>
      <c r="AR91">
        <f t="shared" si="36"/>
        <v>-1.0522330754097045E-4</v>
      </c>
      <c r="AS91">
        <f t="shared" si="36"/>
        <v>-2.5986080535851052E-6</v>
      </c>
      <c r="AT91">
        <f t="shared" si="36"/>
        <v>-1.7056400203129653E-6</v>
      </c>
      <c r="AU91">
        <f t="shared" si="23"/>
        <v>-1.0952755561486852E-4</v>
      </c>
      <c r="AW91">
        <v>88</v>
      </c>
      <c r="AX91">
        <f>IF(Z91&gt;0, (R91*SUMPRODUCT(K91:$K$98, X91:$X$98)-K91*$AZ$3)/Z91, 0)</f>
        <v>-202710.36114113883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25</v>
      </c>
      <c r="R92">
        <f t="shared" si="28"/>
        <v>500000</v>
      </c>
      <c r="S92">
        <f t="shared" si="29"/>
        <v>-595178.51509399479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-0.46665733709384799</v>
      </c>
      <c r="AC92">
        <f t="shared" si="30"/>
        <v>-0.41674743631491329</v>
      </c>
      <c r="AE92">
        <f t="shared" si="31"/>
        <v>0</v>
      </c>
      <c r="AF92">
        <f t="shared" si="32"/>
        <v>0</v>
      </c>
      <c r="AG92">
        <f t="shared" si="32"/>
        <v>-1.7505144496399437E-5</v>
      </c>
      <c r="AH92">
        <f t="shared" si="33"/>
        <v>-0.78943127379747691</v>
      </c>
      <c r="AI92">
        <f t="shared" si="34"/>
        <v>-0.78944877894197329</v>
      </c>
      <c r="AJ92">
        <f t="shared" si="35"/>
        <v>-4.9909900778934702E-2</v>
      </c>
      <c r="AK92">
        <f t="shared" si="49"/>
        <v>-3.2666013596569364E-2</v>
      </c>
      <c r="AL92">
        <f t="shared" si="26"/>
        <v>-0.87202469331747745</v>
      </c>
      <c r="AN92">
        <f t="shared" si="36"/>
        <v>0</v>
      </c>
      <c r="AO92">
        <f t="shared" si="36"/>
        <v>0</v>
      </c>
      <c r="AP92">
        <f t="shared" si="36"/>
        <v>-7.2905733269777229E-10</v>
      </c>
      <c r="AQ92">
        <f t="shared" si="36"/>
        <v>-3.2878372351703459E-5</v>
      </c>
      <c r="AR92">
        <f t="shared" si="36"/>
        <v>-3.2879101409036159E-5</v>
      </c>
      <c r="AS92">
        <f t="shared" si="36"/>
        <v>-2.0786563141243955E-6</v>
      </c>
      <c r="AT92">
        <f t="shared" si="36"/>
        <v>-1.3604798719303641E-6</v>
      </c>
      <c r="AU92">
        <f t="shared" si="23"/>
        <v>-3.631823759509092E-5</v>
      </c>
      <c r="AW92">
        <v>89</v>
      </c>
      <c r="AX92">
        <f>IF(Z92&gt;0, (R92*SUMPRODUCT(K92:$K$98, X92:$X$98)-K92*$AZ$3)/Z92, 0)</f>
        <v>-595178.51509399479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25</v>
      </c>
      <c r="R93">
        <f t="shared" si="28"/>
        <v>500000</v>
      </c>
      <c r="S93">
        <f t="shared" si="29"/>
        <v>-1938798.0314317152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-0.41674743631491329</v>
      </c>
      <c r="AC93">
        <f t="shared" si="30"/>
        <v>-0.37212395629271428</v>
      </c>
      <c r="AE93">
        <f t="shared" si="31"/>
        <v>0</v>
      </c>
      <c r="AF93">
        <f t="shared" si="32"/>
        <v>0</v>
      </c>
      <c r="AG93">
        <f t="shared" si="32"/>
        <v>-4.7983847499824084E-6</v>
      </c>
      <c r="AH93">
        <f t="shared" si="33"/>
        <v>-0.25063416602906069</v>
      </c>
      <c r="AI93">
        <f t="shared" si="34"/>
        <v>-0.25063896441381067</v>
      </c>
      <c r="AJ93">
        <f t="shared" si="35"/>
        <v>-4.4623480022199014E-2</v>
      </c>
      <c r="AK93">
        <f t="shared" si="49"/>
        <v>-2.9172320542043932E-2</v>
      </c>
      <c r="AL93">
        <f t="shared" si="26"/>
        <v>-0.32443476497805362</v>
      </c>
      <c r="AN93">
        <f t="shared" si="36"/>
        <v>0</v>
      </c>
      <c r="AO93">
        <f t="shared" si="36"/>
        <v>0</v>
      </c>
      <c r="AP93">
        <f t="shared" si="36"/>
        <v>-1.7843211686179456E-10</v>
      </c>
      <c r="AQ93">
        <f t="shared" si="36"/>
        <v>-9.3200497943854395E-6</v>
      </c>
      <c r="AR93">
        <f t="shared" si="36"/>
        <v>-9.3202282265023014E-6</v>
      </c>
      <c r="AS93">
        <f t="shared" si="36"/>
        <v>-1.6593629767038085E-6</v>
      </c>
      <c r="AT93">
        <f t="shared" si="36"/>
        <v>-1.0847981517336215E-6</v>
      </c>
      <c r="AU93">
        <f t="shared" si="23"/>
        <v>-1.2064389354939732E-5</v>
      </c>
      <c r="AW93">
        <v>90</v>
      </c>
      <c r="AX93">
        <f>IF(Z93&gt;0, (R93*SUMPRODUCT(K93:$K$98, X93:$X$98)-K93*$AZ$3)/Z93, 0)</f>
        <v>-1938798.0314317152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25</v>
      </c>
      <c r="R94">
        <f t="shared" si="28"/>
        <v>500000</v>
      </c>
      <c r="S94">
        <f t="shared" si="29"/>
        <v>-7088405.807042229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-0.37212395629271428</v>
      </c>
      <c r="AC94">
        <f t="shared" si="30"/>
        <v>-0.33226152777594548</v>
      </c>
      <c r="AE94">
        <f t="shared" si="31"/>
        <v>0</v>
      </c>
      <c r="AF94">
        <f t="shared" si="32"/>
        <v>0</v>
      </c>
      <c r="AG94">
        <f t="shared" si="32"/>
        <v>-1.1718485680018787E-6</v>
      </c>
      <c r="AH94">
        <f t="shared" si="33"/>
        <v>-7.1571046689614115E-2</v>
      </c>
      <c r="AI94">
        <f t="shared" si="34"/>
        <v>-7.1572218538182117E-2</v>
      </c>
      <c r="AJ94">
        <f t="shared" si="35"/>
        <v>-3.98624285167688E-2</v>
      </c>
      <c r="AK94">
        <f t="shared" si="49"/>
        <v>-2.6048676940490002E-2</v>
      </c>
      <c r="AL94">
        <f t="shared" si="26"/>
        <v>-0.13748332399544091</v>
      </c>
      <c r="AN94">
        <f t="shared" si="36"/>
        <v>0</v>
      </c>
      <c r="AO94">
        <f t="shared" si="36"/>
        <v>0</v>
      </c>
      <c r="AP94">
        <f t="shared" si="36"/>
        <v>-3.8907330190421366E-11</v>
      </c>
      <c r="AQ94">
        <f t="shared" si="36"/>
        <v>-2.3762783192840121E-6</v>
      </c>
      <c r="AR94">
        <f t="shared" si="36"/>
        <v>-2.3763172266142023E-6</v>
      </c>
      <c r="AS94">
        <f t="shared" si="36"/>
        <v>-1.3234992223769189E-6</v>
      </c>
      <c r="AT94">
        <f t="shared" si="36"/>
        <v>-8.6485959228960261E-7</v>
      </c>
      <c r="AU94">
        <f t="shared" si="23"/>
        <v>-4.564676041280724E-6</v>
      </c>
      <c r="AW94">
        <v>91</v>
      </c>
      <c r="AX94">
        <f>IF(Z94&gt;0, (R94*SUMPRODUCT(K94:$K$98, X94:$X$98)-K94*$AZ$3)/Z94, 0)</f>
        <v>-7088405.807042229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25</v>
      </c>
      <c r="R95">
        <f t="shared" si="28"/>
        <v>500000</v>
      </c>
      <c r="S95">
        <f t="shared" si="29"/>
        <v>-29530117.765884992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-0.33226152777594548</v>
      </c>
      <c r="AC95">
        <f t="shared" si="30"/>
        <v>-0.29666412854840479</v>
      </c>
      <c r="AE95">
        <f t="shared" si="31"/>
        <v>0</v>
      </c>
      <c r="AF95">
        <f t="shared" si="32"/>
        <v>0</v>
      </c>
      <c r="AG95">
        <f t="shared" si="32"/>
        <v>-2.5115386509830438E-7</v>
      </c>
      <c r="AH95">
        <f t="shared" si="33"/>
        <v>-1.817952434447111E-2</v>
      </c>
      <c r="AI95">
        <f t="shared" si="34"/>
        <v>-1.8179775498336208E-2</v>
      </c>
      <c r="AJ95">
        <f t="shared" si="35"/>
        <v>-3.5597399227540683E-2</v>
      </c>
      <c r="AK95">
        <f t="shared" si="49"/>
        <v>-2.3258306944316187E-2</v>
      </c>
      <c r="AL95">
        <f t="shared" si="26"/>
        <v>-7.7035481670193084E-2</v>
      </c>
      <c r="AN95">
        <f t="shared" si="36"/>
        <v>0</v>
      </c>
      <c r="AO95">
        <f t="shared" si="36"/>
        <v>0</v>
      </c>
      <c r="AP95">
        <f t="shared" si="36"/>
        <v>-7.4452927750252743E-12</v>
      </c>
      <c r="AQ95">
        <f t="shared" si="36"/>
        <v>-5.3892016036587218E-7</v>
      </c>
      <c r="AR95">
        <f t="shared" si="36"/>
        <v>-5.3892760565864722E-7</v>
      </c>
      <c r="AS95">
        <f t="shared" si="36"/>
        <v>-1.05526171844802E-6</v>
      </c>
      <c r="AT95">
        <f t="shared" si="36"/>
        <v>-6.8947736314573061E-7</v>
      </c>
      <c r="AU95">
        <f t="shared" si="23"/>
        <v>-2.2836666872523983E-6</v>
      </c>
      <c r="AW95">
        <v>92</v>
      </c>
      <c r="AX95">
        <f>IF(Z95&gt;0, (R95*SUMPRODUCT(K95:$K$98, X95:$X$98)-K95*$AZ$3)/Z95, 0)</f>
        <v>-29530117.765884992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25</v>
      </c>
      <c r="R96">
        <f t="shared" si="28"/>
        <v>500000</v>
      </c>
      <c r="S96">
        <f t="shared" si="29"/>
        <v>-142962717.36712575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-0.29666412854840479</v>
      </c>
      <c r="AC96">
        <f t="shared" si="30"/>
        <v>-0.26487915362404735</v>
      </c>
      <c r="AE96">
        <f t="shared" si="31"/>
        <v>0</v>
      </c>
      <c r="AF96">
        <f t="shared" si="32"/>
        <v>0</v>
      </c>
      <c r="AG96">
        <f t="shared" si="32"/>
        <v>-4.6319620685413097E-8</v>
      </c>
      <c r="AH96">
        <f t="shared" si="33"/>
        <v>-4.0464541152381642E-3</v>
      </c>
      <c r="AI96">
        <f t="shared" si="34"/>
        <v>-4.0465004348588492E-3</v>
      </c>
      <c r="AJ96">
        <f t="shared" si="35"/>
        <v>-3.1784974924357445E-2</v>
      </c>
      <c r="AK96">
        <f t="shared" si="49"/>
        <v>-2.0766488998388337E-2</v>
      </c>
      <c r="AL96">
        <f t="shared" si="26"/>
        <v>-5.6597964357604634E-2</v>
      </c>
      <c r="AN96">
        <f t="shared" si="36"/>
        <v>0</v>
      </c>
      <c r="AO96">
        <f t="shared" si="36"/>
        <v>0</v>
      </c>
      <c r="AP96">
        <f t="shared" si="36"/>
        <v>-1.2259955277388072E-12</v>
      </c>
      <c r="AQ96">
        <f t="shared" si="36"/>
        <v>-1.0710222957513491E-7</v>
      </c>
      <c r="AR96">
        <f t="shared" si="36"/>
        <v>-1.0710345557066264E-7</v>
      </c>
      <c r="AS96">
        <f t="shared" si="36"/>
        <v>-8.4129007383741763E-7</v>
      </c>
      <c r="AT96">
        <f t="shared" si="36"/>
        <v>-5.4965093111997236E-7</v>
      </c>
      <c r="AU96">
        <f t="shared" si="23"/>
        <v>-1.4980444605280526E-6</v>
      </c>
      <c r="AW96">
        <v>93</v>
      </c>
      <c r="AX96">
        <f>IF(Z96&gt;0, (R96*SUMPRODUCT(K96:$K$98, X96:$X$98)-K96*$AZ$3)/Z96, 0)</f>
        <v>-142962717.36712575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25</v>
      </c>
      <c r="R97">
        <f t="shared" si="28"/>
        <v>500000</v>
      </c>
      <c r="S97">
        <f t="shared" si="29"/>
        <v>-826013733.65613604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-0.26487915362404735</v>
      </c>
      <c r="AC97">
        <f t="shared" si="30"/>
        <v>-0.23649933765081457</v>
      </c>
      <c r="AE97">
        <f t="shared" si="31"/>
        <v>0</v>
      </c>
      <c r="AF97">
        <f t="shared" si="32"/>
        <v>0</v>
      </c>
      <c r="AG97">
        <f t="shared" si="32"/>
        <v>-7.1578512564195345E-9</v>
      </c>
      <c r="AH97">
        <f t="shared" si="33"/>
        <v>-7.7397146444278862E-4</v>
      </c>
      <c r="AI97">
        <f t="shared" si="34"/>
        <v>-7.73978622294045E-4</v>
      </c>
      <c r="AJ97">
        <f t="shared" si="35"/>
        <v>-2.8379815973232775E-2</v>
      </c>
      <c r="AK97">
        <f t="shared" si="49"/>
        <v>-1.8541540753683316E-2</v>
      </c>
      <c r="AL97">
        <f t="shared" si="26"/>
        <v>-4.7695335349210138E-2</v>
      </c>
      <c r="AN97">
        <f t="shared" si="36"/>
        <v>0</v>
      </c>
      <c r="AO97">
        <f t="shared" si="36"/>
        <v>0</v>
      </c>
      <c r="AP97">
        <f t="shared" si="36"/>
        <v>-1.6915644067118524E-13</v>
      </c>
      <c r="AQ97">
        <f t="shared" si="36"/>
        <v>-1.8290720694815924E-8</v>
      </c>
      <c r="AR97">
        <f t="shared" si="36"/>
        <v>-1.8290889851256593E-8</v>
      </c>
      <c r="AS97">
        <f t="shared" si="36"/>
        <v>-6.7068013639286662E-7</v>
      </c>
      <c r="AT97">
        <f t="shared" si="36"/>
        <v>-4.3817913031370817E-7</v>
      </c>
      <c r="AU97">
        <f t="shared" si="23"/>
        <v>-1.1271501565578316E-6</v>
      </c>
      <c r="AW97">
        <v>94</v>
      </c>
      <c r="AX97">
        <f>IF(Z97&gt;0, (R97*SUMPRODUCT(K97:$K$98, X97:$X$98)-K97*$AZ$3)/Z97, 0)</f>
        <v>-826013733.65613604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500000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-0.23649933765081457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-1.431570251283907E-4</v>
      </c>
      <c r="AI98">
        <f t="shared" si="34"/>
        <v>-1.431570251283907E-4</v>
      </c>
      <c r="AJ98">
        <f t="shared" si="35"/>
        <v>-0.23649933765081457</v>
      </c>
      <c r="AK98">
        <f t="shared" si="49"/>
        <v>-1.6554953635557021E-2</v>
      </c>
      <c r="AL98">
        <f t="shared" si="26"/>
        <v>-0.25319744831149998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-3.020650726271165E-9</v>
      </c>
      <c r="AR98">
        <f t="shared" si="36"/>
        <v>-3.020650726271165E-9</v>
      </c>
      <c r="AS98">
        <f t="shared" si="36"/>
        <v>-4.9901979689567275E-6</v>
      </c>
      <c r="AT98">
        <f t="shared" si="36"/>
        <v>-3.4931385782697093E-7</v>
      </c>
      <c r="AU98">
        <f t="shared" si="36"/>
        <v>-5.3425324775099698E-6</v>
      </c>
      <c r="AW98">
        <v>95</v>
      </c>
    </row>
    <row r="100" spans="5:50" x14ac:dyDescent="0.25">
      <c r="AN100" s="8">
        <f t="shared" ref="AN100:AU100" si="50">SUM(AN3:AN98)</f>
        <v>17277.092754891444</v>
      </c>
      <c r="AO100" s="8">
        <f t="shared" si="50"/>
        <v>-1727.7092754891446</v>
      </c>
      <c r="AP100" s="8">
        <f t="shared" si="50"/>
        <v>-437.18029736632673</v>
      </c>
      <c r="AQ100" s="8">
        <f t="shared" si="50"/>
        <v>-10007.465438342368</v>
      </c>
      <c r="AR100" s="8">
        <f t="shared" si="50"/>
        <v>5104.7377436936067</v>
      </c>
      <c r="AS100" s="8">
        <f t="shared" si="50"/>
        <v>-537.38092014064864</v>
      </c>
      <c r="AT100" s="8">
        <f t="shared" si="50"/>
        <v>313.47220341537849</v>
      </c>
      <c r="AU100" s="8">
        <f t="shared" si="50"/>
        <v>4880.8290269683339</v>
      </c>
    </row>
  </sheetData>
  <conditionalFormatting sqref="AN100:AU100">
    <cfRule type="cellIs" dxfId="11" priority="1" operator="lessThan">
      <formula>0</formula>
    </cfRule>
  </conditionalFormatting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B31F19-58F9-4E3D-9C96-F35796176631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'S.35.04.D'!C3*(1+C12)</f>
        <v>19665.427351692975</v>
      </c>
      <c r="K3">
        <v>1</v>
      </c>
      <c r="L3" s="2">
        <v>0</v>
      </c>
      <c r="O3">
        <f>$C$3</f>
        <v>19665.427351692975</v>
      </c>
      <c r="P3">
        <f>O3*C5</f>
        <v>1966.5427351692977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19665.427351692975</v>
      </c>
      <c r="AF3">
        <f t="shared" ref="AF3:AG34" si="4">-$Z3*P3</f>
        <v>-1966.5427351692977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17425.734874723679</v>
      </c>
      <c r="AJ3">
        <f t="shared" ref="AJ3:AJ66" si="7">AB3-AC3</f>
        <v>0</v>
      </c>
      <c r="AL3">
        <f t="shared" ref="AL3:AL34" si="8">SUM(AI3:AK3)</f>
        <v>17425.734874723679</v>
      </c>
      <c r="AN3">
        <f t="shared" ref="AN3:AU34" si="9">AE3*$K3</f>
        <v>19665.427351692975</v>
      </c>
      <c r="AO3">
        <f t="shared" si="9"/>
        <v>-1966.5427351692977</v>
      </c>
      <c r="AP3">
        <f t="shared" si="9"/>
        <v>-273.14974180000002</v>
      </c>
      <c r="AQ3">
        <f t="shared" si="9"/>
        <v>0</v>
      </c>
      <c r="AR3">
        <f t="shared" si="9"/>
        <v>17425.734874723679</v>
      </c>
      <c r="AS3">
        <f t="shared" si="9"/>
        <v>0</v>
      </c>
      <c r="AT3">
        <f t="shared" si="9"/>
        <v>0</v>
      </c>
      <c r="AU3">
        <f t="shared" si="9"/>
        <v>17425.734874723679</v>
      </c>
      <c r="AW3">
        <v>0</v>
      </c>
      <c r="AX3">
        <f>IF(Z3&gt;0, (R3*SUMPRODUCT(K3:$K$98, X3:$X$98)-K3*$AZ$3)/Z3, 0)</f>
        <v>0</v>
      </c>
      <c r="AZ3">
        <f>C6*SUMPRODUCT(X4:X89, K4:K89)/1</f>
        <v>11331.296497556932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500000</v>
      </c>
      <c r="S4">
        <f t="shared" si="1"/>
        <v>1229.4899654871174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1214.0674818811003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-1271.903</v>
      </c>
      <c r="AI4">
        <f t="shared" si="6"/>
        <v>-1271.903</v>
      </c>
      <c r="AJ4">
        <f t="shared" si="7"/>
        <v>-1214.0674818811003</v>
      </c>
      <c r="AK4">
        <f>G4*SUM(AB4, AE4:AF4)</f>
        <v>0</v>
      </c>
      <c r="AL4">
        <f t="shared" si="8"/>
        <v>-2485.9704818811006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-1135.6276785714285</v>
      </c>
      <c r="AR4">
        <f t="shared" si="9"/>
        <v>-1135.6276785714285</v>
      </c>
      <c r="AS4">
        <f t="shared" si="9"/>
        <v>-1083.9888231081252</v>
      </c>
      <c r="AT4">
        <f t="shared" si="9"/>
        <v>0</v>
      </c>
      <c r="AU4">
        <f t="shared" si="9"/>
        <v>-2219.6165016795539</v>
      </c>
      <c r="AW4">
        <v>1</v>
      </c>
      <c r="AX4">
        <f>IF(Z4&gt;0, (R4*SUMPRODUCT(K4:$K$98, X4:$X$98)-K4*$AZ$3)/Z4, 0)</f>
        <v>1229.4899654871174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500000</v>
      </c>
      <c r="S5">
        <f t="shared" si="1"/>
        <v>1192.1687325473929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1214.0674818811003</v>
      </c>
      <c r="AC5">
        <f t="shared" si="2"/>
        <v>1162.428626417799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-1263.927141564702</v>
      </c>
      <c r="AI5">
        <f t="shared" si="6"/>
        <v>-1288.3034860091238</v>
      </c>
      <c r="AJ5">
        <f t="shared" si="7"/>
        <v>51.638855463301297</v>
      </c>
      <c r="AK5">
        <f>G5*SUM(AB5, AE5:AF5)</f>
        <v>84.984723731677036</v>
      </c>
      <c r="AL5">
        <f t="shared" si="8"/>
        <v>-1151.6799068141454</v>
      </c>
      <c r="AN5">
        <f t="shared" si="9"/>
        <v>0</v>
      </c>
      <c r="AO5">
        <f t="shared" si="9"/>
        <v>0</v>
      </c>
      <c r="AP5">
        <f t="shared" si="9"/>
        <v>-19.432672548167858</v>
      </c>
      <c r="AQ5">
        <f t="shared" si="9"/>
        <v>-1007.5949789259422</v>
      </c>
      <c r="AR5">
        <f t="shared" si="9"/>
        <v>-1027.0276514741101</v>
      </c>
      <c r="AS5">
        <f t="shared" si="9"/>
        <v>41.16617941908585</v>
      </c>
      <c r="AT5">
        <f t="shared" si="9"/>
        <v>67.749301444257839</v>
      </c>
      <c r="AU5">
        <f t="shared" si="9"/>
        <v>-918.11217061076638</v>
      </c>
      <c r="AW5">
        <v>2</v>
      </c>
      <c r="AX5">
        <f>IF(Z5&gt;0, (R5*SUMPRODUCT(K5:$K$98, X5:$X$98)-K5*$AZ$3)/Z5, 0)</f>
        <v>1192.1687325473929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500000</v>
      </c>
      <c r="S6">
        <f t="shared" si="1"/>
        <v>1166.0764745468596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1162.428626417799</v>
      </c>
      <c r="AC6">
        <f t="shared" si="2"/>
        <v>1122.6808109812546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-1259.1746980832727</v>
      </c>
      <c r="AI6">
        <f t="shared" si="6"/>
        <v>-1283.244320348346</v>
      </c>
      <c r="AJ6">
        <f t="shared" si="7"/>
        <v>39.747815436544442</v>
      </c>
      <c r="AK6">
        <f>G6*SUM(AB6, AE6:AF6)</f>
        <v>81.370003849245933</v>
      </c>
      <c r="AL6">
        <f t="shared" si="8"/>
        <v>-1162.1265010625557</v>
      </c>
      <c r="AN6">
        <f t="shared" si="9"/>
        <v>0</v>
      </c>
      <c r="AO6">
        <f t="shared" si="9"/>
        <v>0</v>
      </c>
      <c r="AP6">
        <f t="shared" si="9"/>
        <v>-17.132281700609127</v>
      </c>
      <c r="AQ6">
        <f t="shared" si="9"/>
        <v>-896.25567864208881</v>
      </c>
      <c r="AR6">
        <f t="shared" si="9"/>
        <v>-913.38796034269785</v>
      </c>
      <c r="AS6">
        <f t="shared" si="9"/>
        <v>28.291709921465326</v>
      </c>
      <c r="AT6">
        <f t="shared" si="9"/>
        <v>57.917561504394477</v>
      </c>
      <c r="AU6">
        <f t="shared" si="9"/>
        <v>-827.17868891683815</v>
      </c>
      <c r="AW6">
        <v>3</v>
      </c>
      <c r="AX6">
        <f>IF(Z6&gt;0, (R6*SUMPRODUCT(K6:$K$98, X6:$X$98)-K6*$AZ$3)/Z6, 0)</f>
        <v>1166.0764745468596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500000</v>
      </c>
      <c r="S7">
        <f t="shared" si="1"/>
        <v>1147.1944501030232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1122.6808109812546</v>
      </c>
      <c r="AC7">
        <f t="shared" si="2"/>
        <v>1090.5743854546981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-1256.1440025923137</v>
      </c>
      <c r="AI7">
        <f t="shared" si="6"/>
        <v>-1279.9101214346067</v>
      </c>
      <c r="AJ7">
        <f t="shared" si="7"/>
        <v>32.10642552655645</v>
      </c>
      <c r="AK7">
        <f>G7*SUM(AB7, AE7:AF7)</f>
        <v>78.587656768687822</v>
      </c>
      <c r="AL7">
        <f t="shared" si="8"/>
        <v>-1169.2160391393625</v>
      </c>
      <c r="AN7">
        <f t="shared" si="9"/>
        <v>0</v>
      </c>
      <c r="AO7">
        <f t="shared" si="9"/>
        <v>0</v>
      </c>
      <c r="AP7">
        <f t="shared" si="9"/>
        <v>-15.10379817779492</v>
      </c>
      <c r="AQ7">
        <f t="shared" si="9"/>
        <v>-798.30222272722051</v>
      </c>
      <c r="AR7">
        <f t="shared" si="9"/>
        <v>-813.40602090501545</v>
      </c>
      <c r="AS7">
        <f t="shared" si="9"/>
        <v>20.404213855084976</v>
      </c>
      <c r="AT7">
        <f t="shared" si="9"/>
        <v>49.943876615974908</v>
      </c>
      <c r="AU7">
        <f t="shared" si="9"/>
        <v>-743.05793043395556</v>
      </c>
      <c r="AW7">
        <v>4</v>
      </c>
      <c r="AX7">
        <f>IF(Z7&gt;0, (R7*SUMPRODUCT(K7:$K$98, X7:$X$98)-K7*$AZ$3)/Z7, 0)</f>
        <v>1147.1944501030232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500000</v>
      </c>
      <c r="S8">
        <f t="shared" si="1"/>
        <v>1133.38725947274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1090.5743854546981</v>
      </c>
      <c r="AC8">
        <f t="shared" si="2"/>
        <v>1063.8339958663437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-1252.9564398789644</v>
      </c>
      <c r="AI8">
        <f t="shared" si="6"/>
        <v>-1276.4222497108406</v>
      </c>
      <c r="AJ8">
        <f t="shared" si="7"/>
        <v>26.740389588354446</v>
      </c>
      <c r="AK8">
        <f t="shared" ref="AK8:AK71" si="22">G8*SUM(AB8:AB8, AE8:AF8)</f>
        <v>76.340206981828871</v>
      </c>
      <c r="AL8">
        <f t="shared" si="8"/>
        <v>-1173.3416531406572</v>
      </c>
      <c r="AN8">
        <f t="shared" si="9"/>
        <v>0</v>
      </c>
      <c r="AO8">
        <f t="shared" si="9"/>
        <v>0</v>
      </c>
      <c r="AP8">
        <f t="shared" si="9"/>
        <v>-13.315130689792079</v>
      </c>
      <c r="AQ8">
        <f t="shared" si="9"/>
        <v>-710.96113303289098</v>
      </c>
      <c r="AR8">
        <f t="shared" si="9"/>
        <v>-724.2762637226831</v>
      </c>
      <c r="AS8">
        <f t="shared" si="9"/>
        <v>15.173215184810333</v>
      </c>
      <c r="AT8">
        <f t="shared" si="9"/>
        <v>43.317483612606217</v>
      </c>
      <c r="AU8">
        <f t="shared" si="9"/>
        <v>-665.7855649252665</v>
      </c>
      <c r="AW8">
        <v>5</v>
      </c>
      <c r="AX8">
        <f>IF(Z8&gt;0, (R8*SUMPRODUCT(K8:$K$98, X8:$X$98)-K8*$AZ$3)/Z8, 0)</f>
        <v>1133.38725947274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500000</v>
      </c>
      <c r="S9">
        <f t="shared" si="1"/>
        <v>1124.1132062983988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1063.8339958663437</v>
      </c>
      <c r="AC9">
        <f t="shared" si="2"/>
        <v>1041.7673567074435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-1250.0617043559705</v>
      </c>
      <c r="AI9">
        <f t="shared" si="6"/>
        <v>-1273.23035300431</v>
      </c>
      <c r="AJ9">
        <f t="shared" si="7"/>
        <v>22.066639158900216</v>
      </c>
      <c r="AK9">
        <f t="shared" si="22"/>
        <v>74.468379710644058</v>
      </c>
      <c r="AL9">
        <f t="shared" si="8"/>
        <v>-1176.6953341347657</v>
      </c>
      <c r="AN9">
        <f t="shared" si="9"/>
        <v>0</v>
      </c>
      <c r="AO9">
        <f t="shared" si="9"/>
        <v>0</v>
      </c>
      <c r="AP9">
        <f t="shared" si="9"/>
        <v>-11.737958440871706</v>
      </c>
      <c r="AQ9">
        <f t="shared" si="9"/>
        <v>-633.3201628186979</v>
      </c>
      <c r="AR9">
        <f t="shared" si="9"/>
        <v>-645.05812125956948</v>
      </c>
      <c r="AS9">
        <f t="shared" si="9"/>
        <v>11.179646137688987</v>
      </c>
      <c r="AT9">
        <f t="shared" si="9"/>
        <v>37.727998705062049</v>
      </c>
      <c r="AU9">
        <f t="shared" si="9"/>
        <v>-596.15047641681849</v>
      </c>
      <c r="AW9">
        <v>6</v>
      </c>
      <c r="AX9">
        <f>IF(Z9&gt;0, (R9*SUMPRODUCT(K9:$K$98, X9:$X$98)-K9*$AZ$3)/Z9, 0)</f>
        <v>1124.1132062983988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25</v>
      </c>
      <c r="R10">
        <f t="shared" si="0"/>
        <v>500000</v>
      </c>
      <c r="S10">
        <f t="shared" si="1"/>
        <v>1118.6391721372418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1041.7673567074435</v>
      </c>
      <c r="AC10">
        <f t="shared" si="2"/>
        <v>1023.5315634190947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-1249.6483288914387</v>
      </c>
      <c r="AI10">
        <f t="shared" si="6"/>
        <v>-1272.5228086368504</v>
      </c>
      <c r="AJ10">
        <f t="shared" si="7"/>
        <v>18.235793288348759</v>
      </c>
      <c r="AK10">
        <f t="shared" si="22"/>
        <v>72.923714969521043</v>
      </c>
      <c r="AL10">
        <f t="shared" si="8"/>
        <v>-1181.3633003789805</v>
      </c>
      <c r="AN10">
        <f t="shared" si="9"/>
        <v>0</v>
      </c>
      <c r="AO10">
        <f t="shared" si="9"/>
        <v>0</v>
      </c>
      <c r="AP10">
        <f t="shared" si="9"/>
        <v>-10.347252964076613</v>
      </c>
      <c r="AQ10">
        <f t="shared" si="9"/>
        <v>-565.27744102110262</v>
      </c>
      <c r="AR10">
        <f t="shared" si="9"/>
        <v>-575.62469398517919</v>
      </c>
      <c r="AS10">
        <f t="shared" si="9"/>
        <v>8.2489467850303502</v>
      </c>
      <c r="AT10">
        <f t="shared" si="9"/>
        <v>32.98698524591412</v>
      </c>
      <c r="AU10">
        <f t="shared" si="9"/>
        <v>-534.38876195423472</v>
      </c>
      <c r="AW10">
        <v>7</v>
      </c>
      <c r="AX10">
        <f>IF(Z10&gt;0, (R10*SUMPRODUCT(K10:$K$98, X10:$X$98)-K10*$AZ$3)/Z10, 0)</f>
        <v>1118.6391721372418</v>
      </c>
    </row>
    <row r="11" spans="1:52" x14ac:dyDescent="0.25">
      <c r="A11" t="s">
        <v>33</v>
      </c>
      <c r="C11" s="12">
        <f>AU91</f>
        <v>5554.5401314472601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500000</v>
      </c>
      <c r="S11">
        <f t="shared" si="1"/>
        <v>1115.2447866875127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1023.5315634190947</v>
      </c>
      <c r="AC11">
        <f t="shared" si="2"/>
        <v>1007.4365951929449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-1248.5682502044858</v>
      </c>
      <c r="AI11">
        <f t="shared" si="6"/>
        <v>-1271.1515567399331</v>
      </c>
      <c r="AJ11">
        <f t="shared" si="7"/>
        <v>16.094968226149831</v>
      </c>
      <c r="AK11">
        <f t="shared" si="22"/>
        <v>71.647209439336635</v>
      </c>
      <c r="AL11">
        <f t="shared" si="8"/>
        <v>-1183.4093790744466</v>
      </c>
      <c r="AN11">
        <f t="shared" si="9"/>
        <v>0</v>
      </c>
      <c r="AO11">
        <f t="shared" si="9"/>
        <v>0</v>
      </c>
      <c r="AP11">
        <f t="shared" si="9"/>
        <v>-9.1210187419840345</v>
      </c>
      <c r="AQ11">
        <f t="shared" si="9"/>
        <v>-504.27577524514044</v>
      </c>
      <c r="AR11">
        <f t="shared" si="9"/>
        <v>-513.39679398712451</v>
      </c>
      <c r="AS11">
        <f t="shared" si="9"/>
        <v>6.5004877214027754</v>
      </c>
      <c r="AT11">
        <f t="shared" si="9"/>
        <v>28.937106224073212</v>
      </c>
      <c r="AU11">
        <f t="shared" si="9"/>
        <v>-477.9592000416485</v>
      </c>
      <c r="AW11">
        <v>8</v>
      </c>
      <c r="AX11">
        <f>IF(Z11&gt;0, (R11*SUMPRODUCT(K11:$K$98, X11:$X$98)-K11*$AZ$3)/Z11, 0)</f>
        <v>1115.2447866875127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25</v>
      </c>
      <c r="R12">
        <f t="shared" si="0"/>
        <v>500000</v>
      </c>
      <c r="S12">
        <f t="shared" si="1"/>
        <v>1114.0414920532958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1007.4365951929449</v>
      </c>
      <c r="AC12">
        <f t="shared" si="2"/>
        <v>993.50231351472803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-1249.4196274090982</v>
      </c>
      <c r="AI12">
        <f t="shared" si="6"/>
        <v>-1271.7146298978205</v>
      </c>
      <c r="AJ12">
        <f t="shared" si="7"/>
        <v>13.934281678216848</v>
      </c>
      <c r="AK12">
        <f t="shared" si="22"/>
        <v>70.520561663506143</v>
      </c>
      <c r="AL12">
        <f t="shared" si="8"/>
        <v>-1187.2597865560974</v>
      </c>
      <c r="AN12">
        <f t="shared" si="9"/>
        <v>0</v>
      </c>
      <c r="AO12">
        <f t="shared" si="9"/>
        <v>0</v>
      </c>
      <c r="AP12">
        <f t="shared" si="9"/>
        <v>-8.0398014044225512</v>
      </c>
      <c r="AQ12">
        <f t="shared" si="9"/>
        <v>-450.5532430524708</v>
      </c>
      <c r="AR12">
        <f t="shared" si="9"/>
        <v>-458.59304445689332</v>
      </c>
      <c r="AS12">
        <f t="shared" si="9"/>
        <v>5.0248416640821452</v>
      </c>
      <c r="AT12">
        <f t="shared" si="9"/>
        <v>25.430421503191976</v>
      </c>
      <c r="AU12">
        <f t="shared" si="9"/>
        <v>-428.13778128961917</v>
      </c>
      <c r="AW12">
        <v>9</v>
      </c>
      <c r="AX12">
        <f>IF(Z12&gt;0, (R12*SUMPRODUCT(K12:$K$98, X12:$X$98)-K12*$AZ$3)/Z12, 0)</f>
        <v>1114.0414920532958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500000</v>
      </c>
      <c r="S13">
        <f t="shared" si="1"/>
        <v>1114.0126663427325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993.50231351472803</v>
      </c>
      <c r="AC13">
        <f t="shared" si="2"/>
        <v>980.75397543272527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-1251.2717885756103</v>
      </c>
      <c r="AI13">
        <f t="shared" si="6"/>
        <v>-1273.2812774500167</v>
      </c>
      <c r="AJ13">
        <f t="shared" si="7"/>
        <v>12.748338082002761</v>
      </c>
      <c r="AK13">
        <f t="shared" si="22"/>
        <v>69.545161946030973</v>
      </c>
      <c r="AL13">
        <f t="shared" si="8"/>
        <v>-1190.9877774219831</v>
      </c>
      <c r="AN13">
        <f t="shared" si="9"/>
        <v>0</v>
      </c>
      <c r="AO13">
        <f t="shared" si="9"/>
        <v>0</v>
      </c>
      <c r="AP13">
        <f t="shared" si="9"/>
        <v>-7.0864663685995311</v>
      </c>
      <c r="AQ13">
        <f t="shared" si="9"/>
        <v>-402.87602762231836</v>
      </c>
      <c r="AR13">
        <f t="shared" si="9"/>
        <v>-409.96249399091789</v>
      </c>
      <c r="AS13">
        <f t="shared" si="9"/>
        <v>4.1046236734148547</v>
      </c>
      <c r="AT13">
        <f t="shared" si="9"/>
        <v>22.391680880987703</v>
      </c>
      <c r="AU13">
        <f t="shared" si="9"/>
        <v>-383.46618943651538</v>
      </c>
      <c r="AW13">
        <v>10</v>
      </c>
      <c r="AX13">
        <f>IF(Z13&gt;0, (R13*SUMPRODUCT(K13:$K$98, X13:$X$98)-K13*$AZ$3)/Z13, 0)</f>
        <v>1114.0126663427325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500000</v>
      </c>
      <c r="S14">
        <f t="shared" si="1"/>
        <v>1114.7304460468713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980.75397543272527</v>
      </c>
      <c r="AC14">
        <f t="shared" si="2"/>
        <v>968.77518439118273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-1254.4964066736361</v>
      </c>
      <c r="AI14">
        <f t="shared" si="6"/>
        <v>-1276.2230758389646</v>
      </c>
      <c r="AJ14">
        <f t="shared" si="7"/>
        <v>11.978791041542536</v>
      </c>
      <c r="AK14">
        <f t="shared" si="22"/>
        <v>68.652778280290775</v>
      </c>
      <c r="AL14">
        <f t="shared" si="8"/>
        <v>-1195.5915065171314</v>
      </c>
      <c r="AN14">
        <f t="shared" si="9"/>
        <v>0</v>
      </c>
      <c r="AO14">
        <f t="shared" si="9"/>
        <v>0</v>
      </c>
      <c r="AP14">
        <f t="shared" si="9"/>
        <v>-6.2458982066929725</v>
      </c>
      <c r="AQ14">
        <f t="shared" si="9"/>
        <v>-360.63773959652559</v>
      </c>
      <c r="AR14">
        <f t="shared" si="9"/>
        <v>-366.88363780321851</v>
      </c>
      <c r="AS14">
        <f t="shared" si="9"/>
        <v>3.4436161804366829</v>
      </c>
      <c r="AT14">
        <f t="shared" si="9"/>
        <v>19.736033235579161</v>
      </c>
      <c r="AU14">
        <f t="shared" si="9"/>
        <v>-343.70398838720268</v>
      </c>
      <c r="AW14">
        <v>11</v>
      </c>
      <c r="AX14">
        <f>IF(Z14&gt;0, (R14*SUMPRODUCT(K14:$K$98, X14:$X$98)-K14*$AZ$3)/Z14, 0)</f>
        <v>1114.7304460468713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500000</v>
      </c>
      <c r="S15">
        <f t="shared" si="1"/>
        <v>1115.7462752170809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968.77518439118273</v>
      </c>
      <c r="AC15">
        <f t="shared" si="2"/>
        <v>957.15283459892146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-1258.616385013054</v>
      </c>
      <c r="AI15">
        <f t="shared" si="6"/>
        <v>-1280.0628566674786</v>
      </c>
      <c r="AJ15">
        <f t="shared" si="7"/>
        <v>11.622349792261275</v>
      </c>
      <c r="AK15">
        <f t="shared" si="22"/>
        <v>67.814262907382798</v>
      </c>
      <c r="AL15">
        <f t="shared" si="8"/>
        <v>-1200.6262439678346</v>
      </c>
      <c r="AN15">
        <f t="shared" si="9"/>
        <v>0</v>
      </c>
      <c r="AO15">
        <f t="shared" si="9"/>
        <v>0</v>
      </c>
      <c r="AP15">
        <f t="shared" si="9"/>
        <v>-5.5047751052501042</v>
      </c>
      <c r="AQ15">
        <f t="shared" si="9"/>
        <v>-323.05547760581521</v>
      </c>
      <c r="AR15">
        <f t="shared" si="9"/>
        <v>-328.56025271106529</v>
      </c>
      <c r="AS15">
        <f t="shared" si="9"/>
        <v>2.9831677131724859</v>
      </c>
      <c r="AT15">
        <f t="shared" si="9"/>
        <v>17.406232234775526</v>
      </c>
      <c r="AU15">
        <f t="shared" si="9"/>
        <v>-308.1708527631173</v>
      </c>
      <c r="AW15">
        <v>12</v>
      </c>
      <c r="AX15">
        <f>IF(Z15&gt;0, (R15*SUMPRODUCT(K15:$K$98, X15:$X$98)-K15*$AZ$3)/Z15, 0)</f>
        <v>1115.7462752170809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500000</v>
      </c>
      <c r="S16">
        <f t="shared" si="1"/>
        <v>1116.8814037637433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957.15283459892146</v>
      </c>
      <c r="AC16">
        <f t="shared" si="2"/>
        <v>945.71824074691165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-1265.6257788957605</v>
      </c>
      <c r="AI16">
        <f t="shared" si="6"/>
        <v>-1286.7945045446961</v>
      </c>
      <c r="AJ16">
        <f t="shared" si="7"/>
        <v>11.434593852009812</v>
      </c>
      <c r="AK16">
        <f t="shared" si="22"/>
        <v>67.000698421924511</v>
      </c>
      <c r="AL16">
        <f t="shared" si="8"/>
        <v>-1208.3592122707619</v>
      </c>
      <c r="AN16">
        <f t="shared" si="9"/>
        <v>0</v>
      </c>
      <c r="AO16">
        <f t="shared" si="9"/>
        <v>0</v>
      </c>
      <c r="AP16">
        <f t="shared" si="9"/>
        <v>-4.851325556674996</v>
      </c>
      <c r="AQ16">
        <f t="shared" si="9"/>
        <v>-290.04876288584796</v>
      </c>
      <c r="AR16">
        <f t="shared" si="9"/>
        <v>-294.90008844252293</v>
      </c>
      <c r="AS16">
        <f t="shared" si="9"/>
        <v>2.6205137854976717</v>
      </c>
      <c r="AT16">
        <f t="shared" si="9"/>
        <v>15.354830798976298</v>
      </c>
      <c r="AU16">
        <f t="shared" si="9"/>
        <v>-276.924743858049</v>
      </c>
      <c r="AW16">
        <v>13</v>
      </c>
      <c r="AX16">
        <f>IF(Z16&gt;0, (R16*SUMPRODUCT(K16:$K$98, X16:$X$98)-K16*$AZ$3)/Z16, 0)</f>
        <v>1116.8814037637433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500000</v>
      </c>
      <c r="S17">
        <f t="shared" si="1"/>
        <v>1117.4691303234472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945.71824074691165</v>
      </c>
      <c r="AC17">
        <f t="shared" si="2"/>
        <v>933.90240978410486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-1275.7976041590791</v>
      </c>
      <c r="AI17">
        <f t="shared" si="6"/>
        <v>-1296.6908526713175</v>
      </c>
      <c r="AJ17">
        <f t="shared" si="7"/>
        <v>11.815830962806785</v>
      </c>
      <c r="AK17">
        <f t="shared" si="22"/>
        <v>66.200276852283821</v>
      </c>
      <c r="AL17">
        <f t="shared" si="8"/>
        <v>-1218.6747448562269</v>
      </c>
      <c r="AN17">
        <f t="shared" si="9"/>
        <v>0</v>
      </c>
      <c r="AO17">
        <f t="shared" si="9"/>
        <v>0</v>
      </c>
      <c r="AP17">
        <f t="shared" si="9"/>
        <v>-4.2751725955117053</v>
      </c>
      <c r="AQ17">
        <f t="shared" si="9"/>
        <v>-261.05346669884904</v>
      </c>
      <c r="AR17">
        <f t="shared" si="9"/>
        <v>-265.32863929436076</v>
      </c>
      <c r="AS17">
        <f t="shared" si="9"/>
        <v>2.4177531175107121</v>
      </c>
      <c r="AT17">
        <f t="shared" si="9"/>
        <v>13.545888244635231</v>
      </c>
      <c r="AU17">
        <f t="shared" si="9"/>
        <v>-249.36499793221483</v>
      </c>
      <c r="AW17">
        <v>14</v>
      </c>
      <c r="AX17">
        <f>IF(Z17&gt;0, (R17*SUMPRODUCT(K17:$K$98, X17:$X$98)-K17*$AZ$3)/Z17, 0)</f>
        <v>1117.4691303234472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500000</v>
      </c>
      <c r="S18">
        <f t="shared" si="1"/>
        <v>1116.963912987422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933.90240978410486</v>
      </c>
      <c r="AC18">
        <f t="shared" si="2"/>
        <v>921.27120373082835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-1286.6033183288446</v>
      </c>
      <c r="AI18">
        <f t="shared" si="6"/>
        <v>-1307.223304190044</v>
      </c>
      <c r="AJ18">
        <f t="shared" si="7"/>
        <v>12.631206053276514</v>
      </c>
      <c r="AK18">
        <f t="shared" si="22"/>
        <v>65.373168684887347</v>
      </c>
      <c r="AL18">
        <f t="shared" si="8"/>
        <v>-1229.2189294518803</v>
      </c>
      <c r="AN18">
        <f t="shared" si="9"/>
        <v>0</v>
      </c>
      <c r="AO18">
        <f t="shared" si="9"/>
        <v>0</v>
      </c>
      <c r="AP18">
        <f t="shared" si="9"/>
        <v>-3.7671943241617991</v>
      </c>
      <c r="AQ18">
        <f t="shared" si="9"/>
        <v>-235.05761598879238</v>
      </c>
      <c r="AR18">
        <f t="shared" si="9"/>
        <v>-238.82481031295416</v>
      </c>
      <c r="AS18">
        <f t="shared" si="9"/>
        <v>2.3076741211913419</v>
      </c>
      <c r="AT18">
        <f t="shared" si="9"/>
        <v>11.943433505722751</v>
      </c>
      <c r="AU18">
        <f t="shared" si="9"/>
        <v>-224.57370268604009</v>
      </c>
      <c r="AW18">
        <v>15</v>
      </c>
      <c r="AX18">
        <f>IF(Z18&gt;0, (R18*SUMPRODUCT(K18:$K$98, X18:$X$98)-K18*$AZ$3)/Z18, 0)</f>
        <v>1116.963912987422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500000</v>
      </c>
      <c r="S19">
        <f t="shared" si="1"/>
        <v>1115.5680469856279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921.27120373082835</v>
      </c>
      <c r="AC19">
        <f t="shared" si="2"/>
        <v>908.01917760415245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-1299.5700725052091</v>
      </c>
      <c r="AI19">
        <f t="shared" si="6"/>
        <v>-1319.9188800041713</v>
      </c>
      <c r="AJ19">
        <f t="shared" si="7"/>
        <v>13.252026126675901</v>
      </c>
      <c r="AK19">
        <f t="shared" si="22"/>
        <v>64.488984261157995</v>
      </c>
      <c r="AL19">
        <f t="shared" si="8"/>
        <v>-1242.1778696163374</v>
      </c>
      <c r="AN19">
        <f t="shared" si="9"/>
        <v>0</v>
      </c>
      <c r="AO19">
        <f t="shared" si="9"/>
        <v>0</v>
      </c>
      <c r="AP19">
        <f t="shared" si="9"/>
        <v>-3.3193312957547358</v>
      </c>
      <c r="AQ19">
        <f t="shared" si="9"/>
        <v>-211.98802990852329</v>
      </c>
      <c r="AR19">
        <f t="shared" si="9"/>
        <v>-215.30736120427804</v>
      </c>
      <c r="AS19">
        <f t="shared" si="9"/>
        <v>2.1616925245706922</v>
      </c>
      <c r="AT19">
        <f t="shared" si="9"/>
        <v>10.519550283249426</v>
      </c>
      <c r="AU19">
        <f t="shared" si="9"/>
        <v>-202.62611839645791</v>
      </c>
      <c r="AW19">
        <v>16</v>
      </c>
      <c r="AX19">
        <f>IF(Z19&gt;0, (R19*SUMPRODUCT(K19:$K$98, X19:$X$98)-K19*$AZ$3)/Z19, 0)</f>
        <v>1115.5680469856279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25</v>
      </c>
      <c r="R20">
        <f t="shared" si="0"/>
        <v>500000</v>
      </c>
      <c r="S20">
        <f t="shared" si="1"/>
        <v>1113.1589260740272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908.01917760415245</v>
      </c>
      <c r="AC20">
        <f t="shared" si="2"/>
        <v>894.07185292966381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-1314.202499799178</v>
      </c>
      <c r="AI20">
        <f t="shared" si="6"/>
        <v>-1334.2821090981606</v>
      </c>
      <c r="AJ20">
        <f t="shared" si="7"/>
        <v>13.947324674488641</v>
      </c>
      <c r="AK20">
        <f t="shared" si="22"/>
        <v>63.561342432290679</v>
      </c>
      <c r="AL20">
        <f t="shared" si="8"/>
        <v>-1256.7734419913811</v>
      </c>
      <c r="AN20">
        <f t="shared" si="9"/>
        <v>0</v>
      </c>
      <c r="AO20">
        <f t="shared" si="9"/>
        <v>0</v>
      </c>
      <c r="AP20">
        <f t="shared" si="9"/>
        <v>-2.9244814625079578</v>
      </c>
      <c r="AQ20">
        <f t="shared" si="9"/>
        <v>-191.40615693349363</v>
      </c>
      <c r="AR20">
        <f t="shared" si="9"/>
        <v>-194.3306383960016</v>
      </c>
      <c r="AS20">
        <f t="shared" si="9"/>
        <v>2.0313489099704958</v>
      </c>
      <c r="AT20">
        <f t="shared" si="9"/>
        <v>9.2573498272584605</v>
      </c>
      <c r="AU20">
        <f t="shared" si="9"/>
        <v>-183.04193965877261</v>
      </c>
      <c r="AW20">
        <v>17</v>
      </c>
      <c r="AX20">
        <f>IF(Z20&gt;0, (R20*SUMPRODUCT(K20:$K$98, X20:$X$98)-K20*$AZ$3)/Z20, 0)</f>
        <v>1113.1589260740272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25</v>
      </c>
      <c r="R21">
        <f t="shared" si="0"/>
        <v>500000</v>
      </c>
      <c r="S21">
        <f t="shared" si="1"/>
        <v>1109.7817576649368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894.07185292966381</v>
      </c>
      <c r="AC21">
        <f t="shared" si="2"/>
        <v>879.48775424084272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-1332.7017408218485</v>
      </c>
      <c r="AI21">
        <f t="shared" si="6"/>
        <v>-1352.5139189408003</v>
      </c>
      <c r="AJ21">
        <f t="shared" si="7"/>
        <v>14.584098688821086</v>
      </c>
      <c r="AK21">
        <f t="shared" si="22"/>
        <v>62.585029705076472</v>
      </c>
      <c r="AL21">
        <f t="shared" si="8"/>
        <v>-1275.3447905469027</v>
      </c>
      <c r="AN21">
        <f t="shared" si="9"/>
        <v>0</v>
      </c>
      <c r="AO21">
        <f t="shared" si="9"/>
        <v>0</v>
      </c>
      <c r="AP21">
        <f t="shared" si="9"/>
        <v>-2.5763675219177493</v>
      </c>
      <c r="AQ21">
        <f t="shared" si="9"/>
        <v>-173.30398812497268</v>
      </c>
      <c r="AR21">
        <f t="shared" si="9"/>
        <v>-175.88035564689042</v>
      </c>
      <c r="AS21">
        <f t="shared" si="9"/>
        <v>1.8965102157233131</v>
      </c>
      <c r="AT21">
        <f t="shared" si="9"/>
        <v>8.1385316103218965</v>
      </c>
      <c r="AU21">
        <f t="shared" si="9"/>
        <v>-165.84531382084521</v>
      </c>
      <c r="AW21">
        <v>18</v>
      </c>
      <c r="AX21">
        <f>IF(Z21&gt;0, (R21*SUMPRODUCT(K21:$K$98, X21:$X$98)-K21*$AZ$3)/Z21, 0)</f>
        <v>1109.7817576649368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500000</v>
      </c>
      <c r="S22">
        <f t="shared" si="1"/>
        <v>1105.1474200572513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879.48775424084272</v>
      </c>
      <c r="AC22">
        <f t="shared" si="2"/>
        <v>864.06060383432873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-1355.6320418032158</v>
      </c>
      <c r="AI22">
        <f t="shared" si="6"/>
        <v>-1375.1783165388879</v>
      </c>
      <c r="AJ22">
        <f t="shared" si="7"/>
        <v>15.427150406513988</v>
      </c>
      <c r="AK22">
        <f t="shared" si="22"/>
        <v>61.564142796858995</v>
      </c>
      <c r="AL22">
        <f t="shared" si="8"/>
        <v>-1298.1870233355148</v>
      </c>
      <c r="AN22">
        <f t="shared" si="9"/>
        <v>0</v>
      </c>
      <c r="AO22">
        <f t="shared" si="9"/>
        <v>0</v>
      </c>
      <c r="AP22">
        <f t="shared" si="9"/>
        <v>-2.2694549597725708</v>
      </c>
      <c r="AQ22">
        <f t="shared" si="9"/>
        <v>-157.39806702308397</v>
      </c>
      <c r="AR22">
        <f t="shared" si="9"/>
        <v>-159.66752198285653</v>
      </c>
      <c r="AS22">
        <f t="shared" si="9"/>
        <v>1.7911967103033146</v>
      </c>
      <c r="AT22">
        <f t="shared" si="9"/>
        <v>7.1480141921618436</v>
      </c>
      <c r="AU22">
        <f t="shared" si="9"/>
        <v>-150.72831108039136</v>
      </c>
      <c r="AW22">
        <v>19</v>
      </c>
      <c r="AX22">
        <f>IF(Z22&gt;0, (R22*SUMPRODUCT(K22:$K$98, X22:$X$98)-K22*$AZ$3)/Z22, 0)</f>
        <v>1105.1474200572513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25</v>
      </c>
      <c r="R23">
        <f t="shared" si="0"/>
        <v>500000</v>
      </c>
      <c r="S23">
        <f t="shared" si="1"/>
        <v>1098.9978941104876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864.06060383432873</v>
      </c>
      <c r="AC23">
        <f t="shared" si="2"/>
        <v>847.62399905986865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-1381.2883245105795</v>
      </c>
      <c r="AI23">
        <f t="shared" si="6"/>
        <v>-1400.5700720826694</v>
      </c>
      <c r="AJ23">
        <f t="shared" si="7"/>
        <v>16.436604774460079</v>
      </c>
      <c r="AK23">
        <f t="shared" si="22"/>
        <v>60.484242268403015</v>
      </c>
      <c r="AL23">
        <f t="shared" si="8"/>
        <v>-1323.6492250398062</v>
      </c>
      <c r="AN23">
        <f t="shared" si="9"/>
        <v>0</v>
      </c>
      <c r="AO23">
        <f t="shared" si="9"/>
        <v>0</v>
      </c>
      <c r="AP23">
        <f t="shared" si="9"/>
        <v>-1.9988763959009679</v>
      </c>
      <c r="AQ23">
        <f t="shared" si="9"/>
        <v>-143.19369224573583</v>
      </c>
      <c r="AR23">
        <f t="shared" si="9"/>
        <v>-145.1925686416368</v>
      </c>
      <c r="AS23">
        <f t="shared" si="9"/>
        <v>1.7039296458780731</v>
      </c>
      <c r="AT23">
        <f t="shared" si="9"/>
        <v>6.2702057343219746</v>
      </c>
      <c r="AU23">
        <f t="shared" si="9"/>
        <v>-137.21843326143676</v>
      </c>
      <c r="AW23">
        <v>20</v>
      </c>
      <c r="AX23">
        <f>IF(Z23&gt;0, (R23*SUMPRODUCT(K23:$K$98, X23:$X$98)-K23*$AZ$3)/Z23, 0)</f>
        <v>1098.9978941104876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500000</v>
      </c>
      <c r="S24">
        <f t="shared" si="1"/>
        <v>1091.4324941311113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847.62399905986865</v>
      </c>
      <c r="AC24">
        <f t="shared" si="2"/>
        <v>830.28875525040371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-1412.0837436788916</v>
      </c>
      <c r="AI24">
        <f t="shared" si="6"/>
        <v>-1431.1020695880766</v>
      </c>
      <c r="AJ24">
        <f t="shared" si="7"/>
        <v>17.335243809464941</v>
      </c>
      <c r="AK24">
        <f t="shared" si="22"/>
        <v>59.333679934190812</v>
      </c>
      <c r="AL24">
        <f t="shared" si="8"/>
        <v>-1354.433145844421</v>
      </c>
      <c r="AN24">
        <f t="shared" si="9"/>
        <v>0</v>
      </c>
      <c r="AO24">
        <f t="shared" si="9"/>
        <v>0</v>
      </c>
      <c r="AP24">
        <f t="shared" si="9"/>
        <v>-1.7603288609423631</v>
      </c>
      <c r="AQ24">
        <f t="shared" si="9"/>
        <v>-130.70192297340941</v>
      </c>
      <c r="AR24">
        <f t="shared" si="9"/>
        <v>-132.46225183435178</v>
      </c>
      <c r="AS24">
        <f t="shared" si="9"/>
        <v>1.6045434353680881</v>
      </c>
      <c r="AT24">
        <f t="shared" si="9"/>
        <v>5.4919023742058117</v>
      </c>
      <c r="AU24">
        <f t="shared" si="9"/>
        <v>-125.36580602477791</v>
      </c>
      <c r="AW24">
        <v>21</v>
      </c>
      <c r="AX24">
        <f>IF(Z24&gt;0, (R24*SUMPRODUCT(K24:$K$98, X24:$X$98)-K24*$AZ$3)/Z24, 0)</f>
        <v>1091.4324941311113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500000</v>
      </c>
      <c r="S25">
        <f t="shared" si="1"/>
        <v>1082.2827811260659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830.28875525040371</v>
      </c>
      <c r="AC25">
        <f t="shared" si="2"/>
        <v>811.96044695223657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-1448.113530802626</v>
      </c>
      <c r="AI25">
        <f t="shared" si="6"/>
        <v>-1466.869267776179</v>
      </c>
      <c r="AJ25">
        <f t="shared" si="7"/>
        <v>18.328308298167144</v>
      </c>
      <c r="AK25">
        <f t="shared" si="22"/>
        <v>58.120212867528267</v>
      </c>
      <c r="AL25">
        <f t="shared" si="8"/>
        <v>-1390.4207466104835</v>
      </c>
      <c r="AN25">
        <f t="shared" si="9"/>
        <v>0</v>
      </c>
      <c r="AO25">
        <f t="shared" si="9"/>
        <v>0</v>
      </c>
      <c r="AP25">
        <f t="shared" si="9"/>
        <v>-1.5500211884187642</v>
      </c>
      <c r="AQ25">
        <f t="shared" si="9"/>
        <v>-119.67573757005893</v>
      </c>
      <c r="AR25">
        <f t="shared" si="9"/>
        <v>-121.2257587584777</v>
      </c>
      <c r="AS25">
        <f t="shared" si="9"/>
        <v>1.5146974096560295</v>
      </c>
      <c r="AT25">
        <f t="shared" si="9"/>
        <v>4.8032002979732544</v>
      </c>
      <c r="AU25">
        <f t="shared" si="9"/>
        <v>-114.90786105084841</v>
      </c>
      <c r="AW25">
        <v>22</v>
      </c>
      <c r="AX25">
        <f>IF(Z25&gt;0, (R25*SUMPRODUCT(K25:$K$98, X25:$X$98)-K25*$AZ$3)/Z25, 0)</f>
        <v>1082.2827811260659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500000</v>
      </c>
      <c r="S26">
        <f t="shared" si="1"/>
        <v>1071.4568461547378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811.96044695223657</v>
      </c>
      <c r="AC26">
        <f t="shared" si="2"/>
        <v>792.61829391364336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-1484.8159230188171</v>
      </c>
      <c r="AI26">
        <f t="shared" si="6"/>
        <v>-1503.3098618264837</v>
      </c>
      <c r="AJ26">
        <f t="shared" si="7"/>
        <v>19.34215303859321</v>
      </c>
      <c r="AK26">
        <f t="shared" si="22"/>
        <v>56.837231286656568</v>
      </c>
      <c r="AL26">
        <f t="shared" si="8"/>
        <v>-1427.1304775012338</v>
      </c>
      <c r="AN26">
        <f t="shared" si="9"/>
        <v>0</v>
      </c>
      <c r="AO26">
        <f t="shared" si="9"/>
        <v>0</v>
      </c>
      <c r="AP26">
        <f t="shared" si="9"/>
        <v>-1.3646299381825902</v>
      </c>
      <c r="AQ26">
        <f t="shared" si="9"/>
        <v>-109.56153160849317</v>
      </c>
      <c r="AR26">
        <f t="shared" si="9"/>
        <v>-110.92616154667577</v>
      </c>
      <c r="AS26">
        <f t="shared" si="9"/>
        <v>1.4272179323115233</v>
      </c>
      <c r="AT26">
        <f t="shared" si="9"/>
        <v>4.1939031065154753</v>
      </c>
      <c r="AU26">
        <f t="shared" si="9"/>
        <v>-105.30504050784876</v>
      </c>
      <c r="AW26">
        <v>23</v>
      </c>
      <c r="AX26">
        <f>IF(Z26&gt;0, (R26*SUMPRODUCT(K26:$K$98, X26:$X$98)-K26*$AZ$3)/Z26, 0)</f>
        <v>1071.4568461547378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25</v>
      </c>
      <c r="R27">
        <f t="shared" si="0"/>
        <v>500000</v>
      </c>
      <c r="S27">
        <f t="shared" si="1"/>
        <v>1059.4105139535682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792.61829391364336</v>
      </c>
      <c r="AC27">
        <f t="shared" si="2"/>
        <v>772.64031992253069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-1524.215324590228</v>
      </c>
      <c r="AI27">
        <f t="shared" si="6"/>
        <v>-1542.4481132435883</v>
      </c>
      <c r="AJ27">
        <f t="shared" si="7"/>
        <v>19.977973991112663</v>
      </c>
      <c r="AK27">
        <f t="shared" si="22"/>
        <v>55.483280573955042</v>
      </c>
      <c r="AL27">
        <f t="shared" si="8"/>
        <v>-1466.9868586785208</v>
      </c>
      <c r="AN27">
        <f t="shared" si="9"/>
        <v>0</v>
      </c>
      <c r="AO27">
        <f t="shared" si="9"/>
        <v>0</v>
      </c>
      <c r="AP27">
        <f t="shared" si="9"/>
        <v>-1.2012144662101558</v>
      </c>
      <c r="AQ27">
        <f t="shared" si="9"/>
        <v>-100.41851152481544</v>
      </c>
      <c r="AR27">
        <f t="shared" si="9"/>
        <v>-101.6197259910256</v>
      </c>
      <c r="AS27">
        <f t="shared" si="9"/>
        <v>1.3161909469768311</v>
      </c>
      <c r="AT27">
        <f t="shared" si="9"/>
        <v>3.6553552243336327</v>
      </c>
      <c r="AU27">
        <f t="shared" si="9"/>
        <v>-96.648179819715153</v>
      </c>
      <c r="AW27">
        <v>24</v>
      </c>
      <c r="AX27">
        <f>IF(Z27&gt;0, (R27*SUMPRODUCT(K27:$K$98, X27:$X$98)-K27*$AZ$3)/Z27, 0)</f>
        <v>1059.4105139535682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500000</v>
      </c>
      <c r="S28">
        <f t="shared" si="1"/>
        <v>1046.354840019334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772.64031992253069</v>
      </c>
      <c r="AC28">
        <f t="shared" si="2"/>
        <v>752.20712769894749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-1567.5140466317453</v>
      </c>
      <c r="AI28">
        <f t="shared" si="6"/>
        <v>-1585.4861316962404</v>
      </c>
      <c r="AJ28">
        <f t="shared" si="7"/>
        <v>20.433192223583205</v>
      </c>
      <c r="AK28">
        <f t="shared" si="22"/>
        <v>54.084822394577152</v>
      </c>
      <c r="AL28">
        <f t="shared" si="8"/>
        <v>-1510.96811707808</v>
      </c>
      <c r="AN28">
        <f t="shared" si="9"/>
        <v>0</v>
      </c>
      <c r="AO28">
        <f t="shared" si="9"/>
        <v>0</v>
      </c>
      <c r="AP28">
        <f t="shared" si="9"/>
        <v>-1.0571774691319777</v>
      </c>
      <c r="AQ28">
        <f t="shared" si="9"/>
        <v>-92.206359289982771</v>
      </c>
      <c r="AR28">
        <f t="shared" si="9"/>
        <v>-93.263536759114757</v>
      </c>
      <c r="AS28">
        <f t="shared" si="9"/>
        <v>1.2019479300089604</v>
      </c>
      <c r="AT28">
        <f t="shared" si="9"/>
        <v>3.1814480875404052</v>
      </c>
      <c r="AU28">
        <f t="shared" si="9"/>
        <v>-88.880140741565384</v>
      </c>
      <c r="AW28">
        <v>25</v>
      </c>
      <c r="AX28">
        <f>IF(Z28&gt;0, (R28*SUMPRODUCT(K28:$K$98, X28:$X$98)-K28*$AZ$3)/Z28, 0)</f>
        <v>1046.354840019334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500000</v>
      </c>
      <c r="S29">
        <f t="shared" si="1"/>
        <v>1032.4166895379044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752.20712769894749</v>
      </c>
      <c r="AC29">
        <f t="shared" si="2"/>
        <v>731.41623207077896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-1621.9799581872849</v>
      </c>
      <c r="AI29">
        <f t="shared" si="6"/>
        <v>-1639.6912234032256</v>
      </c>
      <c r="AJ29">
        <f t="shared" si="7"/>
        <v>20.790895628168528</v>
      </c>
      <c r="AK29">
        <f t="shared" si="22"/>
        <v>52.654498938926331</v>
      </c>
      <c r="AL29">
        <f t="shared" si="8"/>
        <v>-1566.2458288361308</v>
      </c>
      <c r="AN29">
        <f t="shared" si="9"/>
        <v>0</v>
      </c>
      <c r="AO29">
        <f t="shared" si="9"/>
        <v>0</v>
      </c>
      <c r="AP29">
        <f t="shared" si="9"/>
        <v>-0.93020998502281649</v>
      </c>
      <c r="AQ29">
        <f t="shared" si="9"/>
        <v>-85.187700269698396</v>
      </c>
      <c r="AR29">
        <f t="shared" si="9"/>
        <v>-86.11791025472121</v>
      </c>
      <c r="AS29">
        <f t="shared" si="9"/>
        <v>1.0919546669925602</v>
      </c>
      <c r="AT29">
        <f t="shared" si="9"/>
        <v>2.7654569039640875</v>
      </c>
      <c r="AU29">
        <f t="shared" si="9"/>
        <v>-82.260498683764567</v>
      </c>
      <c r="AW29">
        <v>26</v>
      </c>
      <c r="AX29">
        <f>IF(Z29&gt;0, (R29*SUMPRODUCT(K29:$K$98, X29:$X$98)-K29*$AZ$3)/Z29, 0)</f>
        <v>1032.4166895379044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500000</v>
      </c>
      <c r="S30">
        <f t="shared" si="1"/>
        <v>1017.1699376067709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731.41623207077896</v>
      </c>
      <c r="AC30">
        <f t="shared" si="2"/>
        <v>709.99233864198675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-1679.2553551165638</v>
      </c>
      <c r="AI30">
        <f t="shared" si="6"/>
        <v>-1696.7055449125894</v>
      </c>
      <c r="AJ30">
        <f t="shared" si="7"/>
        <v>21.423893428792212</v>
      </c>
      <c r="AK30">
        <f t="shared" si="22"/>
        <v>51.199136244954531</v>
      </c>
      <c r="AL30">
        <f t="shared" si="8"/>
        <v>-1624.0825152388427</v>
      </c>
      <c r="AN30">
        <f t="shared" si="9"/>
        <v>0</v>
      </c>
      <c r="AO30">
        <f t="shared" si="9"/>
        <v>0</v>
      </c>
      <c r="AP30">
        <f t="shared" si="9"/>
        <v>-0.81830186843640174</v>
      </c>
      <c r="AQ30">
        <f t="shared" si="9"/>
        <v>-78.746295068188118</v>
      </c>
      <c r="AR30">
        <f t="shared" si="9"/>
        <v>-79.564596936624525</v>
      </c>
      <c r="AS30">
        <f t="shared" si="9"/>
        <v>1.0046430570030744</v>
      </c>
      <c r="AT30">
        <f t="shared" si="9"/>
        <v>2.4009107832808998</v>
      </c>
      <c r="AU30">
        <f t="shared" si="9"/>
        <v>-76.15904309634054</v>
      </c>
      <c r="AW30">
        <v>27</v>
      </c>
      <c r="AX30">
        <f>IF(Z30&gt;0, (R30*SUMPRODUCT(K30:$K$98, X30:$X$98)-K30*$AZ$3)/Z30, 0)</f>
        <v>1017.1699376067709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500000</v>
      </c>
      <c r="S31">
        <f t="shared" si="1"/>
        <v>1000.8979884673448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709.99233864198675</v>
      </c>
      <c r="AC31">
        <f t="shared" si="2"/>
        <v>688.17801396746461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-1733.4617189006524</v>
      </c>
      <c r="AI31">
        <f t="shared" si="6"/>
        <v>-1750.6507337127728</v>
      </c>
      <c r="AJ31">
        <f t="shared" si="7"/>
        <v>21.81432467452214</v>
      </c>
      <c r="AK31">
        <f t="shared" si="22"/>
        <v>49.699463704939078</v>
      </c>
      <c r="AL31">
        <f t="shared" si="8"/>
        <v>-1679.1369453333116</v>
      </c>
      <c r="AN31">
        <f t="shared" si="9"/>
        <v>0</v>
      </c>
      <c r="AO31">
        <f t="shared" si="9"/>
        <v>0</v>
      </c>
      <c r="AP31">
        <f t="shared" si="9"/>
        <v>-0.71969146292520436</v>
      </c>
      <c r="AQ31">
        <f t="shared" si="9"/>
        <v>-72.57877278229887</v>
      </c>
      <c r="AR31">
        <f t="shared" si="9"/>
        <v>-73.298464245224082</v>
      </c>
      <c r="AS31">
        <f t="shared" si="9"/>
        <v>0.91334979981878517</v>
      </c>
      <c r="AT31">
        <f t="shared" si="9"/>
        <v>2.0808801511523969</v>
      </c>
      <c r="AU31">
        <f t="shared" si="9"/>
        <v>-70.304234294252893</v>
      </c>
      <c r="AW31">
        <v>28</v>
      </c>
      <c r="AX31">
        <f>IF(Z31&gt;0, (R31*SUMPRODUCT(K31:$K$98, X31:$X$98)-K31*$AZ$3)/Z31, 0)</f>
        <v>1000.8979884673448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500000</v>
      </c>
      <c r="S32">
        <f t="shared" si="1"/>
        <v>984.24644878656511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688.17801396746461</v>
      </c>
      <c r="AC32">
        <f t="shared" si="2"/>
        <v>666.43135760808173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-1793.4650210049356</v>
      </c>
      <c r="AI32">
        <f t="shared" si="6"/>
        <v>-1810.3924724178844</v>
      </c>
      <c r="AJ32">
        <f t="shared" si="7"/>
        <v>21.746656359382882</v>
      </c>
      <c r="AK32">
        <f t="shared" si="22"/>
        <v>48.17246097772253</v>
      </c>
      <c r="AL32">
        <f t="shared" si="8"/>
        <v>-1740.4733550807791</v>
      </c>
      <c r="AN32">
        <f t="shared" si="9"/>
        <v>0</v>
      </c>
      <c r="AO32">
        <f t="shared" si="9"/>
        <v>0</v>
      </c>
      <c r="AP32">
        <f t="shared" si="9"/>
        <v>-0.63280356691148032</v>
      </c>
      <c r="AQ32">
        <f t="shared" si="9"/>
        <v>-67.045595626683181</v>
      </c>
      <c r="AR32">
        <f t="shared" si="9"/>
        <v>-67.678399193594657</v>
      </c>
      <c r="AS32">
        <f t="shared" si="9"/>
        <v>0.81296122947892746</v>
      </c>
      <c r="AT32">
        <f t="shared" si="9"/>
        <v>1.8008443438973942</v>
      </c>
      <c r="AU32">
        <f t="shared" si="9"/>
        <v>-65.064593620218332</v>
      </c>
      <c r="AW32">
        <v>29</v>
      </c>
      <c r="AX32">
        <f>IF(Z32&gt;0, (R32*SUMPRODUCT(K32:$K$98, X32:$X$98)-K32*$AZ$3)/Z32, 0)</f>
        <v>984.24644878656511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500000</v>
      </c>
      <c r="S33">
        <f t="shared" si="1"/>
        <v>967.23211329290621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666.43135760808173</v>
      </c>
      <c r="AC33">
        <f t="shared" si="2"/>
        <v>644.77158021614468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-1855.9630133088219</v>
      </c>
      <c r="AI33">
        <f t="shared" si="6"/>
        <v>-1872.6283920569758</v>
      </c>
      <c r="AJ33">
        <f t="shared" si="7"/>
        <v>21.659777391937041</v>
      </c>
      <c r="AK33">
        <f t="shared" si="22"/>
        <v>46.650195032565726</v>
      </c>
      <c r="AL33">
        <f t="shared" si="8"/>
        <v>-1804.318419632473</v>
      </c>
      <c r="AN33">
        <f t="shared" si="9"/>
        <v>0</v>
      </c>
      <c r="AO33">
        <f t="shared" si="9"/>
        <v>0</v>
      </c>
      <c r="AP33">
        <f t="shared" si="9"/>
        <v>-0.55625574328586114</v>
      </c>
      <c r="AQ33">
        <f t="shared" si="9"/>
        <v>-61.948192182162423</v>
      </c>
      <c r="AR33">
        <f t="shared" si="9"/>
        <v>-62.504447925448282</v>
      </c>
      <c r="AS33">
        <f t="shared" si="9"/>
        <v>0.72295840104401221</v>
      </c>
      <c r="AT33">
        <f t="shared" si="9"/>
        <v>1.5570866587802406</v>
      </c>
      <c r="AU33">
        <f t="shared" si="9"/>
        <v>-60.224402865624029</v>
      </c>
      <c r="AW33">
        <v>30</v>
      </c>
      <c r="AX33">
        <f>IF(Z33&gt;0, (R33*SUMPRODUCT(K33:$K$98, X33:$X$98)-K33*$AZ$3)/Z33, 0)</f>
        <v>967.23211329290621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500000</v>
      </c>
      <c r="S34">
        <f t="shared" si="1"/>
        <v>950.08207396788202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644.77158021614468</v>
      </c>
      <c r="AC34">
        <f t="shared" si="2"/>
        <v>623.34644002929156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-1925.7668413202027</v>
      </c>
      <c r="AI34">
        <f t="shared" si="6"/>
        <v>-1942.169277938809</v>
      </c>
      <c r="AJ34">
        <f t="shared" si="7"/>
        <v>21.425140186853127</v>
      </c>
      <c r="AK34">
        <f t="shared" si="22"/>
        <v>45.13401061513013</v>
      </c>
      <c r="AL34">
        <f t="shared" si="8"/>
        <v>-1875.6101271368257</v>
      </c>
      <c r="AN34">
        <f t="shared" si="9"/>
        <v>0</v>
      </c>
      <c r="AO34">
        <f t="shared" si="9"/>
        <v>0</v>
      </c>
      <c r="AP34">
        <f t="shared" si="9"/>
        <v>-0.48882078651874994</v>
      </c>
      <c r="AQ34">
        <f t="shared" si="9"/>
        <v>-57.391159857190246</v>
      </c>
      <c r="AR34">
        <f t="shared" si="9"/>
        <v>-57.879980643708997</v>
      </c>
      <c r="AS34">
        <f t="shared" si="9"/>
        <v>0.63850598060118291</v>
      </c>
      <c r="AT34">
        <f t="shared" si="9"/>
        <v>1.3450710452742494</v>
      </c>
      <c r="AU34">
        <f t="shared" ref="AU34:AU89" si="23">AL34*$K34</f>
        <v>-55.896403617833556</v>
      </c>
      <c r="AW34">
        <v>31</v>
      </c>
      <c r="AX34">
        <f>IF(Z34&gt;0, (R34*SUMPRODUCT(K34:$K$98, X34:$X$98)-K34*$AZ$3)/Z34, 0)</f>
        <v>950.08207396788202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500000</v>
      </c>
      <c r="S35">
        <f t="shared" si="1"/>
        <v>932.78952752095449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623.34644002929156</v>
      </c>
      <c r="AC35">
        <f t="shared" si="2"/>
        <v>602.1365765964847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-2007.0224836740845</v>
      </c>
      <c r="AI35">
        <f t="shared" ref="AI35:AI66" si="25">SUM(AE35:AH35)</f>
        <v>-2023.1605448023211</v>
      </c>
      <c r="AJ35">
        <f t="shared" si="7"/>
        <v>21.209863432806856</v>
      </c>
      <c r="AK35">
        <f t="shared" si="22"/>
        <v>43.63425080205041</v>
      </c>
      <c r="AL35">
        <f t="shared" ref="AL35:AL89" si="26">SUM(AI35:AK35)</f>
        <v>-1958.3164305674638</v>
      </c>
      <c r="AN35">
        <f t="shared" ref="AN35:AT66" si="27">AE35*$K35</f>
        <v>0</v>
      </c>
      <c r="AO35">
        <f t="shared" si="27"/>
        <v>0</v>
      </c>
      <c r="AP35">
        <f t="shared" si="27"/>
        <v>-0.42941244890602848</v>
      </c>
      <c r="AQ35">
        <f t="shared" si="27"/>
        <v>-53.404212121615643</v>
      </c>
      <c r="AR35">
        <f t="shared" si="27"/>
        <v>-53.833624570521671</v>
      </c>
      <c r="AS35">
        <f t="shared" si="27"/>
        <v>0.56436639601694272</v>
      </c>
      <c r="AT35">
        <f t="shared" si="27"/>
        <v>1.161049666635863</v>
      </c>
      <c r="AU35">
        <f t="shared" si="23"/>
        <v>-52.108208507868866</v>
      </c>
      <c r="AW35">
        <v>32</v>
      </c>
      <c r="AX35">
        <f>IF(Z35&gt;0, (R35*SUMPRODUCT(K35:$K$98, X35:$X$98)-K35*$AZ$3)/Z35, 0)</f>
        <v>932.78952752095449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500000</v>
      </c>
      <c r="S36">
        <f t="shared" si="1"/>
        <v>915.18876648002436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602.1365765964847</v>
      </c>
      <c r="AC36">
        <f t="shared" si="2"/>
        <v>581.03709342521131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-2092.490699919636</v>
      </c>
      <c r="AI36">
        <f t="shared" si="25"/>
        <v>-2108.362755901594</v>
      </c>
      <c r="AJ36">
        <f t="shared" si="7"/>
        <v>21.099483171273391</v>
      </c>
      <c r="AK36">
        <f t="shared" si="22"/>
        <v>42.149560361753935</v>
      </c>
      <c r="AL36">
        <f t="shared" si="26"/>
        <v>-2045.1137123685669</v>
      </c>
      <c r="AN36">
        <f t="shared" si="27"/>
        <v>0</v>
      </c>
      <c r="AO36">
        <f t="shared" si="27"/>
        <v>0</v>
      </c>
      <c r="AP36">
        <f t="shared" si="27"/>
        <v>-0.3770842892899689</v>
      </c>
      <c r="AQ36">
        <f t="shared" si="27"/>
        <v>-49.712864503626463</v>
      </c>
      <c r="AR36">
        <f t="shared" si="27"/>
        <v>-50.089948792916431</v>
      </c>
      <c r="AS36">
        <f t="shared" si="27"/>
        <v>0.50127618155260878</v>
      </c>
      <c r="AT36">
        <f t="shared" si="27"/>
        <v>1.0013785883166759</v>
      </c>
      <c r="AU36">
        <f t="shared" si="23"/>
        <v>-48.58729402304715</v>
      </c>
      <c r="AW36">
        <v>33</v>
      </c>
      <c r="AX36">
        <f>IF(Z36&gt;0, (R36*SUMPRODUCT(K36:$K$98, X36:$X$98)-K36*$AZ$3)/Z36, 0)</f>
        <v>915.18876648002436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500000</v>
      </c>
      <c r="S37">
        <f t="shared" si="1"/>
        <v>897.45763996906237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581.03709342521131</v>
      </c>
      <c r="AC37">
        <f t="shared" si="2"/>
        <v>560.1677369129618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-2180.8160477453912</v>
      </c>
      <c r="AI37">
        <f t="shared" si="25"/>
        <v>-2196.4203423651425</v>
      </c>
      <c r="AJ37">
        <f t="shared" si="7"/>
        <v>20.86935651224951</v>
      </c>
      <c r="AK37">
        <f t="shared" si="22"/>
        <v>40.672596539764797</v>
      </c>
      <c r="AL37">
        <f t="shared" si="26"/>
        <v>-2134.8783893131281</v>
      </c>
      <c r="AN37">
        <f t="shared" si="27"/>
        <v>0</v>
      </c>
      <c r="AO37">
        <f t="shared" si="27"/>
        <v>0</v>
      </c>
      <c r="AP37">
        <f t="shared" si="27"/>
        <v>-0.33100257375788139</v>
      </c>
      <c r="AQ37">
        <f t="shared" si="27"/>
        <v>-46.260067647179206</v>
      </c>
      <c r="AR37">
        <f t="shared" si="27"/>
        <v>-46.591070220937084</v>
      </c>
      <c r="AS37">
        <f t="shared" si="27"/>
        <v>0.44268650948705512</v>
      </c>
      <c r="AT37">
        <f t="shared" si="27"/>
        <v>0.86275826393570831</v>
      </c>
      <c r="AU37">
        <f t="shared" si="23"/>
        <v>-45.28562544751432</v>
      </c>
      <c r="AW37">
        <v>34</v>
      </c>
      <c r="AX37">
        <f>IF(Z37&gt;0, (R37*SUMPRODUCT(K37:$K$98, X37:$X$98)-K37*$AZ$3)/Z37, 0)</f>
        <v>897.45763996906237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500000</v>
      </c>
      <c r="S38">
        <f t="shared" si="1"/>
        <v>879.8296117861496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560.1677369129618</v>
      </c>
      <c r="AC38">
        <f t="shared" si="2"/>
        <v>539.66080140094061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-2280.1969006365048</v>
      </c>
      <c r="AI38">
        <f t="shared" si="25"/>
        <v>-2295.5311424650267</v>
      </c>
      <c r="AJ38">
        <f t="shared" si="7"/>
        <v>20.506935512021187</v>
      </c>
      <c r="AK38">
        <f t="shared" si="22"/>
        <v>39.211741583907333</v>
      </c>
      <c r="AL38">
        <f t="shared" si="26"/>
        <v>-2235.8124653690979</v>
      </c>
      <c r="AN38">
        <f t="shared" si="27"/>
        <v>0</v>
      </c>
      <c r="AO38">
        <f t="shared" si="27"/>
        <v>0</v>
      </c>
      <c r="AP38">
        <f t="shared" si="27"/>
        <v>-0.29042333923537894</v>
      </c>
      <c r="AQ38">
        <f t="shared" si="27"/>
        <v>-43.185858512108823</v>
      </c>
      <c r="AR38">
        <f t="shared" si="27"/>
        <v>-43.476281851344197</v>
      </c>
      <c r="AS38">
        <f t="shared" si="27"/>
        <v>0.38839172849146214</v>
      </c>
      <c r="AT38">
        <f t="shared" si="27"/>
        <v>0.74265197167108432</v>
      </c>
      <c r="AU38">
        <f t="shared" si="23"/>
        <v>-42.345238151181647</v>
      </c>
      <c r="AW38">
        <v>35</v>
      </c>
      <c r="AX38">
        <f>IF(Z38&gt;0, (R38*SUMPRODUCT(K38:$K$98, X38:$X$98)-K38*$AZ$3)/Z38, 0)</f>
        <v>879.8296117861496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500000</v>
      </c>
      <c r="S39">
        <f t="shared" si="1"/>
        <v>862.25607561457502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539.66080140094061</v>
      </c>
      <c r="AC39">
        <f t="shared" si="2"/>
        <v>519.46881086665132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-2391.4584314335652</v>
      </c>
      <c r="AI39">
        <f t="shared" si="25"/>
        <v>-2406.5197579222304</v>
      </c>
      <c r="AJ39">
        <f t="shared" si="7"/>
        <v>20.191990534289289</v>
      </c>
      <c r="AK39">
        <f t="shared" si="22"/>
        <v>37.776256098065844</v>
      </c>
      <c r="AL39">
        <f t="shared" si="26"/>
        <v>-2348.5515112898752</v>
      </c>
      <c r="AN39">
        <f t="shared" si="27"/>
        <v>0</v>
      </c>
      <c r="AO39">
        <f t="shared" si="27"/>
        <v>0</v>
      </c>
      <c r="AP39">
        <f t="shared" si="27"/>
        <v>-0.25469147398231157</v>
      </c>
      <c r="AQ39">
        <f t="shared" si="27"/>
        <v>-40.440267550645338</v>
      </c>
      <c r="AR39">
        <f t="shared" si="27"/>
        <v>-40.69495902462765</v>
      </c>
      <c r="AS39">
        <f t="shared" si="27"/>
        <v>0.34145251652869524</v>
      </c>
      <c r="AT39">
        <f t="shared" si="27"/>
        <v>0.63880763453275158</v>
      </c>
      <c r="AU39">
        <f t="shared" si="23"/>
        <v>-39.714698873566199</v>
      </c>
      <c r="AW39">
        <v>36</v>
      </c>
      <c r="AX39">
        <f>IF(Z39&gt;0, (R39*SUMPRODUCT(K39:$K$98, X39:$X$98)-K39*$AZ$3)/Z39, 0)</f>
        <v>862.25607561457502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500000</v>
      </c>
      <c r="S40">
        <f t="shared" si="1"/>
        <v>844.71726489217349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519.46881086665132</v>
      </c>
      <c r="AC40">
        <f t="shared" si="2"/>
        <v>499.55878258191649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-2518.4125352860078</v>
      </c>
      <c r="AI40">
        <f t="shared" si="25"/>
        <v>-2533.1973278830219</v>
      </c>
      <c r="AJ40">
        <f t="shared" si="7"/>
        <v>19.910028284734835</v>
      </c>
      <c r="AK40">
        <f t="shared" si="22"/>
        <v>36.362816760665595</v>
      </c>
      <c r="AL40">
        <f t="shared" si="26"/>
        <v>-2476.9244828376213</v>
      </c>
      <c r="AN40">
        <f t="shared" si="27"/>
        <v>0</v>
      </c>
      <c r="AO40">
        <f t="shared" si="27"/>
        <v>0</v>
      </c>
      <c r="AP40">
        <f t="shared" si="27"/>
        <v>-0.22322786097999064</v>
      </c>
      <c r="AQ40">
        <f t="shared" si="27"/>
        <v>-38.024195444623444</v>
      </c>
      <c r="AR40">
        <f t="shared" si="27"/>
        <v>-38.247423305603434</v>
      </c>
      <c r="AS40">
        <f t="shared" si="27"/>
        <v>0.30061111759863485</v>
      </c>
      <c r="AT40">
        <f t="shared" si="27"/>
        <v>0.54902317712119897</v>
      </c>
      <c r="AU40">
        <f t="shared" si="23"/>
        <v>-37.397789010883599</v>
      </c>
      <c r="AW40">
        <v>37</v>
      </c>
      <c r="AX40">
        <f>IF(Z40&gt;0, (R40*SUMPRODUCT(K40:$K$98, X40:$X$98)-K40*$AZ$3)/Z40, 0)</f>
        <v>844.71726489217349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25</v>
      </c>
      <c r="R41">
        <f t="shared" si="0"/>
        <v>500000</v>
      </c>
      <c r="S41">
        <f t="shared" si="1"/>
        <v>827.14055563805539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499.55878258191649</v>
      </c>
      <c r="AC41">
        <f t="shared" si="2"/>
        <v>479.86515791042734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-2664.1566427655002</v>
      </c>
      <c r="AI41">
        <f t="shared" si="25"/>
        <v>-2678.660379604406</v>
      </c>
      <c r="AJ41">
        <f t="shared" si="7"/>
        <v>19.693624671489147</v>
      </c>
      <c r="AK41">
        <f t="shared" si="22"/>
        <v>34.969114780734159</v>
      </c>
      <c r="AL41">
        <f t="shared" si="26"/>
        <v>-2623.9976401521826</v>
      </c>
      <c r="AN41">
        <f t="shared" si="27"/>
        <v>0</v>
      </c>
      <c r="AO41">
        <f t="shared" si="27"/>
        <v>0</v>
      </c>
      <c r="AP41">
        <f t="shared" si="27"/>
        <v>-0.19552173829490663</v>
      </c>
      <c r="AQ41">
        <f t="shared" si="27"/>
        <v>-35.914919283845123</v>
      </c>
      <c r="AR41">
        <f t="shared" si="27"/>
        <v>-36.11044102214003</v>
      </c>
      <c r="AS41">
        <f t="shared" si="27"/>
        <v>0.26548549328115839</v>
      </c>
      <c r="AT41">
        <f t="shared" si="27"/>
        <v>0.47141107043687019</v>
      </c>
      <c r="AU41">
        <f t="shared" si="23"/>
        <v>-35.373544458422003</v>
      </c>
      <c r="AW41">
        <v>38</v>
      </c>
      <c r="AX41">
        <f>IF(Z41&gt;0, (R41*SUMPRODUCT(K41:$K$98, X41:$X$98)-K41*$AZ$3)/Z41, 0)</f>
        <v>827.14055563805539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500000</v>
      </c>
      <c r="S42">
        <f t="shared" si="1"/>
        <v>809.4380104782382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479.86515791042734</v>
      </c>
      <c r="AC42">
        <f t="shared" si="2"/>
        <v>460.31681967402369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-2830.5228846798109</v>
      </c>
      <c r="AI42">
        <f t="shared" si="25"/>
        <v>-2844.7400580060935</v>
      </c>
      <c r="AJ42">
        <f t="shared" si="7"/>
        <v>19.548338236403652</v>
      </c>
      <c r="AK42">
        <f t="shared" si="22"/>
        <v>33.590561053729914</v>
      </c>
      <c r="AL42">
        <f t="shared" si="26"/>
        <v>-2791.6011587159601</v>
      </c>
      <c r="AN42">
        <f t="shared" si="27"/>
        <v>0</v>
      </c>
      <c r="AO42">
        <f t="shared" si="27"/>
        <v>0</v>
      </c>
      <c r="AP42">
        <f t="shared" si="27"/>
        <v>-0.17112378355549465</v>
      </c>
      <c r="AQ42">
        <f t="shared" si="27"/>
        <v>-34.06934517506275</v>
      </c>
      <c r="AR42">
        <f t="shared" si="27"/>
        <v>-34.240468958618237</v>
      </c>
      <c r="AS42">
        <f t="shared" si="27"/>
        <v>0.23529189132496672</v>
      </c>
      <c r="AT42">
        <f t="shared" si="27"/>
        <v>0.40430989813141877</v>
      </c>
      <c r="AU42">
        <f t="shared" si="23"/>
        <v>-33.600867169161859</v>
      </c>
      <c r="AW42">
        <v>39</v>
      </c>
      <c r="AX42">
        <f>IF(Z42&gt;0, (R42*SUMPRODUCT(K42:$K$98, X42:$X$98)-K42*$AZ$3)/Z42, 0)</f>
        <v>809.4380104782382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500000</v>
      </c>
      <c r="S43">
        <f t="shared" si="1"/>
        <v>791.57165918900478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460.31681967402369</v>
      </c>
      <c r="AC43">
        <f t="shared" si="2"/>
        <v>440.86049329131941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-3028.4063457877542</v>
      </c>
      <c r="AI43">
        <f t="shared" si="25"/>
        <v>-3042.3299270634848</v>
      </c>
      <c r="AJ43">
        <f t="shared" si="7"/>
        <v>19.456326382704276</v>
      </c>
      <c r="AK43">
        <f t="shared" si="22"/>
        <v>32.222177377181659</v>
      </c>
      <c r="AL43">
        <f t="shared" si="26"/>
        <v>-2990.6514233035987</v>
      </c>
      <c r="AN43">
        <f t="shared" si="27"/>
        <v>0</v>
      </c>
      <c r="AO43">
        <f t="shared" si="27"/>
        <v>0</v>
      </c>
      <c r="AP43">
        <f t="shared" si="27"/>
        <v>-0.14963391794505237</v>
      </c>
      <c r="AQ43">
        <f t="shared" si="27"/>
        <v>-32.545671812161316</v>
      </c>
      <c r="AR43">
        <f t="shared" si="27"/>
        <v>-32.695305730106369</v>
      </c>
      <c r="AS43">
        <f t="shared" si="27"/>
        <v>0.20909321300377712</v>
      </c>
      <c r="AT43">
        <f t="shared" si="27"/>
        <v>0.3462852372666706</v>
      </c>
      <c r="AU43">
        <f t="shared" si="23"/>
        <v>-32.139927279835923</v>
      </c>
      <c r="AW43">
        <v>40</v>
      </c>
      <c r="AX43">
        <f>IF(Z43&gt;0, (R43*SUMPRODUCT(K43:$K$98, X43:$X$98)-K43*$AZ$3)/Z43, 0)</f>
        <v>791.57165918900478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25</v>
      </c>
      <c r="R44">
        <f t="shared" si="0"/>
        <v>500000</v>
      </c>
      <c r="S44">
        <f t="shared" si="1"/>
        <v>773.32636999566284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440.86049329131941</v>
      </c>
      <c r="AC44">
        <f t="shared" si="2"/>
        <v>421.36215968662088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-3252.0253378263128</v>
      </c>
      <c r="AI44">
        <f t="shared" si="25"/>
        <v>-3265.6470820223949</v>
      </c>
      <c r="AJ44">
        <f t="shared" si="7"/>
        <v>19.49833360469853</v>
      </c>
      <c r="AK44">
        <f t="shared" si="22"/>
        <v>30.860234530392361</v>
      </c>
      <c r="AL44">
        <f t="shared" si="26"/>
        <v>-3215.2885138873039</v>
      </c>
      <c r="AN44">
        <f t="shared" si="27"/>
        <v>0</v>
      </c>
      <c r="AO44">
        <f t="shared" si="27"/>
        <v>0</v>
      </c>
      <c r="AP44">
        <f t="shared" si="27"/>
        <v>-0.13070547836262095</v>
      </c>
      <c r="AQ44">
        <f t="shared" si="27"/>
        <v>-31.204339276185586</v>
      </c>
      <c r="AR44">
        <f t="shared" si="27"/>
        <v>-31.33504475454821</v>
      </c>
      <c r="AS44">
        <f t="shared" si="27"/>
        <v>0.18709344298281091</v>
      </c>
      <c r="AT44">
        <f t="shared" si="27"/>
        <v>0.29611492174679127</v>
      </c>
      <c r="AU44">
        <f t="shared" si="23"/>
        <v>-30.851836389818605</v>
      </c>
      <c r="AW44">
        <v>41</v>
      </c>
      <c r="AX44">
        <f>IF(Z44&gt;0, (R44*SUMPRODUCT(K44:$K$98, X44:$X$98)-K44*$AZ$3)/Z44, 0)</f>
        <v>773.32636999566284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25</v>
      </c>
      <c r="R45">
        <f t="shared" si="0"/>
        <v>500000</v>
      </c>
      <c r="S45">
        <f t="shared" si="1"/>
        <v>754.68916900946886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421.36215968662088</v>
      </c>
      <c r="AC45">
        <f t="shared" si="2"/>
        <v>401.80722952424134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-3503.4355081601202</v>
      </c>
      <c r="AI45">
        <f t="shared" si="25"/>
        <v>-3516.7458631388331</v>
      </c>
      <c r="AJ45">
        <f t="shared" si="7"/>
        <v>19.554930162379549</v>
      </c>
      <c r="AK45">
        <f t="shared" si="22"/>
        <v>29.495351178063466</v>
      </c>
      <c r="AL45">
        <f t="shared" si="26"/>
        <v>-3467.6955817983899</v>
      </c>
      <c r="AN45">
        <f t="shared" si="27"/>
        <v>0</v>
      </c>
      <c r="AO45">
        <f t="shared" si="27"/>
        <v>0</v>
      </c>
      <c r="AP45">
        <f t="shared" si="27"/>
        <v>-0.1140335608186623</v>
      </c>
      <c r="AQ45">
        <f t="shared" si="27"/>
        <v>-30.014918965945146</v>
      </c>
      <c r="AR45">
        <f t="shared" si="27"/>
        <v>-30.128952526763808</v>
      </c>
      <c r="AS45">
        <f t="shared" si="27"/>
        <v>0.16753259560264563</v>
      </c>
      <c r="AT45">
        <f t="shared" si="27"/>
        <v>0.25269498280178077</v>
      </c>
      <c r="AU45">
        <f t="shared" si="23"/>
        <v>-29.708724948359379</v>
      </c>
      <c r="AW45">
        <v>42</v>
      </c>
      <c r="AX45">
        <f>IF(Z45&gt;0, (R45*SUMPRODUCT(K45:$K$98, X45:$X$98)-K45*$AZ$3)/Z45, 0)</f>
        <v>754.68916900946886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500000</v>
      </c>
      <c r="S46">
        <f t="shared" si="1"/>
        <v>735.67083098449007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401.80722952424134</v>
      </c>
      <c r="AC46">
        <f t="shared" si="2"/>
        <v>382.19356869562336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-3786.4839967231751</v>
      </c>
      <c r="AI46">
        <f t="shared" si="25"/>
        <v>-3799.4719239522651</v>
      </c>
      <c r="AJ46">
        <f t="shared" si="7"/>
        <v>19.613660828617981</v>
      </c>
      <c r="AK46">
        <f t="shared" si="22"/>
        <v>28.126506066696898</v>
      </c>
      <c r="AL46">
        <f t="shared" si="26"/>
        <v>-3751.7317570569503</v>
      </c>
      <c r="AN46">
        <f t="shared" si="27"/>
        <v>0</v>
      </c>
      <c r="AO46">
        <f t="shared" si="27"/>
        <v>0</v>
      </c>
      <c r="AP46">
        <f t="shared" si="27"/>
        <v>-9.9349313799253117E-2</v>
      </c>
      <c r="AQ46">
        <f t="shared" si="27"/>
        <v>-28.964174202003424</v>
      </c>
      <c r="AR46">
        <f t="shared" si="27"/>
        <v>-29.063523515802679</v>
      </c>
      <c r="AS46">
        <f t="shared" si="27"/>
        <v>0.15003192657640449</v>
      </c>
      <c r="AT46">
        <f t="shared" si="27"/>
        <v>0.21514973313356747</v>
      </c>
      <c r="AU46">
        <f t="shared" si="23"/>
        <v>-28.698341856092707</v>
      </c>
      <c r="AW46">
        <v>43</v>
      </c>
      <c r="AX46">
        <f>IF(Z46&gt;0, (R46*SUMPRODUCT(K46:$K$98, X46:$X$98)-K46*$AZ$3)/Z46, 0)</f>
        <v>735.67083098449007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500000</v>
      </c>
      <c r="S47">
        <f t="shared" si="1"/>
        <v>716.23740895444462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382.19356869562336</v>
      </c>
      <c r="AC47">
        <f t="shared" si="2"/>
        <v>362.5162321162332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-4091.0778479913261</v>
      </c>
      <c r="AI47">
        <f t="shared" si="25"/>
        <v>-4103.7313420557257</v>
      </c>
      <c r="AJ47">
        <f t="shared" si="7"/>
        <v>19.677336579390158</v>
      </c>
      <c r="AK47">
        <f t="shared" si="22"/>
        <v>26.753549808693638</v>
      </c>
      <c r="AL47">
        <f t="shared" si="26"/>
        <v>-4057.3004556676419</v>
      </c>
      <c r="AN47">
        <f t="shared" si="27"/>
        <v>0</v>
      </c>
      <c r="AO47">
        <f t="shared" si="27"/>
        <v>0</v>
      </c>
      <c r="AP47">
        <f t="shared" si="27"/>
        <v>-8.6420638009158363E-2</v>
      </c>
      <c r="AQ47">
        <f t="shared" si="27"/>
        <v>-27.941180196485757</v>
      </c>
      <c r="AR47">
        <f t="shared" si="27"/>
        <v>-28.027600834494919</v>
      </c>
      <c r="AS47">
        <f t="shared" si="27"/>
        <v>0.13439196895790939</v>
      </c>
      <c r="AT47">
        <f t="shared" si="27"/>
        <v>0.18272098060108852</v>
      </c>
      <c r="AU47">
        <f t="shared" si="23"/>
        <v>-27.710487884935919</v>
      </c>
      <c r="AW47">
        <v>44</v>
      </c>
      <c r="AX47">
        <f>IF(Z47&gt;0, (R47*SUMPRODUCT(K47:$K$98, X47:$X$98)-K47*$AZ$3)/Z47, 0)</f>
        <v>716.23740895444462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500000</v>
      </c>
      <c r="S48">
        <f t="shared" si="1"/>
        <v>696.53337174488468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362.5162321162332</v>
      </c>
      <c r="AC48">
        <f t="shared" si="2"/>
        <v>342.86687122565223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-4415.3891766344677</v>
      </c>
      <c r="AI48">
        <f t="shared" si="25"/>
        <v>-4427.695366299391</v>
      </c>
      <c r="AJ48">
        <f t="shared" si="7"/>
        <v>19.649360890580965</v>
      </c>
      <c r="AK48">
        <f t="shared" si="22"/>
        <v>25.376136248136326</v>
      </c>
      <c r="AL48">
        <f t="shared" si="26"/>
        <v>-4382.6698691606734</v>
      </c>
      <c r="AN48">
        <f t="shared" si="27"/>
        <v>0</v>
      </c>
      <c r="AO48">
        <f t="shared" si="27"/>
        <v>0</v>
      </c>
      <c r="AP48">
        <f t="shared" si="27"/>
        <v>-7.5043414102216002E-2</v>
      </c>
      <c r="AQ48">
        <f t="shared" si="27"/>
        <v>-26.925139903300792</v>
      </c>
      <c r="AR48">
        <f t="shared" si="27"/>
        <v>-27.000183317403007</v>
      </c>
      <c r="AS48">
        <f t="shared" si="27"/>
        <v>0.11982223306363339</v>
      </c>
      <c r="AT48">
        <f t="shared" si="27"/>
        <v>0.15474423461967396</v>
      </c>
      <c r="AU48">
        <f t="shared" si="23"/>
        <v>-26.7256168497197</v>
      </c>
      <c r="AW48">
        <v>45</v>
      </c>
      <c r="AX48">
        <f>IF(Z48&gt;0, (R48*SUMPRODUCT(K48:$K$98, X48:$X$98)-K48*$AZ$3)/Z48, 0)</f>
        <v>696.53337174488468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500000</v>
      </c>
      <c r="S49">
        <f t="shared" si="1"/>
        <v>676.70241871601036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342.86687122565223</v>
      </c>
      <c r="AC49">
        <f t="shared" si="2"/>
        <v>323.34514141690914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-4750.1970866219053</v>
      </c>
      <c r="AI49">
        <f t="shared" si="25"/>
        <v>-4762.1427045358487</v>
      </c>
      <c r="AJ49">
        <f t="shared" si="7"/>
        <v>19.521729808743089</v>
      </c>
      <c r="AK49">
        <f t="shared" si="22"/>
        <v>24.000680985795658</v>
      </c>
      <c r="AL49">
        <f t="shared" si="26"/>
        <v>-4718.62029374131</v>
      </c>
      <c r="AN49">
        <f t="shared" si="27"/>
        <v>0</v>
      </c>
      <c r="AO49">
        <f t="shared" si="27"/>
        <v>0</v>
      </c>
      <c r="AP49">
        <f t="shared" si="27"/>
        <v>-6.5039856846099836E-2</v>
      </c>
      <c r="AQ49">
        <f t="shared" si="27"/>
        <v>-25.863219527893214</v>
      </c>
      <c r="AR49">
        <f t="shared" si="27"/>
        <v>-25.928259384739317</v>
      </c>
      <c r="AS49">
        <f t="shared" si="27"/>
        <v>0.10628922851005208</v>
      </c>
      <c r="AT49">
        <f t="shared" si="27"/>
        <v>0.13067560562966035</v>
      </c>
      <c r="AU49">
        <f t="shared" si="23"/>
        <v>-25.691294550599604</v>
      </c>
      <c r="AW49">
        <v>46</v>
      </c>
      <c r="AX49">
        <f>IF(Z49&gt;0, (R49*SUMPRODUCT(K49:$K$98, X49:$X$98)-K49*$AZ$3)/Z49, 0)</f>
        <v>676.70241871601036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500000</v>
      </c>
      <c r="S50">
        <f t="shared" si="1"/>
        <v>656.99778358540652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323.34514141690914</v>
      </c>
      <c r="AC50">
        <f t="shared" si="2"/>
        <v>304.09210947344258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-5097.7131258723521</v>
      </c>
      <c r="AI50">
        <f t="shared" si="25"/>
        <v>-5109.284401950862</v>
      </c>
      <c r="AJ50">
        <f t="shared" si="7"/>
        <v>19.253031943466567</v>
      </c>
      <c r="AK50">
        <f t="shared" si="22"/>
        <v>22.634159899183643</v>
      </c>
      <c r="AL50">
        <f t="shared" si="26"/>
        <v>-5067.3972101082118</v>
      </c>
      <c r="AN50">
        <f t="shared" si="27"/>
        <v>0</v>
      </c>
      <c r="AO50">
        <f t="shared" si="27"/>
        <v>0</v>
      </c>
      <c r="AP50">
        <f t="shared" si="27"/>
        <v>-5.6251510647694326E-2</v>
      </c>
      <c r="AQ50">
        <f t="shared" si="27"/>
        <v>-24.781542003949681</v>
      </c>
      <c r="AR50">
        <f t="shared" si="27"/>
        <v>-24.837793514597376</v>
      </c>
      <c r="AS50">
        <f t="shared" si="27"/>
        <v>9.3594874413172088E-2</v>
      </c>
      <c r="AT50">
        <f t="shared" si="27"/>
        <v>0.11003157110174706</v>
      </c>
      <c r="AU50">
        <f t="shared" si="23"/>
        <v>-24.634167069082455</v>
      </c>
      <c r="AW50">
        <v>47</v>
      </c>
      <c r="AX50">
        <f>IF(Z50&gt;0, (R50*SUMPRODUCT(K50:$K$98, X50:$X$98)-K50*$AZ$3)/Z50, 0)</f>
        <v>656.99778358540652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500000</v>
      </c>
      <c r="S51">
        <f t="shared" si="1"/>
        <v>637.65101189213817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304.09210947344258</v>
      </c>
      <c r="AC51">
        <f t="shared" si="2"/>
        <v>285.2125206698737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-5468.148606170259</v>
      </c>
      <c r="AI51">
        <f t="shared" si="25"/>
        <v>-5479.3307620576752</v>
      </c>
      <c r="AJ51">
        <f t="shared" si="7"/>
        <v>18.879588803568879</v>
      </c>
      <c r="AK51">
        <f t="shared" si="22"/>
        <v>21.286447663140983</v>
      </c>
      <c r="AL51">
        <f t="shared" si="26"/>
        <v>-5439.1647255909647</v>
      </c>
      <c r="AN51">
        <f t="shared" si="27"/>
        <v>0</v>
      </c>
      <c r="AO51">
        <f t="shared" si="27"/>
        <v>0</v>
      </c>
      <c r="AP51">
        <f t="shared" si="27"/>
        <v>-4.8535605745501295E-2</v>
      </c>
      <c r="AQ51">
        <f t="shared" si="27"/>
        <v>-23.734234040284559</v>
      </c>
      <c r="AR51">
        <f t="shared" si="27"/>
        <v>-23.782769646030058</v>
      </c>
      <c r="AS51">
        <f t="shared" si="27"/>
        <v>8.1945940302831574E-2</v>
      </c>
      <c r="AT51">
        <f t="shared" si="27"/>
        <v>9.2392794547165188E-2</v>
      </c>
      <c r="AU51">
        <f t="shared" si="23"/>
        <v>-23.608430911180058</v>
      </c>
      <c r="AW51">
        <v>48</v>
      </c>
      <c r="AX51">
        <f>IF(Z51&gt;0, (R51*SUMPRODUCT(K51:$K$98, X51:$X$98)-K51*$AZ$3)/Z51, 0)</f>
        <v>637.65101189213817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500000</v>
      </c>
      <c r="S52">
        <f t="shared" si="1"/>
        <v>618.77109130352756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285.2125206698737</v>
      </c>
      <c r="AC52">
        <f t="shared" si="2"/>
        <v>266.74788770135785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-5860.1852472205874</v>
      </c>
      <c r="AI52">
        <f t="shared" si="25"/>
        <v>-5870.9625722867686</v>
      </c>
      <c r="AJ52">
        <f t="shared" si="7"/>
        <v>18.464632968515843</v>
      </c>
      <c r="AK52">
        <f t="shared" si="22"/>
        <v>19.964876446891161</v>
      </c>
      <c r="AL52">
        <f t="shared" si="26"/>
        <v>-5832.5330628713618</v>
      </c>
      <c r="AN52">
        <f t="shared" si="27"/>
        <v>0</v>
      </c>
      <c r="AO52">
        <f t="shared" si="27"/>
        <v>0</v>
      </c>
      <c r="AP52">
        <f t="shared" si="27"/>
        <v>-4.1766479628488257E-2</v>
      </c>
      <c r="AQ52">
        <f t="shared" si="27"/>
        <v>-22.710580431061263</v>
      </c>
      <c r="AR52">
        <f t="shared" si="27"/>
        <v>-22.752346910689752</v>
      </c>
      <c r="AS52">
        <f t="shared" si="27"/>
        <v>7.1557896972692714E-2</v>
      </c>
      <c r="AT52">
        <f t="shared" si="27"/>
        <v>7.7371945291041938E-2</v>
      </c>
      <c r="AU52">
        <f t="shared" si="23"/>
        <v>-22.603417068426019</v>
      </c>
      <c r="AW52">
        <v>49</v>
      </c>
      <c r="AX52">
        <f>IF(Z52&gt;0, (R52*SUMPRODUCT(K52:$K$98, X52:$X$98)-K52*$AZ$3)/Z52, 0)</f>
        <v>618.77109130352756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500000</v>
      </c>
      <c r="S53">
        <f t="shared" si="1"/>
        <v>600.48789194077665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266.74788770135785</v>
      </c>
      <c r="AC53">
        <f t="shared" si="2"/>
        <v>248.74230822723277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-6274.1971820481085</v>
      </c>
      <c r="AI53">
        <f t="shared" si="25"/>
        <v>-6284.5530240045255</v>
      </c>
      <c r="AJ53">
        <f t="shared" si="7"/>
        <v>18.005579474125085</v>
      </c>
      <c r="AK53">
        <f t="shared" si="22"/>
        <v>18.67235213909505</v>
      </c>
      <c r="AL53">
        <f t="shared" si="26"/>
        <v>-6247.8750923913058</v>
      </c>
      <c r="AN53">
        <f t="shared" si="27"/>
        <v>0</v>
      </c>
      <c r="AO53">
        <f t="shared" si="27"/>
        <v>0</v>
      </c>
      <c r="AP53">
        <f t="shared" si="27"/>
        <v>-3.5833091654111082E-2</v>
      </c>
      <c r="AQ53">
        <f t="shared" si="27"/>
        <v>-21.709860349981355</v>
      </c>
      <c r="AR53">
        <f t="shared" si="27"/>
        <v>-21.745693441635463</v>
      </c>
      <c r="AS53">
        <f t="shared" si="27"/>
        <v>6.230257107988179E-2</v>
      </c>
      <c r="AT53">
        <f t="shared" si="27"/>
        <v>6.4609725449065569E-2</v>
      </c>
      <c r="AU53">
        <f t="shared" si="23"/>
        <v>-21.618781145106517</v>
      </c>
      <c r="AW53">
        <v>50</v>
      </c>
      <c r="AX53">
        <f>IF(Z53&gt;0, (R53*SUMPRODUCT(K53:$K$98, X53:$X$98)-K53*$AZ$3)/Z53, 0)</f>
        <v>600.48789194077665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500000</v>
      </c>
      <c r="S54">
        <f t="shared" si="1"/>
        <v>582.84189228054686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248.74230822723277</v>
      </c>
      <c r="AC54">
        <f t="shared" si="2"/>
        <v>231.23334158880178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-6678.5452340957163</v>
      </c>
      <c r="AI54">
        <f t="shared" si="25"/>
        <v>-6688.4635903708649</v>
      </c>
      <c r="AJ54">
        <f t="shared" si="7"/>
        <v>17.508966638430991</v>
      </c>
      <c r="AK54">
        <f t="shared" si="22"/>
        <v>17.411961575906297</v>
      </c>
      <c r="AL54">
        <f t="shared" si="26"/>
        <v>-6653.5426621565275</v>
      </c>
      <c r="AN54">
        <f t="shared" si="27"/>
        <v>0</v>
      </c>
      <c r="AO54">
        <f t="shared" si="27"/>
        <v>0</v>
      </c>
      <c r="AP54">
        <f t="shared" si="27"/>
        <v>-3.06422427140682E-2</v>
      </c>
      <c r="AQ54">
        <f t="shared" si="27"/>
        <v>-20.633016032385409</v>
      </c>
      <c r="AR54">
        <f t="shared" si="27"/>
        <v>-20.663658275099479</v>
      </c>
      <c r="AS54">
        <f t="shared" si="27"/>
        <v>5.4093036237428942E-2</v>
      </c>
      <c r="AT54">
        <f t="shared" si="27"/>
        <v>5.3793344172744499E-2</v>
      </c>
      <c r="AU54">
        <f t="shared" si="23"/>
        <v>-20.555771894689308</v>
      </c>
      <c r="AW54">
        <v>51</v>
      </c>
      <c r="AX54">
        <f>IF(Z54&gt;0, (R54*SUMPRODUCT(K54:$K$98, X54:$X$98)-K54*$AZ$3)/Z54, 0)</f>
        <v>582.84189228054686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500000</v>
      </c>
      <c r="S55">
        <f t="shared" si="1"/>
        <v>566.05755029398597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231.23334158880178</v>
      </c>
      <c r="AC55">
        <f t="shared" si="2"/>
        <v>214.35112351315752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-7046.5896465951882</v>
      </c>
      <c r="AI55">
        <f t="shared" si="25"/>
        <v>-7056.0564898252551</v>
      </c>
      <c r="AJ55">
        <f t="shared" si="7"/>
        <v>16.882218075644261</v>
      </c>
      <c r="AK55">
        <f t="shared" si="22"/>
        <v>16.186333911216128</v>
      </c>
      <c r="AL55">
        <f t="shared" si="26"/>
        <v>-7022.9879378383948</v>
      </c>
      <c r="AN55">
        <f t="shared" si="27"/>
        <v>0</v>
      </c>
      <c r="AO55">
        <f t="shared" si="27"/>
        <v>0</v>
      </c>
      <c r="AP55">
        <f t="shared" si="27"/>
        <v>-2.6113675703232777E-2</v>
      </c>
      <c r="AQ55">
        <f t="shared" si="27"/>
        <v>-19.437562487621534</v>
      </c>
      <c r="AR55">
        <f t="shared" si="27"/>
        <v>-19.463676163324763</v>
      </c>
      <c r="AS55">
        <f t="shared" si="27"/>
        <v>4.656850834694852E-2</v>
      </c>
      <c r="AT55">
        <f t="shared" si="27"/>
        <v>4.464895681796828E-2</v>
      </c>
      <c r="AU55">
        <f t="shared" si="23"/>
        <v>-19.37245869815985</v>
      </c>
      <c r="AW55">
        <v>52</v>
      </c>
      <c r="AX55">
        <f>IF(Z55&gt;0, (R55*SUMPRODUCT(K55:$K$98, X55:$X$98)-K55*$AZ$3)/Z55, 0)</f>
        <v>566.05755029398597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500000</v>
      </c>
      <c r="S56">
        <f t="shared" si="1"/>
        <v>555.8377547581664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214.35112351315752</v>
      </c>
      <c r="AC56">
        <f t="shared" si="2"/>
        <v>198.26248777262643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-9097.8491587302087</v>
      </c>
      <c r="AI56">
        <f t="shared" si="25"/>
        <v>-9106.7664410700381</v>
      </c>
      <c r="AJ56">
        <f t="shared" si="7"/>
        <v>16.088635740531089</v>
      </c>
      <c r="AK56">
        <f t="shared" si="22"/>
        <v>15.004578645921027</v>
      </c>
      <c r="AL56">
        <f t="shared" si="26"/>
        <v>-9075.6732266835861</v>
      </c>
      <c r="AN56">
        <f t="shared" si="27"/>
        <v>0</v>
      </c>
      <c r="AO56">
        <f t="shared" si="27"/>
        <v>0</v>
      </c>
      <c r="AP56">
        <f t="shared" si="27"/>
        <v>-2.1962274532936268E-2</v>
      </c>
      <c r="AQ56">
        <f t="shared" si="27"/>
        <v>-22.406990523425449</v>
      </c>
      <c r="AR56">
        <f t="shared" si="27"/>
        <v>-22.428952797958384</v>
      </c>
      <c r="AS56">
        <f t="shared" si="27"/>
        <v>3.9624520288621595E-2</v>
      </c>
      <c r="AT56">
        <f t="shared" si="27"/>
        <v>3.6954608244358818E-2</v>
      </c>
      <c r="AU56">
        <f t="shared" si="23"/>
        <v>-22.352373669425404</v>
      </c>
      <c r="AW56">
        <v>53</v>
      </c>
      <c r="AX56">
        <f>IF(Z56&gt;0, (R56*SUMPRODUCT(K56:$K$98, X56:$X$98)-K56*$AZ$3)/Z56, 0)</f>
        <v>555.8377547581664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500000</v>
      </c>
      <c r="S57">
        <f t="shared" si="1"/>
        <v>540.06133395616303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198.26248777262643</v>
      </c>
      <c r="AC57">
        <f t="shared" si="2"/>
        <v>178.84561041624605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-10983.209598672471</v>
      </c>
      <c r="AI57">
        <f t="shared" si="25"/>
        <v>-10991.488547708968</v>
      </c>
      <c r="AJ57">
        <f t="shared" si="7"/>
        <v>19.416877356380382</v>
      </c>
      <c r="AK57">
        <f t="shared" si="22"/>
        <v>13.878374144083852</v>
      </c>
      <c r="AL57">
        <f t="shared" si="26"/>
        <v>-10958.193296208505</v>
      </c>
      <c r="AN57">
        <f t="shared" si="27"/>
        <v>0</v>
      </c>
      <c r="AO57">
        <f t="shared" si="27"/>
        <v>0</v>
      </c>
      <c r="AP57">
        <f t="shared" si="27"/>
        <v>-1.8205473757764962E-2</v>
      </c>
      <c r="AQ57">
        <f t="shared" si="27"/>
        <v>-24.152163909109774</v>
      </c>
      <c r="AR57">
        <f t="shared" si="27"/>
        <v>-24.170369382867538</v>
      </c>
      <c r="AS57">
        <f t="shared" si="27"/>
        <v>4.2697865346306756E-2</v>
      </c>
      <c r="AT57">
        <f t="shared" si="27"/>
        <v>3.051865341442438E-2</v>
      </c>
      <c r="AU57">
        <f t="shared" si="23"/>
        <v>-24.097152864106807</v>
      </c>
      <c r="AW57">
        <v>54</v>
      </c>
      <c r="AX57">
        <f>IF(Z57&gt;0, (R57*SUMPRODUCT(K57:$K$98, X57:$X$98)-K57*$AZ$3)/Z57, 0)</f>
        <v>540.06133395616303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500000</v>
      </c>
      <c r="S58">
        <f t="shared" si="1"/>
        <v>520.1843285566365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178.84561041624605</v>
      </c>
      <c r="AC58">
        <f t="shared" si="2"/>
        <v>157.36319040628359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-12666.048245060361</v>
      </c>
      <c r="AI58">
        <f t="shared" si="25"/>
        <v>-12673.611102194242</v>
      </c>
      <c r="AJ58">
        <f t="shared" si="7"/>
        <v>21.482420009962453</v>
      </c>
      <c r="AK58">
        <f t="shared" si="22"/>
        <v>12.519192729137224</v>
      </c>
      <c r="AL58">
        <f t="shared" si="26"/>
        <v>-12639.609489455141</v>
      </c>
      <c r="AN58">
        <f t="shared" si="27"/>
        <v>0</v>
      </c>
      <c r="AO58">
        <f t="shared" si="27"/>
        <v>0</v>
      </c>
      <c r="AP58">
        <f t="shared" si="27"/>
        <v>-1.4848912550630722E-2</v>
      </c>
      <c r="AQ58">
        <f t="shared" si="27"/>
        <v>-24.868517205016062</v>
      </c>
      <c r="AR58">
        <f t="shared" si="27"/>
        <v>-24.883366117566695</v>
      </c>
      <c r="AS58">
        <f t="shared" si="27"/>
        <v>4.2178580192245796E-2</v>
      </c>
      <c r="AT58">
        <f t="shared" si="27"/>
        <v>2.458018110730616E-2</v>
      </c>
      <c r="AU58">
        <f t="shared" si="23"/>
        <v>-24.816607356267141</v>
      </c>
      <c r="AW58">
        <v>55</v>
      </c>
      <c r="AX58">
        <f>IF(Z58&gt;0, (R58*SUMPRODUCT(K58:$K$98, X58:$X$98)-K58*$AZ$3)/Z58, 0)</f>
        <v>520.1843285566365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500000</v>
      </c>
      <c r="S59">
        <f t="shared" si="1"/>
        <v>497.0468369568033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157.36319040628359</v>
      </c>
      <c r="AC59">
        <f t="shared" si="2"/>
        <v>134.87837311122055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-14064.829340561964</v>
      </c>
      <c r="AI59">
        <f t="shared" si="25"/>
        <v>-14071.613327657476</v>
      </c>
      <c r="AJ59">
        <f t="shared" si="7"/>
        <v>22.484817295063039</v>
      </c>
      <c r="AK59">
        <f t="shared" si="22"/>
        <v>11.015423328439853</v>
      </c>
      <c r="AL59">
        <f t="shared" si="26"/>
        <v>-14038.113087033975</v>
      </c>
      <c r="AN59">
        <f t="shared" si="27"/>
        <v>0</v>
      </c>
      <c r="AO59">
        <f t="shared" si="27"/>
        <v>0</v>
      </c>
      <c r="AP59">
        <f t="shared" si="27"/>
        <v>-1.1892570745827101E-2</v>
      </c>
      <c r="AQ59">
        <f t="shared" si="27"/>
        <v>-24.656146246393909</v>
      </c>
      <c r="AR59">
        <f t="shared" si="27"/>
        <v>-24.668038817139735</v>
      </c>
      <c r="AS59">
        <f t="shared" si="27"/>
        <v>3.9416684705281368E-2</v>
      </c>
      <c r="AT59">
        <f t="shared" si="27"/>
        <v>1.9310429012365141E-2</v>
      </c>
      <c r="AU59">
        <f t="shared" si="23"/>
        <v>-24.60931170342209</v>
      </c>
      <c r="AW59">
        <v>56</v>
      </c>
      <c r="AX59">
        <f>IF(Z59&gt;0, (R59*SUMPRODUCT(K59:$K$98, X59:$X$98)-K59*$AZ$3)/Z59, 0)</f>
        <v>497.0468369568033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25</v>
      </c>
      <c r="R60">
        <f t="shared" si="0"/>
        <v>500000</v>
      </c>
      <c r="S60">
        <f t="shared" si="1"/>
        <v>470.14728848016199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134.87837311122055</v>
      </c>
      <c r="AC60">
        <f t="shared" si="2"/>
        <v>112.35053035585607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-14838.547676863625</v>
      </c>
      <c r="AI60">
        <f t="shared" si="25"/>
        <v>-14844.52189670434</v>
      </c>
      <c r="AJ60">
        <f t="shared" si="7"/>
        <v>22.527842755364489</v>
      </c>
      <c r="AK60">
        <f t="shared" si="22"/>
        <v>9.4414861177854394</v>
      </c>
      <c r="AL60">
        <f t="shared" si="26"/>
        <v>-14812.552567831191</v>
      </c>
      <c r="AN60">
        <f t="shared" si="27"/>
        <v>0</v>
      </c>
      <c r="AO60">
        <f t="shared" si="27"/>
        <v>0</v>
      </c>
      <c r="AP60">
        <f t="shared" si="27"/>
        <v>-9.3509106584522671E-3</v>
      </c>
      <c r="AQ60">
        <f t="shared" si="27"/>
        <v>-23.225448230398055</v>
      </c>
      <c r="AR60">
        <f t="shared" si="27"/>
        <v>-23.234799141056506</v>
      </c>
      <c r="AS60">
        <f t="shared" si="27"/>
        <v>3.5260812382135832E-2</v>
      </c>
      <c r="AT60">
        <f t="shared" si="27"/>
        <v>1.4777911681245929E-2</v>
      </c>
      <c r="AU60">
        <f t="shared" si="23"/>
        <v>-23.184760416993125</v>
      </c>
      <c r="AW60">
        <v>57</v>
      </c>
      <c r="AX60">
        <f>IF(Z60&gt;0, (R60*SUMPRODUCT(K60:$K$98, X60:$X$98)-K60*$AZ$3)/Z60, 0)</f>
        <v>470.14728848016199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500000</v>
      </c>
      <c r="S61">
        <f t="shared" si="1"/>
        <v>441.40462382499351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112.35053035585607</v>
      </c>
      <c r="AC61">
        <f t="shared" si="2"/>
        <v>91.025353099591428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-15180.808412516833</v>
      </c>
      <c r="AI61">
        <f t="shared" si="25"/>
        <v>-15185.963849738515</v>
      </c>
      <c r="AJ61">
        <f t="shared" si="7"/>
        <v>21.325177256264638</v>
      </c>
      <c r="AK61">
        <f t="shared" si="22"/>
        <v>7.8645371249099254</v>
      </c>
      <c r="AL61">
        <f t="shared" si="26"/>
        <v>-15156.77413535734</v>
      </c>
      <c r="AN61">
        <f t="shared" si="27"/>
        <v>0</v>
      </c>
      <c r="AO61">
        <f t="shared" si="27"/>
        <v>0</v>
      </c>
      <c r="AP61">
        <f t="shared" si="27"/>
        <v>-7.2047711055843854E-3</v>
      </c>
      <c r="AQ61">
        <f t="shared" si="27"/>
        <v>-21.215319885950542</v>
      </c>
      <c r="AR61">
        <f t="shared" si="27"/>
        <v>-21.222524657056127</v>
      </c>
      <c r="AS61">
        <f t="shared" si="27"/>
        <v>2.9802132061901465E-2</v>
      </c>
      <c r="AT61">
        <f t="shared" si="27"/>
        <v>1.0990763227228946E-2</v>
      </c>
      <c r="AU61">
        <f t="shared" si="23"/>
        <v>-21.181731761766997</v>
      </c>
      <c r="AW61">
        <v>58</v>
      </c>
      <c r="AX61">
        <f>IF(Z61&gt;0, (R61*SUMPRODUCT(K61:$K$98, X61:$X$98)-K61*$AZ$3)/Z61, 0)</f>
        <v>441.40462382499351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25</v>
      </c>
      <c r="R62">
        <f t="shared" si="0"/>
        <v>500000</v>
      </c>
      <c r="S62">
        <f t="shared" si="1"/>
        <v>410.64458682012207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91.025353099591428</v>
      </c>
      <c r="AC62">
        <f t="shared" si="2"/>
        <v>71.506703726260042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-15011.24235568348</v>
      </c>
      <c r="AI62">
        <f t="shared" si="25"/>
        <v>-15015.595676415162</v>
      </c>
      <c r="AJ62">
        <f t="shared" si="7"/>
        <v>19.518649373331385</v>
      </c>
      <c r="AK62">
        <f t="shared" si="22"/>
        <v>6.3717747169714007</v>
      </c>
      <c r="AL62">
        <f t="shared" si="26"/>
        <v>-14989.705252324859</v>
      </c>
      <c r="AN62">
        <f t="shared" si="27"/>
        <v>0</v>
      </c>
      <c r="AO62">
        <f t="shared" si="27"/>
        <v>0</v>
      </c>
      <c r="AP62">
        <f t="shared" si="27"/>
        <v>-5.4319695595650879E-3</v>
      </c>
      <c r="AQ62">
        <f t="shared" si="27"/>
        <v>-18.730669425279345</v>
      </c>
      <c r="AR62">
        <f t="shared" si="27"/>
        <v>-18.736101394838908</v>
      </c>
      <c r="AS62">
        <f t="shared" si="27"/>
        <v>2.4354904169632926E-2</v>
      </c>
      <c r="AT62">
        <f t="shared" si="27"/>
        <v>7.9505481990141454E-3</v>
      </c>
      <c r="AU62">
        <f t="shared" si="23"/>
        <v>-18.703795942470261</v>
      </c>
      <c r="AW62">
        <v>59</v>
      </c>
      <c r="AX62">
        <f>IF(Z62&gt;0, (R62*SUMPRODUCT(K62:$K$98, X62:$X$98)-K62*$AZ$3)/Z62, 0)</f>
        <v>410.64458682012207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500000</v>
      </c>
      <c r="S63">
        <f t="shared" si="1"/>
        <v>377.79281420847724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71.506703726260042</v>
      </c>
      <c r="AC63">
        <f t="shared" si="2"/>
        <v>54.290918687247775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-14342.982719587957</v>
      </c>
      <c r="AI63">
        <f t="shared" si="25"/>
        <v>-14346.575357976342</v>
      </c>
      <c r="AJ63">
        <f t="shared" si="7"/>
        <v>17.215785039012268</v>
      </c>
      <c r="AK63">
        <f t="shared" si="22"/>
        <v>5.0054692608382032</v>
      </c>
      <c r="AL63">
        <f t="shared" si="26"/>
        <v>-14324.354103676493</v>
      </c>
      <c r="AN63">
        <f t="shared" si="27"/>
        <v>0</v>
      </c>
      <c r="AO63">
        <f t="shared" si="27"/>
        <v>0</v>
      </c>
      <c r="AP63">
        <f t="shared" si="27"/>
        <v>-4.0025074221360377E-3</v>
      </c>
      <c r="AQ63">
        <f t="shared" si="27"/>
        <v>-15.979313413876328</v>
      </c>
      <c r="AR63">
        <f t="shared" si="27"/>
        <v>-15.983315921298464</v>
      </c>
      <c r="AS63">
        <f t="shared" si="27"/>
        <v>1.9179861691432272E-2</v>
      </c>
      <c r="AT63">
        <f t="shared" si="27"/>
        <v>5.5765222385177147E-3</v>
      </c>
      <c r="AU63">
        <f t="shared" si="23"/>
        <v>-15.958559537368517</v>
      </c>
      <c r="AW63">
        <v>60</v>
      </c>
      <c r="AX63">
        <f>IF(Z63&gt;0, (R63*SUMPRODUCT(K63:$K$98, X63:$X$98)-K63*$AZ$3)/Z63, 0)</f>
        <v>377.79281420847724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500000</v>
      </c>
      <c r="S64">
        <f t="shared" si="1"/>
        <v>342.99037991193342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54.290918687247775</v>
      </c>
      <c r="AC64">
        <f t="shared" si="2"/>
        <v>39.664180618252772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-13313.113111995854</v>
      </c>
      <c r="AI64">
        <f t="shared" si="25"/>
        <v>-13316.004168344754</v>
      </c>
      <c r="AJ64">
        <f t="shared" si="7"/>
        <v>14.626738068995003</v>
      </c>
      <c r="AK64">
        <f t="shared" si="22"/>
        <v>3.8003643081073446</v>
      </c>
      <c r="AL64">
        <f t="shared" si="26"/>
        <v>-13297.577065967653</v>
      </c>
      <c r="AN64">
        <f t="shared" si="27"/>
        <v>0</v>
      </c>
      <c r="AO64">
        <f t="shared" si="27"/>
        <v>0</v>
      </c>
      <c r="AP64">
        <f t="shared" si="27"/>
        <v>-2.8757900291382288E-3</v>
      </c>
      <c r="AQ64">
        <f t="shared" si="27"/>
        <v>-13.242812772854656</v>
      </c>
      <c r="AR64">
        <f t="shared" si="27"/>
        <v>-13.245688562883794</v>
      </c>
      <c r="AS64">
        <f t="shared" si="27"/>
        <v>1.4549501089324689E-2</v>
      </c>
      <c r="AT64">
        <f t="shared" si="27"/>
        <v>3.7802963572477282E-3</v>
      </c>
      <c r="AU64">
        <f t="shared" si="23"/>
        <v>-13.227358765437222</v>
      </c>
      <c r="AW64">
        <v>61</v>
      </c>
      <c r="AX64">
        <f>IF(Z64&gt;0, (R64*SUMPRODUCT(K64:$K$98, X64:$X$98)-K64*$AZ$3)/Z64, 0)</f>
        <v>342.99037991193342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500000</v>
      </c>
      <c r="S65">
        <f t="shared" si="1"/>
        <v>304.90349055570238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39.664180618252772</v>
      </c>
      <c r="AC65">
        <f t="shared" si="2"/>
        <v>27.62902440332789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-11935.096580006739</v>
      </c>
      <c r="AI65">
        <f t="shared" si="25"/>
        <v>-11937.361970963151</v>
      </c>
      <c r="AJ65">
        <f t="shared" si="7"/>
        <v>12.035156214924882</v>
      </c>
      <c r="AK65">
        <f t="shared" si="22"/>
        <v>2.7764926432776944</v>
      </c>
      <c r="AL65">
        <f t="shared" si="26"/>
        <v>-11922.550322104949</v>
      </c>
      <c r="AN65">
        <f t="shared" si="27"/>
        <v>0</v>
      </c>
      <c r="AO65">
        <f t="shared" si="27"/>
        <v>0</v>
      </c>
      <c r="AP65">
        <f t="shared" si="27"/>
        <v>-2.0119897175748433E-3</v>
      </c>
      <c r="AQ65">
        <f t="shared" si="27"/>
        <v>-10.600065092196814</v>
      </c>
      <c r="AR65">
        <f t="shared" si="27"/>
        <v>-10.602077081914389</v>
      </c>
      <c r="AS65">
        <f t="shared" si="27"/>
        <v>1.0688932294579618E-2</v>
      </c>
      <c r="AT65">
        <f t="shared" si="27"/>
        <v>2.4659207866026783E-3</v>
      </c>
      <c r="AU65">
        <f t="shared" si="23"/>
        <v>-10.588922228833209</v>
      </c>
      <c r="AW65">
        <v>62</v>
      </c>
      <c r="AX65">
        <f>IF(Z65&gt;0, (R65*SUMPRODUCT(K65:$K$98, X65:$X$98)-K65*$AZ$3)/Z65, 0)</f>
        <v>304.90349055570238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500000</v>
      </c>
      <c r="S66">
        <f t="shared" si="1"/>
        <v>262.51075613981959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27.62902440332789</v>
      </c>
      <c r="AC66">
        <f t="shared" si="2"/>
        <v>18.107224094996958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-10366.203474215552</v>
      </c>
      <c r="AI66">
        <f t="shared" si="25"/>
        <v>-10367.927901088689</v>
      </c>
      <c r="AJ66">
        <f t="shared" si="7"/>
        <v>9.5218003083309313</v>
      </c>
      <c r="AK66">
        <f t="shared" si="22"/>
        <v>1.9340317082329526</v>
      </c>
      <c r="AL66">
        <f t="shared" si="26"/>
        <v>-10356.472069072126</v>
      </c>
      <c r="AN66">
        <f t="shared" si="27"/>
        <v>0</v>
      </c>
      <c r="AO66">
        <f t="shared" si="27"/>
        <v>0</v>
      </c>
      <c r="AP66">
        <f t="shared" si="27"/>
        <v>-1.3674433827703437E-3</v>
      </c>
      <c r="AQ66">
        <f t="shared" si="27"/>
        <v>-8.2202362802912514</v>
      </c>
      <c r="AR66">
        <f t="shared" si="27"/>
        <v>-8.2216037236740238</v>
      </c>
      <c r="AS66">
        <f t="shared" si="27"/>
        <v>7.5506378533779879E-3</v>
      </c>
      <c r="AT66">
        <f t="shared" si="27"/>
        <v>1.5336567196268791E-3</v>
      </c>
      <c r="AU66">
        <f t="shared" si="23"/>
        <v>-8.2125194291010182</v>
      </c>
      <c r="AW66">
        <v>63</v>
      </c>
      <c r="AX66">
        <f>IF(Z66&gt;0, (R66*SUMPRODUCT(K66:$K$98, X66:$X$98)-K66*$AZ$3)/Z66, 0)</f>
        <v>262.51075613981959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8">$C$6</f>
        <v>500000</v>
      </c>
      <c r="S67">
        <f t="shared" ref="S67:S89" si="29">AX67</f>
        <v>213.27735416955264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18.107224094996958</v>
      </c>
      <c r="AC67">
        <f t="shared" ref="AC67:AC89" si="30">S67*Z67</f>
        <v>10.849724228871649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-1.2717857776224877</v>
      </c>
      <c r="AH67">
        <f t="shared" ref="AH67:AH89" si="33">-X67*R67</f>
        <v>-8707.9365356557082</v>
      </c>
      <c r="AI67">
        <f t="shared" ref="AI67:AI89" si="34">SUM(AE67:AH67)</f>
        <v>-8709.2083214333306</v>
      </c>
      <c r="AJ67">
        <f t="shared" ref="AJ67:AJ89" si="35">AB67-AC67</f>
        <v>7.2574998661253094</v>
      </c>
      <c r="AK67">
        <f t="shared" si="22"/>
        <v>1.2675056866497871</v>
      </c>
      <c r="AL67">
        <f t="shared" si="26"/>
        <v>-8700.6833158805548</v>
      </c>
      <c r="AN67">
        <f t="shared" ref="AN67:AT89" si="36">AE67*$K67</f>
        <v>0</v>
      </c>
      <c r="AO67">
        <f t="shared" si="36"/>
        <v>0</v>
      </c>
      <c r="AP67">
        <f t="shared" si="36"/>
        <v>-9.0045188812500239E-4</v>
      </c>
      <c r="AQ67">
        <f t="shared" si="36"/>
        <v>-6.165407754332815</v>
      </c>
      <c r="AR67">
        <f t="shared" si="36"/>
        <v>-6.1663082062209398</v>
      </c>
      <c r="AS67">
        <f t="shared" si="36"/>
        <v>5.1384671636572751E-3</v>
      </c>
      <c r="AT67">
        <f t="shared" si="36"/>
        <v>8.9742149097358918E-4</v>
      </c>
      <c r="AU67">
        <f t="shared" si="23"/>
        <v>-6.1602723175663083</v>
      </c>
      <c r="AW67">
        <v>64</v>
      </c>
      <c r="AX67">
        <f>IF(Z67&gt;0, (R67*SUMPRODUCT(K67:$K$98, X67:$X$98)-K67*$AZ$3)/Z67, 0)</f>
        <v>213.27735416955264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25</v>
      </c>
      <c r="R68">
        <f t="shared" si="28"/>
        <v>500000</v>
      </c>
      <c r="S68">
        <f t="shared" si="29"/>
        <v>152.76345411609037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10.849724228871649</v>
      </c>
      <c r="AC68">
        <f t="shared" si="30"/>
        <v>5.543902558615569</v>
      </c>
      <c r="AE68">
        <f t="shared" si="31"/>
        <v>0</v>
      </c>
      <c r="AF68">
        <f t="shared" si="32"/>
        <v>0</v>
      </c>
      <c r="AG68">
        <f t="shared" si="32"/>
        <v>-0.90726911595010151</v>
      </c>
      <c r="AH68">
        <f t="shared" si="33"/>
        <v>-7035.9760779232265</v>
      </c>
      <c r="AI68">
        <f t="shared" si="34"/>
        <v>-7036.8833470391764</v>
      </c>
      <c r="AJ68">
        <f t="shared" si="35"/>
        <v>5.3058216702560799</v>
      </c>
      <c r="AK68">
        <f t="shared" si="22"/>
        <v>0.75948069602101553</v>
      </c>
      <c r="AL68">
        <f t="shared" si="26"/>
        <v>-7030.8180446728993</v>
      </c>
      <c r="AN68">
        <f t="shared" si="36"/>
        <v>0</v>
      </c>
      <c r="AO68">
        <f t="shared" si="36"/>
        <v>0</v>
      </c>
      <c r="AP68">
        <f t="shared" si="36"/>
        <v>-5.7354124389874235E-4</v>
      </c>
      <c r="AQ68">
        <f t="shared" si="36"/>
        <v>-4.447878144235017</v>
      </c>
      <c r="AR68">
        <f t="shared" si="36"/>
        <v>-4.4484516854789149</v>
      </c>
      <c r="AS68">
        <f t="shared" si="36"/>
        <v>3.3541399207409383E-3</v>
      </c>
      <c r="AT68">
        <f t="shared" si="36"/>
        <v>4.8011499064069634E-4</v>
      </c>
      <c r="AU68">
        <f t="shared" si="23"/>
        <v>-4.4446174305675337</v>
      </c>
      <c r="AW68">
        <v>65</v>
      </c>
      <c r="AX68">
        <f>IF(Z68&gt;0, (R68*SUMPRODUCT(K68:$K$98, X68:$X$98)-K68*$AZ$3)/Z68, 0)</f>
        <v>152.76345411609037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8"/>
        <v>500000</v>
      </c>
      <c r="S69">
        <f t="shared" si="29"/>
        <v>74.617999523663741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5.543902558615569</v>
      </c>
      <c r="AC69">
        <f t="shared" si="30"/>
        <v>1.8635119894490693</v>
      </c>
      <c r="AE69">
        <f t="shared" si="31"/>
        <v>0</v>
      </c>
      <c r="AF69">
        <f t="shared" si="32"/>
        <v>0</v>
      </c>
      <c r="AG69">
        <f t="shared" si="32"/>
        <v>-0.62435069331297555</v>
      </c>
      <c r="AH69">
        <f t="shared" si="33"/>
        <v>-5476.9146295525015</v>
      </c>
      <c r="AI69">
        <f t="shared" si="34"/>
        <v>-5477.5389802458149</v>
      </c>
      <c r="AJ69">
        <f t="shared" si="35"/>
        <v>3.6803905691664998</v>
      </c>
      <c r="AK69">
        <f t="shared" si="22"/>
        <v>0.38807317910308986</v>
      </c>
      <c r="AL69">
        <f t="shared" si="26"/>
        <v>-5473.4705164975448</v>
      </c>
      <c r="AN69">
        <f t="shared" si="36"/>
        <v>0</v>
      </c>
      <c r="AO69">
        <f t="shared" si="36"/>
        <v>0</v>
      </c>
      <c r="AP69">
        <f t="shared" si="36"/>
        <v>-3.524025984923229E-4</v>
      </c>
      <c r="AQ69">
        <f t="shared" si="36"/>
        <v>-3.0913378776491669</v>
      </c>
      <c r="AR69">
        <f t="shared" si="36"/>
        <v>-3.0916902802476591</v>
      </c>
      <c r="AS69">
        <f t="shared" si="36"/>
        <v>2.0773248335142986E-3</v>
      </c>
      <c r="AT69">
        <f t="shared" si="36"/>
        <v>2.1904035374002736E-4</v>
      </c>
      <c r="AU69">
        <f t="shared" si="23"/>
        <v>-3.0893939150604046</v>
      </c>
      <c r="AW69">
        <v>66</v>
      </c>
      <c r="AX69">
        <f>IF(Z69&gt;0, (R69*SUMPRODUCT(K69:$K$98, X69:$X$98)-K69*$AZ$3)/Z69, 0)</f>
        <v>74.617999523663741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25</v>
      </c>
      <c r="R70">
        <f t="shared" si="28"/>
        <v>500000</v>
      </c>
      <c r="S70">
        <f t="shared" si="29"/>
        <v>-32.779231254953594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1.8635119894490693</v>
      </c>
      <c r="AC70">
        <f t="shared" si="30"/>
        <v>-0.54256912474606978</v>
      </c>
      <c r="AE70">
        <f t="shared" si="31"/>
        <v>0</v>
      </c>
      <c r="AF70">
        <f t="shared" si="32"/>
        <v>0</v>
      </c>
      <c r="AG70">
        <f t="shared" si="32"/>
        <v>-0.41380555917100464</v>
      </c>
      <c r="AH70">
        <f t="shared" si="33"/>
        <v>-4086.0325441768232</v>
      </c>
      <c r="AI70">
        <f t="shared" si="34"/>
        <v>-4086.4463497359943</v>
      </c>
      <c r="AJ70">
        <f t="shared" si="35"/>
        <v>2.406081114195139</v>
      </c>
      <c r="AK70">
        <f t="shared" si="22"/>
        <v>0.13044583926143485</v>
      </c>
      <c r="AL70">
        <f t="shared" si="26"/>
        <v>-4083.9098227825375</v>
      </c>
      <c r="AN70">
        <f t="shared" si="36"/>
        <v>0</v>
      </c>
      <c r="AO70">
        <f t="shared" si="36"/>
        <v>0</v>
      </c>
      <c r="AP70">
        <f t="shared" si="36"/>
        <v>-2.0853972758688434E-4</v>
      </c>
      <c r="AQ70">
        <f t="shared" si="36"/>
        <v>-2.0591799573230221</v>
      </c>
      <c r="AR70">
        <f t="shared" si="36"/>
        <v>-2.0593884970506089</v>
      </c>
      <c r="AS70">
        <f t="shared" si="36"/>
        <v>1.2125586256294064E-3</v>
      </c>
      <c r="AT70">
        <f t="shared" si="36"/>
        <v>6.573894231609504E-5</v>
      </c>
      <c r="AU70">
        <f t="shared" si="23"/>
        <v>-2.0581101994826634</v>
      </c>
      <c r="AW70">
        <v>67</v>
      </c>
      <c r="AX70">
        <f>IF(Z70&gt;0, (R70*SUMPRODUCT(K70:$K$98, X70:$X$98)-K70*$AZ$3)/Z70, 0)</f>
        <v>-32.779231254953594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25</v>
      </c>
      <c r="R71">
        <f t="shared" si="28"/>
        <v>500000</v>
      </c>
      <c r="S71">
        <f t="shared" si="29"/>
        <v>-188.49042842926576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-0.54256912474606978</v>
      </c>
      <c r="AC71">
        <f t="shared" si="30"/>
        <v>-1.9899126861279903</v>
      </c>
      <c r="AE71">
        <f t="shared" si="31"/>
        <v>0</v>
      </c>
      <c r="AF71">
        <f t="shared" si="32"/>
        <v>0</v>
      </c>
      <c r="AG71">
        <f t="shared" si="32"/>
        <v>-0.263927550951843</v>
      </c>
      <c r="AH71">
        <f t="shared" si="33"/>
        <v>-2914.7990525490322</v>
      </c>
      <c r="AI71">
        <f t="shared" si="34"/>
        <v>-2915.0629800999841</v>
      </c>
      <c r="AJ71">
        <f t="shared" si="35"/>
        <v>1.4473435613819206</v>
      </c>
      <c r="AK71">
        <f t="shared" si="22"/>
        <v>-3.7979838732224887E-2</v>
      </c>
      <c r="AL71">
        <f t="shared" si="26"/>
        <v>-2913.6536163773344</v>
      </c>
      <c r="AN71">
        <f t="shared" si="36"/>
        <v>0</v>
      </c>
      <c r="AO71">
        <f t="shared" si="36"/>
        <v>0</v>
      </c>
      <c r="AP71">
        <f t="shared" si="36"/>
        <v>-1.1875699131071224E-4</v>
      </c>
      <c r="AQ71">
        <f t="shared" si="36"/>
        <v>-1.3115446436253173</v>
      </c>
      <c r="AR71">
        <f t="shared" si="36"/>
        <v>-1.3116634006166279</v>
      </c>
      <c r="AS71">
        <f t="shared" si="36"/>
        <v>6.5124753411594449E-4</v>
      </c>
      <c r="AT71">
        <f t="shared" si="36"/>
        <v>-1.7089429891038767E-5</v>
      </c>
      <c r="AU71">
        <f t="shared" si="23"/>
        <v>-1.311029242512403</v>
      </c>
      <c r="AW71">
        <v>68</v>
      </c>
      <c r="AX71">
        <f>IF(Z71&gt;0, (R71*SUMPRODUCT(K71:$K$98, X71:$X$98)-K71*$AZ$3)/Z71, 0)</f>
        <v>-188.49042842926576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25</v>
      </c>
      <c r="R72">
        <f t="shared" si="28"/>
        <v>500000</v>
      </c>
      <c r="S72">
        <f t="shared" si="29"/>
        <v>-426.27022931014943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-1.9899126861279903</v>
      </c>
      <c r="AC72">
        <f t="shared" si="30"/>
        <v>-2.7551748333773247</v>
      </c>
      <c r="AE72">
        <f t="shared" si="31"/>
        <v>0</v>
      </c>
      <c r="AF72">
        <f t="shared" si="32"/>
        <v>0</v>
      </c>
      <c r="AG72">
        <f t="shared" si="32"/>
        <v>-0.16158616318550659</v>
      </c>
      <c r="AH72">
        <f t="shared" si="33"/>
        <v>-1994.0422451363597</v>
      </c>
      <c r="AI72">
        <f t="shared" si="34"/>
        <v>-1994.2038312995453</v>
      </c>
      <c r="AJ72">
        <f t="shared" si="35"/>
        <v>0.76526214724933439</v>
      </c>
      <c r="AK72">
        <f t="shared" ref="AK72:AK89" si="49">G72*SUM(AB72:AB72, AE72:AF72)</f>
        <v>-0.13929388802895934</v>
      </c>
      <c r="AL72">
        <f t="shared" si="26"/>
        <v>-1993.5778630403249</v>
      </c>
      <c r="AN72">
        <f t="shared" si="36"/>
        <v>0</v>
      </c>
      <c r="AO72">
        <f t="shared" si="36"/>
        <v>0</v>
      </c>
      <c r="AP72">
        <f t="shared" si="36"/>
        <v>-6.4917323320583159E-5</v>
      </c>
      <c r="AQ72">
        <f t="shared" si="36"/>
        <v>-0.80110748711699953</v>
      </c>
      <c r="AR72">
        <f t="shared" si="36"/>
        <v>-0.80117240444032012</v>
      </c>
      <c r="AS72">
        <f t="shared" si="36"/>
        <v>3.0744445723954585E-4</v>
      </c>
      <c r="AT72">
        <f t="shared" si="36"/>
        <v>-5.5961390427816855E-5</v>
      </c>
      <c r="AU72">
        <f t="shared" si="23"/>
        <v>-0.80092092137350834</v>
      </c>
      <c r="AW72">
        <v>69</v>
      </c>
      <c r="AX72">
        <f>IF(Z72&gt;0, (R72*SUMPRODUCT(K72:$K$98, X72:$X$98)-K72*$AZ$3)/Z72, 0)</f>
        <v>-426.27022931014943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25</v>
      </c>
      <c r="R73">
        <f t="shared" si="28"/>
        <v>500000</v>
      </c>
      <c r="S73">
        <f t="shared" si="29"/>
        <v>-809.85147204012549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-2.7551748333773247</v>
      </c>
      <c r="AC73">
        <f t="shared" si="30"/>
        <v>-3.0685300915871965</v>
      </c>
      <c r="AE73">
        <f t="shared" si="31"/>
        <v>0</v>
      </c>
      <c r="AF73">
        <f t="shared" si="32"/>
        <v>0</v>
      </c>
      <c r="AG73">
        <f t="shared" si="32"/>
        <v>-9.4725088412111969E-2</v>
      </c>
      <c r="AH73">
        <f t="shared" si="33"/>
        <v>-1304.9042628307909</v>
      </c>
      <c r="AI73">
        <f t="shared" si="34"/>
        <v>-1304.998987919203</v>
      </c>
      <c r="AJ73">
        <f t="shared" si="35"/>
        <v>0.31335525820987176</v>
      </c>
      <c r="AK73">
        <f t="shared" si="49"/>
        <v>-0.19286223833641275</v>
      </c>
      <c r="AL73">
        <f t="shared" si="26"/>
        <v>-1304.8784948993296</v>
      </c>
      <c r="AN73">
        <f t="shared" si="36"/>
        <v>0</v>
      </c>
      <c r="AO73">
        <f t="shared" si="36"/>
        <v>0</v>
      </c>
      <c r="AP73">
        <f t="shared" si="36"/>
        <v>-3.3978439725464244E-5</v>
      </c>
      <c r="AQ73">
        <f t="shared" si="36"/>
        <v>-0.46807674276531003</v>
      </c>
      <c r="AR73">
        <f t="shared" si="36"/>
        <v>-0.4681107212050355</v>
      </c>
      <c r="AS73">
        <f t="shared" si="36"/>
        <v>1.1240235224082407E-4</v>
      </c>
      <c r="AT73">
        <f t="shared" si="36"/>
        <v>-6.9180805745165235E-5</v>
      </c>
      <c r="AU73">
        <f t="shared" si="23"/>
        <v>-0.46806749965853983</v>
      </c>
      <c r="AW73">
        <v>70</v>
      </c>
      <c r="AX73">
        <f>IF(Z73&gt;0, (R73*SUMPRODUCT(K73:$K$98, X73:$X$98)-K73*$AZ$3)/Z73, 0)</f>
        <v>-809.85147204012549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25</v>
      </c>
      <c r="R74">
        <f t="shared" si="28"/>
        <v>500000</v>
      </c>
      <c r="S74">
        <f t="shared" si="29"/>
        <v>-1461.7173221456308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-3.0685300915871965</v>
      </c>
      <c r="AC74">
        <f t="shared" si="30"/>
        <v>-3.1011137728282856</v>
      </c>
      <c r="AE74">
        <f t="shared" si="31"/>
        <v>0</v>
      </c>
      <c r="AF74">
        <f t="shared" si="32"/>
        <v>0</v>
      </c>
      <c r="AG74">
        <f t="shared" si="32"/>
        <v>-5.3038876358737608E-2</v>
      </c>
      <c r="AH74">
        <f t="shared" si="33"/>
        <v>-814.77922338506482</v>
      </c>
      <c r="AI74">
        <f t="shared" si="34"/>
        <v>-814.83226226142358</v>
      </c>
      <c r="AJ74">
        <f t="shared" si="35"/>
        <v>3.2583681241089124E-2</v>
      </c>
      <c r="AK74">
        <f t="shared" si="49"/>
        <v>-0.21479710641110378</v>
      </c>
      <c r="AL74">
        <f t="shared" si="26"/>
        <v>-815.01447568659353</v>
      </c>
      <c r="AN74">
        <f t="shared" si="36"/>
        <v>0</v>
      </c>
      <c r="AO74">
        <f t="shared" si="36"/>
        <v>0</v>
      </c>
      <c r="AP74">
        <f t="shared" si="36"/>
        <v>-1.6986922495476183E-5</v>
      </c>
      <c r="AQ74">
        <f t="shared" si="36"/>
        <v>-0.2609518238085049</v>
      </c>
      <c r="AR74">
        <f t="shared" si="36"/>
        <v>-0.26096881073100037</v>
      </c>
      <c r="AS74">
        <f t="shared" si="36"/>
        <v>1.0435674845673825E-5</v>
      </c>
      <c r="AT74">
        <f t="shared" si="36"/>
        <v>-6.8793723573234739E-5</v>
      </c>
      <c r="AU74">
        <f t="shared" si="23"/>
        <v>-0.26102716877972792</v>
      </c>
      <c r="AW74">
        <v>71</v>
      </c>
      <c r="AX74">
        <f>IF(Z74&gt;0, (R74*SUMPRODUCT(K74:$K$98, X74:$X$98)-K74*$AZ$3)/Z74, 0)</f>
        <v>-1461.7173221456308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25</v>
      </c>
      <c r="R75">
        <f t="shared" si="28"/>
        <v>500000</v>
      </c>
      <c r="S75">
        <f t="shared" si="29"/>
        <v>-2626.8065742897584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-3.1011137728282856</v>
      </c>
      <c r="AC75">
        <f t="shared" si="30"/>
        <v>-2.9732325059901648</v>
      </c>
      <c r="AE75">
        <f t="shared" si="31"/>
        <v>0</v>
      </c>
      <c r="AF75">
        <f t="shared" si="32"/>
        <v>0</v>
      </c>
      <c r="AG75">
        <f t="shared" si="32"/>
        <v>-2.8297025512756622E-2</v>
      </c>
      <c r="AH75">
        <f t="shared" si="33"/>
        <v>-484.22924164787213</v>
      </c>
      <c r="AI75">
        <f t="shared" si="34"/>
        <v>-484.25753867338489</v>
      </c>
      <c r="AJ75">
        <f t="shared" si="35"/>
        <v>-0.12788126683812084</v>
      </c>
      <c r="AK75">
        <f t="shared" si="49"/>
        <v>-0.21707796409798003</v>
      </c>
      <c r="AL75">
        <f t="shared" si="26"/>
        <v>-484.60249790432101</v>
      </c>
      <c r="AN75">
        <f t="shared" si="36"/>
        <v>0</v>
      </c>
      <c r="AO75">
        <f t="shared" si="36"/>
        <v>0</v>
      </c>
      <c r="AP75">
        <f t="shared" si="36"/>
        <v>-8.0917629980263182E-6</v>
      </c>
      <c r="AQ75">
        <f t="shared" si="36"/>
        <v>-0.13846926272735613</v>
      </c>
      <c r="AR75">
        <f t="shared" si="36"/>
        <v>-0.13847735449035414</v>
      </c>
      <c r="AS75">
        <f t="shared" si="36"/>
        <v>-3.656868113840953E-5</v>
      </c>
      <c r="AT75">
        <f t="shared" si="36"/>
        <v>-6.2075197153957064E-5</v>
      </c>
      <c r="AU75">
        <f t="shared" si="23"/>
        <v>-0.13857599836864654</v>
      </c>
      <c r="AW75">
        <v>72</v>
      </c>
      <c r="AX75">
        <f>IF(Z75&gt;0, (R75*SUMPRODUCT(K75:$K$98, X75:$X$98)-K75*$AZ$3)/Z75, 0)</f>
        <v>-2626.8065742897584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25</v>
      </c>
      <c r="R76">
        <f t="shared" si="28"/>
        <v>500000</v>
      </c>
      <c r="S76">
        <f t="shared" si="29"/>
        <v>-4817.7293874567158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-2.9732325059901648</v>
      </c>
      <c r="AC76">
        <f t="shared" si="30"/>
        <v>-2.7645293663544623</v>
      </c>
      <c r="AE76">
        <f t="shared" si="31"/>
        <v>0</v>
      </c>
      <c r="AF76">
        <f t="shared" si="32"/>
        <v>0</v>
      </c>
      <c r="AG76">
        <f t="shared" si="32"/>
        <v>-1.4345603208599166E-2</v>
      </c>
      <c r="AH76">
        <f t="shared" si="33"/>
        <v>-273.36904098059779</v>
      </c>
      <c r="AI76">
        <f t="shared" si="34"/>
        <v>-273.38338658380638</v>
      </c>
      <c r="AJ76">
        <f t="shared" si="35"/>
        <v>-0.20870313963570242</v>
      </c>
      <c r="AK76">
        <f t="shared" si="49"/>
        <v>-0.20812627541931156</v>
      </c>
      <c r="AL76">
        <f t="shared" si="26"/>
        <v>-273.8002159988614</v>
      </c>
      <c r="AN76">
        <f t="shared" si="36"/>
        <v>0</v>
      </c>
      <c r="AO76">
        <f t="shared" si="36"/>
        <v>0</v>
      </c>
      <c r="AP76">
        <f t="shared" si="36"/>
        <v>-3.6627152729539539E-6</v>
      </c>
      <c r="AQ76">
        <f t="shared" si="36"/>
        <v>-6.9796504684600455E-2</v>
      </c>
      <c r="AR76">
        <f t="shared" si="36"/>
        <v>-6.9800167399873395E-2</v>
      </c>
      <c r="AS76">
        <f t="shared" si="36"/>
        <v>-5.3286025407346662E-5</v>
      </c>
      <c r="AT76">
        <f t="shared" si="36"/>
        <v>-5.3138740602025343E-5</v>
      </c>
      <c r="AU76">
        <f t="shared" si="23"/>
        <v>-6.9906592165882769E-2</v>
      </c>
      <c r="AW76">
        <v>73</v>
      </c>
      <c r="AX76">
        <f>IF(Z76&gt;0, (R76*SUMPRODUCT(K76:$K$98, X76:$X$98)-K76*$AZ$3)/Z76, 0)</f>
        <v>-4817.7293874567158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25</v>
      </c>
      <c r="R77">
        <f t="shared" si="28"/>
        <v>500000</v>
      </c>
      <c r="S77">
        <f t="shared" si="29"/>
        <v>-9160.6156581116957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-2.7645293663544623</v>
      </c>
      <c r="AC77">
        <f t="shared" si="30"/>
        <v>-2.5243505117863321</v>
      </c>
      <c r="AE77">
        <f t="shared" si="31"/>
        <v>0</v>
      </c>
      <c r="AF77">
        <f t="shared" si="32"/>
        <v>0</v>
      </c>
      <c r="AG77">
        <f t="shared" si="32"/>
        <v>-6.889139895174588E-3</v>
      </c>
      <c r="AH77">
        <f t="shared" si="33"/>
        <v>-146.26014562677173</v>
      </c>
      <c r="AI77">
        <f t="shared" si="34"/>
        <v>-146.26703476666691</v>
      </c>
      <c r="AJ77">
        <f t="shared" si="35"/>
        <v>-0.24017885456813026</v>
      </c>
      <c r="AK77">
        <f t="shared" si="49"/>
        <v>-0.19351705564481239</v>
      </c>
      <c r="AL77">
        <f t="shared" si="26"/>
        <v>-146.70073067687986</v>
      </c>
      <c r="AN77">
        <f t="shared" si="36"/>
        <v>0</v>
      </c>
      <c r="AO77">
        <f t="shared" si="36"/>
        <v>0</v>
      </c>
      <c r="AP77">
        <f t="shared" si="36"/>
        <v>-1.5704760810097032E-6</v>
      </c>
      <c r="AQ77">
        <f t="shared" si="36"/>
        <v>-3.3342051955241911E-2</v>
      </c>
      <c r="AR77">
        <f t="shared" si="36"/>
        <v>-3.3343622431322925E-2</v>
      </c>
      <c r="AS77">
        <f t="shared" si="36"/>
        <v>-5.4752139164390942E-5</v>
      </c>
      <c r="AT77">
        <f t="shared" si="36"/>
        <v>-4.4114927520992036E-5</v>
      </c>
      <c r="AU77">
        <f t="shared" si="23"/>
        <v>-3.3442489498008307E-2</v>
      </c>
      <c r="AW77">
        <v>74</v>
      </c>
      <c r="AX77">
        <f>IF(Z77&gt;0, (R77*SUMPRODUCT(K77:$K$98, X77:$X$98)-K77*$AZ$3)/Z77, 0)</f>
        <v>-9160.6156581116957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25</v>
      </c>
      <c r="R78">
        <f t="shared" si="28"/>
        <v>500000</v>
      </c>
      <c r="S78">
        <f t="shared" si="29"/>
        <v>-18253.931462206299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-2.5243505117863321</v>
      </c>
      <c r="AC78">
        <f t="shared" si="30"/>
        <v>-2.2809288501230642</v>
      </c>
      <c r="AE78">
        <f t="shared" si="31"/>
        <v>0</v>
      </c>
      <c r="AF78">
        <f t="shared" si="32"/>
        <v>0</v>
      </c>
      <c r="AG78">
        <f t="shared" si="32"/>
        <v>-3.1238871128194965E-3</v>
      </c>
      <c r="AH78">
        <f t="shared" si="33"/>
        <v>-73.927227668066919</v>
      </c>
      <c r="AI78">
        <f t="shared" si="34"/>
        <v>-73.93035155517974</v>
      </c>
      <c r="AJ78">
        <f t="shared" si="35"/>
        <v>-0.24342166166326784</v>
      </c>
      <c r="AK78">
        <f t="shared" si="49"/>
        <v>-0.17670453582504325</v>
      </c>
      <c r="AL78">
        <f t="shared" si="26"/>
        <v>-74.350477752668041</v>
      </c>
      <c r="AN78">
        <f t="shared" si="36"/>
        <v>0</v>
      </c>
      <c r="AO78">
        <f t="shared" si="36"/>
        <v>0</v>
      </c>
      <c r="AP78">
        <f t="shared" si="36"/>
        <v>-6.3583383011771409E-7</v>
      </c>
      <c r="AQ78">
        <f t="shared" si="36"/>
        <v>-1.5047096972638683E-2</v>
      </c>
      <c r="AR78">
        <f t="shared" si="36"/>
        <v>-1.5047732806468799E-2</v>
      </c>
      <c r="AS78">
        <f t="shared" si="36"/>
        <v>-4.954587726099984E-5</v>
      </c>
      <c r="AT78">
        <f t="shared" si="36"/>
        <v>-3.5966319445968444E-5</v>
      </c>
      <c r="AU78">
        <f t="shared" si="23"/>
        <v>-1.5133245003175767E-2</v>
      </c>
      <c r="AW78">
        <v>75</v>
      </c>
      <c r="AX78">
        <f>IF(Z78&gt;0, (R78*SUMPRODUCT(K78:$K$98, X78:$X$98)-K78*$AZ$3)/Z78, 0)</f>
        <v>-18253.931462206299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25</v>
      </c>
      <c r="R79">
        <f t="shared" si="28"/>
        <v>500000</v>
      </c>
      <c r="S79">
        <f t="shared" si="29"/>
        <v>-38418.452085250356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-2.2809288501230642</v>
      </c>
      <c r="AC79">
        <f t="shared" si="30"/>
        <v>-2.0488654885077477</v>
      </c>
      <c r="AE79">
        <f t="shared" si="31"/>
        <v>0</v>
      </c>
      <c r="AF79">
        <f t="shared" si="32"/>
        <v>0</v>
      </c>
      <c r="AG79">
        <f t="shared" si="32"/>
        <v>-1.3332561421015383E-3</v>
      </c>
      <c r="AH79">
        <f t="shared" si="33"/>
        <v>-35.18784199179526</v>
      </c>
      <c r="AI79">
        <f t="shared" si="34"/>
        <v>-35.189175247937364</v>
      </c>
      <c r="AJ79">
        <f t="shared" si="35"/>
        <v>-0.23206336161531649</v>
      </c>
      <c r="AK79">
        <f t="shared" si="49"/>
        <v>-0.1596650195086145</v>
      </c>
      <c r="AL79">
        <f t="shared" si="26"/>
        <v>-35.580903629061297</v>
      </c>
      <c r="AN79">
        <f t="shared" si="36"/>
        <v>0</v>
      </c>
      <c r="AO79">
        <f t="shared" si="36"/>
        <v>0</v>
      </c>
      <c r="AP79">
        <f t="shared" si="36"/>
        <v>-2.4229467531286162E-7</v>
      </c>
      <c r="AQ79">
        <f t="shared" si="36"/>
        <v>-6.3947402761809283E-3</v>
      </c>
      <c r="AR79">
        <f t="shared" si="36"/>
        <v>-6.3949825708562412E-3</v>
      </c>
      <c r="AS79">
        <f t="shared" si="36"/>
        <v>-4.2173229193578393E-5</v>
      </c>
      <c r="AT79">
        <f t="shared" si="36"/>
        <v>-2.9016167890802194E-5</v>
      </c>
      <c r="AU79">
        <f t="shared" si="23"/>
        <v>-6.4661719679406223E-3</v>
      </c>
      <c r="AW79">
        <v>76</v>
      </c>
      <c r="AX79">
        <f>IF(Z79&gt;0, (R79*SUMPRODUCT(K79:$K$98, X79:$X$98)-K79*$AZ$3)/Z79, 0)</f>
        <v>-38418.452085250356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25</v>
      </c>
      <c r="R80">
        <f t="shared" si="28"/>
        <v>500000</v>
      </c>
      <c r="S80">
        <f t="shared" si="29"/>
        <v>-86905.7166922334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-2.0488654885077477</v>
      </c>
      <c r="AC80">
        <f t="shared" si="30"/>
        <v>-1.8346258907589688</v>
      </c>
      <c r="AE80">
        <f t="shared" si="31"/>
        <v>0</v>
      </c>
      <c r="AF80">
        <f t="shared" si="32"/>
        <v>0</v>
      </c>
      <c r="AG80">
        <f t="shared" si="32"/>
        <v>-5.2776329354031033E-4</v>
      </c>
      <c r="AH80">
        <f t="shared" si="33"/>
        <v>-15.843205742804253</v>
      </c>
      <c r="AI80">
        <f t="shared" si="34"/>
        <v>-15.843733506097793</v>
      </c>
      <c r="AJ80">
        <f t="shared" si="35"/>
        <v>-0.21423959774877899</v>
      </c>
      <c r="AK80">
        <f t="shared" si="49"/>
        <v>-0.14342058419554235</v>
      </c>
      <c r="AL80">
        <f t="shared" si="26"/>
        <v>-16.201393688042113</v>
      </c>
      <c r="AN80">
        <f t="shared" si="36"/>
        <v>0</v>
      </c>
      <c r="AO80">
        <f t="shared" si="36"/>
        <v>0</v>
      </c>
      <c r="AP80">
        <f t="shared" si="36"/>
        <v>-8.563502635469555E-8</v>
      </c>
      <c r="AQ80">
        <f t="shared" si="36"/>
        <v>-2.5707231971870349E-3</v>
      </c>
      <c r="AR80">
        <f t="shared" si="36"/>
        <v>-2.5708088322133893E-3</v>
      </c>
      <c r="AS80">
        <f t="shared" si="36"/>
        <v>-3.476257978527787E-5</v>
      </c>
      <c r="AT80">
        <f t="shared" si="36"/>
        <v>-2.3271465935046165E-5</v>
      </c>
      <c r="AU80">
        <f t="shared" si="23"/>
        <v>-2.6288428779337133E-3</v>
      </c>
      <c r="AW80">
        <v>77</v>
      </c>
      <c r="AX80">
        <f>IF(Z80&gt;0, (R80*SUMPRODUCT(K80:$K$98, X80:$X$98)-K80*$AZ$3)/Z80, 0)</f>
        <v>-86905.7166922334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25</v>
      </c>
      <c r="R81">
        <f t="shared" si="28"/>
        <v>500000</v>
      </c>
      <c r="S81">
        <f t="shared" si="29"/>
        <v>-212827.60611542597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-1.8346258907589688</v>
      </c>
      <c r="AC81">
        <f t="shared" si="30"/>
        <v>-1.6402016692910133</v>
      </c>
      <c r="AE81">
        <f t="shared" si="31"/>
        <v>0</v>
      </c>
      <c r="AF81">
        <f t="shared" si="32"/>
        <v>0</v>
      </c>
      <c r="AG81">
        <f t="shared" si="32"/>
        <v>-1.9266787086838938E-4</v>
      </c>
      <c r="AH81">
        <f t="shared" si="33"/>
        <v>-6.5963557947303553</v>
      </c>
      <c r="AI81">
        <f t="shared" si="34"/>
        <v>-6.5965484626012234</v>
      </c>
      <c r="AJ81">
        <f t="shared" si="35"/>
        <v>-0.19442422146795546</v>
      </c>
      <c r="AK81">
        <f t="shared" si="49"/>
        <v>-0.12842381235312783</v>
      </c>
      <c r="AL81">
        <f t="shared" si="26"/>
        <v>-6.9193964964223067</v>
      </c>
      <c r="AN81">
        <f t="shared" si="36"/>
        <v>0</v>
      </c>
      <c r="AO81">
        <f t="shared" si="36"/>
        <v>0</v>
      </c>
      <c r="AP81">
        <f t="shared" si="36"/>
        <v>-2.7912808100888508E-8</v>
      </c>
      <c r="AQ81">
        <f t="shared" si="36"/>
        <v>-9.5564876818131155E-4</v>
      </c>
      <c r="AR81">
        <f t="shared" si="36"/>
        <v>-9.5567668098941246E-4</v>
      </c>
      <c r="AS81">
        <f t="shared" si="36"/>
        <v>-2.8167259852613409E-5</v>
      </c>
      <c r="AT81">
        <f t="shared" si="36"/>
        <v>-1.860543334828278E-5</v>
      </c>
      <c r="AU81">
        <f t="shared" si="23"/>
        <v>-1.0024493741903086E-3</v>
      </c>
      <c r="AW81">
        <v>78</v>
      </c>
      <c r="AX81">
        <f>IF(Z81&gt;0, (R81*SUMPRODUCT(K81:$K$98, X81:$X$98)-K81*$AZ$3)/Z81, 0)</f>
        <v>-212827.60611542597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25</v>
      </c>
      <c r="R82">
        <f t="shared" si="28"/>
        <v>500000</v>
      </c>
      <c r="S82">
        <f t="shared" si="29"/>
        <v>-568412.93154443055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-1.6402016692910133</v>
      </c>
      <c r="AC82">
        <f t="shared" si="30"/>
        <v>-1.4652689746081742</v>
      </c>
      <c r="AE82">
        <f t="shared" si="31"/>
        <v>0</v>
      </c>
      <c r="AF82">
        <f t="shared" si="32"/>
        <v>0</v>
      </c>
      <c r="AG82">
        <f t="shared" si="32"/>
        <v>-6.4445621013006451E-5</v>
      </c>
      <c r="AH82">
        <f t="shared" si="33"/>
        <v>-2.525911422933981</v>
      </c>
      <c r="AI82">
        <f t="shared" si="34"/>
        <v>-2.525975868554994</v>
      </c>
      <c r="AJ82">
        <f t="shared" si="35"/>
        <v>-0.17493269468283912</v>
      </c>
      <c r="AK82">
        <f t="shared" si="49"/>
        <v>-0.11481411685037095</v>
      </c>
      <c r="AL82">
        <f t="shared" si="26"/>
        <v>-2.8157226800882045</v>
      </c>
      <c r="AN82">
        <f t="shared" si="36"/>
        <v>0</v>
      </c>
      <c r="AO82">
        <f t="shared" si="36"/>
        <v>0</v>
      </c>
      <c r="AP82">
        <f t="shared" si="36"/>
        <v>-8.3362287250873981E-9</v>
      </c>
      <c r="AQ82">
        <f t="shared" si="36"/>
        <v>-3.2673399728181665E-4</v>
      </c>
      <c r="AR82">
        <f t="shared" si="36"/>
        <v>-3.2674233351054176E-4</v>
      </c>
      <c r="AS82">
        <f t="shared" si="36"/>
        <v>-2.2628053410761864E-5</v>
      </c>
      <c r="AT82">
        <f t="shared" si="36"/>
        <v>-1.4851540320178428E-5</v>
      </c>
      <c r="AU82">
        <f t="shared" si="23"/>
        <v>-3.6422192724148213E-4</v>
      </c>
      <c r="AW82">
        <v>79</v>
      </c>
      <c r="AX82">
        <f>IF(Z82&gt;0, (R82*SUMPRODUCT(K82:$K$98, X82:$X$98)-K82*$AZ$3)/Z82, 0)</f>
        <v>-568412.93154443055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25</v>
      </c>
      <c r="R83">
        <f t="shared" si="28"/>
        <v>500000</v>
      </c>
      <c r="S83">
        <f t="shared" si="29"/>
        <v>-1668915.0144666245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-1.4652689746081742</v>
      </c>
      <c r="AC83">
        <f t="shared" si="30"/>
        <v>-1.308552544809902</v>
      </c>
      <c r="AE83">
        <f t="shared" si="31"/>
        <v>0</v>
      </c>
      <c r="AF83">
        <f t="shared" si="32"/>
        <v>0</v>
      </c>
      <c r="AG83">
        <f t="shared" si="32"/>
        <v>-1.9601845112947645E-5</v>
      </c>
      <c r="AH83">
        <f t="shared" si="33"/>
        <v>-0.88398639379857491</v>
      </c>
      <c r="AI83">
        <f t="shared" si="34"/>
        <v>-0.88400599564368787</v>
      </c>
      <c r="AJ83">
        <f t="shared" si="35"/>
        <v>-0.15671642979827216</v>
      </c>
      <c r="AK83">
        <f t="shared" si="49"/>
        <v>-0.1025688282225722</v>
      </c>
      <c r="AL83">
        <f t="shared" si="26"/>
        <v>-1.1432912536645323</v>
      </c>
      <c r="AN83">
        <f t="shared" si="36"/>
        <v>0</v>
      </c>
      <c r="AO83">
        <f t="shared" si="36"/>
        <v>0</v>
      </c>
      <c r="AP83">
        <f t="shared" si="36"/>
        <v>-2.2638890538190774E-9</v>
      </c>
      <c r="AQ83">
        <f t="shared" si="36"/>
        <v>-1.0209483388498496E-4</v>
      </c>
      <c r="AR83">
        <f t="shared" si="36"/>
        <v>-1.0209709777403878E-4</v>
      </c>
      <c r="AS83">
        <f t="shared" si="36"/>
        <v>-1.8099755810210181E-5</v>
      </c>
      <c r="AT83">
        <f t="shared" si="36"/>
        <v>-1.1846050519129547E-5</v>
      </c>
      <c r="AU83">
        <f t="shared" si="23"/>
        <v>-1.3204290410337853E-4</v>
      </c>
      <c r="AW83">
        <v>80</v>
      </c>
      <c r="AX83">
        <f>IF(Z83&gt;0, (R83*SUMPRODUCT(K83:$K$98, X83:$X$98)-K83*$AZ$3)/Z83, 0)</f>
        <v>-1668915.0144666245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25</v>
      </c>
      <c r="R84">
        <f t="shared" si="28"/>
        <v>500000</v>
      </c>
      <c r="S84">
        <f t="shared" si="29"/>
        <v>-5436497.4034510683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-1.308552544809902</v>
      </c>
      <c r="AC84">
        <f t="shared" si="30"/>
        <v>-1.1684375291120428</v>
      </c>
      <c r="AE84">
        <f t="shared" si="31"/>
        <v>0</v>
      </c>
      <c r="AF84">
        <f t="shared" si="32"/>
        <v>0</v>
      </c>
      <c r="AG84">
        <f t="shared" si="32"/>
        <v>-5.3731172959372843E-6</v>
      </c>
      <c r="AH84">
        <f t="shared" si="33"/>
        <v>-0.28065418731761765</v>
      </c>
      <c r="AI84">
        <f t="shared" si="34"/>
        <v>-0.28065956043491358</v>
      </c>
      <c r="AJ84">
        <f t="shared" si="35"/>
        <v>-0.14011501569785922</v>
      </c>
      <c r="AK84">
        <f t="shared" si="49"/>
        <v>-9.1598678136693146E-2</v>
      </c>
      <c r="AL84">
        <f t="shared" si="26"/>
        <v>-0.51237325426946589</v>
      </c>
      <c r="AN84">
        <f t="shared" si="36"/>
        <v>0</v>
      </c>
      <c r="AO84">
        <f t="shared" si="36"/>
        <v>0</v>
      </c>
      <c r="AP84">
        <f t="shared" si="36"/>
        <v>-5.5407235905360425E-10</v>
      </c>
      <c r="AQ84">
        <f t="shared" si="36"/>
        <v>-2.8940877163229456E-5</v>
      </c>
      <c r="AR84">
        <f t="shared" si="36"/>
        <v>-2.8941431235588508E-5</v>
      </c>
      <c r="AS84">
        <f t="shared" si="36"/>
        <v>-1.444856924028926E-5</v>
      </c>
      <c r="AT84">
        <f t="shared" si="36"/>
        <v>-9.4455960825132459E-6</v>
      </c>
      <c r="AU84">
        <f t="shared" si="23"/>
        <v>-5.2835596558391009E-5</v>
      </c>
      <c r="AW84">
        <v>81</v>
      </c>
      <c r="AX84">
        <f>IF(Z84&gt;0, (R84*SUMPRODUCT(K84:$K$98, X84:$X$98)-K84*$AZ$3)/Z84, 0)</f>
        <v>-5436497.4034510683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25</v>
      </c>
      <c r="R85">
        <f t="shared" si="28"/>
        <v>500000</v>
      </c>
      <c r="S85">
        <f t="shared" si="29"/>
        <v>-19876278.444524318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-1.1684375291120428</v>
      </c>
      <c r="AC85">
        <f t="shared" si="30"/>
        <v>-1.0432726213001484</v>
      </c>
      <c r="AE85">
        <f t="shared" si="31"/>
        <v>0</v>
      </c>
      <c r="AF85">
        <f t="shared" si="32"/>
        <v>0</v>
      </c>
      <c r="AG85">
        <f t="shared" si="32"/>
        <v>-1.3122081985971042E-6</v>
      </c>
      <c r="AH85">
        <f t="shared" si="33"/>
        <v>-8.0143558487616146E-2</v>
      </c>
      <c r="AI85">
        <f t="shared" si="34"/>
        <v>-8.0144870695814746E-2</v>
      </c>
      <c r="AJ85">
        <f t="shared" si="35"/>
        <v>-0.12516490781189438</v>
      </c>
      <c r="AK85">
        <f t="shared" si="49"/>
        <v>-8.1790627037842997E-2</v>
      </c>
      <c r="AL85">
        <f t="shared" si="26"/>
        <v>-0.28710040554555211</v>
      </c>
      <c r="AN85">
        <f t="shared" si="36"/>
        <v>0</v>
      </c>
      <c r="AO85">
        <f t="shared" si="36"/>
        <v>0</v>
      </c>
      <c r="AP85">
        <f t="shared" si="36"/>
        <v>-1.2081612101134086E-10</v>
      </c>
      <c r="AQ85">
        <f t="shared" si="36"/>
        <v>-7.3788853558994009E-6</v>
      </c>
      <c r="AR85">
        <f t="shared" si="36"/>
        <v>-7.3790061720204126E-6</v>
      </c>
      <c r="AS85">
        <f t="shared" si="36"/>
        <v>-1.1524039146182884E-5</v>
      </c>
      <c r="AT85">
        <f t="shared" si="36"/>
        <v>-7.5305323532973188E-6</v>
      </c>
      <c r="AU85">
        <f t="shared" si="23"/>
        <v>-2.6433577671500613E-5</v>
      </c>
      <c r="AW85">
        <v>82</v>
      </c>
      <c r="AX85">
        <f>IF(Z85&gt;0, (R85*SUMPRODUCT(K85:$K$98, X85:$X$98)-K85*$AZ$3)/Z85, 0)</f>
        <v>-19876278.444524318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25</v>
      </c>
      <c r="R86">
        <f t="shared" si="28"/>
        <v>500000</v>
      </c>
      <c r="S86">
        <f t="shared" si="29"/>
        <v>-82804062.631698832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-1.0432726213001484</v>
      </c>
      <c r="AC86">
        <f t="shared" si="30"/>
        <v>-0.93149977814170293</v>
      </c>
      <c r="AE86">
        <f t="shared" si="31"/>
        <v>0</v>
      </c>
      <c r="AF86">
        <f t="shared" si="32"/>
        <v>0</v>
      </c>
      <c r="AG86">
        <f t="shared" si="32"/>
        <v>-2.8123613399407913E-7</v>
      </c>
      <c r="AH86">
        <f t="shared" si="33"/>
        <v>-2.0356999652341081E-2</v>
      </c>
      <c r="AI86">
        <f t="shared" si="34"/>
        <v>-2.0357280888475077E-2</v>
      </c>
      <c r="AJ86">
        <f t="shared" si="35"/>
        <v>-0.11177284315844549</v>
      </c>
      <c r="AK86">
        <f t="shared" si="49"/>
        <v>-7.3029083491010394E-2</v>
      </c>
      <c r="AL86">
        <f t="shared" si="26"/>
        <v>-0.20515920753793096</v>
      </c>
      <c r="AN86">
        <f t="shared" si="36"/>
        <v>0</v>
      </c>
      <c r="AO86">
        <f t="shared" si="36"/>
        <v>0</v>
      </c>
      <c r="AP86">
        <f t="shared" si="36"/>
        <v>-2.3119329660243991E-11</v>
      </c>
      <c r="AQ86">
        <f t="shared" si="36"/>
        <v>-1.6734698318170388E-6</v>
      </c>
      <c r="AR86">
        <f t="shared" si="36"/>
        <v>-1.673492951146699E-6</v>
      </c>
      <c r="AS86">
        <f t="shared" si="36"/>
        <v>-9.1884110741518426E-6</v>
      </c>
      <c r="AT86">
        <f t="shared" si="36"/>
        <v>-6.0034371545218899E-6</v>
      </c>
      <c r="AU86">
        <f t="shared" si="23"/>
        <v>-1.6865341179820431E-5</v>
      </c>
      <c r="AW86">
        <v>83</v>
      </c>
      <c r="AX86">
        <f>IF(Z86&gt;0, (R86*SUMPRODUCT(K86:$K$98, X86:$X$98)-K86*$AZ$3)/Z86, 0)</f>
        <v>-82804062.631698832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25</v>
      </c>
      <c r="R87">
        <f t="shared" si="28"/>
        <v>500000</v>
      </c>
      <c r="S87">
        <f t="shared" si="29"/>
        <v>-400875257.79445988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-0.93149977814170293</v>
      </c>
      <c r="AC87">
        <f t="shared" si="30"/>
        <v>-0.83169768192956928</v>
      </c>
      <c r="AE87">
        <f t="shared" si="31"/>
        <v>0</v>
      </c>
      <c r="AF87">
        <f t="shared" si="32"/>
        <v>0</v>
      </c>
      <c r="AG87">
        <f t="shared" si="32"/>
        <v>-5.1867611292937686E-8</v>
      </c>
      <c r="AH87">
        <f t="shared" si="33"/>
        <v>-4.5311232272240137E-3</v>
      </c>
      <c r="AI87">
        <f t="shared" si="34"/>
        <v>-4.5311750948353064E-3</v>
      </c>
      <c r="AJ87">
        <f t="shared" si="35"/>
        <v>-9.9802096212133651E-2</v>
      </c>
      <c r="AK87">
        <f t="shared" si="49"/>
        <v>-6.5204984469919208E-2</v>
      </c>
      <c r="AL87">
        <f t="shared" si="26"/>
        <v>-0.16953825577688816</v>
      </c>
      <c r="AN87">
        <f t="shared" si="36"/>
        <v>0</v>
      </c>
      <c r="AO87">
        <f t="shared" si="36"/>
        <v>0</v>
      </c>
      <c r="AP87">
        <f t="shared" si="36"/>
        <v>-3.8069953223138472E-12</v>
      </c>
      <c r="AQ87">
        <f t="shared" si="36"/>
        <v>-3.3257681433303648E-7</v>
      </c>
      <c r="AR87">
        <f t="shared" si="36"/>
        <v>-3.3258062132835879E-7</v>
      </c>
      <c r="AS87">
        <f t="shared" si="36"/>
        <v>-7.3253057922959125E-6</v>
      </c>
      <c r="AT87">
        <f t="shared" si="36"/>
        <v>-4.7859360529743396E-6</v>
      </c>
      <c r="AU87">
        <f t="shared" si="23"/>
        <v>-1.2443822466598612E-5</v>
      </c>
      <c r="AW87">
        <v>84</v>
      </c>
      <c r="AX87">
        <f>IF(Z87&gt;0, (R87*SUMPRODUCT(K87:$K$98, X87:$X$98)-K87*$AZ$3)/Z87, 0)</f>
        <v>-400875257.79445988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25</v>
      </c>
      <c r="R88">
        <f t="shared" si="28"/>
        <v>500000</v>
      </c>
      <c r="S88">
        <f t="shared" si="29"/>
        <v>-2316187556.278059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-0.83169768192956928</v>
      </c>
      <c r="AC88">
        <f t="shared" si="30"/>
        <v>-0.74258750586177158</v>
      </c>
      <c r="AE88">
        <f t="shared" si="31"/>
        <v>0</v>
      </c>
      <c r="AF88">
        <f t="shared" si="32"/>
        <v>0</v>
      </c>
      <c r="AG88">
        <f t="shared" si="32"/>
        <v>-8.0151918596680325E-9</v>
      </c>
      <c r="AH88">
        <f t="shared" si="33"/>
        <v>-8.6667486640680557E-4</v>
      </c>
      <c r="AI88">
        <f t="shared" si="34"/>
        <v>-8.6668288159866518E-4</v>
      </c>
      <c r="AJ88">
        <f t="shared" si="35"/>
        <v>-8.9110176067797697E-2</v>
      </c>
      <c r="AK88">
        <f t="shared" si="49"/>
        <v>-5.8218837735069855E-2</v>
      </c>
      <c r="AL88">
        <f t="shared" si="26"/>
        <v>-0.14819569668446622</v>
      </c>
      <c r="AN88">
        <f t="shared" si="36"/>
        <v>0</v>
      </c>
      <c r="AO88">
        <f t="shared" si="36"/>
        <v>0</v>
      </c>
      <c r="AP88">
        <f t="shared" si="36"/>
        <v>-5.2526927203576104E-13</v>
      </c>
      <c r="AQ88">
        <f t="shared" si="36"/>
        <v>-5.6796853293047431E-8</v>
      </c>
      <c r="AR88">
        <f t="shared" si="36"/>
        <v>-5.6797378562319462E-8</v>
      </c>
      <c r="AS88">
        <f t="shared" si="36"/>
        <v>-5.8397650528666454E-6</v>
      </c>
      <c r="AT88">
        <f t="shared" si="36"/>
        <v>-3.8153255781371659E-6</v>
      </c>
      <c r="AU88">
        <f t="shared" si="23"/>
        <v>-9.7118880095661307E-6</v>
      </c>
      <c r="AW88">
        <v>85</v>
      </c>
      <c r="AX88">
        <f>IF(Z88&gt;0, (R88*SUMPRODUCT(K88:$K$98, X88:$X$98)-K88*$AZ$3)/Z88, 0)</f>
        <v>-2316187556.278059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500000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-0.74258750586177158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-1.6030383719336066E-4</v>
      </c>
      <c r="AI89">
        <f t="shared" si="34"/>
        <v>-1.6030383719336066E-4</v>
      </c>
      <c r="AJ89">
        <f t="shared" si="35"/>
        <v>-0.74258750586177158</v>
      </c>
      <c r="AK89">
        <f t="shared" si="49"/>
        <v>-5.1981125410324014E-2</v>
      </c>
      <c r="AL89">
        <f t="shared" si="26"/>
        <v>-0.79472893510928899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-9.3798084292100193E-9</v>
      </c>
      <c r="AR89">
        <f t="shared" si="36"/>
        <v>-9.3798084292100193E-9</v>
      </c>
      <c r="AS89">
        <f t="shared" si="36"/>
        <v>-4.3450791128016585E-5</v>
      </c>
      <c r="AT89">
        <f t="shared" si="36"/>
        <v>-3.0415553789611608E-6</v>
      </c>
      <c r="AU89">
        <f t="shared" si="23"/>
        <v>-4.6501726315406955E-5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19665.427351692975</v>
      </c>
      <c r="AO91" s="8">
        <f t="shared" si="50"/>
        <v>-1966.5427351692977</v>
      </c>
      <c r="AP91" s="8">
        <f t="shared" si="50"/>
        <v>-436.611750406959</v>
      </c>
      <c r="AQ91" s="8">
        <f t="shared" si="50"/>
        <v>-11331.296497556928</v>
      </c>
      <c r="AR91" s="8">
        <f t="shared" si="50"/>
        <v>5930.9763685597918</v>
      </c>
      <c r="AS91" s="8">
        <f t="shared" si="50"/>
        <v>-903.44696907005869</v>
      </c>
      <c r="AT91" s="8">
        <f t="shared" si="50"/>
        <v>527.01073195753418</v>
      </c>
      <c r="AU91" s="8">
        <f t="shared" si="50"/>
        <v>5554.5401314472601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10" priority="1" operator="lessThan">
      <formula>0</formula>
    </cfRule>
  </conditionalFormatting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7E9BA-5E65-4890-82D1-169A13C2B9C6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'S.45.04.D'!C3*(1+C12)</f>
        <v>26035.721903006077</v>
      </c>
      <c r="K3">
        <v>1</v>
      </c>
      <c r="L3" s="2">
        <v>0</v>
      </c>
      <c r="O3">
        <f>$C$3</f>
        <v>26035.721903006077</v>
      </c>
      <c r="P3">
        <f>O3*C5</f>
        <v>2603.5721903006079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26035.721903006077</v>
      </c>
      <c r="AF3">
        <f t="shared" ref="AF3:AG34" si="4">-$Z3*P3</f>
        <v>-2603.5721903006079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23158.999970905468</v>
      </c>
      <c r="AJ3">
        <f t="shared" ref="AJ3:AJ66" si="7">AB3-AC3</f>
        <v>0</v>
      </c>
      <c r="AL3">
        <f t="shared" ref="AL3:AL34" si="8">SUM(AI3:AK3)</f>
        <v>23158.999970905468</v>
      </c>
      <c r="AN3">
        <f t="shared" ref="AN3:AU34" si="9">AE3*$K3</f>
        <v>26035.721903006077</v>
      </c>
      <c r="AO3">
        <f t="shared" si="9"/>
        <v>-2603.5721903006079</v>
      </c>
      <c r="AP3">
        <f t="shared" si="9"/>
        <v>-273.14974180000002</v>
      </c>
      <c r="AQ3">
        <f t="shared" si="9"/>
        <v>0</v>
      </c>
      <c r="AR3">
        <f t="shared" si="9"/>
        <v>23158.999970905468</v>
      </c>
      <c r="AS3">
        <f t="shared" si="9"/>
        <v>0</v>
      </c>
      <c r="AT3">
        <f t="shared" si="9"/>
        <v>0</v>
      </c>
      <c r="AU3">
        <f t="shared" si="9"/>
        <v>23158.999970905468</v>
      </c>
      <c r="AW3">
        <v>0</v>
      </c>
      <c r="AX3">
        <f>IF(Z3&gt;0, (R3*SUMPRODUCT(K3:$K$98, X3:$X$98)-K3*$AZ$3)/Z3, 0)</f>
        <v>0</v>
      </c>
      <c r="AZ3">
        <f>C6*ABS(SUMPRODUCT(X4:X79, K4:K79))/1</f>
        <v>14909.589406309606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500000</v>
      </c>
      <c r="S4">
        <f t="shared" si="1"/>
        <v>1618.2503615211481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1597.4560078188879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-1424.9494999999999</v>
      </c>
      <c r="AI4">
        <f t="shared" si="6"/>
        <v>-1424.9494999999999</v>
      </c>
      <c r="AJ4">
        <f t="shared" si="7"/>
        <v>-1597.4560078188879</v>
      </c>
      <c r="AK4">
        <f>G4*SUM(AB4, AE4:AF4)</f>
        <v>0</v>
      </c>
      <c r="AL4">
        <f t="shared" si="8"/>
        <v>-3022.4055078188876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-1272.2763392857141</v>
      </c>
      <c r="AR4">
        <f t="shared" si="9"/>
        <v>-1272.2763392857141</v>
      </c>
      <c r="AS4">
        <f t="shared" si="9"/>
        <v>-1426.3000069811499</v>
      </c>
      <c r="AT4">
        <f t="shared" si="9"/>
        <v>0</v>
      </c>
      <c r="AU4">
        <f t="shared" si="9"/>
        <v>-2698.5763462668638</v>
      </c>
      <c r="AW4">
        <v>1</v>
      </c>
      <c r="AX4">
        <f>IF(Z4&gt;0, (R4*SUMPRODUCT(K4:$K$98, X4:$X$98)-K4*$AZ$3)/Z4, 0)</f>
        <v>1618.2503615211481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500000</v>
      </c>
      <c r="S5">
        <f t="shared" si="1"/>
        <v>1797.4598830585815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1597.4560078188879</v>
      </c>
      <c r="AC5">
        <f t="shared" si="2"/>
        <v>1751.4796755143234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-1429.629275122139</v>
      </c>
      <c r="AI5">
        <f t="shared" si="6"/>
        <v>-1453.9897586581328</v>
      </c>
      <c r="AJ5">
        <f t="shared" si="7"/>
        <v>-154.02366769543551</v>
      </c>
      <c r="AK5">
        <f>G5*SUM(AB5, AE5:AF5)</f>
        <v>111.82192054732216</v>
      </c>
      <c r="AL5">
        <f t="shared" si="8"/>
        <v>-1496.1915058062461</v>
      </c>
      <c r="AN5">
        <f t="shared" si="9"/>
        <v>0</v>
      </c>
      <c r="AO5">
        <f t="shared" si="9"/>
        <v>0</v>
      </c>
      <c r="AP5">
        <f t="shared" si="9"/>
        <v>-19.420028329076761</v>
      </c>
      <c r="AQ5">
        <f t="shared" si="9"/>
        <v>-1139.6917052950726</v>
      </c>
      <c r="AR5">
        <f t="shared" si="9"/>
        <v>-1159.1117336241491</v>
      </c>
      <c r="AS5">
        <f t="shared" si="9"/>
        <v>-122.78672488475407</v>
      </c>
      <c r="AT5">
        <f t="shared" si="9"/>
        <v>89.143750436321866</v>
      </c>
      <c r="AU5">
        <f t="shared" si="9"/>
        <v>-1192.7547080725813</v>
      </c>
      <c r="AW5">
        <v>2</v>
      </c>
      <c r="AX5">
        <f>IF(Z5&gt;0, (R5*SUMPRODUCT(K5:$K$98, X5:$X$98)-K5*$AZ$3)/Z5, 0)</f>
        <v>1797.4598830585815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500000</v>
      </c>
      <c r="S6">
        <f t="shared" si="1"/>
        <v>1960.1478333808391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1751.4796755143234</v>
      </c>
      <c r="AC6">
        <f t="shared" si="2"/>
        <v>1885.2701193095636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-1437.5910614256563</v>
      </c>
      <c r="AI6">
        <f t="shared" si="6"/>
        <v>-1461.6360605732191</v>
      </c>
      <c r="AJ6">
        <f t="shared" si="7"/>
        <v>-133.79044379524021</v>
      </c>
      <c r="AK6">
        <f>G6*SUM(AB6, AE6:AF6)</f>
        <v>122.60357728600265</v>
      </c>
      <c r="AL6">
        <f t="shared" si="8"/>
        <v>-1472.8229270824565</v>
      </c>
      <c r="AN6">
        <f t="shared" si="9"/>
        <v>0</v>
      </c>
      <c r="AO6">
        <f t="shared" si="9"/>
        <v>0</v>
      </c>
      <c r="AP6">
        <f t="shared" si="9"/>
        <v>-17.114755451925415</v>
      </c>
      <c r="AQ6">
        <f t="shared" si="9"/>
        <v>-1023.2489219558981</v>
      </c>
      <c r="AR6">
        <f t="shared" si="9"/>
        <v>-1040.3636774078236</v>
      </c>
      <c r="AS6">
        <f t="shared" si="9"/>
        <v>-95.229395239642315</v>
      </c>
      <c r="AT6">
        <f t="shared" si="9"/>
        <v>87.266804623441644</v>
      </c>
      <c r="AU6">
        <f t="shared" si="9"/>
        <v>-1048.3262680240243</v>
      </c>
      <c r="AW6">
        <v>3</v>
      </c>
      <c r="AX6">
        <f>IF(Z6&gt;0, (R6*SUMPRODUCT(K6:$K$98, X6:$X$98)-K6*$AZ$3)/Z6, 0)</f>
        <v>1960.1478333808391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500000</v>
      </c>
      <c r="S7">
        <f t="shared" si="1"/>
        <v>2105.860324340726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1885.2701193095636</v>
      </c>
      <c r="AC7">
        <f t="shared" si="2"/>
        <v>1999.0588304700157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-1449.144970425273</v>
      </c>
      <c r="AI7">
        <f t="shared" si="6"/>
        <v>-1472.8770623328387</v>
      </c>
      <c r="AJ7">
        <f t="shared" si="7"/>
        <v>-113.78871116045207</v>
      </c>
      <c r="AK7">
        <f>G7*SUM(AB7, AE7:AF7)</f>
        <v>131.96890835166946</v>
      </c>
      <c r="AL7">
        <f t="shared" si="8"/>
        <v>-1454.6968651416214</v>
      </c>
      <c r="AN7">
        <f t="shared" si="9"/>
        <v>0</v>
      </c>
      <c r="AO7">
        <f t="shared" si="9"/>
        <v>0</v>
      </c>
      <c r="AP7">
        <f t="shared" si="9"/>
        <v>-15.082173445623051</v>
      </c>
      <c r="AQ7">
        <f t="shared" si="9"/>
        <v>-920.95782693469539</v>
      </c>
      <c r="AR7">
        <f t="shared" si="9"/>
        <v>-936.04000038031847</v>
      </c>
      <c r="AS7">
        <f t="shared" si="9"/>
        <v>-72.314783060852875</v>
      </c>
      <c r="AT7">
        <f t="shared" si="9"/>
        <v>83.868627044836259</v>
      </c>
      <c r="AU7">
        <f t="shared" si="9"/>
        <v>-924.4861563963351</v>
      </c>
      <c r="AW7">
        <v>4</v>
      </c>
      <c r="AX7">
        <f>IF(Z7&gt;0, (R7*SUMPRODUCT(K7:$K$98, X7:$X$98)-K7*$AZ$3)/Z7, 0)</f>
        <v>2105.860324340726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500000</v>
      </c>
      <c r="S8">
        <f t="shared" si="1"/>
        <v>2234.3736492879252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1999.0588304700157</v>
      </c>
      <c r="AC8">
        <f t="shared" si="2"/>
        <v>2093.3131759606313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-1461.4188971750336</v>
      </c>
      <c r="AI8">
        <f t="shared" si="6"/>
        <v>-1484.8405972186649</v>
      </c>
      <c r="AJ8">
        <f t="shared" si="7"/>
        <v>-94.254345490615606</v>
      </c>
      <c r="AK8">
        <f t="shared" ref="AK8:AK71" si="22">G8*SUM(AB8:AB8, AE8:AF8)</f>
        <v>139.93411813290112</v>
      </c>
      <c r="AL8">
        <f t="shared" si="8"/>
        <v>-1439.1608245763794</v>
      </c>
      <c r="AN8">
        <f t="shared" si="9"/>
        <v>0</v>
      </c>
      <c r="AO8">
        <f t="shared" si="9"/>
        <v>0</v>
      </c>
      <c r="AP8">
        <f t="shared" si="9"/>
        <v>-13.29010161134193</v>
      </c>
      <c r="AQ8">
        <f t="shared" si="9"/>
        <v>-829.24832971177227</v>
      </c>
      <c r="AR8">
        <f t="shared" si="9"/>
        <v>-842.5384313231142</v>
      </c>
      <c r="AS8">
        <f t="shared" si="9"/>
        <v>-53.482446899554553</v>
      </c>
      <c r="AT8">
        <f t="shared" si="9"/>
        <v>79.402376659907119</v>
      </c>
      <c r="AU8">
        <f t="shared" si="9"/>
        <v>-816.61850156276159</v>
      </c>
      <c r="AW8">
        <v>5</v>
      </c>
      <c r="AX8">
        <f>IF(Z8&gt;0, (R8*SUMPRODUCT(K8:$K$98, X8:$X$98)-K8*$AZ$3)/Z8, 0)</f>
        <v>2234.3736492879252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500000</v>
      </c>
      <c r="S9">
        <f t="shared" si="1"/>
        <v>2347.6407615099165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2093.3131759606313</v>
      </c>
      <c r="AC9">
        <f t="shared" si="2"/>
        <v>2170.504285914315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-1476.1474924758577</v>
      </c>
      <c r="AI9">
        <f t="shared" si="6"/>
        <v>-1499.2611681444289</v>
      </c>
      <c r="AJ9">
        <f t="shared" si="7"/>
        <v>-77.191109953683736</v>
      </c>
      <c r="AK9">
        <f t="shared" si="22"/>
        <v>146.53192231724421</v>
      </c>
      <c r="AL9">
        <f t="shared" si="8"/>
        <v>-1429.9203557808685</v>
      </c>
      <c r="AN9">
        <f t="shared" si="9"/>
        <v>0</v>
      </c>
      <c r="AO9">
        <f t="shared" si="9"/>
        <v>0</v>
      </c>
      <c r="AP9">
        <f t="shared" si="9"/>
        <v>-11.71010741849722</v>
      </c>
      <c r="AQ9">
        <f t="shared" si="9"/>
        <v>-747.86225913613453</v>
      </c>
      <c r="AR9">
        <f t="shared" si="9"/>
        <v>-759.57236655463169</v>
      </c>
      <c r="AS9">
        <f t="shared" si="9"/>
        <v>-39.107418580756637</v>
      </c>
      <c r="AT9">
        <f t="shared" si="9"/>
        <v>74.237632091853513</v>
      </c>
      <c r="AU9">
        <f t="shared" si="9"/>
        <v>-724.44215304353486</v>
      </c>
      <c r="AW9">
        <v>6</v>
      </c>
      <c r="AX9">
        <f>IF(Z9&gt;0, (R9*SUMPRODUCT(K9:$K$98, X9:$X$98)-K9*$AZ$3)/Z9, 0)</f>
        <v>2347.6407615099165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25</v>
      </c>
      <c r="R10">
        <f t="shared" si="0"/>
        <v>500000</v>
      </c>
      <c r="S10">
        <f t="shared" si="1"/>
        <v>2446.480063223592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2170.504285914315</v>
      </c>
      <c r="AC10">
        <f t="shared" si="2"/>
        <v>2231.9629550509098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-1492.7680820968462</v>
      </c>
      <c r="AI10">
        <f t="shared" si="6"/>
        <v>-1515.5759826046269</v>
      </c>
      <c r="AJ10">
        <f t="shared" si="7"/>
        <v>-61.458669136594835</v>
      </c>
      <c r="AK10">
        <f t="shared" si="22"/>
        <v>151.93530001400205</v>
      </c>
      <c r="AL10">
        <f t="shared" si="8"/>
        <v>-1425.0993517272198</v>
      </c>
      <c r="AN10">
        <f t="shared" si="9"/>
        <v>0</v>
      </c>
      <c r="AO10">
        <f t="shared" si="9"/>
        <v>0</v>
      </c>
      <c r="AP10">
        <f t="shared" si="9"/>
        <v>-10.31713589817654</v>
      </c>
      <c r="AQ10">
        <f t="shared" si="9"/>
        <v>-675.25247061646792</v>
      </c>
      <c r="AR10">
        <f t="shared" si="9"/>
        <v>-685.56960651464442</v>
      </c>
      <c r="AS10">
        <f t="shared" si="9"/>
        <v>-27.800780759588431</v>
      </c>
      <c r="AT10">
        <f t="shared" si="9"/>
        <v>68.727813743309341</v>
      </c>
      <c r="AU10">
        <f t="shared" si="9"/>
        <v>-644.64257353092353</v>
      </c>
      <c r="AW10">
        <v>7</v>
      </c>
      <c r="AX10">
        <f>IF(Z10&gt;0, (R10*SUMPRODUCT(K10:$K$98, X10:$X$98)-K10*$AZ$3)/Z10, 0)</f>
        <v>2446.480063223592</v>
      </c>
    </row>
    <row r="11" spans="1:52" x14ac:dyDescent="0.25">
      <c r="A11" t="s">
        <v>33</v>
      </c>
      <c r="C11" s="12">
        <f>AU81</f>
        <v>7342.7105477363702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25</v>
      </c>
      <c r="R11">
        <f t="shared" si="0"/>
        <v>500000</v>
      </c>
      <c r="S11">
        <f t="shared" si="1"/>
        <v>2532.111002622049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2231.9629550509098</v>
      </c>
      <c r="AC11">
        <f t="shared" si="2"/>
        <v>2279.31845610652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-1513.7808838118626</v>
      </c>
      <c r="AI11">
        <f t="shared" si="6"/>
        <v>-1536.2850162703749</v>
      </c>
      <c r="AJ11">
        <f t="shared" si="7"/>
        <v>-47.355501055610148</v>
      </c>
      <c r="AK11">
        <f t="shared" si="22"/>
        <v>156.2374068535637</v>
      </c>
      <c r="AL11">
        <f t="shared" si="8"/>
        <v>-1427.4031104724213</v>
      </c>
      <c r="AN11">
        <f t="shared" si="9"/>
        <v>0</v>
      </c>
      <c r="AO11">
        <f t="shared" si="9"/>
        <v>0</v>
      </c>
      <c r="AP11">
        <f t="shared" si="9"/>
        <v>-9.0890416602192499</v>
      </c>
      <c r="AQ11">
        <f t="shared" si="9"/>
        <v>-611.39070980739757</v>
      </c>
      <c r="AR11">
        <f t="shared" si="9"/>
        <v>-620.47975146761678</v>
      </c>
      <c r="AS11">
        <f t="shared" si="9"/>
        <v>-19.126092628920251</v>
      </c>
      <c r="AT11">
        <f t="shared" si="9"/>
        <v>63.101668211143327</v>
      </c>
      <c r="AU11">
        <f t="shared" si="9"/>
        <v>-576.50417588539369</v>
      </c>
      <c r="AW11">
        <v>8</v>
      </c>
      <c r="AX11">
        <f>IF(Z11&gt;0, (R11*SUMPRODUCT(K11:$K$98, X11:$X$98)-K11*$AZ$3)/Z11, 0)</f>
        <v>2532.111002622049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500000</v>
      </c>
      <c r="S12">
        <f t="shared" si="1"/>
        <v>2604.6111142799186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2279.31845610652</v>
      </c>
      <c r="AC12">
        <f t="shared" si="2"/>
        <v>2313.1134352920499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-1539.8268100850887</v>
      </c>
      <c r="AI12">
        <f t="shared" si="6"/>
        <v>-1562.0289098785117</v>
      </c>
      <c r="AJ12">
        <f t="shared" si="7"/>
        <v>-33.794979185529883</v>
      </c>
      <c r="AK12">
        <f t="shared" si="22"/>
        <v>159.55229192745642</v>
      </c>
      <c r="AL12">
        <f t="shared" si="8"/>
        <v>-1436.2715971365851</v>
      </c>
      <c r="AN12">
        <f t="shared" si="9"/>
        <v>0</v>
      </c>
      <c r="AO12">
        <f t="shared" si="9"/>
        <v>0</v>
      </c>
      <c r="AP12">
        <f t="shared" si="9"/>
        <v>-8.0062997611497675</v>
      </c>
      <c r="AQ12">
        <f t="shared" si="9"/>
        <v>-555.27698445208989</v>
      </c>
      <c r="AR12">
        <f t="shared" si="9"/>
        <v>-563.28328421323965</v>
      </c>
      <c r="AS12">
        <f t="shared" si="9"/>
        <v>-12.186808288345894</v>
      </c>
      <c r="AT12">
        <f t="shared" si="9"/>
        <v>57.536155977828344</v>
      </c>
      <c r="AU12">
        <f t="shared" si="9"/>
        <v>-517.93393652375721</v>
      </c>
      <c r="AW12">
        <v>9</v>
      </c>
      <c r="AX12">
        <f>IF(Z12&gt;0, (R12*SUMPRODUCT(K12:$K$98, X12:$X$98)-K12*$AZ$3)/Z12, 0)</f>
        <v>2604.6111142799186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25</v>
      </c>
      <c r="R13">
        <f t="shared" si="0"/>
        <v>500000</v>
      </c>
      <c r="S13">
        <f t="shared" si="1"/>
        <v>2664.0654890553351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2313.1134352920499</v>
      </c>
      <c r="AC13">
        <f t="shared" si="2"/>
        <v>2333.8951017265035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-1568.9691073616943</v>
      </c>
      <c r="AI13">
        <f t="shared" si="6"/>
        <v>-1590.870737701815</v>
      </c>
      <c r="AJ13">
        <f t="shared" si="7"/>
        <v>-20.781666434453655</v>
      </c>
      <c r="AK13">
        <f t="shared" si="22"/>
        <v>161.91794047044351</v>
      </c>
      <c r="AL13">
        <f t="shared" si="8"/>
        <v>-1449.7344636658252</v>
      </c>
      <c r="AN13">
        <f t="shared" si="9"/>
        <v>0</v>
      </c>
      <c r="AO13">
        <f t="shared" si="9"/>
        <v>0</v>
      </c>
      <c r="AP13">
        <f t="shared" si="9"/>
        <v>-7.0517388072216214</v>
      </c>
      <c r="AQ13">
        <f t="shared" si="9"/>
        <v>-505.16606160805998</v>
      </c>
      <c r="AR13">
        <f t="shared" si="9"/>
        <v>-512.21780041528166</v>
      </c>
      <c r="AS13">
        <f t="shared" si="9"/>
        <v>-6.691140403649273</v>
      </c>
      <c r="AT13">
        <f t="shared" si="9"/>
        <v>52.13324335536835</v>
      </c>
      <c r="AU13">
        <f t="shared" si="9"/>
        <v>-466.77569746356255</v>
      </c>
      <c r="AW13">
        <v>10</v>
      </c>
      <c r="AX13">
        <f>IF(Z13&gt;0, (R13*SUMPRODUCT(K13:$K$98, X13:$X$98)-K13*$AZ$3)/Z13, 0)</f>
        <v>2664.0654890553351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500000</v>
      </c>
      <c r="S14">
        <f t="shared" si="1"/>
        <v>2711.5798721595538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2333.8951017265035</v>
      </c>
      <c r="AC14">
        <f t="shared" si="2"/>
        <v>2343.0671212671432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-1603.9488146870679</v>
      </c>
      <c r="AI14">
        <f t="shared" si="6"/>
        <v>-1625.5512312830529</v>
      </c>
      <c r="AJ14">
        <f t="shared" si="7"/>
        <v>-9.172019540639667</v>
      </c>
      <c r="AK14">
        <f t="shared" si="22"/>
        <v>163.37265712085525</v>
      </c>
      <c r="AL14">
        <f t="shared" si="8"/>
        <v>-1471.3505937028372</v>
      </c>
      <c r="AN14">
        <f t="shared" si="9"/>
        <v>0</v>
      </c>
      <c r="AO14">
        <f t="shared" si="9"/>
        <v>0</v>
      </c>
      <c r="AP14">
        <f t="shared" si="9"/>
        <v>-6.2101785621338159</v>
      </c>
      <c r="AQ14">
        <f t="shared" si="9"/>
        <v>-461.09695642018369</v>
      </c>
      <c r="AR14">
        <f t="shared" si="9"/>
        <v>-467.30713498231751</v>
      </c>
      <c r="AS14">
        <f t="shared" si="9"/>
        <v>-2.6367364442614845</v>
      </c>
      <c r="AT14">
        <f t="shared" si="9"/>
        <v>46.965734985378383</v>
      </c>
      <c r="AU14">
        <f t="shared" si="9"/>
        <v>-422.97813644120055</v>
      </c>
      <c r="AW14">
        <v>11</v>
      </c>
      <c r="AX14">
        <f>IF(Z14&gt;0, (R14*SUMPRODUCT(K14:$K$98, X14:$X$98)-K14*$AZ$3)/Z14, 0)</f>
        <v>2711.5798721595538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500000</v>
      </c>
      <c r="S15">
        <f t="shared" si="1"/>
        <v>2747.3529037450421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2343.0671212671432</v>
      </c>
      <c r="AC15">
        <f t="shared" si="2"/>
        <v>2341.2005944440134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-1644.8741030130859</v>
      </c>
      <c r="AI15">
        <f t="shared" si="6"/>
        <v>-1666.1782517379604</v>
      </c>
      <c r="AJ15">
        <f t="shared" si="7"/>
        <v>1.8665268231297887</v>
      </c>
      <c r="AK15">
        <f t="shared" si="22"/>
        <v>164.01469848870005</v>
      </c>
      <c r="AL15">
        <f t="shared" si="8"/>
        <v>-1500.2970264261305</v>
      </c>
      <c r="AN15">
        <f t="shared" si="9"/>
        <v>0</v>
      </c>
      <c r="AO15">
        <f t="shared" si="9"/>
        <v>0</v>
      </c>
      <c r="AP15">
        <f t="shared" si="9"/>
        <v>-5.4682443540795669</v>
      </c>
      <c r="AQ15">
        <f t="shared" si="9"/>
        <v>-422.19821327434727</v>
      </c>
      <c r="AR15">
        <f t="shared" si="9"/>
        <v>-427.66645762842683</v>
      </c>
      <c r="AS15">
        <f t="shared" si="9"/>
        <v>0.47909094581190026</v>
      </c>
      <c r="AT15">
        <f t="shared" si="9"/>
        <v>42.098487978997042</v>
      </c>
      <c r="AU15">
        <f t="shared" si="9"/>
        <v>-385.08887870361787</v>
      </c>
      <c r="AW15">
        <v>12</v>
      </c>
      <c r="AX15">
        <f>IF(Z15&gt;0, (R15*SUMPRODUCT(K15:$K$98, X15:$X$98)-K15*$AZ$3)/Z15, 0)</f>
        <v>2747.3529037450421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500000</v>
      </c>
      <c r="S16">
        <f t="shared" si="1"/>
        <v>2771.7594673560657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2341.2005944440134</v>
      </c>
      <c r="AC16">
        <f t="shared" si="2"/>
        <v>2329.0295504527494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-1686.5633857874698</v>
      </c>
      <c r="AI16">
        <f t="shared" si="6"/>
        <v>-1707.5701648558063</v>
      </c>
      <c r="AJ16">
        <f t="shared" si="7"/>
        <v>12.171043991264014</v>
      </c>
      <c r="AK16">
        <f t="shared" si="22"/>
        <v>163.88404161108096</v>
      </c>
      <c r="AL16">
        <f t="shared" si="8"/>
        <v>-1531.5150792534614</v>
      </c>
      <c r="AN16">
        <f t="shared" si="9"/>
        <v>0</v>
      </c>
      <c r="AO16">
        <f t="shared" si="9"/>
        <v>0</v>
      </c>
      <c r="AP16">
        <f t="shared" si="9"/>
        <v>-4.8142115802218806</v>
      </c>
      <c r="AQ16">
        <f t="shared" si="9"/>
        <v>-386.51679804043647</v>
      </c>
      <c r="AR16">
        <f t="shared" si="9"/>
        <v>-391.33100962065834</v>
      </c>
      <c r="AS16">
        <f t="shared" si="9"/>
        <v>2.7892891497322405</v>
      </c>
      <c r="AT16">
        <f t="shared" si="9"/>
        <v>37.557992511419826</v>
      </c>
      <c r="AU16">
        <f t="shared" si="9"/>
        <v>-350.98372795950633</v>
      </c>
      <c r="AW16">
        <v>13</v>
      </c>
      <c r="AX16">
        <f>IF(Z16&gt;0, (R16*SUMPRODUCT(K16:$K$98, X16:$X$98)-K16*$AZ$3)/Z16, 0)</f>
        <v>2771.7594673560657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25</v>
      </c>
      <c r="R17">
        <f t="shared" si="0"/>
        <v>500000</v>
      </c>
      <c r="S17">
        <f t="shared" si="1"/>
        <v>2786.8085746805195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2329.0295504527494</v>
      </c>
      <c r="AC17">
        <f t="shared" si="2"/>
        <v>2308.6084392722082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-1731.3161306106649</v>
      </c>
      <c r="AI17">
        <f t="shared" si="6"/>
        <v>-1752.0262760817875</v>
      </c>
      <c r="AJ17">
        <f t="shared" si="7"/>
        <v>20.421111180541175</v>
      </c>
      <c r="AK17">
        <f t="shared" si="22"/>
        <v>163.03206853169246</v>
      </c>
      <c r="AL17">
        <f t="shared" si="8"/>
        <v>-1568.5730963695539</v>
      </c>
      <c r="AN17">
        <f t="shared" si="9"/>
        <v>0</v>
      </c>
      <c r="AO17">
        <f t="shared" si="9"/>
        <v>0</v>
      </c>
      <c r="AP17">
        <f t="shared" si="9"/>
        <v>-4.2377060855491901</v>
      </c>
      <c r="AQ17">
        <f t="shared" si="9"/>
        <v>-354.26158222444491</v>
      </c>
      <c r="AR17">
        <f t="shared" si="9"/>
        <v>-358.49928830999409</v>
      </c>
      <c r="AS17">
        <f t="shared" si="9"/>
        <v>4.1785639431708619</v>
      </c>
      <c r="AT17">
        <f t="shared" si="9"/>
        <v>33.359591313338008</v>
      </c>
      <c r="AU17">
        <f t="shared" si="9"/>
        <v>-320.96113305348524</v>
      </c>
      <c r="AW17">
        <v>14</v>
      </c>
      <c r="AX17">
        <f>IF(Z17&gt;0, (R17*SUMPRODUCT(K17:$K$98, X17:$X$98)-K17*$AZ$3)/Z17, 0)</f>
        <v>2786.8085746805195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500000</v>
      </c>
      <c r="S18">
        <f t="shared" si="1"/>
        <v>2793.6904451336109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2308.6084392722082</v>
      </c>
      <c r="AC18">
        <f t="shared" si="2"/>
        <v>2281.2180060298115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-1780.4980110811689</v>
      </c>
      <c r="AI18">
        <f t="shared" si="6"/>
        <v>-1800.9120301970261</v>
      </c>
      <c r="AJ18">
        <f t="shared" si="7"/>
        <v>27.390433242396739</v>
      </c>
      <c r="AK18">
        <f t="shared" si="22"/>
        <v>161.6025907490546</v>
      </c>
      <c r="AL18">
        <f t="shared" si="8"/>
        <v>-1611.9190062055748</v>
      </c>
      <c r="AN18">
        <f t="shared" si="9"/>
        <v>0</v>
      </c>
      <c r="AO18">
        <f t="shared" si="9"/>
        <v>0</v>
      </c>
      <c r="AP18">
        <f t="shared" si="9"/>
        <v>-3.7295649698430151</v>
      </c>
      <c r="AQ18">
        <f t="shared" si="9"/>
        <v>-325.29032981287247</v>
      </c>
      <c r="AR18">
        <f t="shared" si="9"/>
        <v>-329.01989478271543</v>
      </c>
      <c r="AS18">
        <f t="shared" si="9"/>
        <v>5.0041297477925237</v>
      </c>
      <c r="AT18">
        <f t="shared" si="9"/>
        <v>29.524189140460756</v>
      </c>
      <c r="AU18">
        <f t="shared" si="9"/>
        <v>-294.49157589446219</v>
      </c>
      <c r="AW18">
        <v>15</v>
      </c>
      <c r="AX18">
        <f>IF(Z18&gt;0, (R18*SUMPRODUCT(K18:$K$98, X18:$X$98)-K18*$AZ$3)/Z18, 0)</f>
        <v>2793.6904451336109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500000</v>
      </c>
      <c r="S19">
        <f t="shared" si="1"/>
        <v>2793.2742483396696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2281.2180060298115</v>
      </c>
      <c r="AC19">
        <f t="shared" si="2"/>
        <v>2247.7769163794842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-1842.3644086453523</v>
      </c>
      <c r="AI19">
        <f t="shared" si="6"/>
        <v>-1862.4821693496187</v>
      </c>
      <c r="AJ19">
        <f t="shared" si="7"/>
        <v>33.441089650327285</v>
      </c>
      <c r="AK19">
        <f t="shared" si="22"/>
        <v>159.68526042208683</v>
      </c>
      <c r="AL19">
        <f t="shared" si="8"/>
        <v>-1669.3558192772045</v>
      </c>
      <c r="AN19">
        <f t="shared" si="9"/>
        <v>0</v>
      </c>
      <c r="AO19">
        <f t="shared" si="9"/>
        <v>0</v>
      </c>
      <c r="AP19">
        <f t="shared" si="9"/>
        <v>-3.2816425586404452</v>
      </c>
      <c r="AQ19">
        <f t="shared" si="9"/>
        <v>-300.52954405869048</v>
      </c>
      <c r="AR19">
        <f t="shared" si="9"/>
        <v>-303.81118661733092</v>
      </c>
      <c r="AS19">
        <f t="shared" si="9"/>
        <v>5.4549661176033082</v>
      </c>
      <c r="AT19">
        <f t="shared" si="9"/>
        <v>26.048125051888643</v>
      </c>
      <c r="AU19">
        <f t="shared" si="9"/>
        <v>-272.30809544783898</v>
      </c>
      <c r="AW19">
        <v>16</v>
      </c>
      <c r="AX19">
        <f>IF(Z19&gt;0, (R19*SUMPRODUCT(K19:$K$98, X19:$X$98)-K19*$AZ$3)/Z19, 0)</f>
        <v>2793.2742483396696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500000</v>
      </c>
      <c r="S20">
        <f t="shared" si="1"/>
        <v>2784.6771573503092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2247.7769163794842</v>
      </c>
      <c r="AC20">
        <f t="shared" si="2"/>
        <v>2207.8270510373504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-1907.4220268118986</v>
      </c>
      <c r="AI20">
        <f t="shared" si="6"/>
        <v>-1927.2432388077818</v>
      </c>
      <c r="AJ20">
        <f t="shared" si="7"/>
        <v>39.949865342133762</v>
      </c>
      <c r="AK20">
        <f t="shared" si="22"/>
        <v>157.3443841465639</v>
      </c>
      <c r="AL20">
        <f t="shared" si="8"/>
        <v>-1729.9489893190841</v>
      </c>
      <c r="AN20">
        <f t="shared" si="9"/>
        <v>0</v>
      </c>
      <c r="AO20">
        <f t="shared" si="9"/>
        <v>0</v>
      </c>
      <c r="AP20">
        <f t="shared" si="9"/>
        <v>-2.8868473575996094</v>
      </c>
      <c r="AQ20">
        <f t="shared" si="9"/>
        <v>-277.80522397282778</v>
      </c>
      <c r="AR20">
        <f t="shared" si="9"/>
        <v>-280.69207133042738</v>
      </c>
      <c r="AS20">
        <f t="shared" si="9"/>
        <v>5.8184718080485087</v>
      </c>
      <c r="AT20">
        <f t="shared" si="9"/>
        <v>22.916319128264647</v>
      </c>
      <c r="AU20">
        <f t="shared" si="9"/>
        <v>-251.95728039411424</v>
      </c>
      <c r="AW20">
        <v>17</v>
      </c>
      <c r="AX20">
        <f>IF(Z20&gt;0, (R20*SUMPRODUCT(K20:$K$98, X20:$X$98)-K20*$AZ$3)/Z20, 0)</f>
        <v>2784.6771573503092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500000</v>
      </c>
      <c r="S21">
        <f t="shared" si="1"/>
        <v>2769.1831986502661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2207.8270510373504</v>
      </c>
      <c r="AC21">
        <f t="shared" si="2"/>
        <v>2162.6822544900197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-1968.993610883442</v>
      </c>
      <c r="AI21">
        <f t="shared" si="6"/>
        <v>-1988.5181610788222</v>
      </c>
      <c r="AJ21">
        <f t="shared" si="7"/>
        <v>45.14479654733077</v>
      </c>
      <c r="AK21">
        <f t="shared" si="22"/>
        <v>154.54789357261456</v>
      </c>
      <c r="AL21">
        <f t="shared" si="8"/>
        <v>-1788.8254709588768</v>
      </c>
      <c r="AN21">
        <f t="shared" si="9"/>
        <v>0</v>
      </c>
      <c r="AO21">
        <f t="shared" si="9"/>
        <v>0</v>
      </c>
      <c r="AP21">
        <f t="shared" si="9"/>
        <v>-2.5389645046302336</v>
      </c>
      <c r="AQ21">
        <f t="shared" si="9"/>
        <v>-256.04712210269878</v>
      </c>
      <c r="AR21">
        <f t="shared" si="9"/>
        <v>-258.58608660732904</v>
      </c>
      <c r="AS21">
        <f t="shared" si="9"/>
        <v>5.8706108389399763</v>
      </c>
      <c r="AT21">
        <f t="shared" si="9"/>
        <v>20.097344733661831</v>
      </c>
      <c r="AU21">
        <f t="shared" si="9"/>
        <v>-232.61813103472721</v>
      </c>
      <c r="AW21">
        <v>18</v>
      </c>
      <c r="AX21">
        <f>IF(Z21&gt;0, (R21*SUMPRODUCT(K21:$K$98, X21:$X$98)-K21*$AZ$3)/Z21, 0)</f>
        <v>2769.1831986502661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500000</v>
      </c>
      <c r="S22">
        <f t="shared" si="1"/>
        <v>2749.1528573984097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2162.6822544900197</v>
      </c>
      <c r="AC22">
        <f t="shared" si="2"/>
        <v>2114.3676568743722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-2037.1497848485471</v>
      </c>
      <c r="AI22">
        <f t="shared" si="6"/>
        <v>-2056.377232052731</v>
      </c>
      <c r="AJ22">
        <f t="shared" si="7"/>
        <v>48.314597615647472</v>
      </c>
      <c r="AK22">
        <f t="shared" si="22"/>
        <v>151.38775781430138</v>
      </c>
      <c r="AL22">
        <f t="shared" si="8"/>
        <v>-1856.674876622782</v>
      </c>
      <c r="AN22">
        <f t="shared" si="9"/>
        <v>0</v>
      </c>
      <c r="AO22">
        <f t="shared" si="9"/>
        <v>0</v>
      </c>
      <c r="AP22">
        <f t="shared" si="9"/>
        <v>-2.2324369227075693</v>
      </c>
      <c r="AQ22">
        <f t="shared" si="9"/>
        <v>-236.52689556167741</v>
      </c>
      <c r="AR22">
        <f t="shared" si="9"/>
        <v>-238.75933248438494</v>
      </c>
      <c r="AS22">
        <f t="shared" si="9"/>
        <v>5.609652205908028</v>
      </c>
      <c r="AT22">
        <f t="shared" si="9"/>
        <v>17.577144620478599</v>
      </c>
      <c r="AU22">
        <f t="shared" si="9"/>
        <v>-215.57253565799832</v>
      </c>
      <c r="AW22">
        <v>19</v>
      </c>
      <c r="AX22">
        <f>IF(Z22&gt;0, (R22*SUMPRODUCT(K22:$K$98, X22:$X$98)-K22*$AZ$3)/Z22, 0)</f>
        <v>2749.1528573984097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500000</v>
      </c>
      <c r="S23">
        <f t="shared" si="1"/>
        <v>2724.9627077870805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2114.3676568743722</v>
      </c>
      <c r="AC23">
        <f t="shared" si="2"/>
        <v>2063.3162296047049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-2108.139611850575</v>
      </c>
      <c r="AI23">
        <f t="shared" si="6"/>
        <v>-2127.0693776021244</v>
      </c>
      <c r="AJ23">
        <f t="shared" si="7"/>
        <v>51.051427269667329</v>
      </c>
      <c r="AK23">
        <f t="shared" si="22"/>
        <v>148.00573598120607</v>
      </c>
      <c r="AL23">
        <f t="shared" si="8"/>
        <v>-1928.012214351251</v>
      </c>
      <c r="AN23">
        <f t="shared" si="9"/>
        <v>0</v>
      </c>
      <c r="AO23">
        <f t="shared" si="9"/>
        <v>0</v>
      </c>
      <c r="AP23">
        <f t="shared" si="9"/>
        <v>-1.9623875791983474</v>
      </c>
      <c r="AQ23">
        <f t="shared" si="9"/>
        <v>-218.54401389900701</v>
      </c>
      <c r="AR23">
        <f t="shared" si="9"/>
        <v>-220.50640147820536</v>
      </c>
      <c r="AS23">
        <f t="shared" si="9"/>
        <v>5.2923363177984486</v>
      </c>
      <c r="AT23">
        <f t="shared" si="9"/>
        <v>15.34327586255807</v>
      </c>
      <c r="AU23">
        <f t="shared" si="9"/>
        <v>-199.87078929784883</v>
      </c>
      <c r="AW23">
        <v>20</v>
      </c>
      <c r="AX23">
        <f>IF(Z23&gt;0, (R23*SUMPRODUCT(K23:$K$98, X23:$X$98)-K23*$AZ$3)/Z23, 0)</f>
        <v>2724.9627077870805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500000</v>
      </c>
      <c r="S24">
        <f t="shared" si="1"/>
        <v>2697.6073189849162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2063.3162296047049</v>
      </c>
      <c r="AC24">
        <f t="shared" si="2"/>
        <v>2010.3753123949928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-2187.4279456343638</v>
      </c>
      <c r="AI24">
        <f t="shared" si="6"/>
        <v>-2206.059042331116</v>
      </c>
      <c r="AJ24">
        <f t="shared" si="7"/>
        <v>52.940917209712097</v>
      </c>
      <c r="AK24">
        <f t="shared" si="22"/>
        <v>144.43213607232934</v>
      </c>
      <c r="AL24">
        <f t="shared" si="8"/>
        <v>-2008.6859890490746</v>
      </c>
      <c r="AN24">
        <f t="shared" si="9"/>
        <v>0</v>
      </c>
      <c r="AO24">
        <f t="shared" si="9"/>
        <v>0</v>
      </c>
      <c r="AP24">
        <f t="shared" si="9"/>
        <v>-1.724487075408762</v>
      </c>
      <c r="AQ24">
        <f t="shared" si="9"/>
        <v>-202.46748122411631</v>
      </c>
      <c r="AR24">
        <f t="shared" si="9"/>
        <v>-204.19196829952503</v>
      </c>
      <c r="AS24">
        <f t="shared" si="9"/>
        <v>4.9001907388708865</v>
      </c>
      <c r="AT24">
        <f t="shared" si="9"/>
        <v>13.368582428850157</v>
      </c>
      <c r="AU24">
        <f t="shared" si="9"/>
        <v>-185.92319513180399</v>
      </c>
      <c r="AW24">
        <v>21</v>
      </c>
      <c r="AX24">
        <f>IF(Z24&gt;0, (R24*SUMPRODUCT(K24:$K$98, X24:$X$98)-K24*$AZ$3)/Z24, 0)</f>
        <v>2697.6073189849162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500000</v>
      </c>
      <c r="S25">
        <f t="shared" si="1"/>
        <v>2667.3246524991991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2010.3753123949928</v>
      </c>
      <c r="AC25">
        <f t="shared" si="2"/>
        <v>1955.7677389291762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-2279.7240943745205</v>
      </c>
      <c r="AI25">
        <f t="shared" si="6"/>
        <v>-2298.0548938995867</v>
      </c>
      <c r="AJ25">
        <f t="shared" si="7"/>
        <v>54.607573465816586</v>
      </c>
      <c r="AK25">
        <f t="shared" si="22"/>
        <v>140.7262718676495</v>
      </c>
      <c r="AL25">
        <f t="shared" si="8"/>
        <v>-2102.7210485661208</v>
      </c>
      <c r="AN25">
        <f t="shared" si="9"/>
        <v>0</v>
      </c>
      <c r="AO25">
        <f t="shared" si="9"/>
        <v>0</v>
      </c>
      <c r="AP25">
        <f t="shared" si="9"/>
        <v>-1.5149032909010043</v>
      </c>
      <c r="AQ25">
        <f t="shared" si="9"/>
        <v>-188.40212224195497</v>
      </c>
      <c r="AR25">
        <f t="shared" si="9"/>
        <v>-189.917025532856</v>
      </c>
      <c r="AS25">
        <f t="shared" si="9"/>
        <v>4.5129069595880393</v>
      </c>
      <c r="AT25">
        <f t="shared" si="9"/>
        <v>11.629972390293924</v>
      </c>
      <c r="AU25">
        <f t="shared" si="9"/>
        <v>-173.77414618297405</v>
      </c>
      <c r="AW25">
        <v>22</v>
      </c>
      <c r="AX25">
        <f>IF(Z25&gt;0, (R25*SUMPRODUCT(K25:$K$98, X25:$X$98)-K25*$AZ$3)/Z25, 0)</f>
        <v>2667.3246524991991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500000</v>
      </c>
      <c r="S26">
        <f t="shared" si="1"/>
        <v>2633.8401068104458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1955.7677389291762</v>
      </c>
      <c r="AC26">
        <f t="shared" si="2"/>
        <v>1899.3833914714162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-2376.8051950911959</v>
      </c>
      <c r="AI26">
        <f t="shared" si="6"/>
        <v>-2394.8338463612567</v>
      </c>
      <c r="AJ26">
        <f t="shared" si="7"/>
        <v>56.384347457759986</v>
      </c>
      <c r="AK26">
        <f t="shared" si="22"/>
        <v>136.90374172504235</v>
      </c>
      <c r="AL26">
        <f t="shared" si="8"/>
        <v>-2201.5457571784541</v>
      </c>
      <c r="AN26">
        <f t="shared" si="9"/>
        <v>0</v>
      </c>
      <c r="AO26">
        <f t="shared" si="9"/>
        <v>0</v>
      </c>
      <c r="AP26">
        <f t="shared" si="9"/>
        <v>-1.330297321951768</v>
      </c>
      <c r="AQ26">
        <f t="shared" si="9"/>
        <v>-175.3795965359638</v>
      </c>
      <c r="AR26">
        <f t="shared" si="9"/>
        <v>-176.70989385791557</v>
      </c>
      <c r="AS26">
        <f t="shared" si="9"/>
        <v>4.1604857345938795</v>
      </c>
      <c r="AT26">
        <f t="shared" si="9"/>
        <v>10.101847234931038</v>
      </c>
      <c r="AU26">
        <f t="shared" si="9"/>
        <v>-162.44756088839063</v>
      </c>
      <c r="AW26">
        <v>23</v>
      </c>
      <c r="AX26">
        <f>IF(Z26&gt;0, (R26*SUMPRODUCT(K26:$K$98, X26:$X$98)-K26*$AZ$3)/Z26, 0)</f>
        <v>2633.8401068104458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500000</v>
      </c>
      <c r="S27">
        <f t="shared" si="1"/>
        <v>2597.9237193698909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1899.3833914714162</v>
      </c>
      <c r="AC27">
        <f t="shared" si="2"/>
        <v>1841.8768081356275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-2477.1316364840081</v>
      </c>
      <c r="AI27">
        <f t="shared" si="6"/>
        <v>-2494.856144659544</v>
      </c>
      <c r="AJ27">
        <f t="shared" si="7"/>
        <v>57.506583335788719</v>
      </c>
      <c r="AK27">
        <f t="shared" si="22"/>
        <v>132.95683740299916</v>
      </c>
      <c r="AL27">
        <f t="shared" si="8"/>
        <v>-2304.3927239207565</v>
      </c>
      <c r="AN27">
        <f t="shared" si="9"/>
        <v>0</v>
      </c>
      <c r="AO27">
        <f t="shared" si="9"/>
        <v>0</v>
      </c>
      <c r="AP27">
        <f t="shared" si="9"/>
        <v>-1.167727879245182</v>
      </c>
      <c r="AQ27">
        <f t="shared" si="9"/>
        <v>-163.19864245796674</v>
      </c>
      <c r="AR27">
        <f t="shared" si="9"/>
        <v>-164.36637033721189</v>
      </c>
      <c r="AS27">
        <f t="shared" si="9"/>
        <v>3.7886546659738802</v>
      </c>
      <c r="AT27">
        <f t="shared" si="9"/>
        <v>8.7594761013477367</v>
      </c>
      <c r="AU27">
        <f t="shared" si="9"/>
        <v>-151.8182395698903</v>
      </c>
      <c r="AW27">
        <v>24</v>
      </c>
      <c r="AX27">
        <f>IF(Z27&gt;0, (R27*SUMPRODUCT(K27:$K$98, X27:$X$98)-K27*$AZ$3)/Z27, 0)</f>
        <v>2597.9237193698909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500000</v>
      </c>
      <c r="S28">
        <f t="shared" si="1"/>
        <v>2560.4924100184439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1841.8768081356275</v>
      </c>
      <c r="AC28">
        <f t="shared" si="2"/>
        <v>1783.9219274635309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-2590.0157355403448</v>
      </c>
      <c r="AI28">
        <f t="shared" si="6"/>
        <v>-2607.4334978473485</v>
      </c>
      <c r="AJ28">
        <f t="shared" si="7"/>
        <v>57.954880672096579</v>
      </c>
      <c r="AK28">
        <f t="shared" si="22"/>
        <v>128.93137656949395</v>
      </c>
      <c r="AL28">
        <f t="shared" si="8"/>
        <v>-2420.5472406057584</v>
      </c>
      <c r="AN28">
        <f t="shared" si="9"/>
        <v>0</v>
      </c>
      <c r="AO28">
        <f t="shared" si="9"/>
        <v>0</v>
      </c>
      <c r="AP28">
        <f t="shared" si="9"/>
        <v>-1.0245703716391665</v>
      </c>
      <c r="AQ28">
        <f t="shared" si="9"/>
        <v>-152.35328958685042</v>
      </c>
      <c r="AR28">
        <f t="shared" si="9"/>
        <v>-153.37785995848958</v>
      </c>
      <c r="AS28">
        <f t="shared" si="9"/>
        <v>3.4090977119740171</v>
      </c>
      <c r="AT28">
        <f t="shared" si="9"/>
        <v>7.5841698881513961</v>
      </c>
      <c r="AU28">
        <f t="shared" si="9"/>
        <v>-142.38459235836419</v>
      </c>
      <c r="AW28">
        <v>25</v>
      </c>
      <c r="AX28">
        <f>IF(Z28&gt;0, (R28*SUMPRODUCT(K28:$K$98, X28:$X$98)-K28*$AZ$3)/Z28, 0)</f>
        <v>2560.4924100184439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500000</v>
      </c>
      <c r="S29">
        <f t="shared" si="1"/>
        <v>2521.5688430147143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1783.9219274635309</v>
      </c>
      <c r="AC29">
        <f t="shared" si="2"/>
        <v>1725.5362823283501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-2716.3947844041745</v>
      </c>
      <c r="AI29">
        <f t="shared" si="6"/>
        <v>-2733.5025493488879</v>
      </c>
      <c r="AJ29">
        <f t="shared" si="7"/>
        <v>58.385645135180766</v>
      </c>
      <c r="AK29">
        <f t="shared" si="22"/>
        <v>124.87453492244717</v>
      </c>
      <c r="AL29">
        <f t="shared" si="8"/>
        <v>-2550.2423692912598</v>
      </c>
      <c r="AN29">
        <f t="shared" si="9"/>
        <v>0</v>
      </c>
      <c r="AO29">
        <f t="shared" si="9"/>
        <v>0</v>
      </c>
      <c r="AP29">
        <f t="shared" si="9"/>
        <v>-0.89851366229176532</v>
      </c>
      <c r="AQ29">
        <f t="shared" si="9"/>
        <v>-142.66725278566938</v>
      </c>
      <c r="AR29">
        <f t="shared" si="9"/>
        <v>-143.56576644796115</v>
      </c>
      <c r="AS29">
        <f t="shared" si="9"/>
        <v>3.0664613411052097</v>
      </c>
      <c r="AT29">
        <f t="shared" si="9"/>
        <v>6.5585116502796543</v>
      </c>
      <c r="AU29">
        <f t="shared" si="9"/>
        <v>-133.94079345657627</v>
      </c>
      <c r="AW29">
        <v>26</v>
      </c>
      <c r="AX29">
        <f>IF(Z29&gt;0, (R29*SUMPRODUCT(K29:$K$98, X29:$X$98)-K29*$AZ$3)/Z29, 0)</f>
        <v>2521.5688430147143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500000</v>
      </c>
      <c r="S30">
        <f t="shared" si="1"/>
        <v>2481.2473481931565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1725.5362823283501</v>
      </c>
      <c r="AC30">
        <f t="shared" si="2"/>
        <v>1666.768712088814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-2860.5986145986039</v>
      </c>
      <c r="AI30">
        <f t="shared" si="6"/>
        <v>-2877.3922719631405</v>
      </c>
      <c r="AJ30">
        <f t="shared" si="7"/>
        <v>58.767570239536099</v>
      </c>
      <c r="AK30">
        <f t="shared" si="22"/>
        <v>120.78753976298452</v>
      </c>
      <c r="AL30">
        <f t="shared" si="8"/>
        <v>-2697.8371619606201</v>
      </c>
      <c r="AN30">
        <f t="shared" si="9"/>
        <v>0</v>
      </c>
      <c r="AO30">
        <f t="shared" si="9"/>
        <v>0</v>
      </c>
      <c r="AP30">
        <f t="shared" si="9"/>
        <v>-0.78751471244231097</v>
      </c>
      <c r="AQ30">
        <f t="shared" si="9"/>
        <v>-134.14370952605688</v>
      </c>
      <c r="AR30">
        <f t="shared" si="9"/>
        <v>-134.9312242384992</v>
      </c>
      <c r="AS30">
        <f t="shared" si="9"/>
        <v>2.7558217470753585</v>
      </c>
      <c r="AT30">
        <f t="shared" si="9"/>
        <v>5.6641601396449008</v>
      </c>
      <c r="AU30">
        <f t="shared" si="9"/>
        <v>-126.51124235177893</v>
      </c>
      <c r="AW30">
        <v>27</v>
      </c>
      <c r="AX30">
        <f>IF(Z30&gt;0, (R30*SUMPRODUCT(K30:$K$98, X30:$X$98)-K30*$AZ$3)/Z30, 0)</f>
        <v>2481.2473481931565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25</v>
      </c>
      <c r="R31">
        <f t="shared" si="0"/>
        <v>500000</v>
      </c>
      <c r="S31">
        <f t="shared" si="1"/>
        <v>2439.4425815758259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1666.768712088814</v>
      </c>
      <c r="AC31">
        <f t="shared" si="2"/>
        <v>1607.5354334075193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-3026.1455161090817</v>
      </c>
      <c r="AI31">
        <f t="shared" si="6"/>
        <v>-3042.6199296241671</v>
      </c>
      <c r="AJ31">
        <f t="shared" si="7"/>
        <v>59.233278681294678</v>
      </c>
      <c r="AK31">
        <f t="shared" si="22"/>
        <v>116.673809846217</v>
      </c>
      <c r="AL31">
        <f t="shared" si="8"/>
        <v>-2866.7128410966557</v>
      </c>
      <c r="AN31">
        <f t="shared" si="9"/>
        <v>0</v>
      </c>
      <c r="AO31">
        <f t="shared" si="9"/>
        <v>0</v>
      </c>
      <c r="AP31">
        <f t="shared" si="9"/>
        <v>-0.68977162991019314</v>
      </c>
      <c r="AQ31">
        <f t="shared" si="9"/>
        <v>-126.70249675841914</v>
      </c>
      <c r="AR31">
        <f t="shared" si="9"/>
        <v>-127.39226838832933</v>
      </c>
      <c r="AS31">
        <f t="shared" si="9"/>
        <v>2.4800540027423943</v>
      </c>
      <c r="AT31">
        <f t="shared" si="9"/>
        <v>4.8850469797764511</v>
      </c>
      <c r="AU31">
        <f t="shared" si="9"/>
        <v>-120.02716740581049</v>
      </c>
      <c r="AW31">
        <v>28</v>
      </c>
      <c r="AX31">
        <f>IF(Z31&gt;0, (R31*SUMPRODUCT(K31:$K$98, X31:$X$98)-K31*$AZ$3)/Z31, 0)</f>
        <v>2439.4425815758259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500000</v>
      </c>
      <c r="S32">
        <f t="shared" si="1"/>
        <v>2396.0083211126725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1607.5354334075193</v>
      </c>
      <c r="AC32">
        <f t="shared" si="2"/>
        <v>1547.717249903352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-3215.1165581714999</v>
      </c>
      <c r="AI32">
        <f t="shared" si="6"/>
        <v>-3231.2654717235259</v>
      </c>
      <c r="AJ32">
        <f t="shared" si="7"/>
        <v>59.818183504167337</v>
      </c>
      <c r="AK32">
        <f t="shared" si="22"/>
        <v>112.52748033852636</v>
      </c>
      <c r="AL32">
        <f t="shared" si="8"/>
        <v>-3058.9198078808322</v>
      </c>
      <c r="AN32">
        <f t="shared" si="9"/>
        <v>0</v>
      </c>
      <c r="AO32">
        <f t="shared" si="9"/>
        <v>0</v>
      </c>
      <c r="AP32">
        <f t="shared" si="9"/>
        <v>-0.60369927215682673</v>
      </c>
      <c r="AQ32">
        <f t="shared" si="9"/>
        <v>-120.19158563295257</v>
      </c>
      <c r="AR32">
        <f t="shared" si="9"/>
        <v>-120.79528490510938</v>
      </c>
      <c r="AS32">
        <f t="shared" si="9"/>
        <v>2.236199588713415</v>
      </c>
      <c r="AT32">
        <f t="shared" si="9"/>
        <v>4.2066457139147166</v>
      </c>
      <c r="AU32">
        <f t="shared" si="9"/>
        <v>-114.35243960248125</v>
      </c>
      <c r="AW32">
        <v>29</v>
      </c>
      <c r="AX32">
        <f>IF(Z32&gt;0, (R32*SUMPRODUCT(K32:$K$98, X32:$X$98)-K32*$AZ$3)/Z32, 0)</f>
        <v>2396.0083211126725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500000</v>
      </c>
      <c r="S33">
        <f t="shared" si="1"/>
        <v>2350.937969601001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1547.717249903352</v>
      </c>
      <c r="AC33">
        <f t="shared" si="2"/>
        <v>1487.2438011045531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-3439.887181239048</v>
      </c>
      <c r="AI33">
        <f t="shared" si="6"/>
        <v>-3455.7026112964918</v>
      </c>
      <c r="AJ33">
        <f t="shared" si="7"/>
        <v>60.473448798798927</v>
      </c>
      <c r="AK33">
        <f t="shared" si="22"/>
        <v>108.34020749323466</v>
      </c>
      <c r="AL33">
        <f t="shared" si="8"/>
        <v>-3286.8889550044582</v>
      </c>
      <c r="AN33">
        <f t="shared" si="9"/>
        <v>0</v>
      </c>
      <c r="AO33">
        <f t="shared" si="9"/>
        <v>0</v>
      </c>
      <c r="AP33">
        <f t="shared" si="9"/>
        <v>-0.52788622058550727</v>
      </c>
      <c r="AQ33">
        <f t="shared" si="9"/>
        <v>-114.81629249089768</v>
      </c>
      <c r="AR33">
        <f t="shared" si="9"/>
        <v>-115.34417871148318</v>
      </c>
      <c r="AS33">
        <f t="shared" si="9"/>
        <v>2.018478170762342</v>
      </c>
      <c r="AT33">
        <f t="shared" si="9"/>
        <v>3.6161711988435523</v>
      </c>
      <c r="AU33">
        <f t="shared" si="9"/>
        <v>-109.7095293418773</v>
      </c>
      <c r="AW33">
        <v>30</v>
      </c>
      <c r="AX33">
        <f>IF(Z33&gt;0, (R33*SUMPRODUCT(K33:$K$98, X33:$X$98)-K33*$AZ$3)/Z33, 0)</f>
        <v>2350.937969601001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500000</v>
      </c>
      <c r="S34">
        <f t="shared" si="1"/>
        <v>2303.6674529545217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1487.2438011045531</v>
      </c>
      <c r="AC34">
        <f t="shared" si="2"/>
        <v>1425.7472736441487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-3693.8901175573383</v>
      </c>
      <c r="AI34">
        <f t="shared" si="6"/>
        <v>-3709.3626988083297</v>
      </c>
      <c r="AJ34">
        <f t="shared" si="7"/>
        <v>61.496527460404423</v>
      </c>
      <c r="AK34">
        <f t="shared" si="22"/>
        <v>104.10706607731872</v>
      </c>
      <c r="AL34">
        <f t="shared" si="8"/>
        <v>-3543.7591052706061</v>
      </c>
      <c r="AN34">
        <f t="shared" si="9"/>
        <v>0</v>
      </c>
      <c r="AO34">
        <f t="shared" si="9"/>
        <v>0</v>
      </c>
      <c r="AP34">
        <f t="shared" si="9"/>
        <v>-0.46110949930484096</v>
      </c>
      <c r="AQ34">
        <f t="shared" si="9"/>
        <v>-110.08427068268291</v>
      </c>
      <c r="AR34">
        <f t="shared" si="9"/>
        <v>-110.54538018198775</v>
      </c>
      <c r="AS34">
        <f t="shared" si="9"/>
        <v>1.8327021539755153</v>
      </c>
      <c r="AT34">
        <f t="shared" si="9"/>
        <v>3.1025693990090959</v>
      </c>
      <c r="AU34">
        <f t="shared" ref="AU34:AU79" si="23">AL34*$K34</f>
        <v>-105.61010862900312</v>
      </c>
      <c r="AW34">
        <v>31</v>
      </c>
      <c r="AX34">
        <f>IF(Z34&gt;0, (R34*SUMPRODUCT(K34:$K$98, X34:$X$98)-K34*$AZ$3)/Z34, 0)</f>
        <v>2303.6674529545217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500000</v>
      </c>
      <c r="S35">
        <f t="shared" si="1"/>
        <v>2254.2505093010564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1425.7472736441487</v>
      </c>
      <c r="AC35">
        <f t="shared" si="2"/>
        <v>1363.2699360244071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-3979.46032294516</v>
      </c>
      <c r="AI35">
        <f t="shared" ref="AI35:AI66" si="25">SUM(AE35:AH35)</f>
        <v>-3994.5792053674945</v>
      </c>
      <c r="AJ35">
        <f t="shared" si="7"/>
        <v>62.477337619741547</v>
      </c>
      <c r="AK35">
        <f t="shared" si="22"/>
        <v>99.802309155090413</v>
      </c>
      <c r="AL35">
        <f t="shared" ref="AL35:AL79" si="26">SUM(AI35:AK35)</f>
        <v>-3832.2995585926628</v>
      </c>
      <c r="AN35">
        <f t="shared" ref="AN35:AT66" si="27">AE35*$K35</f>
        <v>0</v>
      </c>
      <c r="AO35">
        <f t="shared" si="27"/>
        <v>0</v>
      </c>
      <c r="AP35">
        <f t="shared" si="27"/>
        <v>-0.40229345236135772</v>
      </c>
      <c r="AQ35">
        <f t="shared" si="27"/>
        <v>-105.88817262628484</v>
      </c>
      <c r="AR35">
        <f t="shared" si="27"/>
        <v>-106.2904660786462</v>
      </c>
      <c r="AS35">
        <f t="shared" si="27"/>
        <v>1.6624392692056604</v>
      </c>
      <c r="AT35">
        <f t="shared" si="27"/>
        <v>2.6556073644917944</v>
      </c>
      <c r="AU35">
        <f t="shared" si="23"/>
        <v>-101.97241944494876</v>
      </c>
      <c r="AW35">
        <v>32</v>
      </c>
      <c r="AX35">
        <f>IF(Z35&gt;0, (R35*SUMPRODUCT(K35:$K$98, X35:$X$98)-K35*$AZ$3)/Z35, 0)</f>
        <v>2254.2505093010564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500000</v>
      </c>
      <c r="S36">
        <f t="shared" si="1"/>
        <v>2202.8048778544735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1363.2699360244071</v>
      </c>
      <c r="AC36">
        <f t="shared" si="2"/>
        <v>1299.8879536328914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-4300.967662550167</v>
      </c>
      <c r="AI36">
        <f t="shared" si="25"/>
        <v>-4315.7203077651502</v>
      </c>
      <c r="AJ36">
        <f t="shared" si="7"/>
        <v>63.381982391515749</v>
      </c>
      <c r="AK36">
        <f t="shared" si="22"/>
        <v>95.428895521708512</v>
      </c>
      <c r="AL36">
        <f t="shared" si="26"/>
        <v>-4156.9094298519258</v>
      </c>
      <c r="AN36">
        <f t="shared" si="27"/>
        <v>0</v>
      </c>
      <c r="AO36">
        <f t="shared" si="27"/>
        <v>0</v>
      </c>
      <c r="AP36">
        <f t="shared" si="27"/>
        <v>-0.35048961157663389</v>
      </c>
      <c r="AQ36">
        <f t="shared" si="27"/>
        <v>-102.18130128418119</v>
      </c>
      <c r="AR36">
        <f t="shared" si="27"/>
        <v>-102.53179089575781</v>
      </c>
      <c r="AS36">
        <f t="shared" si="27"/>
        <v>1.5058130976265147</v>
      </c>
      <c r="AT36">
        <f t="shared" si="27"/>
        <v>2.2671755496851769</v>
      </c>
      <c r="AU36">
        <f t="shared" si="23"/>
        <v>-98.758802248446116</v>
      </c>
      <c r="AW36">
        <v>33</v>
      </c>
      <c r="AX36">
        <f>IF(Z36&gt;0, (R36*SUMPRODUCT(K36:$K$98, X36:$X$98)-K36*$AZ$3)/Z36, 0)</f>
        <v>2202.8048778544735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500000</v>
      </c>
      <c r="S37">
        <f t="shared" si="1"/>
        <v>2149.304709439632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1299.8879536328914</v>
      </c>
      <c r="AC37">
        <f t="shared" si="2"/>
        <v>1235.6586079154681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-4646.9478134367528</v>
      </c>
      <c r="AI37">
        <f t="shared" si="25"/>
        <v>-4661.3205848089146</v>
      </c>
      <c r="AJ37">
        <f t="shared" si="7"/>
        <v>64.229345717423257</v>
      </c>
      <c r="AK37">
        <f t="shared" si="22"/>
        <v>90.9921567543024</v>
      </c>
      <c r="AL37">
        <f t="shared" si="26"/>
        <v>-4506.0990823371885</v>
      </c>
      <c r="AN37">
        <f t="shared" si="27"/>
        <v>0</v>
      </c>
      <c r="AO37">
        <f t="shared" si="27"/>
        <v>0</v>
      </c>
      <c r="AP37">
        <f t="shared" si="27"/>
        <v>-0.30487916513684576</v>
      </c>
      <c r="AQ37">
        <f t="shared" si="27"/>
        <v>-98.572330492861937</v>
      </c>
      <c r="AR37">
        <f t="shared" si="27"/>
        <v>-98.877209657998776</v>
      </c>
      <c r="AS37">
        <f t="shared" si="27"/>
        <v>1.3624504831087669</v>
      </c>
      <c r="AT37">
        <f t="shared" si="27"/>
        <v>1.9301505650458222</v>
      </c>
      <c r="AU37">
        <f t="shared" si="23"/>
        <v>-95.584608609844182</v>
      </c>
      <c r="AW37">
        <v>34</v>
      </c>
      <c r="AX37">
        <f>IF(Z37&gt;0, (R37*SUMPRODUCT(K37:$K$98, X37:$X$98)-K37*$AZ$3)/Z37, 0)</f>
        <v>2149.304709439632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500000</v>
      </c>
      <c r="S38">
        <f t="shared" si="1"/>
        <v>2094.2708386847703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1235.6586079154681</v>
      </c>
      <c r="AC38">
        <f t="shared" si="2"/>
        <v>1170.971952035783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-5015.324528695538</v>
      </c>
      <c r="AI38">
        <f t="shared" si="25"/>
        <v>-5029.3028061275436</v>
      </c>
      <c r="AJ38">
        <f t="shared" si="7"/>
        <v>64.686655879685077</v>
      </c>
      <c r="AK38">
        <f t="shared" si="22"/>
        <v>86.496102554082782</v>
      </c>
      <c r="AL38">
        <f t="shared" si="26"/>
        <v>-4878.1200476937765</v>
      </c>
      <c r="AN38">
        <f t="shared" si="27"/>
        <v>0</v>
      </c>
      <c r="AO38">
        <f t="shared" si="27"/>
        <v>0</v>
      </c>
      <c r="AP38">
        <f t="shared" si="27"/>
        <v>-0.26474201032949574</v>
      </c>
      <c r="AQ38">
        <f t="shared" si="27"/>
        <v>-94.987891365036987</v>
      </c>
      <c r="AR38">
        <f t="shared" si="27"/>
        <v>-95.252633375366486</v>
      </c>
      <c r="AS38">
        <f t="shared" si="27"/>
        <v>1.2251348853521149</v>
      </c>
      <c r="AT38">
        <f t="shared" si="27"/>
        <v>1.6381955635966148</v>
      </c>
      <c r="AU38">
        <f t="shared" si="23"/>
        <v>-92.38930292641777</v>
      </c>
      <c r="AW38">
        <v>35</v>
      </c>
      <c r="AX38">
        <f>IF(Z38&gt;0, (R38*SUMPRODUCT(K38:$K$98, X38:$X$98)-K38*$AZ$3)/Z38, 0)</f>
        <v>2094.2708386847703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500000</v>
      </c>
      <c r="S39">
        <f t="shared" si="1"/>
        <v>2038.2166866475093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1170.971952035783</v>
      </c>
      <c r="AC39">
        <f t="shared" si="2"/>
        <v>1106.2391272896541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-5395.6240348516831</v>
      </c>
      <c r="AI39">
        <f t="shared" si="25"/>
        <v>-5409.1927483076261</v>
      </c>
      <c r="AJ39">
        <f t="shared" si="7"/>
        <v>64.732824746128927</v>
      </c>
      <c r="AK39">
        <f t="shared" si="22"/>
        <v>81.968036642504813</v>
      </c>
      <c r="AL39">
        <f t="shared" si="26"/>
        <v>-5262.4918869189923</v>
      </c>
      <c r="AN39">
        <f t="shared" si="27"/>
        <v>0</v>
      </c>
      <c r="AO39">
        <f t="shared" si="27"/>
        <v>0</v>
      </c>
      <c r="AP39">
        <f t="shared" si="27"/>
        <v>-0.22945094728133678</v>
      </c>
      <c r="AQ39">
        <f t="shared" si="27"/>
        <v>-91.241594126849961</v>
      </c>
      <c r="AR39">
        <f t="shared" si="27"/>
        <v>-91.471045074131297</v>
      </c>
      <c r="AS39">
        <f t="shared" si="27"/>
        <v>1.0946511625013844</v>
      </c>
      <c r="AT39">
        <f t="shared" si="27"/>
        <v>1.3861036800196127</v>
      </c>
      <c r="AU39">
        <f t="shared" si="23"/>
        <v>-88.990290231610302</v>
      </c>
      <c r="AW39">
        <v>36</v>
      </c>
      <c r="AX39">
        <f>IF(Z39&gt;0, (R39*SUMPRODUCT(K39:$K$98, X39:$X$98)-K39*$AZ$3)/Z39, 0)</f>
        <v>2038.2166866475093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500000</v>
      </c>
      <c r="S40">
        <f t="shared" si="1"/>
        <v>1981.9879014889652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1106.2391272896541</v>
      </c>
      <c r="AC40">
        <f t="shared" si="2"/>
        <v>1042.0109855011146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-5790.3583710662733</v>
      </c>
      <c r="AI40">
        <f t="shared" si="25"/>
        <v>-5803.5018794691032</v>
      </c>
      <c r="AJ40">
        <f t="shared" si="7"/>
        <v>64.22814178853946</v>
      </c>
      <c r="AK40">
        <f t="shared" si="22"/>
        <v>77.436738910275793</v>
      </c>
      <c r="AL40">
        <f t="shared" si="26"/>
        <v>-5661.8369987702881</v>
      </c>
      <c r="AN40">
        <f t="shared" si="27"/>
        <v>0</v>
      </c>
      <c r="AO40">
        <f t="shared" si="27"/>
        <v>0</v>
      </c>
      <c r="AP40">
        <f t="shared" si="27"/>
        <v>-0.19844696821305569</v>
      </c>
      <c r="AQ40">
        <f t="shared" si="27"/>
        <v>-87.425596605375461</v>
      </c>
      <c r="AR40">
        <f t="shared" si="27"/>
        <v>-87.624043573588509</v>
      </c>
      <c r="AS40">
        <f t="shared" si="27"/>
        <v>0.96974716500728331</v>
      </c>
      <c r="AT40">
        <f t="shared" si="27"/>
        <v>1.1691768737897463</v>
      </c>
      <c r="AU40">
        <f t="shared" si="23"/>
        <v>-85.485119534791494</v>
      </c>
      <c r="AW40">
        <v>37</v>
      </c>
      <c r="AX40">
        <f>IF(Z40&gt;0, (R40*SUMPRODUCT(K40:$K$98, X40:$X$98)-K40*$AZ$3)/Z40, 0)</f>
        <v>1981.9879014889652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500000</v>
      </c>
      <c r="S41">
        <f t="shared" si="1"/>
        <v>1926.3536443495971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1042.0109855011146</v>
      </c>
      <c r="AC41">
        <f t="shared" si="2"/>
        <v>978.70454276923033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-6211.1262980405636</v>
      </c>
      <c r="AI41">
        <f t="shared" si="25"/>
        <v>-6223.827815044463</v>
      </c>
      <c r="AJ41">
        <f t="shared" si="7"/>
        <v>63.306442731884317</v>
      </c>
      <c r="AK41">
        <f t="shared" si="22"/>
        <v>72.940768985078037</v>
      </c>
      <c r="AL41">
        <f t="shared" si="26"/>
        <v>-6087.5806033275012</v>
      </c>
      <c r="AN41">
        <f t="shared" si="27"/>
        <v>0</v>
      </c>
      <c r="AO41">
        <f t="shared" si="27"/>
        <v>0</v>
      </c>
      <c r="AP41">
        <f t="shared" si="27"/>
        <v>-0.17122640262770775</v>
      </c>
      <c r="AQ41">
        <f t="shared" si="27"/>
        <v>-83.730849783793843</v>
      </c>
      <c r="AR41">
        <f t="shared" si="27"/>
        <v>-83.902076186421553</v>
      </c>
      <c r="AS41">
        <f t="shared" si="27"/>
        <v>0.85342045747837658</v>
      </c>
      <c r="AT41">
        <f t="shared" si="27"/>
        <v>0.98329872521360406</v>
      </c>
      <c r="AU41">
        <f t="shared" si="23"/>
        <v>-82.065357003729574</v>
      </c>
      <c r="AW41">
        <v>38</v>
      </c>
      <c r="AX41">
        <f>IF(Z41&gt;0, (R41*SUMPRODUCT(K41:$K$98, X41:$X$98)-K41*$AZ$3)/Z41, 0)</f>
        <v>1926.3536443495971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500000</v>
      </c>
      <c r="S42">
        <f t="shared" si="1"/>
        <v>1871.6969982106762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978.70454276923033</v>
      </c>
      <c r="AC42">
        <f t="shared" si="2"/>
        <v>916.50865180105416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-6656.4304158320128</v>
      </c>
      <c r="AI42">
        <f t="shared" si="25"/>
        <v>-6668.6720961450819</v>
      </c>
      <c r="AJ42">
        <f t="shared" si="7"/>
        <v>62.195890968176172</v>
      </c>
      <c r="AK42">
        <f t="shared" si="22"/>
        <v>68.509317993846125</v>
      </c>
      <c r="AL42">
        <f t="shared" si="26"/>
        <v>-6537.96688718306</v>
      </c>
      <c r="AN42">
        <f t="shared" si="27"/>
        <v>0</v>
      </c>
      <c r="AO42">
        <f t="shared" si="27"/>
        <v>0</v>
      </c>
      <c r="AP42">
        <f t="shared" si="27"/>
        <v>-0.14734593186513079</v>
      </c>
      <c r="AQ42">
        <f t="shared" si="27"/>
        <v>-80.119552008646181</v>
      </c>
      <c r="AR42">
        <f t="shared" si="27"/>
        <v>-80.266897940511299</v>
      </c>
      <c r="AS42">
        <f t="shared" si="27"/>
        <v>0.74861549056334875</v>
      </c>
      <c r="AT42">
        <f t="shared" si="27"/>
        <v>0.82460651177689059</v>
      </c>
      <c r="AU42">
        <f t="shared" si="23"/>
        <v>-78.693675938171069</v>
      </c>
      <c r="AW42">
        <v>39</v>
      </c>
      <c r="AX42">
        <f>IF(Z42&gt;0, (R42*SUMPRODUCT(K42:$K$98, X42:$X$98)-K42*$AZ$3)/Z42, 0)</f>
        <v>1871.6969982106762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500000</v>
      </c>
      <c r="S43">
        <f t="shared" si="1"/>
        <v>1818.4602694865341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916.50865180105416</v>
      </c>
      <c r="AC43">
        <f t="shared" si="2"/>
        <v>855.61674159206655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-7126.6956923111884</v>
      </c>
      <c r="AI43">
        <f t="shared" si="25"/>
        <v>-7138.4586210365114</v>
      </c>
      <c r="AJ43">
        <f t="shared" si="7"/>
        <v>60.891910208987611</v>
      </c>
      <c r="AK43">
        <f t="shared" si="22"/>
        <v>64.155605626073793</v>
      </c>
      <c r="AL43">
        <f t="shared" si="26"/>
        <v>-7013.4111052014505</v>
      </c>
      <c r="AN43">
        <f t="shared" si="27"/>
        <v>0</v>
      </c>
      <c r="AO43">
        <f t="shared" si="27"/>
        <v>0</v>
      </c>
      <c r="AP43">
        <f t="shared" si="27"/>
        <v>-0.12641382104376181</v>
      </c>
      <c r="AQ43">
        <f t="shared" si="27"/>
        <v>-76.589160311896762</v>
      </c>
      <c r="AR43">
        <f t="shared" si="27"/>
        <v>-76.715574132940517</v>
      </c>
      <c r="AS43">
        <f t="shared" si="27"/>
        <v>0.65439306995039503</v>
      </c>
      <c r="AT43">
        <f t="shared" si="27"/>
        <v>0.6894673459263001</v>
      </c>
      <c r="AU43">
        <f t="shared" si="23"/>
        <v>-75.371713717063827</v>
      </c>
      <c r="AW43">
        <v>40</v>
      </c>
      <c r="AX43">
        <f>IF(Z43&gt;0, (R43*SUMPRODUCT(K43:$K$98, X43:$X$98)-K43*$AZ$3)/Z43, 0)</f>
        <v>1818.4602694865341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500000</v>
      </c>
      <c r="S44">
        <f t="shared" si="1"/>
        <v>1766.8096525852886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855.61674159206655</v>
      </c>
      <c r="AC44">
        <f t="shared" si="2"/>
        <v>796.19511860129319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-7585.9840183088463</v>
      </c>
      <c r="AI44">
        <f t="shared" si="25"/>
        <v>-7597.2500185460003</v>
      </c>
      <c r="AJ44">
        <f t="shared" si="7"/>
        <v>59.421622990773358</v>
      </c>
      <c r="AK44">
        <f t="shared" si="22"/>
        <v>59.893171911444661</v>
      </c>
      <c r="AL44">
        <f t="shared" si="26"/>
        <v>-7477.9352236437826</v>
      </c>
      <c r="AN44">
        <f t="shared" si="27"/>
        <v>0</v>
      </c>
      <c r="AO44">
        <f t="shared" si="27"/>
        <v>0</v>
      </c>
      <c r="AP44">
        <f t="shared" si="27"/>
        <v>-0.10810127756283958</v>
      </c>
      <c r="AQ44">
        <f t="shared" si="27"/>
        <v>-72.790213623997786</v>
      </c>
      <c r="AR44">
        <f t="shared" si="27"/>
        <v>-72.898314901560624</v>
      </c>
      <c r="AS44">
        <f t="shared" si="27"/>
        <v>0.57017159816628493</v>
      </c>
      <c r="AT44">
        <f t="shared" si="27"/>
        <v>0.57469627770515397</v>
      </c>
      <c r="AU44">
        <f t="shared" si="23"/>
        <v>-71.753447025689198</v>
      </c>
      <c r="AW44">
        <v>41</v>
      </c>
      <c r="AX44">
        <f>IF(Z44&gt;0, (R44*SUMPRODUCT(K44:$K$98, X44:$X$98)-K44*$AZ$3)/Z44, 0)</f>
        <v>1766.8096525852886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25</v>
      </c>
      <c r="R45">
        <f t="shared" si="0"/>
        <v>500000</v>
      </c>
      <c r="S45">
        <f t="shared" si="1"/>
        <v>1717.4824535186028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796.19511860129319</v>
      </c>
      <c r="AC45">
        <f t="shared" si="2"/>
        <v>738.73306329972729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-8004.0359942084915</v>
      </c>
      <c r="AI45">
        <f t="shared" si="25"/>
        <v>-8014.7891326435638</v>
      </c>
      <c r="AJ45">
        <f t="shared" si="7"/>
        <v>57.462055301565897</v>
      </c>
      <c r="AK45">
        <f t="shared" si="22"/>
        <v>55.733658302090525</v>
      </c>
      <c r="AL45">
        <f t="shared" si="26"/>
        <v>-7901.5934190399075</v>
      </c>
      <c r="AN45">
        <f t="shared" si="27"/>
        <v>0</v>
      </c>
      <c r="AO45">
        <f t="shared" si="27"/>
        <v>0</v>
      </c>
      <c r="AP45">
        <f t="shared" si="27"/>
        <v>-9.2125166285074514E-2</v>
      </c>
      <c r="AQ45">
        <f t="shared" si="27"/>
        <v>-68.572831212994657</v>
      </c>
      <c r="AR45">
        <f t="shared" si="27"/>
        <v>-68.66495637927973</v>
      </c>
      <c r="AS45">
        <f t="shared" si="27"/>
        <v>0.49229361564555252</v>
      </c>
      <c r="AT45">
        <f t="shared" si="27"/>
        <v>0.47748595163706609</v>
      </c>
      <c r="AU45">
        <f t="shared" si="23"/>
        <v>-67.695176811997115</v>
      </c>
      <c r="AW45">
        <v>42</v>
      </c>
      <c r="AX45">
        <f>IF(Z45&gt;0, (R45*SUMPRODUCT(K45:$K$98, X45:$X$98)-K45*$AZ$3)/Z45, 0)</f>
        <v>1717.4824535186028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500000</v>
      </c>
      <c r="S46">
        <f t="shared" si="1"/>
        <v>1687.8576102173438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738.73306329972729</v>
      </c>
      <c r="AC46">
        <f t="shared" si="2"/>
        <v>683.84608773176114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-10334.007766656512</v>
      </c>
      <c r="AI46">
        <f t="shared" si="25"/>
        <v>-10344.136673318901</v>
      </c>
      <c r="AJ46">
        <f t="shared" si="7"/>
        <v>54.886975567966147</v>
      </c>
      <c r="AK46">
        <f t="shared" si="22"/>
        <v>51.711314430980913</v>
      </c>
      <c r="AL46">
        <f t="shared" si="26"/>
        <v>-10237.538383319954</v>
      </c>
      <c r="AN46">
        <f t="shared" si="27"/>
        <v>0</v>
      </c>
      <c r="AO46">
        <f t="shared" si="27"/>
        <v>0</v>
      </c>
      <c r="AP46">
        <f t="shared" si="27"/>
        <v>-7.7479640029945562E-2</v>
      </c>
      <c r="AQ46">
        <f t="shared" si="27"/>
        <v>-79.048531940798838</v>
      </c>
      <c r="AR46">
        <f t="shared" si="27"/>
        <v>-79.126011580828788</v>
      </c>
      <c r="AS46">
        <f t="shared" si="27"/>
        <v>0.41985016261720709</v>
      </c>
      <c r="AT46">
        <f t="shared" si="27"/>
        <v>0.39555839155524763</v>
      </c>
      <c r="AU46">
        <f t="shared" si="23"/>
        <v>-78.310603026656338</v>
      </c>
      <c r="AW46">
        <v>43</v>
      </c>
      <c r="AX46">
        <f>IF(Z46&gt;0, (R46*SUMPRODUCT(K46:$K$98, X46:$X$98)-K46*$AZ$3)/Z46, 0)</f>
        <v>1687.8576102173438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500000</v>
      </c>
      <c r="S47">
        <f t="shared" si="1"/>
        <v>1640.3326403299548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683.84608773176114</v>
      </c>
      <c r="AC47">
        <f t="shared" si="2"/>
        <v>617.01706975973764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-12475.539142851538</v>
      </c>
      <c r="AI47">
        <f t="shared" si="25"/>
        <v>-12484.94298349016</v>
      </c>
      <c r="AJ47">
        <f t="shared" si="7"/>
        <v>66.829017972023507</v>
      </c>
      <c r="AK47">
        <f t="shared" si="22"/>
        <v>47.869226141223287</v>
      </c>
      <c r="AL47">
        <f t="shared" si="26"/>
        <v>-12370.244739376913</v>
      </c>
      <c r="AN47">
        <f t="shared" si="27"/>
        <v>0</v>
      </c>
      <c r="AO47">
        <f t="shared" si="27"/>
        <v>0</v>
      </c>
      <c r="AP47">
        <f t="shared" si="27"/>
        <v>-6.4226205314521403E-2</v>
      </c>
      <c r="AQ47">
        <f t="shared" si="27"/>
        <v>-85.205244238966472</v>
      </c>
      <c r="AR47">
        <f t="shared" si="27"/>
        <v>-85.269470444280998</v>
      </c>
      <c r="AS47">
        <f t="shared" si="27"/>
        <v>0.45642779308814879</v>
      </c>
      <c r="AT47">
        <f t="shared" si="27"/>
        <v>0.32693650015360992</v>
      </c>
      <c r="AU47">
        <f t="shared" si="23"/>
        <v>-84.486106151039223</v>
      </c>
      <c r="AW47">
        <v>44</v>
      </c>
      <c r="AX47">
        <f>IF(Z47&gt;0, (R47*SUMPRODUCT(K47:$K$98, X47:$X$98)-K47*$AZ$3)/Z47, 0)</f>
        <v>1640.3326403299548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500000</v>
      </c>
      <c r="S48">
        <f t="shared" si="1"/>
        <v>1579.4343247725296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617.01706975973764</v>
      </c>
      <c r="AC48">
        <f t="shared" si="2"/>
        <v>542.72210585003495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-14387.031336049142</v>
      </c>
      <c r="AI48">
        <f t="shared" si="25"/>
        <v>-14395.621786714575</v>
      </c>
      <c r="AJ48">
        <f t="shared" si="7"/>
        <v>74.294963909702687</v>
      </c>
      <c r="AK48">
        <f t="shared" si="22"/>
        <v>43.191194883181637</v>
      </c>
      <c r="AL48">
        <f t="shared" si="26"/>
        <v>-14278.135627921691</v>
      </c>
      <c r="AN48">
        <f t="shared" si="27"/>
        <v>0</v>
      </c>
      <c r="AO48">
        <f t="shared" si="27"/>
        <v>0</v>
      </c>
      <c r="AP48">
        <f t="shared" si="27"/>
        <v>-5.2384756302615694E-2</v>
      </c>
      <c r="AQ48">
        <f t="shared" si="27"/>
        <v>-87.732432186546689</v>
      </c>
      <c r="AR48">
        <f t="shared" si="27"/>
        <v>-87.784816942849304</v>
      </c>
      <c r="AS48">
        <f t="shared" si="27"/>
        <v>0.45305231710156757</v>
      </c>
      <c r="AT48">
        <f t="shared" si="27"/>
        <v>0.2633808523548567</v>
      </c>
      <c r="AU48">
        <f t="shared" si="23"/>
        <v>-87.068383773392881</v>
      </c>
      <c r="AW48">
        <v>45</v>
      </c>
      <c r="AX48">
        <f>IF(Z48&gt;0, (R48*SUMPRODUCT(K48:$K$98, X48:$X$98)-K48*$AZ$3)/Z48, 0)</f>
        <v>1579.4343247725296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500000</v>
      </c>
      <c r="S49">
        <f t="shared" si="1"/>
        <v>1507.740437670667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542.72210585003495</v>
      </c>
      <c r="AC49">
        <f t="shared" si="2"/>
        <v>464.73099538604527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-15975.87002226708</v>
      </c>
      <c r="AI49">
        <f t="shared" si="25"/>
        <v>-15983.575774924746</v>
      </c>
      <c r="AJ49">
        <f t="shared" si="7"/>
        <v>77.991110463989685</v>
      </c>
      <c r="AK49">
        <f t="shared" si="22"/>
        <v>37.990547409502447</v>
      </c>
      <c r="AL49">
        <f t="shared" si="26"/>
        <v>-15867.594117051252</v>
      </c>
      <c r="AN49">
        <f t="shared" si="27"/>
        <v>0</v>
      </c>
      <c r="AO49">
        <f t="shared" si="27"/>
        <v>0</v>
      </c>
      <c r="AP49">
        <f t="shared" si="27"/>
        <v>-4.1955221852613522E-2</v>
      </c>
      <c r="AQ49">
        <f t="shared" si="27"/>
        <v>-86.983219011828268</v>
      </c>
      <c r="AR49">
        <f t="shared" si="27"/>
        <v>-87.025174233680886</v>
      </c>
      <c r="AS49">
        <f t="shared" si="27"/>
        <v>0.4246352676260835</v>
      </c>
      <c r="AT49">
        <f t="shared" si="27"/>
        <v>0.20684570549798831</v>
      </c>
      <c r="AU49">
        <f t="shared" si="23"/>
        <v>-86.393693260556802</v>
      </c>
      <c r="AW49">
        <v>46</v>
      </c>
      <c r="AX49">
        <f>IF(Z49&gt;0, (R49*SUMPRODUCT(K49:$K$98, X49:$X$98)-K49*$AZ$3)/Z49, 0)</f>
        <v>1507.740437670667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25</v>
      </c>
      <c r="R50">
        <f t="shared" si="0"/>
        <v>500000</v>
      </c>
      <c r="S50">
        <f t="shared" si="1"/>
        <v>1423.694746713197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464.73099538604527</v>
      </c>
      <c r="AC50">
        <f t="shared" si="2"/>
        <v>386.44538505507154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-16854.71634704632</v>
      </c>
      <c r="AI50">
        <f t="shared" si="25"/>
        <v>-16861.502306360057</v>
      </c>
      <c r="AJ50">
        <f t="shared" si="7"/>
        <v>78.285610330973725</v>
      </c>
      <c r="AK50">
        <f t="shared" si="22"/>
        <v>32.531169677023172</v>
      </c>
      <c r="AL50">
        <f t="shared" si="26"/>
        <v>-16750.685526352059</v>
      </c>
      <c r="AN50">
        <f t="shared" si="27"/>
        <v>0</v>
      </c>
      <c r="AO50">
        <f t="shared" si="27"/>
        <v>0</v>
      </c>
      <c r="AP50">
        <f t="shared" si="27"/>
        <v>-3.2988622862469945E-2</v>
      </c>
      <c r="AQ50">
        <f t="shared" si="27"/>
        <v>-81.935929073589989</v>
      </c>
      <c r="AR50">
        <f t="shared" si="27"/>
        <v>-81.968917696452451</v>
      </c>
      <c r="AS50">
        <f t="shared" si="27"/>
        <v>0.38057028569842705</v>
      </c>
      <c r="AT50">
        <f t="shared" si="27"/>
        <v>0.15814396139657363</v>
      </c>
      <c r="AU50">
        <f t="shared" si="23"/>
        <v>-81.43020344935745</v>
      </c>
      <c r="AW50">
        <v>47</v>
      </c>
      <c r="AX50">
        <f>IF(Z50&gt;0, (R50*SUMPRODUCT(K50:$K$98, X50:$X$98)-K50*$AZ$3)/Z50, 0)</f>
        <v>1423.694746713197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500000</v>
      </c>
      <c r="S51">
        <f t="shared" si="1"/>
        <v>1333.1589079262478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386.44538505507154</v>
      </c>
      <c r="AC51">
        <f t="shared" si="2"/>
        <v>312.27517801795864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-17243.481322014915</v>
      </c>
      <c r="AI51">
        <f t="shared" si="25"/>
        <v>-17249.337247669413</v>
      </c>
      <c r="AJ51">
        <f t="shared" si="7"/>
        <v>74.170207037112903</v>
      </c>
      <c r="AK51">
        <f t="shared" si="22"/>
        <v>27.051176953855009</v>
      </c>
      <c r="AL51">
        <f t="shared" si="26"/>
        <v>-17148.115863678446</v>
      </c>
      <c r="AN51">
        <f t="shared" si="27"/>
        <v>0</v>
      </c>
      <c r="AO51">
        <f t="shared" si="27"/>
        <v>0</v>
      </c>
      <c r="AP51">
        <f t="shared" si="27"/>
        <v>-2.5417361526998406E-2</v>
      </c>
      <c r="AQ51">
        <f t="shared" si="27"/>
        <v>-74.844495064411291</v>
      </c>
      <c r="AR51">
        <f t="shared" si="27"/>
        <v>-74.869912425938281</v>
      </c>
      <c r="AS51">
        <f t="shared" si="27"/>
        <v>0.32193218937919743</v>
      </c>
      <c r="AT51">
        <f t="shared" si="27"/>
        <v>0.11741432267650333</v>
      </c>
      <c r="AU51">
        <f t="shared" si="23"/>
        <v>-74.430565913882575</v>
      </c>
      <c r="AW51">
        <v>48</v>
      </c>
      <c r="AX51">
        <f>IF(Z51&gt;0, (R51*SUMPRODUCT(K51:$K$98, X51:$X$98)-K51*$AZ$3)/Z51, 0)</f>
        <v>1333.1589079262478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25</v>
      </c>
      <c r="R52">
        <f t="shared" si="0"/>
        <v>500000</v>
      </c>
      <c r="S52">
        <f t="shared" si="1"/>
        <v>1235.4556596679683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312.27517801795864</v>
      </c>
      <c r="AC52">
        <f t="shared" si="2"/>
        <v>244.36436334325901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-17050.87569427754</v>
      </c>
      <c r="AI52">
        <f t="shared" si="25"/>
        <v>-17055.820516890781</v>
      </c>
      <c r="AJ52">
        <f t="shared" si="7"/>
        <v>67.910814674699623</v>
      </c>
      <c r="AK52">
        <f t="shared" si="22"/>
        <v>21.859262461257106</v>
      </c>
      <c r="AL52">
        <f t="shared" si="26"/>
        <v>-16966.050439754825</v>
      </c>
      <c r="AN52">
        <f t="shared" si="27"/>
        <v>0</v>
      </c>
      <c r="AO52">
        <f t="shared" si="27"/>
        <v>0</v>
      </c>
      <c r="AP52">
        <f t="shared" si="27"/>
        <v>-1.9163181185881333E-2</v>
      </c>
      <c r="AQ52">
        <f t="shared" si="27"/>
        <v>-66.07901756323804</v>
      </c>
      <c r="AR52">
        <f t="shared" si="27"/>
        <v>-66.098180744423928</v>
      </c>
      <c r="AS52">
        <f t="shared" si="27"/>
        <v>0.26318178585568641</v>
      </c>
      <c r="AT52">
        <f t="shared" si="27"/>
        <v>8.4713454839249552E-2</v>
      </c>
      <c r="AU52">
        <f t="shared" si="23"/>
        <v>-65.750285503728989</v>
      </c>
      <c r="AW52">
        <v>49</v>
      </c>
      <c r="AX52">
        <f>IF(Z52&gt;0, (R52*SUMPRODUCT(K52:$K$98, X52:$X$98)-K52*$AZ$3)/Z52, 0)</f>
        <v>1235.4556596679683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500000</v>
      </c>
      <c r="S53">
        <f t="shared" si="1"/>
        <v>1130.1514186629738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244.36436334325901</v>
      </c>
      <c r="AC53">
        <f t="shared" si="2"/>
        <v>184.47613184226373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-16291.817135593103</v>
      </c>
      <c r="AI53">
        <f t="shared" si="25"/>
        <v>-16295.89791912343</v>
      </c>
      <c r="AJ53">
        <f t="shared" si="7"/>
        <v>59.888231500995289</v>
      </c>
      <c r="AK53">
        <f t="shared" si="22"/>
        <v>17.105505434028132</v>
      </c>
      <c r="AL53">
        <f t="shared" si="26"/>
        <v>-16218.904182188406</v>
      </c>
      <c r="AN53">
        <f t="shared" si="27"/>
        <v>0</v>
      </c>
      <c r="AO53">
        <f t="shared" si="27"/>
        <v>0</v>
      </c>
      <c r="AP53">
        <f t="shared" si="27"/>
        <v>-1.4120251243522943E-2</v>
      </c>
      <c r="AQ53">
        <f t="shared" si="27"/>
        <v>-56.372642522800376</v>
      </c>
      <c r="AR53">
        <f t="shared" si="27"/>
        <v>-56.386762774043895</v>
      </c>
      <c r="AS53">
        <f t="shared" si="27"/>
        <v>0.20722414434376199</v>
      </c>
      <c r="AT53">
        <f t="shared" si="27"/>
        <v>5.9188151633349555E-2</v>
      </c>
      <c r="AU53">
        <f t="shared" si="23"/>
        <v>-56.120350478066783</v>
      </c>
      <c r="AW53">
        <v>50</v>
      </c>
      <c r="AX53">
        <f>IF(Z53&gt;0, (R53*SUMPRODUCT(K53:$K$98, X53:$X$98)-K53*$AZ$3)/Z53, 0)</f>
        <v>1130.1514186629738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500000</v>
      </c>
      <c r="S54">
        <f t="shared" si="1"/>
        <v>1017.3269365453031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184.47613184226373</v>
      </c>
      <c r="AC54">
        <f t="shared" si="2"/>
        <v>133.63097687503708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-15122.015313446194</v>
      </c>
      <c r="AI54">
        <f t="shared" si="25"/>
        <v>-15125.299188375546</v>
      </c>
      <c r="AJ54">
        <f t="shared" si="7"/>
        <v>50.845154967226648</v>
      </c>
      <c r="AK54">
        <f t="shared" si="22"/>
        <v>12.913329228958462</v>
      </c>
      <c r="AL54">
        <f t="shared" si="26"/>
        <v>-15061.540704179361</v>
      </c>
      <c r="AN54">
        <f t="shared" si="27"/>
        <v>0</v>
      </c>
      <c r="AO54">
        <f t="shared" si="27"/>
        <v>0</v>
      </c>
      <c r="AP54">
        <f t="shared" si="27"/>
        <v>-1.0145359758853136E-2</v>
      </c>
      <c r="AQ54">
        <f t="shared" si="27"/>
        <v>-46.718675020932153</v>
      </c>
      <c r="AR54">
        <f t="shared" si="27"/>
        <v>-46.728820380691005</v>
      </c>
      <c r="AS54">
        <f t="shared" si="27"/>
        <v>0.15708344569593324</v>
      </c>
      <c r="AT54">
        <f t="shared" si="27"/>
        <v>3.9895054936862691E-2</v>
      </c>
      <c r="AU54">
        <f t="shared" si="23"/>
        <v>-46.531841880058209</v>
      </c>
      <c r="AW54">
        <v>51</v>
      </c>
      <c r="AX54">
        <f>IF(Z54&gt;0, (R54*SUMPRODUCT(K54:$K$98, X54:$X$98)-K54*$AZ$3)/Z54, 0)</f>
        <v>1017.3269365453031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500000</v>
      </c>
      <c r="S55">
        <f t="shared" si="1"/>
        <v>892.3483222311495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133.63097687503708</v>
      </c>
      <c r="AC55">
        <f t="shared" si="2"/>
        <v>91.847558600152922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-13556.762549226471</v>
      </c>
      <c r="AI55">
        <f t="shared" si="25"/>
        <v>-13559.335747279069</v>
      </c>
      <c r="AJ55">
        <f t="shared" si="7"/>
        <v>41.783418274884156</v>
      </c>
      <c r="AK55">
        <f t="shared" si="22"/>
        <v>9.3541683812525971</v>
      </c>
      <c r="AL55">
        <f t="shared" si="26"/>
        <v>-13508.198160622931</v>
      </c>
      <c r="AN55">
        <f t="shared" si="27"/>
        <v>0</v>
      </c>
      <c r="AO55">
        <f t="shared" si="27"/>
        <v>0</v>
      </c>
      <c r="AP55">
        <f t="shared" si="27"/>
        <v>-7.0980006568932144E-3</v>
      </c>
      <c r="AQ55">
        <f t="shared" si="27"/>
        <v>-37.395454027575084</v>
      </c>
      <c r="AR55">
        <f t="shared" si="27"/>
        <v>-37.402552028231973</v>
      </c>
      <c r="AS55">
        <f t="shared" si="27"/>
        <v>0.1152568610344603</v>
      </c>
      <c r="AT55">
        <f t="shared" si="27"/>
        <v>2.5802869409060143E-2</v>
      </c>
      <c r="AU55">
        <f t="shared" si="23"/>
        <v>-37.26149229778845</v>
      </c>
      <c r="AW55">
        <v>52</v>
      </c>
      <c r="AX55">
        <f>IF(Z55&gt;0, (R55*SUMPRODUCT(K55:$K$98, X55:$X$98)-K55*$AZ$3)/Z55, 0)</f>
        <v>892.3483222311495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500000</v>
      </c>
      <c r="S56">
        <f t="shared" si="1"/>
        <v>751.23356386566491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91.847558600152922</v>
      </c>
      <c r="AC56">
        <f t="shared" si="2"/>
        <v>58.858583810120599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-11774.698101087954</v>
      </c>
      <c r="AI56">
        <f t="shared" si="25"/>
        <v>-11776.65683225497</v>
      </c>
      <c r="AJ56">
        <f t="shared" si="7"/>
        <v>32.988974790032323</v>
      </c>
      <c r="AK56">
        <f t="shared" si="22"/>
        <v>6.4293291020107048</v>
      </c>
      <c r="AL56">
        <f t="shared" si="26"/>
        <v>-11737.238528362926</v>
      </c>
      <c r="AN56">
        <f t="shared" si="27"/>
        <v>0</v>
      </c>
      <c r="AO56">
        <f t="shared" si="27"/>
        <v>0</v>
      </c>
      <c r="AP56">
        <f t="shared" si="27"/>
        <v>-4.8241369945307006E-3</v>
      </c>
      <c r="AQ56">
        <f t="shared" si="27"/>
        <v>-28.999771722319593</v>
      </c>
      <c r="AR56">
        <f t="shared" si="27"/>
        <v>-29.004595859314122</v>
      </c>
      <c r="AS56">
        <f t="shared" si="27"/>
        <v>8.124817554140934E-2</v>
      </c>
      <c r="AT56">
        <f t="shared" si="27"/>
        <v>1.5834722443435641E-2</v>
      </c>
      <c r="AU56">
        <f t="shared" si="23"/>
        <v>-28.907512961329278</v>
      </c>
      <c r="AW56">
        <v>53</v>
      </c>
      <c r="AX56">
        <f>IF(Z56&gt;0, (R56*SUMPRODUCT(K56:$K$98, X56:$X$98)-K56*$AZ$3)/Z56, 0)</f>
        <v>751.23356386566491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500000</v>
      </c>
      <c r="S57">
        <f t="shared" si="1"/>
        <v>584.82362384978842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58.858583810120599</v>
      </c>
      <c r="AC57">
        <f t="shared" si="2"/>
        <v>33.793168549892833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-9891.1162650643182</v>
      </c>
      <c r="AI57">
        <f t="shared" si="25"/>
        <v>-9892.5608531064117</v>
      </c>
      <c r="AJ57">
        <f t="shared" si="7"/>
        <v>25.065415260227766</v>
      </c>
      <c r="AK57">
        <f t="shared" si="22"/>
        <v>4.1201008667084427</v>
      </c>
      <c r="AL57">
        <f t="shared" si="26"/>
        <v>-9863.3753369794758</v>
      </c>
      <c r="AN57">
        <f t="shared" si="27"/>
        <v>0</v>
      </c>
      <c r="AO57">
        <f t="shared" si="27"/>
        <v>0</v>
      </c>
      <c r="AP57">
        <f t="shared" si="27"/>
        <v>-3.1766604160959138E-3</v>
      </c>
      <c r="AQ57">
        <f t="shared" si="27"/>
        <v>-21.750642117106615</v>
      </c>
      <c r="AR57">
        <f t="shared" si="27"/>
        <v>-21.75381877752271</v>
      </c>
      <c r="AS57">
        <f t="shared" si="27"/>
        <v>5.511904442651213E-2</v>
      </c>
      <c r="AT57">
        <f t="shared" si="27"/>
        <v>9.0601340674437408E-3</v>
      </c>
      <c r="AU57">
        <f t="shared" si="23"/>
        <v>-21.689639599028755</v>
      </c>
      <c r="AW57">
        <v>54</v>
      </c>
      <c r="AX57">
        <f>IF(Z57&gt;0, (R57*SUMPRODUCT(K57:$K$98, X57:$X$98)-K57*$AZ$3)/Z57, 0)</f>
        <v>584.82362384978842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500000</v>
      </c>
      <c r="S58">
        <f t="shared" si="1"/>
        <v>377.35791966085469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33.793168549892833</v>
      </c>
      <c r="AC58">
        <f t="shared" si="2"/>
        <v>15.555344702511077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-7991.9803204800774</v>
      </c>
      <c r="AI58">
        <f t="shared" si="25"/>
        <v>-7993.0108636257264</v>
      </c>
      <c r="AJ58">
        <f t="shared" si="7"/>
        <v>18.237823847381755</v>
      </c>
      <c r="AK58">
        <f t="shared" si="22"/>
        <v>2.3655217984924986</v>
      </c>
      <c r="AL58">
        <f t="shared" si="26"/>
        <v>-7972.4075179798519</v>
      </c>
      <c r="AN58">
        <f t="shared" si="27"/>
        <v>0</v>
      </c>
      <c r="AO58">
        <f t="shared" si="27"/>
        <v>0</v>
      </c>
      <c r="AP58">
        <f t="shared" si="27"/>
        <v>-2.0233682560046127E-3</v>
      </c>
      <c r="AQ58">
        <f t="shared" si="27"/>
        <v>-15.691452950174787</v>
      </c>
      <c r="AR58">
        <f t="shared" si="27"/>
        <v>-15.693476318430791</v>
      </c>
      <c r="AS58">
        <f t="shared" si="27"/>
        <v>3.5808140578301104E-2</v>
      </c>
      <c r="AT58">
        <f t="shared" si="27"/>
        <v>4.6444651407034727E-3</v>
      </c>
      <c r="AU58">
        <f t="shared" si="23"/>
        <v>-15.653023712711787</v>
      </c>
      <c r="AW58">
        <v>55</v>
      </c>
      <c r="AX58">
        <f>IF(Z58&gt;0, (R58*SUMPRODUCT(K58:$K$98, X58:$X$98)-K58*$AZ$3)/Z58, 0)</f>
        <v>377.35791966085469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500000</v>
      </c>
      <c r="S59">
        <f t="shared" si="1"/>
        <v>105.76728194139312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15.555344702511077</v>
      </c>
      <c r="AC59">
        <f t="shared" si="2"/>
        <v>3.0003366360191741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-6221.0833936281388</v>
      </c>
      <c r="AI59">
        <f t="shared" si="25"/>
        <v>-6221.7925771726495</v>
      </c>
      <c r="AJ59">
        <f t="shared" si="7"/>
        <v>12.555008066491903</v>
      </c>
      <c r="AK59">
        <f t="shared" si="22"/>
        <v>1.0888741291757755</v>
      </c>
      <c r="AL59">
        <f t="shared" si="26"/>
        <v>-6208.1486949769824</v>
      </c>
      <c r="AN59">
        <f t="shared" si="27"/>
        <v>0</v>
      </c>
      <c r="AO59">
        <f t="shared" si="27"/>
        <v>0</v>
      </c>
      <c r="AP59">
        <f t="shared" si="27"/>
        <v>-1.2432239855601228E-3</v>
      </c>
      <c r="AQ59">
        <f t="shared" si="27"/>
        <v>-10.905780528879085</v>
      </c>
      <c r="AR59">
        <f t="shared" si="27"/>
        <v>-10.907023752864644</v>
      </c>
      <c r="AS59">
        <f t="shared" si="27"/>
        <v>2.2009375835036694E-2</v>
      </c>
      <c r="AT59">
        <f t="shared" si="27"/>
        <v>1.9088350894842809E-3</v>
      </c>
      <c r="AU59">
        <f t="shared" si="23"/>
        <v>-10.883105541940125</v>
      </c>
      <c r="AW59">
        <v>56</v>
      </c>
      <c r="AX59">
        <f>IF(Z59&gt;0, (R59*SUMPRODUCT(K59:$K$98, X59:$X$98)-K59*$AZ$3)/Z59, 0)</f>
        <v>105.76728194139312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25</v>
      </c>
      <c r="R60">
        <f t="shared" si="0"/>
        <v>500000</v>
      </c>
      <c r="S60">
        <f t="shared" si="1"/>
        <v>-271.52720767725958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3.0003366360191741</v>
      </c>
      <c r="AC60">
        <f t="shared" si="2"/>
        <v>-5.105046675285891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-4641.2169854251515</v>
      </c>
      <c r="AI60">
        <f t="shared" si="25"/>
        <v>-4641.6870162849464</v>
      </c>
      <c r="AJ60">
        <f t="shared" si="7"/>
        <v>8.1053833113050651</v>
      </c>
      <c r="AK60">
        <f t="shared" si="22"/>
        <v>0.21002356452134222</v>
      </c>
      <c r="AL60">
        <f t="shared" si="26"/>
        <v>-4633.3716094091205</v>
      </c>
      <c r="AN60">
        <f t="shared" si="27"/>
        <v>0</v>
      </c>
      <c r="AO60">
        <f t="shared" si="27"/>
        <v>0</v>
      </c>
      <c r="AP60">
        <f t="shared" si="27"/>
        <v>-7.3569716110886334E-4</v>
      </c>
      <c r="AQ60">
        <f t="shared" si="27"/>
        <v>-7.2644808082606174</v>
      </c>
      <c r="AR60">
        <f t="shared" si="27"/>
        <v>-7.2652165054217264</v>
      </c>
      <c r="AS60">
        <f t="shared" si="27"/>
        <v>1.2686629755401921E-2</v>
      </c>
      <c r="AT60">
        <f t="shared" si="27"/>
        <v>3.2873105449259996E-4</v>
      </c>
      <c r="AU60">
        <f t="shared" si="23"/>
        <v>-7.2522011446118331</v>
      </c>
      <c r="AW60">
        <v>57</v>
      </c>
      <c r="AX60">
        <f>IF(Z60&gt;0, (R60*SUMPRODUCT(K60:$K$98, X60:$X$98)-K60*$AZ$3)/Z60, 0)</f>
        <v>-271.52720767725958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500000</v>
      </c>
      <c r="S61">
        <f t="shared" si="1"/>
        <v>-823.01165114447201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-5.105046675285891</v>
      </c>
      <c r="AC61">
        <f t="shared" si="2"/>
        <v>-9.8691728249982802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-3310.8436424647011</v>
      </c>
      <c r="AI61">
        <f t="shared" si="25"/>
        <v>-3311.1434308337743</v>
      </c>
      <c r="AJ61">
        <f t="shared" si="7"/>
        <v>4.7641261497123892</v>
      </c>
      <c r="AK61">
        <f t="shared" si="22"/>
        <v>-0.35735326727001238</v>
      </c>
      <c r="AL61">
        <f t="shared" si="26"/>
        <v>-3306.7366579513318</v>
      </c>
      <c r="AN61">
        <f t="shared" si="27"/>
        <v>0</v>
      </c>
      <c r="AO61">
        <f t="shared" si="27"/>
        <v>0</v>
      </c>
      <c r="AP61">
        <f t="shared" si="27"/>
        <v>-4.1895701303589817E-4</v>
      </c>
      <c r="AQ61">
        <f t="shared" si="27"/>
        <v>-4.6269345517422993</v>
      </c>
      <c r="AR61">
        <f t="shared" si="27"/>
        <v>-4.627353508755335</v>
      </c>
      <c r="AS61">
        <f t="shared" si="27"/>
        <v>6.6579102704329169E-3</v>
      </c>
      <c r="AT61">
        <f t="shared" si="27"/>
        <v>-4.9940448962994158E-4</v>
      </c>
      <c r="AU61">
        <f t="shared" si="23"/>
        <v>-4.6211950029745319</v>
      </c>
      <c r="AW61">
        <v>58</v>
      </c>
      <c r="AX61">
        <f>IF(Z61&gt;0, (R61*SUMPRODUCT(K61:$K$98, X61:$X$98)-K61*$AZ$3)/Z61, 0)</f>
        <v>-823.01165114447201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25</v>
      </c>
      <c r="R62">
        <f t="shared" si="0"/>
        <v>500000</v>
      </c>
      <c r="S62">
        <f t="shared" si="1"/>
        <v>-1670.4191486271495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-9.8691728249982802</v>
      </c>
      <c r="AC62">
        <f t="shared" si="2"/>
        <v>-12.263647860179665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-2264.980182542</v>
      </c>
      <c r="AI62">
        <f t="shared" si="25"/>
        <v>-2265.1637240182554</v>
      </c>
      <c r="AJ62">
        <f t="shared" si="7"/>
        <v>2.3944750351813848</v>
      </c>
      <c r="AK62">
        <f t="shared" si="22"/>
        <v>-0.6908420977498797</v>
      </c>
      <c r="AL62">
        <f t="shared" si="26"/>
        <v>-2263.4600910808235</v>
      </c>
      <c r="AN62">
        <f t="shared" si="27"/>
        <v>0</v>
      </c>
      <c r="AO62">
        <f t="shared" si="27"/>
        <v>0</v>
      </c>
      <c r="AP62">
        <f t="shared" si="27"/>
        <v>-2.2901866721697475E-4</v>
      </c>
      <c r="AQ62">
        <f t="shared" si="27"/>
        <v>-2.8261881361165608</v>
      </c>
      <c r="AR62">
        <f t="shared" si="27"/>
        <v>-2.8264171547837775</v>
      </c>
      <c r="AS62">
        <f t="shared" si="27"/>
        <v>2.9877687181624727E-3</v>
      </c>
      <c r="AT62">
        <f t="shared" si="27"/>
        <v>-8.6201625764307664E-4</v>
      </c>
      <c r="AU62">
        <f t="shared" si="23"/>
        <v>-2.8242914023232579</v>
      </c>
      <c r="AW62">
        <v>59</v>
      </c>
      <c r="AX62">
        <f>IF(Z62&gt;0, (R62*SUMPRODUCT(K62:$K$98, X62:$X$98)-K62*$AZ$3)/Z62, 0)</f>
        <v>-1670.4191486271495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500000</v>
      </c>
      <c r="S63">
        <f t="shared" si="1"/>
        <v>-3043.00354936343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-12.263647860179665</v>
      </c>
      <c r="AC63">
        <f t="shared" si="2"/>
        <v>-13.096568570795412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-1482.2064590834207</v>
      </c>
      <c r="AI63">
        <f t="shared" si="25"/>
        <v>-1482.3140548219594</v>
      </c>
      <c r="AJ63">
        <f t="shared" si="7"/>
        <v>0.83292071061574724</v>
      </c>
      <c r="AK63">
        <f t="shared" si="22"/>
        <v>-0.85845535021257668</v>
      </c>
      <c r="AL63">
        <f t="shared" si="26"/>
        <v>-1482.3395894615562</v>
      </c>
      <c r="AN63">
        <f t="shared" si="27"/>
        <v>0</v>
      </c>
      <c r="AO63">
        <f t="shared" si="27"/>
        <v>0</v>
      </c>
      <c r="AP63">
        <f t="shared" si="27"/>
        <v>-1.1987088471916111E-4</v>
      </c>
      <c r="AQ63">
        <f t="shared" si="27"/>
        <v>-1.6513051724882959</v>
      </c>
      <c r="AR63">
        <f t="shared" si="27"/>
        <v>-1.6514250433730151</v>
      </c>
      <c r="AS63">
        <f t="shared" si="27"/>
        <v>9.2794513833312122E-4</v>
      </c>
      <c r="AT63">
        <f t="shared" si="27"/>
        <v>-9.5639291778075865E-4</v>
      </c>
      <c r="AU63">
        <f t="shared" si="23"/>
        <v>-1.6514534911524628</v>
      </c>
      <c r="AW63">
        <v>60</v>
      </c>
      <c r="AX63">
        <f>IF(Z63&gt;0, (R63*SUMPRODUCT(K63:$K$98, X63:$X$98)-K63*$AZ$3)/Z63, 0)</f>
        <v>-3043.00354936343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500000</v>
      </c>
      <c r="S64">
        <f t="shared" si="1"/>
        <v>-5381.3886719247221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-13.096568570795412</v>
      </c>
      <c r="AC64">
        <f t="shared" si="2"/>
        <v>-12.968170684800835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-925.48630733143455</v>
      </c>
      <c r="AI64">
        <f t="shared" si="25"/>
        <v>-925.54655279722135</v>
      </c>
      <c r="AJ64">
        <f t="shared" si="7"/>
        <v>-0.12839788599457691</v>
      </c>
      <c r="AK64">
        <f t="shared" si="22"/>
        <v>-0.91675979995567891</v>
      </c>
      <c r="AL64">
        <f t="shared" si="26"/>
        <v>-926.5917104831716</v>
      </c>
      <c r="AN64">
        <f t="shared" si="27"/>
        <v>0</v>
      </c>
      <c r="AO64">
        <f t="shared" si="27"/>
        <v>0</v>
      </c>
      <c r="AP64">
        <f t="shared" si="27"/>
        <v>-5.9927337589387472E-5</v>
      </c>
      <c r="AQ64">
        <f t="shared" si="27"/>
        <v>-0.92059924592599141</v>
      </c>
      <c r="AR64">
        <f t="shared" si="27"/>
        <v>-0.92065917326358071</v>
      </c>
      <c r="AS64">
        <f t="shared" si="27"/>
        <v>-1.2771987666238712E-4</v>
      </c>
      <c r="AT64">
        <f t="shared" si="27"/>
        <v>-9.1191881916435446E-4</v>
      </c>
      <c r="AU64">
        <f t="shared" si="23"/>
        <v>-0.9216988119594075</v>
      </c>
      <c r="AW64">
        <v>61</v>
      </c>
      <c r="AX64">
        <f>IF(Z64&gt;0, (R64*SUMPRODUCT(K64:$K$98, X64:$X$98)-K64*$AZ$3)/Z64, 0)</f>
        <v>-5381.3886719247221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500000</v>
      </c>
      <c r="S65">
        <f t="shared" si="1"/>
        <v>-9566.7721752665748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-12.968170684800835</v>
      </c>
      <c r="AC65">
        <f t="shared" si="2"/>
        <v>-12.299749342795687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-550.02326997579246</v>
      </c>
      <c r="AI65">
        <f t="shared" si="25"/>
        <v>-550.05541182342267</v>
      </c>
      <c r="AJ65">
        <f t="shared" si="7"/>
        <v>-0.66842134200514813</v>
      </c>
      <c r="AK65">
        <f t="shared" si="22"/>
        <v>-0.90777194793605853</v>
      </c>
      <c r="AL65">
        <f t="shared" si="26"/>
        <v>-551.63160511336389</v>
      </c>
      <c r="AN65">
        <f t="shared" si="27"/>
        <v>0</v>
      </c>
      <c r="AO65">
        <f t="shared" si="27"/>
        <v>0</v>
      </c>
      <c r="AP65">
        <f t="shared" si="27"/>
        <v>-2.8546537079048696E-5</v>
      </c>
      <c r="AQ65">
        <f t="shared" si="27"/>
        <v>-0.48849897651712593</v>
      </c>
      <c r="AR65">
        <f t="shared" si="27"/>
        <v>-0.48852752305420499</v>
      </c>
      <c r="AS65">
        <f t="shared" si="27"/>
        <v>-5.9365332209688061E-4</v>
      </c>
      <c r="AT65">
        <f t="shared" si="27"/>
        <v>-8.0623073910534584E-4</v>
      </c>
      <c r="AU65">
        <f t="shared" si="23"/>
        <v>-0.48992740711540728</v>
      </c>
      <c r="AW65">
        <v>62</v>
      </c>
      <c r="AX65">
        <f>IF(Z65&gt;0, (R65*SUMPRODUCT(K65:$K$98, X65:$X$98)-K65*$AZ$3)/Z65, 0)</f>
        <v>-9566.7721752665748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25</v>
      </c>
      <c r="R66">
        <f t="shared" si="0"/>
        <v>500000</v>
      </c>
      <c r="S66">
        <f t="shared" si="1"/>
        <v>-17443.424200962334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-12.299749342795687</v>
      </c>
      <c r="AC66">
        <f t="shared" si="2"/>
        <v>-11.369479937231445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-310.51270947332631</v>
      </c>
      <c r="AI66">
        <f t="shared" si="25"/>
        <v>-310.52900426700648</v>
      </c>
      <c r="AJ66">
        <f t="shared" si="7"/>
        <v>-0.93026940556424265</v>
      </c>
      <c r="AK66">
        <f t="shared" si="22"/>
        <v>-0.86098245399569817</v>
      </c>
      <c r="AL66">
        <f t="shared" si="26"/>
        <v>-312.32025612656639</v>
      </c>
      <c r="AN66">
        <f t="shared" si="27"/>
        <v>0</v>
      </c>
      <c r="AO66">
        <f t="shared" si="27"/>
        <v>0</v>
      </c>
      <c r="AP66">
        <f t="shared" si="27"/>
        <v>-1.292151504868358E-5</v>
      </c>
      <c r="AQ66">
        <f t="shared" si="27"/>
        <v>-0.24623169381665355</v>
      </c>
      <c r="AR66">
        <f t="shared" si="27"/>
        <v>-0.24624461533170222</v>
      </c>
      <c r="AS66">
        <f t="shared" si="27"/>
        <v>-7.3768900418413246E-4</v>
      </c>
      <c r="AT66">
        <f t="shared" si="27"/>
        <v>-6.8274554157014659E-4</v>
      </c>
      <c r="AU66">
        <f t="shared" si="23"/>
        <v>-0.24766504987745647</v>
      </c>
      <c r="AW66">
        <v>63</v>
      </c>
      <c r="AX66">
        <f>IF(Z66&gt;0, (R66*SUMPRODUCT(K66:$K$98, X66:$X$98)-K66*$AZ$3)/Z66, 0)</f>
        <v>-17443.424200962334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25</v>
      </c>
      <c r="R67">
        <f t="shared" ref="R67:R79" si="28">$C$6</f>
        <v>500000</v>
      </c>
      <c r="S67">
        <f t="shared" ref="S67:S79" si="29">AX67</f>
        <v>-33062.93595819005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-11.369479937231445</v>
      </c>
      <c r="AC67">
        <f t="shared" ref="AC67:AC79" si="30">S67*Z67</f>
        <v>-10.348954147046873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-7.8251929593712646E-3</v>
      </c>
      <c r="AH67">
        <f t="shared" ref="AH67:AH79" si="33">-X67*R67</f>
        <v>-166.13305568041818</v>
      </c>
      <c r="AI67">
        <f t="shared" ref="AI67:AI79" si="34">SUM(AE67:AH67)</f>
        <v>-166.14088087337754</v>
      </c>
      <c r="AJ67">
        <f t="shared" ref="AJ67:AJ79" si="35">AB67-AC67</f>
        <v>-1.0205257901845712</v>
      </c>
      <c r="AK67">
        <f t="shared" si="22"/>
        <v>-0.79586359560620124</v>
      </c>
      <c r="AL67">
        <f t="shared" si="26"/>
        <v>-167.9572702591683</v>
      </c>
      <c r="AN67">
        <f t="shared" ref="AN67:AT79" si="36">AE67*$K67</f>
        <v>0</v>
      </c>
      <c r="AO67">
        <f t="shared" si="36"/>
        <v>0</v>
      </c>
      <c r="AP67">
        <f t="shared" si="36"/>
        <v>-5.5404061746788157E-6</v>
      </c>
      <c r="AQ67">
        <f t="shared" si="36"/>
        <v>-0.11762580325993698</v>
      </c>
      <c r="AR67">
        <f t="shared" si="36"/>
        <v>-0.11763134366611165</v>
      </c>
      <c r="AS67">
        <f t="shared" si="36"/>
        <v>-7.2255437261599127E-4</v>
      </c>
      <c r="AT67">
        <f t="shared" si="36"/>
        <v>-5.6348867078326542E-4</v>
      </c>
      <c r="AU67">
        <f t="shared" si="23"/>
        <v>-0.11891738670951089</v>
      </c>
      <c r="AW67">
        <v>64</v>
      </c>
      <c r="AX67">
        <f>IF(Z67&gt;0, (R67*SUMPRODUCT(K67:$K$98, X67:$X$98)-K67*$AZ$3)/Z67, 0)</f>
        <v>-33062.93595819005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25</v>
      </c>
      <c r="R68">
        <f t="shared" si="28"/>
        <v>500000</v>
      </c>
      <c r="S68">
        <f t="shared" si="29"/>
        <v>-65774.017761002106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-10.348954147046873</v>
      </c>
      <c r="AC68">
        <f t="shared" si="30"/>
        <v>-9.3355464824485743</v>
      </c>
      <c r="AE68">
        <f t="shared" si="31"/>
        <v>0</v>
      </c>
      <c r="AF68">
        <f t="shared" si="32"/>
        <v>0</v>
      </c>
      <c r="AG68">
        <f t="shared" si="32"/>
        <v>-3.5483412752625276E-3</v>
      </c>
      <c r="AH68">
        <f t="shared" si="33"/>
        <v>-83.97199509030051</v>
      </c>
      <c r="AI68">
        <f t="shared" si="34"/>
        <v>-83.975543431575773</v>
      </c>
      <c r="AJ68">
        <f t="shared" si="35"/>
        <v>-1.013407664598299</v>
      </c>
      <c r="AK68">
        <f t="shared" si="22"/>
        <v>-0.72442679029328116</v>
      </c>
      <c r="AL68">
        <f t="shared" si="26"/>
        <v>-85.713377886467356</v>
      </c>
      <c r="AN68">
        <f t="shared" si="36"/>
        <v>0</v>
      </c>
      <c r="AO68">
        <f t="shared" si="36"/>
        <v>0</v>
      </c>
      <c r="AP68">
        <f t="shared" si="36"/>
        <v>-2.2431272408739727E-6</v>
      </c>
      <c r="AQ68">
        <f t="shared" si="36"/>
        <v>-5.3083921484878192E-2</v>
      </c>
      <c r="AR68">
        <f t="shared" si="36"/>
        <v>-5.3086164612119069E-2</v>
      </c>
      <c r="AS68">
        <f t="shared" si="36"/>
        <v>-6.4063802273436443E-4</v>
      </c>
      <c r="AT68">
        <f t="shared" si="36"/>
        <v>-4.579552363394161E-4</v>
      </c>
      <c r="AU68">
        <f t="shared" si="23"/>
        <v>-5.4184757871192847E-2</v>
      </c>
      <c r="AW68">
        <v>65</v>
      </c>
      <c r="AX68">
        <f>IF(Z68&gt;0, (R68*SUMPRODUCT(K68:$K$98, X68:$X$98)-K68*$AZ$3)/Z68, 0)</f>
        <v>-65774.017761002106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8"/>
        <v>500000</v>
      </c>
      <c r="S69">
        <f t="shared" si="29"/>
        <v>-138317.49160024276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-9.3355464824485743</v>
      </c>
      <c r="AC69">
        <f t="shared" si="30"/>
        <v>-8.3787790933457433</v>
      </c>
      <c r="AE69">
        <f t="shared" si="31"/>
        <v>0</v>
      </c>
      <c r="AF69">
        <f t="shared" si="32"/>
        <v>0</v>
      </c>
      <c r="AG69">
        <f t="shared" si="32"/>
        <v>-1.5144106136557205E-3</v>
      </c>
      <c r="AH69">
        <f t="shared" si="33"/>
        <v>-39.968944977083638</v>
      </c>
      <c r="AI69">
        <f t="shared" si="34"/>
        <v>-39.970459387697296</v>
      </c>
      <c r="AJ69">
        <f t="shared" si="35"/>
        <v>-0.95676738910283099</v>
      </c>
      <c r="AK69">
        <f t="shared" si="22"/>
        <v>-0.6534882537714003</v>
      </c>
      <c r="AL69">
        <f t="shared" si="26"/>
        <v>-41.580715030571525</v>
      </c>
      <c r="AN69">
        <f t="shared" si="36"/>
        <v>0</v>
      </c>
      <c r="AO69">
        <f t="shared" si="36"/>
        <v>0</v>
      </c>
      <c r="AP69">
        <f t="shared" si="36"/>
        <v>-8.5477959927419204E-7</v>
      </c>
      <c r="AQ69">
        <f t="shared" si="36"/>
        <v>-2.2559693165681037E-2</v>
      </c>
      <c r="AR69">
        <f t="shared" si="36"/>
        <v>-2.2560547945280313E-2</v>
      </c>
      <c r="AS69">
        <f t="shared" si="36"/>
        <v>-5.4002873334447826E-4</v>
      </c>
      <c r="AT69">
        <f t="shared" si="36"/>
        <v>-3.688487274535809E-4</v>
      </c>
      <c r="AU69">
        <f t="shared" si="23"/>
        <v>-2.3469425406078371E-2</v>
      </c>
      <c r="AW69">
        <v>66</v>
      </c>
      <c r="AX69">
        <f>IF(Z69&gt;0, (R69*SUMPRODUCT(K69:$K$98, X69:$X$98)-K69*$AZ$3)/Z69, 0)</f>
        <v>-138317.49160024276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25</v>
      </c>
      <c r="R70">
        <f t="shared" si="28"/>
        <v>500000</v>
      </c>
      <c r="S70">
        <f t="shared" si="29"/>
        <v>-312761.9026770686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-8.3787790933457433</v>
      </c>
      <c r="AC70">
        <f t="shared" si="30"/>
        <v>-7.4996858306295406</v>
      </c>
      <c r="AE70">
        <f t="shared" si="31"/>
        <v>0</v>
      </c>
      <c r="AF70">
        <f t="shared" si="32"/>
        <v>0</v>
      </c>
      <c r="AG70">
        <f t="shared" si="32"/>
        <v>-5.994724554394561E-4</v>
      </c>
      <c r="AH70">
        <f t="shared" si="33"/>
        <v>-17.995881041594142</v>
      </c>
      <c r="AI70">
        <f t="shared" si="34"/>
        <v>-17.996480514049583</v>
      </c>
      <c r="AJ70">
        <f t="shared" si="35"/>
        <v>-0.87909326271620269</v>
      </c>
      <c r="AK70">
        <f t="shared" si="22"/>
        <v>-0.58651453653420205</v>
      </c>
      <c r="AL70">
        <f t="shared" si="26"/>
        <v>-19.46208831329999</v>
      </c>
      <c r="AN70">
        <f t="shared" si="36"/>
        <v>0</v>
      </c>
      <c r="AO70">
        <f t="shared" si="36"/>
        <v>0</v>
      </c>
      <c r="AP70">
        <f t="shared" si="36"/>
        <v>-3.0210764399499771E-7</v>
      </c>
      <c r="AQ70">
        <f t="shared" si="36"/>
        <v>-9.0691293215545109E-3</v>
      </c>
      <c r="AR70">
        <f t="shared" si="36"/>
        <v>-9.0694314291985077E-3</v>
      </c>
      <c r="AS70">
        <f t="shared" si="36"/>
        <v>-4.4302418241448286E-4</v>
      </c>
      <c r="AT70">
        <f t="shared" si="36"/>
        <v>-2.9557742510666731E-4</v>
      </c>
      <c r="AU70">
        <f t="shared" si="23"/>
        <v>-9.8080330367196593E-3</v>
      </c>
      <c r="AW70">
        <v>67</v>
      </c>
      <c r="AX70">
        <f>IF(Z70&gt;0, (R70*SUMPRODUCT(K70:$K$98, X70:$X$98)-K70*$AZ$3)/Z70, 0)</f>
        <v>-312761.9026770686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25</v>
      </c>
      <c r="R71">
        <f t="shared" si="28"/>
        <v>500000</v>
      </c>
      <c r="S71">
        <f t="shared" si="29"/>
        <v>-765800.64381933899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-7.4996858306295406</v>
      </c>
      <c r="AC71">
        <f t="shared" si="30"/>
        <v>-6.7037076779136981</v>
      </c>
      <c r="AE71">
        <f t="shared" si="31"/>
        <v>0</v>
      </c>
      <c r="AF71">
        <f t="shared" si="32"/>
        <v>0</v>
      </c>
      <c r="AG71">
        <f t="shared" si="32"/>
        <v>-2.1884637118087805E-4</v>
      </c>
      <c r="AH71">
        <f t="shared" si="33"/>
        <v>-7.4926271940836697</v>
      </c>
      <c r="AI71">
        <f t="shared" si="34"/>
        <v>-7.4928460404548503</v>
      </c>
      <c r="AJ71">
        <f t="shared" si="35"/>
        <v>-0.79597815271584249</v>
      </c>
      <c r="AK71">
        <f t="shared" si="22"/>
        <v>-0.52497800814406792</v>
      </c>
      <c r="AL71">
        <f t="shared" si="26"/>
        <v>-8.8138022013147612</v>
      </c>
      <c r="AN71">
        <f t="shared" si="36"/>
        <v>0</v>
      </c>
      <c r="AO71">
        <f t="shared" si="36"/>
        <v>0</v>
      </c>
      <c r="AP71">
        <f t="shared" si="36"/>
        <v>-9.8472237956887518E-8</v>
      </c>
      <c r="AQ71">
        <f t="shared" si="36"/>
        <v>-3.3713868043452441E-3</v>
      </c>
      <c r="AR71">
        <f t="shared" si="36"/>
        <v>-3.3714852765832008E-3</v>
      </c>
      <c r="AS71">
        <f t="shared" si="36"/>
        <v>-3.5815878344144504E-4</v>
      </c>
      <c r="AT71">
        <f t="shared" si="36"/>
        <v>-2.3621940387290492E-4</v>
      </c>
      <c r="AU71">
        <f t="shared" si="23"/>
        <v>-3.9658634638975515E-3</v>
      </c>
      <c r="AW71">
        <v>68</v>
      </c>
      <c r="AX71">
        <f>IF(Z71&gt;0, (R71*SUMPRODUCT(K71:$K$98, X71:$X$98)-K71*$AZ$3)/Z71, 0)</f>
        <v>-765800.64381933899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25</v>
      </c>
      <c r="R72">
        <f t="shared" si="28"/>
        <v>500000</v>
      </c>
      <c r="S72">
        <f t="shared" si="29"/>
        <v>-2045121.6188095498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-6.7037076779136981</v>
      </c>
      <c r="AC72">
        <f t="shared" si="30"/>
        <v>-5.9882868486132237</v>
      </c>
      <c r="AE72">
        <f t="shared" si="31"/>
        <v>0</v>
      </c>
      <c r="AF72">
        <f t="shared" si="32"/>
        <v>0</v>
      </c>
      <c r="AG72">
        <f t="shared" si="32"/>
        <v>-7.3202087268763025E-5</v>
      </c>
      <c r="AH72">
        <f t="shared" si="33"/>
        <v>-2.869116404006125</v>
      </c>
      <c r="AI72">
        <f t="shared" si="34"/>
        <v>-2.8691896060933937</v>
      </c>
      <c r="AJ72">
        <f t="shared" si="35"/>
        <v>-0.71542082930047446</v>
      </c>
      <c r="AK72">
        <f t="shared" ref="AK72:AK79" si="49">G72*SUM(AB72:AB72, AE72:AF72)</f>
        <v>-0.46925953745395893</v>
      </c>
      <c r="AL72">
        <f t="shared" si="26"/>
        <v>-4.0538699728478269</v>
      </c>
      <c r="AN72">
        <f t="shared" si="36"/>
        <v>0</v>
      </c>
      <c r="AO72">
        <f t="shared" si="36"/>
        <v>0</v>
      </c>
      <c r="AP72">
        <f t="shared" si="36"/>
        <v>-2.9408975826180578E-8</v>
      </c>
      <c r="AQ72">
        <f t="shared" si="36"/>
        <v>-1.152668975928507E-3</v>
      </c>
      <c r="AR72">
        <f t="shared" si="36"/>
        <v>-1.1526983849043332E-3</v>
      </c>
      <c r="AS72">
        <f t="shared" si="36"/>
        <v>-2.8742068238021221E-4</v>
      </c>
      <c r="AT72">
        <f t="shared" si="36"/>
        <v>-1.8852525806428906E-4</v>
      </c>
      <c r="AU72">
        <f t="shared" si="23"/>
        <v>-1.6286443253488343E-3</v>
      </c>
      <c r="AW72">
        <v>69</v>
      </c>
      <c r="AX72">
        <f>IF(Z72&gt;0, (R72*SUMPRODUCT(K72:$K$98, X72:$X$98)-K72*$AZ$3)/Z72, 0)</f>
        <v>-2045121.6188095498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25</v>
      </c>
      <c r="R73">
        <f t="shared" si="28"/>
        <v>500000</v>
      </c>
      <c r="S73">
        <f t="shared" si="29"/>
        <v>-6004500.0444436464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-5.9882868486132237</v>
      </c>
      <c r="AC73">
        <f t="shared" si="30"/>
        <v>-5.3476607532098503</v>
      </c>
      <c r="AE73">
        <f t="shared" si="31"/>
        <v>0</v>
      </c>
      <c r="AF73">
        <f t="shared" si="32"/>
        <v>0</v>
      </c>
      <c r="AG73">
        <f t="shared" si="32"/>
        <v>-2.2265220724573016E-5</v>
      </c>
      <c r="AH73">
        <f t="shared" si="33"/>
        <v>-1.0040969134300477</v>
      </c>
      <c r="AI73">
        <f t="shared" si="34"/>
        <v>-1.0041191786507724</v>
      </c>
      <c r="AJ73">
        <f t="shared" si="35"/>
        <v>-0.64062609540337334</v>
      </c>
      <c r="AK73">
        <f t="shared" si="49"/>
        <v>-0.41918007940292568</v>
      </c>
      <c r="AL73">
        <f t="shared" si="26"/>
        <v>-2.0639253534570714</v>
      </c>
      <c r="AN73">
        <f t="shared" si="36"/>
        <v>0</v>
      </c>
      <c r="AO73">
        <f t="shared" si="36"/>
        <v>0</v>
      </c>
      <c r="AP73">
        <f t="shared" si="36"/>
        <v>-7.9866640722747251E-9</v>
      </c>
      <c r="AQ73">
        <f t="shared" si="36"/>
        <v>-3.6017539833876926E-4</v>
      </c>
      <c r="AR73">
        <f t="shared" si="36"/>
        <v>-3.601833850028416E-4</v>
      </c>
      <c r="AS73">
        <f t="shared" si="36"/>
        <v>-2.2979630353598849E-4</v>
      </c>
      <c r="AT73">
        <f t="shared" si="36"/>
        <v>-1.5036233062292335E-4</v>
      </c>
      <c r="AU73">
        <f t="shared" si="23"/>
        <v>-7.4034201916175341E-4</v>
      </c>
      <c r="AW73">
        <v>70</v>
      </c>
      <c r="AX73">
        <f>IF(Z73&gt;0, (R73*SUMPRODUCT(K73:$K$98, X73:$X$98)-K73*$AZ$3)/Z73, 0)</f>
        <v>-6004500.0444436464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25</v>
      </c>
      <c r="R74">
        <f t="shared" si="28"/>
        <v>500000</v>
      </c>
      <c r="S74">
        <f t="shared" si="29"/>
        <v>-19559483.902896777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-5.3476607532098503</v>
      </c>
      <c r="AC74">
        <f t="shared" si="30"/>
        <v>-4.7750041746980969</v>
      </c>
      <c r="AE74">
        <f t="shared" si="31"/>
        <v>0</v>
      </c>
      <c r="AF74">
        <f t="shared" si="32"/>
        <v>0</v>
      </c>
      <c r="AG74">
        <f t="shared" si="32"/>
        <v>-6.1031827301830219E-6</v>
      </c>
      <c r="AH74">
        <f t="shared" si="33"/>
        <v>-0.31878771574288522</v>
      </c>
      <c r="AI74">
        <f t="shared" si="34"/>
        <v>-0.31879381892561542</v>
      </c>
      <c r="AJ74">
        <f t="shared" si="35"/>
        <v>-0.57265657851175344</v>
      </c>
      <c r="AK74">
        <f t="shared" si="49"/>
        <v>-0.37433625272468957</v>
      </c>
      <c r="AL74">
        <f t="shared" si="26"/>
        <v>-1.2657866501620585</v>
      </c>
      <c r="AN74">
        <f t="shared" si="36"/>
        <v>0</v>
      </c>
      <c r="AO74">
        <f t="shared" si="36"/>
        <v>0</v>
      </c>
      <c r="AP74">
        <f t="shared" si="36"/>
        <v>-1.9546849241701261E-9</v>
      </c>
      <c r="AQ74">
        <f t="shared" si="36"/>
        <v>-1.0209911279431133E-4</v>
      </c>
      <c r="AR74">
        <f t="shared" si="36"/>
        <v>-1.021010674792355E-4</v>
      </c>
      <c r="AS74">
        <f t="shared" si="36"/>
        <v>-1.8340646679444961E-4</v>
      </c>
      <c r="AT74">
        <f t="shared" si="36"/>
        <v>-1.1988981194232513E-4</v>
      </c>
      <c r="AU74">
        <f t="shared" si="23"/>
        <v>-4.0539734621601028E-4</v>
      </c>
      <c r="AW74">
        <v>71</v>
      </c>
      <c r="AX74">
        <f>IF(Z74&gt;0, (R74*SUMPRODUCT(K74:$K$98, X74:$X$98)-K74*$AZ$3)/Z74, 0)</f>
        <v>-19559483.902896777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25</v>
      </c>
      <c r="R75">
        <f t="shared" si="28"/>
        <v>500000</v>
      </c>
      <c r="S75">
        <f t="shared" si="29"/>
        <v>-71510837.64945586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-4.7750041746980969</v>
      </c>
      <c r="AC75">
        <f t="shared" si="30"/>
        <v>-4.2634841721054535</v>
      </c>
      <c r="AE75">
        <f t="shared" si="31"/>
        <v>0</v>
      </c>
      <c r="AF75">
        <f t="shared" si="32"/>
        <v>0</v>
      </c>
      <c r="AG75">
        <f t="shared" si="32"/>
        <v>-1.4905028077719262E-6</v>
      </c>
      <c r="AH75">
        <f t="shared" si="33"/>
        <v>-9.1032961902185308E-2</v>
      </c>
      <c r="AI75">
        <f t="shared" si="34"/>
        <v>-9.1034452404993083E-2</v>
      </c>
      <c r="AJ75">
        <f t="shared" si="35"/>
        <v>-0.51152000259264341</v>
      </c>
      <c r="AK75">
        <f t="shared" si="49"/>
        <v>-0.33425029222886682</v>
      </c>
      <c r="AL75">
        <f t="shared" si="26"/>
        <v>-0.93680474722650331</v>
      </c>
      <c r="AN75">
        <f t="shared" si="36"/>
        <v>0</v>
      </c>
      <c r="AO75">
        <f t="shared" si="36"/>
        <v>0</v>
      </c>
      <c r="AP75">
        <f t="shared" si="36"/>
        <v>-4.262213165460116E-10</v>
      </c>
      <c r="AQ75">
        <f t="shared" si="36"/>
        <v>-2.6031610721373069E-5</v>
      </c>
      <c r="AR75">
        <f t="shared" si="36"/>
        <v>-2.6032036942689617E-5</v>
      </c>
      <c r="AS75">
        <f t="shared" si="36"/>
        <v>-1.4627327624465423E-4</v>
      </c>
      <c r="AT75">
        <f t="shared" si="36"/>
        <v>-9.5581570773851487E-5</v>
      </c>
      <c r="AU75">
        <f t="shared" si="23"/>
        <v>-2.6788688396119531E-4</v>
      </c>
      <c r="AW75">
        <v>72</v>
      </c>
      <c r="AX75">
        <f>IF(Z75&gt;0, (R75*SUMPRODUCT(K75:$K$98, X75:$X$98)-K75*$AZ$3)/Z75, 0)</f>
        <v>-71510837.64945586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25</v>
      </c>
      <c r="R76">
        <f t="shared" si="28"/>
        <v>500000</v>
      </c>
      <c r="S76">
        <f t="shared" si="29"/>
        <v>-297912024.24906361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-4.2634841721054535</v>
      </c>
      <c r="AC76">
        <f t="shared" si="30"/>
        <v>-3.806704755764891</v>
      </c>
      <c r="AE76">
        <f t="shared" si="31"/>
        <v>0</v>
      </c>
      <c r="AF76">
        <f t="shared" si="32"/>
        <v>0</v>
      </c>
      <c r="AG76">
        <f t="shared" si="32"/>
        <v>-3.1944873367903818E-7</v>
      </c>
      <c r="AH76">
        <f t="shared" si="33"/>
        <v>-2.3122980920303376E-2</v>
      </c>
      <c r="AI76">
        <f t="shared" si="34"/>
        <v>-2.3123300369037054E-2</v>
      </c>
      <c r="AJ76">
        <f t="shared" si="35"/>
        <v>-0.45677941634056252</v>
      </c>
      <c r="AK76">
        <f t="shared" si="49"/>
        <v>-0.29844389204738175</v>
      </c>
      <c r="AL76">
        <f t="shared" si="26"/>
        <v>-0.77834660875698125</v>
      </c>
      <c r="AN76">
        <f t="shared" si="36"/>
        <v>0</v>
      </c>
      <c r="AO76">
        <f t="shared" si="36"/>
        <v>0</v>
      </c>
      <c r="AP76">
        <f t="shared" si="36"/>
        <v>-8.1561558531791257E-11</v>
      </c>
      <c r="AQ76">
        <f t="shared" si="36"/>
        <v>-5.9037528183025939E-6</v>
      </c>
      <c r="AR76">
        <f t="shared" si="36"/>
        <v>-5.9038343798611246E-6</v>
      </c>
      <c r="AS76">
        <f t="shared" si="36"/>
        <v>-1.1662478881325083E-4</v>
      </c>
      <c r="AT76">
        <f t="shared" si="36"/>
        <v>-7.6198608425647921E-5</v>
      </c>
      <c r="AU76">
        <f t="shared" si="23"/>
        <v>-1.9872723161875987E-4</v>
      </c>
      <c r="AW76">
        <v>73</v>
      </c>
      <c r="AX76">
        <f>IF(Z76&gt;0, (R76*SUMPRODUCT(K76:$K$98, X76:$X$98)-K76*$AZ$3)/Z76, 0)</f>
        <v>-297912024.24906361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25</v>
      </c>
      <c r="R77">
        <f t="shared" si="28"/>
        <v>500000</v>
      </c>
      <c r="S77">
        <f t="shared" si="29"/>
        <v>-1442266565.5200181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-3.806704755764891</v>
      </c>
      <c r="AC77">
        <f t="shared" si="30"/>
        <v>-3.3988486524183479</v>
      </c>
      <c r="AE77">
        <f t="shared" si="31"/>
        <v>0</v>
      </c>
      <c r="AF77">
        <f t="shared" si="32"/>
        <v>0</v>
      </c>
      <c r="AG77">
        <f t="shared" si="32"/>
        <v>-5.8915056579587145E-8</v>
      </c>
      <c r="AH77">
        <f t="shared" si="33"/>
        <v>-5.1467837952532125E-3</v>
      </c>
      <c r="AI77">
        <f t="shared" si="34"/>
        <v>-5.1468427103097923E-3</v>
      </c>
      <c r="AJ77">
        <f t="shared" si="35"/>
        <v>-0.4078561033465431</v>
      </c>
      <c r="AK77">
        <f t="shared" si="49"/>
        <v>-0.26646933290354241</v>
      </c>
      <c r="AL77">
        <f t="shared" si="26"/>
        <v>-0.6794722789603953</v>
      </c>
      <c r="AN77">
        <f t="shared" si="36"/>
        <v>0</v>
      </c>
      <c r="AO77">
        <f t="shared" si="36"/>
        <v>0</v>
      </c>
      <c r="AP77">
        <f t="shared" si="36"/>
        <v>-1.3430513616711819E-11</v>
      </c>
      <c r="AQ77">
        <f t="shared" si="36"/>
        <v>-1.1732815659956447E-6</v>
      </c>
      <c r="AR77">
        <f t="shared" si="36"/>
        <v>-1.1732949965092613E-6</v>
      </c>
      <c r="AS77">
        <f t="shared" si="36"/>
        <v>-9.2976520225437353E-5</v>
      </c>
      <c r="AT77">
        <f t="shared" si="36"/>
        <v>-6.0745422507786043E-5</v>
      </c>
      <c r="AU77">
        <f t="shared" si="23"/>
        <v>-1.5489523772973266E-4</v>
      </c>
      <c r="AW77">
        <v>74</v>
      </c>
      <c r="AX77">
        <f>IF(Z77&gt;0, (R77*SUMPRODUCT(K77:$K$98, X77:$X$98)-K77*$AZ$3)/Z77, 0)</f>
        <v>-1442266565.5200181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25</v>
      </c>
      <c r="R78">
        <f t="shared" si="28"/>
        <v>500000</v>
      </c>
      <c r="S78">
        <f t="shared" si="29"/>
        <v>-8333165064.815876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-3.3988486524183479</v>
      </c>
      <c r="AC78">
        <f t="shared" si="30"/>
        <v>-3.0346873193611987</v>
      </c>
      <c r="AE78">
        <f t="shared" si="31"/>
        <v>0</v>
      </c>
      <c r="AF78">
        <f t="shared" si="32"/>
        <v>0</v>
      </c>
      <c r="AG78">
        <f t="shared" si="32"/>
        <v>-9.1042457930366552E-9</v>
      </c>
      <c r="AH78">
        <f t="shared" si="33"/>
        <v>-9.8443320441509233E-4</v>
      </c>
      <c r="AI78">
        <f t="shared" si="34"/>
        <v>-9.8444230866088535E-4</v>
      </c>
      <c r="AJ78">
        <f t="shared" si="35"/>
        <v>-0.36416133305714915</v>
      </c>
      <c r="AK78">
        <f t="shared" si="49"/>
        <v>-0.23791940566928438</v>
      </c>
      <c r="AL78">
        <f t="shared" si="26"/>
        <v>-0.60306518103509443</v>
      </c>
      <c r="AN78">
        <f t="shared" si="36"/>
        <v>0</v>
      </c>
      <c r="AO78">
        <f t="shared" si="36"/>
        <v>0</v>
      </c>
      <c r="AP78">
        <f t="shared" si="36"/>
        <v>-1.8530719145272995E-12</v>
      </c>
      <c r="AQ78">
        <f t="shared" si="36"/>
        <v>-2.0037085600489508E-7</v>
      </c>
      <c r="AR78">
        <f t="shared" si="36"/>
        <v>-2.003727090768096E-7</v>
      </c>
      <c r="AS78">
        <f t="shared" si="36"/>
        <v>-7.4121146768813741E-5</v>
      </c>
      <c r="AT78">
        <f t="shared" si="36"/>
        <v>-4.8425951867861982E-5</v>
      </c>
      <c r="AU78">
        <f t="shared" si="23"/>
        <v>-1.2274747134575253E-4</v>
      </c>
      <c r="AW78">
        <v>75</v>
      </c>
      <c r="AX78">
        <f>IF(Z78&gt;0, (R78*SUMPRODUCT(K78:$K$98, X78:$X$98)-K78*$AZ$3)/Z78, 0)</f>
        <v>-8333165064.815876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500000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-3.0346873193611987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-1.8208491586073312E-4</v>
      </c>
      <c r="AI79">
        <f t="shared" si="34"/>
        <v>-1.8208491586073312E-4</v>
      </c>
      <c r="AJ79">
        <f t="shared" si="35"/>
        <v>-3.0346873193611987</v>
      </c>
      <c r="AK79">
        <f t="shared" si="49"/>
        <v>-0.21242811235528394</v>
      </c>
      <c r="AL79">
        <f t="shared" si="26"/>
        <v>-3.2472975166323432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-3.3090569902273207E-8</v>
      </c>
      <c r="AR79">
        <f t="shared" si="36"/>
        <v>-3.3090569902273207E-8</v>
      </c>
      <c r="AS79">
        <f t="shared" si="36"/>
        <v>-5.5149836216894152E-4</v>
      </c>
      <c r="AT79">
        <f t="shared" si="36"/>
        <v>-3.8604885351825915E-5</v>
      </c>
      <c r="AU79">
        <f t="shared" si="23"/>
        <v>-5.9013633809066972E-4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26035.721903006077</v>
      </c>
      <c r="AO81" s="8">
        <f t="shared" si="50"/>
        <v>-2603.5721903006079</v>
      </c>
      <c r="AP81" s="8">
        <f t="shared" si="50"/>
        <v>-435.07716435622444</v>
      </c>
      <c r="AQ81" s="8">
        <f t="shared" si="50"/>
        <v>-14909.589406309598</v>
      </c>
      <c r="AR81" s="8">
        <f t="shared" si="50"/>
        <v>8087.4831420396395</v>
      </c>
      <c r="AS81" s="8">
        <f t="shared" si="50"/>
        <v>-1787.4542263278297</v>
      </c>
      <c r="AT81" s="8">
        <f t="shared" si="50"/>
        <v>1042.6816320245666</v>
      </c>
      <c r="AU81" s="8">
        <f t="shared" si="50"/>
        <v>7342.7105477363702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9" priority="1" operator="lessThan">
      <formula>0</formula>
    </cfRule>
  </conditionalFormatting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B49818-ED22-4257-9C11-CDDBFB0392AC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'S.55.04.D'!C3*(1+C12)</f>
        <v>41130.224656426828</v>
      </c>
      <c r="K3">
        <v>1</v>
      </c>
      <c r="L3" s="2">
        <v>0</v>
      </c>
      <c r="O3">
        <f>$C$3</f>
        <v>41130.224656426828</v>
      </c>
      <c r="P3" s="2">
        <f>O3*C5</f>
        <v>4113.0224656426826</v>
      </c>
      <c r="Q3" s="4">
        <f>B8</f>
        <v>273.14974180000002</v>
      </c>
      <c r="R3">
        <f t="shared" ref="R3:R66" si="0">$C$6</f>
        <v>500000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41130.224656426828</v>
      </c>
      <c r="AF3">
        <f t="shared" ref="AF3:AG34" si="4">-$Z3*P3</f>
        <v>-4113.0224656426826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36744.052448984148</v>
      </c>
      <c r="AJ3">
        <f t="shared" ref="AJ3:AJ66" si="7">AB3-AC3</f>
        <v>0</v>
      </c>
      <c r="AL3">
        <f t="shared" ref="AL3:AL34" si="8">SUM(AI3:AK3)</f>
        <v>36744.052448984148</v>
      </c>
      <c r="AN3">
        <f t="shared" ref="AN3:AU34" si="9">AE3*$K3</f>
        <v>41130.224656426828</v>
      </c>
      <c r="AO3">
        <f t="shared" si="9"/>
        <v>-4113.0224656426826</v>
      </c>
      <c r="AP3">
        <f t="shared" si="9"/>
        <v>-273.14974180000002</v>
      </c>
      <c r="AQ3">
        <f t="shared" si="9"/>
        <v>0</v>
      </c>
      <c r="AR3">
        <f t="shared" si="9"/>
        <v>36744.052448984148</v>
      </c>
      <c r="AS3">
        <f t="shared" si="9"/>
        <v>0</v>
      </c>
      <c r="AT3">
        <f t="shared" si="9"/>
        <v>0</v>
      </c>
      <c r="AU3">
        <f t="shared" si="9"/>
        <v>36744.052448984148</v>
      </c>
      <c r="AW3">
        <v>0</v>
      </c>
      <c r="AX3">
        <f>IF(Z3&gt;0, (R3*SUMPRODUCT(K3:$K$98, X3:$X$98)-K3*$AZ$3)/Z3, 0)</f>
        <v>0</v>
      </c>
      <c r="AZ3">
        <f>C6*ABS(SUMPRODUCT(X4:X69, K4:K69))/1</f>
        <v>23502.067996042966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500000</v>
      </c>
      <c r="S4">
        <f t="shared" si="1"/>
        <v>2552.9564673137706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2518.0787138617488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-1830.8554999999999</v>
      </c>
      <c r="AI4">
        <f t="shared" si="6"/>
        <v>-1830.8554999999999</v>
      </c>
      <c r="AJ4">
        <f t="shared" si="7"/>
        <v>-2518.0787138617488</v>
      </c>
      <c r="AK4">
        <f>G4*SUM(AB4, AE4:AF4)</f>
        <v>0</v>
      </c>
      <c r="AL4">
        <f t="shared" si="8"/>
        <v>-4348.9342138617485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-1634.6924107142854</v>
      </c>
      <c r="AR4">
        <f t="shared" si="9"/>
        <v>-1634.6924107142854</v>
      </c>
      <c r="AS4">
        <f t="shared" si="9"/>
        <v>-2248.2845659479899</v>
      </c>
      <c r="AT4">
        <f t="shared" si="9"/>
        <v>0</v>
      </c>
      <c r="AU4">
        <f t="shared" si="9"/>
        <v>-3882.9769766622753</v>
      </c>
      <c r="AW4">
        <v>1</v>
      </c>
      <c r="AX4">
        <f>IF(Z4&gt;0, (R4*SUMPRODUCT(K4:$K$98, X4:$X$98)-K4*$AZ$3)/Z4, 0)</f>
        <v>2552.9564673137706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500000</v>
      </c>
      <c r="S5">
        <f t="shared" si="1"/>
        <v>3219.4995729526254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2518.0787138617488</v>
      </c>
      <c r="AC5">
        <f t="shared" si="2"/>
        <v>3131.6708690954511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-1877.5703879906084</v>
      </c>
      <c r="AI5">
        <f t="shared" si="6"/>
        <v>-1901.888382123959</v>
      </c>
      <c r="AJ5">
        <f t="shared" si="7"/>
        <v>-613.59215523370221</v>
      </c>
      <c r="AK5">
        <f>G5*SUM(AB5, AE5:AF5)</f>
        <v>176.26550997032243</v>
      </c>
      <c r="AL5">
        <f t="shared" si="8"/>
        <v>-2339.2150273873385</v>
      </c>
      <c r="AN5">
        <f t="shared" si="9"/>
        <v>0</v>
      </c>
      <c r="AO5">
        <f t="shared" si="9"/>
        <v>0</v>
      </c>
      <c r="AP5">
        <f t="shared" si="9"/>
        <v>-19.386156037428623</v>
      </c>
      <c r="AQ5">
        <f t="shared" si="9"/>
        <v>-1496.7876179772068</v>
      </c>
      <c r="AR5">
        <f t="shared" si="9"/>
        <v>-1516.1737740146355</v>
      </c>
      <c r="AS5">
        <f t="shared" si="9"/>
        <v>-489.15190946564269</v>
      </c>
      <c r="AT5">
        <f t="shared" si="9"/>
        <v>140.51778537174937</v>
      </c>
      <c r="AU5">
        <f t="shared" si="9"/>
        <v>-1864.8078981085287</v>
      </c>
      <c r="AW5">
        <v>2</v>
      </c>
      <c r="AX5">
        <f>IF(Z5&gt;0, (R5*SUMPRODUCT(K5:$K$98, X5:$X$98)-K5*$AZ$3)/Z5, 0)</f>
        <v>3219.4995729526254</v>
      </c>
    </row>
    <row r="6" spans="1:52" x14ac:dyDescent="0.25">
      <c r="A6" t="s">
        <v>16</v>
      </c>
      <c r="C6" s="2">
        <f>'S.26.04.D'!C6</f>
        <v>500000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500000</v>
      </c>
      <c r="S6">
        <f t="shared" si="1"/>
        <v>3797.4348160430181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3131.6708690954511</v>
      </c>
      <c r="AC6">
        <f t="shared" si="2"/>
        <v>3642.2801850003816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-1925.1573508410577</v>
      </c>
      <c r="AI6">
        <f t="shared" si="6"/>
        <v>-1949.1359071655327</v>
      </c>
      <c r="AJ6">
        <f t="shared" si="7"/>
        <v>-510.60931590493055</v>
      </c>
      <c r="AK6">
        <f>G6*SUM(AB6, AE6:AF6)</f>
        <v>219.21696083668161</v>
      </c>
      <c r="AL6">
        <f t="shared" si="8"/>
        <v>-2240.5282622337813</v>
      </c>
      <c r="AN6">
        <f t="shared" si="9"/>
        <v>0</v>
      </c>
      <c r="AO6">
        <f t="shared" si="9"/>
        <v>0</v>
      </c>
      <c r="AP6">
        <f t="shared" si="9"/>
        <v>-17.067462762842585</v>
      </c>
      <c r="AQ6">
        <f t="shared" si="9"/>
        <v>-1370.2889762614577</v>
      </c>
      <c r="AR6">
        <f t="shared" si="9"/>
        <v>-1387.3564390243005</v>
      </c>
      <c r="AS6">
        <f t="shared" si="9"/>
        <v>-363.4416254106477</v>
      </c>
      <c r="AT6">
        <f t="shared" si="9"/>
        <v>156.03430270923604</v>
      </c>
      <c r="AU6">
        <f t="shared" si="9"/>
        <v>-1594.7637617257119</v>
      </c>
      <c r="AW6">
        <v>3</v>
      </c>
      <c r="AX6">
        <f>IF(Z6&gt;0, (R6*SUMPRODUCT(K6:$K$98, X6:$X$98)-K6*$AZ$3)/Z6, 0)</f>
        <v>3797.4348160430181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25</v>
      </c>
      <c r="R7">
        <f t="shared" si="0"/>
        <v>500000</v>
      </c>
      <c r="S7">
        <f t="shared" si="1"/>
        <v>4298.1355749119803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3642.2801850003816</v>
      </c>
      <c r="AC7">
        <f t="shared" si="2"/>
        <v>4064.3098997051097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-1976.2411561653755</v>
      </c>
      <c r="AI7">
        <f t="shared" si="6"/>
        <v>-1999.8811148687973</v>
      </c>
      <c r="AJ7">
        <f t="shared" si="7"/>
        <v>-422.02971470472812</v>
      </c>
      <c r="AK7">
        <f>G7*SUM(AB7, AE7:AF7)</f>
        <v>254.95961295002672</v>
      </c>
      <c r="AL7">
        <f t="shared" si="8"/>
        <v>-2166.9512166234986</v>
      </c>
      <c r="AN7">
        <f t="shared" si="9"/>
        <v>0</v>
      </c>
      <c r="AO7">
        <f t="shared" si="9"/>
        <v>0</v>
      </c>
      <c r="AP7">
        <f t="shared" si="9"/>
        <v>-15.02362112876825</v>
      </c>
      <c r="AQ7">
        <f t="shared" si="9"/>
        <v>-1255.9369820307613</v>
      </c>
      <c r="AR7">
        <f t="shared" si="9"/>
        <v>-1270.9606031595297</v>
      </c>
      <c r="AS7">
        <f t="shared" si="9"/>
        <v>-268.20751331888795</v>
      </c>
      <c r="AT7">
        <f t="shared" si="9"/>
        <v>162.03144329284049</v>
      </c>
      <c r="AU7">
        <f t="shared" si="9"/>
        <v>-1377.1366731855769</v>
      </c>
      <c r="AW7">
        <v>4</v>
      </c>
      <c r="AX7">
        <f>IF(Z7&gt;0, (R7*SUMPRODUCT(K7:$K$98, X7:$X$98)-K7*$AZ$3)/Z7, 0)</f>
        <v>4298.1355749119803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500000</v>
      </c>
      <c r="S8">
        <f t="shared" si="1"/>
        <v>4729.925327628207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4064.3098997051097</v>
      </c>
      <c r="AC8">
        <f t="shared" si="2"/>
        <v>4408.6574631798776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-2032.3806760398497</v>
      </c>
      <c r="AI8">
        <f t="shared" si="6"/>
        <v>-2055.6826161224353</v>
      </c>
      <c r="AJ8">
        <f t="shared" si="7"/>
        <v>-344.34756347476787</v>
      </c>
      <c r="AK8">
        <f t="shared" ref="AK8:AK69" si="22">G8*SUM(AB8:AB8, AE8:AF8)</f>
        <v>284.5016929793577</v>
      </c>
      <c r="AL8">
        <f t="shared" si="8"/>
        <v>-2115.5284866178454</v>
      </c>
      <c r="AN8">
        <f t="shared" si="9"/>
        <v>0</v>
      </c>
      <c r="AO8">
        <f t="shared" si="9"/>
        <v>0</v>
      </c>
      <c r="AP8">
        <f t="shared" si="9"/>
        <v>-13.222146593204792</v>
      </c>
      <c r="AQ8">
        <f t="shared" si="9"/>
        <v>-1153.2273766285332</v>
      </c>
      <c r="AR8">
        <f t="shared" si="9"/>
        <v>-1166.4495232217378</v>
      </c>
      <c r="AS8">
        <f t="shared" si="9"/>
        <v>-195.39205521684832</v>
      </c>
      <c r="AT8">
        <f t="shared" si="9"/>
        <v>161.43390109389523</v>
      </c>
      <c r="AU8">
        <f t="shared" si="9"/>
        <v>-1200.4076773446909</v>
      </c>
      <c r="AW8">
        <v>5</v>
      </c>
      <c r="AX8">
        <f>IF(Z8&gt;0, (R8*SUMPRODUCT(K8:$K$98, X8:$X$98)-K8*$AZ$3)/Z8, 0)</f>
        <v>4729.925327628207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500000</v>
      </c>
      <c r="S9">
        <f t="shared" si="1"/>
        <v>5099.6149869749406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4408.6574631798776</v>
      </c>
      <c r="AC9">
        <f t="shared" si="2"/>
        <v>4684.2555736098475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-2102.9991603757549</v>
      </c>
      <c r="AI9">
        <f t="shared" si="6"/>
        <v>-2125.962931099496</v>
      </c>
      <c r="AJ9">
        <f t="shared" si="7"/>
        <v>-275.59811042996989</v>
      </c>
      <c r="AK9">
        <f t="shared" si="22"/>
        <v>308.60602242259148</v>
      </c>
      <c r="AL9">
        <f t="shared" si="8"/>
        <v>-2092.9550191068743</v>
      </c>
      <c r="AN9">
        <f t="shared" si="9"/>
        <v>0</v>
      </c>
      <c r="AO9">
        <f t="shared" si="9"/>
        <v>0</v>
      </c>
      <c r="AP9">
        <f t="shared" si="9"/>
        <v>-11.634160908227857</v>
      </c>
      <c r="AQ9">
        <f t="shared" si="9"/>
        <v>-1065.4448224561329</v>
      </c>
      <c r="AR9">
        <f t="shared" si="9"/>
        <v>-1077.0789833643607</v>
      </c>
      <c r="AS9">
        <f t="shared" si="9"/>
        <v>-139.6265796814867</v>
      </c>
      <c r="AT9">
        <f t="shared" si="9"/>
        <v>156.34941514203092</v>
      </c>
      <c r="AU9">
        <f t="shared" si="9"/>
        <v>-1060.3561479038165</v>
      </c>
      <c r="AW9">
        <v>6</v>
      </c>
      <c r="AX9">
        <f>IF(Z9&gt;0, (R9*SUMPRODUCT(K9:$K$98, X9:$X$98)-K9*$AZ$3)/Z9, 0)</f>
        <v>5099.6149869749406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500000</v>
      </c>
      <c r="S10">
        <f t="shared" si="1"/>
        <v>5408.27556207627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4684.2555736098475</v>
      </c>
      <c r="AC10">
        <f t="shared" si="2"/>
        <v>4894.5477931702462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-2177.2603194267431</v>
      </c>
      <c r="AI10">
        <f t="shared" si="6"/>
        <v>-2199.8855894272756</v>
      </c>
      <c r="AJ10">
        <f t="shared" si="7"/>
        <v>-210.29221956039873</v>
      </c>
      <c r="AK10">
        <f t="shared" si="22"/>
        <v>327.89789015268934</v>
      </c>
      <c r="AL10">
        <f t="shared" si="8"/>
        <v>-2082.279918834985</v>
      </c>
      <c r="AN10">
        <f t="shared" si="9"/>
        <v>0</v>
      </c>
      <c r="AO10">
        <f t="shared" si="9"/>
        <v>0</v>
      </c>
      <c r="AP10">
        <f t="shared" si="9"/>
        <v>-10.234523131526139</v>
      </c>
      <c r="AQ10">
        <f t="shared" si="9"/>
        <v>-984.88199707684146</v>
      </c>
      <c r="AR10">
        <f t="shared" si="9"/>
        <v>-995.11652020836766</v>
      </c>
      <c r="AS10">
        <f t="shared" si="9"/>
        <v>-95.125520509600108</v>
      </c>
      <c r="AT10">
        <f t="shared" si="9"/>
        <v>148.32435332119192</v>
      </c>
      <c r="AU10">
        <f t="shared" si="9"/>
        <v>-941.91768739677582</v>
      </c>
      <c r="AW10">
        <v>7</v>
      </c>
      <c r="AX10">
        <f>IF(Z10&gt;0, (R10*SUMPRODUCT(K10:$K$98, X10:$X$98)-K10*$AZ$3)/Z10, 0)</f>
        <v>5408.27556207627</v>
      </c>
    </row>
    <row r="11" spans="1:52" x14ac:dyDescent="0.25">
      <c r="A11" t="s">
        <v>33</v>
      </c>
      <c r="C11" s="12">
        <f>AU71</f>
        <v>11545.015059522053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500000</v>
      </c>
      <c r="S11">
        <f t="shared" si="1"/>
        <v>5663.3892370637477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4894.5477931702462</v>
      </c>
      <c r="AC11">
        <f t="shared" si="2"/>
        <v>5048.7167264652999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-2247.542283731877</v>
      </c>
      <c r="AI11">
        <f t="shared" si="6"/>
        <v>-2269.8289239182172</v>
      </c>
      <c r="AJ11">
        <f t="shared" si="7"/>
        <v>-154.16893329505365</v>
      </c>
      <c r="AK11">
        <f t="shared" si="22"/>
        <v>342.61834552191726</v>
      </c>
      <c r="AL11">
        <f t="shared" si="8"/>
        <v>-2081.3795116913534</v>
      </c>
      <c r="AN11">
        <f t="shared" si="9"/>
        <v>0</v>
      </c>
      <c r="AO11">
        <f t="shared" si="9"/>
        <v>0</v>
      </c>
      <c r="AP11">
        <f t="shared" si="9"/>
        <v>-9.0012001792738818</v>
      </c>
      <c r="AQ11">
        <f t="shared" si="9"/>
        <v>-907.74463257375373</v>
      </c>
      <c r="AR11">
        <f t="shared" si="9"/>
        <v>-916.74583275302757</v>
      </c>
      <c r="AS11">
        <f t="shared" si="9"/>
        <v>-62.266246433342317</v>
      </c>
      <c r="AT11">
        <f t="shared" si="9"/>
        <v>138.3778033543428</v>
      </c>
      <c r="AU11">
        <f t="shared" si="9"/>
        <v>-840.63427583202701</v>
      </c>
      <c r="AW11">
        <v>8</v>
      </c>
      <c r="AX11">
        <f>IF(Z11&gt;0, (R11*SUMPRODUCT(K11:$K$98, X11:$X$98)-K11*$AZ$3)/Z11, 0)</f>
        <v>5663.3892370637477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500000</v>
      </c>
      <c r="S12">
        <f t="shared" si="1"/>
        <v>5875.361957785376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5048.7167264652999</v>
      </c>
      <c r="AC12">
        <f t="shared" si="2"/>
        <v>5157.9818531521651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-2325.3403436327562</v>
      </c>
      <c r="AI12">
        <f t="shared" si="6"/>
        <v>-2347.2878504000514</v>
      </c>
      <c r="AJ12">
        <f t="shared" si="7"/>
        <v>-109.26512668686519</v>
      </c>
      <c r="AK12">
        <f t="shared" si="22"/>
        <v>353.41017085257101</v>
      </c>
      <c r="AL12">
        <f t="shared" si="8"/>
        <v>-2103.1428062343457</v>
      </c>
      <c r="AN12">
        <f t="shared" si="9"/>
        <v>0</v>
      </c>
      <c r="AO12">
        <f t="shared" si="9"/>
        <v>0</v>
      </c>
      <c r="AP12">
        <f t="shared" si="9"/>
        <v>-7.9144909636377596</v>
      </c>
      <c r="AQ12">
        <f t="shared" si="9"/>
        <v>-838.54103940808318</v>
      </c>
      <c r="AR12">
        <f t="shared" si="9"/>
        <v>-846.4555303717209</v>
      </c>
      <c r="AS12">
        <f t="shared" si="9"/>
        <v>-39.402100064165914</v>
      </c>
      <c r="AT12">
        <f t="shared" si="9"/>
        <v>127.44325053988996</v>
      </c>
      <c r="AU12">
        <f t="shared" si="9"/>
        <v>-758.41437989599683</v>
      </c>
      <c r="AW12">
        <v>9</v>
      </c>
      <c r="AX12">
        <f>IF(Z12&gt;0, (R12*SUMPRODUCT(K12:$K$98, X12:$X$98)-K12*$AZ$3)/Z12, 0)</f>
        <v>5875.361957785376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500000</v>
      </c>
      <c r="S13">
        <f t="shared" si="1"/>
        <v>6048.1704250249168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5157.9818531521651</v>
      </c>
      <c r="AC13">
        <f t="shared" si="2"/>
        <v>5227.4852416553513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-2406.3729264811491</v>
      </c>
      <c r="AI13">
        <f t="shared" si="6"/>
        <v>-2427.9806395344476</v>
      </c>
      <c r="AJ13">
        <f t="shared" si="7"/>
        <v>-69.503388503186216</v>
      </c>
      <c r="AK13">
        <f t="shared" si="22"/>
        <v>361.05872972065157</v>
      </c>
      <c r="AL13">
        <f t="shared" si="8"/>
        <v>-2136.4252983169822</v>
      </c>
      <c r="AN13">
        <f t="shared" si="9"/>
        <v>0</v>
      </c>
      <c r="AO13">
        <f t="shared" si="9"/>
        <v>0</v>
      </c>
      <c r="AP13">
        <f t="shared" si="9"/>
        <v>-6.9571053070934932</v>
      </c>
      <c r="AQ13">
        <f t="shared" si="9"/>
        <v>-774.78767958336061</v>
      </c>
      <c r="AR13">
        <f t="shared" si="9"/>
        <v>-781.74478489045418</v>
      </c>
      <c r="AS13">
        <f t="shared" si="9"/>
        <v>-22.378230950391441</v>
      </c>
      <c r="AT13">
        <f t="shared" si="9"/>
        <v>116.25124780748352</v>
      </c>
      <c r="AU13">
        <f t="shared" si="9"/>
        <v>-687.87176803336206</v>
      </c>
      <c r="AW13">
        <v>10</v>
      </c>
      <c r="AX13">
        <f>IF(Z13&gt;0, (R13*SUMPRODUCT(K13:$K$98, X13:$X$98)-K13*$AZ$3)/Z13, 0)</f>
        <v>6048.1704250249168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500000</v>
      </c>
      <c r="S14">
        <f t="shared" si="1"/>
        <v>6187.406532387824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5227.4852416553513</v>
      </c>
      <c r="AC14">
        <f t="shared" si="2"/>
        <v>5263.4515155641975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-2496.8779854111049</v>
      </c>
      <c r="AI14">
        <f t="shared" si="6"/>
        <v>-2518.1447774345997</v>
      </c>
      <c r="AJ14">
        <f t="shared" si="7"/>
        <v>-35.966273908846233</v>
      </c>
      <c r="AK14">
        <f t="shared" si="22"/>
        <v>365.92396691587464</v>
      </c>
      <c r="AL14">
        <f t="shared" si="8"/>
        <v>-2188.1870844275713</v>
      </c>
      <c r="AN14">
        <f t="shared" si="9"/>
        <v>0</v>
      </c>
      <c r="AO14">
        <f t="shared" si="9"/>
        <v>0</v>
      </c>
      <c r="AP14">
        <f t="shared" si="9"/>
        <v>-6.1136945175944781</v>
      </c>
      <c r="AQ14">
        <f t="shared" si="9"/>
        <v>-717.79275565613398</v>
      </c>
      <c r="AR14">
        <f t="shared" si="9"/>
        <v>-723.90645017372856</v>
      </c>
      <c r="AS14">
        <f t="shared" si="9"/>
        <v>-10.339444302266719</v>
      </c>
      <c r="AT14">
        <f t="shared" si="9"/>
        <v>105.1943964053669</v>
      </c>
      <c r="AU14">
        <f t="shared" si="9"/>
        <v>-629.05149807062833</v>
      </c>
      <c r="AW14">
        <v>11</v>
      </c>
      <c r="AX14">
        <f>IF(Z14&gt;0, (R14*SUMPRODUCT(K14:$K$98, X14:$X$98)-K14*$AZ$3)/Z14, 0)</f>
        <v>6187.406532387824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500000</v>
      </c>
      <c r="S15">
        <f t="shared" si="1"/>
        <v>6296.0512539233723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5263.4515155641975</v>
      </c>
      <c r="AC15">
        <f t="shared" si="2"/>
        <v>5269.5462183832451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-2602.2310428169312</v>
      </c>
      <c r="AI15">
        <f t="shared" si="6"/>
        <v>-2623.1550553680504</v>
      </c>
      <c r="AJ15">
        <f t="shared" si="7"/>
        <v>-6.0947028190475976</v>
      </c>
      <c r="AK15">
        <f t="shared" si="22"/>
        <v>368.44160608949386</v>
      </c>
      <c r="AL15">
        <f t="shared" si="8"/>
        <v>-2260.8081520976043</v>
      </c>
      <c r="AN15">
        <f t="shared" si="9"/>
        <v>0</v>
      </c>
      <c r="AO15">
        <f t="shared" si="9"/>
        <v>0</v>
      </c>
      <c r="AP15">
        <f t="shared" si="9"/>
        <v>-5.3706728663489551</v>
      </c>
      <c r="AQ15">
        <f t="shared" si="9"/>
        <v>-667.92789478041243</v>
      </c>
      <c r="AR15">
        <f t="shared" si="9"/>
        <v>-673.29856764676151</v>
      </c>
      <c r="AS15">
        <f t="shared" si="9"/>
        <v>-1.5643584125535668</v>
      </c>
      <c r="AT15">
        <f t="shared" si="9"/>
        <v>94.569783487969246</v>
      </c>
      <c r="AU15">
        <f t="shared" si="9"/>
        <v>-580.29314257134581</v>
      </c>
      <c r="AW15">
        <v>12</v>
      </c>
      <c r="AX15">
        <f>IF(Z15&gt;0, (R15*SUMPRODUCT(K15:$K$98, X15:$X$98)-K15*$AZ$3)/Z15, 0)</f>
        <v>6296.0512539233723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500000</v>
      </c>
      <c r="S16">
        <f t="shared" si="1"/>
        <v>6375.3289488105484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5269.5462183832451</v>
      </c>
      <c r="AC16">
        <f t="shared" si="2"/>
        <v>5247.9464115271048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-2713.0459675611828</v>
      </c>
      <c r="AI16">
        <f t="shared" si="6"/>
        <v>-2733.6250876884123</v>
      </c>
      <c r="AJ16">
        <f t="shared" si="7"/>
        <v>21.599806856140276</v>
      </c>
      <c r="AK16">
        <f t="shared" si="22"/>
        <v>368.8682352868272</v>
      </c>
      <c r="AL16">
        <f t="shared" si="8"/>
        <v>-2343.1570455454448</v>
      </c>
      <c r="AN16">
        <f t="shared" si="9"/>
        <v>0</v>
      </c>
      <c r="AO16">
        <f t="shared" si="9"/>
        <v>0</v>
      </c>
      <c r="AP16">
        <f t="shared" si="9"/>
        <v>-4.7162031887419831</v>
      </c>
      <c r="AQ16">
        <f t="shared" si="9"/>
        <v>-621.76011240078526</v>
      </c>
      <c r="AR16">
        <f t="shared" si="9"/>
        <v>-626.47631558952719</v>
      </c>
      <c r="AS16">
        <f t="shared" si="9"/>
        <v>4.9501182432163002</v>
      </c>
      <c r="AT16">
        <f t="shared" si="9"/>
        <v>84.535079086471427</v>
      </c>
      <c r="AU16">
        <f t="shared" si="9"/>
        <v>-536.99111825983948</v>
      </c>
      <c r="AW16">
        <v>13</v>
      </c>
      <c r="AX16">
        <f>IF(Z16&gt;0, (R16*SUMPRODUCT(K16:$K$98, X16:$X$98)-K16*$AZ$3)/Z16, 0)</f>
        <v>6375.3289488105484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500000</v>
      </c>
      <c r="S17">
        <f t="shared" si="1"/>
        <v>6429.5146780592459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5247.9464115271048</v>
      </c>
      <c r="AC17">
        <f t="shared" si="2"/>
        <v>5203.2649490587028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-2827.5653433277316</v>
      </c>
      <c r="AI17">
        <f t="shared" si="6"/>
        <v>-2847.7972939865226</v>
      </c>
      <c r="AJ17">
        <f t="shared" si="7"/>
        <v>44.68146246840206</v>
      </c>
      <c r="AK17">
        <f t="shared" si="22"/>
        <v>367.35624880689738</v>
      </c>
      <c r="AL17">
        <f t="shared" si="8"/>
        <v>-2435.7595827112232</v>
      </c>
      <c r="AN17">
        <f t="shared" si="9"/>
        <v>0</v>
      </c>
      <c r="AO17">
        <f t="shared" si="9"/>
        <v>0</v>
      </c>
      <c r="AP17">
        <f t="shared" si="9"/>
        <v>-4.1398579526560271</v>
      </c>
      <c r="AQ17">
        <f t="shared" si="9"/>
        <v>-578.57589071094253</v>
      </c>
      <c r="AR17">
        <f t="shared" si="9"/>
        <v>-582.71574866359856</v>
      </c>
      <c r="AS17">
        <f t="shared" si="9"/>
        <v>9.1427124776889421</v>
      </c>
      <c r="AT17">
        <f t="shared" si="9"/>
        <v>75.168366794148469</v>
      </c>
      <c r="AU17">
        <f t="shared" si="9"/>
        <v>-498.4046693917611</v>
      </c>
      <c r="AW17">
        <v>14</v>
      </c>
      <c r="AX17">
        <f>IF(Z17&gt;0, (R17*SUMPRODUCT(K17:$K$98, X17:$X$98)-K17*$AZ$3)/Z17, 0)</f>
        <v>6429.5146780592459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500000</v>
      </c>
      <c r="S18">
        <f t="shared" si="1"/>
        <v>6463.1160330397806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5203.2649490587028</v>
      </c>
      <c r="AC18">
        <f t="shared" si="2"/>
        <v>5139.9378529302458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-2956.4188776346609</v>
      </c>
      <c r="AI18">
        <f t="shared" si="6"/>
        <v>-2976.3006878429824</v>
      </c>
      <c r="AJ18">
        <f t="shared" si="7"/>
        <v>63.327096128457015</v>
      </c>
      <c r="AK18">
        <f t="shared" si="22"/>
        <v>364.22854643410921</v>
      </c>
      <c r="AL18">
        <f t="shared" si="8"/>
        <v>-2548.745045280416</v>
      </c>
      <c r="AN18">
        <f t="shared" si="9"/>
        <v>0</v>
      </c>
      <c r="AO18">
        <f t="shared" si="9"/>
        <v>0</v>
      </c>
      <c r="AP18">
        <f t="shared" si="9"/>
        <v>-3.6323323922247144</v>
      </c>
      <c r="AQ18">
        <f t="shared" si="9"/>
        <v>-540.12667567475285</v>
      </c>
      <c r="AR18">
        <f t="shared" si="9"/>
        <v>-543.75900806697757</v>
      </c>
      <c r="AS18">
        <f t="shared" si="9"/>
        <v>11.569623699387646</v>
      </c>
      <c r="AT18">
        <f t="shared" si="9"/>
        <v>66.543193679205558</v>
      </c>
      <c r="AU18">
        <f t="shared" si="9"/>
        <v>-465.64619068838437</v>
      </c>
      <c r="AW18">
        <v>15</v>
      </c>
      <c r="AX18">
        <f>IF(Z18&gt;0, (R18*SUMPRODUCT(K18:$K$98, X18:$X$98)-K18*$AZ$3)/Z18, 0)</f>
        <v>6463.1160330397806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500000</v>
      </c>
      <c r="S19">
        <f t="shared" si="1"/>
        <v>6477.7057980731388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5139.9378529302458</v>
      </c>
      <c r="AC19">
        <f t="shared" si="2"/>
        <v>5059.8547438469977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-3100.6764590352582</v>
      </c>
      <c r="AI19">
        <f t="shared" si="6"/>
        <v>-3120.2044173185445</v>
      </c>
      <c r="AJ19">
        <f t="shared" si="7"/>
        <v>80.083109083248019</v>
      </c>
      <c r="AK19">
        <f t="shared" si="22"/>
        <v>359.79564970511723</v>
      </c>
      <c r="AL19">
        <f t="shared" si="8"/>
        <v>-2680.3256585301792</v>
      </c>
      <c r="AN19">
        <f t="shared" si="9"/>
        <v>0</v>
      </c>
      <c r="AO19">
        <f t="shared" si="9"/>
        <v>0</v>
      </c>
      <c r="AP19">
        <f t="shared" si="9"/>
        <v>-3.1854330075711461</v>
      </c>
      <c r="AQ19">
        <f t="shared" si="9"/>
        <v>-505.78749683540883</v>
      </c>
      <c r="AR19">
        <f t="shared" si="9"/>
        <v>-508.97292984297997</v>
      </c>
      <c r="AS19">
        <f t="shared" si="9"/>
        <v>13.063289839216475</v>
      </c>
      <c r="AT19">
        <f t="shared" si="9"/>
        <v>58.690464303793242</v>
      </c>
      <c r="AU19">
        <f t="shared" si="9"/>
        <v>-437.21917569997021</v>
      </c>
      <c r="AW19">
        <v>16</v>
      </c>
      <c r="AX19">
        <f>IF(Z19&gt;0, (R19*SUMPRODUCT(K19:$K$98, X19:$X$98)-K19*$AZ$3)/Z19, 0)</f>
        <v>6477.7057980731388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500000</v>
      </c>
      <c r="S20">
        <f t="shared" si="1"/>
        <v>6474.9243976312746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5059.8547438469977</v>
      </c>
      <c r="AC20">
        <f t="shared" si="2"/>
        <v>4964.8204314682935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-3265.2804496457984</v>
      </c>
      <c r="AI20">
        <f t="shared" si="6"/>
        <v>-3284.4498643237698</v>
      </c>
      <c r="AJ20">
        <f t="shared" si="7"/>
        <v>95.034312378704271</v>
      </c>
      <c r="AK20">
        <f t="shared" si="22"/>
        <v>354.18983206928988</v>
      </c>
      <c r="AL20">
        <f t="shared" si="8"/>
        <v>-2835.2257198757757</v>
      </c>
      <c r="AN20">
        <f t="shared" si="9"/>
        <v>0</v>
      </c>
      <c r="AO20">
        <f t="shared" si="9"/>
        <v>0</v>
      </c>
      <c r="AP20">
        <f t="shared" si="9"/>
        <v>-2.7919167668115583</v>
      </c>
      <c r="AQ20">
        <f t="shared" si="9"/>
        <v>-475.56961904446018</v>
      </c>
      <c r="AR20">
        <f t="shared" si="9"/>
        <v>-478.36153581127178</v>
      </c>
      <c r="AS20">
        <f t="shared" si="9"/>
        <v>13.841209792253894</v>
      </c>
      <c r="AT20">
        <f t="shared" si="9"/>
        <v>51.585744656292931</v>
      </c>
      <c r="AU20">
        <f t="shared" si="9"/>
        <v>-412.93458136272494</v>
      </c>
      <c r="AW20">
        <v>17</v>
      </c>
      <c r="AX20">
        <f>IF(Z20&gt;0, (R20*SUMPRODUCT(K20:$K$98, X20:$X$98)-K20*$AZ$3)/Z20, 0)</f>
        <v>6474.9243976312746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25</v>
      </c>
      <c r="R21">
        <f t="shared" si="0"/>
        <v>500000</v>
      </c>
      <c r="S21">
        <f t="shared" si="1"/>
        <v>6455.7200381980283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4964.8204314682935</v>
      </c>
      <c r="AC21">
        <f t="shared" si="2"/>
        <v>4855.9947271173114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-3454.2468632638975</v>
      </c>
      <c r="AI21">
        <f t="shared" si="6"/>
        <v>-3473.0518714519258</v>
      </c>
      <c r="AJ21">
        <f t="shared" si="7"/>
        <v>108.82570435098205</v>
      </c>
      <c r="AK21">
        <f t="shared" si="22"/>
        <v>347.53743020278057</v>
      </c>
      <c r="AL21">
        <f t="shared" si="8"/>
        <v>-3016.6887368981634</v>
      </c>
      <c r="AN21">
        <f t="shared" si="9"/>
        <v>0</v>
      </c>
      <c r="AO21">
        <f t="shared" si="9"/>
        <v>0</v>
      </c>
      <c r="AP21">
        <f t="shared" si="9"/>
        <v>-2.4453955569220907</v>
      </c>
      <c r="AQ21">
        <f t="shared" si="9"/>
        <v>-449.18884626251435</v>
      </c>
      <c r="AR21">
        <f t="shared" si="9"/>
        <v>-451.63424181943645</v>
      </c>
      <c r="AS21">
        <f t="shared" si="9"/>
        <v>14.151649988018976</v>
      </c>
      <c r="AT21">
        <f t="shared" si="9"/>
        <v>45.193624973959956</v>
      </c>
      <c r="AU21">
        <f t="shared" si="9"/>
        <v>-392.28896685745752</v>
      </c>
      <c r="AW21">
        <v>18</v>
      </c>
      <c r="AX21">
        <f>IF(Z21&gt;0, (R21*SUMPRODUCT(K21:$K$98, X21:$X$98)-K21*$AZ$3)/Z21, 0)</f>
        <v>6455.7200381980283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500000</v>
      </c>
      <c r="S22">
        <f t="shared" si="1"/>
        <v>6420.7366170985151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4855.9947271173114</v>
      </c>
      <c r="AC22">
        <f t="shared" si="2"/>
        <v>4734.2558046882623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-3669.9511728607163</v>
      </c>
      <c r="AI22">
        <f t="shared" si="6"/>
        <v>-3688.3846334082214</v>
      </c>
      <c r="AJ22">
        <f t="shared" si="7"/>
        <v>121.73892242904913</v>
      </c>
      <c r="AK22">
        <f t="shared" si="22"/>
        <v>339.91963089821184</v>
      </c>
      <c r="AL22">
        <f t="shared" si="8"/>
        <v>-3226.7260800809604</v>
      </c>
      <c r="AN22">
        <f t="shared" si="9"/>
        <v>0</v>
      </c>
      <c r="AO22">
        <f t="shared" si="9"/>
        <v>0</v>
      </c>
      <c r="AP22">
        <f t="shared" si="9"/>
        <v>-2.1402496911066242</v>
      </c>
      <c r="AQ22">
        <f t="shared" si="9"/>
        <v>-426.10620202589428</v>
      </c>
      <c r="AR22">
        <f t="shared" si="9"/>
        <v>-428.24645171700092</v>
      </c>
      <c r="AS22">
        <f t="shared" si="9"/>
        <v>14.13471390534378</v>
      </c>
      <c r="AT22">
        <f t="shared" si="9"/>
        <v>39.466972745355918</v>
      </c>
      <c r="AU22">
        <f t="shared" si="9"/>
        <v>-374.6447650663012</v>
      </c>
      <c r="AW22">
        <v>19</v>
      </c>
      <c r="AX22">
        <f>IF(Z22&gt;0, (R22*SUMPRODUCT(K22:$K$98, X22:$X$98)-K22*$AZ$3)/Z22, 0)</f>
        <v>6420.7366170985151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500000</v>
      </c>
      <c r="S23">
        <f t="shared" si="1"/>
        <v>6370.9169976700941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4734.2558046882623</v>
      </c>
      <c r="AC23">
        <f t="shared" si="2"/>
        <v>4600.5156060851059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-3926.5195419466932</v>
      </c>
      <c r="AI23">
        <f t="shared" si="6"/>
        <v>-3944.5723419116257</v>
      </c>
      <c r="AJ23">
        <f t="shared" si="7"/>
        <v>133.74019860315639</v>
      </c>
      <c r="AK23">
        <f t="shared" si="22"/>
        <v>331.39790632817841</v>
      </c>
      <c r="AL23">
        <f t="shared" si="8"/>
        <v>-3479.4342369802907</v>
      </c>
      <c r="AN23">
        <f t="shared" si="9"/>
        <v>0</v>
      </c>
      <c r="AO23">
        <f t="shared" si="9"/>
        <v>0</v>
      </c>
      <c r="AP23">
        <f t="shared" si="9"/>
        <v>-1.8714753730133336</v>
      </c>
      <c r="AQ23">
        <f t="shared" si="9"/>
        <v>-407.04957893971977</v>
      </c>
      <c r="AR23">
        <f t="shared" si="9"/>
        <v>-408.92105431273308</v>
      </c>
      <c r="AS23">
        <f t="shared" si="9"/>
        <v>13.864413750438015</v>
      </c>
      <c r="AT23">
        <f t="shared" si="9"/>
        <v>34.354948903555226</v>
      </c>
      <c r="AU23">
        <f t="shared" si="9"/>
        <v>-360.70169165873983</v>
      </c>
      <c r="AW23">
        <v>20</v>
      </c>
      <c r="AX23">
        <f>IF(Z23&gt;0, (R23*SUMPRODUCT(K23:$K$98, X23:$X$98)-K23*$AZ$3)/Z23, 0)</f>
        <v>6370.9169976700941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25</v>
      </c>
      <c r="R24">
        <f t="shared" si="0"/>
        <v>500000</v>
      </c>
      <c r="S24">
        <f t="shared" si="1"/>
        <v>6305.4099574425754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4600.5156060851059</v>
      </c>
      <c r="AC24">
        <f t="shared" si="2"/>
        <v>4454.5071016299735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-4216.4556475855907</v>
      </c>
      <c r="AI24">
        <f t="shared" si="6"/>
        <v>-4234.1170967684948</v>
      </c>
      <c r="AJ24">
        <f t="shared" si="7"/>
        <v>146.00850445513242</v>
      </c>
      <c r="AK24">
        <f t="shared" si="22"/>
        <v>322.03609242595746</v>
      </c>
      <c r="AL24">
        <f t="shared" si="8"/>
        <v>-3766.0724998874048</v>
      </c>
      <c r="AN24">
        <f t="shared" si="9"/>
        <v>0</v>
      </c>
      <c r="AO24">
        <f t="shared" si="9"/>
        <v>0</v>
      </c>
      <c r="AP24">
        <f t="shared" si="9"/>
        <v>-1.634736878061277</v>
      </c>
      <c r="AQ24">
        <f t="shared" si="9"/>
        <v>-390.27349740303299</v>
      </c>
      <c r="AR24">
        <f t="shared" si="9"/>
        <v>-391.90823428109428</v>
      </c>
      <c r="AS24">
        <f t="shared" si="9"/>
        <v>13.514490474225756</v>
      </c>
      <c r="AT24">
        <f t="shared" si="9"/>
        <v>29.807535661629075</v>
      </c>
      <c r="AU24">
        <f t="shared" si="9"/>
        <v>-348.58620814523942</v>
      </c>
      <c r="AW24">
        <v>21</v>
      </c>
      <c r="AX24">
        <f>IF(Z24&gt;0, (R24*SUMPRODUCT(K24:$K$98, X24:$X$98)-K24*$AZ$3)/Z24, 0)</f>
        <v>6305.4099574425754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25</v>
      </c>
      <c r="R25">
        <f t="shared" si="0"/>
        <v>500000</v>
      </c>
      <c r="S25">
        <f t="shared" si="1"/>
        <v>6225.1960607636438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4454.5071016299735</v>
      </c>
      <c r="AC25">
        <f t="shared" si="2"/>
        <v>4297.3059921596077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-4542.4247660405499</v>
      </c>
      <c r="AI25">
        <f t="shared" si="6"/>
        <v>-4559.6824794933227</v>
      </c>
      <c r="AJ25">
        <f t="shared" si="7"/>
        <v>157.20110947036574</v>
      </c>
      <c r="AK25">
        <f t="shared" si="22"/>
        <v>311.81549711409815</v>
      </c>
      <c r="AL25">
        <f t="shared" si="8"/>
        <v>-4090.665872908859</v>
      </c>
      <c r="AN25">
        <f t="shared" si="9"/>
        <v>0</v>
      </c>
      <c r="AO25">
        <f t="shared" si="9"/>
        <v>0</v>
      </c>
      <c r="AP25">
        <f t="shared" si="9"/>
        <v>-1.426220763981547</v>
      </c>
      <c r="AQ25">
        <f t="shared" si="9"/>
        <v>-375.39738609520589</v>
      </c>
      <c r="AR25">
        <f t="shared" si="9"/>
        <v>-376.82360685918741</v>
      </c>
      <c r="AS25">
        <f t="shared" si="9"/>
        <v>12.991494328673447</v>
      </c>
      <c r="AT25">
        <f t="shared" si="9"/>
        <v>25.769215471815414</v>
      </c>
      <c r="AU25">
        <f t="shared" si="9"/>
        <v>-338.06289705869858</v>
      </c>
      <c r="AW25">
        <v>22</v>
      </c>
      <c r="AX25">
        <f>IF(Z25&gt;0, (R25*SUMPRODUCT(K25:$K$98, X25:$X$98)-K25*$AZ$3)/Z25, 0)</f>
        <v>6225.1960607636438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500000</v>
      </c>
      <c r="S26">
        <f t="shared" si="1"/>
        <v>6131.370209167867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4297.3059921596077</v>
      </c>
      <c r="AC26">
        <f t="shared" si="2"/>
        <v>4130.0089524328559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-4909.4149565105854</v>
      </c>
      <c r="AI26">
        <f t="shared" si="6"/>
        <v>-4926.2546220810054</v>
      </c>
      <c r="AJ26">
        <f t="shared" si="7"/>
        <v>167.29703972675179</v>
      </c>
      <c r="AK26">
        <f t="shared" si="22"/>
        <v>300.81141945117258</v>
      </c>
      <c r="AL26">
        <f t="shared" si="8"/>
        <v>-4458.1461629030809</v>
      </c>
      <c r="AN26">
        <f t="shared" si="9"/>
        <v>0</v>
      </c>
      <c r="AO26">
        <f t="shared" si="9"/>
        <v>0</v>
      </c>
      <c r="AP26">
        <f t="shared" si="9"/>
        <v>-1.242564497772169</v>
      </c>
      <c r="AQ26">
        <f t="shared" si="9"/>
        <v>-362.25569351610937</v>
      </c>
      <c r="AR26">
        <f t="shared" si="9"/>
        <v>-363.49825801388153</v>
      </c>
      <c r="AS26">
        <f t="shared" si="9"/>
        <v>12.344506562647878</v>
      </c>
      <c r="AT26">
        <f t="shared" si="9"/>
        <v>22.196259704293105</v>
      </c>
      <c r="AU26">
        <f t="shared" si="9"/>
        <v>-328.95749174694055</v>
      </c>
      <c r="AW26">
        <v>23</v>
      </c>
      <c r="AX26">
        <f>IF(Z26&gt;0, (R26*SUMPRODUCT(K26:$K$98, X26:$X$98)-K26*$AZ$3)/Z26, 0)</f>
        <v>6131.370209167867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500000</v>
      </c>
      <c r="S27">
        <f t="shared" si="1"/>
        <v>6024.5407623917499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4130.0089524328559</v>
      </c>
      <c r="AC27">
        <f t="shared" si="2"/>
        <v>3953.5571396028654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-5304.3400665522804</v>
      </c>
      <c r="AI27">
        <f t="shared" si="6"/>
        <v>-5320.7461184636686</v>
      </c>
      <c r="AJ27">
        <f t="shared" si="7"/>
        <v>176.45181282999056</v>
      </c>
      <c r="AK27">
        <f t="shared" si="22"/>
        <v>289.10062667029996</v>
      </c>
      <c r="AL27">
        <f t="shared" si="8"/>
        <v>-4855.1936789633783</v>
      </c>
      <c r="AN27">
        <f t="shared" si="9"/>
        <v>0</v>
      </c>
      <c r="AO27">
        <f t="shared" si="9"/>
        <v>0</v>
      </c>
      <c r="AP27">
        <f t="shared" si="9"/>
        <v>-1.0808652074032501</v>
      </c>
      <c r="AQ27">
        <f t="shared" si="9"/>
        <v>-349.46108040727114</v>
      </c>
      <c r="AR27">
        <f t="shared" si="9"/>
        <v>-350.54194561467438</v>
      </c>
      <c r="AS27">
        <f t="shared" si="9"/>
        <v>11.625016567135349</v>
      </c>
      <c r="AT27">
        <f t="shared" si="9"/>
        <v>19.046557361524776</v>
      </c>
      <c r="AU27">
        <f t="shared" si="9"/>
        <v>-319.87037168601427</v>
      </c>
      <c r="AW27">
        <v>24</v>
      </c>
      <c r="AX27">
        <f>IF(Z27&gt;0, (R27*SUMPRODUCT(K27:$K$98, X27:$X$98)-K27*$AZ$3)/Z27, 0)</f>
        <v>6024.5407623917499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500000</v>
      </c>
      <c r="S28">
        <f t="shared" si="1"/>
        <v>5906.9495451466637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3953.5571396028654</v>
      </c>
      <c r="AC28">
        <f t="shared" si="2"/>
        <v>3769.9923812367701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-5724.8301277236296</v>
      </c>
      <c r="AI28">
        <f t="shared" si="6"/>
        <v>-5740.7858776095172</v>
      </c>
      <c r="AJ28">
        <f t="shared" si="7"/>
        <v>183.56475836609525</v>
      </c>
      <c r="AK28">
        <f t="shared" si="22"/>
        <v>276.74899977220059</v>
      </c>
      <c r="AL28">
        <f t="shared" si="8"/>
        <v>-5280.472119471222</v>
      </c>
      <c r="AN28">
        <f t="shared" si="9"/>
        <v>0</v>
      </c>
      <c r="AO28">
        <f t="shared" si="9"/>
        <v>0</v>
      </c>
      <c r="AP28">
        <f t="shared" si="9"/>
        <v>-0.93856996680866811</v>
      </c>
      <c r="AQ28">
        <f t="shared" si="9"/>
        <v>-336.75343756266449</v>
      </c>
      <c r="AR28">
        <f t="shared" si="9"/>
        <v>-337.69200752947313</v>
      </c>
      <c r="AS28">
        <f t="shared" si="9"/>
        <v>10.797886053559189</v>
      </c>
      <c r="AT28">
        <f t="shared" si="9"/>
        <v>16.279291251629733</v>
      </c>
      <c r="AU28">
        <f t="shared" si="9"/>
        <v>-310.61483022428428</v>
      </c>
      <c r="AW28">
        <v>25</v>
      </c>
      <c r="AX28">
        <f>IF(Z28&gt;0, (R28*SUMPRODUCT(K28:$K$98, X28:$X$98)-K28*$AZ$3)/Z28, 0)</f>
        <v>5906.9495451466637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500000</v>
      </c>
      <c r="S29">
        <f t="shared" si="1"/>
        <v>5780.7718867294689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3769.9923812367701</v>
      </c>
      <c r="AC29">
        <f t="shared" si="2"/>
        <v>3581.3606597822995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-6158.929667632643</v>
      </c>
      <c r="AI29">
        <f t="shared" si="6"/>
        <v>-6174.4179135362901</v>
      </c>
      <c r="AJ29">
        <f t="shared" si="7"/>
        <v>188.63172145447061</v>
      </c>
      <c r="AK29">
        <f t="shared" si="22"/>
        <v>263.89946668657393</v>
      </c>
      <c r="AL29">
        <f t="shared" si="8"/>
        <v>-5721.8867253952458</v>
      </c>
      <c r="AN29">
        <f t="shared" si="9"/>
        <v>0</v>
      </c>
      <c r="AO29">
        <f t="shared" si="9"/>
        <v>0</v>
      </c>
      <c r="AP29">
        <f t="shared" si="9"/>
        <v>-0.81345521138119203</v>
      </c>
      <c r="AQ29">
        <f t="shared" si="9"/>
        <v>-323.47197131511126</v>
      </c>
      <c r="AR29">
        <f t="shared" si="9"/>
        <v>-324.28542652649242</v>
      </c>
      <c r="AS29">
        <f t="shared" si="9"/>
        <v>9.9070906933889695</v>
      </c>
      <c r="AT29">
        <f t="shared" si="9"/>
        <v>13.860213596321952</v>
      </c>
      <c r="AU29">
        <f t="shared" si="9"/>
        <v>-300.51812223678155</v>
      </c>
      <c r="AW29">
        <v>26</v>
      </c>
      <c r="AX29">
        <f>IF(Z29&gt;0, (R29*SUMPRODUCT(K29:$K$98, X29:$X$98)-K29*$AZ$3)/Z29, 0)</f>
        <v>5780.7718867294689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500000</v>
      </c>
      <c r="S30">
        <f t="shared" si="1"/>
        <v>5649.1459996407139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3581.3606597822995</v>
      </c>
      <c r="AC30">
        <f t="shared" si="2"/>
        <v>3390.1402207066481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-6609.5060974287089</v>
      </c>
      <c r="AI30">
        <f t="shared" si="6"/>
        <v>-6624.5089855684482</v>
      </c>
      <c r="AJ30">
        <f t="shared" si="7"/>
        <v>191.22043907565148</v>
      </c>
      <c r="AK30">
        <f t="shared" si="22"/>
        <v>250.695246184761</v>
      </c>
      <c r="AL30">
        <f t="shared" si="8"/>
        <v>-6182.5933003080354</v>
      </c>
      <c r="AN30">
        <f t="shared" si="9"/>
        <v>0</v>
      </c>
      <c r="AO30">
        <f t="shared" si="9"/>
        <v>0</v>
      </c>
      <c r="AP30">
        <f t="shared" si="9"/>
        <v>-0.70353913282291425</v>
      </c>
      <c r="AQ30">
        <f t="shared" si="9"/>
        <v>-309.9434018877858</v>
      </c>
      <c r="AR30">
        <f t="shared" si="9"/>
        <v>-310.64694102060872</v>
      </c>
      <c r="AS30">
        <f t="shared" si="9"/>
        <v>8.967010926979901</v>
      </c>
      <c r="AT30">
        <f t="shared" si="9"/>
        <v>11.755997542664932</v>
      </c>
      <c r="AU30">
        <f t="shared" si="9"/>
        <v>-289.92393255096385</v>
      </c>
      <c r="AW30">
        <v>27</v>
      </c>
      <c r="AX30">
        <f>IF(Z30&gt;0, (R30*SUMPRODUCT(K30:$K$98, X30:$X$98)-K30*$AZ$3)/Z30, 0)</f>
        <v>5649.1459996407139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500000</v>
      </c>
      <c r="S31">
        <f t="shared" si="1"/>
        <v>5514.8935654406978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3390.1402207066481</v>
      </c>
      <c r="AC31">
        <f t="shared" si="2"/>
        <v>3198.2785440326652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-7089.7990259002308</v>
      </c>
      <c r="AI31">
        <f t="shared" si="6"/>
        <v>-7104.297395207278</v>
      </c>
      <c r="AJ31">
        <f t="shared" si="7"/>
        <v>191.86167667398286</v>
      </c>
      <c r="AK31">
        <f t="shared" si="22"/>
        <v>237.30981544946539</v>
      </c>
      <c r="AL31">
        <f t="shared" si="8"/>
        <v>-6675.1259030838301</v>
      </c>
      <c r="AN31">
        <f t="shared" si="9"/>
        <v>0</v>
      </c>
      <c r="AO31">
        <f t="shared" si="9"/>
        <v>0</v>
      </c>
      <c r="AP31">
        <f t="shared" si="9"/>
        <v>-0.60703610594721802</v>
      </c>
      <c r="AQ31">
        <f t="shared" si="9"/>
        <v>-296.84469346073143</v>
      </c>
      <c r="AR31">
        <f t="shared" si="9"/>
        <v>-297.45172956667864</v>
      </c>
      <c r="AS31">
        <f t="shared" si="9"/>
        <v>8.0331079049054921</v>
      </c>
      <c r="AT31">
        <f t="shared" si="9"/>
        <v>9.9359881944431585</v>
      </c>
      <c r="AU31">
        <f t="shared" si="9"/>
        <v>-279.48263346733</v>
      </c>
      <c r="AW31">
        <v>28</v>
      </c>
      <c r="AX31">
        <f>IF(Z31&gt;0, (R31*SUMPRODUCT(K31:$K$98, X31:$X$98)-K31*$AZ$3)/Z31, 0)</f>
        <v>5514.8935654406978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500000</v>
      </c>
      <c r="S32">
        <f t="shared" si="1"/>
        <v>5379.590162679754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3198.2785440326652</v>
      </c>
      <c r="AC32">
        <f t="shared" si="2"/>
        <v>3006.8639623699719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-7598.0992196256675</v>
      </c>
      <c r="AI32">
        <f t="shared" si="6"/>
        <v>-7612.0727002786625</v>
      </c>
      <c r="AJ32">
        <f t="shared" si="7"/>
        <v>191.41458166269331</v>
      </c>
      <c r="AK32">
        <f t="shared" si="22"/>
        <v>223.87949808228657</v>
      </c>
      <c r="AL32">
        <f t="shared" si="8"/>
        <v>-7196.7786205336824</v>
      </c>
      <c r="AN32">
        <f t="shared" si="9"/>
        <v>0</v>
      </c>
      <c r="AO32">
        <f t="shared" si="9"/>
        <v>0</v>
      </c>
      <c r="AP32">
        <f t="shared" si="9"/>
        <v>-0.52237446640194296</v>
      </c>
      <c r="AQ32">
        <f t="shared" si="9"/>
        <v>-284.04183067088519</v>
      </c>
      <c r="AR32">
        <f t="shared" si="9"/>
        <v>-284.56420513728716</v>
      </c>
      <c r="AS32">
        <f t="shared" si="9"/>
        <v>7.1557038965926631</v>
      </c>
      <c r="AT32">
        <f t="shared" si="9"/>
        <v>8.3693487866962251</v>
      </c>
      <c r="AU32">
        <f t="shared" si="9"/>
        <v>-269.03915245399827</v>
      </c>
      <c r="AW32">
        <v>29</v>
      </c>
      <c r="AX32">
        <f>IF(Z32&gt;0, (R32*SUMPRODUCT(K32:$K$98, X32:$X$98)-K32*$AZ$3)/Z32, 0)</f>
        <v>5379.590162679754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500000</v>
      </c>
      <c r="S33">
        <f t="shared" si="1"/>
        <v>5244.9465556824744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3006.8639623699719</v>
      </c>
      <c r="AC33">
        <f t="shared" si="2"/>
        <v>2816.9561600901925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-8134.891765632753</v>
      </c>
      <c r="AI33">
        <f t="shared" si="6"/>
        <v>-8148.3187668909368</v>
      </c>
      <c r="AJ33">
        <f t="shared" si="7"/>
        <v>189.90780227977939</v>
      </c>
      <c r="AK33">
        <f t="shared" si="22"/>
        <v>210.48047736589805</v>
      </c>
      <c r="AL33">
        <f t="shared" si="8"/>
        <v>-7747.9304872452594</v>
      </c>
      <c r="AN33">
        <f t="shared" si="9"/>
        <v>0</v>
      </c>
      <c r="AO33">
        <f t="shared" si="9"/>
        <v>0</v>
      </c>
      <c r="AP33">
        <f t="shared" si="9"/>
        <v>-0.44816542593119923</v>
      </c>
      <c r="AQ33">
        <f t="shared" si="9"/>
        <v>-271.52579812465007</v>
      </c>
      <c r="AR33">
        <f t="shared" si="9"/>
        <v>-271.97396355058123</v>
      </c>
      <c r="AS33">
        <f t="shared" si="9"/>
        <v>6.3387281686967212</v>
      </c>
      <c r="AT33">
        <f t="shared" si="9"/>
        <v>7.0254013517274458</v>
      </c>
      <c r="AU33">
        <f t="shared" si="9"/>
        <v>-258.60983403015712</v>
      </c>
      <c r="AW33">
        <v>30</v>
      </c>
      <c r="AX33">
        <f>IF(Z33&gt;0, (R33*SUMPRODUCT(K33:$K$98, X33:$X$98)-K33*$AZ$3)/Z33, 0)</f>
        <v>5244.9465556824744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500000</v>
      </c>
      <c r="S34">
        <f t="shared" si="1"/>
        <v>5111.8291414182822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2816.9561600901925</v>
      </c>
      <c r="AC34">
        <f t="shared" si="2"/>
        <v>2629.4786016004578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-8659.1544790302905</v>
      </c>
      <c r="AI34">
        <f t="shared" si="6"/>
        <v>-8672.0142525519404</v>
      </c>
      <c r="AJ34">
        <f t="shared" si="7"/>
        <v>187.47755848973475</v>
      </c>
      <c r="AK34">
        <f t="shared" si="22"/>
        <v>197.18693120631349</v>
      </c>
      <c r="AL34">
        <f t="shared" si="8"/>
        <v>-8287.3497628558925</v>
      </c>
      <c r="AN34">
        <f t="shared" si="9"/>
        <v>0</v>
      </c>
      <c r="AO34">
        <f t="shared" si="9"/>
        <v>0</v>
      </c>
      <c r="AP34">
        <f t="shared" si="9"/>
        <v>-0.38324334082018902</v>
      </c>
      <c r="AQ34">
        <f t="shared" si="9"/>
        <v>-258.0576777370639</v>
      </c>
      <c r="AR34">
        <f t="shared" si="9"/>
        <v>-258.44092107788407</v>
      </c>
      <c r="AS34">
        <f t="shared" si="9"/>
        <v>5.5871532825562236</v>
      </c>
      <c r="AT34">
        <f t="shared" si="9"/>
        <v>5.876509267784531</v>
      </c>
      <c r="AU34">
        <f t="shared" ref="AU34:AU69" si="23">AL34*$K34</f>
        <v>-246.97725852754331</v>
      </c>
      <c r="AW34">
        <v>31</v>
      </c>
      <c r="AX34">
        <f>IF(Z34&gt;0, (R34*SUMPRODUCT(K34:$K$98, X34:$X$98)-K34*$AZ$3)/Z34, 0)</f>
        <v>5111.8291414182822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500000</v>
      </c>
      <c r="S35">
        <f t="shared" si="1"/>
        <v>4982.8755001794661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2629.4786016004578</v>
      </c>
      <c r="AC35">
        <f t="shared" si="2"/>
        <v>2446.4639949659972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-9136.3472375230613</v>
      </c>
      <c r="AI35">
        <f t="shared" ref="AI35:AI66" si="25">SUM(AE35:AH35)</f>
        <v>-9148.6215959476194</v>
      </c>
      <c r="AJ35">
        <f t="shared" si="7"/>
        <v>183.01460663446051</v>
      </c>
      <c r="AK35">
        <f t="shared" si="22"/>
        <v>184.06350211203207</v>
      </c>
      <c r="AL35">
        <f t="shared" ref="AL35:AL69" si="26">SUM(AI35:AK35)</f>
        <v>-8781.5434872011265</v>
      </c>
      <c r="AN35">
        <f t="shared" ref="AN35:AT69" si="27">AE35*$K35</f>
        <v>0</v>
      </c>
      <c r="AO35">
        <f t="shared" si="27"/>
        <v>0</v>
      </c>
      <c r="AP35">
        <f t="shared" si="27"/>
        <v>-0.32660443333043604</v>
      </c>
      <c r="AQ35">
        <f t="shared" si="27"/>
        <v>-243.10610860533376</v>
      </c>
      <c r="AR35">
        <f t="shared" si="27"/>
        <v>-243.43271303866419</v>
      </c>
      <c r="AS35">
        <f t="shared" si="27"/>
        <v>4.8697764741373524</v>
      </c>
      <c r="AT35">
        <f t="shared" si="27"/>
        <v>4.8976861946478527</v>
      </c>
      <c r="AU35">
        <f t="shared" si="23"/>
        <v>-233.66525036987898</v>
      </c>
      <c r="AW35">
        <v>32</v>
      </c>
      <c r="AX35">
        <f>IF(Z35&gt;0, (R35*SUMPRODUCT(K35:$K$98, X35:$X$98)-K35*$AZ$3)/Z35, 0)</f>
        <v>4982.8755001794661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500000</v>
      </c>
      <c r="S36">
        <f t="shared" si="1"/>
        <v>4909.1773554379442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2446.4639949659972</v>
      </c>
      <c r="AC36">
        <f t="shared" si="2"/>
        <v>2270.3606284165594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-11795.934373577322</v>
      </c>
      <c r="AI36">
        <f t="shared" si="25"/>
        <v>-11807.496191698956</v>
      </c>
      <c r="AJ36">
        <f t="shared" si="7"/>
        <v>176.10336654943785</v>
      </c>
      <c r="AK36">
        <f t="shared" si="22"/>
        <v>171.25247964761982</v>
      </c>
      <c r="AL36">
        <f t="shared" si="26"/>
        <v>-11460.140345501899</v>
      </c>
      <c r="AN36">
        <f t="shared" si="27"/>
        <v>0</v>
      </c>
      <c r="AO36">
        <f t="shared" si="27"/>
        <v>0</v>
      </c>
      <c r="AP36">
        <f t="shared" si="27"/>
        <v>-0.27468274899305462</v>
      </c>
      <c r="AQ36">
        <f t="shared" si="27"/>
        <v>-280.24482365911632</v>
      </c>
      <c r="AR36">
        <f t="shared" si="27"/>
        <v>-280.51950640810941</v>
      </c>
      <c r="AS36">
        <f t="shared" si="27"/>
        <v>4.1838192161336236</v>
      </c>
      <c r="AT36">
        <f t="shared" si="27"/>
        <v>4.0685730727305689</v>
      </c>
      <c r="AU36">
        <f t="shared" si="23"/>
        <v>-272.26711411924526</v>
      </c>
      <c r="AW36">
        <v>33</v>
      </c>
      <c r="AX36">
        <f>IF(Z36&gt;0, (R36*SUMPRODUCT(K36:$K$98, X36:$X$98)-K36*$AZ$3)/Z36, 0)</f>
        <v>4909.1773554379442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500000</v>
      </c>
      <c r="S37">
        <f t="shared" si="1"/>
        <v>4774.3281549668463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2270.3606284165594</v>
      </c>
      <c r="AC37">
        <f t="shared" si="2"/>
        <v>2049.9396815930636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-14240.422914998882</v>
      </c>
      <c r="AI37">
        <f t="shared" si="25"/>
        <v>-14251.157093793548</v>
      </c>
      <c r="AJ37">
        <f t="shared" si="7"/>
        <v>220.4209468234958</v>
      </c>
      <c r="AK37">
        <f t="shared" si="22"/>
        <v>158.92524398915918</v>
      </c>
      <c r="AL37">
        <f t="shared" si="26"/>
        <v>-13871.810902980893</v>
      </c>
      <c r="AN37">
        <f t="shared" si="27"/>
        <v>0</v>
      </c>
      <c r="AO37">
        <f t="shared" si="27"/>
        <v>0</v>
      </c>
      <c r="AP37">
        <f t="shared" si="27"/>
        <v>-0.22769634224380209</v>
      </c>
      <c r="AQ37">
        <f t="shared" si="27"/>
        <v>-302.07175339403011</v>
      </c>
      <c r="AR37">
        <f t="shared" si="27"/>
        <v>-302.29944973627391</v>
      </c>
      <c r="AS37">
        <f t="shared" si="27"/>
        <v>4.6756295293461001</v>
      </c>
      <c r="AT37">
        <f t="shared" si="27"/>
        <v>3.3711658282153714</v>
      </c>
      <c r="AU37">
        <f t="shared" si="23"/>
        <v>-294.25265437871241</v>
      </c>
      <c r="AW37">
        <v>34</v>
      </c>
      <c r="AX37">
        <f>IF(Z37&gt;0, (R37*SUMPRODUCT(K37:$K$98, X37:$X$98)-K37*$AZ$3)/Z37, 0)</f>
        <v>4774.3281549668463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500000</v>
      </c>
      <c r="S38">
        <f t="shared" si="1"/>
        <v>4592.4266741469601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2049.9396815930636</v>
      </c>
      <c r="AC38">
        <f t="shared" si="2"/>
        <v>1801.2821039451244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-16422.329197217547</v>
      </c>
      <c r="AI38">
        <f t="shared" si="25"/>
        <v>-16432.134917764404</v>
      </c>
      <c r="AJ38">
        <f t="shared" si="7"/>
        <v>248.65757764793921</v>
      </c>
      <c r="AK38">
        <f t="shared" si="22"/>
        <v>143.49577771151448</v>
      </c>
      <c r="AL38">
        <f t="shared" si="26"/>
        <v>-16039.981562404952</v>
      </c>
      <c r="AN38">
        <f t="shared" si="27"/>
        <v>0</v>
      </c>
      <c r="AO38">
        <f t="shared" si="27"/>
        <v>0</v>
      </c>
      <c r="AP38">
        <f t="shared" si="27"/>
        <v>-0.18571574236757371</v>
      </c>
      <c r="AQ38">
        <f t="shared" si="27"/>
        <v>-311.0312030300268</v>
      </c>
      <c r="AR38">
        <f t="shared" si="27"/>
        <v>-311.21691877239437</v>
      </c>
      <c r="AS38">
        <f t="shared" si="27"/>
        <v>4.7094577504556829</v>
      </c>
      <c r="AT38">
        <f t="shared" si="27"/>
        <v>2.717742643893879</v>
      </c>
      <c r="AU38">
        <f t="shared" si="23"/>
        <v>-303.78971837804482</v>
      </c>
      <c r="AW38">
        <v>35</v>
      </c>
      <c r="AX38">
        <f>IF(Z38&gt;0, (R38*SUMPRODUCT(K38:$K$98, X38:$X$98)-K38*$AZ$3)/Z38, 0)</f>
        <v>4592.4266741469601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500000</v>
      </c>
      <c r="S39">
        <f t="shared" si="1"/>
        <v>4371.2070054619853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1801.2821039451244</v>
      </c>
      <c r="AC39">
        <f t="shared" si="2"/>
        <v>1537.9421292598213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-18235.936976118159</v>
      </c>
      <c r="AI39">
        <f t="shared" si="25"/>
        <v>-18244.732842610745</v>
      </c>
      <c r="AJ39">
        <f t="shared" si="7"/>
        <v>263.3399746853031</v>
      </c>
      <c r="AK39">
        <f t="shared" si="22"/>
        <v>126.08974727615872</v>
      </c>
      <c r="AL39">
        <f t="shared" si="26"/>
        <v>-17855.303120649285</v>
      </c>
      <c r="AN39">
        <f t="shared" si="27"/>
        <v>0</v>
      </c>
      <c r="AO39">
        <f t="shared" si="27"/>
        <v>0</v>
      </c>
      <c r="AP39">
        <f t="shared" si="27"/>
        <v>-0.148740697151345</v>
      </c>
      <c r="AQ39">
        <f t="shared" si="27"/>
        <v>-308.37507382842062</v>
      </c>
      <c r="AR39">
        <f t="shared" si="27"/>
        <v>-308.52381452557199</v>
      </c>
      <c r="AS39">
        <f t="shared" si="27"/>
        <v>4.4531566566557199</v>
      </c>
      <c r="AT39">
        <f t="shared" si="27"/>
        <v>2.1322148226446251</v>
      </c>
      <c r="AU39">
        <f t="shared" si="23"/>
        <v>-301.93844304627169</v>
      </c>
      <c r="AW39">
        <v>36</v>
      </c>
      <c r="AX39">
        <f>IF(Z39&gt;0, (R39*SUMPRODUCT(K39:$K$98, X39:$X$98)-K39*$AZ$3)/Z39, 0)</f>
        <v>4371.2070054619853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25</v>
      </c>
      <c r="R40">
        <f t="shared" si="0"/>
        <v>500000</v>
      </c>
      <c r="S40">
        <f t="shared" si="1"/>
        <v>4105.8493133395014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1537.9421292598213</v>
      </c>
      <c r="AC40">
        <f t="shared" si="2"/>
        <v>1272.1485093106182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-19239.111524235381</v>
      </c>
      <c r="AI40">
        <f t="shared" si="25"/>
        <v>-19246.857476486828</v>
      </c>
      <c r="AJ40">
        <f t="shared" si="7"/>
        <v>265.79361994920305</v>
      </c>
      <c r="AK40">
        <f t="shared" si="22"/>
        <v>107.65594904818749</v>
      </c>
      <c r="AL40">
        <f t="shared" si="26"/>
        <v>-18873.407907489436</v>
      </c>
      <c r="AN40">
        <f t="shared" si="27"/>
        <v>0</v>
      </c>
      <c r="AO40">
        <f t="shared" si="27"/>
        <v>0</v>
      </c>
      <c r="AP40">
        <f t="shared" si="27"/>
        <v>-0.11695208715291114</v>
      </c>
      <c r="AQ40">
        <f t="shared" si="27"/>
        <v>-290.48129586734029</v>
      </c>
      <c r="AR40">
        <f t="shared" si="27"/>
        <v>-290.59824795449322</v>
      </c>
      <c r="AS40">
        <f t="shared" si="27"/>
        <v>4.013079037400316</v>
      </c>
      <c r="AT40">
        <f t="shared" si="27"/>
        <v>1.6254409434631469</v>
      </c>
      <c r="AU40">
        <f t="shared" si="23"/>
        <v>-284.9597279736297</v>
      </c>
      <c r="AW40">
        <v>37</v>
      </c>
      <c r="AX40">
        <f>IF(Z40&gt;0, (R40*SUMPRODUCT(K40:$K$98, X40:$X$98)-K40*$AZ$3)/Z40, 0)</f>
        <v>4105.8493133395014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500000</v>
      </c>
      <c r="S41">
        <f t="shared" si="1"/>
        <v>3813.7085795834105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1272.1485093106182</v>
      </c>
      <c r="AC41">
        <f t="shared" si="2"/>
        <v>1019.686368692579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-19682.874121963596</v>
      </c>
      <c r="AI41">
        <f t="shared" si="25"/>
        <v>-19689.558470986431</v>
      </c>
      <c r="AJ41">
        <f t="shared" si="7"/>
        <v>252.46214061803926</v>
      </c>
      <c r="AK41">
        <f t="shared" si="22"/>
        <v>89.050395651743287</v>
      </c>
      <c r="AL41">
        <f t="shared" si="26"/>
        <v>-19348.045934716651</v>
      </c>
      <c r="AN41">
        <f t="shared" si="27"/>
        <v>0</v>
      </c>
      <c r="AO41">
        <f t="shared" si="27"/>
        <v>0</v>
      </c>
      <c r="AP41">
        <f t="shared" si="27"/>
        <v>-9.011026295021278E-2</v>
      </c>
      <c r="AQ41">
        <f t="shared" si="27"/>
        <v>-265.3405674489947</v>
      </c>
      <c r="AR41">
        <f t="shared" si="27"/>
        <v>-265.43067771194495</v>
      </c>
      <c r="AS41">
        <f t="shared" si="27"/>
        <v>3.4033874949303162</v>
      </c>
      <c r="AT41">
        <f t="shared" si="27"/>
        <v>1.2004691168260044</v>
      </c>
      <c r="AU41">
        <f t="shared" si="23"/>
        <v>-260.82682110018862</v>
      </c>
      <c r="AW41">
        <v>38</v>
      </c>
      <c r="AX41">
        <f>IF(Z41&gt;0, (R41*SUMPRODUCT(K41:$K$98, X41:$X$98)-K41*$AZ$3)/Z41, 0)</f>
        <v>3813.7085795834105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25</v>
      </c>
      <c r="R42">
        <f t="shared" si="0"/>
        <v>500000</v>
      </c>
      <c r="S42">
        <f t="shared" si="1"/>
        <v>3491.504114232047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1019.686368692579</v>
      </c>
      <c r="AC42">
        <f t="shared" si="2"/>
        <v>788.29147557331726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-19463.02105081511</v>
      </c>
      <c r="AI42">
        <f t="shared" si="25"/>
        <v>-19468.665405295174</v>
      </c>
      <c r="AJ42">
        <f t="shared" si="7"/>
        <v>231.39489311926172</v>
      </c>
      <c r="AK42">
        <f t="shared" si="22"/>
        <v>71.378045808480536</v>
      </c>
      <c r="AL42">
        <f t="shared" si="26"/>
        <v>-19165.892466367433</v>
      </c>
      <c r="AN42">
        <f t="shared" si="27"/>
        <v>0</v>
      </c>
      <c r="AO42">
        <f t="shared" si="27"/>
        <v>0</v>
      </c>
      <c r="AP42">
        <f t="shared" si="27"/>
        <v>-6.7937787082586257E-2</v>
      </c>
      <c r="AQ42">
        <f t="shared" si="27"/>
        <v>-234.26497836096513</v>
      </c>
      <c r="AR42">
        <f t="shared" si="27"/>
        <v>-234.3329161480477</v>
      </c>
      <c r="AS42">
        <f t="shared" si="27"/>
        <v>2.7851647227782999</v>
      </c>
      <c r="AT42">
        <f t="shared" si="27"/>
        <v>0.85913570730435906</v>
      </c>
      <c r="AU42">
        <f t="shared" si="23"/>
        <v>-230.68861571796504</v>
      </c>
      <c r="AW42">
        <v>39</v>
      </c>
      <c r="AX42">
        <f>IF(Z42&gt;0, (R42*SUMPRODUCT(K42:$K$98, X42:$X$98)-K42*$AZ$3)/Z42, 0)</f>
        <v>3491.504114232047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500000</v>
      </c>
      <c r="S43">
        <f t="shared" si="1"/>
        <v>3136.1359960777136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788.29147557331726</v>
      </c>
      <c r="AC43">
        <f t="shared" si="2"/>
        <v>584.3351350067569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-18596.580348802672</v>
      </c>
      <c r="AI43">
        <f t="shared" si="25"/>
        <v>-18601.238430720496</v>
      </c>
      <c r="AJ43">
        <f t="shared" si="7"/>
        <v>203.95634056656036</v>
      </c>
      <c r="AK43">
        <f t="shared" si="22"/>
        <v>55.180403290132212</v>
      </c>
      <c r="AL43">
        <f t="shared" si="26"/>
        <v>-18342.101686863803</v>
      </c>
      <c r="AN43">
        <f t="shared" si="27"/>
        <v>0</v>
      </c>
      <c r="AO43">
        <f t="shared" si="27"/>
        <v>0</v>
      </c>
      <c r="AP43">
        <f t="shared" si="27"/>
        <v>-5.0059466287458491E-2</v>
      </c>
      <c r="AQ43">
        <f t="shared" si="27"/>
        <v>-199.85369588940836</v>
      </c>
      <c r="AR43">
        <f t="shared" si="27"/>
        <v>-199.90375535569581</v>
      </c>
      <c r="AS43">
        <f t="shared" si="27"/>
        <v>2.1918776300681726</v>
      </c>
      <c r="AT43">
        <f t="shared" si="27"/>
        <v>0.59301265777667678</v>
      </c>
      <c r="AU43">
        <f t="shared" si="23"/>
        <v>-197.11886506785095</v>
      </c>
      <c r="AW43">
        <v>40</v>
      </c>
      <c r="AX43">
        <f>IF(Z43&gt;0, (R43*SUMPRODUCT(K43:$K$98, X43:$X$98)-K43*$AZ$3)/Z43, 0)</f>
        <v>3136.1359960777136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500000</v>
      </c>
      <c r="S44">
        <f t="shared" si="1"/>
        <v>2744.7624465635995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584.3351350067569</v>
      </c>
      <c r="AC44">
        <f t="shared" si="2"/>
        <v>411.54272286235278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-17261.289546268217</v>
      </c>
      <c r="AI44">
        <f t="shared" si="25"/>
        <v>-17265.037982889549</v>
      </c>
      <c r="AJ44">
        <f t="shared" si="7"/>
        <v>172.79241214440412</v>
      </c>
      <c r="AK44">
        <f t="shared" si="22"/>
        <v>40.903459450472987</v>
      </c>
      <c r="AL44">
        <f t="shared" si="26"/>
        <v>-17051.342111294671</v>
      </c>
      <c r="AN44">
        <f t="shared" si="27"/>
        <v>0</v>
      </c>
      <c r="AO44">
        <f t="shared" si="27"/>
        <v>0</v>
      </c>
      <c r="AP44">
        <f t="shared" si="27"/>
        <v>-3.5967582025525968E-2</v>
      </c>
      <c r="AQ44">
        <f t="shared" si="27"/>
        <v>-165.6282099284789</v>
      </c>
      <c r="AR44">
        <f t="shared" si="27"/>
        <v>-165.6641775105044</v>
      </c>
      <c r="AS44">
        <f t="shared" si="27"/>
        <v>1.6580046256676648</v>
      </c>
      <c r="AT44">
        <f t="shared" si="27"/>
        <v>0.39248323542134345</v>
      </c>
      <c r="AU44">
        <f t="shared" si="23"/>
        <v>-163.61368964941539</v>
      </c>
      <c r="AW44">
        <v>41</v>
      </c>
      <c r="AX44">
        <f>IF(Z44&gt;0, (R44*SUMPRODUCT(K44:$K$98, X44:$X$98)-K44*$AZ$3)/Z44, 0)</f>
        <v>2744.7624465635995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500000</v>
      </c>
      <c r="S45">
        <f t="shared" si="1"/>
        <v>2298.7398456503979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411.54272286235278</v>
      </c>
      <c r="AC45">
        <f t="shared" si="2"/>
        <v>270.07637342048474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-15474.604331615024</v>
      </c>
      <c r="AI45">
        <f t="shared" si="25"/>
        <v>-15477.541553653564</v>
      </c>
      <c r="AJ45">
        <f t="shared" si="7"/>
        <v>141.46634944186803</v>
      </c>
      <c r="AK45">
        <f t="shared" si="22"/>
        <v>28.807990600364697</v>
      </c>
      <c r="AL45">
        <f t="shared" si="26"/>
        <v>-15307.267213611332</v>
      </c>
      <c r="AN45">
        <f t="shared" si="27"/>
        <v>0</v>
      </c>
      <c r="AO45">
        <f t="shared" si="27"/>
        <v>0</v>
      </c>
      <c r="AP45">
        <f t="shared" si="27"/>
        <v>-2.5164008661325538E-2</v>
      </c>
      <c r="AQ45">
        <f t="shared" si="27"/>
        <v>-132.57529472475187</v>
      </c>
      <c r="AR45">
        <f t="shared" si="27"/>
        <v>-132.60045873341318</v>
      </c>
      <c r="AS45">
        <f t="shared" si="27"/>
        <v>1.2119820687481841</v>
      </c>
      <c r="AT45">
        <f t="shared" si="27"/>
        <v>0.246806171093399</v>
      </c>
      <c r="AU45">
        <f t="shared" si="23"/>
        <v>-131.14167049357161</v>
      </c>
      <c r="AW45">
        <v>42</v>
      </c>
      <c r="AX45">
        <f>IF(Z45&gt;0, (R45*SUMPRODUCT(K45:$K$98, X45:$X$98)-K45*$AZ$3)/Z45, 0)</f>
        <v>2298.7398456503979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500000</v>
      </c>
      <c r="S46">
        <f t="shared" si="1"/>
        <v>1778.694132188263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270.07637342048474</v>
      </c>
      <c r="AC46">
        <f t="shared" si="2"/>
        <v>159.07416841592121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-13440.435618528369</v>
      </c>
      <c r="AI46">
        <f t="shared" si="25"/>
        <v>-13442.671446565595</v>
      </c>
      <c r="AJ46">
        <f t="shared" si="7"/>
        <v>111.00220500456354</v>
      </c>
      <c r="AK46">
        <f t="shared" si="22"/>
        <v>18.905346139433934</v>
      </c>
      <c r="AL46">
        <f t="shared" si="26"/>
        <v>-13312.763895421598</v>
      </c>
      <c r="AN46">
        <f t="shared" si="27"/>
        <v>0</v>
      </c>
      <c r="AO46">
        <f t="shared" si="27"/>
        <v>0</v>
      </c>
      <c r="AP46">
        <f t="shared" si="27"/>
        <v>-1.7102650588782242E-2</v>
      </c>
      <c r="AQ46">
        <f t="shared" si="27"/>
        <v>-102.81071277278869</v>
      </c>
      <c r="AR46">
        <f t="shared" si="27"/>
        <v>-102.82781542337747</v>
      </c>
      <c r="AS46">
        <f t="shared" si="27"/>
        <v>0.84909567961755883</v>
      </c>
      <c r="AT46">
        <f t="shared" si="27"/>
        <v>0.14461377346520188</v>
      </c>
      <c r="AU46">
        <f t="shared" si="23"/>
        <v>-101.83410597029471</v>
      </c>
      <c r="AW46">
        <v>43</v>
      </c>
      <c r="AX46">
        <f>IF(Z46&gt;0, (R46*SUMPRODUCT(K46:$K$98, X46:$X$98)-K46*$AZ$3)/Z46, 0)</f>
        <v>1778.694132188263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500000</v>
      </c>
      <c r="S47">
        <f t="shared" si="1"/>
        <v>1145.0487701922591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159.07416841592121</v>
      </c>
      <c r="AC47">
        <f t="shared" si="2"/>
        <v>75.525142893300625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-11290.388102918096</v>
      </c>
      <c r="AI47">
        <f t="shared" si="25"/>
        <v>-11292.037053269805</v>
      </c>
      <c r="AJ47">
        <f t="shared" si="7"/>
        <v>83.549025522620582</v>
      </c>
      <c r="AK47">
        <f t="shared" si="22"/>
        <v>11.135191789114485</v>
      </c>
      <c r="AL47">
        <f t="shared" si="26"/>
        <v>-11197.352835958069</v>
      </c>
      <c r="AN47">
        <f t="shared" si="27"/>
        <v>0</v>
      </c>
      <c r="AO47">
        <f t="shared" si="27"/>
        <v>0</v>
      </c>
      <c r="AP47">
        <f t="shared" si="27"/>
        <v>-1.1261975602537644E-2</v>
      </c>
      <c r="AQ47">
        <f t="shared" si="27"/>
        <v>-77.110918000933225</v>
      </c>
      <c r="AR47">
        <f t="shared" si="27"/>
        <v>-77.122179976535762</v>
      </c>
      <c r="AS47">
        <f t="shared" si="27"/>
        <v>0.57062184199563015</v>
      </c>
      <c r="AT47">
        <f t="shared" si="27"/>
        <v>7.6050960617832786E-2</v>
      </c>
      <c r="AU47">
        <f t="shared" si="23"/>
        <v>-76.475507173922296</v>
      </c>
      <c r="AW47">
        <v>44</v>
      </c>
      <c r="AX47">
        <f>IF(Z47&gt;0, (R47*SUMPRODUCT(K47:$K$98, X47:$X$98)-K47*$AZ$3)/Z47, 0)</f>
        <v>1145.0487701922591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500000</v>
      </c>
      <c r="S48">
        <f t="shared" si="1"/>
        <v>331.79761293668491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75.525142893300625</v>
      </c>
      <c r="AC48">
        <f t="shared" si="2"/>
        <v>15.612159937160383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-9122.5860773477689</v>
      </c>
      <c r="AI48">
        <f t="shared" si="25"/>
        <v>-9123.7624088920929</v>
      </c>
      <c r="AJ48">
        <f t="shared" si="7"/>
        <v>59.91298295614024</v>
      </c>
      <c r="AK48">
        <f t="shared" si="22"/>
        <v>5.2867600025310439</v>
      </c>
      <c r="AL48">
        <f t="shared" si="26"/>
        <v>-9058.5626659334212</v>
      </c>
      <c r="AN48">
        <f t="shared" si="27"/>
        <v>0</v>
      </c>
      <c r="AO48">
        <f t="shared" si="27"/>
        <v>0</v>
      </c>
      <c r="AP48">
        <f t="shared" si="27"/>
        <v>-7.1732955208596866E-3</v>
      </c>
      <c r="AQ48">
        <f t="shared" si="27"/>
        <v>-55.629729699096721</v>
      </c>
      <c r="AR48">
        <f t="shared" si="27"/>
        <v>-55.636902994617579</v>
      </c>
      <c r="AS48">
        <f t="shared" si="27"/>
        <v>0.3653506822580363</v>
      </c>
      <c r="AT48">
        <f t="shared" si="27"/>
        <v>3.2238778284052381E-2</v>
      </c>
      <c r="AU48">
        <f t="shared" si="23"/>
        <v>-55.239313534075485</v>
      </c>
      <c r="AW48">
        <v>45</v>
      </c>
      <c r="AX48">
        <f>IF(Z48&gt;0, (R48*SUMPRODUCT(K48:$K$98, X48:$X$98)-K48*$AZ$3)/Z48, 0)</f>
        <v>331.79761293668491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500000</v>
      </c>
      <c r="S49">
        <f t="shared" si="1"/>
        <v>-761.64194521164984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15.612159937160383</v>
      </c>
      <c r="AC49">
        <f t="shared" si="2"/>
        <v>-24.662270614799738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-7101.1647272577802</v>
      </c>
      <c r="AI49">
        <f t="shared" si="25"/>
        <v>-7101.9742372502988</v>
      </c>
      <c r="AJ49">
        <f t="shared" si="7"/>
        <v>40.274430551960123</v>
      </c>
      <c r="AK49">
        <f t="shared" si="22"/>
        <v>1.092851195601227</v>
      </c>
      <c r="AL49">
        <f t="shared" si="26"/>
        <v>-7060.6069555027379</v>
      </c>
      <c r="AN49">
        <f t="shared" si="27"/>
        <v>0</v>
      </c>
      <c r="AO49">
        <f t="shared" si="27"/>
        <v>0</v>
      </c>
      <c r="AP49">
        <f t="shared" si="27"/>
        <v>-4.4075086285348076E-3</v>
      </c>
      <c r="AQ49">
        <f t="shared" si="27"/>
        <v>-38.663444673073279</v>
      </c>
      <c r="AR49">
        <f t="shared" si="27"/>
        <v>-38.667852181701818</v>
      </c>
      <c r="AS49">
        <f t="shared" si="27"/>
        <v>0.21928067819749877</v>
      </c>
      <c r="AT49">
        <f t="shared" si="27"/>
        <v>5.9502058267766446E-3</v>
      </c>
      <c r="AU49">
        <f t="shared" si="23"/>
        <v>-38.442621297677547</v>
      </c>
      <c r="AW49">
        <v>46</v>
      </c>
      <c r="AX49">
        <f>IF(Z49&gt;0, (R49*SUMPRODUCT(K49:$K$98, X49:$X$98)-K49*$AZ$3)/Z49, 0)</f>
        <v>-761.64194521164984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25</v>
      </c>
      <c r="R50">
        <f t="shared" si="0"/>
        <v>500000</v>
      </c>
      <c r="S50">
        <f t="shared" si="1"/>
        <v>-2311.8973867923823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-24.662270614799738</v>
      </c>
      <c r="AC50">
        <f t="shared" si="2"/>
        <v>-49.615626763643931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-5297.7985124275301</v>
      </c>
      <c r="AI50">
        <f t="shared" si="25"/>
        <v>-5298.3350373945023</v>
      </c>
      <c r="AJ50">
        <f t="shared" si="7"/>
        <v>24.953356148844193</v>
      </c>
      <c r="AK50">
        <f t="shared" si="22"/>
        <v>-1.7263589430359818</v>
      </c>
      <c r="AL50">
        <f t="shared" si="26"/>
        <v>-5275.1080401886938</v>
      </c>
      <c r="AN50">
        <f t="shared" si="27"/>
        <v>0</v>
      </c>
      <c r="AO50">
        <f t="shared" si="27"/>
        <v>0</v>
      </c>
      <c r="AP50">
        <f t="shared" si="27"/>
        <v>-2.6082118936234639E-3</v>
      </c>
      <c r="AQ50">
        <f t="shared" si="27"/>
        <v>-25.754218239128203</v>
      </c>
      <c r="AR50">
        <f t="shared" si="27"/>
        <v>-25.75682645102183</v>
      </c>
      <c r="AS50">
        <f t="shared" si="27"/>
        <v>0.12130589310795653</v>
      </c>
      <c r="AT50">
        <f t="shared" si="27"/>
        <v>-8.3923586134359556E-3</v>
      </c>
      <c r="AU50">
        <f t="shared" si="23"/>
        <v>-25.643912916527309</v>
      </c>
      <c r="AW50">
        <v>47</v>
      </c>
      <c r="AX50">
        <f>IF(Z50&gt;0, (R50*SUMPRODUCT(K50:$K$98, X50:$X$98)-K50*$AZ$3)/Z50, 0)</f>
        <v>-2311.8973867923823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500000</v>
      </c>
      <c r="S51">
        <f t="shared" si="1"/>
        <v>-4611.9912384438921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-49.615626763643931</v>
      </c>
      <c r="AC51">
        <f t="shared" si="2"/>
        <v>-63.128694534710476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-3779.2205318155152</v>
      </c>
      <c r="AI51">
        <f t="shared" si="25"/>
        <v>-3779.5627305062267</v>
      </c>
      <c r="AJ51">
        <f t="shared" si="7"/>
        <v>13.513067771066545</v>
      </c>
      <c r="AK51">
        <f t="shared" si="22"/>
        <v>-3.4730938734550754</v>
      </c>
      <c r="AL51">
        <f t="shared" si="26"/>
        <v>-3769.5227566086151</v>
      </c>
      <c r="AN51">
        <f t="shared" si="27"/>
        <v>0</v>
      </c>
      <c r="AO51">
        <f t="shared" si="27"/>
        <v>0</v>
      </c>
      <c r="AP51">
        <f t="shared" si="27"/>
        <v>-1.4852968341894902E-3</v>
      </c>
      <c r="AQ51">
        <f t="shared" si="27"/>
        <v>-16.403523578482144</v>
      </c>
      <c r="AR51">
        <f t="shared" si="27"/>
        <v>-16.405008875316334</v>
      </c>
      <c r="AS51">
        <f t="shared" si="27"/>
        <v>5.8652815821211721E-2</v>
      </c>
      <c r="AT51">
        <f t="shared" si="27"/>
        <v>-1.5074795652672243E-2</v>
      </c>
      <c r="AU51">
        <f t="shared" si="23"/>
        <v>-16.361430855147795</v>
      </c>
      <c r="AW51">
        <v>48</v>
      </c>
      <c r="AX51">
        <f>IF(Z51&gt;0, (R51*SUMPRODUCT(K51:$K$98, X51:$X$98)-K51*$AZ$3)/Z51, 0)</f>
        <v>-4611.9912384438921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25</v>
      </c>
      <c r="R52">
        <f t="shared" si="0"/>
        <v>500000</v>
      </c>
      <c r="S52">
        <f t="shared" si="1"/>
        <v>-8186.2107840141935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-63.128694534710476</v>
      </c>
      <c r="AC52">
        <f t="shared" si="2"/>
        <v>-68.602619480994676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-2585.4013461190625</v>
      </c>
      <c r="AI52">
        <f t="shared" si="25"/>
        <v>-2585.6108527555607</v>
      </c>
      <c r="AJ52">
        <f t="shared" si="7"/>
        <v>5.4739249462841997</v>
      </c>
      <c r="AK52">
        <f t="shared" si="22"/>
        <v>-4.4190086174297338</v>
      </c>
      <c r="AL52">
        <f t="shared" si="26"/>
        <v>-2584.5559364267065</v>
      </c>
      <c r="AN52">
        <f t="shared" si="27"/>
        <v>0</v>
      </c>
      <c r="AO52">
        <f t="shared" si="27"/>
        <v>0</v>
      </c>
      <c r="AP52">
        <f t="shared" si="27"/>
        <v>-8.119226813337111E-4</v>
      </c>
      <c r="AQ52">
        <f t="shared" si="27"/>
        <v>-10.01947254917569</v>
      </c>
      <c r="AR52">
        <f t="shared" si="27"/>
        <v>-10.020284471857023</v>
      </c>
      <c r="AS52">
        <f t="shared" si="27"/>
        <v>2.1213666039847728E-2</v>
      </c>
      <c r="AT52">
        <f t="shared" si="27"/>
        <v>-1.7125439964425948E-2</v>
      </c>
      <c r="AU52">
        <f t="shared" si="23"/>
        <v>-10.016196245781602</v>
      </c>
      <c r="AW52">
        <v>49</v>
      </c>
      <c r="AX52">
        <f>IF(Z52&gt;0, (R52*SUMPRODUCT(K52:$K$98, X52:$X$98)-K52*$AZ$3)/Z52, 0)</f>
        <v>-8186.2107840141935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500000</v>
      </c>
      <c r="S53">
        <f t="shared" si="1"/>
        <v>-14017.501244617775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-68.602619480994676</v>
      </c>
      <c r="AC53">
        <f t="shared" si="2"/>
        <v>-68.863521822850799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-1691.8905534263261</v>
      </c>
      <c r="AI53">
        <f t="shared" si="25"/>
        <v>-1692.013370468788</v>
      </c>
      <c r="AJ53">
        <f t="shared" si="7"/>
        <v>0.2609023418561236</v>
      </c>
      <c r="AK53">
        <f t="shared" si="22"/>
        <v>-4.8021833636696281</v>
      </c>
      <c r="AL53">
        <f t="shared" si="26"/>
        <v>-1696.5546514906016</v>
      </c>
      <c r="AN53">
        <f t="shared" si="27"/>
        <v>0</v>
      </c>
      <c r="AO53">
        <f t="shared" si="27"/>
        <v>0</v>
      </c>
      <c r="AP53">
        <f t="shared" si="27"/>
        <v>-4.2496924516121579E-4</v>
      </c>
      <c r="AQ53">
        <f t="shared" si="27"/>
        <v>-5.8542482132109326</v>
      </c>
      <c r="AR53">
        <f t="shared" si="27"/>
        <v>-5.8546731824560929</v>
      </c>
      <c r="AS53">
        <f t="shared" si="27"/>
        <v>9.0276942887385764E-4</v>
      </c>
      <c r="AT53">
        <f t="shared" si="27"/>
        <v>-1.6616425524299365E-2</v>
      </c>
      <c r="AU53">
        <f t="shared" si="23"/>
        <v>-5.8703868385515188</v>
      </c>
      <c r="AW53">
        <v>50</v>
      </c>
      <c r="AX53">
        <f>IF(Z53&gt;0, (R53*SUMPRODUCT(K53:$K$98, X53:$X$98)-K53*$AZ$3)/Z53, 0)</f>
        <v>-14017.501244617775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500000</v>
      </c>
      <c r="S54">
        <f t="shared" si="1"/>
        <v>-23995.363892204256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-68.863521822850799</v>
      </c>
      <c r="AC54">
        <f t="shared" si="2"/>
        <v>-66.004760922383539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-1056.4125740402947</v>
      </c>
      <c r="AI54">
        <f t="shared" si="25"/>
        <v>-1056.4813422836301</v>
      </c>
      <c r="AJ54">
        <f t="shared" si="7"/>
        <v>-2.8587609004672601</v>
      </c>
      <c r="AK54">
        <f t="shared" si="22"/>
        <v>-4.8204465275995565</v>
      </c>
      <c r="AL54">
        <f t="shared" si="26"/>
        <v>-1064.1605497116971</v>
      </c>
      <c r="AN54">
        <f t="shared" si="27"/>
        <v>0</v>
      </c>
      <c r="AO54">
        <f t="shared" si="27"/>
        <v>0</v>
      </c>
      <c r="AP54">
        <f t="shared" si="27"/>
        <v>-2.1245588934751944E-4</v>
      </c>
      <c r="AQ54">
        <f t="shared" si="27"/>
        <v>-3.263731368578247</v>
      </c>
      <c r="AR54">
        <f t="shared" si="27"/>
        <v>-3.2639438244675945</v>
      </c>
      <c r="AS54">
        <f t="shared" si="27"/>
        <v>-8.8319922115619471E-3</v>
      </c>
      <c r="AT54">
        <f t="shared" si="27"/>
        <v>-1.4892517307429047E-2</v>
      </c>
      <c r="AU54">
        <f t="shared" si="23"/>
        <v>-3.287668333986586</v>
      </c>
      <c r="AW54">
        <v>51</v>
      </c>
      <c r="AX54">
        <f>IF(Z54&gt;0, (R54*SUMPRODUCT(K54:$K$98, X54:$X$98)-K54*$AZ$3)/Z54, 0)</f>
        <v>-23995.363892204256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500000</v>
      </c>
      <c r="S55">
        <f t="shared" si="1"/>
        <v>-41898.953620272718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-66.004760922383539</v>
      </c>
      <c r="AC55">
        <f t="shared" si="2"/>
        <v>-61.489019868034823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-627.83370625180009</v>
      </c>
      <c r="AI55">
        <f t="shared" si="25"/>
        <v>-627.87039512738954</v>
      </c>
      <c r="AJ55">
        <f t="shared" si="7"/>
        <v>-4.515741054348716</v>
      </c>
      <c r="AK55">
        <f t="shared" si="22"/>
        <v>-4.620333264566848</v>
      </c>
      <c r="AL55">
        <f t="shared" si="26"/>
        <v>-637.00646944630512</v>
      </c>
      <c r="AN55">
        <f t="shared" si="27"/>
        <v>0</v>
      </c>
      <c r="AO55">
        <f t="shared" si="27"/>
        <v>0</v>
      </c>
      <c r="AP55">
        <f t="shared" si="27"/>
        <v>-1.0120389403041425E-4</v>
      </c>
      <c r="AQ55">
        <f t="shared" si="27"/>
        <v>-1.7318387346425048</v>
      </c>
      <c r="AR55">
        <f t="shared" si="27"/>
        <v>-1.7319399385365353</v>
      </c>
      <c r="AS55">
        <f t="shared" si="27"/>
        <v>-1.2456380082276074E-2</v>
      </c>
      <c r="AT55">
        <f t="shared" si="27"/>
        <v>-1.2744890939839026E-2</v>
      </c>
      <c r="AU55">
        <f t="shared" si="23"/>
        <v>-1.7571412095586505</v>
      </c>
      <c r="AW55">
        <v>52</v>
      </c>
      <c r="AX55">
        <f>IF(Z55&gt;0, (R55*SUMPRODUCT(K55:$K$98, X55:$X$98)-K55*$AZ$3)/Z55, 0)</f>
        <v>-41898.953620272718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25</v>
      </c>
      <c r="R56">
        <f t="shared" si="0"/>
        <v>500000</v>
      </c>
      <c r="S56">
        <f t="shared" si="1"/>
        <v>-75638.397461112647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-61.489019868034823</v>
      </c>
      <c r="AC56">
        <f t="shared" si="2"/>
        <v>-56.274901082206831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-354.44017711379195</v>
      </c>
      <c r="AI56">
        <f t="shared" si="25"/>
        <v>-354.45877709176978</v>
      </c>
      <c r="AJ56">
        <f t="shared" si="7"/>
        <v>-5.214118785827992</v>
      </c>
      <c r="AK56">
        <f t="shared" si="22"/>
        <v>-4.3042313907624381</v>
      </c>
      <c r="AL56">
        <f t="shared" si="26"/>
        <v>-363.97712726836016</v>
      </c>
      <c r="AN56">
        <f t="shared" si="27"/>
        <v>0</v>
      </c>
      <c r="AO56">
        <f t="shared" si="27"/>
        <v>0</v>
      </c>
      <c r="AP56">
        <f t="shared" si="27"/>
        <v>-4.5809676882284558E-5</v>
      </c>
      <c r="AQ56">
        <f t="shared" si="27"/>
        <v>-0.87294673182056082</v>
      </c>
      <c r="AR56">
        <f t="shared" si="27"/>
        <v>-0.8729925414974431</v>
      </c>
      <c r="AS56">
        <f t="shared" si="27"/>
        <v>-1.284179460262329E-2</v>
      </c>
      <c r="AT56">
        <f t="shared" si="27"/>
        <v>-1.0600843155428304E-2</v>
      </c>
      <c r="AU56">
        <f t="shared" si="23"/>
        <v>-0.89643517925549454</v>
      </c>
      <c r="AW56">
        <v>53</v>
      </c>
      <c r="AX56">
        <f>IF(Z56&gt;0, (R56*SUMPRODUCT(K56:$K$98, X56:$X$98)-K56*$AZ$3)/Z56, 0)</f>
        <v>-75638.397461112647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25</v>
      </c>
      <c r="R57">
        <f t="shared" si="0"/>
        <v>500000</v>
      </c>
      <c r="S57">
        <f t="shared" si="1"/>
        <v>-142591.07166749978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-56.274901082206831</v>
      </c>
      <c r="AC57">
        <f t="shared" si="2"/>
        <v>-50.946100027893024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-189.63548957367604</v>
      </c>
      <c r="AI57">
        <f t="shared" si="25"/>
        <v>-189.64442177739542</v>
      </c>
      <c r="AJ57">
        <f t="shared" si="7"/>
        <v>-5.3288010543138071</v>
      </c>
      <c r="AK57">
        <f t="shared" si="22"/>
        <v>-3.9392430757544785</v>
      </c>
      <c r="AL57">
        <f t="shared" si="26"/>
        <v>-198.91246590746371</v>
      </c>
      <c r="AN57">
        <f t="shared" si="27"/>
        <v>0</v>
      </c>
      <c r="AO57">
        <f t="shared" si="27"/>
        <v>0</v>
      </c>
      <c r="AP57">
        <f t="shared" si="27"/>
        <v>-1.964198592056803E-5</v>
      </c>
      <c r="AQ57">
        <f t="shared" si="27"/>
        <v>-0.41700992647188428</v>
      </c>
      <c r="AR57">
        <f t="shared" si="27"/>
        <v>-0.41702956845780492</v>
      </c>
      <c r="AS57">
        <f t="shared" si="27"/>
        <v>-1.1718075244451323E-2</v>
      </c>
      <c r="AT57">
        <f t="shared" si="27"/>
        <v>-8.6624263689684591E-3</v>
      </c>
      <c r="AU57">
        <f t="shared" si="23"/>
        <v>-0.43741007007122468</v>
      </c>
      <c r="AW57">
        <v>54</v>
      </c>
      <c r="AX57">
        <f>IF(Z57&gt;0, (R57*SUMPRODUCT(K57:$K$98, X57:$X$98)-K57*$AZ$3)/Z57, 0)</f>
        <v>-142591.07166749978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500000</v>
      </c>
      <c r="S58">
        <f t="shared" si="1"/>
        <v>-282853.43024277478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-50.946100027893024</v>
      </c>
      <c r="AC58">
        <f t="shared" si="2"/>
        <v>-45.825835145316361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-95.851306256954629</v>
      </c>
      <c r="AI58">
        <f t="shared" si="25"/>
        <v>-95.855356573323959</v>
      </c>
      <c r="AJ58">
        <f t="shared" si="7"/>
        <v>-5.120264882576663</v>
      </c>
      <c r="AK58">
        <f t="shared" si="22"/>
        <v>-3.566227001952512</v>
      </c>
      <c r="AL58">
        <f t="shared" si="26"/>
        <v>-104.54184845785313</v>
      </c>
      <c r="AN58">
        <f t="shared" si="27"/>
        <v>0</v>
      </c>
      <c r="AO58">
        <f t="shared" si="27"/>
        <v>0</v>
      </c>
      <c r="AP58">
        <f t="shared" si="27"/>
        <v>-7.9523905457785946E-6</v>
      </c>
      <c r="AQ58">
        <f t="shared" si="27"/>
        <v>-0.18819444018018425</v>
      </c>
      <c r="AR58">
        <f t="shared" si="27"/>
        <v>-0.18820239257073004</v>
      </c>
      <c r="AS58">
        <f t="shared" si="27"/>
        <v>-1.005312729455741E-2</v>
      </c>
      <c r="AT58">
        <f t="shared" si="27"/>
        <v>-7.001929555229343E-3</v>
      </c>
      <c r="AU58">
        <f t="shared" si="23"/>
        <v>-0.2052574494205168</v>
      </c>
      <c r="AW58">
        <v>55</v>
      </c>
      <c r="AX58">
        <f>IF(Z58&gt;0, (R58*SUMPRODUCT(K58:$K$98, X58:$X$98)-K58*$AZ$3)/Z58, 0)</f>
        <v>-282853.43024277478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500000</v>
      </c>
      <c r="S59">
        <f t="shared" si="1"/>
        <v>-593960.91089008201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-45.825835145316361</v>
      </c>
      <c r="AC59">
        <f t="shared" si="2"/>
        <v>-41.070034220274621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-45.623253105347899</v>
      </c>
      <c r="AI59">
        <f t="shared" si="25"/>
        <v>-45.624981755898268</v>
      </c>
      <c r="AJ59">
        <f t="shared" si="7"/>
        <v>-4.7558009250417399</v>
      </c>
      <c r="AK59">
        <f t="shared" si="22"/>
        <v>-3.2078084601721457</v>
      </c>
      <c r="AL59">
        <f t="shared" si="26"/>
        <v>-53.588591141112154</v>
      </c>
      <c r="AN59">
        <f t="shared" si="27"/>
        <v>0</v>
      </c>
      <c r="AO59">
        <f t="shared" si="27"/>
        <v>0</v>
      </c>
      <c r="AP59">
        <f t="shared" si="27"/>
        <v>-3.0303859184305678E-6</v>
      </c>
      <c r="AQ59">
        <f t="shared" si="27"/>
        <v>-7.9979185922831639E-2</v>
      </c>
      <c r="AR59">
        <f t="shared" si="27"/>
        <v>-7.9982216308750076E-2</v>
      </c>
      <c r="AS59">
        <f t="shared" si="27"/>
        <v>-8.3370882281803387E-3</v>
      </c>
      <c r="AT59">
        <f t="shared" si="27"/>
        <v>-5.6234023612592183E-3</v>
      </c>
      <c r="AU59">
        <f t="shared" si="23"/>
        <v>-9.3942706898189635E-2</v>
      </c>
      <c r="AW59">
        <v>56</v>
      </c>
      <c r="AX59">
        <f>IF(Z59&gt;0, (R59*SUMPRODUCT(K59:$K$98, X59:$X$98)-K59*$AZ$3)/Z59, 0)</f>
        <v>-593960.91089008201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500000</v>
      </c>
      <c r="S60">
        <f t="shared" si="1"/>
        <v>-1342134.0905930137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-41.070034220274621</v>
      </c>
      <c r="AC60">
        <f t="shared" si="2"/>
        <v>-36.735731830106459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-20.541713975315655</v>
      </c>
      <c r="AI60">
        <f t="shared" si="25"/>
        <v>-20.542398253661755</v>
      </c>
      <c r="AJ60">
        <f t="shared" si="7"/>
        <v>-4.3343023901681619</v>
      </c>
      <c r="AK60">
        <f t="shared" si="22"/>
        <v>-2.8749023954192237</v>
      </c>
      <c r="AL60">
        <f t="shared" si="26"/>
        <v>-27.75160303924914</v>
      </c>
      <c r="AN60">
        <f t="shared" si="27"/>
        <v>0</v>
      </c>
      <c r="AO60">
        <f t="shared" si="27"/>
        <v>0</v>
      </c>
      <c r="AP60">
        <f t="shared" si="27"/>
        <v>-1.0710395416433022E-6</v>
      </c>
      <c r="AQ60">
        <f t="shared" si="27"/>
        <v>-3.2152103082245781E-2</v>
      </c>
      <c r="AR60">
        <f t="shared" si="27"/>
        <v>-3.2153174121787427E-2</v>
      </c>
      <c r="AS60">
        <f t="shared" si="27"/>
        <v>-6.7840949107641135E-3</v>
      </c>
      <c r="AT60">
        <f t="shared" si="27"/>
        <v>-4.4998269511487441E-3</v>
      </c>
      <c r="AU60">
        <f t="shared" si="23"/>
        <v>-4.3437095983700283E-2</v>
      </c>
      <c r="AW60">
        <v>57</v>
      </c>
      <c r="AX60">
        <f>IF(Z60&gt;0, (R60*SUMPRODUCT(K60:$K$98, X60:$X$98)-K60*$AZ$3)/Z60, 0)</f>
        <v>-1342134.0905930137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500000</v>
      </c>
      <c r="S61">
        <f t="shared" si="1"/>
        <v>-3285205.0624054847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-36.735731830106459</v>
      </c>
      <c r="AC61">
        <f t="shared" si="2"/>
        <v>-32.826561097393174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-8.5525906949929791</v>
      </c>
      <c r="AI61">
        <f t="shared" si="25"/>
        <v>-8.5528405010208672</v>
      </c>
      <c r="AJ61">
        <f t="shared" si="7"/>
        <v>-3.9091707327132852</v>
      </c>
      <c r="AK61">
        <f t="shared" si="22"/>
        <v>-2.5715012281074525</v>
      </c>
      <c r="AL61">
        <f t="shared" si="26"/>
        <v>-15.033512461841605</v>
      </c>
      <c r="AN61">
        <f t="shared" si="27"/>
        <v>0</v>
      </c>
      <c r="AO61">
        <f t="shared" si="27"/>
        <v>0</v>
      </c>
      <c r="AP61">
        <f t="shared" si="27"/>
        <v>-3.4910622985653852E-7</v>
      </c>
      <c r="AQ61">
        <f t="shared" si="27"/>
        <v>-1.1952324442634745E-2</v>
      </c>
      <c r="AR61">
        <f t="shared" si="27"/>
        <v>-1.1952673548864604E-2</v>
      </c>
      <c r="AS61">
        <f t="shared" si="27"/>
        <v>-5.4631021833413873E-3</v>
      </c>
      <c r="AT61">
        <f t="shared" si="27"/>
        <v>-3.5936967030314789E-3</v>
      </c>
      <c r="AU61">
        <f t="shared" si="23"/>
        <v>-2.1009472435237469E-2</v>
      </c>
      <c r="AW61">
        <v>58</v>
      </c>
      <c r="AX61">
        <f>IF(Z61&gt;0, (R61*SUMPRODUCT(K61:$K$98, X61:$X$98)-K61*$AZ$3)/Z61, 0)</f>
        <v>-3285205.0624054847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500000</v>
      </c>
      <c r="S62">
        <f t="shared" si="1"/>
        <v>-8772213.0750789251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-32.826561097393174</v>
      </c>
      <c r="AC62">
        <f t="shared" si="2"/>
        <v>-29.319475175589798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-3.2750032297256828</v>
      </c>
      <c r="AI62">
        <f t="shared" si="25"/>
        <v>-3.275086787531805</v>
      </c>
      <c r="AJ62">
        <f t="shared" si="7"/>
        <v>-3.5070859218033767</v>
      </c>
      <c r="AK62">
        <f t="shared" si="22"/>
        <v>-2.2978592768175226</v>
      </c>
      <c r="AL62">
        <f t="shared" si="26"/>
        <v>-9.0800319861527043</v>
      </c>
      <c r="AN62">
        <f t="shared" si="27"/>
        <v>0</v>
      </c>
      <c r="AO62">
        <f t="shared" si="27"/>
        <v>0</v>
      </c>
      <c r="AP62">
        <f t="shared" si="27"/>
        <v>-1.0426143335053432E-7</v>
      </c>
      <c r="AQ62">
        <f t="shared" si="27"/>
        <v>-4.0864707536674054E-3</v>
      </c>
      <c r="AR62">
        <f t="shared" si="27"/>
        <v>-4.086575015100756E-3</v>
      </c>
      <c r="AS62">
        <f t="shared" si="27"/>
        <v>-4.3760579897958209E-3</v>
      </c>
      <c r="AT62">
        <f t="shared" si="27"/>
        <v>-2.8672138841049836E-3</v>
      </c>
      <c r="AU62">
        <f t="shared" si="23"/>
        <v>-1.1329846889001561E-2</v>
      </c>
      <c r="AW62">
        <v>59</v>
      </c>
      <c r="AX62">
        <f>IF(Z62&gt;0, (R62*SUMPRODUCT(K62:$K$98, X62:$X$98)-K62*$AZ$3)/Z62, 0)</f>
        <v>-8772213.0750789251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500000</v>
      </c>
      <c r="S63">
        <f t="shared" si="1"/>
        <v>-25754019.072766162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-29.319475175589798</v>
      </c>
      <c r="AC63">
        <f t="shared" si="2"/>
        <v>-26.181563212195243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-1.1461440288199531</v>
      </c>
      <c r="AI63">
        <f t="shared" si="25"/>
        <v>-1.146169443846573</v>
      </c>
      <c r="AJ63">
        <f t="shared" si="7"/>
        <v>-3.1379119633945542</v>
      </c>
      <c r="AK63">
        <f t="shared" si="22"/>
        <v>-2.0523632622912862</v>
      </c>
      <c r="AL63">
        <f t="shared" si="26"/>
        <v>-6.3364446695324137</v>
      </c>
      <c r="AN63">
        <f t="shared" si="27"/>
        <v>0</v>
      </c>
      <c r="AO63">
        <f t="shared" si="27"/>
        <v>0</v>
      </c>
      <c r="AP63">
        <f t="shared" si="27"/>
        <v>-2.8314520328289971E-8</v>
      </c>
      <c r="AQ63">
        <f t="shared" si="27"/>
        <v>-1.2769027901668611E-3</v>
      </c>
      <c r="AR63">
        <f t="shared" si="27"/>
        <v>-1.2769311046871893E-3</v>
      </c>
      <c r="AS63">
        <f t="shared" si="27"/>
        <v>-3.495903168017905E-3</v>
      </c>
      <c r="AT63">
        <f t="shared" si="27"/>
        <v>-2.2865087721600677E-3</v>
      </c>
      <c r="AU63">
        <f t="shared" si="23"/>
        <v>-7.0593430448651628E-3</v>
      </c>
      <c r="AW63">
        <v>60</v>
      </c>
      <c r="AX63">
        <f>IF(Z63&gt;0, (R63*SUMPRODUCT(K63:$K$98, X63:$X$98)-K63*$AZ$3)/Z63, 0)</f>
        <v>-25754019.072766162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500000</v>
      </c>
      <c r="S64">
        <f t="shared" si="1"/>
        <v>-83891478.199758619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-26.181563212195243</v>
      </c>
      <c r="AC64">
        <f t="shared" si="2"/>
        <v>-23.377484370210219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-0.36388582812361681</v>
      </c>
      <c r="AI64">
        <f t="shared" si="25"/>
        <v>-0.36389279470856439</v>
      </c>
      <c r="AJ64">
        <f t="shared" si="7"/>
        <v>-2.8040788419850244</v>
      </c>
      <c r="AK64">
        <f t="shared" si="22"/>
        <v>-1.8327094248536673</v>
      </c>
      <c r="AL64">
        <f t="shared" si="26"/>
        <v>-5.0006810615472563</v>
      </c>
      <c r="AN64">
        <f t="shared" si="27"/>
        <v>0</v>
      </c>
      <c r="AO64">
        <f t="shared" si="27"/>
        <v>0</v>
      </c>
      <c r="AP64">
        <f t="shared" si="27"/>
        <v>-6.9297976626996906E-9</v>
      </c>
      <c r="AQ64">
        <f t="shared" si="27"/>
        <v>-3.6196431683541814E-4</v>
      </c>
      <c r="AR64">
        <f t="shared" si="27"/>
        <v>-3.6197124663308087E-4</v>
      </c>
      <c r="AS64">
        <f t="shared" si="27"/>
        <v>-2.7892718098572358E-3</v>
      </c>
      <c r="AT64">
        <f t="shared" si="27"/>
        <v>-1.8230317414275128E-3</v>
      </c>
      <c r="AU64">
        <f t="shared" si="23"/>
        <v>-4.9742747979178298E-3</v>
      </c>
      <c r="AW64">
        <v>61</v>
      </c>
      <c r="AX64">
        <f>IF(Z64&gt;0, (R64*SUMPRODUCT(K64:$K$98, X64:$X$98)-K64*$AZ$3)/Z64, 0)</f>
        <v>-83891478.199758619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500000</v>
      </c>
      <c r="S65">
        <f t="shared" si="1"/>
        <v>-306711358.47497457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-23.377484370210219</v>
      </c>
      <c r="AC65">
        <f t="shared" si="2"/>
        <v>-20.873064419549195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-0.10391117063945919</v>
      </c>
      <c r="AI65">
        <f t="shared" si="25"/>
        <v>-0.1039128720000253</v>
      </c>
      <c r="AJ65">
        <f t="shared" si="7"/>
        <v>-2.5044199506610241</v>
      </c>
      <c r="AK65">
        <f t="shared" si="22"/>
        <v>-1.6364239059147154</v>
      </c>
      <c r="AL65">
        <f t="shared" si="26"/>
        <v>-4.2447567285757648</v>
      </c>
      <c r="AN65">
        <f t="shared" si="27"/>
        <v>0</v>
      </c>
      <c r="AO65">
        <f t="shared" si="27"/>
        <v>0</v>
      </c>
      <c r="AP65">
        <f t="shared" si="27"/>
        <v>-1.5110504238668114E-9</v>
      </c>
      <c r="AQ65">
        <f t="shared" si="27"/>
        <v>-9.2287914488247571E-5</v>
      </c>
      <c r="AR65">
        <f t="shared" si="27"/>
        <v>-9.2289425538671436E-5</v>
      </c>
      <c r="AS65">
        <f t="shared" si="27"/>
        <v>-2.2242814976188656E-3</v>
      </c>
      <c r="AT65">
        <f t="shared" si="27"/>
        <v>-1.4533774238727731E-3</v>
      </c>
      <c r="AU65">
        <f t="shared" si="23"/>
        <v>-3.7699483470303103E-3</v>
      </c>
      <c r="AW65">
        <v>62</v>
      </c>
      <c r="AX65">
        <f>IF(Z65&gt;0, (R65*SUMPRODUCT(K65:$K$98, X65:$X$98)-K65*$AZ$3)/Z65, 0)</f>
        <v>-306711358.47497457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500000</v>
      </c>
      <c r="S66">
        <f t="shared" si="1"/>
        <v>-1277748323.9234662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-20.873064419549195</v>
      </c>
      <c r="AC66">
        <f t="shared" si="2"/>
        <v>-18.636744283376313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-2.6394132036309404E-2</v>
      </c>
      <c r="AI66">
        <f t="shared" si="25"/>
        <v>-2.6394496676668041E-2</v>
      </c>
      <c r="AJ66">
        <f t="shared" si="7"/>
        <v>-2.2363201361728819</v>
      </c>
      <c r="AK66">
        <f t="shared" si="22"/>
        <v>-1.4611145093684437</v>
      </c>
      <c r="AL66">
        <f t="shared" si="26"/>
        <v>-3.7238291422179937</v>
      </c>
      <c r="AN66">
        <f t="shared" si="27"/>
        <v>0</v>
      </c>
      <c r="AO66">
        <f t="shared" si="27"/>
        <v>0</v>
      </c>
      <c r="AP66">
        <f t="shared" si="27"/>
        <v>-2.8915406810113516E-10</v>
      </c>
      <c r="AQ66">
        <f t="shared" si="27"/>
        <v>-2.0930131488479855E-5</v>
      </c>
      <c r="AR66">
        <f t="shared" si="27"/>
        <v>-2.0930420642547955E-5</v>
      </c>
      <c r="AS66">
        <f t="shared" si="27"/>
        <v>-1.773366687566907E-3</v>
      </c>
      <c r="AT66">
        <f t="shared" si="27"/>
        <v>-1.1586408205709396E-3</v>
      </c>
      <c r="AU66">
        <f t="shared" si="23"/>
        <v>-2.9529379287803947E-3</v>
      </c>
      <c r="AW66">
        <v>63</v>
      </c>
      <c r="AX66">
        <f>IF(Z66&gt;0, (R66*SUMPRODUCT(K66:$K$98, X66:$X$98)-K66*$AZ$3)/Z66, 0)</f>
        <v>-1277748323.9234662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8">$C$6</f>
        <v>500000</v>
      </c>
      <c r="S67">
        <f t="shared" ref="S67:S69" si="29">AX67</f>
        <v>-6185896408.5600958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-18.636744283376313</v>
      </c>
      <c r="AC67">
        <f t="shared" ref="AC67:AC69" si="30">S67*Z67</f>
        <v>-16.639968406286933</v>
      </c>
      <c r="AE67">
        <f t="shared" ref="AE67:AE69" si="31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2">-X67*R67</f>
        <v>-5.874886612693214E-3</v>
      </c>
      <c r="AI67">
        <f t="shared" ref="AI67:AI69" si="33">SUM(AE67:AH67)</f>
        <v>-5.874953862317631E-3</v>
      </c>
      <c r="AJ67">
        <f t="shared" ref="AJ67:AJ69" si="34">AB67-AC67</f>
        <v>-1.9967758770893802</v>
      </c>
      <c r="AK67">
        <f t="shared" si="22"/>
        <v>-1.3045720998363419</v>
      </c>
      <c r="AL67">
        <f t="shared" si="26"/>
        <v>-3.3072229307880399</v>
      </c>
      <c r="AN67">
        <f t="shared" si="27"/>
        <v>0</v>
      </c>
      <c r="AO67">
        <f t="shared" si="27"/>
        <v>0</v>
      </c>
      <c r="AP67">
        <f t="shared" si="27"/>
        <v>-4.7614191279169793E-11</v>
      </c>
      <c r="AQ67">
        <f t="shared" si="27"/>
        <v>-4.1595470212045288E-6</v>
      </c>
      <c r="AR67">
        <f t="shared" si="27"/>
        <v>-4.1595946353958084E-6</v>
      </c>
      <c r="AS67">
        <f t="shared" si="27"/>
        <v>-1.4137605879260761E-3</v>
      </c>
      <c r="AT67">
        <f t="shared" si="27"/>
        <v>-9.2366531467969306E-4</v>
      </c>
      <c r="AU67">
        <f t="shared" si="23"/>
        <v>-2.3415854972411651E-3</v>
      </c>
      <c r="AW67">
        <v>64</v>
      </c>
      <c r="AX67">
        <f>IF(Z67&gt;0, (R67*SUMPRODUCT(K67:$K$98, X67:$X$98)-K67*$AZ$3)/Z67, 0)</f>
        <v>-6185896408.5600958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25</v>
      </c>
      <c r="R68">
        <f t="shared" si="28"/>
        <v>500000</v>
      </c>
      <c r="S68">
        <f t="shared" si="29"/>
        <v>-35741028938.201889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-16.639968406286933</v>
      </c>
      <c r="AC68">
        <f t="shared" si="30"/>
        <v>-14.857118273672469</v>
      </c>
      <c r="AE68">
        <f t="shared" si="31"/>
        <v>0</v>
      </c>
      <c r="AF68">
        <f t="shared" si="24"/>
        <v>0</v>
      </c>
      <c r="AG68">
        <f t="shared" si="24"/>
        <v>-1.0392201004734086E-8</v>
      </c>
      <c r="AH68">
        <f t="shared" si="32"/>
        <v>-1.1236985433588382E-3</v>
      </c>
      <c r="AI68">
        <f t="shared" si="33"/>
        <v>-1.1237089355598429E-3</v>
      </c>
      <c r="AJ68">
        <f t="shared" si="34"/>
        <v>-1.7828501326144632</v>
      </c>
      <c r="AK68">
        <f t="shared" si="22"/>
        <v>-1.1647977884400853</v>
      </c>
      <c r="AL68">
        <f t="shared" si="26"/>
        <v>-2.9487716299901083</v>
      </c>
      <c r="AN68">
        <f t="shared" si="27"/>
        <v>0</v>
      </c>
      <c r="AO68">
        <f t="shared" si="27"/>
        <v>0</v>
      </c>
      <c r="AP68">
        <f t="shared" si="27"/>
        <v>-6.5695566908603536E-12</v>
      </c>
      <c r="AQ68">
        <f t="shared" si="27"/>
        <v>-7.1035974772525904E-7</v>
      </c>
      <c r="AR68">
        <f t="shared" si="27"/>
        <v>-7.1036631728194985E-7</v>
      </c>
      <c r="AS68">
        <f t="shared" si="27"/>
        <v>-1.1270504691145852E-3</v>
      </c>
      <c r="AT68">
        <f t="shared" si="27"/>
        <v>-7.3634113707577472E-4</v>
      </c>
      <c r="AU68">
        <f t="shared" si="23"/>
        <v>-1.8641019725076419E-3</v>
      </c>
      <c r="AW68">
        <v>65</v>
      </c>
      <c r="AX68">
        <f>IF(Z68&gt;0, (R68*SUMPRODUCT(K68:$K$98, X68:$X$98)-K68*$AZ$3)/Z68, 0)</f>
        <v>-35741028938.201889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500000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-14.857118273672469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-2.0784402009468172E-4</v>
      </c>
      <c r="AI69">
        <f t="shared" si="33"/>
        <v>-2.0784402009468172E-4</v>
      </c>
      <c r="AJ69">
        <f t="shared" si="34"/>
        <v>-14.857118273672469</v>
      </c>
      <c r="AK69">
        <f t="shared" si="22"/>
        <v>-1.039998279157073</v>
      </c>
      <c r="AL69">
        <f t="shared" si="26"/>
        <v>-15.897324396849637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-1.1731351233679203E-7</v>
      </c>
      <c r="AR69">
        <f t="shared" si="27"/>
        <v>-1.1731351233679203E-7</v>
      </c>
      <c r="AS69">
        <f t="shared" si="27"/>
        <v>-8.3858112785427773E-3</v>
      </c>
      <c r="AT69">
        <f t="shared" si="27"/>
        <v>-5.8700678949799448E-4</v>
      </c>
      <c r="AU69">
        <f t="shared" si="23"/>
        <v>-8.9729353815531081E-3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41130.224656426828</v>
      </c>
      <c r="AO71" s="8">
        <f t="shared" si="47"/>
        <v>-4113.0224656426826</v>
      </c>
      <c r="AP71" s="8">
        <f t="shared" si="47"/>
        <v>-431.39390976729584</v>
      </c>
      <c r="AQ71" s="8">
        <f t="shared" si="47"/>
        <v>-23502.067996042981</v>
      </c>
      <c r="AR71" s="8">
        <f t="shared" si="47"/>
        <v>13083.740284973881</v>
      </c>
      <c r="AS71" s="8">
        <f t="shared" si="47"/>
        <v>-3692.9405410843569</v>
      </c>
      <c r="AT71" s="8">
        <f t="shared" si="47"/>
        <v>2154.2153156325403</v>
      </c>
      <c r="AU71" s="8">
        <f t="shared" si="47"/>
        <v>11545.015059522053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8" priority="1" operator="lessThan">
      <formula>0</formula>
    </cfRule>
  </conditionalFormatting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99D66-082F-476B-9AA8-F37AFA3D5DF5}">
  <dimension ref="A1:AZ100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'S.26.04.E'!C3*(1+C12)</f>
        <v>33988.247968186944</v>
      </c>
      <c r="K3">
        <v>1</v>
      </c>
      <c r="L3" s="2">
        <v>0</v>
      </c>
      <c r="O3">
        <f>$C$3</f>
        <v>33988.247968186944</v>
      </c>
      <c r="P3">
        <f>O3*C5</f>
        <v>3398.8247968186947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33988.247968186944</v>
      </c>
      <c r="AF3">
        <f t="shared" ref="AF3:AG34" si="4">-$Z3*P3</f>
        <v>-3398.8247968186947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30316.273429568249</v>
      </c>
      <c r="AJ3">
        <f t="shared" ref="AJ3:AJ66" si="7">AB3-AC3</f>
        <v>0</v>
      </c>
      <c r="AL3">
        <f t="shared" ref="AL3:AL34" si="8">SUM(AI3:AK3)</f>
        <v>30316.273429568249</v>
      </c>
      <c r="AN3">
        <f t="shared" ref="AN3:AU34" si="9">AE3*$K3</f>
        <v>33988.247968186944</v>
      </c>
      <c r="AO3">
        <f t="shared" si="9"/>
        <v>-3398.8247968186947</v>
      </c>
      <c r="AP3">
        <f t="shared" si="9"/>
        <v>-273.14974180000002</v>
      </c>
      <c r="AQ3">
        <f t="shared" si="9"/>
        <v>0</v>
      </c>
      <c r="AR3">
        <f t="shared" si="9"/>
        <v>30316.273429568249</v>
      </c>
      <c r="AS3">
        <f t="shared" si="9"/>
        <v>0</v>
      </c>
      <c r="AT3">
        <f t="shared" si="9"/>
        <v>0</v>
      </c>
      <c r="AU3">
        <f t="shared" si="9"/>
        <v>30316.273429568249</v>
      </c>
      <c r="AW3">
        <v>0</v>
      </c>
      <c r="AX3">
        <f>IF(Z3&gt;0, (R3*SUMPRODUCT(K3:$K$98, X3:$X$98)-K3*$AZ$3)/Z3, 0)</f>
        <v>0</v>
      </c>
      <c r="AZ3">
        <f>C6*SUMPRODUCT(X4:X98, K4:K98)/1</f>
        <v>20014.930876684735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1000000</v>
      </c>
      <c r="S4">
        <f t="shared" si="1"/>
        <v>2171.5289114791235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2144.4568796447929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-2466.8070000000002</v>
      </c>
      <c r="AI4">
        <f t="shared" si="6"/>
        <v>-2466.8070000000002</v>
      </c>
      <c r="AJ4">
        <f t="shared" si="7"/>
        <v>-2144.4568796447929</v>
      </c>
      <c r="AK4">
        <f>G4*SUM(AB4, AE4:AF4)</f>
        <v>0</v>
      </c>
      <c r="AL4">
        <f t="shared" si="8"/>
        <v>-4611.2638796447936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-2202.5062499999999</v>
      </c>
      <c r="AR4">
        <f t="shared" si="9"/>
        <v>-2202.5062499999999</v>
      </c>
      <c r="AS4">
        <f t="shared" si="9"/>
        <v>-1914.6936425399936</v>
      </c>
      <c r="AT4">
        <f t="shared" si="9"/>
        <v>0</v>
      </c>
      <c r="AU4">
        <f t="shared" si="9"/>
        <v>-4117.1998925399939</v>
      </c>
      <c r="AW4">
        <v>1</v>
      </c>
      <c r="AX4">
        <f>IF(Z4&gt;0, (R4*SUMPRODUCT(K4:$K$98, X4:$X$98)-K4*$AZ$3)/Z4, 0)</f>
        <v>2171.5289114791235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1000000</v>
      </c>
      <c r="S5">
        <f t="shared" si="1"/>
        <v>1903.8247570284041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2144.4568796447929</v>
      </c>
      <c r="AC5">
        <f t="shared" si="2"/>
        <v>1856.6442721847907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-2439.8083944245368</v>
      </c>
      <c r="AI5">
        <f t="shared" si="6"/>
        <v>-2464.1888457414261</v>
      </c>
      <c r="AJ5">
        <f t="shared" si="7"/>
        <v>287.81260746000225</v>
      </c>
      <c r="AK5">
        <f>G5*SUM(AB5, AE5:AF5)</f>
        <v>150.11198157513553</v>
      </c>
      <c r="AL5">
        <f t="shared" si="8"/>
        <v>-2026.2642567062883</v>
      </c>
      <c r="AN5">
        <f t="shared" si="9"/>
        <v>0</v>
      </c>
      <c r="AO5">
        <f t="shared" si="9"/>
        <v>0</v>
      </c>
      <c r="AP5">
        <f t="shared" si="9"/>
        <v>-19.435946521754929</v>
      </c>
      <c r="AQ5">
        <f t="shared" si="9"/>
        <v>-1945.0003144328257</v>
      </c>
      <c r="AR5">
        <f t="shared" si="9"/>
        <v>-1964.4362609545806</v>
      </c>
      <c r="AS5">
        <f t="shared" si="9"/>
        <v>229.44244854910892</v>
      </c>
      <c r="AT5">
        <f t="shared" si="9"/>
        <v>119.66835265874961</v>
      </c>
      <c r="AU5">
        <f t="shared" si="9"/>
        <v>-1615.3254597467221</v>
      </c>
      <c r="AW5">
        <v>2</v>
      </c>
      <c r="AX5">
        <f>IF(Z5&gt;0, (R5*SUMPRODUCT(K5:$K$98, X5:$X$98)-K5*$AZ$3)/Z5, 0)</f>
        <v>1903.8247570284041</v>
      </c>
    </row>
    <row r="6" spans="1:52" x14ac:dyDescent="0.25">
      <c r="A6" t="s">
        <v>16</v>
      </c>
      <c r="C6" s="2"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1000000</v>
      </c>
      <c r="S6">
        <f t="shared" si="1"/>
        <v>1683.38837188915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1856.6442721847907</v>
      </c>
      <c r="AC6">
        <f t="shared" si="2"/>
        <v>1621.1918528769511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-2413.0912521570763</v>
      </c>
      <c r="AI6">
        <f t="shared" si="6"/>
        <v>-2437.167571679493</v>
      </c>
      <c r="AJ6">
        <f t="shared" si="7"/>
        <v>235.45241930783959</v>
      </c>
      <c r="AK6">
        <f>G6*SUM(AB6, AE6:AF6)</f>
        <v>129.96509905293536</v>
      </c>
      <c r="AL6">
        <f t="shared" si="8"/>
        <v>-2071.7500533187181</v>
      </c>
      <c r="AN6">
        <f t="shared" si="9"/>
        <v>0</v>
      </c>
      <c r="AO6">
        <f t="shared" si="9"/>
        <v>0</v>
      </c>
      <c r="AP6">
        <f t="shared" si="9"/>
        <v>-17.137048676100527</v>
      </c>
      <c r="AQ6">
        <f t="shared" si="9"/>
        <v>-1717.5906894567379</v>
      </c>
      <c r="AR6">
        <f t="shared" si="9"/>
        <v>-1734.7277381328386</v>
      </c>
      <c r="AS6">
        <f t="shared" si="9"/>
        <v>167.5903813632012</v>
      </c>
      <c r="AT6">
        <f t="shared" si="9"/>
        <v>92.506590410992828</v>
      </c>
      <c r="AU6">
        <f t="shared" si="9"/>
        <v>-1474.6307663586447</v>
      </c>
      <c r="AW6">
        <v>3</v>
      </c>
      <c r="AX6">
        <f>IF(Z6&gt;0, (R6*SUMPRODUCT(K6:$K$98, X6:$X$98)-K6*$AZ$3)/Z6, 0)</f>
        <v>1683.38837188915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1000000</v>
      </c>
      <c r="S7">
        <f t="shared" si="1"/>
        <v>1503.6078422564738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1621.1918528769511</v>
      </c>
      <c r="AC7">
        <f t="shared" si="2"/>
        <v>1429.9832126389665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-2387.5667475516743</v>
      </c>
      <c r="AI7">
        <f t="shared" si="6"/>
        <v>-2411.3426147101777</v>
      </c>
      <c r="AJ7">
        <f t="shared" si="7"/>
        <v>191.20864023798458</v>
      </c>
      <c r="AK7">
        <f>G7*SUM(AB7, AE7:AF7)</f>
        <v>113.48342970138658</v>
      </c>
      <c r="AL7">
        <f t="shared" si="8"/>
        <v>-2106.6505447708064</v>
      </c>
      <c r="AN7">
        <f t="shared" si="9"/>
        <v>0</v>
      </c>
      <c r="AO7">
        <f t="shared" si="9"/>
        <v>0</v>
      </c>
      <c r="AP7">
        <f t="shared" si="9"/>
        <v>-15.109993408980745</v>
      </c>
      <c r="AQ7">
        <f t="shared" si="9"/>
        <v>-1517.3418314673129</v>
      </c>
      <c r="AR7">
        <f t="shared" si="9"/>
        <v>-1532.4518248762934</v>
      </c>
      <c r="AS7">
        <f t="shared" si="9"/>
        <v>121.51654761844465</v>
      </c>
      <c r="AT7">
        <f t="shared" si="9"/>
        <v>72.120771174614944</v>
      </c>
      <c r="AU7">
        <f t="shared" si="9"/>
        <v>-1338.8145060832337</v>
      </c>
      <c r="AW7">
        <v>4</v>
      </c>
      <c r="AX7">
        <f>IF(Z7&gt;0, (R7*SUMPRODUCT(K7:$K$98, X7:$X$98)-K7*$AZ$3)/Z7, 0)</f>
        <v>1503.6078422564738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1000000</v>
      </c>
      <c r="S8">
        <f t="shared" si="1"/>
        <v>1358.108248985468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1429.9832126389665</v>
      </c>
      <c r="AC8">
        <f t="shared" si="2"/>
        <v>1275.4824965455355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-2363.1956589766614</v>
      </c>
      <c r="AI8">
        <f t="shared" si="6"/>
        <v>-2386.6746875721055</v>
      </c>
      <c r="AJ8">
        <f t="shared" si="7"/>
        <v>154.50071609343104</v>
      </c>
      <c r="AK8">
        <f>G8*SUM(AB8, AE8:AF8)</f>
        <v>100.09882488472766</v>
      </c>
      <c r="AL8">
        <f t="shared" si="8"/>
        <v>-2132.075146593947</v>
      </c>
      <c r="AN8">
        <f t="shared" si="9"/>
        <v>0</v>
      </c>
      <c r="AO8">
        <f t="shared" si="9"/>
        <v>0</v>
      </c>
      <c r="AP8">
        <f t="shared" si="9"/>
        <v>-13.322631371239956</v>
      </c>
      <c r="AQ8">
        <f t="shared" si="9"/>
        <v>-1340.9406822209703</v>
      </c>
      <c r="AR8">
        <f t="shared" si="9"/>
        <v>-1354.2633135922101</v>
      </c>
      <c r="AS8">
        <f t="shared" si="9"/>
        <v>87.667855539167562</v>
      </c>
      <c r="AT8">
        <f t="shared" si="9"/>
        <v>56.798761465467699</v>
      </c>
      <c r="AU8">
        <f t="shared" si="9"/>
        <v>-1209.7966965875751</v>
      </c>
      <c r="AW8">
        <v>5</v>
      </c>
      <c r="AX8">
        <f>IF(Z8&gt;0, (R8*SUMPRODUCT(K8:$K$98, X8:$X$98)-K8*$AZ$3)/Z8, 0)</f>
        <v>1358.108248985468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1000000</v>
      </c>
      <c r="S9">
        <f t="shared" si="1"/>
        <v>1241.460887459479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1275.4824965455355</v>
      </c>
      <c r="AC9">
        <f t="shared" si="2"/>
        <v>1151.3642387655291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-2342.6191389492969</v>
      </c>
      <c r="AI9">
        <f t="shared" si="6"/>
        <v>-2365.8048117803128</v>
      </c>
      <c r="AJ9">
        <f t="shared" si="7"/>
        <v>124.11825778000639</v>
      </c>
      <c r="AK9">
        <f t="shared" ref="AK9:AK72" si="22">G9*SUM(AB9:AB9, AE9:AF9)</f>
        <v>89.283774758187491</v>
      </c>
      <c r="AL9">
        <f t="shared" si="8"/>
        <v>-2152.4027792421189</v>
      </c>
      <c r="AN9">
        <f t="shared" si="9"/>
        <v>0</v>
      </c>
      <c r="AO9">
        <f t="shared" si="9"/>
        <v>0</v>
      </c>
      <c r="AP9">
        <f t="shared" si="9"/>
        <v>-11.74658342162817</v>
      </c>
      <c r="AQ9">
        <f t="shared" si="9"/>
        <v>-1186.8437608573322</v>
      </c>
      <c r="AR9">
        <f t="shared" si="9"/>
        <v>-1198.5903442789602</v>
      </c>
      <c r="AS9">
        <f t="shared" si="9"/>
        <v>62.882172097660352</v>
      </c>
      <c r="AT9">
        <f t="shared" si="9"/>
        <v>45.233938908683903</v>
      </c>
      <c r="AU9">
        <f t="shared" si="9"/>
        <v>-1090.4742332726159</v>
      </c>
      <c r="AW9">
        <v>6</v>
      </c>
      <c r="AX9">
        <f>IF(Z9&gt;0, (R9*SUMPRODUCT(K9:$K$98, X9:$X$98)-K9*$AZ$3)/Z9, 0)</f>
        <v>1241.460887459479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1000000</v>
      </c>
      <c r="S10">
        <f t="shared" si="1"/>
        <v>1147.5596281893102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1151.3642387655291</v>
      </c>
      <c r="AC10">
        <f t="shared" si="2"/>
        <v>1050.9690711590574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-2323.0476825194633</v>
      </c>
      <c r="AI10">
        <f t="shared" si="6"/>
        <v>-2345.9434224301062</v>
      </c>
      <c r="AJ10">
        <f t="shared" si="7"/>
        <v>100.39516760647166</v>
      </c>
      <c r="AK10">
        <f t="shared" si="22"/>
        <v>80.595496713587039</v>
      </c>
      <c r="AL10">
        <f t="shared" si="8"/>
        <v>-2164.9527581100474</v>
      </c>
      <c r="AN10">
        <f t="shared" si="9"/>
        <v>0</v>
      </c>
      <c r="AO10">
        <f t="shared" si="9"/>
        <v>0</v>
      </c>
      <c r="AP10">
        <f t="shared" si="9"/>
        <v>-10.356869983136882</v>
      </c>
      <c r="AQ10">
        <f t="shared" si="9"/>
        <v>-1050.8287963778682</v>
      </c>
      <c r="AR10">
        <f t="shared" si="9"/>
        <v>-1061.1856663610051</v>
      </c>
      <c r="AS10">
        <f t="shared" si="9"/>
        <v>45.413675290403368</v>
      </c>
      <c r="AT10">
        <f t="shared" si="9"/>
        <v>36.457309698078276</v>
      </c>
      <c r="AU10">
        <f t="shared" si="9"/>
        <v>-979.31468137252341</v>
      </c>
      <c r="AW10">
        <v>7</v>
      </c>
      <c r="AX10">
        <f>IF(Z10&gt;0, (R10*SUMPRODUCT(K10:$K$98, X10:$X$98)-K10*$AZ$3)/Z10, 0)</f>
        <v>1147.5596281893102</v>
      </c>
    </row>
    <row r="11" spans="1:52" x14ac:dyDescent="0.25">
      <c r="A11" t="s">
        <v>33</v>
      </c>
      <c r="C11" s="12">
        <f>AU100</f>
        <v>9689.4945638666413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1000000</v>
      </c>
      <c r="S11">
        <f t="shared" si="1"/>
        <v>1072.7766680107011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1050.9690711590574</v>
      </c>
      <c r="AC11">
        <f t="shared" si="2"/>
        <v>970.18366161231722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-2304.4452320510436</v>
      </c>
      <c r="AI11">
        <f t="shared" si="6"/>
        <v>-2327.0544034317786</v>
      </c>
      <c r="AJ11">
        <f t="shared" si="7"/>
        <v>80.785409546740198</v>
      </c>
      <c r="AK11">
        <f t="shared" si="22"/>
        <v>73.567834981134027</v>
      </c>
      <c r="AL11">
        <f t="shared" si="8"/>
        <v>-2172.7011589039043</v>
      </c>
      <c r="AN11">
        <f t="shared" si="9"/>
        <v>0</v>
      </c>
      <c r="AO11">
        <f t="shared" si="9"/>
        <v>0</v>
      </c>
      <c r="AP11">
        <f t="shared" si="9"/>
        <v>-9.1314651191900751</v>
      </c>
      <c r="AQ11">
        <f t="shared" si="9"/>
        <v>-930.72677902244197</v>
      </c>
      <c r="AR11">
        <f t="shared" si="9"/>
        <v>-939.8582441416321</v>
      </c>
      <c r="AS11">
        <f t="shared" si="9"/>
        <v>32.627871981372778</v>
      </c>
      <c r="AT11">
        <f t="shared" si="9"/>
        <v>29.712814667633968</v>
      </c>
      <c r="AU11">
        <f t="shared" si="9"/>
        <v>-877.51755749262531</v>
      </c>
      <c r="AW11">
        <v>8</v>
      </c>
      <c r="AX11">
        <f>IF(Z11&gt;0, (R11*SUMPRODUCT(K11:$K$98, X11:$X$98)-K11*$AZ$3)/Z11, 0)</f>
        <v>1072.7766680107011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25</v>
      </c>
      <c r="R12">
        <f t="shared" si="0"/>
        <v>1000000</v>
      </c>
      <c r="S12">
        <f t="shared" si="1"/>
        <v>1014.0324774494256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970.18366161231722</v>
      </c>
      <c r="AC12">
        <f t="shared" si="2"/>
        <v>905.56704940338022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-2287.638465544976</v>
      </c>
      <c r="AI12">
        <f t="shared" si="6"/>
        <v>-2309.9643542502654</v>
      </c>
      <c r="AJ12">
        <f t="shared" si="7"/>
        <v>64.616612208936999</v>
      </c>
      <c r="AK12">
        <f t="shared" si="22"/>
        <v>67.912856312862218</v>
      </c>
      <c r="AL12">
        <f t="shared" si="8"/>
        <v>-2177.4348857284663</v>
      </c>
      <c r="AN12">
        <f t="shared" si="9"/>
        <v>0</v>
      </c>
      <c r="AO12">
        <f t="shared" si="9"/>
        <v>0</v>
      </c>
      <c r="AP12">
        <f t="shared" si="9"/>
        <v>-8.0509392837502869</v>
      </c>
      <c r="AQ12">
        <f t="shared" si="9"/>
        <v>-824.94536420899624</v>
      </c>
      <c r="AR12">
        <f t="shared" si="9"/>
        <v>-832.99630349274662</v>
      </c>
      <c r="AS12">
        <f t="shared" si="9"/>
        <v>23.301398142889813</v>
      </c>
      <c r="AT12">
        <f t="shared" si="9"/>
        <v>24.490056811551671</v>
      </c>
      <c r="AU12">
        <f t="shared" si="9"/>
        <v>-785.20484853830521</v>
      </c>
      <c r="AW12">
        <v>9</v>
      </c>
      <c r="AX12">
        <f>IF(Z12&gt;0, (R12*SUMPRODUCT(K12:$K$98, X12:$X$98)-K12*$AZ$3)/Z12, 0)</f>
        <v>1014.0324774494256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25</v>
      </c>
      <c r="R13">
        <f t="shared" si="0"/>
        <v>1000000</v>
      </c>
      <c r="S13">
        <f t="shared" si="1"/>
        <v>968.36233832200401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905.56704940338022</v>
      </c>
      <c r="AC13">
        <f t="shared" si="2"/>
        <v>853.93433413501225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-2271.7091857538708</v>
      </c>
      <c r="AI13">
        <f t="shared" si="6"/>
        <v>-2293.7550228424634</v>
      </c>
      <c r="AJ13">
        <f t="shared" si="7"/>
        <v>51.632715268367974</v>
      </c>
      <c r="AK13">
        <f t="shared" si="22"/>
        <v>63.389693458236621</v>
      </c>
      <c r="AL13">
        <f t="shared" si="8"/>
        <v>-2178.7326141158587</v>
      </c>
      <c r="AN13">
        <f t="shared" si="9"/>
        <v>0</v>
      </c>
      <c r="AO13">
        <f t="shared" si="9"/>
        <v>0</v>
      </c>
      <c r="AP13">
        <f t="shared" si="9"/>
        <v>-7.0981695207653059</v>
      </c>
      <c r="AQ13">
        <f t="shared" si="9"/>
        <v>-731.42955912998855</v>
      </c>
      <c r="AR13">
        <f t="shared" si="9"/>
        <v>-738.52772865075383</v>
      </c>
      <c r="AS13">
        <f t="shared" si="9"/>
        <v>16.624352448922284</v>
      </c>
      <c r="AT13">
        <f t="shared" si="9"/>
        <v>20.409784769240517</v>
      </c>
      <c r="AU13">
        <f t="shared" si="9"/>
        <v>-701.49359143259107</v>
      </c>
      <c r="AW13">
        <v>10</v>
      </c>
      <c r="AX13">
        <f>IF(Z13&gt;0, (R13*SUMPRODUCT(K13:$K$98, X13:$X$98)-K13*$AZ$3)/Z13, 0)</f>
        <v>968.36233832200401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1000000</v>
      </c>
      <c r="S14">
        <f t="shared" si="1"/>
        <v>933.62655455507752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853.93433413501225</v>
      </c>
      <c r="AC14">
        <f t="shared" si="2"/>
        <v>812.96249727344184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-2257.4637355334221</v>
      </c>
      <c r="AI14">
        <f t="shared" si="6"/>
        <v>-2279.2326776577402</v>
      </c>
      <c r="AJ14">
        <f t="shared" si="7"/>
        <v>40.971836861570409</v>
      </c>
      <c r="AK14">
        <f t="shared" si="22"/>
        <v>59.775403389450865</v>
      </c>
      <c r="AL14">
        <f t="shared" si="8"/>
        <v>-2178.485437406719</v>
      </c>
      <c r="AN14">
        <f t="shared" si="9"/>
        <v>0</v>
      </c>
      <c r="AO14">
        <f t="shared" si="9"/>
        <v>0</v>
      </c>
      <c r="AP14">
        <f t="shared" si="9"/>
        <v>-6.2580506722520148</v>
      </c>
      <c r="AQ14">
        <f t="shared" si="9"/>
        <v>-648.96687983555262</v>
      </c>
      <c r="AR14">
        <f t="shared" si="9"/>
        <v>-655.22493050780463</v>
      </c>
      <c r="AS14">
        <f t="shared" si="9"/>
        <v>11.778424038737329</v>
      </c>
      <c r="AT14">
        <f t="shared" si="9"/>
        <v>17.184000087335676</v>
      </c>
      <c r="AU14">
        <f t="shared" si="9"/>
        <v>-626.26250638173167</v>
      </c>
      <c r="AW14">
        <v>11</v>
      </c>
      <c r="AX14">
        <f>IF(Z14&gt;0, (R14*SUMPRODUCT(K14:$K$98, X14:$X$98)-K14*$AZ$3)/Z14, 0)</f>
        <v>933.62655455507752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1000000</v>
      </c>
      <c r="S15">
        <f t="shared" si="1"/>
        <v>907.73982148129357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812.96249727344184</v>
      </c>
      <c r="AC15">
        <f t="shared" si="2"/>
        <v>780.47572660612059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-2248.9755335938571</v>
      </c>
      <c r="AI15">
        <f t="shared" si="6"/>
        <v>-2270.4705619085921</v>
      </c>
      <c r="AJ15">
        <f t="shared" si="7"/>
        <v>32.486770667321252</v>
      </c>
      <c r="AK15">
        <f t="shared" si="22"/>
        <v>56.907374809140933</v>
      </c>
      <c r="AL15">
        <f t="shared" si="8"/>
        <v>-2181.0764164321299</v>
      </c>
      <c r="AN15">
        <f t="shared" si="9"/>
        <v>0</v>
      </c>
      <c r="AO15">
        <f t="shared" si="9"/>
        <v>0</v>
      </c>
      <c r="AP15">
        <f t="shared" si="9"/>
        <v>-5.5172383905484077</v>
      </c>
      <c r="AQ15">
        <f t="shared" si="9"/>
        <v>-577.25600411710923</v>
      </c>
      <c r="AR15">
        <f t="shared" si="9"/>
        <v>-582.77324250765753</v>
      </c>
      <c r="AS15">
        <f t="shared" si="9"/>
        <v>8.33854488053022</v>
      </c>
      <c r="AT15">
        <f t="shared" si="9"/>
        <v>14.606705718414339</v>
      </c>
      <c r="AU15">
        <f t="shared" si="9"/>
        <v>-559.82799190871299</v>
      </c>
      <c r="AW15">
        <v>12</v>
      </c>
      <c r="AX15">
        <f>IF(Z15&gt;0, (R15*SUMPRODUCT(K15:$K$98, X15:$X$98)-K15*$AZ$3)/Z15, 0)</f>
        <v>907.73982148129357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1000000</v>
      </c>
      <c r="S16">
        <f t="shared" si="1"/>
        <v>887.73179311782144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780.47572660612059</v>
      </c>
      <c r="AC16">
        <f t="shared" si="2"/>
        <v>753.64839138921889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-2243.5624959753954</v>
      </c>
      <c r="AI16">
        <f t="shared" si="6"/>
        <v>-2264.7864849445837</v>
      </c>
      <c r="AJ16">
        <f t="shared" si="7"/>
        <v>26.827335216901702</v>
      </c>
      <c r="AK16">
        <f t="shared" si="22"/>
        <v>54.633300862428449</v>
      </c>
      <c r="AL16">
        <f t="shared" si="8"/>
        <v>-2183.3258488652536</v>
      </c>
      <c r="AN16">
        <f t="shared" si="9"/>
        <v>0</v>
      </c>
      <c r="AO16">
        <f t="shared" si="9"/>
        <v>0</v>
      </c>
      <c r="AP16">
        <f t="shared" si="9"/>
        <v>-4.8639904833378047</v>
      </c>
      <c r="AQ16">
        <f t="shared" si="9"/>
        <v>-514.16661802077999</v>
      </c>
      <c r="AR16">
        <f t="shared" si="9"/>
        <v>-519.03060850411782</v>
      </c>
      <c r="AS16">
        <f t="shared" si="9"/>
        <v>6.1481328216744222</v>
      </c>
      <c r="AT16">
        <f t="shared" si="9"/>
        <v>12.52054247926538</v>
      </c>
      <c r="AU16">
        <f t="shared" si="9"/>
        <v>-500.36193320317801</v>
      </c>
      <c r="AW16">
        <v>13</v>
      </c>
      <c r="AX16">
        <f>IF(Z16&gt;0, (R16*SUMPRODUCT(K16:$K$98, X16:$X$98)-K16*$AZ$3)/Z16, 0)</f>
        <v>887.73179311782144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1000000</v>
      </c>
      <c r="S17">
        <f t="shared" si="1"/>
        <v>871.99708451953359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753.64839138921889</v>
      </c>
      <c r="AC17">
        <f t="shared" si="2"/>
        <v>730.93594202933718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-2237.8692823450465</v>
      </c>
      <c r="AI17">
        <f t="shared" si="6"/>
        <v>-2258.8250846924843</v>
      </c>
      <c r="AJ17">
        <f t="shared" si="7"/>
        <v>22.712449359881703</v>
      </c>
      <c r="AK17">
        <f t="shared" si="22"/>
        <v>52.755387397245329</v>
      </c>
      <c r="AL17">
        <f t="shared" si="8"/>
        <v>-2183.3572479353575</v>
      </c>
      <c r="AN17">
        <f t="shared" si="9"/>
        <v>0</v>
      </c>
      <c r="AO17">
        <f t="shared" si="9"/>
        <v>0</v>
      </c>
      <c r="AP17">
        <f t="shared" si="9"/>
        <v>-4.2879723495486441</v>
      </c>
      <c r="AQ17">
        <f t="shared" si="9"/>
        <v>-457.91239321232922</v>
      </c>
      <c r="AR17">
        <f t="shared" si="9"/>
        <v>-462.2003655618779</v>
      </c>
      <c r="AS17">
        <f t="shared" si="9"/>
        <v>4.6474171320671855</v>
      </c>
      <c r="AT17">
        <f t="shared" si="9"/>
        <v>10.794797483703721</v>
      </c>
      <c r="AU17">
        <f t="shared" si="9"/>
        <v>-446.75815094610704</v>
      </c>
      <c r="AW17">
        <v>14</v>
      </c>
      <c r="AX17">
        <f>IF(Z17&gt;0, (R17*SUMPRODUCT(K17:$K$98, X17:$X$98)-K17*$AZ$3)/Z17, 0)</f>
        <v>871.99708451953359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1000000</v>
      </c>
      <c r="S18">
        <f t="shared" si="1"/>
        <v>860.08606656213794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730.93594202933718</v>
      </c>
      <c r="AC18">
        <f t="shared" si="2"/>
        <v>711.82191369280963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-2232.6990788956373</v>
      </c>
      <c r="AI18">
        <f t="shared" si="6"/>
        <v>-2253.3895057426284</v>
      </c>
      <c r="AJ18">
        <f t="shared" si="7"/>
        <v>19.114028336527554</v>
      </c>
      <c r="AK18">
        <f t="shared" si="22"/>
        <v>51.165515942053609</v>
      </c>
      <c r="AL18">
        <f t="shared" si="8"/>
        <v>-2183.1099614640475</v>
      </c>
      <c r="AN18">
        <f t="shared" si="9"/>
        <v>0</v>
      </c>
      <c r="AO18">
        <f t="shared" si="9"/>
        <v>0</v>
      </c>
      <c r="AP18">
        <f t="shared" si="9"/>
        <v>-3.7800636289056908</v>
      </c>
      <c r="AQ18">
        <f t="shared" si="9"/>
        <v>-407.90577424225449</v>
      </c>
      <c r="AR18">
        <f t="shared" si="9"/>
        <v>-411.68583787116017</v>
      </c>
      <c r="AS18">
        <f t="shared" si="9"/>
        <v>3.4920615147815468</v>
      </c>
      <c r="AT18">
        <f t="shared" si="9"/>
        <v>9.34774846826698</v>
      </c>
      <c r="AU18">
        <f t="shared" si="9"/>
        <v>-398.84602788811168</v>
      </c>
      <c r="AW18">
        <v>15</v>
      </c>
      <c r="AX18">
        <f>IF(Z18&gt;0, (R18*SUMPRODUCT(K18:$K$98, X18:$X$98)-K18*$AZ$3)/Z18, 0)</f>
        <v>860.08606656213794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25</v>
      </c>
      <c r="R19">
        <f t="shared" si="0"/>
        <v>1000000</v>
      </c>
      <c r="S19">
        <f t="shared" si="1"/>
        <v>851.41693808618027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711.82191369280963</v>
      </c>
      <c r="AC19">
        <f t="shared" si="2"/>
        <v>695.70039380394974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-2231.9607609264667</v>
      </c>
      <c r="AI19">
        <f t="shared" si="6"/>
        <v>-2252.3884844859649</v>
      </c>
      <c r="AJ19">
        <f t="shared" si="7"/>
        <v>16.121519888859893</v>
      </c>
      <c r="AK19">
        <f t="shared" si="22"/>
        <v>49.82753395849668</v>
      </c>
      <c r="AL19">
        <f t="shared" si="8"/>
        <v>-2186.4394306386084</v>
      </c>
      <c r="AN19">
        <f t="shared" si="9"/>
        <v>0</v>
      </c>
      <c r="AO19">
        <f t="shared" si="9"/>
        <v>0</v>
      </c>
      <c r="AP19">
        <f t="shared" si="9"/>
        <v>-3.3322042146954391</v>
      </c>
      <c r="AQ19">
        <f t="shared" si="9"/>
        <v>-364.08114849077037</v>
      </c>
      <c r="AR19">
        <f t="shared" si="9"/>
        <v>-367.41335270546585</v>
      </c>
      <c r="AS19">
        <f t="shared" si="9"/>
        <v>2.6297691157063681</v>
      </c>
      <c r="AT19">
        <f t="shared" si="9"/>
        <v>8.1279501448502423</v>
      </c>
      <c r="AU19">
        <f t="shared" si="9"/>
        <v>-356.65563344490926</v>
      </c>
      <c r="AW19">
        <v>16</v>
      </c>
      <c r="AX19">
        <f>IF(Z19&gt;0, (R19*SUMPRODUCT(K19:$K$98, X19:$X$98)-K19*$AZ$3)/Z19, 0)</f>
        <v>851.41693808618027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1000000</v>
      </c>
      <c r="S20">
        <f t="shared" si="1"/>
        <v>844.70064289171512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695.70039380394974</v>
      </c>
      <c r="AC20">
        <f t="shared" si="2"/>
        <v>681.42661527156679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-2230.031663601837</v>
      </c>
      <c r="AI20">
        <f t="shared" si="6"/>
        <v>-2250.1993591341497</v>
      </c>
      <c r="AJ20">
        <f t="shared" si="7"/>
        <v>14.273778532382948</v>
      </c>
      <c r="AK20">
        <f t="shared" si="22"/>
        <v>48.699027566276484</v>
      </c>
      <c r="AL20">
        <f t="shared" si="8"/>
        <v>-2187.2265530354903</v>
      </c>
      <c r="AN20">
        <f t="shared" si="9"/>
        <v>0</v>
      </c>
      <c r="AO20">
        <f t="shared" si="9"/>
        <v>0</v>
      </c>
      <c r="AP20">
        <f t="shared" si="9"/>
        <v>-2.9373107239064749</v>
      </c>
      <c r="AQ20">
        <f t="shared" si="9"/>
        <v>-324.7914919011784</v>
      </c>
      <c r="AR20">
        <f t="shared" si="9"/>
        <v>-327.72880262508482</v>
      </c>
      <c r="AS20">
        <f t="shared" si="9"/>
        <v>2.0788950669479864</v>
      </c>
      <c r="AT20">
        <f t="shared" si="9"/>
        <v>7.0927377738846396</v>
      </c>
      <c r="AU20">
        <f t="shared" si="9"/>
        <v>-318.55716978425221</v>
      </c>
      <c r="AW20">
        <v>17</v>
      </c>
      <c r="AX20">
        <f>IF(Z20&gt;0, (R20*SUMPRODUCT(K20:$K$98, X20:$X$98)-K20*$AZ$3)/Z20, 0)</f>
        <v>844.70064289171512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25</v>
      </c>
      <c r="R21">
        <f t="shared" si="0"/>
        <v>1000000</v>
      </c>
      <c r="S21">
        <f t="shared" si="1"/>
        <v>839.97414895899715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681.42661527156679</v>
      </c>
      <c r="AC21">
        <f t="shared" si="2"/>
        <v>668.96313226180564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-2231.5522838191496</v>
      </c>
      <c r="AI21">
        <f t="shared" si="6"/>
        <v>-2251.4625135890442</v>
      </c>
      <c r="AJ21">
        <f t="shared" si="7"/>
        <v>12.463483009761148</v>
      </c>
      <c r="AK21">
        <f t="shared" si="22"/>
        <v>47.69986306900968</v>
      </c>
      <c r="AL21">
        <f t="shared" si="8"/>
        <v>-2191.2991675102735</v>
      </c>
      <c r="AN21">
        <f t="shared" si="9"/>
        <v>0</v>
      </c>
      <c r="AO21">
        <f t="shared" si="9"/>
        <v>0</v>
      </c>
      <c r="AP21">
        <f t="shared" si="9"/>
        <v>-2.589118118416649</v>
      </c>
      <c r="AQ21">
        <f t="shared" si="9"/>
        <v>-290.19014431297825</v>
      </c>
      <c r="AR21">
        <f t="shared" si="9"/>
        <v>-292.7792624313949</v>
      </c>
      <c r="AS21">
        <f t="shared" si="9"/>
        <v>1.6207462220222184</v>
      </c>
      <c r="AT21">
        <f t="shared" si="9"/>
        <v>6.2028706421413213</v>
      </c>
      <c r="AU21">
        <f t="shared" si="9"/>
        <v>-284.95564556723139</v>
      </c>
      <c r="AW21">
        <v>18</v>
      </c>
      <c r="AX21">
        <f>IF(Z21&gt;0, (R21*SUMPRODUCT(K21:$K$98, X21:$X$98)-K21*$AZ$3)/Z21, 0)</f>
        <v>839.97414895899715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1000000</v>
      </c>
      <c r="S22">
        <f t="shared" si="1"/>
        <v>836.46491661841344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668.96313226180564</v>
      </c>
      <c r="AC22">
        <f t="shared" si="2"/>
        <v>657.63728160187929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-2234.8603753445741</v>
      </c>
      <c r="AI22">
        <f t="shared" si="6"/>
        <v>-2254.5156313073858</v>
      </c>
      <c r="AJ22">
        <f t="shared" si="7"/>
        <v>11.325850659926346</v>
      </c>
      <c r="AK22">
        <f t="shared" si="22"/>
        <v>46.827419258326401</v>
      </c>
      <c r="AL22">
        <f t="shared" si="8"/>
        <v>-2196.3623613891332</v>
      </c>
      <c r="AN22">
        <f t="shared" si="9"/>
        <v>0</v>
      </c>
      <c r="AO22">
        <f t="shared" si="9"/>
        <v>0</v>
      </c>
      <c r="AP22">
        <f t="shared" si="9"/>
        <v>-2.2821084187973275</v>
      </c>
      <c r="AQ22">
        <f t="shared" si="9"/>
        <v>-259.48243498126311</v>
      </c>
      <c r="AR22">
        <f t="shared" si="9"/>
        <v>-261.7645434000604</v>
      </c>
      <c r="AS22">
        <f t="shared" si="9"/>
        <v>1.3150080156657284</v>
      </c>
      <c r="AT22">
        <f t="shared" si="9"/>
        <v>5.4369807201783624</v>
      </c>
      <c r="AU22">
        <f t="shared" si="9"/>
        <v>-255.01255466421631</v>
      </c>
      <c r="AW22">
        <v>19</v>
      </c>
      <c r="AX22">
        <f>IF(Z22&gt;0, (R22*SUMPRODUCT(K22:$K$98, X22:$X$98)-K22*$AZ$3)/Z22, 0)</f>
        <v>836.46491661841344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1000000</v>
      </c>
      <c r="S23">
        <f t="shared" si="1"/>
        <v>833.82883100528306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657.63728160187929</v>
      </c>
      <c r="AC23">
        <f t="shared" si="2"/>
        <v>647.14082309655532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-2240.6197725264606</v>
      </c>
      <c r="AI23">
        <f t="shared" si="6"/>
        <v>-2260.0224604353311</v>
      </c>
      <c r="AJ23">
        <f t="shared" si="7"/>
        <v>10.496458505323972</v>
      </c>
      <c r="AK23">
        <f t="shared" si="22"/>
        <v>46.034609712131555</v>
      </c>
      <c r="AL23">
        <f t="shared" si="8"/>
        <v>-2203.4913922178757</v>
      </c>
      <c r="AN23">
        <f t="shared" si="9"/>
        <v>0</v>
      </c>
      <c r="AO23">
        <f t="shared" si="9"/>
        <v>0</v>
      </c>
      <c r="AP23">
        <f t="shared" si="9"/>
        <v>-2.0114138893827969</v>
      </c>
      <c r="AQ23">
        <f t="shared" si="9"/>
        <v>-232.2778035936459</v>
      </c>
      <c r="AR23">
        <f t="shared" si="9"/>
        <v>-234.28921748302869</v>
      </c>
      <c r="AS23">
        <f t="shared" si="9"/>
        <v>1.088133898050613</v>
      </c>
      <c r="AT23">
        <f t="shared" si="9"/>
        <v>4.7722590706087153</v>
      </c>
      <c r="AU23">
        <f t="shared" si="9"/>
        <v>-228.42882451436938</v>
      </c>
      <c r="AW23">
        <v>20</v>
      </c>
      <c r="AX23">
        <f>IF(Z23&gt;0, (R23*SUMPRODUCT(K23:$K$98, X23:$X$98)-K23*$AZ$3)/Z23, 0)</f>
        <v>833.82883100528306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1000000</v>
      </c>
      <c r="S24">
        <f t="shared" si="1"/>
        <v>831.71022782750163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647.14082309655532</v>
      </c>
      <c r="AC24">
        <f t="shared" si="2"/>
        <v>637.17192707071285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-2247.9783467563839</v>
      </c>
      <c r="AI24">
        <f t="shared" si="6"/>
        <v>-2267.1308083274967</v>
      </c>
      <c r="AJ24">
        <f t="shared" si="7"/>
        <v>9.9688960258424686</v>
      </c>
      <c r="AK24">
        <f t="shared" si="22"/>
        <v>45.299857616758878</v>
      </c>
      <c r="AL24">
        <f t="shared" si="8"/>
        <v>-2211.8620546848956</v>
      </c>
      <c r="AN24">
        <f t="shared" si="9"/>
        <v>0</v>
      </c>
      <c r="AO24">
        <f t="shared" si="9"/>
        <v>0</v>
      </c>
      <c r="AP24">
        <f t="shared" si="9"/>
        <v>-1.7727444057227473</v>
      </c>
      <c r="AQ24">
        <f t="shared" si="9"/>
        <v>-208.07200283898942</v>
      </c>
      <c r="AR24">
        <f t="shared" si="9"/>
        <v>-209.84474724471215</v>
      </c>
      <c r="AS24">
        <f t="shared" si="9"/>
        <v>0.9227171450221594</v>
      </c>
      <c r="AT24">
        <f t="shared" si="9"/>
        <v>4.1929372301296182</v>
      </c>
      <c r="AU24">
        <f t="shared" si="9"/>
        <v>-204.72909286956042</v>
      </c>
      <c r="AW24">
        <v>21</v>
      </c>
      <c r="AX24">
        <f>IF(Z24&gt;0, (R24*SUMPRODUCT(K24:$K$98, X24:$X$98)-K24*$AZ$3)/Z24, 0)</f>
        <v>831.71022782750163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1000000</v>
      </c>
      <c r="S25">
        <f t="shared" si="1"/>
        <v>829.95123678828293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637.17192707071285</v>
      </c>
      <c r="AC25">
        <f t="shared" si="2"/>
        <v>627.59002027440397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-2260.4976225737314</v>
      </c>
      <c r="AI25">
        <f t="shared" si="6"/>
        <v>-2279.4020470885689</v>
      </c>
      <c r="AJ25">
        <f t="shared" si="7"/>
        <v>9.5819067963088855</v>
      </c>
      <c r="AK25">
        <f t="shared" si="22"/>
        <v>44.602034894949902</v>
      </c>
      <c r="AL25">
        <f t="shared" si="8"/>
        <v>-2225.21810539731</v>
      </c>
      <c r="AN25">
        <f t="shared" si="9"/>
        <v>0</v>
      </c>
      <c r="AO25">
        <f t="shared" si="9"/>
        <v>0</v>
      </c>
      <c r="AP25">
        <f t="shared" si="9"/>
        <v>-1.5623091000998579</v>
      </c>
      <c r="AQ25">
        <f t="shared" si="9"/>
        <v>-186.81319834566762</v>
      </c>
      <c r="AR25">
        <f t="shared" si="9"/>
        <v>-188.37550744576748</v>
      </c>
      <c r="AS25">
        <f t="shared" si="9"/>
        <v>0.79187283233259242</v>
      </c>
      <c r="AT25">
        <f t="shared" si="9"/>
        <v>3.6860241339089876</v>
      </c>
      <c r="AU25">
        <f t="shared" si="9"/>
        <v>-183.89761047952587</v>
      </c>
      <c r="AW25">
        <v>22</v>
      </c>
      <c r="AX25">
        <f>IF(Z25&gt;0, (R25*SUMPRODUCT(K25:$K$98, X25:$X$98)-K25*$AZ$3)/Z25, 0)</f>
        <v>829.95123678828293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1000000</v>
      </c>
      <c r="S26">
        <f t="shared" si="1"/>
        <v>828.04483532502718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627.59002027440397</v>
      </c>
      <c r="AC26">
        <f t="shared" si="2"/>
        <v>618.00012196684452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-2278.665225674411</v>
      </c>
      <c r="AI26">
        <f t="shared" si="6"/>
        <v>-2297.3236393134584</v>
      </c>
      <c r="AJ26">
        <f t="shared" si="7"/>
        <v>9.5898983075594515</v>
      </c>
      <c r="AK26">
        <f t="shared" si="22"/>
        <v>43.931301419208282</v>
      </c>
      <c r="AL26">
        <f t="shared" si="8"/>
        <v>-2243.8024395866905</v>
      </c>
      <c r="AN26">
        <f t="shared" si="9"/>
        <v>0</v>
      </c>
      <c r="AO26">
        <f t="shared" si="9"/>
        <v>0</v>
      </c>
      <c r="AP26">
        <f t="shared" si="9"/>
        <v>-1.3767661997607143</v>
      </c>
      <c r="AQ26">
        <f t="shared" si="9"/>
        <v>-168.13804881639683</v>
      </c>
      <c r="AR26">
        <f t="shared" si="9"/>
        <v>-169.51481501615757</v>
      </c>
      <c r="AS26">
        <f t="shared" si="9"/>
        <v>0.70761899186111754</v>
      </c>
      <c r="AT26">
        <f t="shared" si="9"/>
        <v>3.2416009246836661</v>
      </c>
      <c r="AU26">
        <f t="shared" si="9"/>
        <v>-165.56559509961278</v>
      </c>
      <c r="AW26">
        <v>23</v>
      </c>
      <c r="AX26">
        <f>IF(Z26&gt;0, (R26*SUMPRODUCT(K26:$K$98, X26:$X$98)-K26*$AZ$3)/Z26, 0)</f>
        <v>828.04483532502718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1000000</v>
      </c>
      <c r="S27">
        <f t="shared" si="1"/>
        <v>825.57374996928479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618.00012196684452</v>
      </c>
      <c r="AC27">
        <f t="shared" si="2"/>
        <v>608.09716247018764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-2297.964999429239</v>
      </c>
      <c r="AI27">
        <f t="shared" si="6"/>
        <v>-2316.37937980691</v>
      </c>
      <c r="AJ27">
        <f t="shared" si="7"/>
        <v>9.9029594966568766</v>
      </c>
      <c r="AK27">
        <f t="shared" si="22"/>
        <v>43.26000853767912</v>
      </c>
      <c r="AL27">
        <f t="shared" si="8"/>
        <v>-2263.2164117725742</v>
      </c>
      <c r="AN27">
        <f t="shared" si="9"/>
        <v>0</v>
      </c>
      <c r="AO27">
        <f t="shared" si="9"/>
        <v>0</v>
      </c>
      <c r="AP27">
        <f t="shared" si="9"/>
        <v>-1.2131781109566135</v>
      </c>
      <c r="AQ27">
        <f t="shared" si="9"/>
        <v>-151.3947675607086</v>
      </c>
      <c r="AR27">
        <f t="shared" si="9"/>
        <v>-152.60794567166519</v>
      </c>
      <c r="AS27">
        <f t="shared" si="9"/>
        <v>0.65242780091596686</v>
      </c>
      <c r="AT27">
        <f t="shared" si="9"/>
        <v>2.8500603529048103</v>
      </c>
      <c r="AU27">
        <f t="shared" si="9"/>
        <v>-149.10545751784443</v>
      </c>
      <c r="AW27">
        <v>24</v>
      </c>
      <c r="AX27">
        <f>IF(Z27&gt;0, (R27*SUMPRODUCT(K27:$K$98, X27:$X$98)-K27*$AZ$3)/Z27, 0)</f>
        <v>825.57374996928479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1000000</v>
      </c>
      <c r="S28">
        <f t="shared" si="1"/>
        <v>822.66242703253386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608.09716247018764</v>
      </c>
      <c r="AC28">
        <f t="shared" si="2"/>
        <v>597.98372465924626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-2321.1245442780678</v>
      </c>
      <c r="AI28">
        <f t="shared" si="6"/>
        <v>-2339.2967527383553</v>
      </c>
      <c r="AJ28">
        <f t="shared" si="7"/>
        <v>10.113437810941377</v>
      </c>
      <c r="AK28">
        <f t="shared" si="22"/>
        <v>42.56680137291314</v>
      </c>
      <c r="AL28">
        <f t="shared" si="8"/>
        <v>-2286.6165135545007</v>
      </c>
      <c r="AN28">
        <f t="shared" si="9"/>
        <v>0</v>
      </c>
      <c r="AO28">
        <f t="shared" si="9"/>
        <v>0</v>
      </c>
      <c r="AP28">
        <f t="shared" si="9"/>
        <v>-1.0689493889909416</v>
      </c>
      <c r="AQ28">
        <f t="shared" si="9"/>
        <v>-136.53622061402885</v>
      </c>
      <c r="AR28">
        <f t="shared" si="9"/>
        <v>-137.60517000301979</v>
      </c>
      <c r="AS28">
        <f t="shared" si="9"/>
        <v>0.59490585265015772</v>
      </c>
      <c r="AT28">
        <f t="shared" si="9"/>
        <v>2.5039200061077613</v>
      </c>
      <c r="AU28">
        <f t="shared" si="9"/>
        <v>-134.50634414426185</v>
      </c>
      <c r="AW28">
        <v>25</v>
      </c>
      <c r="AX28">
        <f>IF(Z28&gt;0, (R28*SUMPRODUCT(K28:$K$98, X28:$X$98)-K28*$AZ$3)/Z28, 0)</f>
        <v>822.66242703253386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25</v>
      </c>
      <c r="R29">
        <f t="shared" si="0"/>
        <v>1000000</v>
      </c>
      <c r="S29">
        <f t="shared" si="1"/>
        <v>819.20301916168012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597.98372465924626</v>
      </c>
      <c r="AC29">
        <f t="shared" si="2"/>
        <v>587.59154846465231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-2347.2590997383386</v>
      </c>
      <c r="AI29">
        <f t="shared" si="6"/>
        <v>-2365.1909046365295</v>
      </c>
      <c r="AJ29">
        <f t="shared" si="7"/>
        <v>10.392176194593958</v>
      </c>
      <c r="AK29">
        <f t="shared" si="22"/>
        <v>41.858860726147242</v>
      </c>
      <c r="AL29">
        <f t="shared" si="8"/>
        <v>-2312.9398677157883</v>
      </c>
      <c r="AN29">
        <f t="shared" si="9"/>
        <v>0</v>
      </c>
      <c r="AO29">
        <f t="shared" si="9"/>
        <v>0</v>
      </c>
      <c r="AP29">
        <f t="shared" si="9"/>
        <v>-0.94179290764419232</v>
      </c>
      <c r="AQ29">
        <f t="shared" si="9"/>
        <v>-123.27994784060286</v>
      </c>
      <c r="AR29">
        <f t="shared" si="9"/>
        <v>-124.22174074824704</v>
      </c>
      <c r="AS29">
        <f t="shared" si="9"/>
        <v>0.54580550539252959</v>
      </c>
      <c r="AT29">
        <f t="shared" si="9"/>
        <v>2.19846124680558</v>
      </c>
      <c r="AU29">
        <f t="shared" si="9"/>
        <v>-121.47747399604893</v>
      </c>
      <c r="AW29">
        <v>26</v>
      </c>
      <c r="AX29">
        <f>IF(Z29&gt;0, (R29*SUMPRODUCT(K29:$K$98, X29:$X$98)-K29*$AZ$3)/Z29, 0)</f>
        <v>819.20301916168012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25</v>
      </c>
      <c r="R30">
        <f t="shared" si="0"/>
        <v>1000000</v>
      </c>
      <c r="S30">
        <f t="shared" si="1"/>
        <v>815.21065555738562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587.59154846465231</v>
      </c>
      <c r="AC30">
        <f t="shared" si="2"/>
        <v>576.94021171283077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-2380.3000594346959</v>
      </c>
      <c r="AI30">
        <f t="shared" si="6"/>
        <v>-2397.9930387824193</v>
      </c>
      <c r="AJ30">
        <f t="shared" si="7"/>
        <v>10.651336751821532</v>
      </c>
      <c r="AK30">
        <f t="shared" si="22"/>
        <v>41.131408392525664</v>
      </c>
      <c r="AL30">
        <f t="shared" si="8"/>
        <v>-2346.210293638072</v>
      </c>
      <c r="AN30">
        <f t="shared" si="9"/>
        <v>0</v>
      </c>
      <c r="AO30">
        <f t="shared" si="9"/>
        <v>0</v>
      </c>
      <c r="AP30">
        <f t="shared" si="9"/>
        <v>-0.82968713966343932</v>
      </c>
      <c r="AQ30">
        <f t="shared" si="9"/>
        <v>-111.62079088207483</v>
      </c>
      <c r="AR30">
        <f t="shared" si="9"/>
        <v>-112.45047802173828</v>
      </c>
      <c r="AS30">
        <f t="shared" si="9"/>
        <v>0.49947931038240073</v>
      </c>
      <c r="AT30">
        <f t="shared" si="9"/>
        <v>1.9287989834179489</v>
      </c>
      <c r="AU30">
        <f t="shared" si="9"/>
        <v>-110.02219972793792</v>
      </c>
      <c r="AW30">
        <v>27</v>
      </c>
      <c r="AX30">
        <f>IF(Z30&gt;0, (R30*SUMPRODUCT(K30:$K$98, X30:$X$98)-K30*$AZ$3)/Z30, 0)</f>
        <v>815.21065555738562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1000000</v>
      </c>
      <c r="S31">
        <f t="shared" si="1"/>
        <v>810.46101738221762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576.94021171283077</v>
      </c>
      <c r="AC31">
        <f t="shared" si="2"/>
        <v>565.88068073145359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-2421.2552072497992</v>
      </c>
      <c r="AI31">
        <f t="shared" si="6"/>
        <v>-2438.710725423864</v>
      </c>
      <c r="AJ31">
        <f t="shared" si="7"/>
        <v>11.059530981377179</v>
      </c>
      <c r="AK31">
        <f t="shared" si="22"/>
        <v>40.385814819898158</v>
      </c>
      <c r="AL31">
        <f t="shared" si="8"/>
        <v>-2387.2653796225886</v>
      </c>
      <c r="AN31">
        <f t="shared" si="9"/>
        <v>0</v>
      </c>
      <c r="AO31">
        <f t="shared" si="9"/>
        <v>0</v>
      </c>
      <c r="AP31">
        <f t="shared" si="9"/>
        <v>-0.73084976353339659</v>
      </c>
      <c r="AQ31">
        <f t="shared" si="9"/>
        <v>-101.37618247860057</v>
      </c>
      <c r="AR31">
        <f t="shared" si="9"/>
        <v>-102.10703224213397</v>
      </c>
      <c r="AS31">
        <f t="shared" si="9"/>
        <v>0.46305446346125656</v>
      </c>
      <c r="AT31">
        <f t="shared" si="9"/>
        <v>1.6909244925814113</v>
      </c>
      <c r="AU31">
        <f t="shared" si="9"/>
        <v>-99.95305328609129</v>
      </c>
      <c r="AW31">
        <v>28</v>
      </c>
      <c r="AX31">
        <f>IF(Z31&gt;0, (R31*SUMPRODUCT(K31:$K$98, X31:$X$98)-K31*$AZ$3)/Z31, 0)</f>
        <v>810.46101738221762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25</v>
      </c>
      <c r="R32">
        <f t="shared" si="0"/>
        <v>1000000</v>
      </c>
      <c r="S32">
        <f t="shared" si="1"/>
        <v>804.75365966792913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565.88068073145359</v>
      </c>
      <c r="AC32">
        <f t="shared" si="2"/>
        <v>554.2913374499044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-2467.0791522350823</v>
      </c>
      <c r="AI32">
        <f t="shared" si="6"/>
        <v>-2484.2984382486006</v>
      </c>
      <c r="AJ32">
        <f t="shared" si="7"/>
        <v>11.589343281549191</v>
      </c>
      <c r="AK32">
        <f t="shared" si="22"/>
        <v>39.611647651201757</v>
      </c>
      <c r="AL32">
        <f t="shared" si="8"/>
        <v>-2433.0974473158499</v>
      </c>
      <c r="AN32">
        <f t="shared" si="9"/>
        <v>0</v>
      </c>
      <c r="AO32">
        <f t="shared" si="9"/>
        <v>0</v>
      </c>
      <c r="AP32">
        <f t="shared" si="9"/>
        <v>-0.64371329996481141</v>
      </c>
      <c r="AQ32">
        <f t="shared" si="9"/>
        <v>-92.227497766915448</v>
      </c>
      <c r="AR32">
        <f t="shared" si="9"/>
        <v>-92.871211066880264</v>
      </c>
      <c r="AS32">
        <f t="shared" si="9"/>
        <v>0.43324760401414381</v>
      </c>
      <c r="AT32">
        <f t="shared" si="9"/>
        <v>1.4808131072670743</v>
      </c>
      <c r="AU32">
        <f t="shared" si="9"/>
        <v>-90.957150355599055</v>
      </c>
      <c r="AW32">
        <v>29</v>
      </c>
      <c r="AX32">
        <f>IF(Z32&gt;0, (R32*SUMPRODUCT(K32:$K$98, X32:$X$98)-K32*$AZ$3)/Z32, 0)</f>
        <v>804.75365966792913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1000000</v>
      </c>
      <c r="S33">
        <f t="shared" si="1"/>
        <v>798.14729760480657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554.2913374499044</v>
      </c>
      <c r="AC33">
        <f t="shared" si="2"/>
        <v>542.23066039464197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-2522.0819603138393</v>
      </c>
      <c r="AI33">
        <f t="shared" si="6"/>
        <v>-2539.0660014182145</v>
      </c>
      <c r="AJ33">
        <f t="shared" si="7"/>
        <v>12.060677055262431</v>
      </c>
      <c r="AK33">
        <f t="shared" si="22"/>
        <v>38.800393621493313</v>
      </c>
      <c r="AL33">
        <f t="shared" si="8"/>
        <v>-2488.2049307414586</v>
      </c>
      <c r="AN33">
        <f t="shared" si="9"/>
        <v>0</v>
      </c>
      <c r="AO33">
        <f t="shared" si="9"/>
        <v>0</v>
      </c>
      <c r="AP33">
        <f t="shared" si="9"/>
        <v>-0.5668920311552107</v>
      </c>
      <c r="AQ33">
        <f t="shared" si="9"/>
        <v>-84.181859690266066</v>
      </c>
      <c r="AR33">
        <f t="shared" si="9"/>
        <v>-84.748751721421272</v>
      </c>
      <c r="AS33">
        <f t="shared" si="9"/>
        <v>0.40256036069080564</v>
      </c>
      <c r="AT33">
        <f t="shared" si="9"/>
        <v>1.2950765848090038</v>
      </c>
      <c r="AU33">
        <f t="shared" si="9"/>
        <v>-83.051114775921462</v>
      </c>
      <c r="AW33">
        <v>30</v>
      </c>
      <c r="AX33">
        <f>IF(Z33&gt;0, (R33*SUMPRODUCT(K33:$K$98, X33:$X$98)-K33*$AZ$3)/Z33, 0)</f>
        <v>798.14729760480657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1000000</v>
      </c>
      <c r="S34">
        <f t="shared" si="1"/>
        <v>790.50876013735694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542.23066039464197</v>
      </c>
      <c r="AC34">
        <f t="shared" si="2"/>
        <v>529.62631919692319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-2586.4337217058196</v>
      </c>
      <c r="AI34">
        <f t="shared" si="6"/>
        <v>-2603.1832615561084</v>
      </c>
      <c r="AJ34">
        <f t="shared" si="7"/>
        <v>12.604341197718782</v>
      </c>
      <c r="AK34">
        <f t="shared" si="22"/>
        <v>37.956146227624942</v>
      </c>
      <c r="AL34">
        <f t="shared" si="8"/>
        <v>-2552.6227741307644</v>
      </c>
      <c r="AN34">
        <f t="shared" si="9"/>
        <v>0</v>
      </c>
      <c r="AO34">
        <f t="shared" si="9"/>
        <v>0</v>
      </c>
      <c r="AP34">
        <f t="shared" si="9"/>
        <v>-0.49916505905943731</v>
      </c>
      <c r="AQ34">
        <f t="shared" si="9"/>
        <v>-77.080167753166194</v>
      </c>
      <c r="AR34">
        <f t="shared" si="9"/>
        <v>-77.57933281222563</v>
      </c>
      <c r="AS34">
        <f t="shared" si="9"/>
        <v>0.37563101879817301</v>
      </c>
      <c r="AT34">
        <f t="shared" si="9"/>
        <v>1.1311583567505781</v>
      </c>
      <c r="AU34">
        <f t="shared" ref="AU34:AU97" si="23">AL34*$K34</f>
        <v>-76.072543436676867</v>
      </c>
      <c r="AW34">
        <v>31</v>
      </c>
      <c r="AX34">
        <f>IF(Z34&gt;0, (R34*SUMPRODUCT(K34:$K$98, X34:$X$98)-K34*$AZ$3)/Z34, 0)</f>
        <v>790.50876013735694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1000000</v>
      </c>
      <c r="S35">
        <f t="shared" si="1"/>
        <v>781.76106637074406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529.62631919692319</v>
      </c>
      <c r="AC35">
        <f t="shared" si="2"/>
        <v>516.45465009781708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-2651.9868036127441</v>
      </c>
      <c r="AI35">
        <f t="shared" ref="AI35:AI66" si="25">SUM(AE35:AH35)</f>
        <v>-2668.5025483944396</v>
      </c>
      <c r="AJ35">
        <f t="shared" si="7"/>
        <v>13.171669099106111</v>
      </c>
      <c r="AK35">
        <f t="shared" si="22"/>
        <v>37.073842343784627</v>
      </c>
      <c r="AL35">
        <f t="shared" ref="AL35:AL98" si="26">SUM(AI35:AK35)</f>
        <v>-2618.2570369515488</v>
      </c>
      <c r="AN35">
        <f t="shared" ref="AN35:AT66" si="27">AE35*$K35</f>
        <v>0</v>
      </c>
      <c r="AO35">
        <f t="shared" si="27"/>
        <v>0</v>
      </c>
      <c r="AP35">
        <f t="shared" si="27"/>
        <v>-0.43946211108383759</v>
      </c>
      <c r="AQ35">
        <f t="shared" si="27"/>
        <v>-70.565859105173303</v>
      </c>
      <c r="AR35">
        <f t="shared" si="27"/>
        <v>-71.00532121625713</v>
      </c>
      <c r="AS35">
        <f t="shared" si="27"/>
        <v>0.35048068284551409</v>
      </c>
      <c r="AT35">
        <f t="shared" si="27"/>
        <v>0.98648587985241587</v>
      </c>
      <c r="AU35">
        <f t="shared" si="23"/>
        <v>-69.668354653559206</v>
      </c>
      <c r="AW35">
        <v>32</v>
      </c>
      <c r="AX35">
        <f>IF(Z35&gt;0, (R35*SUMPRODUCT(K35:$K$98, X35:$X$98)-K35*$AZ$3)/Z35, 0)</f>
        <v>781.76106637074406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25</v>
      </c>
      <c r="R36">
        <f t="shared" si="0"/>
        <v>1000000</v>
      </c>
      <c r="S36">
        <f t="shared" si="1"/>
        <v>772.22335780096716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516.45465009781708</v>
      </c>
      <c r="AC36">
        <f t="shared" si="2"/>
        <v>502.9499505051981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-2722.3569359758085</v>
      </c>
      <c r="AI36">
        <f t="shared" si="25"/>
        <v>-2738.6394643862877</v>
      </c>
      <c r="AJ36">
        <f t="shared" si="7"/>
        <v>13.504699592618977</v>
      </c>
      <c r="AK36">
        <f t="shared" si="22"/>
        <v>36.151825506847196</v>
      </c>
      <c r="AL36">
        <f t="shared" si="26"/>
        <v>-2688.9829392868214</v>
      </c>
      <c r="AN36">
        <f t="shared" si="27"/>
        <v>0</v>
      </c>
      <c r="AO36">
        <f t="shared" si="27"/>
        <v>0</v>
      </c>
      <c r="AP36">
        <f t="shared" si="27"/>
        <v>-0.38683618936881886</v>
      </c>
      <c r="AQ36">
        <f t="shared" si="27"/>
        <v>-64.677067140069383</v>
      </c>
      <c r="AR36">
        <f t="shared" si="27"/>
        <v>-65.063903329438205</v>
      </c>
      <c r="AS36">
        <f t="shared" si="27"/>
        <v>0.32084123529716563</v>
      </c>
      <c r="AT36">
        <f t="shared" si="27"/>
        <v>0.85888592147609799</v>
      </c>
      <c r="AU36">
        <f t="shared" si="23"/>
        <v>-63.884176172664937</v>
      </c>
      <c r="AW36">
        <v>33</v>
      </c>
      <c r="AX36">
        <f>IF(Z36&gt;0, (R36*SUMPRODUCT(K36:$K$98, X36:$X$98)-K36*$AZ$3)/Z36, 0)</f>
        <v>772.22335780096716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1000000</v>
      </c>
      <c r="S37">
        <f t="shared" si="1"/>
        <v>762.03919209403489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502.9499505051981</v>
      </c>
      <c r="AC37">
        <f t="shared" si="2"/>
        <v>489.22034721562244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-2799.6915319262221</v>
      </c>
      <c r="AI37">
        <f t="shared" si="25"/>
        <v>-2815.7412427642985</v>
      </c>
      <c r="AJ37">
        <f t="shared" si="7"/>
        <v>13.729603289575664</v>
      </c>
      <c r="AK37">
        <f t="shared" si="22"/>
        <v>35.206496535363868</v>
      </c>
      <c r="AL37">
        <f t="shared" si="26"/>
        <v>-2766.805142939359</v>
      </c>
      <c r="AN37">
        <f t="shared" si="27"/>
        <v>0</v>
      </c>
      <c r="AO37">
        <f t="shared" si="27"/>
        <v>0</v>
      </c>
      <c r="AP37">
        <f t="shared" si="27"/>
        <v>-0.34045086464521379</v>
      </c>
      <c r="AQ37">
        <f t="shared" si="27"/>
        <v>-59.387824017545235</v>
      </c>
      <c r="AR37">
        <f t="shared" si="27"/>
        <v>-59.728274882190448</v>
      </c>
      <c r="AS37">
        <f t="shared" si="27"/>
        <v>0.2912361075118316</v>
      </c>
      <c r="AT37">
        <f t="shared" si="27"/>
        <v>0.74680985268330036</v>
      </c>
      <c r="AU37">
        <f t="shared" si="23"/>
        <v>-58.69022892199532</v>
      </c>
      <c r="AW37">
        <v>34</v>
      </c>
      <c r="AX37">
        <f>IF(Z37&gt;0, (R37*SUMPRODUCT(K37:$K$98, X37:$X$98)-K37*$AZ$3)/Z37, 0)</f>
        <v>762.03919209403489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1000000</v>
      </c>
      <c r="S38">
        <f t="shared" si="1"/>
        <v>751.29237188324328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489.22034721562244</v>
      </c>
      <c r="AC38">
        <f t="shared" si="2"/>
        <v>475.32133020744703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-2896.9715222959103</v>
      </c>
      <c r="AI38">
        <f t="shared" si="25"/>
        <v>-2912.7883117375486</v>
      </c>
      <c r="AJ38">
        <f t="shared" si="7"/>
        <v>13.899017008175406</v>
      </c>
      <c r="AK38">
        <f t="shared" si="22"/>
        <v>34.245424305093572</v>
      </c>
      <c r="AL38">
        <f t="shared" si="26"/>
        <v>-2864.6438704242801</v>
      </c>
      <c r="AN38">
        <f t="shared" si="27"/>
        <v>0</v>
      </c>
      <c r="AO38">
        <f t="shared" si="27"/>
        <v>0</v>
      </c>
      <c r="AP38">
        <f t="shared" si="27"/>
        <v>-0.29956256442227841</v>
      </c>
      <c r="AQ38">
        <f t="shared" si="27"/>
        <v>-54.867280207492783</v>
      </c>
      <c r="AR38">
        <f t="shared" si="27"/>
        <v>-55.166842771915064</v>
      </c>
      <c r="AS38">
        <f t="shared" si="27"/>
        <v>0.26324085512303919</v>
      </c>
      <c r="AT38">
        <f t="shared" si="27"/>
        <v>0.64859225460488579</v>
      </c>
      <c r="AU38">
        <f t="shared" si="23"/>
        <v>-54.255009662187142</v>
      </c>
      <c r="AW38">
        <v>35</v>
      </c>
      <c r="AX38">
        <f>IF(Z38&gt;0, (R38*SUMPRODUCT(K38:$K$98, X38:$X$98)-K38*$AZ$3)/Z38, 0)</f>
        <v>751.29237188324328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1000000</v>
      </c>
      <c r="S39">
        <f t="shared" si="1"/>
        <v>739.66843088886787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475.32133020744703</v>
      </c>
      <c r="AC39">
        <f t="shared" si="2"/>
        <v>461.06905625832013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-2999.2694532874571</v>
      </c>
      <c r="AI39">
        <f t="shared" si="25"/>
        <v>-3014.8530930983466</v>
      </c>
      <c r="AJ39">
        <f t="shared" si="7"/>
        <v>14.252273949126902</v>
      </c>
      <c r="AK39">
        <f t="shared" si="22"/>
        <v>33.272493114521296</v>
      </c>
      <c r="AL39">
        <f t="shared" si="26"/>
        <v>-2967.3283260346984</v>
      </c>
      <c r="AN39">
        <f t="shared" si="27"/>
        <v>0</v>
      </c>
      <c r="AO39">
        <f t="shared" si="27"/>
        <v>0</v>
      </c>
      <c r="AP39">
        <f t="shared" si="27"/>
        <v>-0.26352394634243537</v>
      </c>
      <c r="AQ39">
        <f t="shared" si="27"/>
        <v>-50.718531233141363</v>
      </c>
      <c r="AR39">
        <f t="shared" si="27"/>
        <v>-50.982055179483801</v>
      </c>
      <c r="AS39">
        <f t="shared" si="27"/>
        <v>0.24101015686995689</v>
      </c>
      <c r="AT39">
        <f t="shared" si="27"/>
        <v>0.56264767388060088</v>
      </c>
      <c r="AU39">
        <f t="shared" si="23"/>
        <v>-50.178397348733242</v>
      </c>
      <c r="AW39">
        <v>36</v>
      </c>
      <c r="AX39">
        <f>IF(Z39&gt;0, (R39*SUMPRODUCT(K39:$K$98, X39:$X$98)-K39*$AZ$3)/Z39, 0)</f>
        <v>739.66843088886787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1000000</v>
      </c>
      <c r="S40">
        <f t="shared" si="1"/>
        <v>727.3652260487969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461.06905625832013</v>
      </c>
      <c r="AC40">
        <f t="shared" si="2"/>
        <v>446.61392347014834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-3096.0858728844155</v>
      </c>
      <c r="AI40">
        <f t="shared" si="25"/>
        <v>-3111.4362741503742</v>
      </c>
      <c r="AJ40">
        <f t="shared" si="7"/>
        <v>14.455132788171795</v>
      </c>
      <c r="AK40">
        <f t="shared" si="22"/>
        <v>32.274833938082409</v>
      </c>
      <c r="AL40">
        <f t="shared" si="26"/>
        <v>-3064.70630742412</v>
      </c>
      <c r="AN40">
        <f t="shared" si="27"/>
        <v>0</v>
      </c>
      <c r="AO40">
        <f t="shared" si="27"/>
        <v>0</v>
      </c>
      <c r="AP40">
        <f t="shared" si="27"/>
        <v>-0.2317676908417696</v>
      </c>
      <c r="AQ40">
        <f t="shared" si="27"/>
        <v>-46.746183436751686</v>
      </c>
      <c r="AR40">
        <f t="shared" si="27"/>
        <v>-46.977951127593457</v>
      </c>
      <c r="AS40">
        <f t="shared" si="27"/>
        <v>0.21825049971529292</v>
      </c>
      <c r="AT40">
        <f t="shared" si="27"/>
        <v>0.48730085973187848</v>
      </c>
      <c r="AU40">
        <f t="shared" si="23"/>
        <v>-46.272399768146286</v>
      </c>
      <c r="AW40">
        <v>37</v>
      </c>
      <c r="AX40">
        <f>IF(Z40&gt;0, (R40*SUMPRODUCT(K40:$K$98, X40:$X$98)-K40*$AZ$3)/Z40, 0)</f>
        <v>727.3652260487969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1000000</v>
      </c>
      <c r="S41">
        <f t="shared" si="1"/>
        <v>714.84262721073787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446.61392347014834</v>
      </c>
      <c r="AC41">
        <f t="shared" si="2"/>
        <v>432.24577435926255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-3203.2560364628202</v>
      </c>
      <c r="AI41">
        <f t="shared" si="25"/>
        <v>-3218.3728523152076</v>
      </c>
      <c r="AJ41">
        <f t="shared" si="7"/>
        <v>14.368149110885781</v>
      </c>
      <c r="AK41">
        <f t="shared" si="22"/>
        <v>31.262974642910386</v>
      </c>
      <c r="AL41">
        <f t="shared" si="26"/>
        <v>-3172.7417285614115</v>
      </c>
      <c r="AN41">
        <f t="shared" si="27"/>
        <v>0</v>
      </c>
      <c r="AO41">
        <f t="shared" si="27"/>
        <v>0</v>
      </c>
      <c r="AP41">
        <f t="shared" si="27"/>
        <v>-0.20378652382979762</v>
      </c>
      <c r="AQ41">
        <f t="shared" si="27"/>
        <v>-43.182401570663991</v>
      </c>
      <c r="AR41">
        <f t="shared" si="27"/>
        <v>-43.386188094493789</v>
      </c>
      <c r="AS41">
        <f t="shared" si="27"/>
        <v>0.19369390946924703</v>
      </c>
      <c r="AT41">
        <f t="shared" si="27"/>
        <v>0.42144939709982854</v>
      </c>
      <c r="AU41">
        <f t="shared" si="23"/>
        <v>-42.771044787924716</v>
      </c>
      <c r="AW41">
        <v>38</v>
      </c>
      <c r="AX41">
        <f>IF(Z41&gt;0, (R41*SUMPRODUCT(K41:$K$98, X41:$X$98)-K41*$AZ$3)/Z41, 0)</f>
        <v>714.84262721073787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1000000</v>
      </c>
      <c r="S42">
        <f t="shared" si="1"/>
        <v>702.10749314444365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432.24577435926255</v>
      </c>
      <c r="AC42">
        <f t="shared" si="2"/>
        <v>417.9723320081215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-3314.8818941012673</v>
      </c>
      <c r="AI42">
        <f t="shared" si="25"/>
        <v>-3329.7646697477785</v>
      </c>
      <c r="AJ42">
        <f t="shared" si="7"/>
        <v>14.273442351141057</v>
      </c>
      <c r="AK42">
        <f t="shared" si="22"/>
        <v>30.257204205148383</v>
      </c>
      <c r="AL42">
        <f t="shared" si="26"/>
        <v>-3285.2340231914891</v>
      </c>
      <c r="AN42">
        <f t="shared" si="27"/>
        <v>0</v>
      </c>
      <c r="AO42">
        <f t="shared" si="27"/>
        <v>0</v>
      </c>
      <c r="AP42">
        <f t="shared" si="27"/>
        <v>-0.17913524861727417</v>
      </c>
      <c r="AQ42">
        <f t="shared" si="27"/>
        <v>-39.899290719734701</v>
      </c>
      <c r="AR42">
        <f t="shared" si="27"/>
        <v>-40.078425968351979</v>
      </c>
      <c r="AS42">
        <f t="shared" si="27"/>
        <v>0.1718010608320493</v>
      </c>
      <c r="AT42">
        <f t="shared" si="27"/>
        <v>0.36418823521159038</v>
      </c>
      <c r="AU42">
        <f t="shared" si="23"/>
        <v>-39.542436672308341</v>
      </c>
      <c r="AW42">
        <v>39</v>
      </c>
      <c r="AX42">
        <f>IF(Z42&gt;0, (R42*SUMPRODUCT(K42:$K$98, X42:$X$98)-K42*$AZ$3)/Z42, 0)</f>
        <v>702.10749314444365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1000000</v>
      </c>
      <c r="S43">
        <f t="shared" si="1"/>
        <v>689.31892257976699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417.9723320081215</v>
      </c>
      <c r="AC43">
        <f t="shared" si="2"/>
        <v>403.88461202010376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-3439.5564937320869</v>
      </c>
      <c r="AI43">
        <f t="shared" si="25"/>
        <v>-3454.2044527097896</v>
      </c>
      <c r="AJ43">
        <f t="shared" si="7"/>
        <v>14.087719988017739</v>
      </c>
      <c r="AK43">
        <f t="shared" si="22"/>
        <v>29.258063240568507</v>
      </c>
      <c r="AL43">
        <f t="shared" si="26"/>
        <v>-3410.8586694812034</v>
      </c>
      <c r="AN43">
        <f t="shared" si="27"/>
        <v>0</v>
      </c>
      <c r="AO43">
        <f t="shared" si="27"/>
        <v>0</v>
      </c>
      <c r="AP43">
        <f t="shared" si="27"/>
        <v>-0.15741865891590062</v>
      </c>
      <c r="AQ43">
        <f t="shared" si="27"/>
        <v>-36.964219474739636</v>
      </c>
      <c r="AR43">
        <f t="shared" si="27"/>
        <v>-37.121638133655537</v>
      </c>
      <c r="AS43">
        <f t="shared" si="27"/>
        <v>0.15139788355990458</v>
      </c>
      <c r="AT43">
        <f t="shared" si="27"/>
        <v>0.31443050085120261</v>
      </c>
      <c r="AU43">
        <f t="shared" si="23"/>
        <v>-36.655809749244433</v>
      </c>
      <c r="AW43">
        <v>40</v>
      </c>
      <c r="AX43">
        <f>IF(Z43&gt;0, (R43*SUMPRODUCT(K43:$K$98, X43:$X$98)-K43*$AZ$3)/Z43, 0)</f>
        <v>689.31892257976699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1000000</v>
      </c>
      <c r="S44">
        <f t="shared" si="1"/>
        <v>676.46781280632399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403.88461202010376</v>
      </c>
      <c r="AC44">
        <f t="shared" si="2"/>
        <v>389.96643784154008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-3584.6848479616492</v>
      </c>
      <c r="AI44">
        <f t="shared" si="25"/>
        <v>-3599.0967102283757</v>
      </c>
      <c r="AJ44">
        <f t="shared" si="7"/>
        <v>13.918174178563675</v>
      </c>
      <c r="AK44">
        <f t="shared" si="22"/>
        <v>28.271922841407267</v>
      </c>
      <c r="AL44">
        <f t="shared" si="26"/>
        <v>-3556.9066132084049</v>
      </c>
      <c r="AN44">
        <f t="shared" si="27"/>
        <v>0</v>
      </c>
      <c r="AO44">
        <f t="shared" si="27"/>
        <v>0</v>
      </c>
      <c r="AP44">
        <f t="shared" si="27"/>
        <v>-0.13828694215315832</v>
      </c>
      <c r="AQ44">
        <f t="shared" si="27"/>
        <v>-34.396325543011883</v>
      </c>
      <c r="AR44">
        <f t="shared" si="27"/>
        <v>-34.534612485165042</v>
      </c>
      <c r="AS44">
        <f t="shared" si="27"/>
        <v>0.13354982943129284</v>
      </c>
      <c r="AT44">
        <f t="shared" si="27"/>
        <v>0.27127915089465116</v>
      </c>
      <c r="AU44">
        <f t="shared" si="23"/>
        <v>-34.129783504839097</v>
      </c>
      <c r="AW44">
        <v>41</v>
      </c>
      <c r="AX44">
        <f>IF(Z44&gt;0, (R44*SUMPRODUCT(K44:$K$98, X44:$X$98)-K44*$AZ$3)/Z44, 0)</f>
        <v>676.46781280632399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1000000</v>
      </c>
      <c r="S45">
        <f t="shared" si="1"/>
        <v>663.43076443908285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389.96643784154008</v>
      </c>
      <c r="AC45">
        <f t="shared" si="2"/>
        <v>376.14693845582786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-3737.3371586606713</v>
      </c>
      <c r="AI45">
        <f t="shared" si="25"/>
        <v>-3751.511468875764</v>
      </c>
      <c r="AJ45">
        <f t="shared" si="7"/>
        <v>13.81949938571222</v>
      </c>
      <c r="AK45">
        <f t="shared" si="22"/>
        <v>27.297650648907808</v>
      </c>
      <c r="AL45">
        <f t="shared" si="26"/>
        <v>-3710.394318841144</v>
      </c>
      <c r="AN45">
        <f t="shared" si="27"/>
        <v>0</v>
      </c>
      <c r="AO45">
        <f t="shared" si="27"/>
        <v>0</v>
      </c>
      <c r="AP45">
        <f t="shared" si="27"/>
        <v>-0.12143530871718669</v>
      </c>
      <c r="AQ45">
        <f t="shared" si="27"/>
        <v>-32.018820299200115</v>
      </c>
      <c r="AR45">
        <f t="shared" si="27"/>
        <v>-32.140255607917304</v>
      </c>
      <c r="AS45">
        <f t="shared" si="27"/>
        <v>0.11839554438663397</v>
      </c>
      <c r="AT45">
        <f t="shared" si="27"/>
        <v>0.23386666324505412</v>
      </c>
      <c r="AU45">
        <f t="shared" si="23"/>
        <v>-31.787993400285615</v>
      </c>
      <c r="AW45">
        <v>42</v>
      </c>
      <c r="AX45">
        <f>IF(Z45&gt;0, (R45*SUMPRODUCT(K45:$K$98, X45:$X$98)-K45*$AZ$3)/Z45, 0)</f>
        <v>663.43076443908285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1000000</v>
      </c>
      <c r="S46">
        <f t="shared" si="1"/>
        <v>650.33252070090771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376.14693845582786</v>
      </c>
      <c r="AC46">
        <f t="shared" si="2"/>
        <v>362.50028436850278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-3895.0925094937725</v>
      </c>
      <c r="AI46">
        <f t="shared" si="25"/>
        <v>-3909.0276992939771</v>
      </c>
      <c r="AJ46">
        <f t="shared" si="7"/>
        <v>13.646654087325089</v>
      </c>
      <c r="AK46">
        <f t="shared" si="22"/>
        <v>26.330285691907953</v>
      </c>
      <c r="AL46">
        <f t="shared" si="26"/>
        <v>-3869.0507595147437</v>
      </c>
      <c r="AN46">
        <f t="shared" si="27"/>
        <v>0</v>
      </c>
      <c r="AO46">
        <f t="shared" si="27"/>
        <v>0</v>
      </c>
      <c r="AP46">
        <f t="shared" si="27"/>
        <v>-0.10659526496359113</v>
      </c>
      <c r="AQ46">
        <f t="shared" si="27"/>
        <v>-29.794959671169657</v>
      </c>
      <c r="AR46">
        <f t="shared" si="27"/>
        <v>-29.901554936133248</v>
      </c>
      <c r="AS46">
        <f t="shared" si="27"/>
        <v>0.104388151805693</v>
      </c>
      <c r="AT46">
        <f t="shared" si="27"/>
        <v>0.20140979923034796</v>
      </c>
      <c r="AU46">
        <f t="shared" si="23"/>
        <v>-29.595756985097207</v>
      </c>
      <c r="AW46">
        <v>43</v>
      </c>
      <c r="AX46">
        <f>IF(Z46&gt;0, (R46*SUMPRODUCT(K46:$K$98, X46:$X$98)-K46*$AZ$3)/Z46, 0)</f>
        <v>650.33252070090771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1000000</v>
      </c>
      <c r="S47">
        <f t="shared" si="1"/>
        <v>637.33835385206487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362.50028436850278</v>
      </c>
      <c r="AC47">
        <f t="shared" si="2"/>
        <v>349.10904452936427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-4072.5937783804688</v>
      </c>
      <c r="AI47">
        <f t="shared" si="25"/>
        <v>-4086.2878014382118</v>
      </c>
      <c r="AJ47">
        <f t="shared" si="7"/>
        <v>13.391239839138507</v>
      </c>
      <c r="AK47">
        <f t="shared" si="22"/>
        <v>25.375019905795195</v>
      </c>
      <c r="AL47">
        <f t="shared" si="26"/>
        <v>-4047.5215416932779</v>
      </c>
      <c r="AN47">
        <f t="shared" si="27"/>
        <v>0</v>
      </c>
      <c r="AO47">
        <f t="shared" si="27"/>
        <v>0</v>
      </c>
      <c r="AP47">
        <f t="shared" si="27"/>
        <v>-9.3527226830721913E-2</v>
      </c>
      <c r="AQ47">
        <f t="shared" si="27"/>
        <v>-27.814937983809475</v>
      </c>
      <c r="AR47">
        <f t="shared" si="27"/>
        <v>-27.908465210640198</v>
      </c>
      <c r="AS47">
        <f t="shared" si="27"/>
        <v>9.1459282688409332E-2</v>
      </c>
      <c r="AT47">
        <f t="shared" si="27"/>
        <v>0.1733059183963834</v>
      </c>
      <c r="AU47">
        <f t="shared" si="23"/>
        <v>-27.643700009555403</v>
      </c>
      <c r="AW47">
        <v>44</v>
      </c>
      <c r="AX47">
        <f>IF(Z47&gt;0, (R47*SUMPRODUCT(K47:$K$98, X47:$X$98)-K47*$AZ$3)/Z47, 0)</f>
        <v>637.33835385206487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1000000</v>
      </c>
      <c r="S48">
        <f t="shared" si="1"/>
        <v>624.41039609906272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349.10904452936427</v>
      </c>
      <c r="AC48">
        <f t="shared" si="2"/>
        <v>335.94028496701122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-4271.3147826808927</v>
      </c>
      <c r="AI48">
        <f t="shared" si="25"/>
        <v>-4284.7650826384915</v>
      </c>
      <c r="AJ48">
        <f t="shared" si="7"/>
        <v>13.168759562353046</v>
      </c>
      <c r="AK48">
        <f t="shared" si="22"/>
        <v>24.437633117055501</v>
      </c>
      <c r="AL48">
        <f t="shared" si="26"/>
        <v>-4247.1586899590829</v>
      </c>
      <c r="AN48">
        <f t="shared" si="27"/>
        <v>0</v>
      </c>
      <c r="AO48">
        <f t="shared" si="27"/>
        <v>0</v>
      </c>
      <c r="AP48">
        <f t="shared" si="27"/>
        <v>-8.202022372481825E-2</v>
      </c>
      <c r="AQ48">
        <f t="shared" si="27"/>
        <v>-26.046571093509005</v>
      </c>
      <c r="AR48">
        <f t="shared" si="27"/>
        <v>-26.128591317233827</v>
      </c>
      <c r="AS48">
        <f t="shared" si="27"/>
        <v>8.0303384228420274E-2</v>
      </c>
      <c r="AT48">
        <f t="shared" si="27"/>
        <v>0.14902122197160245</v>
      </c>
      <c r="AU48">
        <f t="shared" si="23"/>
        <v>-25.899266711033803</v>
      </c>
      <c r="AW48">
        <v>45</v>
      </c>
      <c r="AX48">
        <f>IF(Z48&gt;0, (R48*SUMPRODUCT(K48:$K$98, X48:$X$98)-K48*$AZ$3)/Z48, 0)</f>
        <v>624.41039609906272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1000000</v>
      </c>
      <c r="S49">
        <f t="shared" si="1"/>
        <v>611.53186945427979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335.94028496701122</v>
      </c>
      <c r="AC49">
        <f t="shared" si="2"/>
        <v>322.97065889265969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-4498.0638381440413</v>
      </c>
      <c r="AI49">
        <f t="shared" si="25"/>
        <v>-4511.2671835061101</v>
      </c>
      <c r="AJ49">
        <f t="shared" si="7"/>
        <v>12.969626074351538</v>
      </c>
      <c r="AK49">
        <f t="shared" si="22"/>
        <v>23.515819947690787</v>
      </c>
      <c r="AL49">
        <f t="shared" si="26"/>
        <v>-4474.7817374840679</v>
      </c>
      <c r="AN49">
        <f t="shared" si="27"/>
        <v>0</v>
      </c>
      <c r="AO49">
        <f t="shared" si="27"/>
        <v>0</v>
      </c>
      <c r="AP49">
        <f t="shared" si="27"/>
        <v>-7.1887758207654182E-2</v>
      </c>
      <c r="AQ49">
        <f t="shared" si="27"/>
        <v>-24.490439107049408</v>
      </c>
      <c r="AR49">
        <f t="shared" si="27"/>
        <v>-24.562326865257063</v>
      </c>
      <c r="AS49">
        <f t="shared" si="27"/>
        <v>7.0615235586822075E-2</v>
      </c>
      <c r="AT49">
        <f t="shared" si="27"/>
        <v>0.12803570096036876</v>
      </c>
      <c r="AU49">
        <f t="shared" si="23"/>
        <v>-24.363675928709871</v>
      </c>
      <c r="AW49">
        <v>46</v>
      </c>
      <c r="AX49">
        <f>IF(Z49&gt;0, (R49*SUMPRODUCT(K49:$K$98, X49:$X$98)-K49*$AZ$3)/Z49, 0)</f>
        <v>611.53186945427979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25</v>
      </c>
      <c r="R50">
        <f t="shared" si="0"/>
        <v>1000000</v>
      </c>
      <c r="S50">
        <f t="shared" si="1"/>
        <v>598.64812523405453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322.97065889265969</v>
      </c>
      <c r="AC50">
        <f t="shared" si="2"/>
        <v>310.15606355271512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-4758.373175987148</v>
      </c>
      <c r="AI50">
        <f t="shared" si="25"/>
        <v>-4771.3255285661962</v>
      </c>
      <c r="AJ50">
        <f t="shared" si="7"/>
        <v>12.81459533994456</v>
      </c>
      <c r="AK50">
        <f t="shared" si="22"/>
        <v>22.60794612248618</v>
      </c>
      <c r="AL50">
        <f t="shared" si="26"/>
        <v>-4735.9029871037656</v>
      </c>
      <c r="AN50">
        <f t="shared" si="27"/>
        <v>0</v>
      </c>
      <c r="AO50">
        <f t="shared" si="27"/>
        <v>0</v>
      </c>
      <c r="AP50">
        <f t="shared" si="27"/>
        <v>-6.2965345746624254E-2</v>
      </c>
      <c r="AQ50">
        <f t="shared" si="27"/>
        <v>-23.131906762802348</v>
      </c>
      <c r="AR50">
        <f t="shared" si="27"/>
        <v>-23.194872108548971</v>
      </c>
      <c r="AS50">
        <f t="shared" si="27"/>
        <v>6.2295665691487929E-2</v>
      </c>
      <c r="AT50">
        <f t="shared" si="27"/>
        <v>0.10990413791901001</v>
      </c>
      <c r="AU50">
        <f t="shared" si="23"/>
        <v>-23.022672304938474</v>
      </c>
      <c r="AW50">
        <v>47</v>
      </c>
      <c r="AX50">
        <f>IF(Z50&gt;0, (R50*SUMPRODUCT(K50:$K$98, X50:$X$98)-K50*$AZ$3)/Z50, 0)</f>
        <v>598.64812523405453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1000000</v>
      </c>
      <c r="S51">
        <f t="shared" si="1"/>
        <v>585.69368610014931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310.15606355271512</v>
      </c>
      <c r="AC51">
        <f t="shared" si="2"/>
        <v>297.44901729625639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-5055.5151120908376</v>
      </c>
      <c r="AI51">
        <f t="shared" si="25"/>
        <v>-5068.2115532662938</v>
      </c>
      <c r="AJ51">
        <f t="shared" si="7"/>
        <v>12.707046256458739</v>
      </c>
      <c r="AK51">
        <f t="shared" si="22"/>
        <v>21.710924448690061</v>
      </c>
      <c r="AL51">
        <f t="shared" si="26"/>
        <v>-5033.7935825611448</v>
      </c>
      <c r="AN51">
        <f t="shared" si="27"/>
        <v>0</v>
      </c>
      <c r="AO51">
        <f t="shared" si="27"/>
        <v>0</v>
      </c>
      <c r="AP51">
        <f t="shared" si="27"/>
        <v>-5.5108287656436543E-2</v>
      </c>
      <c r="AQ51">
        <f t="shared" si="27"/>
        <v>-21.943218355324877</v>
      </c>
      <c r="AR51">
        <f t="shared" si="27"/>
        <v>-21.998326642981315</v>
      </c>
      <c r="AS51">
        <f t="shared" si="27"/>
        <v>5.5154318496610906E-2</v>
      </c>
      <c r="AT51">
        <f t="shared" si="27"/>
        <v>9.423521546482666E-2</v>
      </c>
      <c r="AU51">
        <f t="shared" si="23"/>
        <v>-21.848937109019875</v>
      </c>
      <c r="AW51">
        <v>48</v>
      </c>
      <c r="AX51">
        <f>IF(Z51&gt;0, (R51*SUMPRODUCT(K51:$K$98, X51:$X$98)-K51*$AZ$3)/Z51, 0)</f>
        <v>585.69368610014931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1000000</v>
      </c>
      <c r="S52">
        <f t="shared" si="1"/>
        <v>572.63936411205509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297.44901729625639</v>
      </c>
      <c r="AC52">
        <f t="shared" si="2"/>
        <v>284.81371010730982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-5408.9490424359074</v>
      </c>
      <c r="AI52">
        <f t="shared" si="25"/>
        <v>-5421.3832954735481</v>
      </c>
      <c r="AJ52">
        <f t="shared" si="7"/>
        <v>12.63530718894657</v>
      </c>
      <c r="AK52">
        <f t="shared" si="22"/>
        <v>20.821431210737948</v>
      </c>
      <c r="AL52">
        <f t="shared" si="26"/>
        <v>-5387.9265570738644</v>
      </c>
      <c r="AN52">
        <f t="shared" si="27"/>
        <v>0</v>
      </c>
      <c r="AO52">
        <f t="shared" si="27"/>
        <v>0</v>
      </c>
      <c r="AP52">
        <f t="shared" si="27"/>
        <v>-4.8187743526611572E-2</v>
      </c>
      <c r="AQ52">
        <f t="shared" si="27"/>
        <v>-20.961858216685922</v>
      </c>
      <c r="AR52">
        <f t="shared" si="27"/>
        <v>-21.010045960212533</v>
      </c>
      <c r="AS52">
        <f t="shared" si="27"/>
        <v>4.8966909420113794E-2</v>
      </c>
      <c r="AT52">
        <f t="shared" si="27"/>
        <v>8.0691440330414185E-2</v>
      </c>
      <c r="AU52">
        <f t="shared" si="23"/>
        <v>-20.880387610462009</v>
      </c>
      <c r="AW52">
        <v>49</v>
      </c>
      <c r="AX52">
        <f>IF(Z52&gt;0, (R52*SUMPRODUCT(K52:$K$98, X52:$X$98)-K52*$AZ$3)/Z52, 0)</f>
        <v>572.63936411205509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1000000</v>
      </c>
      <c r="S53">
        <f t="shared" si="1"/>
        <v>559.32831611989377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284.81371010730982</v>
      </c>
      <c r="AC53">
        <f t="shared" si="2"/>
        <v>272.16248686060453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-5808.3484607272512</v>
      </c>
      <c r="AI53">
        <f t="shared" si="25"/>
        <v>-5820.5131625229969</v>
      </c>
      <c r="AJ53">
        <f t="shared" si="7"/>
        <v>12.651223246705285</v>
      </c>
      <c r="AK53">
        <f t="shared" si="22"/>
        <v>19.93695970751169</v>
      </c>
      <c r="AL53">
        <f t="shared" si="26"/>
        <v>-5787.9249795687801</v>
      </c>
      <c r="AN53">
        <f t="shared" si="27"/>
        <v>0</v>
      </c>
      <c r="AO53">
        <f t="shared" si="27"/>
        <v>0</v>
      </c>
      <c r="AP53">
        <f t="shared" si="27"/>
        <v>-4.2092074814039926E-2</v>
      </c>
      <c r="AQ53">
        <f t="shared" si="27"/>
        <v>-20.097939272169164</v>
      </c>
      <c r="AR53">
        <f t="shared" si="27"/>
        <v>-20.140031346983204</v>
      </c>
      <c r="AS53">
        <f t="shared" si="27"/>
        <v>4.3775527286305724E-2</v>
      </c>
      <c r="AT53">
        <f t="shared" si="27"/>
        <v>6.8985497027684126E-2</v>
      </c>
      <c r="AU53">
        <f t="shared" si="23"/>
        <v>-20.027270322669214</v>
      </c>
      <c r="AW53">
        <v>50</v>
      </c>
      <c r="AX53">
        <f>IF(Z53&gt;0, (R53*SUMPRODUCT(K53:$K$98, X53:$X$98)-K53*$AZ$3)/Z53, 0)</f>
        <v>559.32831611989377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1000000</v>
      </c>
      <c r="S54">
        <f t="shared" si="1"/>
        <v>545.74966220999238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272.16248686060453</v>
      </c>
      <c r="AC54">
        <f t="shared" si="2"/>
        <v>259.48475738306081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-6257.3848993072816</v>
      </c>
      <c r="AI54">
        <f t="shared" si="25"/>
        <v>-6269.2715194625871</v>
      </c>
      <c r="AJ54">
        <f t="shared" si="7"/>
        <v>12.677729477543721</v>
      </c>
      <c r="AK54">
        <f t="shared" si="22"/>
        <v>19.051374080242319</v>
      </c>
      <c r="AL54">
        <f t="shared" si="26"/>
        <v>-6237.5424159048007</v>
      </c>
      <c r="AN54">
        <f t="shared" si="27"/>
        <v>0</v>
      </c>
      <c r="AO54">
        <f t="shared" si="27"/>
        <v>0</v>
      </c>
      <c r="AP54">
        <f t="shared" si="27"/>
        <v>-3.6723090978435839E-2</v>
      </c>
      <c r="AQ54">
        <f t="shared" si="27"/>
        <v>-19.331863216120748</v>
      </c>
      <c r="AR54">
        <f t="shared" si="27"/>
        <v>-19.368586307099186</v>
      </c>
      <c r="AS54">
        <f t="shared" si="27"/>
        <v>3.9167181833099161E-2</v>
      </c>
      <c r="AT54">
        <f t="shared" si="27"/>
        <v>5.8858223319323846E-2</v>
      </c>
      <c r="AU54">
        <f t="shared" si="23"/>
        <v>-19.270560901946759</v>
      </c>
      <c r="AW54">
        <v>51</v>
      </c>
      <c r="AX54">
        <f>IF(Z54&gt;0, (R54*SUMPRODUCT(K54:$K$98, X54:$X$98)-K54*$AZ$3)/Z54, 0)</f>
        <v>545.74966220999238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1000000</v>
      </c>
      <c r="S55">
        <f t="shared" si="1"/>
        <v>531.90980850849508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259.48475738306081</v>
      </c>
      <c r="AC55">
        <f t="shared" si="2"/>
        <v>246.77808148357008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-6762.929623616008</v>
      </c>
      <c r="AI55">
        <f t="shared" si="25"/>
        <v>-6774.5283043291702</v>
      </c>
      <c r="AJ55">
        <f t="shared" si="7"/>
        <v>12.706675899490733</v>
      </c>
      <c r="AK55">
        <f t="shared" si="22"/>
        <v>18.163933016814259</v>
      </c>
      <c r="AL55">
        <f t="shared" si="26"/>
        <v>-6743.657695412865</v>
      </c>
      <c r="AN55">
        <f t="shared" si="27"/>
        <v>0</v>
      </c>
      <c r="AO55">
        <f t="shared" si="27"/>
        <v>0</v>
      </c>
      <c r="AP55">
        <f t="shared" si="27"/>
        <v>-3.1994211731201656E-2</v>
      </c>
      <c r="AQ55">
        <f t="shared" si="27"/>
        <v>-18.655104632343683</v>
      </c>
      <c r="AR55">
        <f t="shared" si="27"/>
        <v>-18.687098844074885</v>
      </c>
      <c r="AS55">
        <f t="shared" si="27"/>
        <v>3.5050544900914755E-2</v>
      </c>
      <c r="AT55">
        <f t="shared" si="27"/>
        <v>5.0104036241970448E-2</v>
      </c>
      <c r="AU55">
        <f t="shared" si="23"/>
        <v>-18.601944262931998</v>
      </c>
      <c r="AW55">
        <v>52</v>
      </c>
      <c r="AX55">
        <f>IF(Z55&gt;0, (R55*SUMPRODUCT(K55:$K$98, X55:$X$98)-K55*$AZ$3)/Z55, 0)</f>
        <v>531.90980850849508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1000000</v>
      </c>
      <c r="S56">
        <f t="shared" si="1"/>
        <v>517.78298288781878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246.77808148357008</v>
      </c>
      <c r="AC56">
        <f t="shared" si="2"/>
        <v>234.03832266964591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-7306.9558975142581</v>
      </c>
      <c r="AI56">
        <f t="shared" si="25"/>
        <v>-7318.2559175228507</v>
      </c>
      <c r="AJ56">
        <f t="shared" si="7"/>
        <v>12.739758813924169</v>
      </c>
      <c r="AK56">
        <f t="shared" si="22"/>
        <v>17.274465703849906</v>
      </c>
      <c r="AL56">
        <f t="shared" si="26"/>
        <v>-7288.2416930050767</v>
      </c>
      <c r="AN56">
        <f t="shared" si="27"/>
        <v>0</v>
      </c>
      <c r="AO56">
        <f t="shared" si="27"/>
        <v>0</v>
      </c>
      <c r="AP56">
        <f t="shared" si="27"/>
        <v>-2.7830692378987859E-2</v>
      </c>
      <c r="AQ56">
        <f t="shared" si="27"/>
        <v>-17.996219622258621</v>
      </c>
      <c r="AR56">
        <f t="shared" si="27"/>
        <v>-18.024050314637609</v>
      </c>
      <c r="AS56">
        <f t="shared" si="27"/>
        <v>3.1376608914250939E-2</v>
      </c>
      <c r="AT56">
        <f t="shared" si="27"/>
        <v>4.2545087588309299E-2</v>
      </c>
      <c r="AU56">
        <f t="shared" si="23"/>
        <v>-17.95012861813505</v>
      </c>
      <c r="AW56">
        <v>53</v>
      </c>
      <c r="AX56">
        <f>IF(Z56&gt;0, (R56*SUMPRODUCT(K56:$K$98, X56:$X$98)-K56*$AZ$3)/Z56, 0)</f>
        <v>517.78298288781878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1000000</v>
      </c>
      <c r="S57">
        <f t="shared" si="1"/>
        <v>503.47221089773058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234.03832266964591</v>
      </c>
      <c r="AC57">
        <f t="shared" si="2"/>
        <v>221.32366181383341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-7886.1989878463592</v>
      </c>
      <c r="AI57">
        <f t="shared" si="25"/>
        <v>-7897.1888526801695</v>
      </c>
      <c r="AJ57">
        <f t="shared" si="7"/>
        <v>12.714660855812497</v>
      </c>
      <c r="AK57">
        <f t="shared" si="22"/>
        <v>16.382682586875216</v>
      </c>
      <c r="AL57">
        <f t="shared" si="26"/>
        <v>-7868.0915092374817</v>
      </c>
      <c r="AN57">
        <f t="shared" si="27"/>
        <v>0</v>
      </c>
      <c r="AO57">
        <f t="shared" si="27"/>
        <v>0</v>
      </c>
      <c r="AP57">
        <f t="shared" si="27"/>
        <v>-2.4166798823290852E-2</v>
      </c>
      <c r="AQ57">
        <f t="shared" si="27"/>
        <v>-17.341813325436547</v>
      </c>
      <c r="AR57">
        <f t="shared" si="27"/>
        <v>-17.365980124259838</v>
      </c>
      <c r="AS57">
        <f t="shared" si="27"/>
        <v>2.7959638781312395E-2</v>
      </c>
      <c r="AT57">
        <f t="shared" si="27"/>
        <v>3.6025647289564047E-2</v>
      </c>
      <c r="AU57">
        <f t="shared" si="23"/>
        <v>-17.301994838188961</v>
      </c>
      <c r="AW57">
        <v>54</v>
      </c>
      <c r="AX57">
        <f>IF(Z57&gt;0, (R57*SUMPRODUCT(K57:$K$98, X57:$X$98)-K57*$AZ$3)/Z57, 0)</f>
        <v>503.47221089773058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1000000</v>
      </c>
      <c r="S58">
        <f t="shared" si="1"/>
        <v>489.0800444944818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221.32366181383341</v>
      </c>
      <c r="AC58">
        <f t="shared" si="2"/>
        <v>208.69752595843798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-8484.1897187287577</v>
      </c>
      <c r="AI58">
        <f t="shared" si="25"/>
        <v>-8494.8575801712614</v>
      </c>
      <c r="AJ58">
        <f t="shared" si="7"/>
        <v>12.626135855395432</v>
      </c>
      <c r="AK58">
        <f t="shared" si="22"/>
        <v>15.492656326968341</v>
      </c>
      <c r="AL58">
        <f t="shared" si="26"/>
        <v>-8466.7387879888975</v>
      </c>
      <c r="AN58">
        <f t="shared" si="27"/>
        <v>0</v>
      </c>
      <c r="AO58">
        <f t="shared" si="27"/>
        <v>0</v>
      </c>
      <c r="AP58">
        <f t="shared" si="27"/>
        <v>-2.0945277539670414E-2</v>
      </c>
      <c r="AQ58">
        <f t="shared" si="27"/>
        <v>-16.657856808109845</v>
      </c>
      <c r="AR58">
        <f t="shared" si="27"/>
        <v>-16.678802085649515</v>
      </c>
      <c r="AS58">
        <f t="shared" si="27"/>
        <v>2.479015322519602E-2</v>
      </c>
      <c r="AT58">
        <f t="shared" si="27"/>
        <v>3.0418279084707296E-2</v>
      </c>
      <c r="AU58">
        <f t="shared" si="23"/>
        <v>-16.623593653339611</v>
      </c>
      <c r="AW58">
        <v>55</v>
      </c>
      <c r="AX58">
        <f>IF(Z58&gt;0, (R58*SUMPRODUCT(K58:$K$98, X58:$X$98)-K58*$AZ$3)/Z58, 0)</f>
        <v>489.0800444944818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1000000</v>
      </c>
      <c r="S59">
        <f t="shared" si="1"/>
        <v>474.78816308458602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208.69752595843798</v>
      </c>
      <c r="AC59">
        <f t="shared" si="2"/>
        <v>196.25009546286489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-9104.8780719774277</v>
      </c>
      <c r="AI59">
        <f t="shared" si="25"/>
        <v>-9115.2116328537068</v>
      </c>
      <c r="AJ59">
        <f t="shared" si="7"/>
        <v>12.447430495573087</v>
      </c>
      <c r="AK59">
        <f t="shared" si="22"/>
        <v>14.608826817090661</v>
      </c>
      <c r="AL59">
        <f t="shared" si="26"/>
        <v>-9088.1553755410423</v>
      </c>
      <c r="AN59">
        <f t="shared" si="27"/>
        <v>0</v>
      </c>
      <c r="AO59">
        <f t="shared" si="27"/>
        <v>0</v>
      </c>
      <c r="AP59">
        <f t="shared" si="27"/>
        <v>-1.8115099873752798E-2</v>
      </c>
      <c r="AQ59">
        <f t="shared" si="27"/>
        <v>-15.961175202520508</v>
      </c>
      <c r="AR59">
        <f t="shared" si="27"/>
        <v>-15.979290302394258</v>
      </c>
      <c r="AS59">
        <f t="shared" si="27"/>
        <v>2.1820788525714948E-2</v>
      </c>
      <c r="AT59">
        <f t="shared" si="27"/>
        <v>2.5609793177628189E-2</v>
      </c>
      <c r="AU59">
        <f t="shared" si="23"/>
        <v>-15.931859720690914</v>
      </c>
      <c r="AW59">
        <v>56</v>
      </c>
      <c r="AX59">
        <f>IF(Z59&gt;0, (R59*SUMPRODUCT(K59:$K$98, X59:$X$98)-K59*$AZ$3)/Z59, 0)</f>
        <v>474.78816308458602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1000000</v>
      </c>
      <c r="S60">
        <f t="shared" si="1"/>
        <v>460.76275193628265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196.25009546286489</v>
      </c>
      <c r="AC60">
        <f t="shared" si="2"/>
        <v>184.04822946796648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-9766.5021764271423</v>
      </c>
      <c r="AI60">
        <f t="shared" si="25"/>
        <v>-9776.488239140248</v>
      </c>
      <c r="AJ60">
        <f t="shared" si="7"/>
        <v>12.201865994898412</v>
      </c>
      <c r="AK60">
        <f t="shared" si="22"/>
        <v>13.737506682400543</v>
      </c>
      <c r="AL60">
        <f t="shared" si="26"/>
        <v>-9750.5488664629484</v>
      </c>
      <c r="AN60">
        <f t="shared" si="27"/>
        <v>0</v>
      </c>
      <c r="AO60">
        <f t="shared" si="27"/>
        <v>0</v>
      </c>
      <c r="AP60">
        <f t="shared" si="27"/>
        <v>-1.5630288598282905E-2</v>
      </c>
      <c r="AQ60">
        <f t="shared" si="27"/>
        <v>-15.286630176372025</v>
      </c>
      <c r="AR60">
        <f t="shared" si="27"/>
        <v>-15.302260464970306</v>
      </c>
      <c r="AS60">
        <f t="shared" si="27"/>
        <v>1.9098486802764211E-2</v>
      </c>
      <c r="AT60">
        <f t="shared" si="27"/>
        <v>2.1502087482882268E-2</v>
      </c>
      <c r="AU60">
        <f t="shared" si="23"/>
        <v>-15.26165989068466</v>
      </c>
      <c r="AW60">
        <v>57</v>
      </c>
      <c r="AX60">
        <f>IF(Z60&gt;0, (R60*SUMPRODUCT(K60:$K$98, X60:$X$98)-K60*$AZ$3)/Z60, 0)</f>
        <v>460.76275193628265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1000000</v>
      </c>
      <c r="S61">
        <f t="shared" si="1"/>
        <v>447.0816930960101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184.04822946796648</v>
      </c>
      <c r="AC61">
        <f t="shared" si="2"/>
        <v>172.11812536982842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-10466.707489745944</v>
      </c>
      <c r="AI61">
        <f t="shared" si="25"/>
        <v>-10476.332024144676</v>
      </c>
      <c r="AJ61">
        <f t="shared" si="7"/>
        <v>11.930104098138059</v>
      </c>
      <c r="AK61">
        <f t="shared" si="22"/>
        <v>12.883376062757655</v>
      </c>
      <c r="AL61">
        <f t="shared" si="26"/>
        <v>-10451.518543983781</v>
      </c>
      <c r="AN61">
        <f t="shared" si="27"/>
        <v>0</v>
      </c>
      <c r="AO61">
        <f t="shared" si="27"/>
        <v>0</v>
      </c>
      <c r="AP61">
        <f t="shared" si="27"/>
        <v>-1.3450375663398092E-2</v>
      </c>
      <c r="AQ61">
        <f t="shared" si="27"/>
        <v>-14.627320331936136</v>
      </c>
      <c r="AR61">
        <f t="shared" si="27"/>
        <v>-14.640770707599534</v>
      </c>
      <c r="AS61">
        <f t="shared" si="27"/>
        <v>1.6672430600336303E-2</v>
      </c>
      <c r="AT61">
        <f t="shared" si="27"/>
        <v>1.8004636970257833E-2</v>
      </c>
      <c r="AU61">
        <f t="shared" si="23"/>
        <v>-14.606093640028941</v>
      </c>
      <c r="AW61">
        <v>58</v>
      </c>
      <c r="AX61">
        <f>IF(Z61&gt;0, (R61*SUMPRODUCT(K61:$K$98, X61:$X$98)-K61*$AZ$3)/Z61, 0)</f>
        <v>447.0816930960101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1000000</v>
      </c>
      <c r="S62">
        <f t="shared" si="1"/>
        <v>433.83802070328539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172.11812536982842</v>
      </c>
      <c r="AC62">
        <f t="shared" si="2"/>
        <v>160.48770332202977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-11206.1622401156</v>
      </c>
      <c r="AI62">
        <f t="shared" si="25"/>
        <v>-11215.410375114341</v>
      </c>
      <c r="AJ62">
        <f t="shared" si="7"/>
        <v>11.630422047798646</v>
      </c>
      <c r="AK62">
        <f t="shared" si="22"/>
        <v>12.048268775887991</v>
      </c>
      <c r="AL62">
        <f t="shared" si="26"/>
        <v>-11191.731684290655</v>
      </c>
      <c r="AN62">
        <f t="shared" si="27"/>
        <v>0</v>
      </c>
      <c r="AO62">
        <f t="shared" si="27"/>
        <v>0</v>
      </c>
      <c r="AP62">
        <f t="shared" si="27"/>
        <v>-1.1539601810252305E-2</v>
      </c>
      <c r="AQ62">
        <f t="shared" si="27"/>
        <v>-13.982781402911817</v>
      </c>
      <c r="AR62">
        <f t="shared" si="27"/>
        <v>-13.994321004722069</v>
      </c>
      <c r="AS62">
        <f t="shared" si="27"/>
        <v>1.4512162650636127E-2</v>
      </c>
      <c r="AT62">
        <f t="shared" si="27"/>
        <v>1.5033541810923473E-2</v>
      </c>
      <c r="AU62">
        <f t="shared" si="23"/>
        <v>-13.964775300260509</v>
      </c>
      <c r="AW62">
        <v>59</v>
      </c>
      <c r="AX62">
        <f>IF(Z62&gt;0, (R62*SUMPRODUCT(K62:$K$98, X62:$X$98)-K62*$AZ$3)/Z62, 0)</f>
        <v>433.83802070328539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1000000</v>
      </c>
      <c r="S63">
        <f t="shared" si="1"/>
        <v>421.06027315564842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160.48770332202977</v>
      </c>
      <c r="AC63">
        <f t="shared" si="2"/>
        <v>149.18072395852641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-11928.356608772829</v>
      </c>
      <c r="AI63">
        <f t="shared" si="25"/>
        <v>-11937.214053506363</v>
      </c>
      <c r="AJ63">
        <f t="shared" si="7"/>
        <v>11.306979363503359</v>
      </c>
      <c r="AK63">
        <f t="shared" si="22"/>
        <v>11.234139232542086</v>
      </c>
      <c r="AL63">
        <f t="shared" si="26"/>
        <v>-11914.672934910317</v>
      </c>
      <c r="AN63">
        <f t="shared" si="27"/>
        <v>0</v>
      </c>
      <c r="AO63">
        <f t="shared" si="27"/>
        <v>0</v>
      </c>
      <c r="AP63">
        <f t="shared" si="27"/>
        <v>-9.8679534243561115E-3</v>
      </c>
      <c r="AQ63">
        <f t="shared" si="27"/>
        <v>-13.289212745390502</v>
      </c>
      <c r="AR63">
        <f t="shared" si="27"/>
        <v>-13.299080698814858</v>
      </c>
      <c r="AS63">
        <f t="shared" si="27"/>
        <v>1.2596945178418407E-2</v>
      </c>
      <c r="AT63">
        <f t="shared" si="27"/>
        <v>1.2515795022659771E-2</v>
      </c>
      <c r="AU63">
        <f t="shared" si="23"/>
        <v>-13.273967958613779</v>
      </c>
      <c r="AW63">
        <v>60</v>
      </c>
      <c r="AX63">
        <f>IF(Z63&gt;0, (R63*SUMPRODUCT(K63:$K$98, X63:$X$98)-K63*$AZ$3)/Z63, 0)</f>
        <v>421.06027315564842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25</v>
      </c>
      <c r="R64">
        <f t="shared" si="0"/>
        <v>1000000</v>
      </c>
      <c r="S64">
        <f t="shared" si="1"/>
        <v>408.90968342203769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149.18072395852641</v>
      </c>
      <c r="AC64">
        <f t="shared" si="2"/>
        <v>138.28062017689345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-12585.710096138169</v>
      </c>
      <c r="AI64">
        <f t="shared" si="25"/>
        <v>-12594.164323671965</v>
      </c>
      <c r="AJ64">
        <f t="shared" si="7"/>
        <v>10.900103781632964</v>
      </c>
      <c r="AK64">
        <f t="shared" si="22"/>
        <v>10.44265067709685</v>
      </c>
      <c r="AL64">
        <f t="shared" si="26"/>
        <v>-12572.821569213236</v>
      </c>
      <c r="AN64">
        <f t="shared" si="27"/>
        <v>0</v>
      </c>
      <c r="AO64">
        <f t="shared" si="27"/>
        <v>0</v>
      </c>
      <c r="AP64">
        <f t="shared" si="27"/>
        <v>-8.4095847024908896E-3</v>
      </c>
      <c r="AQ64">
        <f t="shared" si="27"/>
        <v>-12.519250832955461</v>
      </c>
      <c r="AR64">
        <f t="shared" si="27"/>
        <v>-12.52766041765795</v>
      </c>
      <c r="AS64">
        <f t="shared" si="27"/>
        <v>1.0842545418981287E-2</v>
      </c>
      <c r="AT64">
        <f t="shared" si="27"/>
        <v>1.0387507910866503E-2</v>
      </c>
      <c r="AU64">
        <f t="shared" si="23"/>
        <v>-12.506430364328104</v>
      </c>
      <c r="AW64">
        <v>61</v>
      </c>
      <c r="AX64">
        <f>IF(Z64&gt;0, (R64*SUMPRODUCT(K64:$K$98, X64:$X$98)-K64*$AZ$3)/Z64, 0)</f>
        <v>408.90968342203769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1000000</v>
      </c>
      <c r="S65">
        <f t="shared" si="1"/>
        <v>401.50468821107495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138.28062017689345</v>
      </c>
      <c r="AC65">
        <f t="shared" si="2"/>
        <v>127.89450234729296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-16249.405422025548</v>
      </c>
      <c r="AI65">
        <f t="shared" si="25"/>
        <v>-16257.368872148454</v>
      </c>
      <c r="AJ65">
        <f t="shared" si="7"/>
        <v>10.386117829600494</v>
      </c>
      <c r="AK65">
        <f t="shared" si="22"/>
        <v>9.6796434123825428</v>
      </c>
      <c r="AL65">
        <f t="shared" si="26"/>
        <v>-16237.30311090647</v>
      </c>
      <c r="AN65">
        <f t="shared" si="27"/>
        <v>0</v>
      </c>
      <c r="AO65">
        <f t="shared" si="27"/>
        <v>0</v>
      </c>
      <c r="AP65">
        <f t="shared" si="27"/>
        <v>-7.0726775519090066E-3</v>
      </c>
      <c r="AQ65">
        <f t="shared" si="27"/>
        <v>-14.431785618853317</v>
      </c>
      <c r="AR65">
        <f t="shared" si="27"/>
        <v>-14.438858296405225</v>
      </c>
      <c r="AS65">
        <f t="shared" si="27"/>
        <v>9.2243514169308028E-3</v>
      </c>
      <c r="AT65">
        <f t="shared" si="27"/>
        <v>8.5969015460159032E-3</v>
      </c>
      <c r="AU65">
        <f t="shared" si="23"/>
        <v>-14.421037043442277</v>
      </c>
      <c r="AW65">
        <v>62</v>
      </c>
      <c r="AX65">
        <f>IF(Z65&gt;0, (R65*SUMPRODUCT(K65:$K$98, X65:$X$98)-K65*$AZ$3)/Z65, 0)</f>
        <v>401.50468821107495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1000000</v>
      </c>
      <c r="S66">
        <f t="shared" si="1"/>
        <v>390.10254226130417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127.89450234729296</v>
      </c>
      <c r="AC66">
        <f t="shared" si="2"/>
        <v>115.36729976714946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-19616.793210146025</v>
      </c>
      <c r="AI66">
        <f t="shared" si="25"/>
        <v>-19624.186605937448</v>
      </c>
      <c r="AJ66">
        <f t="shared" si="7"/>
        <v>12.527202580143495</v>
      </c>
      <c r="AK66">
        <f t="shared" si="22"/>
        <v>8.9526151643105081</v>
      </c>
      <c r="AL66">
        <f t="shared" si="26"/>
        <v>-19602.706788192994</v>
      </c>
      <c r="AN66">
        <f t="shared" si="27"/>
        <v>0</v>
      </c>
      <c r="AO66">
        <f t="shared" si="27"/>
        <v>0</v>
      </c>
      <c r="AP66">
        <f t="shared" si="27"/>
        <v>-5.8628465542269982E-3</v>
      </c>
      <c r="AQ66">
        <f t="shared" si="27"/>
        <v>-15.55580841627423</v>
      </c>
      <c r="AR66">
        <f t="shared" si="27"/>
        <v>-15.561671262828456</v>
      </c>
      <c r="AS66">
        <f t="shared" si="27"/>
        <v>9.9338745757782208E-3</v>
      </c>
      <c r="AT66">
        <f t="shared" si="27"/>
        <v>7.0992829882417377E-3</v>
      </c>
      <c r="AU66">
        <f t="shared" si="23"/>
        <v>-15.544638105264436</v>
      </c>
      <c r="AW66">
        <v>63</v>
      </c>
      <c r="AX66">
        <f>IF(Z66&gt;0, (R66*SUMPRODUCT(K66:$K$98, X66:$X$98)-K66*$AZ$3)/Z66, 0)</f>
        <v>390.10254226130417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8">$C$6</f>
        <v>1000000</v>
      </c>
      <c r="S67">
        <f t="shared" ref="S67:S98" si="29">AX67</f>
        <v>375.75329777652735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115.36729976714946</v>
      </c>
      <c r="AC67">
        <f t="shared" ref="AC67:AC98" si="30">S67*Z67</f>
        <v>101.51201192115177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-6.7539002666002048</v>
      </c>
      <c r="AH67">
        <f t="shared" ref="AH67:AH98" si="33">-X67*R67</f>
        <v>-22622.462676403262</v>
      </c>
      <c r="AI67">
        <f t="shared" ref="AI67:AI98" si="34">SUM(AE67:AH67)</f>
        <v>-22629.216576669864</v>
      </c>
      <c r="AJ67">
        <f t="shared" ref="AJ67:AJ98" si="35">AB67-AC67</f>
        <v>13.855287845997694</v>
      </c>
      <c r="AK67">
        <f t="shared" si="22"/>
        <v>8.0757109837004624</v>
      </c>
      <c r="AL67">
        <f t="shared" si="26"/>
        <v>-22607.285577840168</v>
      </c>
      <c r="AN67">
        <f t="shared" ref="AN67:AU98" si="36">AE67*$K67</f>
        <v>0</v>
      </c>
      <c r="AO67">
        <f t="shared" si="36"/>
        <v>0</v>
      </c>
      <c r="AP67">
        <f t="shared" si="36"/>
        <v>-4.7819077349938255E-3</v>
      </c>
      <c r="AQ67">
        <f t="shared" si="36"/>
        <v>-16.017193767558705</v>
      </c>
      <c r="AR67">
        <f t="shared" si="36"/>
        <v>-16.021975675293699</v>
      </c>
      <c r="AS67">
        <f t="shared" si="36"/>
        <v>9.8098440169436755E-3</v>
      </c>
      <c r="AT67">
        <f t="shared" si="36"/>
        <v>5.7177783642296974E-3</v>
      </c>
      <c r="AU67">
        <f t="shared" si="23"/>
        <v>-16.006448052912528</v>
      </c>
      <c r="AW67">
        <v>64</v>
      </c>
      <c r="AX67">
        <f>IF(Z67&gt;0, (R67*SUMPRODUCT(K67:$K$98, X67:$X$98)-K67*$AZ$3)/Z67, 0)</f>
        <v>375.75329777652735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25</v>
      </c>
      <c r="R68">
        <f t="shared" si="28"/>
        <v>1000000</v>
      </c>
      <c r="S68">
        <f t="shared" si="29"/>
        <v>359.06335980651767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101.51201192115177</v>
      </c>
      <c r="AC68">
        <f t="shared" si="30"/>
        <v>87.013140091340034</v>
      </c>
      <c r="AE68">
        <f t="shared" si="31"/>
        <v>0</v>
      </c>
      <c r="AF68">
        <f t="shared" si="32"/>
        <v>0</v>
      </c>
      <c r="AG68">
        <f t="shared" si="32"/>
        <v>-6.0583416349016588</v>
      </c>
      <c r="AH68">
        <f t="shared" si="33"/>
        <v>-25120.785161301766</v>
      </c>
      <c r="AI68">
        <f t="shared" si="34"/>
        <v>-25126.843502936666</v>
      </c>
      <c r="AJ68">
        <f t="shared" si="35"/>
        <v>14.498871829811733</v>
      </c>
      <c r="AK68">
        <f t="shared" si="22"/>
        <v>7.1058408344806248</v>
      </c>
      <c r="AL68">
        <f t="shared" si="26"/>
        <v>-25105.238790272375</v>
      </c>
      <c r="AN68">
        <f t="shared" si="36"/>
        <v>0</v>
      </c>
      <c r="AO68">
        <f t="shared" si="36"/>
        <v>0</v>
      </c>
      <c r="AP68">
        <f t="shared" si="36"/>
        <v>-3.829854600094358E-3</v>
      </c>
      <c r="AQ68">
        <f t="shared" si="36"/>
        <v>-15.880410912078807</v>
      </c>
      <c r="AR68">
        <f t="shared" si="36"/>
        <v>-15.8842407666789</v>
      </c>
      <c r="AS68">
        <f t="shared" si="36"/>
        <v>9.1656387704659916E-3</v>
      </c>
      <c r="AT68">
        <f t="shared" si="36"/>
        <v>4.4920440027175369E-3</v>
      </c>
      <c r="AU68">
        <f t="shared" si="23"/>
        <v>-15.870583083905716</v>
      </c>
      <c r="AW68">
        <v>65</v>
      </c>
      <c r="AX68">
        <f>IF(Z68&gt;0, (R68*SUMPRODUCT(K68:$K$98, X68:$X$98)-K68*$AZ$3)/Z68, 0)</f>
        <v>359.06335980651767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8"/>
        <v>1000000</v>
      </c>
      <c r="S69">
        <f t="shared" si="29"/>
        <v>339.67096009520338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87.013140091340034</v>
      </c>
      <c r="AC69">
        <f t="shared" si="30"/>
        <v>72.488373766535275</v>
      </c>
      <c r="AE69">
        <f t="shared" si="31"/>
        <v>0</v>
      </c>
      <c r="AF69">
        <f t="shared" si="32"/>
        <v>0</v>
      </c>
      <c r="AG69">
        <f t="shared" si="32"/>
        <v>-5.3351906905890738</v>
      </c>
      <c r="AH69">
        <f t="shared" si="33"/>
        <v>-26502.701118542758</v>
      </c>
      <c r="AI69">
        <f t="shared" si="34"/>
        <v>-26508.036309233346</v>
      </c>
      <c r="AJ69">
        <f t="shared" si="35"/>
        <v>14.524766324804759</v>
      </c>
      <c r="AK69">
        <f t="shared" si="22"/>
        <v>6.0909198063938028</v>
      </c>
      <c r="AL69">
        <f t="shared" si="26"/>
        <v>-26487.420623102149</v>
      </c>
      <c r="AN69">
        <f t="shared" si="36"/>
        <v>0</v>
      </c>
      <c r="AO69">
        <f t="shared" si="36"/>
        <v>0</v>
      </c>
      <c r="AP69">
        <f t="shared" si="36"/>
        <v>-3.0113445583589077E-3</v>
      </c>
      <c r="AQ69">
        <f t="shared" si="36"/>
        <v>-14.958933883265635</v>
      </c>
      <c r="AR69">
        <f t="shared" si="36"/>
        <v>-14.961945227823993</v>
      </c>
      <c r="AS69">
        <f t="shared" si="36"/>
        <v>8.1982216888308018E-3</v>
      </c>
      <c r="AT69">
        <f t="shared" si="36"/>
        <v>3.4379011507008183E-3</v>
      </c>
      <c r="AU69">
        <f t="shared" si="23"/>
        <v>-14.950309104984463</v>
      </c>
      <c r="AW69">
        <v>66</v>
      </c>
      <c r="AX69">
        <f>IF(Z69&gt;0, (R69*SUMPRODUCT(K69:$K$98, X69:$X$98)-K69*$AZ$3)/Z69, 0)</f>
        <v>339.67096009520338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25</v>
      </c>
      <c r="R70">
        <f t="shared" si="28"/>
        <v>1000000</v>
      </c>
      <c r="S70">
        <f t="shared" si="29"/>
        <v>318.96166885453465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72.488373766535275</v>
      </c>
      <c r="AC70">
        <f t="shared" si="30"/>
        <v>58.739836836192922</v>
      </c>
      <c r="AE70">
        <f t="shared" si="31"/>
        <v>0</v>
      </c>
      <c r="AF70">
        <f t="shared" si="32"/>
        <v>0</v>
      </c>
      <c r="AG70">
        <f t="shared" si="32"/>
        <v>-4.6039887055348458</v>
      </c>
      <c r="AH70">
        <f t="shared" si="33"/>
        <v>-27114.003125933479</v>
      </c>
      <c r="AI70">
        <f t="shared" si="34"/>
        <v>-27118.607114639013</v>
      </c>
      <c r="AJ70">
        <f t="shared" si="35"/>
        <v>13.748536930342354</v>
      </c>
      <c r="AK70">
        <f t="shared" si="22"/>
        <v>5.0741861636574699</v>
      </c>
      <c r="AL70">
        <f t="shared" si="26"/>
        <v>-27099.784391545014</v>
      </c>
      <c r="AN70">
        <f t="shared" si="36"/>
        <v>0</v>
      </c>
      <c r="AO70">
        <f t="shared" si="36"/>
        <v>0</v>
      </c>
      <c r="AP70">
        <f t="shared" si="36"/>
        <v>-2.3202069889751357E-3</v>
      </c>
      <c r="AQ70">
        <f t="shared" si="36"/>
        <v>-13.664260182970249</v>
      </c>
      <c r="AR70">
        <f t="shared" si="36"/>
        <v>-13.666580389959224</v>
      </c>
      <c r="AS70">
        <f t="shared" si="36"/>
        <v>6.9286554581713122E-3</v>
      </c>
      <c r="AT70">
        <f t="shared" si="36"/>
        <v>2.5571657432880914E-3</v>
      </c>
      <c r="AU70">
        <f t="shared" si="23"/>
        <v>-13.657094568757763</v>
      </c>
      <c r="AW70">
        <v>67</v>
      </c>
      <c r="AX70">
        <f>IF(Z70&gt;0, (R70*SUMPRODUCT(K70:$K$98, X70:$X$98)-K70*$AZ$3)/Z70, 0)</f>
        <v>318.96166885453465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25</v>
      </c>
      <c r="R71">
        <f t="shared" si="28"/>
        <v>1000000</v>
      </c>
      <c r="S71">
        <f t="shared" si="29"/>
        <v>296.8120123726668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58.739836836192922</v>
      </c>
      <c r="AC71">
        <f t="shared" si="30"/>
        <v>46.156288218332797</v>
      </c>
      <c r="AE71">
        <f t="shared" si="31"/>
        <v>0</v>
      </c>
      <c r="AF71">
        <f t="shared" si="32"/>
        <v>0</v>
      </c>
      <c r="AG71">
        <f t="shared" si="32"/>
        <v>-3.8876701661572728</v>
      </c>
      <c r="AH71">
        <f t="shared" si="33"/>
        <v>-26811.146092888983</v>
      </c>
      <c r="AI71">
        <f t="shared" si="34"/>
        <v>-26815.03376305514</v>
      </c>
      <c r="AJ71">
        <f t="shared" si="35"/>
        <v>12.583548617860124</v>
      </c>
      <c r="AK71">
        <f t="shared" si="22"/>
        <v>4.1117885785335053</v>
      </c>
      <c r="AL71">
        <f t="shared" si="26"/>
        <v>-26798.338425858747</v>
      </c>
      <c r="AN71">
        <f t="shared" si="36"/>
        <v>0</v>
      </c>
      <c r="AO71">
        <f t="shared" si="36"/>
        <v>0</v>
      </c>
      <c r="AP71">
        <f t="shared" si="36"/>
        <v>-1.7492982846095343E-3</v>
      </c>
      <c r="AQ71">
        <f t="shared" si="36"/>
        <v>-12.063958582953765</v>
      </c>
      <c r="AR71">
        <f t="shared" si="36"/>
        <v>-12.065707881238374</v>
      </c>
      <c r="AS71">
        <f t="shared" si="36"/>
        <v>5.6621007108947465E-3</v>
      </c>
      <c r="AT71">
        <f t="shared" si="36"/>
        <v>1.8501427332286602E-3</v>
      </c>
      <c r="AU71">
        <f t="shared" si="23"/>
        <v>-12.058195637794251</v>
      </c>
      <c r="AW71">
        <v>68</v>
      </c>
      <c r="AX71">
        <f>IF(Z71&gt;0, (R71*SUMPRODUCT(K71:$K$98, X71:$X$98)-K71*$AZ$3)/Z71, 0)</f>
        <v>296.8120123726668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25</v>
      </c>
      <c r="R72">
        <f t="shared" si="28"/>
        <v>1000000</v>
      </c>
      <c r="S72">
        <f t="shared" si="29"/>
        <v>273.17163988784557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46.156288218332797</v>
      </c>
      <c r="AC72">
        <f t="shared" si="30"/>
        <v>35.057250675655894</v>
      </c>
      <c r="AE72">
        <f t="shared" si="31"/>
        <v>0</v>
      </c>
      <c r="AF72">
        <f t="shared" si="32"/>
        <v>0</v>
      </c>
      <c r="AG72">
        <f t="shared" si="32"/>
        <v>-3.2083537926968866</v>
      </c>
      <c r="AH72">
        <f t="shared" si="33"/>
        <v>-25617.586871952528</v>
      </c>
      <c r="AI72">
        <f t="shared" si="34"/>
        <v>-25620.795225745223</v>
      </c>
      <c r="AJ72">
        <f t="shared" si="35"/>
        <v>11.099037542676903</v>
      </c>
      <c r="AK72">
        <f t="shared" si="22"/>
        <v>3.2309401752832962</v>
      </c>
      <c r="AL72">
        <f t="shared" si="26"/>
        <v>-25606.465248027263</v>
      </c>
      <c r="AN72">
        <f t="shared" si="36"/>
        <v>0</v>
      </c>
      <c r="AO72">
        <f t="shared" si="36"/>
        <v>0</v>
      </c>
      <c r="AP72">
        <f t="shared" si="36"/>
        <v>-1.2889577695350861E-3</v>
      </c>
      <c r="AQ72">
        <f t="shared" si="36"/>
        <v>-10.291878567290798</v>
      </c>
      <c r="AR72">
        <f t="shared" si="36"/>
        <v>-10.293167525060333</v>
      </c>
      <c r="AS72">
        <f t="shared" si="36"/>
        <v>4.4590439831043282E-3</v>
      </c>
      <c r="AT72">
        <f t="shared" si="36"/>
        <v>1.2980318602375247E-3</v>
      </c>
      <c r="AU72">
        <f t="shared" si="23"/>
        <v>-10.287410449216992</v>
      </c>
      <c r="AW72">
        <v>69</v>
      </c>
      <c r="AX72">
        <f>IF(Z72&gt;0, (R72*SUMPRODUCT(K72:$K$98, X72:$X$98)-K72*$AZ$3)/Z72, 0)</f>
        <v>273.17163988784557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25</v>
      </c>
      <c r="R73">
        <f t="shared" si="28"/>
        <v>1000000</v>
      </c>
      <c r="S73">
        <f t="shared" si="29"/>
        <v>248.14808495000773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35.057250675655894</v>
      </c>
      <c r="AC73">
        <f t="shared" si="30"/>
        <v>25.626908751469436</v>
      </c>
      <c r="AE73">
        <f t="shared" si="31"/>
        <v>0</v>
      </c>
      <c r="AF73">
        <f t="shared" si="32"/>
        <v>0</v>
      </c>
      <c r="AG73">
        <f t="shared" si="32"/>
        <v>-2.5818160914512269</v>
      </c>
      <c r="AH73">
        <f t="shared" si="33"/>
        <v>-23778.166532747633</v>
      </c>
      <c r="AI73">
        <f t="shared" si="34"/>
        <v>-23780.748348839083</v>
      </c>
      <c r="AJ73">
        <f t="shared" si="35"/>
        <v>9.4303419241864574</v>
      </c>
      <c r="AK73">
        <f t="shared" ref="AK73:AK98" si="49">G73*SUM(AB73:AB73, AE73:AF73)</f>
        <v>2.4540075472959129</v>
      </c>
      <c r="AL73">
        <f t="shared" si="26"/>
        <v>-23768.863999367601</v>
      </c>
      <c r="AN73">
        <f t="shared" si="36"/>
        <v>0</v>
      </c>
      <c r="AO73">
        <f t="shared" si="36"/>
        <v>0</v>
      </c>
      <c r="AP73">
        <f t="shared" si="36"/>
        <v>-9.2611243669625488E-4</v>
      </c>
      <c r="AQ73">
        <f t="shared" si="36"/>
        <v>-8.5293665264260561</v>
      </c>
      <c r="AR73">
        <f t="shared" si="36"/>
        <v>-8.5302926388627522</v>
      </c>
      <c r="AS73">
        <f t="shared" si="36"/>
        <v>3.3827184543489606E-3</v>
      </c>
      <c r="AT73">
        <f t="shared" si="36"/>
        <v>8.8026676912519787E-4</v>
      </c>
      <c r="AU73">
        <f t="shared" si="23"/>
        <v>-8.526029653639279</v>
      </c>
      <c r="AW73">
        <v>70</v>
      </c>
      <c r="AX73">
        <f>IF(Z73&gt;0, (R73*SUMPRODUCT(K73:$K$98, X73:$X$98)-K73*$AZ$3)/Z73, 0)</f>
        <v>248.14808495000773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25</v>
      </c>
      <c r="R74">
        <f t="shared" si="28"/>
        <v>1000000</v>
      </c>
      <c r="S74">
        <f t="shared" si="29"/>
        <v>220.78734624803744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25.626908751469436</v>
      </c>
      <c r="AC74">
        <f t="shared" si="30"/>
        <v>17.866771370672229</v>
      </c>
      <c r="AE74">
        <f t="shared" si="31"/>
        <v>0</v>
      </c>
      <c r="AF74">
        <f t="shared" si="32"/>
        <v>0</v>
      </c>
      <c r="AG74">
        <f t="shared" si="32"/>
        <v>-2.0230746546724987</v>
      </c>
      <c r="AH74">
        <f t="shared" si="33"/>
        <v>-21316.931034568632</v>
      </c>
      <c r="AI74">
        <f t="shared" si="34"/>
        <v>-21318.954109223305</v>
      </c>
      <c r="AJ74">
        <f t="shared" si="35"/>
        <v>7.7601373807972074</v>
      </c>
      <c r="AK74">
        <f t="shared" si="49"/>
        <v>1.7938836126028608</v>
      </c>
      <c r="AL74">
        <f t="shared" si="26"/>
        <v>-21309.400088229908</v>
      </c>
      <c r="AN74">
        <f t="shared" si="36"/>
        <v>0</v>
      </c>
      <c r="AO74">
        <f t="shared" si="36"/>
        <v>0</v>
      </c>
      <c r="AP74">
        <f t="shared" si="36"/>
        <v>-6.4793628222899863E-4</v>
      </c>
      <c r="AQ74">
        <f t="shared" si="36"/>
        <v>-6.8272384368862014</v>
      </c>
      <c r="AR74">
        <f t="shared" si="36"/>
        <v>-6.8278863731684307</v>
      </c>
      <c r="AS74">
        <f t="shared" si="36"/>
        <v>2.4853628374450578E-3</v>
      </c>
      <c r="AT74">
        <f t="shared" si="36"/>
        <v>5.7453256903640219E-4</v>
      </c>
      <c r="AU74">
        <f t="shared" si="23"/>
        <v>-6.8248264777619498</v>
      </c>
      <c r="AW74">
        <v>71</v>
      </c>
      <c r="AX74">
        <f>IF(Z74&gt;0, (R74*SUMPRODUCT(K74:$K$98, X74:$X$98)-K74*$AZ$3)/Z74, 0)</f>
        <v>220.78734624803744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25</v>
      </c>
      <c r="R75">
        <f t="shared" si="28"/>
        <v>1000000</v>
      </c>
      <c r="S75">
        <f t="shared" si="29"/>
        <v>190.36589057426167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17.866771370672229</v>
      </c>
      <c r="AC75">
        <f t="shared" si="30"/>
        <v>11.726344670954656</v>
      </c>
      <c r="AE75">
        <f t="shared" si="31"/>
        <v>0</v>
      </c>
      <c r="AF75">
        <f t="shared" si="32"/>
        <v>0</v>
      </c>
      <c r="AG75">
        <f t="shared" si="32"/>
        <v>-1.5399744980023369</v>
      </c>
      <c r="AH75">
        <f t="shared" si="33"/>
        <v>-18514.776404937467</v>
      </c>
      <c r="AI75">
        <f t="shared" si="34"/>
        <v>-18516.31637943547</v>
      </c>
      <c r="AJ75">
        <f t="shared" si="35"/>
        <v>6.1404266997175725</v>
      </c>
      <c r="AK75">
        <f t="shared" si="49"/>
        <v>1.2506739959470561</v>
      </c>
      <c r="AL75">
        <f t="shared" si="26"/>
        <v>-18508.925278739807</v>
      </c>
      <c r="AN75">
        <f t="shared" si="36"/>
        <v>0</v>
      </c>
      <c r="AO75">
        <f t="shared" si="36"/>
        <v>0</v>
      </c>
      <c r="AP75">
        <f t="shared" si="36"/>
        <v>-4.40368145946006E-4</v>
      </c>
      <c r="AQ75">
        <f t="shared" si="36"/>
        <v>-5.2944498552564978</v>
      </c>
      <c r="AR75">
        <f t="shared" si="36"/>
        <v>-5.2948902234024438</v>
      </c>
      <c r="AS75">
        <f t="shared" si="36"/>
        <v>1.7559046104852292E-3</v>
      </c>
      <c r="AT75">
        <f t="shared" si="36"/>
        <v>3.5764033072790009E-4</v>
      </c>
      <c r="AU75">
        <f t="shared" si="23"/>
        <v>-5.2927766784612311</v>
      </c>
      <c r="AW75">
        <v>72</v>
      </c>
      <c r="AX75">
        <f>IF(Z75&gt;0, (R75*SUMPRODUCT(K75:$K$98, X75:$X$98)-K75*$AZ$3)/Z75, 0)</f>
        <v>190.36589057426167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25</v>
      </c>
      <c r="R76">
        <f t="shared" si="28"/>
        <v>1000000</v>
      </c>
      <c r="S76">
        <f t="shared" si="29"/>
        <v>155.07638443141002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11.726344670954656</v>
      </c>
      <c r="AC76">
        <f t="shared" si="30"/>
        <v>7.0451195810272917</v>
      </c>
      <c r="AE76">
        <f t="shared" si="31"/>
        <v>0</v>
      </c>
      <c r="AF76">
        <f t="shared" si="32"/>
        <v>0</v>
      </c>
      <c r="AG76">
        <f t="shared" si="32"/>
        <v>-1.135749909126772</v>
      </c>
      <c r="AH76">
        <f t="shared" si="33"/>
        <v>-15552.993755821655</v>
      </c>
      <c r="AI76">
        <f t="shared" si="34"/>
        <v>-15554.129505730782</v>
      </c>
      <c r="AJ76">
        <f t="shared" si="35"/>
        <v>4.6812250899273646</v>
      </c>
      <c r="AK76">
        <f t="shared" si="49"/>
        <v>0.82084412696682607</v>
      </c>
      <c r="AL76">
        <f t="shared" si="26"/>
        <v>-15548.627436513887</v>
      </c>
      <c r="AN76">
        <f t="shared" si="36"/>
        <v>0</v>
      </c>
      <c r="AO76">
        <f t="shared" si="36"/>
        <v>0</v>
      </c>
      <c r="AP76">
        <f t="shared" si="36"/>
        <v>-2.899793391693082E-4</v>
      </c>
      <c r="AQ76">
        <f t="shared" si="36"/>
        <v>-3.9709858791757386</v>
      </c>
      <c r="AR76">
        <f t="shared" si="36"/>
        <v>-3.9712758585149079</v>
      </c>
      <c r="AS76">
        <f t="shared" si="36"/>
        <v>1.1952090395707031E-3</v>
      </c>
      <c r="AT76">
        <f t="shared" si="36"/>
        <v>2.0957768570886969E-4</v>
      </c>
      <c r="AU76">
        <f t="shared" si="23"/>
        <v>-3.9698710717896284</v>
      </c>
      <c r="AW76">
        <v>73</v>
      </c>
      <c r="AX76">
        <f>IF(Z76&gt;0, (R76*SUMPRODUCT(K76:$K$98, X76:$X$98)-K76*$AZ$3)/Z76, 0)</f>
        <v>155.07638443141002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25</v>
      </c>
      <c r="R77">
        <f t="shared" si="28"/>
        <v>1000000</v>
      </c>
      <c r="S77">
        <f t="shared" si="29"/>
        <v>111.74865609322431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7.0451195810272917</v>
      </c>
      <c r="AC77">
        <f t="shared" si="30"/>
        <v>3.6216558137525663</v>
      </c>
      <c r="AE77">
        <f t="shared" si="31"/>
        <v>0</v>
      </c>
      <c r="AF77">
        <f t="shared" si="32"/>
        <v>0</v>
      </c>
      <c r="AG77">
        <f t="shared" si="32"/>
        <v>-0.81022357233792253</v>
      </c>
      <c r="AH77">
        <f t="shared" si="33"/>
        <v>-12566.753507903277</v>
      </c>
      <c r="AI77">
        <f t="shared" si="34"/>
        <v>-12567.563731475615</v>
      </c>
      <c r="AJ77">
        <f t="shared" si="35"/>
        <v>3.4234637672747255</v>
      </c>
      <c r="AK77">
        <f t="shared" si="49"/>
        <v>0.49315837067191048</v>
      </c>
      <c r="AL77">
        <f t="shared" si="26"/>
        <v>-12563.647109337669</v>
      </c>
      <c r="AN77">
        <f t="shared" si="36"/>
        <v>0</v>
      </c>
      <c r="AO77">
        <f t="shared" si="36"/>
        <v>0</v>
      </c>
      <c r="AP77">
        <f t="shared" si="36"/>
        <v>-1.847018292542157E-4</v>
      </c>
      <c r="AQ77">
        <f t="shared" si="36"/>
        <v>-2.8647677504604836</v>
      </c>
      <c r="AR77">
        <f t="shared" si="36"/>
        <v>-2.8649524522897378</v>
      </c>
      <c r="AS77">
        <f t="shared" si="36"/>
        <v>7.8042659062188666E-4</v>
      </c>
      <c r="AT77">
        <f t="shared" si="36"/>
        <v>1.1242236869546469E-4</v>
      </c>
      <c r="AU77">
        <f t="shared" si="23"/>
        <v>-2.8640596033304209</v>
      </c>
      <c r="AW77">
        <v>74</v>
      </c>
      <c r="AX77">
        <f>IF(Z77&gt;0, (R77*SUMPRODUCT(K77:$K$98, X77:$X$98)-K77*$AZ$3)/Z77, 0)</f>
        <v>111.74865609322431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25</v>
      </c>
      <c r="R78">
        <f t="shared" si="28"/>
        <v>1000000</v>
      </c>
      <c r="S78">
        <f t="shared" si="29"/>
        <v>55.856349067637836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3.6216558137525663</v>
      </c>
      <c r="AC78">
        <f t="shared" si="30"/>
        <v>1.2457470917751277</v>
      </c>
      <c r="AE78">
        <f t="shared" si="31"/>
        <v>0</v>
      </c>
      <c r="AF78">
        <f t="shared" si="32"/>
        <v>0</v>
      </c>
      <c r="AG78">
        <f t="shared" si="32"/>
        <v>-0.55756736367902493</v>
      </c>
      <c r="AH78">
        <f t="shared" si="33"/>
        <v>-9782.1589174207384</v>
      </c>
      <c r="AI78">
        <f t="shared" si="34"/>
        <v>-9782.7164847844178</v>
      </c>
      <c r="AJ78">
        <f t="shared" si="35"/>
        <v>2.3759087219774386</v>
      </c>
      <c r="AK78">
        <f t="shared" si="49"/>
        <v>0.25351590696267967</v>
      </c>
      <c r="AL78">
        <f t="shared" si="26"/>
        <v>-9780.087060155478</v>
      </c>
      <c r="AN78">
        <f t="shared" si="36"/>
        <v>0</v>
      </c>
      <c r="AO78">
        <f t="shared" si="36"/>
        <v>0</v>
      </c>
      <c r="AP78">
        <f t="shared" si="36"/>
        <v>-1.1348687695590095E-4</v>
      </c>
      <c r="AQ78">
        <f t="shared" si="36"/>
        <v>-1.9910538846808747</v>
      </c>
      <c r="AR78">
        <f t="shared" si="36"/>
        <v>-1.9911673715578306</v>
      </c>
      <c r="AS78">
        <f t="shared" si="36"/>
        <v>4.8359082391473342E-4</v>
      </c>
      <c r="AT78">
        <f t="shared" si="36"/>
        <v>5.1600452992796974E-5</v>
      </c>
      <c r="AU78">
        <f t="shared" si="23"/>
        <v>-1.9906321802809233</v>
      </c>
      <c r="AW78">
        <v>75</v>
      </c>
      <c r="AX78">
        <f>IF(Z78&gt;0, (R78*SUMPRODUCT(K78:$K$98, X78:$X$98)-K78*$AZ$3)/Z78, 0)</f>
        <v>55.856349067637836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25</v>
      </c>
      <c r="R79">
        <f t="shared" si="28"/>
        <v>1000000</v>
      </c>
      <c r="S79">
        <f t="shared" si="29"/>
        <v>-20.892389742826726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1.2457470917751277</v>
      </c>
      <c r="AC79">
        <f t="shared" si="30"/>
        <v>-0.30882551747445186</v>
      </c>
      <c r="AE79">
        <f t="shared" si="31"/>
        <v>0</v>
      </c>
      <c r="AF79">
        <f t="shared" si="32"/>
        <v>0</v>
      </c>
      <c r="AG79">
        <f t="shared" si="32"/>
        <v>-0.36954307438727202</v>
      </c>
      <c r="AH79">
        <f t="shared" si="33"/>
        <v>-7297.9446261985058</v>
      </c>
      <c r="AI79">
        <f t="shared" si="34"/>
        <v>-7298.3141692728932</v>
      </c>
      <c r="AJ79">
        <f t="shared" si="35"/>
        <v>1.5545726092495795</v>
      </c>
      <c r="AK79">
        <f t="shared" si="49"/>
        <v>8.7202296424258946E-2</v>
      </c>
      <c r="AL79">
        <f t="shared" si="26"/>
        <v>-7296.6723943672196</v>
      </c>
      <c r="AN79">
        <f t="shared" si="36"/>
        <v>0</v>
      </c>
      <c r="AO79">
        <f t="shared" si="36"/>
        <v>0</v>
      </c>
      <c r="AP79">
        <f t="shared" si="36"/>
        <v>-6.7157627402073255E-5</v>
      </c>
      <c r="AQ79">
        <f t="shared" si="36"/>
        <v>-1.3262666248578536</v>
      </c>
      <c r="AR79">
        <f t="shared" si="36"/>
        <v>-1.3263337824852557</v>
      </c>
      <c r="AS79">
        <f t="shared" si="36"/>
        <v>2.8251485495853717E-4</v>
      </c>
      <c r="AT79">
        <f t="shared" si="36"/>
        <v>1.5847406534612173E-5</v>
      </c>
      <c r="AU79">
        <f t="shared" si="23"/>
        <v>-1.3260354202237625</v>
      </c>
      <c r="AW79">
        <v>76</v>
      </c>
      <c r="AX79">
        <f>IF(Z79&gt;0, (R79*SUMPRODUCT(K79:$K$98, X79:$X$98)-K79*$AZ$3)/Z79, 0)</f>
        <v>-20.892389742826726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25</v>
      </c>
      <c r="R80">
        <f t="shared" si="28"/>
        <v>1000000</v>
      </c>
      <c r="S80">
        <f t="shared" si="29"/>
        <v>-132.09527289647147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-0.30882551747445186</v>
      </c>
      <c r="AC80">
        <f t="shared" si="30"/>
        <v>-1.2453767178400805</v>
      </c>
      <c r="AE80">
        <f t="shared" si="31"/>
        <v>0</v>
      </c>
      <c r="AF80">
        <f t="shared" si="32"/>
        <v>0</v>
      </c>
      <c r="AG80">
        <f t="shared" si="32"/>
        <v>-0.23569668515241532</v>
      </c>
      <c r="AH80">
        <f t="shared" si="33"/>
        <v>-5206.0383396393609</v>
      </c>
      <c r="AI80">
        <f t="shared" si="34"/>
        <v>-5206.274036324513</v>
      </c>
      <c r="AJ80">
        <f t="shared" si="35"/>
        <v>0.93655120036562867</v>
      </c>
      <c r="AK80">
        <f t="shared" si="49"/>
        <v>-2.1617786223211633E-2</v>
      </c>
      <c r="AL80">
        <f t="shared" si="26"/>
        <v>-5205.35910291037</v>
      </c>
      <c r="AN80">
        <f t="shared" si="36"/>
        <v>0</v>
      </c>
      <c r="AO80">
        <f t="shared" si="36"/>
        <v>0</v>
      </c>
      <c r="AP80">
        <f t="shared" si="36"/>
        <v>-3.8244213062536203E-5</v>
      </c>
      <c r="AQ80">
        <f t="shared" si="36"/>
        <v>-0.84473330350042741</v>
      </c>
      <c r="AR80">
        <f t="shared" si="36"/>
        <v>-0.84477154771348995</v>
      </c>
      <c r="AS80">
        <f t="shared" si="36"/>
        <v>1.5196507166655878E-4</v>
      </c>
      <c r="AT80">
        <f t="shared" si="36"/>
        <v>-3.5077083147191358E-6</v>
      </c>
      <c r="AU80">
        <f t="shared" si="23"/>
        <v>-0.84462309035013794</v>
      </c>
      <c r="AW80">
        <v>77</v>
      </c>
      <c r="AX80">
        <f>IF(Z80&gt;0, (R80*SUMPRODUCT(K80:$K$98, X80:$X$98)-K80*$AZ$3)/Z80, 0)</f>
        <v>-132.09527289647147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25</v>
      </c>
      <c r="R81">
        <f t="shared" si="28"/>
        <v>1000000</v>
      </c>
      <c r="S81">
        <f t="shared" si="29"/>
        <v>-301.82318216626805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-1.2453767178400805</v>
      </c>
      <c r="AC81">
        <f t="shared" si="30"/>
        <v>-1.7421498209010209</v>
      </c>
      <c r="AE81">
        <f t="shared" si="31"/>
        <v>0</v>
      </c>
      <c r="AF81">
        <f t="shared" si="32"/>
        <v>0</v>
      </c>
      <c r="AG81">
        <f t="shared" si="32"/>
        <v>-0.14430218782377252</v>
      </c>
      <c r="AH81">
        <f t="shared" si="33"/>
        <v>-3561.5012190847447</v>
      </c>
      <c r="AI81">
        <f t="shared" si="34"/>
        <v>-3561.6455212725687</v>
      </c>
      <c r="AJ81">
        <f t="shared" si="35"/>
        <v>0.49677310306094036</v>
      </c>
      <c r="AK81">
        <f t="shared" si="49"/>
        <v>-8.7176370248805646E-2</v>
      </c>
      <c r="AL81">
        <f t="shared" si="26"/>
        <v>-3561.2359245397565</v>
      </c>
      <c r="AN81">
        <f t="shared" si="36"/>
        <v>0</v>
      </c>
      <c r="AO81">
        <f t="shared" si="36"/>
        <v>0</v>
      </c>
      <c r="AP81">
        <f t="shared" si="36"/>
        <v>-2.0905817140704067E-5</v>
      </c>
      <c r="AQ81">
        <f t="shared" si="36"/>
        <v>-0.51597341908293859</v>
      </c>
      <c r="AR81">
        <f t="shared" si="36"/>
        <v>-0.51599432490007924</v>
      </c>
      <c r="AS81">
        <f t="shared" si="36"/>
        <v>7.1970133021789456E-5</v>
      </c>
      <c r="AT81">
        <f t="shared" si="36"/>
        <v>-1.2629699403016295E-5</v>
      </c>
      <c r="AU81">
        <f t="shared" si="23"/>
        <v>-0.51593498446646047</v>
      </c>
      <c r="AW81">
        <v>78</v>
      </c>
      <c r="AX81">
        <f>IF(Z81&gt;0, (R81*SUMPRODUCT(K81:$K$98, X81:$X$98)-K81*$AZ$3)/Z81, 0)</f>
        <v>-301.82318216626805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25</v>
      </c>
      <c r="R82">
        <f t="shared" si="28"/>
        <v>1000000</v>
      </c>
      <c r="S82">
        <f t="shared" si="29"/>
        <v>-575.5344571581935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-1.7421498209010209</v>
      </c>
      <c r="AC82">
        <f t="shared" si="30"/>
        <v>-1.9474444895915601</v>
      </c>
      <c r="AE82">
        <f t="shared" si="31"/>
        <v>0</v>
      </c>
      <c r="AF82">
        <f t="shared" si="32"/>
        <v>0</v>
      </c>
      <c r="AG82">
        <f t="shared" si="32"/>
        <v>-8.4592871259499519E-2</v>
      </c>
      <c r="AH82">
        <f t="shared" si="33"/>
        <v>-2330.6517874414112</v>
      </c>
      <c r="AI82">
        <f t="shared" si="34"/>
        <v>-2330.7363803126709</v>
      </c>
      <c r="AJ82">
        <f t="shared" si="35"/>
        <v>0.20529466869053925</v>
      </c>
      <c r="AK82">
        <f t="shared" si="49"/>
        <v>-0.12195048746307148</v>
      </c>
      <c r="AL82">
        <f t="shared" si="26"/>
        <v>-2330.6530361314435</v>
      </c>
      <c r="AN82">
        <f t="shared" si="36"/>
        <v>0</v>
      </c>
      <c r="AO82">
        <f t="shared" si="36"/>
        <v>0</v>
      </c>
      <c r="AP82">
        <f t="shared" si="36"/>
        <v>-1.0942334207451259E-5</v>
      </c>
      <c r="AQ82">
        <f t="shared" si="36"/>
        <v>-0.3014765948911291</v>
      </c>
      <c r="AR82">
        <f t="shared" si="36"/>
        <v>-0.30148753722533655</v>
      </c>
      <c r="AS82">
        <f t="shared" si="36"/>
        <v>2.6555463153966374E-5</v>
      </c>
      <c r="AT82">
        <f t="shared" si="36"/>
        <v>-1.5774650637983532E-5</v>
      </c>
      <c r="AU82">
        <f t="shared" si="23"/>
        <v>-0.30147675641282062</v>
      </c>
      <c r="AW82">
        <v>79</v>
      </c>
      <c r="AX82">
        <f>IF(Z82&gt;0, (R82*SUMPRODUCT(K82:$K$98, X82:$X$98)-K82*$AZ$3)/Z82, 0)</f>
        <v>-575.5344571581935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25</v>
      </c>
      <c r="R83">
        <f t="shared" si="28"/>
        <v>1000000</v>
      </c>
      <c r="S83">
        <f t="shared" si="29"/>
        <v>-1040.5913040002056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-1.9474444895915601</v>
      </c>
      <c r="AC83">
        <f t="shared" si="30"/>
        <v>-1.9715293430609047</v>
      </c>
      <c r="AE83">
        <f t="shared" si="31"/>
        <v>0</v>
      </c>
      <c r="AF83">
        <f t="shared" si="32"/>
        <v>0</v>
      </c>
      <c r="AG83">
        <f t="shared" si="32"/>
        <v>-4.7365602025550735E-2</v>
      </c>
      <c r="AH83">
        <f t="shared" si="33"/>
        <v>-1455.2536208541517</v>
      </c>
      <c r="AI83">
        <f t="shared" si="34"/>
        <v>-1455.3009864561773</v>
      </c>
      <c r="AJ83">
        <f t="shared" si="35"/>
        <v>2.4084853469344525E-2</v>
      </c>
      <c r="AK83">
        <f t="shared" si="49"/>
        <v>-0.13632111427140922</v>
      </c>
      <c r="AL83">
        <f t="shared" si="26"/>
        <v>-1455.4132227169794</v>
      </c>
      <c r="AN83">
        <f t="shared" si="36"/>
        <v>0</v>
      </c>
      <c r="AO83">
        <f t="shared" si="36"/>
        <v>0</v>
      </c>
      <c r="AP83">
        <f t="shared" si="36"/>
        <v>-5.4704272651540273E-6</v>
      </c>
      <c r="AQ83">
        <f t="shared" si="36"/>
        <v>-0.16807258315729409</v>
      </c>
      <c r="AR83">
        <f t="shared" si="36"/>
        <v>-0.16807805358455924</v>
      </c>
      <c r="AS83">
        <f t="shared" si="36"/>
        <v>2.7816481467894929E-6</v>
      </c>
      <c r="AT83">
        <f t="shared" si="36"/>
        <v>-1.5744225945322477E-5</v>
      </c>
      <c r="AU83">
        <f t="shared" si="23"/>
        <v>-0.16809101616235778</v>
      </c>
      <c r="AW83">
        <v>80</v>
      </c>
      <c r="AX83">
        <f>IF(Z83&gt;0, (R83*SUMPRODUCT(K83:$K$98, X83:$X$98)-K83*$AZ$3)/Z83, 0)</f>
        <v>-1040.5913040002056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25</v>
      </c>
      <c r="R84">
        <f t="shared" si="28"/>
        <v>1000000</v>
      </c>
      <c r="S84">
        <f t="shared" si="29"/>
        <v>-1871.697699482429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-1.9715293430609047</v>
      </c>
      <c r="AC84">
        <f t="shared" si="30"/>
        <v>-1.8919307285201765</v>
      </c>
      <c r="AE84">
        <f t="shared" si="31"/>
        <v>0</v>
      </c>
      <c r="AF84">
        <f t="shared" si="32"/>
        <v>0</v>
      </c>
      <c r="AG84">
        <f t="shared" si="32"/>
        <v>-2.5270249691541301E-2</v>
      </c>
      <c r="AH84">
        <f t="shared" si="33"/>
        <v>-864.86785255015718</v>
      </c>
      <c r="AI84">
        <f t="shared" si="34"/>
        <v>-864.8931227998487</v>
      </c>
      <c r="AJ84">
        <f t="shared" si="35"/>
        <v>-7.9598614540728141E-2</v>
      </c>
      <c r="AK84">
        <f t="shared" si="49"/>
        <v>-0.13800705401426333</v>
      </c>
      <c r="AL84">
        <f t="shared" si="26"/>
        <v>-865.11072846840364</v>
      </c>
      <c r="AN84">
        <f t="shared" si="36"/>
        <v>0</v>
      </c>
      <c r="AO84">
        <f t="shared" si="36"/>
        <v>0</v>
      </c>
      <c r="AP84">
        <f t="shared" si="36"/>
        <v>-2.6058517038242843E-6</v>
      </c>
      <c r="AQ84">
        <f t="shared" si="36"/>
        <v>-8.9184610150688889E-2</v>
      </c>
      <c r="AR84">
        <f t="shared" si="36"/>
        <v>-8.9187216002392711E-2</v>
      </c>
      <c r="AS84">
        <f t="shared" si="36"/>
        <v>-8.2081573334211733E-6</v>
      </c>
      <c r="AT84">
        <f t="shared" si="36"/>
        <v>-1.4231197603212269E-5</v>
      </c>
      <c r="AU84">
        <f t="shared" si="23"/>
        <v>-8.9209655357329332E-2</v>
      </c>
      <c r="AW84">
        <v>81</v>
      </c>
      <c r="AX84">
        <f>IF(Z84&gt;0, (R84*SUMPRODUCT(K84:$K$98, X84:$X$98)-K84*$AZ$3)/Z84, 0)</f>
        <v>-1871.697699482429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25</v>
      </c>
      <c r="R85">
        <f t="shared" si="28"/>
        <v>1000000</v>
      </c>
      <c r="S85">
        <f t="shared" si="29"/>
        <v>-3434.4742474223644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-1.8919307285201765</v>
      </c>
      <c r="AC85">
        <f t="shared" si="30"/>
        <v>-1.7599803407262031</v>
      </c>
      <c r="AE85">
        <f t="shared" si="31"/>
        <v>0</v>
      </c>
      <c r="AF85">
        <f t="shared" si="32"/>
        <v>0</v>
      </c>
      <c r="AG85">
        <f t="shared" si="32"/>
        <v>-1.2811133625816967E-2</v>
      </c>
      <c r="AH85">
        <f t="shared" si="33"/>
        <v>-488.25654275235678</v>
      </c>
      <c r="AI85">
        <f t="shared" si="34"/>
        <v>-488.26935388598258</v>
      </c>
      <c r="AJ85">
        <f t="shared" si="35"/>
        <v>-0.13195038779397339</v>
      </c>
      <c r="AK85">
        <f t="shared" si="49"/>
        <v>-0.13243515099641237</v>
      </c>
      <c r="AL85">
        <f t="shared" si="26"/>
        <v>-488.53373942477293</v>
      </c>
      <c r="AN85">
        <f t="shared" si="36"/>
        <v>0</v>
      </c>
      <c r="AO85">
        <f t="shared" si="36"/>
        <v>0</v>
      </c>
      <c r="AP85">
        <f t="shared" si="36"/>
        <v>-1.1795319310486864E-6</v>
      </c>
      <c r="AQ85">
        <f t="shared" si="36"/>
        <v>-4.4954193714696875E-2</v>
      </c>
      <c r="AR85">
        <f t="shared" si="36"/>
        <v>-4.4955373246627926E-2</v>
      </c>
      <c r="AS85">
        <f t="shared" si="36"/>
        <v>-1.2148784039189452E-5</v>
      </c>
      <c r="AT85">
        <f t="shared" si="36"/>
        <v>-1.2193416598100704E-5</v>
      </c>
      <c r="AU85">
        <f t="shared" si="23"/>
        <v>-4.4979715447265214E-2</v>
      </c>
      <c r="AW85">
        <v>82</v>
      </c>
      <c r="AX85">
        <f>IF(Z85&gt;0, (R85*SUMPRODUCT(K85:$K$98, X85:$X$98)-K85*$AZ$3)/Z85, 0)</f>
        <v>-3434.4742474223644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25</v>
      </c>
      <c r="R86">
        <f t="shared" si="28"/>
        <v>1000000</v>
      </c>
      <c r="S86">
        <f t="shared" si="29"/>
        <v>-6532.1362188463554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-1.7599803407262031</v>
      </c>
      <c r="AC86">
        <f t="shared" si="30"/>
        <v>-1.6074925719903082</v>
      </c>
      <c r="AE86">
        <f t="shared" si="31"/>
        <v>0</v>
      </c>
      <c r="AF86">
        <f t="shared" si="32"/>
        <v>0</v>
      </c>
      <c r="AG86">
        <f t="shared" si="32"/>
        <v>-6.152246822993414E-3</v>
      </c>
      <c r="AH86">
        <f t="shared" si="33"/>
        <v>-261.23101866261533</v>
      </c>
      <c r="AI86">
        <f t="shared" si="34"/>
        <v>-261.2371709094383</v>
      </c>
      <c r="AJ86">
        <f t="shared" si="35"/>
        <v>-0.15248776873589498</v>
      </c>
      <c r="AK86">
        <f t="shared" si="49"/>
        <v>-0.12319862385083423</v>
      </c>
      <c r="AL86">
        <f t="shared" si="26"/>
        <v>-261.51285730202505</v>
      </c>
      <c r="AN86">
        <f t="shared" si="36"/>
        <v>0</v>
      </c>
      <c r="AO86">
        <f t="shared" si="36"/>
        <v>0</v>
      </c>
      <c r="AP86">
        <f t="shared" si="36"/>
        <v>-5.0575230299164897E-7</v>
      </c>
      <c r="AQ86">
        <f t="shared" si="36"/>
        <v>-2.1474786870984024E-2</v>
      </c>
      <c r="AR86">
        <f t="shared" si="36"/>
        <v>-2.1475292623287012E-2</v>
      </c>
      <c r="AS86">
        <f t="shared" si="36"/>
        <v>-1.2535426883070523E-5</v>
      </c>
      <c r="AT86">
        <f t="shared" si="36"/>
        <v>-1.0127680102997716E-5</v>
      </c>
      <c r="AU86">
        <f t="shared" si="23"/>
        <v>-2.1497955730273084E-2</v>
      </c>
      <c r="AW86">
        <v>83</v>
      </c>
      <c r="AX86">
        <f>IF(Z86&gt;0, (R86*SUMPRODUCT(K86:$K$98, X86:$X$98)-K86*$AZ$3)/Z86, 0)</f>
        <v>-6532.1362188463554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25</v>
      </c>
      <c r="R87">
        <f t="shared" si="28"/>
        <v>1000000</v>
      </c>
      <c r="S87">
        <f t="shared" si="29"/>
        <v>-13018.047611868602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-1.6074925719903082</v>
      </c>
      <c r="AC87">
        <f t="shared" si="30"/>
        <v>-1.4526798923875497</v>
      </c>
      <c r="AE87">
        <f t="shared" si="31"/>
        <v>0</v>
      </c>
      <c r="AF87">
        <f t="shared" si="32"/>
        <v>0</v>
      </c>
      <c r="AG87">
        <f t="shared" si="32"/>
        <v>-2.7897422403478076E-3</v>
      </c>
      <c r="AH87">
        <f t="shared" si="33"/>
        <v>-132.0392845766269</v>
      </c>
      <c r="AI87">
        <f t="shared" si="34"/>
        <v>-132.04207431886724</v>
      </c>
      <c r="AJ87">
        <f t="shared" si="35"/>
        <v>-0.15481267960275846</v>
      </c>
      <c r="AK87">
        <f t="shared" si="49"/>
        <v>-0.11252448003932158</v>
      </c>
      <c r="AL87">
        <f t="shared" si="26"/>
        <v>-132.30941147850933</v>
      </c>
      <c r="AN87">
        <f t="shared" si="36"/>
        <v>0</v>
      </c>
      <c r="AO87">
        <f t="shared" si="36"/>
        <v>0</v>
      </c>
      <c r="AP87">
        <f t="shared" si="36"/>
        <v>-2.0476238243328456E-7</v>
      </c>
      <c r="AQ87">
        <f t="shared" si="36"/>
        <v>-9.6914611298733484E-3</v>
      </c>
      <c r="AR87">
        <f t="shared" si="36"/>
        <v>-9.69166589225578E-3</v>
      </c>
      <c r="AS87">
        <f t="shared" si="36"/>
        <v>-1.1362989973722248E-5</v>
      </c>
      <c r="AT87">
        <f t="shared" si="36"/>
        <v>-8.2591073403417661E-6</v>
      </c>
      <c r="AU87">
        <f t="shared" si="23"/>
        <v>-9.7112879895698469E-3</v>
      </c>
      <c r="AW87">
        <v>84</v>
      </c>
      <c r="AX87">
        <f>IF(Z87&gt;0, (R87*SUMPRODUCT(K87:$K$98, X87:$X$98)-K87*$AZ$3)/Z87, 0)</f>
        <v>-13018.047611868602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25</v>
      </c>
      <c r="R88">
        <f t="shared" si="28"/>
        <v>1000000</v>
      </c>
      <c r="S88">
        <f t="shared" si="29"/>
        <v>-27400.520046941605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-1.4526798923875497</v>
      </c>
      <c r="AC88">
        <f t="shared" si="30"/>
        <v>-1.3049718298801531</v>
      </c>
      <c r="AE88">
        <f t="shared" si="31"/>
        <v>0</v>
      </c>
      <c r="AF88">
        <f t="shared" si="32"/>
        <v>0</v>
      </c>
      <c r="AG88">
        <f t="shared" si="32"/>
        <v>-1.190645129768086E-3</v>
      </c>
      <c r="AH88">
        <f t="shared" si="33"/>
        <v>-62.847987527049746</v>
      </c>
      <c r="AI88">
        <f t="shared" si="34"/>
        <v>-62.849178172179514</v>
      </c>
      <c r="AJ88">
        <f t="shared" si="35"/>
        <v>-0.14770806250739654</v>
      </c>
      <c r="AK88">
        <f t="shared" si="49"/>
        <v>-0.10168759246712848</v>
      </c>
      <c r="AL88">
        <f t="shared" si="26"/>
        <v>-63.098573827154041</v>
      </c>
      <c r="AN88">
        <f t="shared" si="36"/>
        <v>0</v>
      </c>
      <c r="AO88">
        <f t="shared" si="36"/>
        <v>0</v>
      </c>
      <c r="AP88">
        <f t="shared" si="36"/>
        <v>-7.8027988788793581E-8</v>
      </c>
      <c r="AQ88">
        <f t="shared" si="36"/>
        <v>-4.1186932559108182E-3</v>
      </c>
      <c r="AR88">
        <f t="shared" si="36"/>
        <v>-4.1187712838996063E-3</v>
      </c>
      <c r="AS88">
        <f t="shared" si="36"/>
        <v>-9.6799312886674055E-6</v>
      </c>
      <c r="AT88">
        <f t="shared" si="36"/>
        <v>-6.664016109090364E-6</v>
      </c>
      <c r="AU88">
        <f t="shared" si="23"/>
        <v>-4.1351152312973649E-3</v>
      </c>
      <c r="AW88">
        <v>85</v>
      </c>
      <c r="AX88">
        <f>IF(Z88&gt;0, (R88*SUMPRODUCT(K88:$K$98, X88:$X$98)-K88*$AZ$3)/Z88, 0)</f>
        <v>-27400.520046941605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25</v>
      </c>
      <c r="R89">
        <f t="shared" si="28"/>
        <v>1000000</v>
      </c>
      <c r="S89">
        <f t="shared" si="29"/>
        <v>-61984.246422569733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-1.3049718298801531</v>
      </c>
      <c r="AC89">
        <f t="shared" si="30"/>
        <v>-1.1685552341742158</v>
      </c>
      <c r="AE89">
        <f t="shared" si="31"/>
        <v>0</v>
      </c>
      <c r="AF89">
        <f t="shared" si="32"/>
        <v>0</v>
      </c>
      <c r="AG89">
        <f t="shared" si="32"/>
        <v>-4.7131138217271321E-4</v>
      </c>
      <c r="AH89">
        <f t="shared" si="33"/>
        <v>-28.29709185190768</v>
      </c>
      <c r="AI89">
        <f t="shared" si="34"/>
        <v>-28.297563163289855</v>
      </c>
      <c r="AJ89">
        <f t="shared" si="35"/>
        <v>-0.13641659570593734</v>
      </c>
      <c r="AK89">
        <f t="shared" si="49"/>
        <v>-9.1348028091610731E-2</v>
      </c>
      <c r="AL89">
        <f t="shared" si="26"/>
        <v>-28.525327787087402</v>
      </c>
      <c r="AN89">
        <f t="shared" si="36"/>
        <v>0</v>
      </c>
      <c r="AO89">
        <f t="shared" si="36"/>
        <v>0</v>
      </c>
      <c r="AP89">
        <f t="shared" si="36"/>
        <v>-2.7577695909760405E-8</v>
      </c>
      <c r="AQ89">
        <f t="shared" si="36"/>
        <v>-1.6557389100704998E-3</v>
      </c>
      <c r="AR89">
        <f t="shared" si="36"/>
        <v>-1.6557664877664096E-3</v>
      </c>
      <c r="AS89">
        <f t="shared" si="36"/>
        <v>-7.9821017181470338E-6</v>
      </c>
      <c r="AT89">
        <f t="shared" si="36"/>
        <v>-5.3450186775746834E-6</v>
      </c>
      <c r="AU89">
        <f t="shared" si="23"/>
        <v>-1.6690936081621313E-3</v>
      </c>
      <c r="AW89">
        <v>86</v>
      </c>
      <c r="AX89">
        <f>IF(Z89&gt;0, (R89*SUMPRODUCT(K89:$K$98, X89:$X$98)-K89*$AZ$3)/Z89, 0)</f>
        <v>-61984.246422569733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25</v>
      </c>
      <c r="R90">
        <f t="shared" si="28"/>
        <v>1000000</v>
      </c>
      <c r="S90">
        <f t="shared" si="29"/>
        <v>-151798.43423939953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-1.1685552341742158</v>
      </c>
      <c r="AC90">
        <f t="shared" si="30"/>
        <v>-1.0447330365112073</v>
      </c>
      <c r="AE90">
        <f t="shared" si="31"/>
        <v>0</v>
      </c>
      <c r="AF90">
        <f t="shared" si="32"/>
        <v>0</v>
      </c>
      <c r="AG90">
        <f t="shared" si="32"/>
        <v>-1.7205925768370758E-4</v>
      </c>
      <c r="AH90">
        <f t="shared" si="33"/>
        <v>-11.78156042669114</v>
      </c>
      <c r="AI90">
        <f t="shared" si="34"/>
        <v>-11.781732485948824</v>
      </c>
      <c r="AJ90">
        <f t="shared" si="35"/>
        <v>-0.1238221976630085</v>
      </c>
      <c r="AK90">
        <f t="shared" si="49"/>
        <v>-8.1798866392195108E-2</v>
      </c>
      <c r="AL90">
        <f t="shared" si="26"/>
        <v>-11.987353550004027</v>
      </c>
      <c r="AN90">
        <f t="shared" si="36"/>
        <v>0</v>
      </c>
      <c r="AO90">
        <f t="shared" si="36"/>
        <v>0</v>
      </c>
      <c r="AP90">
        <f t="shared" si="36"/>
        <v>-8.9889729303690725E-9</v>
      </c>
      <c r="AQ90">
        <f t="shared" si="36"/>
        <v>-6.1550961673747997E-4</v>
      </c>
      <c r="AR90">
        <f t="shared" si="36"/>
        <v>-6.1551860571041033E-4</v>
      </c>
      <c r="AS90">
        <f t="shared" si="36"/>
        <v>-6.468901458459484E-6</v>
      </c>
      <c r="AT90">
        <f t="shared" si="36"/>
        <v>-4.2734567475932057E-6</v>
      </c>
      <c r="AU90">
        <f t="shared" si="23"/>
        <v>-6.2626096391646304E-4</v>
      </c>
      <c r="AW90">
        <v>87</v>
      </c>
      <c r="AX90">
        <f>IF(Z90&gt;0, (R90*SUMPRODUCT(K90:$K$98, X90:$X$98)-K90*$AZ$3)/Z90, 0)</f>
        <v>-151798.43423939953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25</v>
      </c>
      <c r="R91">
        <f t="shared" si="28"/>
        <v>1000000</v>
      </c>
      <c r="S91">
        <f t="shared" si="29"/>
        <v>-405420.72228227765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-1.0447330365112073</v>
      </c>
      <c r="AC91">
        <f t="shared" si="30"/>
        <v>-0.93331467418769598</v>
      </c>
      <c r="AE91">
        <f t="shared" si="31"/>
        <v>0</v>
      </c>
      <c r="AF91">
        <f t="shared" si="32"/>
        <v>0</v>
      </c>
      <c r="AG91">
        <f t="shared" si="32"/>
        <v>-5.7552230491185133E-5</v>
      </c>
      <c r="AH91">
        <f t="shared" si="33"/>
        <v>-4.5114573846274144</v>
      </c>
      <c r="AI91">
        <f t="shared" si="34"/>
        <v>-4.5115149368579059</v>
      </c>
      <c r="AJ91">
        <f t="shared" si="35"/>
        <v>-0.11141836232351132</v>
      </c>
      <c r="AK91">
        <f t="shared" si="49"/>
        <v>-7.313131255578452E-2</v>
      </c>
      <c r="AL91">
        <f t="shared" si="26"/>
        <v>-4.696064611737202</v>
      </c>
      <c r="AN91">
        <f t="shared" si="36"/>
        <v>0</v>
      </c>
      <c r="AO91">
        <f t="shared" si="36"/>
        <v>0</v>
      </c>
      <c r="AP91">
        <f t="shared" si="36"/>
        <v>-2.6845788528453527E-9</v>
      </c>
      <c r="AQ91">
        <f t="shared" si="36"/>
        <v>-2.1044124592423523E-4</v>
      </c>
      <c r="AR91">
        <f t="shared" si="36"/>
        <v>-2.1044393050308809E-4</v>
      </c>
      <c r="AS91">
        <f t="shared" si="36"/>
        <v>-5.1972161071702105E-6</v>
      </c>
      <c r="AT91">
        <f t="shared" si="36"/>
        <v>-3.4112800406259305E-6</v>
      </c>
      <c r="AU91">
        <f t="shared" si="23"/>
        <v>-2.1905242665088423E-4</v>
      </c>
      <c r="AW91">
        <v>88</v>
      </c>
      <c r="AX91">
        <f>IF(Z91&gt;0, (R91*SUMPRODUCT(K91:$K$98, X91:$X$98)-K91*$AZ$3)/Z91, 0)</f>
        <v>-405420.72228227765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25</v>
      </c>
      <c r="R92">
        <f t="shared" si="28"/>
        <v>1000000</v>
      </c>
      <c r="S92">
        <f t="shared" si="29"/>
        <v>-1190357.0301879896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-0.93331467418769598</v>
      </c>
      <c r="AC92">
        <f t="shared" si="30"/>
        <v>-0.83349487262982658</v>
      </c>
      <c r="AE92">
        <f t="shared" si="31"/>
        <v>0</v>
      </c>
      <c r="AF92">
        <f t="shared" si="32"/>
        <v>0</v>
      </c>
      <c r="AG92">
        <f t="shared" si="32"/>
        <v>-1.7505144496399437E-5</v>
      </c>
      <c r="AH92">
        <f t="shared" si="33"/>
        <v>-1.5788625475949538</v>
      </c>
      <c r="AI92">
        <f t="shared" si="34"/>
        <v>-1.5788800527394502</v>
      </c>
      <c r="AJ92">
        <f t="shared" si="35"/>
        <v>-9.9819801557869403E-2</v>
      </c>
      <c r="AK92">
        <f t="shared" si="49"/>
        <v>-6.5332027193138728E-2</v>
      </c>
      <c r="AL92">
        <f t="shared" si="26"/>
        <v>-1.7440318814904583</v>
      </c>
      <c r="AN92">
        <f t="shared" si="36"/>
        <v>0</v>
      </c>
      <c r="AO92">
        <f t="shared" si="36"/>
        <v>0</v>
      </c>
      <c r="AP92">
        <f t="shared" si="36"/>
        <v>-7.2905733269777229E-10</v>
      </c>
      <c r="AQ92">
        <f t="shared" si="36"/>
        <v>-6.5756744703406917E-5</v>
      </c>
      <c r="AR92">
        <f t="shared" si="36"/>
        <v>-6.5757473760739624E-5</v>
      </c>
      <c r="AS92">
        <f t="shared" si="36"/>
        <v>-4.157312628248791E-6</v>
      </c>
      <c r="AT92">
        <f t="shared" si="36"/>
        <v>-2.7209597438607283E-6</v>
      </c>
      <c r="AU92">
        <f t="shared" si="23"/>
        <v>-7.2635746132849134E-5</v>
      </c>
      <c r="AW92">
        <v>89</v>
      </c>
      <c r="AX92">
        <f>IF(Z92&gt;0, (R92*SUMPRODUCT(K92:$K$98, X92:$X$98)-K92*$AZ$3)/Z92, 0)</f>
        <v>-1190357.0301879896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25</v>
      </c>
      <c r="R93">
        <f t="shared" si="28"/>
        <v>1000000</v>
      </c>
      <c r="S93">
        <f t="shared" si="29"/>
        <v>-3877596.0628634305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-0.83349487262982658</v>
      </c>
      <c r="AC93">
        <f t="shared" si="30"/>
        <v>-0.74424791258542855</v>
      </c>
      <c r="AE93">
        <f t="shared" si="31"/>
        <v>0</v>
      </c>
      <c r="AF93">
        <f t="shared" si="32"/>
        <v>0</v>
      </c>
      <c r="AG93">
        <f t="shared" si="32"/>
        <v>-4.7983847499824084E-6</v>
      </c>
      <c r="AH93">
        <f t="shared" si="33"/>
        <v>-0.50126833205812138</v>
      </c>
      <c r="AI93">
        <f t="shared" si="34"/>
        <v>-0.50127313044287136</v>
      </c>
      <c r="AJ93">
        <f t="shared" si="35"/>
        <v>-8.9246960044398027E-2</v>
      </c>
      <c r="AK93">
        <f t="shared" si="49"/>
        <v>-5.8344641084087864E-2</v>
      </c>
      <c r="AL93">
        <f t="shared" si="26"/>
        <v>-0.64886473157135727</v>
      </c>
      <c r="AN93">
        <f t="shared" si="36"/>
        <v>0</v>
      </c>
      <c r="AO93">
        <f t="shared" si="36"/>
        <v>0</v>
      </c>
      <c r="AP93">
        <f t="shared" si="36"/>
        <v>-1.7843211686179456E-10</v>
      </c>
      <c r="AQ93">
        <f t="shared" si="36"/>
        <v>-1.8640099588770879E-5</v>
      </c>
      <c r="AR93">
        <f t="shared" si="36"/>
        <v>-1.8640278020887743E-5</v>
      </c>
      <c r="AS93">
        <f t="shared" si="36"/>
        <v>-3.3187259534076169E-6</v>
      </c>
      <c r="AT93">
        <f t="shared" si="36"/>
        <v>-2.169596303467243E-6</v>
      </c>
      <c r="AU93">
        <f t="shared" si="23"/>
        <v>-2.4128600277762603E-5</v>
      </c>
      <c r="AW93">
        <v>90</v>
      </c>
      <c r="AX93">
        <f>IF(Z93&gt;0, (R93*SUMPRODUCT(K93:$K$98, X93:$X$98)-K93*$AZ$3)/Z93, 0)</f>
        <v>-3877596.0628634305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25</v>
      </c>
      <c r="R94">
        <f t="shared" si="28"/>
        <v>1000000</v>
      </c>
      <c r="S94">
        <f t="shared" si="29"/>
        <v>-14176811.614084458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-0.74424791258542855</v>
      </c>
      <c r="AC94">
        <f t="shared" si="30"/>
        <v>-0.66452305555189095</v>
      </c>
      <c r="AE94">
        <f t="shared" si="31"/>
        <v>0</v>
      </c>
      <c r="AF94">
        <f t="shared" si="32"/>
        <v>0</v>
      </c>
      <c r="AG94">
        <f t="shared" si="32"/>
        <v>-1.1718485680018787E-6</v>
      </c>
      <c r="AH94">
        <f t="shared" si="33"/>
        <v>-0.14314209337922823</v>
      </c>
      <c r="AI94">
        <f t="shared" si="34"/>
        <v>-0.14314326522779625</v>
      </c>
      <c r="AJ94">
        <f t="shared" si="35"/>
        <v>-7.9724857033537599E-2</v>
      </c>
      <c r="AK94">
        <f t="shared" si="49"/>
        <v>-5.2097353880980003E-2</v>
      </c>
      <c r="AL94">
        <f t="shared" si="26"/>
        <v>-0.27496547614231387</v>
      </c>
      <c r="AN94">
        <f t="shared" si="36"/>
        <v>0</v>
      </c>
      <c r="AO94">
        <f t="shared" si="36"/>
        <v>0</v>
      </c>
      <c r="AP94">
        <f t="shared" si="36"/>
        <v>-3.8907330190421366E-11</v>
      </c>
      <c r="AQ94">
        <f t="shared" si="36"/>
        <v>-4.7525566385680242E-6</v>
      </c>
      <c r="AR94">
        <f t="shared" si="36"/>
        <v>-4.7525955458982144E-6</v>
      </c>
      <c r="AS94">
        <f t="shared" si="36"/>
        <v>-2.6469984447538378E-6</v>
      </c>
      <c r="AT94">
        <f t="shared" si="36"/>
        <v>-1.7297191845792052E-6</v>
      </c>
      <c r="AU94">
        <f t="shared" si="23"/>
        <v>-9.1293131752312587E-6</v>
      </c>
      <c r="AW94">
        <v>91</v>
      </c>
      <c r="AX94">
        <f>IF(Z94&gt;0, (R94*SUMPRODUCT(K94:$K$98, X94:$X$98)-K94*$AZ$3)/Z94, 0)</f>
        <v>-14176811.614084458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25</v>
      </c>
      <c r="R95">
        <f t="shared" si="28"/>
        <v>1000000</v>
      </c>
      <c r="S95">
        <f t="shared" si="29"/>
        <v>-59060235.531769983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-0.66452305555189095</v>
      </c>
      <c r="AC95">
        <f t="shared" si="30"/>
        <v>-0.59332825709680959</v>
      </c>
      <c r="AE95">
        <f t="shared" si="31"/>
        <v>0</v>
      </c>
      <c r="AF95">
        <f t="shared" si="32"/>
        <v>0</v>
      </c>
      <c r="AG95">
        <f t="shared" si="32"/>
        <v>-2.5115386509830438E-7</v>
      </c>
      <c r="AH95">
        <f t="shared" si="33"/>
        <v>-3.6359048688942221E-2</v>
      </c>
      <c r="AI95">
        <f t="shared" si="34"/>
        <v>-3.6359299842807322E-2</v>
      </c>
      <c r="AJ95">
        <f t="shared" si="35"/>
        <v>-7.1194798455081365E-2</v>
      </c>
      <c r="AK95">
        <f t="shared" si="49"/>
        <v>-4.6516613888632374E-2</v>
      </c>
      <c r="AL95">
        <f t="shared" si="26"/>
        <v>-0.15407071218652107</v>
      </c>
      <c r="AN95">
        <f t="shared" si="36"/>
        <v>0</v>
      </c>
      <c r="AO95">
        <f t="shared" si="36"/>
        <v>0</v>
      </c>
      <c r="AP95">
        <f t="shared" si="36"/>
        <v>-7.4452927750252743E-12</v>
      </c>
      <c r="AQ95">
        <f t="shared" si="36"/>
        <v>-1.0778403207317444E-6</v>
      </c>
      <c r="AR95">
        <f t="shared" si="36"/>
        <v>-1.0778477660245196E-6</v>
      </c>
      <c r="AS95">
        <f t="shared" si="36"/>
        <v>-2.11052343689604E-6</v>
      </c>
      <c r="AT95">
        <f t="shared" si="36"/>
        <v>-1.3789547262914612E-6</v>
      </c>
      <c r="AU95">
        <f t="shared" si="23"/>
        <v>-4.5673259292120215E-6</v>
      </c>
      <c r="AW95">
        <v>92</v>
      </c>
      <c r="AX95">
        <f>IF(Z95&gt;0, (R95*SUMPRODUCT(K95:$K$98, X95:$X$98)-K95*$AZ$3)/Z95, 0)</f>
        <v>-59060235.531769983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25</v>
      </c>
      <c r="R96">
        <f t="shared" si="28"/>
        <v>1000000</v>
      </c>
      <c r="S96">
        <f t="shared" si="29"/>
        <v>-285925434.7342515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-0.59332825709680959</v>
      </c>
      <c r="AC96">
        <f t="shared" si="30"/>
        <v>-0.5297583072480947</v>
      </c>
      <c r="AE96">
        <f t="shared" si="31"/>
        <v>0</v>
      </c>
      <c r="AF96">
        <f t="shared" si="32"/>
        <v>0</v>
      </c>
      <c r="AG96">
        <f t="shared" si="32"/>
        <v>-4.6319620685413097E-8</v>
      </c>
      <c r="AH96">
        <f t="shared" si="33"/>
        <v>-8.0929082304763283E-3</v>
      </c>
      <c r="AI96">
        <f t="shared" si="34"/>
        <v>-8.0929545500970142E-3</v>
      </c>
      <c r="AJ96">
        <f t="shared" si="35"/>
        <v>-6.3569949848714891E-2</v>
      </c>
      <c r="AK96">
        <f t="shared" si="49"/>
        <v>-4.1532977996776674E-2</v>
      </c>
      <c r="AL96">
        <f t="shared" si="26"/>
        <v>-0.11319588239558857</v>
      </c>
      <c r="AN96">
        <f t="shared" si="36"/>
        <v>0</v>
      </c>
      <c r="AO96">
        <f t="shared" si="36"/>
        <v>0</v>
      </c>
      <c r="AP96">
        <f t="shared" si="36"/>
        <v>-1.2259955277388072E-12</v>
      </c>
      <c r="AQ96">
        <f t="shared" si="36"/>
        <v>-2.1420445915026981E-7</v>
      </c>
      <c r="AR96">
        <f t="shared" si="36"/>
        <v>-2.1420568514579759E-7</v>
      </c>
      <c r="AS96">
        <f t="shared" si="36"/>
        <v>-1.6825801476748353E-6</v>
      </c>
      <c r="AT96">
        <f t="shared" si="36"/>
        <v>-1.0993018622399447E-6</v>
      </c>
      <c r="AU96">
        <f t="shared" si="23"/>
        <v>-2.9960876950605776E-6</v>
      </c>
      <c r="AW96">
        <v>93</v>
      </c>
      <c r="AX96">
        <f>IF(Z96&gt;0, (R96*SUMPRODUCT(K96:$K$98, X96:$X$98)-K96*$AZ$3)/Z96, 0)</f>
        <v>-285925434.7342515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25</v>
      </c>
      <c r="R97">
        <f t="shared" si="28"/>
        <v>1000000</v>
      </c>
      <c r="S97">
        <f t="shared" si="29"/>
        <v>-1652027467.3122721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-0.5297583072480947</v>
      </c>
      <c r="AC97">
        <f t="shared" si="30"/>
        <v>-0.47299867530162915</v>
      </c>
      <c r="AE97">
        <f t="shared" si="31"/>
        <v>0</v>
      </c>
      <c r="AF97">
        <f t="shared" si="32"/>
        <v>0</v>
      </c>
      <c r="AG97">
        <f t="shared" si="32"/>
        <v>-7.1578512564195345E-9</v>
      </c>
      <c r="AH97">
        <f t="shared" si="33"/>
        <v>-1.5479429288855772E-3</v>
      </c>
      <c r="AI97">
        <f t="shared" si="34"/>
        <v>-1.5479500867368336E-3</v>
      </c>
      <c r="AJ97">
        <f t="shared" si="35"/>
        <v>-5.675963194646555E-2</v>
      </c>
      <c r="AK97">
        <f t="shared" si="49"/>
        <v>-3.7083081507366632E-2</v>
      </c>
      <c r="AL97">
        <f t="shared" si="26"/>
        <v>-9.5390663540569021E-2</v>
      </c>
      <c r="AN97">
        <f t="shared" si="36"/>
        <v>0</v>
      </c>
      <c r="AO97">
        <f t="shared" si="36"/>
        <v>0</v>
      </c>
      <c r="AP97">
        <f t="shared" si="36"/>
        <v>-1.6915644067118524E-13</v>
      </c>
      <c r="AQ97">
        <f t="shared" si="36"/>
        <v>-3.6581441389631847E-8</v>
      </c>
      <c r="AR97">
        <f t="shared" si="36"/>
        <v>-3.6581610546072517E-8</v>
      </c>
      <c r="AS97">
        <f t="shared" si="36"/>
        <v>-1.3413602727857332E-6</v>
      </c>
      <c r="AT97">
        <f t="shared" si="36"/>
        <v>-8.7635826062741634E-7</v>
      </c>
      <c r="AU97">
        <f t="shared" si="23"/>
        <v>-2.2543001439592224E-6</v>
      </c>
      <c r="AW97">
        <v>94</v>
      </c>
      <c r="AX97">
        <f>IF(Z97&gt;0, (R97*SUMPRODUCT(K97:$K$98, X97:$X$98)-K97*$AZ$3)/Z97, 0)</f>
        <v>-1652027467.3122721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1000000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-0.47299867530162915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-2.863140502567814E-4</v>
      </c>
      <c r="AI98">
        <f t="shared" si="34"/>
        <v>-2.863140502567814E-4</v>
      </c>
      <c r="AJ98">
        <f t="shared" si="35"/>
        <v>-0.47299867530162915</v>
      </c>
      <c r="AK98">
        <f t="shared" si="49"/>
        <v>-3.3109907271114042E-2</v>
      </c>
      <c r="AL98">
        <f t="shared" si="26"/>
        <v>-0.50639489662299997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-6.04130145254233E-9</v>
      </c>
      <c r="AR98">
        <f t="shared" si="36"/>
        <v>-6.04130145254233E-9</v>
      </c>
      <c r="AS98">
        <f t="shared" si="36"/>
        <v>-9.9803959379134549E-6</v>
      </c>
      <c r="AT98">
        <f t="shared" si="36"/>
        <v>-6.9862771565394186E-7</v>
      </c>
      <c r="AU98">
        <f t="shared" si="36"/>
        <v>-1.068506495501994E-5</v>
      </c>
      <c r="AW98">
        <v>95</v>
      </c>
    </row>
    <row r="100" spans="5:50" x14ac:dyDescent="0.25">
      <c r="AN100" s="8">
        <f t="shared" ref="AN100:AU100" si="50">SUM(AN3:AN98)</f>
        <v>33988.247968186944</v>
      </c>
      <c r="AO100" s="8">
        <f t="shared" si="50"/>
        <v>-3398.8247968186947</v>
      </c>
      <c r="AP100" s="8">
        <f t="shared" si="50"/>
        <v>-437.18029736632673</v>
      </c>
      <c r="AQ100" s="8">
        <f t="shared" si="50"/>
        <v>-20014.930876684735</v>
      </c>
      <c r="AR100" s="8">
        <f t="shared" si="50"/>
        <v>10137.311997317185</v>
      </c>
      <c r="AS100" s="8">
        <f t="shared" si="50"/>
        <v>-1074.7618402812973</v>
      </c>
      <c r="AT100" s="8">
        <f t="shared" si="50"/>
        <v>626.94440683075698</v>
      </c>
      <c r="AU100" s="8">
        <f t="shared" si="50"/>
        <v>9689.4945638666413</v>
      </c>
    </row>
  </sheetData>
  <conditionalFormatting sqref="AN100:AU100">
    <cfRule type="cellIs" dxfId="7" priority="1" operator="lessThan">
      <formula>0</formula>
    </cfRule>
  </conditionalFormatting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86B9B-577A-4DCE-8EAC-F554D464600A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'S.35.04.E'!C3*(1+C12)</f>
        <v>38765.837831437348</v>
      </c>
      <c r="K3">
        <v>1</v>
      </c>
      <c r="L3" s="2">
        <v>0</v>
      </c>
      <c r="O3">
        <f>$C$3</f>
        <v>38765.837831437348</v>
      </c>
      <c r="P3">
        <f>O3*C5</f>
        <v>3876.5837831437348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38765.837831437348</v>
      </c>
      <c r="AF3">
        <f t="shared" ref="AF3:AG34" si="4">-$Z3*P3</f>
        <v>-3876.5837831437348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34616.104306493617</v>
      </c>
      <c r="AJ3">
        <f t="shared" ref="AJ3:AJ66" si="7">AB3-AC3</f>
        <v>0</v>
      </c>
      <c r="AL3">
        <f t="shared" ref="AL3:AL34" si="8">SUM(AI3:AK3)</f>
        <v>34616.104306493617</v>
      </c>
      <c r="AN3">
        <f t="shared" ref="AN3:AU34" si="9">AE3*$K3</f>
        <v>38765.837831437348</v>
      </c>
      <c r="AO3">
        <f t="shared" si="9"/>
        <v>-3876.5837831437348</v>
      </c>
      <c r="AP3">
        <f t="shared" si="9"/>
        <v>-273.14974180000002</v>
      </c>
      <c r="AQ3">
        <f t="shared" si="9"/>
        <v>0</v>
      </c>
      <c r="AR3">
        <f t="shared" si="9"/>
        <v>34616.104306493617</v>
      </c>
      <c r="AS3">
        <f t="shared" si="9"/>
        <v>0</v>
      </c>
      <c r="AT3">
        <f t="shared" si="9"/>
        <v>0</v>
      </c>
      <c r="AU3">
        <f t="shared" si="9"/>
        <v>34616.104306493617</v>
      </c>
      <c r="AW3">
        <v>0</v>
      </c>
      <c r="AX3">
        <f>IF(Z3&gt;0, (R3*SUMPRODUCT(K3:$K$98, X3:$X$98)-K3*$AZ$3)/Z3, 0)</f>
        <v>0</v>
      </c>
      <c r="AZ3">
        <f>C6*SUMPRODUCT(X4:X89, K4:K89)/1</f>
        <v>22662.592995113864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1000000</v>
      </c>
      <c r="S4">
        <f t="shared" si="1"/>
        <v>2458.9799309742348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2428.1349637622006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-2543.806</v>
      </c>
      <c r="AI4">
        <f t="shared" si="6"/>
        <v>-2543.806</v>
      </c>
      <c r="AJ4">
        <f t="shared" si="7"/>
        <v>-2428.1349637622006</v>
      </c>
      <c r="AK4">
        <f>G4*SUM(AB4, AE4:AF4)</f>
        <v>0</v>
      </c>
      <c r="AL4">
        <f t="shared" si="8"/>
        <v>-4971.9409637622011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-2271.2553571428571</v>
      </c>
      <c r="AR4">
        <f t="shared" si="9"/>
        <v>-2271.2553571428571</v>
      </c>
      <c r="AS4">
        <f t="shared" si="9"/>
        <v>-2167.9776462162504</v>
      </c>
      <c r="AT4">
        <f t="shared" si="9"/>
        <v>0</v>
      </c>
      <c r="AU4">
        <f t="shared" si="9"/>
        <v>-4439.2330033591079</v>
      </c>
      <c r="AW4">
        <v>1</v>
      </c>
      <c r="AX4">
        <f>IF(Z4&gt;0, (R4*SUMPRODUCT(K4:$K$98, X4:$X$98)-K4*$AZ$3)/Z4, 0)</f>
        <v>2458.9799309742348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1000000</v>
      </c>
      <c r="S5">
        <f t="shared" si="1"/>
        <v>2384.3374650947858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2428.1349637622006</v>
      </c>
      <c r="AC5">
        <f t="shared" si="2"/>
        <v>2324.857252835598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-2527.8542831294039</v>
      </c>
      <c r="AI5">
        <f t="shared" si="6"/>
        <v>-2552.2306275738256</v>
      </c>
      <c r="AJ5">
        <f t="shared" si="7"/>
        <v>103.27771092660259</v>
      </c>
      <c r="AK5">
        <f>G5*SUM(AB5, AE5:AF5)</f>
        <v>169.96944746335407</v>
      </c>
      <c r="AL5">
        <f t="shared" si="8"/>
        <v>-2278.9834691838687</v>
      </c>
      <c r="AN5">
        <f t="shared" si="9"/>
        <v>0</v>
      </c>
      <c r="AO5">
        <f t="shared" si="9"/>
        <v>0</v>
      </c>
      <c r="AP5">
        <f t="shared" si="9"/>
        <v>-19.432672548167858</v>
      </c>
      <c r="AQ5">
        <f t="shared" si="9"/>
        <v>-2015.1899578518844</v>
      </c>
      <c r="AR5">
        <f t="shared" si="9"/>
        <v>-2034.622630400052</v>
      </c>
      <c r="AS5">
        <f t="shared" si="9"/>
        <v>82.3323588381717</v>
      </c>
      <c r="AT5">
        <f t="shared" si="9"/>
        <v>135.49860288851568</v>
      </c>
      <c r="AU5">
        <f t="shared" si="9"/>
        <v>-1816.7916686733645</v>
      </c>
      <c r="AW5">
        <v>2</v>
      </c>
      <c r="AX5">
        <f>IF(Z5&gt;0, (R5*SUMPRODUCT(K5:$K$98, X5:$X$98)-K5*$AZ$3)/Z5, 0)</f>
        <v>2384.3374650947858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1000000</v>
      </c>
      <c r="S6">
        <f t="shared" si="1"/>
        <v>2332.1529490937191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2324.857252835598</v>
      </c>
      <c r="AC6">
        <f t="shared" si="2"/>
        <v>2245.3616219625092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-2518.3493961665454</v>
      </c>
      <c r="AI6">
        <f t="shared" si="6"/>
        <v>-2542.419018431619</v>
      </c>
      <c r="AJ6">
        <f t="shared" si="7"/>
        <v>79.495630873088885</v>
      </c>
      <c r="AK6">
        <f>G6*SUM(AB6, AE6:AF6)</f>
        <v>162.74000769849187</v>
      </c>
      <c r="AL6">
        <f t="shared" si="8"/>
        <v>-2300.1833798600383</v>
      </c>
      <c r="AN6">
        <f t="shared" si="9"/>
        <v>0</v>
      </c>
      <c r="AO6">
        <f t="shared" si="9"/>
        <v>0</v>
      </c>
      <c r="AP6">
        <f t="shared" si="9"/>
        <v>-17.132281700609127</v>
      </c>
      <c r="AQ6">
        <f t="shared" si="9"/>
        <v>-1792.5113572841776</v>
      </c>
      <c r="AR6">
        <f t="shared" si="9"/>
        <v>-1809.6436389847868</v>
      </c>
      <c r="AS6">
        <f t="shared" si="9"/>
        <v>56.583419842930653</v>
      </c>
      <c r="AT6">
        <f t="shared" si="9"/>
        <v>115.83512300878895</v>
      </c>
      <c r="AU6">
        <f t="shared" si="9"/>
        <v>-1637.2250961330674</v>
      </c>
      <c r="AW6">
        <v>3</v>
      </c>
      <c r="AX6">
        <f>IF(Z6&gt;0, (R6*SUMPRODUCT(K6:$K$98, X6:$X$98)-K6*$AZ$3)/Z6, 0)</f>
        <v>2332.1529490937191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1000000</v>
      </c>
      <c r="S7">
        <f t="shared" si="1"/>
        <v>2294.3889002060464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2245.3616219625092</v>
      </c>
      <c r="AC7">
        <f t="shared" si="2"/>
        <v>2181.1487709093963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-2512.2880051846273</v>
      </c>
      <c r="AI7">
        <f t="shared" si="6"/>
        <v>-2536.0541240269204</v>
      </c>
      <c r="AJ7">
        <f t="shared" si="7"/>
        <v>64.2128510531129</v>
      </c>
      <c r="AK7">
        <f>G7*SUM(AB7, AE7:AF7)</f>
        <v>157.17531353737564</v>
      </c>
      <c r="AL7">
        <f t="shared" si="8"/>
        <v>-2314.6659594364319</v>
      </c>
      <c r="AN7">
        <f t="shared" si="9"/>
        <v>0</v>
      </c>
      <c r="AO7">
        <f t="shared" si="9"/>
        <v>0</v>
      </c>
      <c r="AP7">
        <f t="shared" si="9"/>
        <v>-15.10379817779492</v>
      </c>
      <c r="AQ7">
        <f t="shared" si="9"/>
        <v>-1596.604445454441</v>
      </c>
      <c r="AR7">
        <f t="shared" si="9"/>
        <v>-1611.708243632236</v>
      </c>
      <c r="AS7">
        <f t="shared" si="9"/>
        <v>40.808427710169951</v>
      </c>
      <c r="AT7">
        <f t="shared" si="9"/>
        <v>99.887753231949816</v>
      </c>
      <c r="AU7">
        <f t="shared" si="9"/>
        <v>-1471.0120626901162</v>
      </c>
      <c r="AW7">
        <v>4</v>
      </c>
      <c r="AX7">
        <f>IF(Z7&gt;0, (R7*SUMPRODUCT(K7:$K$98, X7:$X$98)-K7*$AZ$3)/Z7, 0)</f>
        <v>2294.3889002060464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1000000</v>
      </c>
      <c r="S8">
        <f t="shared" si="1"/>
        <v>2266.7745189454799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2181.1487709093963</v>
      </c>
      <c r="AC8">
        <f t="shared" si="2"/>
        <v>2127.6679917326874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-2505.9128797579287</v>
      </c>
      <c r="AI8">
        <f t="shared" si="6"/>
        <v>-2529.3786895898047</v>
      </c>
      <c r="AJ8">
        <f t="shared" si="7"/>
        <v>53.480779176708893</v>
      </c>
      <c r="AK8">
        <f t="shared" ref="AK8:AK71" si="22">G8*SUM(AB8:AB8, AE8:AF8)</f>
        <v>152.68041396365774</v>
      </c>
      <c r="AL8">
        <f t="shared" si="8"/>
        <v>-2323.2174964494379</v>
      </c>
      <c r="AN8">
        <f t="shared" si="9"/>
        <v>0</v>
      </c>
      <c r="AO8">
        <f t="shared" si="9"/>
        <v>0</v>
      </c>
      <c r="AP8">
        <f t="shared" si="9"/>
        <v>-13.315130689792079</v>
      </c>
      <c r="AQ8">
        <f t="shared" si="9"/>
        <v>-1421.922266065782</v>
      </c>
      <c r="AR8">
        <f t="shared" si="9"/>
        <v>-1435.2373967555739</v>
      </c>
      <c r="AS8">
        <f t="shared" si="9"/>
        <v>30.346430369620666</v>
      </c>
      <c r="AT8">
        <f t="shared" si="9"/>
        <v>86.634967225212435</v>
      </c>
      <c r="AU8">
        <f t="shared" si="9"/>
        <v>-1318.2559991607407</v>
      </c>
      <c r="AW8">
        <v>5</v>
      </c>
      <c r="AX8">
        <f>IF(Z8&gt;0, (R8*SUMPRODUCT(K8:$K$98, X8:$X$98)-K8*$AZ$3)/Z8, 0)</f>
        <v>2266.7745189454799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1000000</v>
      </c>
      <c r="S9">
        <f t="shared" si="1"/>
        <v>2248.2264125967977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2127.6679917326874</v>
      </c>
      <c r="AC9">
        <f t="shared" si="2"/>
        <v>2083.5347134148869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-2500.123408711941</v>
      </c>
      <c r="AI9">
        <f t="shared" si="6"/>
        <v>-2523.2920573602805</v>
      </c>
      <c r="AJ9">
        <f t="shared" si="7"/>
        <v>44.133278317800432</v>
      </c>
      <c r="AK9">
        <f t="shared" si="22"/>
        <v>148.93675942128812</v>
      </c>
      <c r="AL9">
        <f t="shared" si="8"/>
        <v>-2330.222019621192</v>
      </c>
      <c r="AN9">
        <f t="shared" si="9"/>
        <v>0</v>
      </c>
      <c r="AO9">
        <f t="shared" si="9"/>
        <v>0</v>
      </c>
      <c r="AP9">
        <f t="shared" si="9"/>
        <v>-11.737958440871706</v>
      </c>
      <c r="AQ9">
        <f t="shared" si="9"/>
        <v>-1266.6403256373958</v>
      </c>
      <c r="AR9">
        <f t="shared" si="9"/>
        <v>-1278.3782840782674</v>
      </c>
      <c r="AS9">
        <f t="shared" si="9"/>
        <v>22.359292275377975</v>
      </c>
      <c r="AT9">
        <f t="shared" si="9"/>
        <v>75.455997410124098</v>
      </c>
      <c r="AU9">
        <f t="shared" si="9"/>
        <v>-1180.5629943927652</v>
      </c>
      <c r="AW9">
        <v>6</v>
      </c>
      <c r="AX9">
        <f>IF(Z9&gt;0, (R9*SUMPRODUCT(K9:$K$98, X9:$X$98)-K9*$AZ$3)/Z9, 0)</f>
        <v>2248.2264125967977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25</v>
      </c>
      <c r="R10">
        <f t="shared" si="0"/>
        <v>1000000</v>
      </c>
      <c r="S10">
        <f t="shared" si="1"/>
        <v>2237.2783442744835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2083.5347134148869</v>
      </c>
      <c r="AC10">
        <f t="shared" si="2"/>
        <v>2047.0631268381894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-2499.2966577828774</v>
      </c>
      <c r="AI10">
        <f t="shared" si="6"/>
        <v>-2522.1711375282889</v>
      </c>
      <c r="AJ10">
        <f t="shared" si="7"/>
        <v>36.471586576697518</v>
      </c>
      <c r="AK10">
        <f t="shared" si="22"/>
        <v>145.84742993904209</v>
      </c>
      <c r="AL10">
        <f t="shared" si="8"/>
        <v>-2339.8521210125491</v>
      </c>
      <c r="AN10">
        <f t="shared" si="9"/>
        <v>0</v>
      </c>
      <c r="AO10">
        <f t="shared" si="9"/>
        <v>0</v>
      </c>
      <c r="AP10">
        <f t="shared" si="9"/>
        <v>-10.347252964076613</v>
      </c>
      <c r="AQ10">
        <f t="shared" si="9"/>
        <v>-1130.5548820422052</v>
      </c>
      <c r="AR10">
        <f t="shared" si="9"/>
        <v>-1140.9021350062817</v>
      </c>
      <c r="AS10">
        <f t="shared" si="9"/>
        <v>16.4978935700607</v>
      </c>
      <c r="AT10">
        <f t="shared" si="9"/>
        <v>65.97397049182824</v>
      </c>
      <c r="AU10">
        <f t="shared" si="9"/>
        <v>-1058.4302709443928</v>
      </c>
      <c r="AW10">
        <v>7</v>
      </c>
      <c r="AX10">
        <f>IF(Z10&gt;0, (R10*SUMPRODUCT(K10:$K$98, X10:$X$98)-K10*$AZ$3)/Z10, 0)</f>
        <v>2237.2783442744835</v>
      </c>
    </row>
    <row r="11" spans="1:52" x14ac:dyDescent="0.25">
      <c r="A11" t="s">
        <v>33</v>
      </c>
      <c r="C11" s="12">
        <f>AU91</f>
        <v>11037.176828547734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1000000</v>
      </c>
      <c r="S11">
        <f t="shared" si="1"/>
        <v>2230.4895733750254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2047.0631268381894</v>
      </c>
      <c r="AC11">
        <f t="shared" si="2"/>
        <v>2014.8731903858898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-2497.1365004089716</v>
      </c>
      <c r="AI11">
        <f t="shared" si="6"/>
        <v>-2519.7198069444189</v>
      </c>
      <c r="AJ11">
        <f t="shared" si="7"/>
        <v>32.189936452299662</v>
      </c>
      <c r="AK11">
        <f t="shared" si="22"/>
        <v>143.29441887867327</v>
      </c>
      <c r="AL11">
        <f t="shared" si="8"/>
        <v>-2344.235451613446</v>
      </c>
      <c r="AN11">
        <f t="shared" si="9"/>
        <v>0</v>
      </c>
      <c r="AO11">
        <f t="shared" si="9"/>
        <v>0</v>
      </c>
      <c r="AP11">
        <f t="shared" si="9"/>
        <v>-9.1210187419840345</v>
      </c>
      <c r="AQ11">
        <f t="shared" si="9"/>
        <v>-1008.5515504902809</v>
      </c>
      <c r="AR11">
        <f t="shared" si="9"/>
        <v>-1017.6725692322649</v>
      </c>
      <c r="AS11">
        <f t="shared" si="9"/>
        <v>13.000975442805551</v>
      </c>
      <c r="AT11">
        <f t="shared" si="9"/>
        <v>57.874212448146423</v>
      </c>
      <c r="AU11">
        <f t="shared" si="9"/>
        <v>-946.79738134131298</v>
      </c>
      <c r="AW11">
        <v>8</v>
      </c>
      <c r="AX11">
        <f>IF(Z11&gt;0, (R11*SUMPRODUCT(K11:$K$98, X11:$X$98)-K11*$AZ$3)/Z11, 0)</f>
        <v>2230.4895733750254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25</v>
      </c>
      <c r="R12">
        <f t="shared" si="0"/>
        <v>1000000</v>
      </c>
      <c r="S12">
        <f t="shared" si="1"/>
        <v>2228.0829841065915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2014.8731903858898</v>
      </c>
      <c r="AC12">
        <f t="shared" si="2"/>
        <v>1987.0046270294561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-2498.8392548181964</v>
      </c>
      <c r="AI12">
        <f t="shared" si="6"/>
        <v>-2521.1342573069187</v>
      </c>
      <c r="AJ12">
        <f t="shared" si="7"/>
        <v>27.868563356433697</v>
      </c>
      <c r="AK12">
        <f t="shared" si="22"/>
        <v>141.04112332701229</v>
      </c>
      <c r="AL12">
        <f t="shared" si="8"/>
        <v>-2352.2245706234726</v>
      </c>
      <c r="AN12">
        <f t="shared" si="9"/>
        <v>0</v>
      </c>
      <c r="AO12">
        <f t="shared" si="9"/>
        <v>0</v>
      </c>
      <c r="AP12">
        <f t="shared" si="9"/>
        <v>-8.0398014044225512</v>
      </c>
      <c r="AQ12">
        <f t="shared" si="9"/>
        <v>-901.10648610494161</v>
      </c>
      <c r="AR12">
        <f t="shared" si="9"/>
        <v>-909.14628750936413</v>
      </c>
      <c r="AS12">
        <f t="shared" si="9"/>
        <v>10.04968332816429</v>
      </c>
      <c r="AT12">
        <f t="shared" si="9"/>
        <v>50.860843006383952</v>
      </c>
      <c r="AU12">
        <f t="shared" si="9"/>
        <v>-848.23576117481582</v>
      </c>
      <c r="AW12">
        <v>9</v>
      </c>
      <c r="AX12">
        <f>IF(Z12&gt;0, (R12*SUMPRODUCT(K12:$K$98, X12:$X$98)-K12*$AZ$3)/Z12, 0)</f>
        <v>2228.0829841065915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1000000</v>
      </c>
      <c r="S13">
        <f t="shared" si="1"/>
        <v>2228.0253326854649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1987.0046270294561</v>
      </c>
      <c r="AC13">
        <f t="shared" si="2"/>
        <v>1961.5079508654505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-2502.5435771512207</v>
      </c>
      <c r="AI13">
        <f t="shared" si="6"/>
        <v>-2524.5530660256272</v>
      </c>
      <c r="AJ13">
        <f t="shared" si="7"/>
        <v>25.496676164005521</v>
      </c>
      <c r="AK13">
        <f t="shared" si="22"/>
        <v>139.09032389206195</v>
      </c>
      <c r="AL13">
        <f t="shared" si="8"/>
        <v>-2359.9660659695601</v>
      </c>
      <c r="AN13">
        <f t="shared" si="9"/>
        <v>0</v>
      </c>
      <c r="AO13">
        <f t="shared" si="9"/>
        <v>0</v>
      </c>
      <c r="AP13">
        <f t="shared" si="9"/>
        <v>-7.0864663685995311</v>
      </c>
      <c r="AQ13">
        <f t="shared" si="9"/>
        <v>-805.75205524463672</v>
      </c>
      <c r="AR13">
        <f t="shared" si="9"/>
        <v>-812.83852161323637</v>
      </c>
      <c r="AS13">
        <f t="shared" si="9"/>
        <v>8.2092473468297094</v>
      </c>
      <c r="AT13">
        <f t="shared" si="9"/>
        <v>44.783361761975407</v>
      </c>
      <c r="AU13">
        <f t="shared" si="9"/>
        <v>-759.84591250443134</v>
      </c>
      <c r="AW13">
        <v>10</v>
      </c>
      <c r="AX13">
        <f>IF(Z13&gt;0, (R13*SUMPRODUCT(K13:$K$98, X13:$X$98)-K13*$AZ$3)/Z13, 0)</f>
        <v>2228.0253326854649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1000000</v>
      </c>
      <c r="S14">
        <f t="shared" si="1"/>
        <v>2229.4608920937426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1961.5079508654505</v>
      </c>
      <c r="AC14">
        <f t="shared" si="2"/>
        <v>1937.5503687823655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-2508.9928133472722</v>
      </c>
      <c r="AI14">
        <f t="shared" si="6"/>
        <v>-2530.7194825126007</v>
      </c>
      <c r="AJ14">
        <f t="shared" si="7"/>
        <v>23.957582083085072</v>
      </c>
      <c r="AK14">
        <f t="shared" si="22"/>
        <v>137.30555656058155</v>
      </c>
      <c r="AL14">
        <f t="shared" si="8"/>
        <v>-2369.4563438689343</v>
      </c>
      <c r="AN14">
        <f t="shared" si="9"/>
        <v>0</v>
      </c>
      <c r="AO14">
        <f t="shared" si="9"/>
        <v>0</v>
      </c>
      <c r="AP14">
        <f t="shared" si="9"/>
        <v>-6.2458982066929725</v>
      </c>
      <c r="AQ14">
        <f t="shared" si="9"/>
        <v>-721.27547919305118</v>
      </c>
      <c r="AR14">
        <f t="shared" si="9"/>
        <v>-727.5213773997441</v>
      </c>
      <c r="AS14">
        <f t="shared" si="9"/>
        <v>6.8872323608733659</v>
      </c>
      <c r="AT14">
        <f t="shared" si="9"/>
        <v>39.472066471158321</v>
      </c>
      <c r="AU14">
        <f t="shared" si="9"/>
        <v>-681.16207856771246</v>
      </c>
      <c r="AW14">
        <v>11</v>
      </c>
      <c r="AX14">
        <f>IF(Z14&gt;0, (R14*SUMPRODUCT(K14:$K$98, X14:$X$98)-K14*$AZ$3)/Z14, 0)</f>
        <v>2229.4608920937426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1000000</v>
      </c>
      <c r="S15">
        <f t="shared" si="1"/>
        <v>2231.4925504341618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1937.5503687823655</v>
      </c>
      <c r="AC15">
        <f t="shared" si="2"/>
        <v>1914.3056691978429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-2517.232770026108</v>
      </c>
      <c r="AI15">
        <f t="shared" si="6"/>
        <v>-2538.6792416805329</v>
      </c>
      <c r="AJ15">
        <f t="shared" si="7"/>
        <v>23.24469958452255</v>
      </c>
      <c r="AK15">
        <f t="shared" si="22"/>
        <v>135.6285258147656</v>
      </c>
      <c r="AL15">
        <f t="shared" si="8"/>
        <v>-2379.8060162812449</v>
      </c>
      <c r="AN15">
        <f t="shared" si="9"/>
        <v>0</v>
      </c>
      <c r="AO15">
        <f t="shared" si="9"/>
        <v>0</v>
      </c>
      <c r="AP15">
        <f t="shared" si="9"/>
        <v>-5.5047751052501042</v>
      </c>
      <c r="AQ15">
        <f t="shared" si="9"/>
        <v>-646.11095521163043</v>
      </c>
      <c r="AR15">
        <f t="shared" si="9"/>
        <v>-651.61573031688056</v>
      </c>
      <c r="AS15">
        <f t="shared" si="9"/>
        <v>5.9663354263449717</v>
      </c>
      <c r="AT15">
        <f t="shared" si="9"/>
        <v>34.812464469551053</v>
      </c>
      <c r="AU15">
        <f t="shared" si="9"/>
        <v>-610.83693042098457</v>
      </c>
      <c r="AW15">
        <v>12</v>
      </c>
      <c r="AX15">
        <f>IF(Z15&gt;0, (R15*SUMPRODUCT(K15:$K$98, X15:$X$98)-K15*$AZ$3)/Z15, 0)</f>
        <v>2231.4925504341618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1000000</v>
      </c>
      <c r="S16">
        <f t="shared" si="1"/>
        <v>2233.7628075274865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1914.3056691978429</v>
      </c>
      <c r="AC16">
        <f t="shared" si="2"/>
        <v>1891.4364814938233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-2531.251557791521</v>
      </c>
      <c r="AI16">
        <f t="shared" si="6"/>
        <v>-2552.4202834404568</v>
      </c>
      <c r="AJ16">
        <f t="shared" si="7"/>
        <v>22.869187704019623</v>
      </c>
      <c r="AK16">
        <f t="shared" si="22"/>
        <v>134.00139684384902</v>
      </c>
      <c r="AL16">
        <f t="shared" si="8"/>
        <v>-2395.5496988925884</v>
      </c>
      <c r="AN16">
        <f t="shared" si="9"/>
        <v>0</v>
      </c>
      <c r="AO16">
        <f t="shared" si="9"/>
        <v>0</v>
      </c>
      <c r="AP16">
        <f t="shared" si="9"/>
        <v>-4.851325556674996</v>
      </c>
      <c r="AQ16">
        <f t="shared" si="9"/>
        <v>-580.09752577169593</v>
      </c>
      <c r="AR16">
        <f t="shared" si="9"/>
        <v>-584.94885132837101</v>
      </c>
      <c r="AS16">
        <f t="shared" si="9"/>
        <v>5.2410275709953433</v>
      </c>
      <c r="AT16">
        <f t="shared" si="9"/>
        <v>30.709661597952596</v>
      </c>
      <c r="AU16">
        <f t="shared" si="9"/>
        <v>-548.99816215942303</v>
      </c>
      <c r="AW16">
        <v>13</v>
      </c>
      <c r="AX16">
        <f>IF(Z16&gt;0, (R16*SUMPRODUCT(K16:$K$98, X16:$X$98)-K16*$AZ$3)/Z16, 0)</f>
        <v>2233.7628075274865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1000000</v>
      </c>
      <c r="S17">
        <f t="shared" si="1"/>
        <v>2234.9382606468944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1891.4364814938233</v>
      </c>
      <c r="AC17">
        <f t="shared" si="2"/>
        <v>1867.8048195682097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-2551.5952083181583</v>
      </c>
      <c r="AI17">
        <f t="shared" si="6"/>
        <v>-2572.4884568303964</v>
      </c>
      <c r="AJ17">
        <f t="shared" si="7"/>
        <v>23.631661925613571</v>
      </c>
      <c r="AK17">
        <f t="shared" si="22"/>
        <v>132.40055370456764</v>
      </c>
      <c r="AL17">
        <f t="shared" si="8"/>
        <v>-2416.4562412002151</v>
      </c>
      <c r="AN17">
        <f t="shared" si="9"/>
        <v>0</v>
      </c>
      <c r="AO17">
        <f t="shared" si="9"/>
        <v>0</v>
      </c>
      <c r="AP17">
        <f t="shared" si="9"/>
        <v>-4.2751725955117053</v>
      </c>
      <c r="AQ17">
        <f t="shared" si="9"/>
        <v>-522.10693339769807</v>
      </c>
      <c r="AR17">
        <f t="shared" si="9"/>
        <v>-526.38210599320973</v>
      </c>
      <c r="AS17">
        <f t="shared" si="9"/>
        <v>4.8355062350214242</v>
      </c>
      <c r="AT17">
        <f t="shared" si="9"/>
        <v>27.091776489270462</v>
      </c>
      <c r="AU17">
        <f t="shared" si="9"/>
        <v>-494.45482326891789</v>
      </c>
      <c r="AW17">
        <v>14</v>
      </c>
      <c r="AX17">
        <f>IF(Z17&gt;0, (R17*SUMPRODUCT(K17:$K$98, X17:$X$98)-K17*$AZ$3)/Z17, 0)</f>
        <v>2234.9382606468944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1000000</v>
      </c>
      <c r="S18">
        <f t="shared" si="1"/>
        <v>2233.9278259748439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1867.8048195682097</v>
      </c>
      <c r="AC18">
        <f t="shared" si="2"/>
        <v>1842.5424074616567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-2573.2066366576892</v>
      </c>
      <c r="AI18">
        <f t="shared" si="6"/>
        <v>-2593.8266225188886</v>
      </c>
      <c r="AJ18">
        <f t="shared" si="7"/>
        <v>25.262412106553029</v>
      </c>
      <c r="AK18">
        <f t="shared" si="22"/>
        <v>130.74633736977469</v>
      </c>
      <c r="AL18">
        <f t="shared" si="8"/>
        <v>-2437.8178730425607</v>
      </c>
      <c r="AN18">
        <f t="shared" si="9"/>
        <v>0</v>
      </c>
      <c r="AO18">
        <f t="shared" si="9"/>
        <v>0</v>
      </c>
      <c r="AP18">
        <f t="shared" si="9"/>
        <v>-3.7671943241617991</v>
      </c>
      <c r="AQ18">
        <f t="shared" si="9"/>
        <v>-470.11523197758476</v>
      </c>
      <c r="AR18">
        <f t="shared" si="9"/>
        <v>-473.88242630174653</v>
      </c>
      <c r="AS18">
        <f t="shared" si="9"/>
        <v>4.6153482423826837</v>
      </c>
      <c r="AT18">
        <f t="shared" si="9"/>
        <v>23.886867011445503</v>
      </c>
      <c r="AU18">
        <f t="shared" si="9"/>
        <v>-445.38021104791829</v>
      </c>
      <c r="AW18">
        <v>15</v>
      </c>
      <c r="AX18">
        <f>IF(Z18&gt;0, (R18*SUMPRODUCT(K18:$K$98, X18:$X$98)-K18*$AZ$3)/Z18, 0)</f>
        <v>2233.9278259748439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1000000</v>
      </c>
      <c r="S19">
        <f t="shared" si="1"/>
        <v>2231.1360939712558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1842.5424074616567</v>
      </c>
      <c r="AC19">
        <f t="shared" si="2"/>
        <v>1816.0383552083049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-2599.1401450104181</v>
      </c>
      <c r="AI19">
        <f t="shared" si="6"/>
        <v>-2619.4889525093804</v>
      </c>
      <c r="AJ19">
        <f t="shared" si="7"/>
        <v>26.504052253351801</v>
      </c>
      <c r="AK19">
        <f t="shared" si="22"/>
        <v>128.97796852231599</v>
      </c>
      <c r="AL19">
        <f t="shared" si="8"/>
        <v>-2464.0069317337125</v>
      </c>
      <c r="AN19">
        <f t="shared" si="9"/>
        <v>0</v>
      </c>
      <c r="AO19">
        <f t="shared" si="9"/>
        <v>0</v>
      </c>
      <c r="AP19">
        <f t="shared" si="9"/>
        <v>-3.3193312957547358</v>
      </c>
      <c r="AQ19">
        <f t="shared" si="9"/>
        <v>-423.97605981704658</v>
      </c>
      <c r="AR19">
        <f t="shared" si="9"/>
        <v>-427.29539111280133</v>
      </c>
      <c r="AS19">
        <f t="shared" si="9"/>
        <v>4.3233850491413843</v>
      </c>
      <c r="AT19">
        <f t="shared" si="9"/>
        <v>21.039100566498853</v>
      </c>
      <c r="AU19">
        <f t="shared" si="9"/>
        <v>-401.93290549716107</v>
      </c>
      <c r="AW19">
        <v>16</v>
      </c>
      <c r="AX19">
        <f>IF(Z19&gt;0, (R19*SUMPRODUCT(K19:$K$98, X19:$X$98)-K19*$AZ$3)/Z19, 0)</f>
        <v>2231.1360939712558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25</v>
      </c>
      <c r="R20">
        <f t="shared" si="0"/>
        <v>1000000</v>
      </c>
      <c r="S20">
        <f t="shared" si="1"/>
        <v>2226.3178521480545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1816.0383552083049</v>
      </c>
      <c r="AC20">
        <f t="shared" si="2"/>
        <v>1788.1437058593276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-2628.404999598356</v>
      </c>
      <c r="AI20">
        <f t="shared" si="6"/>
        <v>-2648.4846088973386</v>
      </c>
      <c r="AJ20">
        <f t="shared" si="7"/>
        <v>27.894649348977282</v>
      </c>
      <c r="AK20">
        <f t="shared" si="22"/>
        <v>127.12268486458136</v>
      </c>
      <c r="AL20">
        <f t="shared" si="8"/>
        <v>-2493.46727468378</v>
      </c>
      <c r="AN20">
        <f t="shared" si="9"/>
        <v>0</v>
      </c>
      <c r="AO20">
        <f t="shared" si="9"/>
        <v>0</v>
      </c>
      <c r="AP20">
        <f t="shared" si="9"/>
        <v>-2.9244814625079578</v>
      </c>
      <c r="AQ20">
        <f t="shared" si="9"/>
        <v>-382.81231386698727</v>
      </c>
      <c r="AR20">
        <f t="shared" si="9"/>
        <v>-385.73679532949524</v>
      </c>
      <c r="AS20">
        <f t="shared" si="9"/>
        <v>4.0626978199409916</v>
      </c>
      <c r="AT20">
        <f t="shared" si="9"/>
        <v>18.514699654516921</v>
      </c>
      <c r="AU20">
        <f t="shared" si="9"/>
        <v>-363.15939785503735</v>
      </c>
      <c r="AW20">
        <v>17</v>
      </c>
      <c r="AX20">
        <f>IF(Z20&gt;0, (R20*SUMPRODUCT(K20:$K$98, X20:$X$98)-K20*$AZ$3)/Z20, 0)</f>
        <v>2226.3178521480545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25</v>
      </c>
      <c r="R21">
        <f t="shared" si="0"/>
        <v>1000000</v>
      </c>
      <c r="S21">
        <f t="shared" si="1"/>
        <v>2219.5635153298736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1788.1437058593276</v>
      </c>
      <c r="AC21">
        <f t="shared" si="2"/>
        <v>1758.9755084816854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-2665.403481643697</v>
      </c>
      <c r="AI21">
        <f t="shared" si="6"/>
        <v>-2685.2156597626486</v>
      </c>
      <c r="AJ21">
        <f t="shared" si="7"/>
        <v>29.168197377642173</v>
      </c>
      <c r="AK21">
        <f t="shared" si="22"/>
        <v>125.17005941015294</v>
      </c>
      <c r="AL21">
        <f t="shared" si="8"/>
        <v>-2530.8774029748533</v>
      </c>
      <c r="AN21">
        <f t="shared" si="9"/>
        <v>0</v>
      </c>
      <c r="AO21">
        <f t="shared" si="9"/>
        <v>0</v>
      </c>
      <c r="AP21">
        <f t="shared" si="9"/>
        <v>-2.5763675219177493</v>
      </c>
      <c r="AQ21">
        <f t="shared" si="9"/>
        <v>-346.60797624994535</v>
      </c>
      <c r="AR21">
        <f t="shared" si="9"/>
        <v>-349.18434377186304</v>
      </c>
      <c r="AS21">
        <f t="shared" si="9"/>
        <v>3.7930204314466263</v>
      </c>
      <c r="AT21">
        <f t="shared" si="9"/>
        <v>16.277063220643793</v>
      </c>
      <c r="AU21">
        <f t="shared" si="9"/>
        <v>-329.11426011977261</v>
      </c>
      <c r="AW21">
        <v>18</v>
      </c>
      <c r="AX21">
        <f>IF(Z21&gt;0, (R21*SUMPRODUCT(K21:$K$98, X21:$X$98)-K21*$AZ$3)/Z21, 0)</f>
        <v>2219.5635153298736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1000000</v>
      </c>
      <c r="S22">
        <f t="shared" si="1"/>
        <v>2210.2948401145027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1758.9755084816854</v>
      </c>
      <c r="AC22">
        <f t="shared" si="2"/>
        <v>1728.1212076686575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-2711.2640836064315</v>
      </c>
      <c r="AI22">
        <f t="shared" si="6"/>
        <v>-2730.8103583421034</v>
      </c>
      <c r="AJ22">
        <f t="shared" si="7"/>
        <v>30.854300813027976</v>
      </c>
      <c r="AK22">
        <f t="shared" si="22"/>
        <v>123.12828559371799</v>
      </c>
      <c r="AL22">
        <f t="shared" si="8"/>
        <v>-2576.8277719353573</v>
      </c>
      <c r="AN22">
        <f t="shared" si="9"/>
        <v>0</v>
      </c>
      <c r="AO22">
        <f t="shared" si="9"/>
        <v>0</v>
      </c>
      <c r="AP22">
        <f t="shared" si="9"/>
        <v>-2.2694549597725708</v>
      </c>
      <c r="AQ22">
        <f t="shared" si="9"/>
        <v>-314.79613404616794</v>
      </c>
      <c r="AR22">
        <f t="shared" si="9"/>
        <v>-317.06558900594047</v>
      </c>
      <c r="AS22">
        <f t="shared" si="9"/>
        <v>3.5823934206066292</v>
      </c>
      <c r="AT22">
        <f t="shared" si="9"/>
        <v>14.296028384323687</v>
      </c>
      <c r="AU22">
        <f t="shared" si="9"/>
        <v>-299.18716720101014</v>
      </c>
      <c r="AW22">
        <v>19</v>
      </c>
      <c r="AX22">
        <f>IF(Z22&gt;0, (R22*SUMPRODUCT(K22:$K$98, X22:$X$98)-K22*$AZ$3)/Z22, 0)</f>
        <v>2210.2948401145027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25</v>
      </c>
      <c r="R23">
        <f t="shared" si="0"/>
        <v>1000000</v>
      </c>
      <c r="S23">
        <f t="shared" si="1"/>
        <v>2197.9957882209751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1728.1212076686575</v>
      </c>
      <c r="AC23">
        <f t="shared" si="2"/>
        <v>1695.2479981197373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-2762.576649021159</v>
      </c>
      <c r="AI23">
        <f t="shared" si="6"/>
        <v>-2781.8583965932489</v>
      </c>
      <c r="AJ23">
        <f t="shared" si="7"/>
        <v>32.873209548920158</v>
      </c>
      <c r="AK23">
        <f t="shared" si="22"/>
        <v>120.96848453680603</v>
      </c>
      <c r="AL23">
        <f t="shared" si="8"/>
        <v>-2628.016702507523</v>
      </c>
      <c r="AN23">
        <f t="shared" si="9"/>
        <v>0</v>
      </c>
      <c r="AO23">
        <f t="shared" si="9"/>
        <v>0</v>
      </c>
      <c r="AP23">
        <f t="shared" si="9"/>
        <v>-1.9988763959009679</v>
      </c>
      <c r="AQ23">
        <f t="shared" si="9"/>
        <v>-286.38738449147166</v>
      </c>
      <c r="AR23">
        <f t="shared" si="9"/>
        <v>-288.38626088737266</v>
      </c>
      <c r="AS23">
        <f t="shared" si="9"/>
        <v>3.4078592917561461</v>
      </c>
      <c r="AT23">
        <f t="shared" si="9"/>
        <v>12.540411468643949</v>
      </c>
      <c r="AU23">
        <f t="shared" si="9"/>
        <v>-272.43799012697258</v>
      </c>
      <c r="AW23">
        <v>20</v>
      </c>
      <c r="AX23">
        <f>IF(Z23&gt;0, (R23*SUMPRODUCT(K23:$K$98, X23:$X$98)-K23*$AZ$3)/Z23, 0)</f>
        <v>2197.9957882209751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1000000</v>
      </c>
      <c r="S24">
        <f t="shared" si="1"/>
        <v>2182.8649882622226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1695.2479981197373</v>
      </c>
      <c r="AC24">
        <f t="shared" si="2"/>
        <v>1660.5775105008074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-2824.1674873577831</v>
      </c>
      <c r="AI24">
        <f t="shared" si="6"/>
        <v>-2843.1858132669681</v>
      </c>
      <c r="AJ24">
        <f t="shared" si="7"/>
        <v>34.670487618929883</v>
      </c>
      <c r="AK24">
        <f t="shared" si="22"/>
        <v>118.66735986838162</v>
      </c>
      <c r="AL24">
        <f t="shared" si="8"/>
        <v>-2689.8479657796565</v>
      </c>
      <c r="AN24">
        <f t="shared" si="9"/>
        <v>0</v>
      </c>
      <c r="AO24">
        <f t="shared" si="9"/>
        <v>0</v>
      </c>
      <c r="AP24">
        <f t="shared" si="9"/>
        <v>-1.7603288609423631</v>
      </c>
      <c r="AQ24">
        <f t="shared" si="9"/>
        <v>-261.40384594681882</v>
      </c>
      <c r="AR24">
        <f t="shared" si="9"/>
        <v>-263.16417480776119</v>
      </c>
      <c r="AS24">
        <f t="shared" si="9"/>
        <v>3.2090868707361762</v>
      </c>
      <c r="AT24">
        <f t="shared" si="9"/>
        <v>10.983804748411623</v>
      </c>
      <c r="AU24">
        <f t="shared" si="9"/>
        <v>-248.9712831886134</v>
      </c>
      <c r="AW24">
        <v>21</v>
      </c>
      <c r="AX24">
        <f>IF(Z24&gt;0, (R24*SUMPRODUCT(K24:$K$98, X24:$X$98)-K24*$AZ$3)/Z24, 0)</f>
        <v>2182.8649882622226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1000000</v>
      </c>
      <c r="S25">
        <f t="shared" si="1"/>
        <v>2164.5655622521317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1660.5775105008074</v>
      </c>
      <c r="AC25">
        <f t="shared" si="2"/>
        <v>1623.9208939044731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-2896.2270616052519</v>
      </c>
      <c r="AI25">
        <f t="shared" si="6"/>
        <v>-2914.9827985788052</v>
      </c>
      <c r="AJ25">
        <f t="shared" si="7"/>
        <v>36.656616596334288</v>
      </c>
      <c r="AK25">
        <f t="shared" si="22"/>
        <v>116.24042573505653</v>
      </c>
      <c r="AL25">
        <f t="shared" si="8"/>
        <v>-2762.0857562474148</v>
      </c>
      <c r="AN25">
        <f t="shared" si="9"/>
        <v>0</v>
      </c>
      <c r="AO25">
        <f t="shared" si="9"/>
        <v>0</v>
      </c>
      <c r="AP25">
        <f t="shared" si="9"/>
        <v>-1.5500211884187642</v>
      </c>
      <c r="AQ25">
        <f t="shared" si="9"/>
        <v>-239.35147514011786</v>
      </c>
      <c r="AR25">
        <f t="shared" si="9"/>
        <v>-240.90149632853664</v>
      </c>
      <c r="AS25">
        <f t="shared" si="9"/>
        <v>3.029394819312059</v>
      </c>
      <c r="AT25">
        <f t="shared" si="9"/>
        <v>9.6064005959465089</v>
      </c>
      <c r="AU25">
        <f t="shared" si="9"/>
        <v>-228.26570091327812</v>
      </c>
      <c r="AW25">
        <v>22</v>
      </c>
      <c r="AX25">
        <f>IF(Z25&gt;0, (R25*SUMPRODUCT(K25:$K$98, X25:$X$98)-K25*$AZ$3)/Z25, 0)</f>
        <v>2164.5655622521317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1000000</v>
      </c>
      <c r="S26">
        <f t="shared" si="1"/>
        <v>2142.9136923094757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1623.9208939044731</v>
      </c>
      <c r="AC26">
        <f t="shared" si="2"/>
        <v>1585.2365878272867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-2969.6318460376342</v>
      </c>
      <c r="AI26">
        <f t="shared" si="6"/>
        <v>-2988.1257848453006</v>
      </c>
      <c r="AJ26">
        <f t="shared" si="7"/>
        <v>38.68430607718642</v>
      </c>
      <c r="AK26">
        <f t="shared" si="22"/>
        <v>113.67446257331314</v>
      </c>
      <c r="AL26">
        <f t="shared" si="8"/>
        <v>-2835.7670161948013</v>
      </c>
      <c r="AN26">
        <f t="shared" si="9"/>
        <v>0</v>
      </c>
      <c r="AO26">
        <f t="shared" si="9"/>
        <v>0</v>
      </c>
      <c r="AP26">
        <f t="shared" si="9"/>
        <v>-1.3646299381825902</v>
      </c>
      <c r="AQ26">
        <f t="shared" si="9"/>
        <v>-219.12306321698634</v>
      </c>
      <c r="AR26">
        <f t="shared" si="9"/>
        <v>-220.48769315516893</v>
      </c>
      <c r="AS26">
        <f t="shared" si="9"/>
        <v>2.8544358646230465</v>
      </c>
      <c r="AT26">
        <f t="shared" si="9"/>
        <v>8.3878062130309505</v>
      </c>
      <c r="AU26">
        <f t="shared" si="9"/>
        <v>-209.24545107751493</v>
      </c>
      <c r="AW26">
        <v>23</v>
      </c>
      <c r="AX26">
        <f>IF(Z26&gt;0, (R26*SUMPRODUCT(K26:$K$98, X26:$X$98)-K26*$AZ$3)/Z26, 0)</f>
        <v>2142.9136923094757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25</v>
      </c>
      <c r="R27">
        <f t="shared" si="0"/>
        <v>1000000</v>
      </c>
      <c r="S27">
        <f t="shared" si="1"/>
        <v>2118.8210279071363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1585.2365878272867</v>
      </c>
      <c r="AC27">
        <f t="shared" si="2"/>
        <v>1545.2806398450614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-3048.4306491804559</v>
      </c>
      <c r="AI27">
        <f t="shared" si="6"/>
        <v>-3066.6634378338163</v>
      </c>
      <c r="AJ27">
        <f t="shared" si="7"/>
        <v>39.955947982225325</v>
      </c>
      <c r="AK27">
        <f t="shared" si="22"/>
        <v>110.96656114791008</v>
      </c>
      <c r="AL27">
        <f t="shared" si="8"/>
        <v>-2915.7409287036812</v>
      </c>
      <c r="AN27">
        <f t="shared" si="9"/>
        <v>0</v>
      </c>
      <c r="AO27">
        <f t="shared" si="9"/>
        <v>0</v>
      </c>
      <c r="AP27">
        <f t="shared" si="9"/>
        <v>-1.2012144662101558</v>
      </c>
      <c r="AQ27">
        <f t="shared" si="9"/>
        <v>-200.83702304963089</v>
      </c>
      <c r="AR27">
        <f t="shared" si="9"/>
        <v>-202.03823751584105</v>
      </c>
      <c r="AS27">
        <f t="shared" si="9"/>
        <v>2.6323818939536623</v>
      </c>
      <c r="AT27">
        <f t="shared" si="9"/>
        <v>7.3107104486672654</v>
      </c>
      <c r="AU27">
        <f t="shared" si="9"/>
        <v>-192.09514517322015</v>
      </c>
      <c r="AW27">
        <v>24</v>
      </c>
      <c r="AX27">
        <f>IF(Z27&gt;0, (R27*SUMPRODUCT(K27:$K$98, X27:$X$98)-K27*$AZ$3)/Z27, 0)</f>
        <v>2118.8210279071363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1000000</v>
      </c>
      <c r="S28">
        <f t="shared" si="1"/>
        <v>2092.709680038668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1545.2806398450614</v>
      </c>
      <c r="AC28">
        <f t="shared" si="2"/>
        <v>1504.414255397895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-3135.0280932634905</v>
      </c>
      <c r="AI28">
        <f t="shared" si="6"/>
        <v>-3153.0001783279859</v>
      </c>
      <c r="AJ28">
        <f t="shared" si="7"/>
        <v>40.866384447166411</v>
      </c>
      <c r="AK28">
        <f t="shared" si="22"/>
        <v>108.1696447891543</v>
      </c>
      <c r="AL28">
        <f t="shared" si="8"/>
        <v>-3003.9641490916647</v>
      </c>
      <c r="AN28">
        <f t="shared" si="9"/>
        <v>0</v>
      </c>
      <c r="AO28">
        <f t="shared" si="9"/>
        <v>0</v>
      </c>
      <c r="AP28">
        <f t="shared" si="9"/>
        <v>-1.0571774691319777</v>
      </c>
      <c r="AQ28">
        <f t="shared" si="9"/>
        <v>-184.41271857996554</v>
      </c>
      <c r="AR28">
        <f t="shared" si="9"/>
        <v>-185.46989604909754</v>
      </c>
      <c r="AS28">
        <f t="shared" si="9"/>
        <v>2.4038958600179208</v>
      </c>
      <c r="AT28">
        <f t="shared" si="9"/>
        <v>6.3628961750808104</v>
      </c>
      <c r="AU28">
        <f t="shared" si="9"/>
        <v>-176.7031040139988</v>
      </c>
      <c r="AW28">
        <v>25</v>
      </c>
      <c r="AX28">
        <f>IF(Z28&gt;0, (R28*SUMPRODUCT(K28:$K$98, X28:$X$98)-K28*$AZ$3)/Z28, 0)</f>
        <v>2092.709680038668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1000000</v>
      </c>
      <c r="S29">
        <f t="shared" si="1"/>
        <v>2064.8333790758088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1504.414255397895</v>
      </c>
      <c r="AC29">
        <f t="shared" si="2"/>
        <v>1462.8324641415579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-3243.9599163745697</v>
      </c>
      <c r="AI29">
        <f t="shared" si="6"/>
        <v>-3261.6711815905105</v>
      </c>
      <c r="AJ29">
        <f t="shared" si="7"/>
        <v>41.581791256337056</v>
      </c>
      <c r="AK29">
        <f t="shared" si="22"/>
        <v>105.30899787785266</v>
      </c>
      <c r="AL29">
        <f t="shared" si="8"/>
        <v>-3114.7803924563209</v>
      </c>
      <c r="AN29">
        <f t="shared" si="9"/>
        <v>0</v>
      </c>
      <c r="AO29">
        <f t="shared" si="9"/>
        <v>0</v>
      </c>
      <c r="AP29">
        <f t="shared" si="9"/>
        <v>-0.93020998502281649</v>
      </c>
      <c r="AQ29">
        <f t="shared" si="9"/>
        <v>-170.37540053939679</v>
      </c>
      <c r="AR29">
        <f t="shared" si="9"/>
        <v>-171.30561052441962</v>
      </c>
      <c r="AS29">
        <f t="shared" si="9"/>
        <v>2.1839093339851203</v>
      </c>
      <c r="AT29">
        <f t="shared" si="9"/>
        <v>5.530913807928175</v>
      </c>
      <c r="AU29">
        <f t="shared" si="9"/>
        <v>-163.59078738250631</v>
      </c>
      <c r="AW29">
        <v>26</v>
      </c>
      <c r="AX29">
        <f>IF(Z29&gt;0, (R29*SUMPRODUCT(K29:$K$98, X29:$X$98)-K29*$AZ$3)/Z29, 0)</f>
        <v>2064.8333790758088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1000000</v>
      </c>
      <c r="S30">
        <f t="shared" si="1"/>
        <v>2034.3398752135417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1462.8324641415579</v>
      </c>
      <c r="AC30">
        <f t="shared" si="2"/>
        <v>1419.9846772839735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-3358.5107102331276</v>
      </c>
      <c r="AI30">
        <f t="shared" si="6"/>
        <v>-3375.9609000291534</v>
      </c>
      <c r="AJ30">
        <f t="shared" si="7"/>
        <v>42.847786857584424</v>
      </c>
      <c r="AK30">
        <f t="shared" si="22"/>
        <v>102.39827248990906</v>
      </c>
      <c r="AL30">
        <f t="shared" si="8"/>
        <v>-3230.71484068166</v>
      </c>
      <c r="AN30">
        <f t="shared" si="9"/>
        <v>0</v>
      </c>
      <c r="AO30">
        <f t="shared" si="9"/>
        <v>0</v>
      </c>
      <c r="AP30">
        <f t="shared" si="9"/>
        <v>-0.81830186843640174</v>
      </c>
      <c r="AQ30">
        <f t="shared" si="9"/>
        <v>-157.49259013637624</v>
      </c>
      <c r="AR30">
        <f t="shared" si="9"/>
        <v>-158.31089200481264</v>
      </c>
      <c r="AS30">
        <f t="shared" si="9"/>
        <v>2.0092861140061489</v>
      </c>
      <c r="AT30">
        <f t="shared" si="9"/>
        <v>4.8018215665617996</v>
      </c>
      <c r="AU30">
        <f t="shared" si="9"/>
        <v>-151.4997843242447</v>
      </c>
      <c r="AW30">
        <v>27</v>
      </c>
      <c r="AX30">
        <f>IF(Z30&gt;0, (R30*SUMPRODUCT(K30:$K$98, X30:$X$98)-K30*$AZ$3)/Z30, 0)</f>
        <v>2034.3398752135417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1000000</v>
      </c>
      <c r="S31">
        <f t="shared" si="1"/>
        <v>2001.7959769346896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1419.9846772839735</v>
      </c>
      <c r="AC31">
        <f t="shared" si="2"/>
        <v>1376.3560279349292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-3466.9234378013048</v>
      </c>
      <c r="AI31">
        <f t="shared" si="6"/>
        <v>-3484.1124526134249</v>
      </c>
      <c r="AJ31">
        <f t="shared" si="7"/>
        <v>43.628649349044281</v>
      </c>
      <c r="AK31">
        <f t="shared" si="22"/>
        <v>99.398927409878155</v>
      </c>
      <c r="AL31">
        <f t="shared" si="8"/>
        <v>-3341.0848758545026</v>
      </c>
      <c r="AN31">
        <f t="shared" si="9"/>
        <v>0</v>
      </c>
      <c r="AO31">
        <f t="shared" si="9"/>
        <v>0</v>
      </c>
      <c r="AP31">
        <f t="shared" si="9"/>
        <v>-0.71969146292520436</v>
      </c>
      <c r="AQ31">
        <f t="shared" si="9"/>
        <v>-145.15754556459774</v>
      </c>
      <c r="AR31">
        <f t="shared" si="9"/>
        <v>-145.87723702752294</v>
      </c>
      <c r="AS31">
        <f t="shared" si="9"/>
        <v>1.8266995996375703</v>
      </c>
      <c r="AT31">
        <f t="shared" si="9"/>
        <v>4.1617603023047938</v>
      </c>
      <c r="AU31">
        <f t="shared" si="9"/>
        <v>-139.88877712558059</v>
      </c>
      <c r="AW31">
        <v>28</v>
      </c>
      <c r="AX31">
        <f>IF(Z31&gt;0, (R31*SUMPRODUCT(K31:$K$98, X31:$X$98)-K31*$AZ$3)/Z31, 0)</f>
        <v>2001.7959769346896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1000000</v>
      </c>
      <c r="S32">
        <f t="shared" si="1"/>
        <v>1968.4928975731302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1376.3560279349292</v>
      </c>
      <c r="AC32">
        <f t="shared" si="2"/>
        <v>1332.8627152161635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-3586.9300420098712</v>
      </c>
      <c r="AI32">
        <f t="shared" si="6"/>
        <v>-3603.85749342282</v>
      </c>
      <c r="AJ32">
        <f t="shared" si="7"/>
        <v>43.493312718765765</v>
      </c>
      <c r="AK32">
        <f t="shared" si="22"/>
        <v>96.344921955445059</v>
      </c>
      <c r="AL32">
        <f t="shared" si="8"/>
        <v>-3464.019258748609</v>
      </c>
      <c r="AN32">
        <f t="shared" si="9"/>
        <v>0</v>
      </c>
      <c r="AO32">
        <f t="shared" si="9"/>
        <v>0</v>
      </c>
      <c r="AP32">
        <f t="shared" si="9"/>
        <v>-0.63280356691148032</v>
      </c>
      <c r="AQ32">
        <f t="shared" si="9"/>
        <v>-134.09119125336636</v>
      </c>
      <c r="AR32">
        <f t="shared" si="9"/>
        <v>-134.72399482027782</v>
      </c>
      <c r="AS32">
        <f t="shared" si="9"/>
        <v>1.6259224589578549</v>
      </c>
      <c r="AT32">
        <f t="shared" si="9"/>
        <v>3.6016886877947885</v>
      </c>
      <c r="AU32">
        <f t="shared" si="9"/>
        <v>-129.49638367352517</v>
      </c>
      <c r="AW32">
        <v>29</v>
      </c>
      <c r="AX32">
        <f>IF(Z32&gt;0, (R32*SUMPRODUCT(K32:$K$98, X32:$X$98)-K32*$AZ$3)/Z32, 0)</f>
        <v>1968.4928975731302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1000000</v>
      </c>
      <c r="S33">
        <f t="shared" si="1"/>
        <v>1934.4642265858124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1332.8627152161635</v>
      </c>
      <c r="AC33">
        <f t="shared" si="2"/>
        <v>1289.5431604322894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-3711.9260266176439</v>
      </c>
      <c r="AI33">
        <f t="shared" si="6"/>
        <v>-3728.591405365798</v>
      </c>
      <c r="AJ33">
        <f t="shared" si="7"/>
        <v>43.319554783874082</v>
      </c>
      <c r="AK33">
        <f t="shared" si="22"/>
        <v>93.300390065131452</v>
      </c>
      <c r="AL33">
        <f t="shared" si="8"/>
        <v>-3591.9714605167924</v>
      </c>
      <c r="AN33">
        <f t="shared" si="9"/>
        <v>0</v>
      </c>
      <c r="AO33">
        <f t="shared" si="9"/>
        <v>0</v>
      </c>
      <c r="AP33">
        <f t="shared" si="9"/>
        <v>-0.55625574328586114</v>
      </c>
      <c r="AQ33">
        <f t="shared" si="9"/>
        <v>-123.89638436432485</v>
      </c>
      <c r="AR33">
        <f t="shared" si="9"/>
        <v>-124.45264010761072</v>
      </c>
      <c r="AS33">
        <f t="shared" si="9"/>
        <v>1.4459168020880244</v>
      </c>
      <c r="AT33">
        <f t="shared" si="9"/>
        <v>3.1141733175604811</v>
      </c>
      <c r="AU33">
        <f t="shared" si="9"/>
        <v>-119.89254998796221</v>
      </c>
      <c r="AW33">
        <v>30</v>
      </c>
      <c r="AX33">
        <f>IF(Z33&gt;0, (R33*SUMPRODUCT(K33:$K$98, X33:$X$98)-K33*$AZ$3)/Z33, 0)</f>
        <v>1934.4642265858124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1000000</v>
      </c>
      <c r="S34">
        <f t="shared" si="1"/>
        <v>1900.164147935764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1289.5431604322894</v>
      </c>
      <c r="AC34">
        <f t="shared" si="2"/>
        <v>1246.6928800585831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-3851.5336826404055</v>
      </c>
      <c r="AI34">
        <f t="shared" si="6"/>
        <v>-3867.9361192590118</v>
      </c>
      <c r="AJ34">
        <f t="shared" si="7"/>
        <v>42.850280373706255</v>
      </c>
      <c r="AK34">
        <f t="shared" si="22"/>
        <v>90.26802123026026</v>
      </c>
      <c r="AL34">
        <f t="shared" si="8"/>
        <v>-3734.8178176550455</v>
      </c>
      <c r="AN34">
        <f t="shared" si="9"/>
        <v>0</v>
      </c>
      <c r="AO34">
        <f t="shared" si="9"/>
        <v>0</v>
      </c>
      <c r="AP34">
        <f t="shared" si="9"/>
        <v>-0.48882078651874994</v>
      </c>
      <c r="AQ34">
        <f t="shared" si="9"/>
        <v>-114.78231971438049</v>
      </c>
      <c r="AR34">
        <f t="shared" si="9"/>
        <v>-115.27114050089924</v>
      </c>
      <c r="AS34">
        <f t="shared" si="9"/>
        <v>1.2770119612023658</v>
      </c>
      <c r="AT34">
        <f t="shared" si="9"/>
        <v>2.6901420905484987</v>
      </c>
      <c r="AU34">
        <f t="shared" ref="AU34:AU89" si="23">AL34*$K34</f>
        <v>-111.30398644914838</v>
      </c>
      <c r="AW34">
        <v>31</v>
      </c>
      <c r="AX34">
        <f>IF(Z34&gt;0, (R34*SUMPRODUCT(K34:$K$98, X34:$X$98)-K34*$AZ$3)/Z34, 0)</f>
        <v>1900.164147935764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1000000</v>
      </c>
      <c r="S35">
        <f t="shared" si="1"/>
        <v>1865.579055041909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1246.6928800585831</v>
      </c>
      <c r="AC35">
        <f t="shared" si="2"/>
        <v>1204.2731531929694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-4014.0449673481689</v>
      </c>
      <c r="AI35">
        <f t="shared" ref="AI35:AI66" si="25">SUM(AE35:AH35)</f>
        <v>-4030.1830284764055</v>
      </c>
      <c r="AJ35">
        <f t="shared" si="7"/>
        <v>42.419726865613711</v>
      </c>
      <c r="AK35">
        <f t="shared" si="22"/>
        <v>87.26850160410082</v>
      </c>
      <c r="AL35">
        <f t="shared" ref="AL35:AL89" si="26">SUM(AI35:AK35)</f>
        <v>-3900.4948000066911</v>
      </c>
      <c r="AN35">
        <f t="shared" ref="AN35:AT66" si="27">AE35*$K35</f>
        <v>0</v>
      </c>
      <c r="AO35">
        <f t="shared" si="27"/>
        <v>0</v>
      </c>
      <c r="AP35">
        <f t="shared" si="27"/>
        <v>-0.42941244890602848</v>
      </c>
      <c r="AQ35">
        <f t="shared" si="27"/>
        <v>-106.80842424323129</v>
      </c>
      <c r="AR35">
        <f t="shared" si="27"/>
        <v>-107.23783669213731</v>
      </c>
      <c r="AS35">
        <f t="shared" si="27"/>
        <v>1.1287327920338854</v>
      </c>
      <c r="AT35">
        <f t="shared" si="27"/>
        <v>2.3220993332717259</v>
      </c>
      <c r="AU35">
        <f t="shared" si="23"/>
        <v>-103.7870045668317</v>
      </c>
      <c r="AW35">
        <v>32</v>
      </c>
      <c r="AX35">
        <f>IF(Z35&gt;0, (R35*SUMPRODUCT(K35:$K$98, X35:$X$98)-K35*$AZ$3)/Z35, 0)</f>
        <v>1865.579055041909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1000000</v>
      </c>
      <c r="S36">
        <f t="shared" si="1"/>
        <v>1830.3775329600487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1204.2731531929694</v>
      </c>
      <c r="AC36">
        <f t="shared" si="2"/>
        <v>1162.0741868504226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-4184.9813998392719</v>
      </c>
      <c r="AI36">
        <f t="shared" si="25"/>
        <v>-4200.8534558212305</v>
      </c>
      <c r="AJ36">
        <f t="shared" si="7"/>
        <v>42.198966342546782</v>
      </c>
      <c r="AK36">
        <f t="shared" si="22"/>
        <v>84.299120723507869</v>
      </c>
      <c r="AL36">
        <f t="shared" si="26"/>
        <v>-4074.3553687551762</v>
      </c>
      <c r="AN36">
        <f t="shared" si="27"/>
        <v>0</v>
      </c>
      <c r="AO36">
        <f t="shared" si="27"/>
        <v>0</v>
      </c>
      <c r="AP36">
        <f t="shared" si="27"/>
        <v>-0.3770842892899689</v>
      </c>
      <c r="AQ36">
        <f t="shared" si="27"/>
        <v>-99.425729007252926</v>
      </c>
      <c r="AR36">
        <f t="shared" si="27"/>
        <v>-99.802813296542908</v>
      </c>
      <c r="AS36">
        <f t="shared" si="27"/>
        <v>1.0025523631052176</v>
      </c>
      <c r="AT36">
        <f t="shared" si="27"/>
        <v>2.0027571766333518</v>
      </c>
      <c r="AU36">
        <f t="shared" si="23"/>
        <v>-96.797503756804346</v>
      </c>
      <c r="AW36">
        <v>33</v>
      </c>
      <c r="AX36">
        <f>IF(Z36&gt;0, (R36*SUMPRODUCT(K36:$K$98, X36:$X$98)-K36*$AZ$3)/Z36, 0)</f>
        <v>1830.3775329600487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1000000</v>
      </c>
      <c r="S37">
        <f t="shared" si="1"/>
        <v>1794.9152799381247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1162.0741868504226</v>
      </c>
      <c r="AC37">
        <f t="shared" si="2"/>
        <v>1120.3354738259236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-4361.6320954907824</v>
      </c>
      <c r="AI37">
        <f t="shared" si="25"/>
        <v>-4377.2363901105336</v>
      </c>
      <c r="AJ37">
        <f t="shared" si="7"/>
        <v>41.73871302449902</v>
      </c>
      <c r="AK37">
        <f t="shared" si="22"/>
        <v>81.345193079529594</v>
      </c>
      <c r="AL37">
        <f t="shared" si="26"/>
        <v>-4254.1524840065049</v>
      </c>
      <c r="AN37">
        <f t="shared" si="27"/>
        <v>0</v>
      </c>
      <c r="AO37">
        <f t="shared" si="27"/>
        <v>0</v>
      </c>
      <c r="AP37">
        <f t="shared" si="27"/>
        <v>-0.33100257375788139</v>
      </c>
      <c r="AQ37">
        <f t="shared" si="27"/>
        <v>-92.520135294358411</v>
      </c>
      <c r="AR37">
        <f t="shared" si="27"/>
        <v>-92.851137868116282</v>
      </c>
      <c r="AS37">
        <f t="shared" si="27"/>
        <v>0.88537301897411025</v>
      </c>
      <c r="AT37">
        <f t="shared" si="27"/>
        <v>1.7255165278714166</v>
      </c>
      <c r="AU37">
        <f t="shared" si="23"/>
        <v>-90.240248321270755</v>
      </c>
      <c r="AW37">
        <v>34</v>
      </c>
      <c r="AX37">
        <f>IF(Z37&gt;0, (R37*SUMPRODUCT(K37:$K$98, X37:$X$98)-K37*$AZ$3)/Z37, 0)</f>
        <v>1794.9152799381247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1000000</v>
      </c>
      <c r="S38">
        <f t="shared" si="1"/>
        <v>1759.6592235722992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1120.3354738259236</v>
      </c>
      <c r="AC38">
        <f t="shared" si="2"/>
        <v>1079.3216028018812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-4560.3938012730096</v>
      </c>
      <c r="AI38">
        <f t="shared" si="25"/>
        <v>-4575.7280431015315</v>
      </c>
      <c r="AJ38">
        <f t="shared" si="7"/>
        <v>41.013871024042373</v>
      </c>
      <c r="AK38">
        <f t="shared" si="22"/>
        <v>78.423483167814666</v>
      </c>
      <c r="AL38">
        <f t="shared" si="26"/>
        <v>-4456.2906889096739</v>
      </c>
      <c r="AN38">
        <f t="shared" si="27"/>
        <v>0</v>
      </c>
      <c r="AO38">
        <f t="shared" si="27"/>
        <v>0</v>
      </c>
      <c r="AP38">
        <f t="shared" si="27"/>
        <v>-0.29042333923537894</v>
      </c>
      <c r="AQ38">
        <f t="shared" si="27"/>
        <v>-86.371717024217645</v>
      </c>
      <c r="AR38">
        <f t="shared" si="27"/>
        <v>-86.66214036345302</v>
      </c>
      <c r="AS38">
        <f t="shared" si="27"/>
        <v>0.77678345698292428</v>
      </c>
      <c r="AT38">
        <f t="shared" si="27"/>
        <v>1.4853039433421686</v>
      </c>
      <c r="AU38">
        <f t="shared" si="23"/>
        <v>-84.400052963127905</v>
      </c>
      <c r="AW38">
        <v>35</v>
      </c>
      <c r="AX38">
        <f>IF(Z38&gt;0, (R38*SUMPRODUCT(K38:$K$98, X38:$X$98)-K38*$AZ$3)/Z38, 0)</f>
        <v>1759.6592235722992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1000000</v>
      </c>
      <c r="S39">
        <f t="shared" si="1"/>
        <v>1724.51215122915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1079.3216028018812</v>
      </c>
      <c r="AC39">
        <f t="shared" si="2"/>
        <v>1038.9376217333026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-4782.9168628671305</v>
      </c>
      <c r="AI39">
        <f t="shared" si="25"/>
        <v>-4797.9781893557956</v>
      </c>
      <c r="AJ39">
        <f t="shared" si="7"/>
        <v>40.383981068578578</v>
      </c>
      <c r="AK39">
        <f t="shared" si="22"/>
        <v>75.552512196131687</v>
      </c>
      <c r="AL39">
        <f t="shared" si="26"/>
        <v>-4682.0416960910852</v>
      </c>
      <c r="AN39">
        <f t="shared" si="27"/>
        <v>0</v>
      </c>
      <c r="AO39">
        <f t="shared" si="27"/>
        <v>0</v>
      </c>
      <c r="AP39">
        <f t="shared" si="27"/>
        <v>-0.25469147398231157</v>
      </c>
      <c r="AQ39">
        <f t="shared" si="27"/>
        <v>-80.880535101290675</v>
      </c>
      <c r="AR39">
        <f t="shared" si="27"/>
        <v>-81.135226575272995</v>
      </c>
      <c r="AS39">
        <f t="shared" si="27"/>
        <v>0.68290503305739048</v>
      </c>
      <c r="AT39">
        <f t="shared" si="27"/>
        <v>1.2776152690655032</v>
      </c>
      <c r="AU39">
        <f t="shared" si="23"/>
        <v>-79.174706273150093</v>
      </c>
      <c r="AW39">
        <v>36</v>
      </c>
      <c r="AX39">
        <f>IF(Z39&gt;0, (R39*SUMPRODUCT(K39:$K$98, X39:$X$98)-K39*$AZ$3)/Z39, 0)</f>
        <v>1724.51215122915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1000000</v>
      </c>
      <c r="S40">
        <f t="shared" si="1"/>
        <v>1689.434529784347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1038.9376217333026</v>
      </c>
      <c r="AC40">
        <f t="shared" si="2"/>
        <v>999.11756516383298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-5036.8250705720156</v>
      </c>
      <c r="AI40">
        <f t="shared" si="25"/>
        <v>-5051.6098631690302</v>
      </c>
      <c r="AJ40">
        <f t="shared" si="7"/>
        <v>39.820056569469671</v>
      </c>
      <c r="AK40">
        <f t="shared" si="22"/>
        <v>72.72563352133119</v>
      </c>
      <c r="AL40">
        <f t="shared" si="26"/>
        <v>-4939.064173078229</v>
      </c>
      <c r="AN40">
        <f t="shared" si="27"/>
        <v>0</v>
      </c>
      <c r="AO40">
        <f t="shared" si="27"/>
        <v>0</v>
      </c>
      <c r="AP40">
        <f t="shared" si="27"/>
        <v>-0.22322786097999064</v>
      </c>
      <c r="AQ40">
        <f t="shared" si="27"/>
        <v>-76.048390889246889</v>
      </c>
      <c r="AR40">
        <f t="shared" si="27"/>
        <v>-76.271618750226878</v>
      </c>
      <c r="AS40">
        <f t="shared" si="27"/>
        <v>0.60122223519726969</v>
      </c>
      <c r="AT40">
        <f t="shared" si="27"/>
        <v>1.0980463542423979</v>
      </c>
      <c r="AU40">
        <f t="shared" si="23"/>
        <v>-74.572350160787209</v>
      </c>
      <c r="AW40">
        <v>37</v>
      </c>
      <c r="AX40">
        <f>IF(Z40&gt;0, (R40*SUMPRODUCT(K40:$K$98, X40:$X$98)-K40*$AZ$3)/Z40, 0)</f>
        <v>1689.434529784347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25</v>
      </c>
      <c r="R41">
        <f t="shared" si="0"/>
        <v>1000000</v>
      </c>
      <c r="S41">
        <f t="shared" si="1"/>
        <v>1654.2811112761108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999.11756516383298</v>
      </c>
      <c r="AC41">
        <f t="shared" si="2"/>
        <v>959.73031582085468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-5328.3132855310005</v>
      </c>
      <c r="AI41">
        <f t="shared" si="25"/>
        <v>-5342.8170223699062</v>
      </c>
      <c r="AJ41">
        <f t="shared" si="7"/>
        <v>39.387249342978293</v>
      </c>
      <c r="AK41">
        <f t="shared" si="22"/>
        <v>69.938229561468319</v>
      </c>
      <c r="AL41">
        <f t="shared" si="26"/>
        <v>-5233.4915434654595</v>
      </c>
      <c r="AN41">
        <f t="shared" si="27"/>
        <v>0</v>
      </c>
      <c r="AO41">
        <f t="shared" si="27"/>
        <v>0</v>
      </c>
      <c r="AP41">
        <f t="shared" si="27"/>
        <v>-0.19552173829490663</v>
      </c>
      <c r="AQ41">
        <f t="shared" si="27"/>
        <v>-71.829838567690246</v>
      </c>
      <c r="AR41">
        <f t="shared" si="27"/>
        <v>-72.02536030598516</v>
      </c>
      <c r="AS41">
        <f t="shared" si="27"/>
        <v>0.53097098656231678</v>
      </c>
      <c r="AT41">
        <f t="shared" si="27"/>
        <v>0.94282214087374039</v>
      </c>
      <c r="AU41">
        <f t="shared" si="23"/>
        <v>-70.551567178549092</v>
      </c>
      <c r="AW41">
        <v>38</v>
      </c>
      <c r="AX41">
        <f>IF(Z41&gt;0, (R41*SUMPRODUCT(K41:$K$98, X41:$X$98)-K41*$AZ$3)/Z41, 0)</f>
        <v>1654.2811112761108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1000000</v>
      </c>
      <c r="S42">
        <f t="shared" si="1"/>
        <v>1618.8760209564764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959.73031582085468</v>
      </c>
      <c r="AC42">
        <f t="shared" si="2"/>
        <v>920.63363934804738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-5661.0457693596218</v>
      </c>
      <c r="AI42">
        <f t="shared" si="25"/>
        <v>-5675.2629426859048</v>
      </c>
      <c r="AJ42">
        <f t="shared" si="7"/>
        <v>39.096676472807303</v>
      </c>
      <c r="AK42">
        <f t="shared" si="22"/>
        <v>67.181122107459828</v>
      </c>
      <c r="AL42">
        <f t="shared" si="26"/>
        <v>-5568.985144105638</v>
      </c>
      <c r="AN42">
        <f t="shared" si="27"/>
        <v>0</v>
      </c>
      <c r="AO42">
        <f t="shared" si="27"/>
        <v>0</v>
      </c>
      <c r="AP42">
        <f t="shared" si="27"/>
        <v>-0.17112378355549465</v>
      </c>
      <c r="AQ42">
        <f t="shared" si="27"/>
        <v>-68.138690350125501</v>
      </c>
      <c r="AR42">
        <f t="shared" si="27"/>
        <v>-68.309814133680987</v>
      </c>
      <c r="AS42">
        <f t="shared" si="27"/>
        <v>0.47058378264993345</v>
      </c>
      <c r="AT42">
        <f t="shared" si="27"/>
        <v>0.80861979626283753</v>
      </c>
      <c r="AU42">
        <f t="shared" si="23"/>
        <v>-67.030610554768231</v>
      </c>
      <c r="AW42">
        <v>39</v>
      </c>
      <c r="AX42">
        <f>IF(Z42&gt;0, (R42*SUMPRODUCT(K42:$K$98, X42:$X$98)-K42*$AZ$3)/Z42, 0)</f>
        <v>1618.8760209564764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1000000</v>
      </c>
      <c r="S43">
        <f t="shared" si="1"/>
        <v>1583.1433183780096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920.63363934804738</v>
      </c>
      <c r="AC43">
        <f t="shared" si="2"/>
        <v>881.72098658263883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-6056.8126915755083</v>
      </c>
      <c r="AI43">
        <f t="shared" si="25"/>
        <v>-6070.7362728512389</v>
      </c>
      <c r="AJ43">
        <f t="shared" si="7"/>
        <v>38.912652765408552</v>
      </c>
      <c r="AK43">
        <f t="shared" si="22"/>
        <v>64.444354754363317</v>
      </c>
      <c r="AL43">
        <f t="shared" si="26"/>
        <v>-5967.3792653314667</v>
      </c>
      <c r="AN43">
        <f t="shared" si="27"/>
        <v>0</v>
      </c>
      <c r="AO43">
        <f t="shared" si="27"/>
        <v>0</v>
      </c>
      <c r="AP43">
        <f t="shared" si="27"/>
        <v>-0.14963391794505237</v>
      </c>
      <c r="AQ43">
        <f t="shared" si="27"/>
        <v>-65.091343624322633</v>
      </c>
      <c r="AR43">
        <f t="shared" si="27"/>
        <v>-65.240977542267686</v>
      </c>
      <c r="AS43">
        <f t="shared" si="27"/>
        <v>0.41818642600755423</v>
      </c>
      <c r="AT43">
        <f t="shared" si="27"/>
        <v>0.6925704745333412</v>
      </c>
      <c r="AU43">
        <f t="shared" si="23"/>
        <v>-64.130220641726794</v>
      </c>
      <c r="AW43">
        <v>40</v>
      </c>
      <c r="AX43">
        <f>IF(Z43&gt;0, (R43*SUMPRODUCT(K43:$K$98, X43:$X$98)-K43*$AZ$3)/Z43, 0)</f>
        <v>1583.1433183780096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25</v>
      </c>
      <c r="R44">
        <f t="shared" si="0"/>
        <v>1000000</v>
      </c>
      <c r="S44">
        <f t="shared" si="1"/>
        <v>1546.6527399913257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881.72098658263883</v>
      </c>
      <c r="AC44">
        <f t="shared" si="2"/>
        <v>842.72431937324177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-6504.0506756526256</v>
      </c>
      <c r="AI44">
        <f t="shared" si="25"/>
        <v>-6517.6724198487072</v>
      </c>
      <c r="AJ44">
        <f t="shared" si="7"/>
        <v>38.99666720939706</v>
      </c>
      <c r="AK44">
        <f t="shared" si="22"/>
        <v>61.720469060784723</v>
      </c>
      <c r="AL44">
        <f t="shared" si="26"/>
        <v>-6416.9552835785253</v>
      </c>
      <c r="AN44">
        <f t="shared" si="27"/>
        <v>0</v>
      </c>
      <c r="AO44">
        <f t="shared" si="27"/>
        <v>0</v>
      </c>
      <c r="AP44">
        <f t="shared" si="27"/>
        <v>-0.13070547836262095</v>
      </c>
      <c r="AQ44">
        <f t="shared" si="27"/>
        <v>-62.408678552371171</v>
      </c>
      <c r="AR44">
        <f t="shared" si="27"/>
        <v>-62.539384030733792</v>
      </c>
      <c r="AS44">
        <f t="shared" si="27"/>
        <v>0.37418688596562183</v>
      </c>
      <c r="AT44">
        <f t="shared" si="27"/>
        <v>0.59222984349358254</v>
      </c>
      <c r="AU44">
        <f t="shared" si="23"/>
        <v>-61.572967301274588</v>
      </c>
      <c r="AW44">
        <v>41</v>
      </c>
      <c r="AX44">
        <f>IF(Z44&gt;0, (R44*SUMPRODUCT(K44:$K$98, X44:$X$98)-K44*$AZ$3)/Z44, 0)</f>
        <v>1546.6527399913257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25</v>
      </c>
      <c r="R45">
        <f t="shared" si="0"/>
        <v>1000000</v>
      </c>
      <c r="S45">
        <f t="shared" si="1"/>
        <v>1509.3783380189377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842.72431937324177</v>
      </c>
      <c r="AC45">
        <f t="shared" si="2"/>
        <v>803.61445904848267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-7006.8710163202404</v>
      </c>
      <c r="AI45">
        <f t="shared" si="25"/>
        <v>-7020.1813712989533</v>
      </c>
      <c r="AJ45">
        <f t="shared" si="7"/>
        <v>39.109860324759097</v>
      </c>
      <c r="AK45">
        <f t="shared" si="22"/>
        <v>58.990702356126931</v>
      </c>
      <c r="AL45">
        <f t="shared" si="26"/>
        <v>-6922.0808086180668</v>
      </c>
      <c r="AN45">
        <f t="shared" si="27"/>
        <v>0</v>
      </c>
      <c r="AO45">
        <f t="shared" si="27"/>
        <v>0</v>
      </c>
      <c r="AP45">
        <f t="shared" si="27"/>
        <v>-0.1140335608186623</v>
      </c>
      <c r="AQ45">
        <f t="shared" si="27"/>
        <v>-60.029837931890292</v>
      </c>
      <c r="AR45">
        <f t="shared" si="27"/>
        <v>-60.143871492708953</v>
      </c>
      <c r="AS45">
        <f t="shared" si="27"/>
        <v>0.33506519120529127</v>
      </c>
      <c r="AT45">
        <f t="shared" si="27"/>
        <v>0.50538996560356153</v>
      </c>
      <c r="AU45">
        <f t="shared" si="23"/>
        <v>-59.303416335900096</v>
      </c>
      <c r="AW45">
        <v>42</v>
      </c>
      <c r="AX45">
        <f>IF(Z45&gt;0, (R45*SUMPRODUCT(K45:$K$98, X45:$X$98)-K45*$AZ$3)/Z45, 0)</f>
        <v>1509.3783380189377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1000000</v>
      </c>
      <c r="S46">
        <f t="shared" si="1"/>
        <v>1471.3416619689801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803.61445904848267</v>
      </c>
      <c r="AC46">
        <f t="shared" si="2"/>
        <v>764.38713739124671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-7572.9679934463502</v>
      </c>
      <c r="AI46">
        <f t="shared" si="25"/>
        <v>-7585.9559206754402</v>
      </c>
      <c r="AJ46">
        <f t="shared" si="7"/>
        <v>39.227321657235962</v>
      </c>
      <c r="AK46">
        <f t="shared" si="22"/>
        <v>56.253012133393796</v>
      </c>
      <c r="AL46">
        <f t="shared" si="26"/>
        <v>-7490.4755868848106</v>
      </c>
      <c r="AN46">
        <f t="shared" si="27"/>
        <v>0</v>
      </c>
      <c r="AO46">
        <f t="shared" si="27"/>
        <v>0</v>
      </c>
      <c r="AP46">
        <f t="shared" si="27"/>
        <v>-9.9349313799253117E-2</v>
      </c>
      <c r="AQ46">
        <f t="shared" si="27"/>
        <v>-57.928348404006847</v>
      </c>
      <c r="AR46">
        <f t="shared" si="27"/>
        <v>-58.027697717806106</v>
      </c>
      <c r="AS46">
        <f t="shared" si="27"/>
        <v>0.30006385315280898</v>
      </c>
      <c r="AT46">
        <f t="shared" si="27"/>
        <v>0.43029946626713494</v>
      </c>
      <c r="AU46">
        <f t="shared" si="23"/>
        <v>-57.297334398386162</v>
      </c>
      <c r="AW46">
        <v>43</v>
      </c>
      <c r="AX46">
        <f>IF(Z46&gt;0, (R46*SUMPRODUCT(K46:$K$98, X46:$X$98)-K46*$AZ$3)/Z46, 0)</f>
        <v>1471.3416619689801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1000000</v>
      </c>
      <c r="S47">
        <f t="shared" si="1"/>
        <v>1432.4748179088892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764.38713739124671</v>
      </c>
      <c r="AC47">
        <f t="shared" si="2"/>
        <v>725.0324642324664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-8182.1556959826521</v>
      </c>
      <c r="AI47">
        <f t="shared" si="25"/>
        <v>-8194.8091900470517</v>
      </c>
      <c r="AJ47">
        <f t="shared" si="7"/>
        <v>39.354673158780315</v>
      </c>
      <c r="AK47">
        <f t="shared" si="22"/>
        <v>53.507099617387276</v>
      </c>
      <c r="AL47">
        <f t="shared" si="26"/>
        <v>-8101.9474172708842</v>
      </c>
      <c r="AN47">
        <f t="shared" si="27"/>
        <v>0</v>
      </c>
      <c r="AO47">
        <f t="shared" si="27"/>
        <v>0</v>
      </c>
      <c r="AP47">
        <f t="shared" si="27"/>
        <v>-8.6420638009158363E-2</v>
      </c>
      <c r="AQ47">
        <f t="shared" si="27"/>
        <v>-55.882360392971513</v>
      </c>
      <c r="AR47">
        <f t="shared" si="27"/>
        <v>-55.968781030980672</v>
      </c>
      <c r="AS47">
        <f t="shared" si="27"/>
        <v>0.26878393791581878</v>
      </c>
      <c r="AT47">
        <f t="shared" si="27"/>
        <v>0.36544196120217703</v>
      </c>
      <c r="AU47">
        <f t="shared" si="23"/>
        <v>-55.334555131862679</v>
      </c>
      <c r="AW47">
        <v>44</v>
      </c>
      <c r="AX47">
        <f>IF(Z47&gt;0, (R47*SUMPRODUCT(K47:$K$98, X47:$X$98)-K47*$AZ$3)/Z47, 0)</f>
        <v>1432.4748179088892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1000000</v>
      </c>
      <c r="S48">
        <f t="shared" si="1"/>
        <v>1393.0667434897694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725.0324642324664</v>
      </c>
      <c r="AC48">
        <f t="shared" si="2"/>
        <v>685.73374245130447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-8830.7783532689355</v>
      </c>
      <c r="AI48">
        <f t="shared" si="25"/>
        <v>-8843.0845429338588</v>
      </c>
      <c r="AJ48">
        <f t="shared" si="7"/>
        <v>39.29872178116193</v>
      </c>
      <c r="AK48">
        <f t="shared" si="22"/>
        <v>50.752272496272653</v>
      </c>
      <c r="AL48">
        <f t="shared" si="26"/>
        <v>-8753.0335486564236</v>
      </c>
      <c r="AN48">
        <f t="shared" si="27"/>
        <v>0</v>
      </c>
      <c r="AO48">
        <f t="shared" si="27"/>
        <v>0</v>
      </c>
      <c r="AP48">
        <f t="shared" si="27"/>
        <v>-7.5043414102216002E-2</v>
      </c>
      <c r="AQ48">
        <f t="shared" si="27"/>
        <v>-53.850279806601584</v>
      </c>
      <c r="AR48">
        <f t="shared" si="27"/>
        <v>-53.925323220703802</v>
      </c>
      <c r="AS48">
        <f t="shared" si="27"/>
        <v>0.23964446612726678</v>
      </c>
      <c r="AT48">
        <f t="shared" si="27"/>
        <v>0.30948846923934792</v>
      </c>
      <c r="AU48">
        <f t="shared" si="23"/>
        <v>-53.376190285337181</v>
      </c>
      <c r="AW48">
        <v>45</v>
      </c>
      <c r="AX48">
        <f>IF(Z48&gt;0, (R48*SUMPRODUCT(K48:$K$98, X48:$X$98)-K48*$AZ$3)/Z48, 0)</f>
        <v>1393.0667434897694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1000000</v>
      </c>
      <c r="S49">
        <f t="shared" si="1"/>
        <v>1353.4048374320207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685.73374245130447</v>
      </c>
      <c r="AC49">
        <f t="shared" si="2"/>
        <v>646.69028283381829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-9500.3941732438107</v>
      </c>
      <c r="AI49">
        <f t="shared" si="25"/>
        <v>-9512.339791157754</v>
      </c>
      <c r="AJ49">
        <f t="shared" si="7"/>
        <v>39.043459617486178</v>
      </c>
      <c r="AK49">
        <f t="shared" si="22"/>
        <v>48.001361971591315</v>
      </c>
      <c r="AL49">
        <f t="shared" si="26"/>
        <v>-9425.2949695686766</v>
      </c>
      <c r="AN49">
        <f t="shared" si="27"/>
        <v>0</v>
      </c>
      <c r="AO49">
        <f t="shared" si="27"/>
        <v>0</v>
      </c>
      <c r="AP49">
        <f t="shared" si="27"/>
        <v>-6.5039856846099836E-2</v>
      </c>
      <c r="AQ49">
        <f t="shared" si="27"/>
        <v>-51.726439055786429</v>
      </c>
      <c r="AR49">
        <f t="shared" si="27"/>
        <v>-51.791478912632535</v>
      </c>
      <c r="AS49">
        <f t="shared" si="27"/>
        <v>0.21257845702010417</v>
      </c>
      <c r="AT49">
        <f t="shared" si="27"/>
        <v>0.2613512112593207</v>
      </c>
      <c r="AU49">
        <f t="shared" si="23"/>
        <v>-51.31754924435311</v>
      </c>
      <c r="AW49">
        <v>46</v>
      </c>
      <c r="AX49">
        <f>IF(Z49&gt;0, (R49*SUMPRODUCT(K49:$K$98, X49:$X$98)-K49*$AZ$3)/Z49, 0)</f>
        <v>1353.4048374320207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1000000</v>
      </c>
      <c r="S50">
        <f t="shared" si="1"/>
        <v>1313.995567170813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646.69028283381829</v>
      </c>
      <c r="AC50">
        <f t="shared" si="2"/>
        <v>608.18421894688515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-10195.426251744704</v>
      </c>
      <c r="AI50">
        <f t="shared" si="25"/>
        <v>-10206.997527823214</v>
      </c>
      <c r="AJ50">
        <f t="shared" si="7"/>
        <v>38.506063886933134</v>
      </c>
      <c r="AK50">
        <f t="shared" si="22"/>
        <v>45.268319798367287</v>
      </c>
      <c r="AL50">
        <f t="shared" si="26"/>
        <v>-10123.223144137914</v>
      </c>
      <c r="AN50">
        <f t="shared" si="27"/>
        <v>0</v>
      </c>
      <c r="AO50">
        <f t="shared" si="27"/>
        <v>0</v>
      </c>
      <c r="AP50">
        <f t="shared" si="27"/>
        <v>-5.6251510647694326E-2</v>
      </c>
      <c r="AQ50">
        <f t="shared" si="27"/>
        <v>-49.563084007899363</v>
      </c>
      <c r="AR50">
        <f t="shared" si="27"/>
        <v>-49.619335518547061</v>
      </c>
      <c r="AS50">
        <f t="shared" si="27"/>
        <v>0.18718974882634418</v>
      </c>
      <c r="AT50">
        <f t="shared" si="27"/>
        <v>0.22006314220349413</v>
      </c>
      <c r="AU50">
        <f t="shared" si="23"/>
        <v>-49.212082627517219</v>
      </c>
      <c r="AW50">
        <v>47</v>
      </c>
      <c r="AX50">
        <f>IF(Z50&gt;0, (R50*SUMPRODUCT(K50:$K$98, X50:$X$98)-K50*$AZ$3)/Z50, 0)</f>
        <v>1313.995567170813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1000000</v>
      </c>
      <c r="S51">
        <f t="shared" si="1"/>
        <v>1275.3020237842763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608.18421894688515</v>
      </c>
      <c r="AC51">
        <f t="shared" si="2"/>
        <v>570.42504133974739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-10936.297212340518</v>
      </c>
      <c r="AI51">
        <f t="shared" si="25"/>
        <v>-10947.479368227934</v>
      </c>
      <c r="AJ51">
        <f t="shared" si="7"/>
        <v>37.759177607137758</v>
      </c>
      <c r="AK51">
        <f t="shared" si="22"/>
        <v>42.572895326281966</v>
      </c>
      <c r="AL51">
        <f t="shared" si="26"/>
        <v>-10867.147295294513</v>
      </c>
      <c r="AN51">
        <f t="shared" si="27"/>
        <v>0</v>
      </c>
      <c r="AO51">
        <f t="shared" si="27"/>
        <v>0</v>
      </c>
      <c r="AP51">
        <f t="shared" si="27"/>
        <v>-4.8535605745501295E-2</v>
      </c>
      <c r="AQ51">
        <f t="shared" si="27"/>
        <v>-47.468468080569117</v>
      </c>
      <c r="AR51">
        <f t="shared" si="27"/>
        <v>-47.517003686314617</v>
      </c>
      <c r="AS51">
        <f t="shared" si="27"/>
        <v>0.16389188060566315</v>
      </c>
      <c r="AT51">
        <f t="shared" si="27"/>
        <v>0.18478558909433038</v>
      </c>
      <c r="AU51">
        <f t="shared" si="23"/>
        <v>-47.168326216614616</v>
      </c>
      <c r="AW51">
        <v>48</v>
      </c>
      <c r="AX51">
        <f>IF(Z51&gt;0, (R51*SUMPRODUCT(K51:$K$98, X51:$X$98)-K51*$AZ$3)/Z51, 0)</f>
        <v>1275.3020237842763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1000000</v>
      </c>
      <c r="S52">
        <f t="shared" si="1"/>
        <v>1237.5421826070551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570.42504133974739</v>
      </c>
      <c r="AC52">
        <f t="shared" si="2"/>
        <v>533.49577540271571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-11720.370494441175</v>
      </c>
      <c r="AI52">
        <f t="shared" si="25"/>
        <v>-11731.147819507356</v>
      </c>
      <c r="AJ52">
        <f t="shared" si="7"/>
        <v>36.929265937031687</v>
      </c>
      <c r="AK52">
        <f t="shared" si="22"/>
        <v>39.929752893782322</v>
      </c>
      <c r="AL52">
        <f t="shared" si="26"/>
        <v>-11654.288800676542</v>
      </c>
      <c r="AN52">
        <f t="shared" si="27"/>
        <v>0</v>
      </c>
      <c r="AO52">
        <f t="shared" si="27"/>
        <v>0</v>
      </c>
      <c r="AP52">
        <f t="shared" si="27"/>
        <v>-4.1766479628488257E-2</v>
      </c>
      <c r="AQ52">
        <f t="shared" si="27"/>
        <v>-45.421160862122527</v>
      </c>
      <c r="AR52">
        <f t="shared" si="27"/>
        <v>-45.462927341751019</v>
      </c>
      <c r="AS52">
        <f t="shared" si="27"/>
        <v>0.14311579394538543</v>
      </c>
      <c r="AT52">
        <f t="shared" si="27"/>
        <v>0.15474389058208388</v>
      </c>
      <c r="AU52">
        <f t="shared" si="23"/>
        <v>-45.165067657223553</v>
      </c>
      <c r="AW52">
        <v>49</v>
      </c>
      <c r="AX52">
        <f>IF(Z52&gt;0, (R52*SUMPRODUCT(K52:$K$98, X52:$X$98)-K52*$AZ$3)/Z52, 0)</f>
        <v>1237.5421826070551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1000000</v>
      </c>
      <c r="S53">
        <f t="shared" si="1"/>
        <v>1200.9757838815533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533.49577540271571</v>
      </c>
      <c r="AC53">
        <f t="shared" si="2"/>
        <v>497.48461645446554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-12548.394364096217</v>
      </c>
      <c r="AI53">
        <f t="shared" si="25"/>
        <v>-12558.750206052635</v>
      </c>
      <c r="AJ53">
        <f t="shared" si="7"/>
        <v>36.01115894825017</v>
      </c>
      <c r="AK53">
        <f t="shared" si="22"/>
        <v>37.3447042781901</v>
      </c>
      <c r="AL53">
        <f t="shared" si="26"/>
        <v>-12485.394342826195</v>
      </c>
      <c r="AN53">
        <f t="shared" si="27"/>
        <v>0</v>
      </c>
      <c r="AO53">
        <f t="shared" si="27"/>
        <v>0</v>
      </c>
      <c r="AP53">
        <f t="shared" si="27"/>
        <v>-3.5833091654111082E-2</v>
      </c>
      <c r="AQ53">
        <f t="shared" si="27"/>
        <v>-43.41972069996271</v>
      </c>
      <c r="AR53">
        <f t="shared" si="27"/>
        <v>-43.455553791616822</v>
      </c>
      <c r="AS53">
        <f t="shared" si="27"/>
        <v>0.12460514215976358</v>
      </c>
      <c r="AT53">
        <f t="shared" si="27"/>
        <v>0.12921945089813114</v>
      </c>
      <c r="AU53">
        <f t="shared" si="23"/>
        <v>-43.20172919855893</v>
      </c>
      <c r="AW53">
        <v>50</v>
      </c>
      <c r="AX53">
        <f>IF(Z53&gt;0, (R53*SUMPRODUCT(K53:$K$98, X53:$X$98)-K53*$AZ$3)/Z53, 0)</f>
        <v>1200.9757838815533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1000000</v>
      </c>
      <c r="S54">
        <f t="shared" si="1"/>
        <v>1165.6837845610937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497.48461645446554</v>
      </c>
      <c r="AC54">
        <f t="shared" si="2"/>
        <v>462.46668317760356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-13357.090468191433</v>
      </c>
      <c r="AI54">
        <f t="shared" si="25"/>
        <v>-13367.00882446658</v>
      </c>
      <c r="AJ54">
        <f t="shared" si="7"/>
        <v>35.017933276861982</v>
      </c>
      <c r="AK54">
        <f t="shared" si="22"/>
        <v>34.823923151812593</v>
      </c>
      <c r="AL54">
        <f t="shared" si="26"/>
        <v>-13297.166968037905</v>
      </c>
      <c r="AN54">
        <f t="shared" si="27"/>
        <v>0</v>
      </c>
      <c r="AO54">
        <f t="shared" si="27"/>
        <v>0</v>
      </c>
      <c r="AP54">
        <f t="shared" si="27"/>
        <v>-3.06422427140682E-2</v>
      </c>
      <c r="AQ54">
        <f t="shared" si="27"/>
        <v>-41.266032064770819</v>
      </c>
      <c r="AR54">
        <f t="shared" si="27"/>
        <v>-41.296674307484885</v>
      </c>
      <c r="AS54">
        <f t="shared" si="27"/>
        <v>0.10818607247485788</v>
      </c>
      <c r="AT54">
        <f t="shared" si="27"/>
        <v>0.107586688345489</v>
      </c>
      <c r="AU54">
        <f t="shared" si="23"/>
        <v>-41.080901546664542</v>
      </c>
      <c r="AW54">
        <v>51</v>
      </c>
      <c r="AX54">
        <f>IF(Z54&gt;0, (R54*SUMPRODUCT(K54:$K$98, X54:$X$98)-K54*$AZ$3)/Z54, 0)</f>
        <v>1165.6837845610937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1000000</v>
      </c>
      <c r="S55">
        <f t="shared" si="1"/>
        <v>1132.1151005879719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462.46668317760356</v>
      </c>
      <c r="AC55">
        <f t="shared" si="2"/>
        <v>428.70224702631504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-14093.179293190376</v>
      </c>
      <c r="AI55">
        <f t="shared" si="25"/>
        <v>-14102.646136420444</v>
      </c>
      <c r="AJ55">
        <f t="shared" si="7"/>
        <v>33.764436151288521</v>
      </c>
      <c r="AK55">
        <f t="shared" si="22"/>
        <v>32.372667822432255</v>
      </c>
      <c r="AL55">
        <f t="shared" si="26"/>
        <v>-14036.509032446724</v>
      </c>
      <c r="AN55">
        <f t="shared" si="27"/>
        <v>0</v>
      </c>
      <c r="AO55">
        <f t="shared" si="27"/>
        <v>0</v>
      </c>
      <c r="AP55">
        <f t="shared" si="27"/>
        <v>-2.6113675703232777E-2</v>
      </c>
      <c r="AQ55">
        <f t="shared" si="27"/>
        <v>-38.875124975243068</v>
      </c>
      <c r="AR55">
        <f t="shared" si="27"/>
        <v>-38.901238650946297</v>
      </c>
      <c r="AS55">
        <f t="shared" si="27"/>
        <v>9.313701669389704E-2</v>
      </c>
      <c r="AT55">
        <f t="shared" si="27"/>
        <v>8.929791363593656E-2</v>
      </c>
      <c r="AU55">
        <f t="shared" si="23"/>
        <v>-38.718803720616464</v>
      </c>
      <c r="AW55">
        <v>52</v>
      </c>
      <c r="AX55">
        <f>IF(Z55&gt;0, (R55*SUMPRODUCT(K55:$K$98, X55:$X$98)-K55*$AZ$3)/Z55, 0)</f>
        <v>1132.1151005879719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1000000</v>
      </c>
      <c r="S56">
        <f t="shared" si="1"/>
        <v>1111.6755095163328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428.70224702631504</v>
      </c>
      <c r="AC56">
        <f t="shared" si="2"/>
        <v>396.52497554525286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-18195.698317460417</v>
      </c>
      <c r="AI56">
        <f t="shared" si="25"/>
        <v>-18204.615599800247</v>
      </c>
      <c r="AJ56">
        <f t="shared" si="7"/>
        <v>32.177271481062178</v>
      </c>
      <c r="AK56">
        <f t="shared" si="22"/>
        <v>30.009157291842055</v>
      </c>
      <c r="AL56">
        <f t="shared" si="26"/>
        <v>-18142.429171027343</v>
      </c>
      <c r="AN56">
        <f t="shared" si="27"/>
        <v>0</v>
      </c>
      <c r="AO56">
        <f t="shared" si="27"/>
        <v>0</v>
      </c>
      <c r="AP56">
        <f t="shared" si="27"/>
        <v>-2.1962274532936268E-2</v>
      </c>
      <c r="AQ56">
        <f t="shared" si="27"/>
        <v>-44.813981046850898</v>
      </c>
      <c r="AR56">
        <f t="shared" si="27"/>
        <v>-44.835943321383837</v>
      </c>
      <c r="AS56">
        <f t="shared" si="27"/>
        <v>7.9249040577243191E-2</v>
      </c>
      <c r="AT56">
        <f t="shared" si="27"/>
        <v>7.3909216488717636E-2</v>
      </c>
      <c r="AU56">
        <f t="shared" si="23"/>
        <v>-44.682785064317876</v>
      </c>
      <c r="AW56">
        <v>53</v>
      </c>
      <c r="AX56">
        <f>IF(Z56&gt;0, (R56*SUMPRODUCT(K56:$K$98, X56:$X$98)-K56*$AZ$3)/Z56, 0)</f>
        <v>1111.6755095163328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1000000</v>
      </c>
      <c r="S57">
        <f t="shared" si="1"/>
        <v>1080.1226679123261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396.52497554525286</v>
      </c>
      <c r="AC57">
        <f t="shared" si="2"/>
        <v>357.69122083249209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-21966.419197344941</v>
      </c>
      <c r="AI57">
        <f t="shared" si="25"/>
        <v>-21974.698146381441</v>
      </c>
      <c r="AJ57">
        <f t="shared" si="7"/>
        <v>38.833754712760765</v>
      </c>
      <c r="AK57">
        <f t="shared" si="22"/>
        <v>27.756748288167703</v>
      </c>
      <c r="AL57">
        <f t="shared" si="26"/>
        <v>-21908.107643380514</v>
      </c>
      <c r="AN57">
        <f t="shared" si="27"/>
        <v>0</v>
      </c>
      <c r="AO57">
        <f t="shared" si="27"/>
        <v>0</v>
      </c>
      <c r="AP57">
        <f t="shared" si="27"/>
        <v>-1.8205473757764962E-2</v>
      </c>
      <c r="AQ57">
        <f t="shared" si="27"/>
        <v>-48.304327818219548</v>
      </c>
      <c r="AR57">
        <f t="shared" si="27"/>
        <v>-48.322533291977315</v>
      </c>
      <c r="AS57">
        <f t="shared" si="27"/>
        <v>8.5395730692613511E-2</v>
      </c>
      <c r="AT57">
        <f t="shared" si="27"/>
        <v>6.103730682884876E-2</v>
      </c>
      <c r="AU57">
        <f t="shared" si="23"/>
        <v>-48.176100254455854</v>
      </c>
      <c r="AW57">
        <v>54</v>
      </c>
      <c r="AX57">
        <f>IF(Z57&gt;0, (R57*SUMPRODUCT(K57:$K$98, X57:$X$98)-K57*$AZ$3)/Z57, 0)</f>
        <v>1080.1226679123261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1000000</v>
      </c>
      <c r="S58">
        <f t="shared" si="1"/>
        <v>1040.368657113273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357.69122083249209</v>
      </c>
      <c r="AC58">
        <f t="shared" si="2"/>
        <v>314.72638081256719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-25332.096490120723</v>
      </c>
      <c r="AI58">
        <f t="shared" si="25"/>
        <v>-25339.659347254601</v>
      </c>
      <c r="AJ58">
        <f t="shared" si="7"/>
        <v>42.964840019924907</v>
      </c>
      <c r="AK58">
        <f t="shared" si="22"/>
        <v>25.038385458274448</v>
      </c>
      <c r="AL58">
        <f t="shared" si="26"/>
        <v>-25271.656121776399</v>
      </c>
      <c r="AN58">
        <f t="shared" si="27"/>
        <v>0</v>
      </c>
      <c r="AO58">
        <f t="shared" si="27"/>
        <v>0</v>
      </c>
      <c r="AP58">
        <f t="shared" si="27"/>
        <v>-1.4848912550630722E-2</v>
      </c>
      <c r="AQ58">
        <f t="shared" si="27"/>
        <v>-49.737034410032123</v>
      </c>
      <c r="AR58">
        <f t="shared" si="27"/>
        <v>-49.751883322582756</v>
      </c>
      <c r="AS58">
        <f t="shared" si="27"/>
        <v>8.4357160384491592E-2</v>
      </c>
      <c r="AT58">
        <f t="shared" si="27"/>
        <v>4.916036221461232E-2</v>
      </c>
      <c r="AU58">
        <f t="shared" si="23"/>
        <v>-49.618365799983643</v>
      </c>
      <c r="AW58">
        <v>55</v>
      </c>
      <c r="AX58">
        <f>IF(Z58&gt;0, (R58*SUMPRODUCT(K58:$K$98, X58:$X$98)-K58*$AZ$3)/Z58, 0)</f>
        <v>1040.368657113273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1000000</v>
      </c>
      <c r="S59">
        <f t="shared" si="1"/>
        <v>994.09367391360661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314.72638081256719</v>
      </c>
      <c r="AC59">
        <f t="shared" si="2"/>
        <v>269.75674622244111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-28129.658681123929</v>
      </c>
      <c r="AI59">
        <f t="shared" si="25"/>
        <v>-28136.442668219443</v>
      </c>
      <c r="AJ59">
        <f t="shared" si="7"/>
        <v>44.969634590126077</v>
      </c>
      <c r="AK59">
        <f t="shared" si="22"/>
        <v>22.030846656879707</v>
      </c>
      <c r="AL59">
        <f t="shared" si="26"/>
        <v>-28069.442186972439</v>
      </c>
      <c r="AN59">
        <f t="shared" si="27"/>
        <v>0</v>
      </c>
      <c r="AO59">
        <f t="shared" si="27"/>
        <v>0</v>
      </c>
      <c r="AP59">
        <f t="shared" si="27"/>
        <v>-1.1892570745827101E-2</v>
      </c>
      <c r="AQ59">
        <f t="shared" si="27"/>
        <v>-49.312292492787819</v>
      </c>
      <c r="AR59">
        <f t="shared" si="27"/>
        <v>-49.324185063533648</v>
      </c>
      <c r="AS59">
        <f t="shared" si="27"/>
        <v>7.8833369410562737E-2</v>
      </c>
      <c r="AT59">
        <f t="shared" si="27"/>
        <v>3.8620858024730281E-2</v>
      </c>
      <c r="AU59">
        <f t="shared" si="23"/>
        <v>-49.206730836098359</v>
      </c>
      <c r="AW59">
        <v>56</v>
      </c>
      <c r="AX59">
        <f>IF(Z59&gt;0, (R59*SUMPRODUCT(K59:$K$98, X59:$X$98)-K59*$AZ$3)/Z59, 0)</f>
        <v>994.09367391360661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25</v>
      </c>
      <c r="R60">
        <f t="shared" si="0"/>
        <v>1000000</v>
      </c>
      <c r="S60">
        <f t="shared" si="1"/>
        <v>940.29457696032398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269.75674622244111</v>
      </c>
      <c r="AC60">
        <f t="shared" si="2"/>
        <v>224.70106071171213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-29677.095353727251</v>
      </c>
      <c r="AI60">
        <f t="shared" si="25"/>
        <v>-29683.069573567966</v>
      </c>
      <c r="AJ60">
        <f t="shared" si="7"/>
        <v>45.055685510728978</v>
      </c>
      <c r="AK60">
        <f t="shared" si="22"/>
        <v>18.882972235570879</v>
      </c>
      <c r="AL60">
        <f t="shared" si="26"/>
        <v>-29619.130915821668</v>
      </c>
      <c r="AN60">
        <f t="shared" si="27"/>
        <v>0</v>
      </c>
      <c r="AO60">
        <f t="shared" si="27"/>
        <v>0</v>
      </c>
      <c r="AP60">
        <f t="shared" si="27"/>
        <v>-9.3509106584522671E-3</v>
      </c>
      <c r="AQ60">
        <f t="shared" si="27"/>
        <v>-46.450896460796109</v>
      </c>
      <c r="AR60">
        <f t="shared" si="27"/>
        <v>-46.460247371454557</v>
      </c>
      <c r="AS60">
        <f t="shared" si="27"/>
        <v>7.0521624764271665E-2</v>
      </c>
      <c r="AT60">
        <f t="shared" si="27"/>
        <v>2.9555823362491858E-2</v>
      </c>
      <c r="AU60">
        <f t="shared" si="23"/>
        <v>-46.360169923327796</v>
      </c>
      <c r="AW60">
        <v>57</v>
      </c>
      <c r="AX60">
        <f>IF(Z60&gt;0, (R60*SUMPRODUCT(K60:$K$98, X60:$X$98)-K60*$AZ$3)/Z60, 0)</f>
        <v>940.29457696032398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1000000</v>
      </c>
      <c r="S61">
        <f t="shared" si="1"/>
        <v>882.80924764998701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224.70106071171213</v>
      </c>
      <c r="AC61">
        <f t="shared" si="2"/>
        <v>182.05070619918286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-30361.616825033667</v>
      </c>
      <c r="AI61">
        <f t="shared" si="25"/>
        <v>-30366.772262255348</v>
      </c>
      <c r="AJ61">
        <f t="shared" si="7"/>
        <v>42.650354512529276</v>
      </c>
      <c r="AK61">
        <f t="shared" si="22"/>
        <v>15.729074249819851</v>
      </c>
      <c r="AL61">
        <f t="shared" si="26"/>
        <v>-30308.392833492999</v>
      </c>
      <c r="AN61">
        <f t="shared" si="27"/>
        <v>0</v>
      </c>
      <c r="AO61">
        <f t="shared" si="27"/>
        <v>0</v>
      </c>
      <c r="AP61">
        <f t="shared" si="27"/>
        <v>-7.2047711055843854E-3</v>
      </c>
      <c r="AQ61">
        <f t="shared" si="27"/>
        <v>-42.430639771901085</v>
      </c>
      <c r="AR61">
        <f t="shared" si="27"/>
        <v>-42.437844543006669</v>
      </c>
      <c r="AS61">
        <f t="shared" si="27"/>
        <v>5.960426412380293E-2</v>
      </c>
      <c r="AT61">
        <f t="shared" si="27"/>
        <v>2.1981526454457893E-2</v>
      </c>
      <c r="AU61">
        <f t="shared" si="23"/>
        <v>-42.35625875242841</v>
      </c>
      <c r="AW61">
        <v>58</v>
      </c>
      <c r="AX61">
        <f>IF(Z61&gt;0, (R61*SUMPRODUCT(K61:$K$98, X61:$X$98)-K61*$AZ$3)/Z61, 0)</f>
        <v>882.80924764998701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25</v>
      </c>
      <c r="R62">
        <f t="shared" si="0"/>
        <v>1000000</v>
      </c>
      <c r="S62">
        <f t="shared" si="1"/>
        <v>821.28917364024414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182.05070619918286</v>
      </c>
      <c r="AC62">
        <f t="shared" si="2"/>
        <v>143.01340745252008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-30022.48471136696</v>
      </c>
      <c r="AI62">
        <f t="shared" si="25"/>
        <v>-30026.83803209864</v>
      </c>
      <c r="AJ62">
        <f t="shared" si="7"/>
        <v>39.037298746662771</v>
      </c>
      <c r="AK62">
        <f t="shared" si="22"/>
        <v>12.743549433942801</v>
      </c>
      <c r="AL62">
        <f t="shared" si="26"/>
        <v>-29975.057183918034</v>
      </c>
      <c r="AN62">
        <f t="shared" si="27"/>
        <v>0</v>
      </c>
      <c r="AO62">
        <f t="shared" si="27"/>
        <v>0</v>
      </c>
      <c r="AP62">
        <f t="shared" si="27"/>
        <v>-5.4319695595650879E-3</v>
      </c>
      <c r="AQ62">
        <f t="shared" si="27"/>
        <v>-37.46133885055869</v>
      </c>
      <c r="AR62">
        <f t="shared" si="27"/>
        <v>-37.466770820118249</v>
      </c>
      <c r="AS62">
        <f t="shared" si="27"/>
        <v>4.8709808339265852E-2</v>
      </c>
      <c r="AT62">
        <f t="shared" si="27"/>
        <v>1.5901096398028291E-2</v>
      </c>
      <c r="AU62">
        <f t="shared" si="23"/>
        <v>-37.402159915380956</v>
      </c>
      <c r="AW62">
        <v>59</v>
      </c>
      <c r="AX62">
        <f>IF(Z62&gt;0, (R62*SUMPRODUCT(K62:$K$98, X62:$X$98)-K62*$AZ$3)/Z62, 0)</f>
        <v>821.28917364024414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1000000</v>
      </c>
      <c r="S63">
        <f t="shared" si="1"/>
        <v>755.58562841695448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143.01340745252008</v>
      </c>
      <c r="AC63">
        <f t="shared" si="2"/>
        <v>108.58183737449555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-28685.965439175914</v>
      </c>
      <c r="AI63">
        <f t="shared" si="25"/>
        <v>-28689.558077564299</v>
      </c>
      <c r="AJ63">
        <f t="shared" si="7"/>
        <v>34.431570078024535</v>
      </c>
      <c r="AK63">
        <f t="shared" si="22"/>
        <v>10.010938521676406</v>
      </c>
      <c r="AL63">
        <f t="shared" si="26"/>
        <v>-28645.1155689646</v>
      </c>
      <c r="AN63">
        <f t="shared" si="27"/>
        <v>0</v>
      </c>
      <c r="AO63">
        <f t="shared" si="27"/>
        <v>0</v>
      </c>
      <c r="AP63">
        <f t="shared" si="27"/>
        <v>-4.0025074221360377E-3</v>
      </c>
      <c r="AQ63">
        <f t="shared" si="27"/>
        <v>-31.958626827752656</v>
      </c>
      <c r="AR63">
        <f t="shared" si="27"/>
        <v>-31.962629335174793</v>
      </c>
      <c r="AS63">
        <f t="shared" si="27"/>
        <v>3.8359723382864544E-2</v>
      </c>
      <c r="AT63">
        <f t="shared" si="27"/>
        <v>1.1153044477035429E-2</v>
      </c>
      <c r="AU63">
        <f t="shared" si="23"/>
        <v>-31.913116567314894</v>
      </c>
      <c r="AW63">
        <v>60</v>
      </c>
      <c r="AX63">
        <f>IF(Z63&gt;0, (R63*SUMPRODUCT(K63:$K$98, X63:$X$98)-K63*$AZ$3)/Z63, 0)</f>
        <v>755.58562841695448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1000000</v>
      </c>
      <c r="S64">
        <f t="shared" si="1"/>
        <v>685.98075982386683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108.58183737449555</v>
      </c>
      <c r="AC64">
        <f t="shared" si="2"/>
        <v>79.328361236505543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-26626.226223991707</v>
      </c>
      <c r="AI64">
        <f t="shared" si="25"/>
        <v>-26629.117280340608</v>
      </c>
      <c r="AJ64">
        <f t="shared" si="7"/>
        <v>29.253476137990006</v>
      </c>
      <c r="AK64">
        <f t="shared" si="22"/>
        <v>7.6007286162146892</v>
      </c>
      <c r="AL64">
        <f t="shared" si="26"/>
        <v>-26592.263075586405</v>
      </c>
      <c r="AN64">
        <f t="shared" si="27"/>
        <v>0</v>
      </c>
      <c r="AO64">
        <f t="shared" si="27"/>
        <v>0</v>
      </c>
      <c r="AP64">
        <f t="shared" si="27"/>
        <v>-2.8757900291382288E-3</v>
      </c>
      <c r="AQ64">
        <f t="shared" si="27"/>
        <v>-26.485625545709311</v>
      </c>
      <c r="AR64">
        <f t="shared" si="27"/>
        <v>-26.488501335738448</v>
      </c>
      <c r="AS64">
        <f t="shared" si="27"/>
        <v>2.9099002178649379E-2</v>
      </c>
      <c r="AT64">
        <f t="shared" si="27"/>
        <v>7.5605927144954564E-3</v>
      </c>
      <c r="AU64">
        <f t="shared" si="23"/>
        <v>-26.451841740845307</v>
      </c>
      <c r="AW64">
        <v>61</v>
      </c>
      <c r="AX64">
        <f>IF(Z64&gt;0, (R64*SUMPRODUCT(K64:$K$98, X64:$X$98)-K64*$AZ$3)/Z64, 0)</f>
        <v>685.98075982386683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1000000</v>
      </c>
      <c r="S65">
        <f t="shared" si="1"/>
        <v>609.80698111140475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79.328361236505543</v>
      </c>
      <c r="AC65">
        <f t="shared" si="2"/>
        <v>55.258048806655779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-23870.193160013478</v>
      </c>
      <c r="AI65">
        <f t="shared" si="25"/>
        <v>-23872.458550969888</v>
      </c>
      <c r="AJ65">
        <f t="shared" si="7"/>
        <v>24.070312429849764</v>
      </c>
      <c r="AK65">
        <f t="shared" si="22"/>
        <v>5.5529852865553888</v>
      </c>
      <c r="AL65">
        <f t="shared" si="26"/>
        <v>-23842.835253253485</v>
      </c>
      <c r="AN65">
        <f t="shared" si="27"/>
        <v>0</v>
      </c>
      <c r="AO65">
        <f t="shared" si="27"/>
        <v>0</v>
      </c>
      <c r="AP65">
        <f t="shared" si="27"/>
        <v>-2.0119897175748433E-3</v>
      </c>
      <c r="AQ65">
        <f t="shared" si="27"/>
        <v>-21.200130184393629</v>
      </c>
      <c r="AR65">
        <f t="shared" si="27"/>
        <v>-21.202142174111202</v>
      </c>
      <c r="AS65">
        <f t="shared" si="27"/>
        <v>2.1377864589159235E-2</v>
      </c>
      <c r="AT65">
        <f t="shared" si="27"/>
        <v>4.9318415732053566E-3</v>
      </c>
      <c r="AU65">
        <f t="shared" si="23"/>
        <v>-21.17583246794884</v>
      </c>
      <c r="AW65">
        <v>62</v>
      </c>
      <c r="AX65">
        <f>IF(Z65&gt;0, (R65*SUMPRODUCT(K65:$K$98, X65:$X$98)-K65*$AZ$3)/Z65, 0)</f>
        <v>609.80698111140475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1000000</v>
      </c>
      <c r="S66">
        <f t="shared" si="1"/>
        <v>525.02151227963918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55.258048806655779</v>
      </c>
      <c r="AC66">
        <f t="shared" si="2"/>
        <v>36.214448189993917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-20732.406948431104</v>
      </c>
      <c r="AI66">
        <f t="shared" si="25"/>
        <v>-20734.131375304241</v>
      </c>
      <c r="AJ66">
        <f t="shared" si="7"/>
        <v>19.043600616661863</v>
      </c>
      <c r="AK66">
        <f t="shared" si="22"/>
        <v>3.8680634164659051</v>
      </c>
      <c r="AL66">
        <f t="shared" si="26"/>
        <v>-20711.219711271115</v>
      </c>
      <c r="AN66">
        <f t="shared" si="27"/>
        <v>0</v>
      </c>
      <c r="AO66">
        <f t="shared" si="27"/>
        <v>0</v>
      </c>
      <c r="AP66">
        <f t="shared" si="27"/>
        <v>-1.3674433827703437E-3</v>
      </c>
      <c r="AQ66">
        <f t="shared" si="27"/>
        <v>-16.440472560582503</v>
      </c>
      <c r="AR66">
        <f t="shared" si="27"/>
        <v>-16.441840003965275</v>
      </c>
      <c r="AS66">
        <f t="shared" si="27"/>
        <v>1.5101275706755976E-2</v>
      </c>
      <c r="AT66">
        <f t="shared" si="27"/>
        <v>3.0673134392537583E-3</v>
      </c>
      <c r="AU66">
        <f t="shared" si="23"/>
        <v>-16.423671414819268</v>
      </c>
      <c r="AW66">
        <v>63</v>
      </c>
      <c r="AX66">
        <f>IF(Z66&gt;0, (R66*SUMPRODUCT(K66:$K$98, X66:$X$98)-K66*$AZ$3)/Z66, 0)</f>
        <v>525.02151227963918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8">$C$6</f>
        <v>1000000</v>
      </c>
      <c r="S67">
        <f t="shared" ref="S67:S89" si="29">AX67</f>
        <v>426.55470833910528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36.214448189993917</v>
      </c>
      <c r="AC67">
        <f t="shared" ref="AC67:AC89" si="30">S67*Z67</f>
        <v>21.699448457743298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-1.2717857776224877</v>
      </c>
      <c r="AH67">
        <f t="shared" ref="AH67:AH89" si="33">-X67*R67</f>
        <v>-17415.873071311416</v>
      </c>
      <c r="AI67">
        <f t="shared" ref="AI67:AI89" si="34">SUM(AE67:AH67)</f>
        <v>-17417.144857089039</v>
      </c>
      <c r="AJ67">
        <f t="shared" ref="AJ67:AJ89" si="35">AB67-AC67</f>
        <v>14.514999732250619</v>
      </c>
      <c r="AK67">
        <f t="shared" si="22"/>
        <v>2.5350113732995743</v>
      </c>
      <c r="AL67">
        <f t="shared" si="26"/>
        <v>-17400.094845983487</v>
      </c>
      <c r="AN67">
        <f t="shared" ref="AN67:AT89" si="36">AE67*$K67</f>
        <v>0</v>
      </c>
      <c r="AO67">
        <f t="shared" si="36"/>
        <v>0</v>
      </c>
      <c r="AP67">
        <f t="shared" si="36"/>
        <v>-9.0045188812500239E-4</v>
      </c>
      <c r="AQ67">
        <f t="shared" si="36"/>
        <v>-12.33081550866563</v>
      </c>
      <c r="AR67">
        <f t="shared" si="36"/>
        <v>-12.331715960553755</v>
      </c>
      <c r="AS67">
        <f t="shared" si="36"/>
        <v>1.027693432731455E-2</v>
      </c>
      <c r="AT67">
        <f t="shared" si="36"/>
        <v>1.7948429819471784E-3</v>
      </c>
      <c r="AU67">
        <f t="shared" si="23"/>
        <v>-12.319644183244492</v>
      </c>
      <c r="AW67">
        <v>64</v>
      </c>
      <c r="AX67">
        <f>IF(Z67&gt;0, (R67*SUMPRODUCT(K67:$K$98, X67:$X$98)-K67*$AZ$3)/Z67, 0)</f>
        <v>426.55470833910528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25</v>
      </c>
      <c r="R68">
        <f t="shared" si="28"/>
        <v>1000000</v>
      </c>
      <c r="S68">
        <f t="shared" si="29"/>
        <v>305.52690823218074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21.699448457743298</v>
      </c>
      <c r="AC68">
        <f t="shared" si="30"/>
        <v>11.087805117231138</v>
      </c>
      <c r="AE68">
        <f t="shared" si="31"/>
        <v>0</v>
      </c>
      <c r="AF68">
        <f t="shared" si="32"/>
        <v>0</v>
      </c>
      <c r="AG68">
        <f t="shared" si="32"/>
        <v>-0.90726911595010151</v>
      </c>
      <c r="AH68">
        <f t="shared" si="33"/>
        <v>-14071.952155846453</v>
      </c>
      <c r="AI68">
        <f t="shared" si="34"/>
        <v>-14072.859424962404</v>
      </c>
      <c r="AJ68">
        <f t="shared" si="35"/>
        <v>10.61164334051216</v>
      </c>
      <c r="AK68">
        <f t="shared" si="22"/>
        <v>1.5189613920420311</v>
      </c>
      <c r="AL68">
        <f t="shared" si="26"/>
        <v>-14060.72882022985</v>
      </c>
      <c r="AN68">
        <f t="shared" si="36"/>
        <v>0</v>
      </c>
      <c r="AO68">
        <f t="shared" si="36"/>
        <v>0</v>
      </c>
      <c r="AP68">
        <f t="shared" si="36"/>
        <v>-5.7354124389874235E-4</v>
      </c>
      <c r="AQ68">
        <f t="shared" si="36"/>
        <v>-8.8957562884700341</v>
      </c>
      <c r="AR68">
        <f t="shared" si="36"/>
        <v>-8.8963298297139328</v>
      </c>
      <c r="AS68">
        <f t="shared" si="36"/>
        <v>6.7082798414818765E-3</v>
      </c>
      <c r="AT68">
        <f t="shared" si="36"/>
        <v>9.6022998128139267E-4</v>
      </c>
      <c r="AU68">
        <f t="shared" si="23"/>
        <v>-8.8886613198911686</v>
      </c>
      <c r="AW68">
        <v>65</v>
      </c>
      <c r="AX68">
        <f>IF(Z68&gt;0, (R68*SUMPRODUCT(K68:$K$98, X68:$X$98)-K68*$AZ$3)/Z68, 0)</f>
        <v>305.52690823218074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8"/>
        <v>1000000</v>
      </c>
      <c r="S69">
        <f t="shared" si="29"/>
        <v>149.23599904732748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11.087805117231138</v>
      </c>
      <c r="AC69">
        <f t="shared" si="30"/>
        <v>3.7270239788981385</v>
      </c>
      <c r="AE69">
        <f t="shared" si="31"/>
        <v>0</v>
      </c>
      <c r="AF69">
        <f t="shared" si="32"/>
        <v>0</v>
      </c>
      <c r="AG69">
        <f t="shared" si="32"/>
        <v>-0.62435069331297555</v>
      </c>
      <c r="AH69">
        <f t="shared" si="33"/>
        <v>-10953.829259105003</v>
      </c>
      <c r="AI69">
        <f t="shared" si="34"/>
        <v>-10954.453609798316</v>
      </c>
      <c r="AJ69">
        <f t="shared" si="35"/>
        <v>7.3607811383329995</v>
      </c>
      <c r="AK69">
        <f t="shared" si="22"/>
        <v>0.77614635820617972</v>
      </c>
      <c r="AL69">
        <f t="shared" si="26"/>
        <v>-10946.316682301776</v>
      </c>
      <c r="AN69">
        <f t="shared" si="36"/>
        <v>0</v>
      </c>
      <c r="AO69">
        <f t="shared" si="36"/>
        <v>0</v>
      </c>
      <c r="AP69">
        <f t="shared" si="36"/>
        <v>-3.524025984923229E-4</v>
      </c>
      <c r="AQ69">
        <f t="shared" si="36"/>
        <v>-6.1826757552983338</v>
      </c>
      <c r="AR69">
        <f t="shared" si="36"/>
        <v>-6.1830281578968256</v>
      </c>
      <c r="AS69">
        <f t="shared" si="36"/>
        <v>4.1546496670285971E-3</v>
      </c>
      <c r="AT69">
        <f t="shared" si="36"/>
        <v>4.3808070748005472E-4</v>
      </c>
      <c r="AU69">
        <f t="shared" si="23"/>
        <v>-6.1784354275223166</v>
      </c>
      <c r="AW69">
        <v>66</v>
      </c>
      <c r="AX69">
        <f>IF(Z69&gt;0, (R69*SUMPRODUCT(K69:$K$98, X69:$X$98)-K69*$AZ$3)/Z69, 0)</f>
        <v>149.23599904732748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25</v>
      </c>
      <c r="R70">
        <f t="shared" si="28"/>
        <v>1000000</v>
      </c>
      <c r="S70">
        <f t="shared" si="29"/>
        <v>-65.558462509907187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3.7270239788981385</v>
      </c>
      <c r="AC70">
        <f t="shared" si="30"/>
        <v>-1.0851382494921396</v>
      </c>
      <c r="AE70">
        <f t="shared" si="31"/>
        <v>0</v>
      </c>
      <c r="AF70">
        <f t="shared" si="32"/>
        <v>0</v>
      </c>
      <c r="AG70">
        <f t="shared" si="32"/>
        <v>-0.41380555917100464</v>
      </c>
      <c r="AH70">
        <f t="shared" si="33"/>
        <v>-8172.0650883536464</v>
      </c>
      <c r="AI70">
        <f t="shared" si="34"/>
        <v>-8172.4788939128175</v>
      </c>
      <c r="AJ70">
        <f t="shared" si="35"/>
        <v>4.8121622283902781</v>
      </c>
      <c r="AK70">
        <f t="shared" si="22"/>
        <v>0.26089167852286971</v>
      </c>
      <c r="AL70">
        <f t="shared" si="26"/>
        <v>-8167.4058400059039</v>
      </c>
      <c r="AN70">
        <f t="shared" si="36"/>
        <v>0</v>
      </c>
      <c r="AO70">
        <f t="shared" si="36"/>
        <v>0</v>
      </c>
      <c r="AP70">
        <f t="shared" si="36"/>
        <v>-2.0853972758688434E-4</v>
      </c>
      <c r="AQ70">
        <f t="shared" si="36"/>
        <v>-4.1183599146460441</v>
      </c>
      <c r="AR70">
        <f t="shared" si="36"/>
        <v>-4.1185684543736309</v>
      </c>
      <c r="AS70">
        <f t="shared" si="36"/>
        <v>2.4251172512588129E-3</v>
      </c>
      <c r="AT70">
        <f t="shared" si="36"/>
        <v>1.3147788463219008E-4</v>
      </c>
      <c r="AU70">
        <f t="shared" si="23"/>
        <v>-4.1160118592377399</v>
      </c>
      <c r="AW70">
        <v>67</v>
      </c>
      <c r="AX70">
        <f>IF(Z70&gt;0, (R70*SUMPRODUCT(K70:$K$98, X70:$X$98)-K70*$AZ$3)/Z70, 0)</f>
        <v>-65.558462509907187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25</v>
      </c>
      <c r="R71">
        <f t="shared" si="28"/>
        <v>1000000</v>
      </c>
      <c r="S71">
        <f t="shared" si="29"/>
        <v>-376.98085685853152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-1.0851382494921396</v>
      </c>
      <c r="AC71">
        <f t="shared" si="30"/>
        <v>-3.9798253722559807</v>
      </c>
      <c r="AE71">
        <f t="shared" si="31"/>
        <v>0</v>
      </c>
      <c r="AF71">
        <f t="shared" si="32"/>
        <v>0</v>
      </c>
      <c r="AG71">
        <f t="shared" si="32"/>
        <v>-0.263927550951843</v>
      </c>
      <c r="AH71">
        <f t="shared" si="33"/>
        <v>-5829.5981050980645</v>
      </c>
      <c r="AI71">
        <f t="shared" si="34"/>
        <v>-5829.8620326490163</v>
      </c>
      <c r="AJ71">
        <f t="shared" si="35"/>
        <v>2.8946871227638411</v>
      </c>
      <c r="AK71">
        <f t="shared" si="22"/>
        <v>-7.5959677464449774E-2</v>
      </c>
      <c r="AL71">
        <f t="shared" si="26"/>
        <v>-5827.043305203717</v>
      </c>
      <c r="AN71">
        <f t="shared" si="36"/>
        <v>0</v>
      </c>
      <c r="AO71">
        <f t="shared" si="36"/>
        <v>0</v>
      </c>
      <c r="AP71">
        <f t="shared" si="36"/>
        <v>-1.1875699131071224E-4</v>
      </c>
      <c r="AQ71">
        <f t="shared" si="36"/>
        <v>-2.6230892872506346</v>
      </c>
      <c r="AR71">
        <f t="shared" si="36"/>
        <v>-2.6232080442419452</v>
      </c>
      <c r="AS71">
        <f t="shared" si="36"/>
        <v>1.302495068231889E-3</v>
      </c>
      <c r="AT71">
        <f t="shared" si="36"/>
        <v>-3.4178859782077535E-5</v>
      </c>
      <c r="AU71">
        <f t="shared" si="23"/>
        <v>-2.6219397280334955</v>
      </c>
      <c r="AW71">
        <v>68</v>
      </c>
      <c r="AX71">
        <f>IF(Z71&gt;0, (R71*SUMPRODUCT(K71:$K$98, X71:$X$98)-K71*$AZ$3)/Z71, 0)</f>
        <v>-376.98085685853152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25</v>
      </c>
      <c r="R72">
        <f t="shared" si="28"/>
        <v>1000000</v>
      </c>
      <c r="S72">
        <f t="shared" si="29"/>
        <v>-852.54045862029886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-3.9798253722559807</v>
      </c>
      <c r="AC72">
        <f t="shared" si="30"/>
        <v>-5.5103496667546494</v>
      </c>
      <c r="AE72">
        <f t="shared" si="31"/>
        <v>0</v>
      </c>
      <c r="AF72">
        <f t="shared" si="32"/>
        <v>0</v>
      </c>
      <c r="AG72">
        <f t="shared" si="32"/>
        <v>-0.16158616318550659</v>
      </c>
      <c r="AH72">
        <f t="shared" si="33"/>
        <v>-3988.0844902727194</v>
      </c>
      <c r="AI72">
        <f t="shared" si="34"/>
        <v>-3988.2460764359048</v>
      </c>
      <c r="AJ72">
        <f t="shared" si="35"/>
        <v>1.5305242944986688</v>
      </c>
      <c r="AK72">
        <f t="shared" ref="AK72:AK89" si="49">G72*SUM(AB72:AB72, AE72:AF72)</f>
        <v>-0.27858777605791868</v>
      </c>
      <c r="AL72">
        <f t="shared" si="26"/>
        <v>-3986.9941399174641</v>
      </c>
      <c r="AN72">
        <f t="shared" si="36"/>
        <v>0</v>
      </c>
      <c r="AO72">
        <f t="shared" si="36"/>
        <v>0</v>
      </c>
      <c r="AP72">
        <f t="shared" si="36"/>
        <v>-6.4917323320583159E-5</v>
      </c>
      <c r="AQ72">
        <f t="shared" si="36"/>
        <v>-1.6022149742339991</v>
      </c>
      <c r="AR72">
        <f t="shared" si="36"/>
        <v>-1.6022798915573195</v>
      </c>
      <c r="AS72">
        <f t="shared" si="36"/>
        <v>6.1488891447909169E-4</v>
      </c>
      <c r="AT72">
        <f t="shared" si="36"/>
        <v>-1.1192278085563371E-4</v>
      </c>
      <c r="AU72">
        <f t="shared" si="23"/>
        <v>-1.601776925423696</v>
      </c>
      <c r="AW72">
        <v>69</v>
      </c>
      <c r="AX72">
        <f>IF(Z72&gt;0, (R72*SUMPRODUCT(K72:$K$98, X72:$X$98)-K72*$AZ$3)/Z72, 0)</f>
        <v>-852.54045862029886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25</v>
      </c>
      <c r="R73">
        <f t="shared" si="28"/>
        <v>1000000</v>
      </c>
      <c r="S73">
        <f t="shared" si="29"/>
        <v>-1619.702944080251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-5.5103496667546494</v>
      </c>
      <c r="AC73">
        <f t="shared" si="30"/>
        <v>-6.1370601831743929</v>
      </c>
      <c r="AE73">
        <f t="shared" si="31"/>
        <v>0</v>
      </c>
      <c r="AF73">
        <f t="shared" si="32"/>
        <v>0</v>
      </c>
      <c r="AG73">
        <f t="shared" si="32"/>
        <v>-9.4725088412111969E-2</v>
      </c>
      <c r="AH73">
        <f t="shared" si="33"/>
        <v>-2609.8085256615818</v>
      </c>
      <c r="AI73">
        <f t="shared" si="34"/>
        <v>-2609.9032507499937</v>
      </c>
      <c r="AJ73">
        <f t="shared" si="35"/>
        <v>0.62671051641974351</v>
      </c>
      <c r="AK73">
        <f t="shared" si="49"/>
        <v>-0.3857244766728255</v>
      </c>
      <c r="AL73">
        <f t="shared" si="26"/>
        <v>-2609.6622647102467</v>
      </c>
      <c r="AN73">
        <f t="shared" si="36"/>
        <v>0</v>
      </c>
      <c r="AO73">
        <f t="shared" si="36"/>
        <v>0</v>
      </c>
      <c r="AP73">
        <f t="shared" si="36"/>
        <v>-3.3978439725464244E-5</v>
      </c>
      <c r="AQ73">
        <f t="shared" si="36"/>
        <v>-0.93615348553062006</v>
      </c>
      <c r="AR73">
        <f t="shared" si="36"/>
        <v>-0.93618746397034536</v>
      </c>
      <c r="AS73">
        <f t="shared" si="36"/>
        <v>2.2480470448164815E-4</v>
      </c>
      <c r="AT73">
        <f t="shared" si="36"/>
        <v>-1.3836161149033047E-4</v>
      </c>
      <c r="AU73">
        <f t="shared" si="23"/>
        <v>-0.93610102087735403</v>
      </c>
      <c r="AW73">
        <v>70</v>
      </c>
      <c r="AX73">
        <f>IF(Z73&gt;0, (R73*SUMPRODUCT(K73:$K$98, X73:$X$98)-K73*$AZ$3)/Z73, 0)</f>
        <v>-1619.702944080251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25</v>
      </c>
      <c r="R74">
        <f t="shared" si="28"/>
        <v>1000000</v>
      </c>
      <c r="S74">
        <f t="shared" si="29"/>
        <v>-2923.4346442912615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-6.1370601831743929</v>
      </c>
      <c r="AC74">
        <f t="shared" si="30"/>
        <v>-6.2022275456565712</v>
      </c>
      <c r="AE74">
        <f t="shared" si="31"/>
        <v>0</v>
      </c>
      <c r="AF74">
        <f t="shared" si="32"/>
        <v>0</v>
      </c>
      <c r="AG74">
        <f t="shared" si="32"/>
        <v>-5.3038876358737608E-2</v>
      </c>
      <c r="AH74">
        <f t="shared" si="33"/>
        <v>-1629.5584467701296</v>
      </c>
      <c r="AI74">
        <f t="shared" si="34"/>
        <v>-1629.6114856464883</v>
      </c>
      <c r="AJ74">
        <f t="shared" si="35"/>
        <v>6.5167362482178248E-2</v>
      </c>
      <c r="AK74">
        <f t="shared" si="49"/>
        <v>-0.42959421282220756</v>
      </c>
      <c r="AL74">
        <f t="shared" si="26"/>
        <v>-1629.9759124968282</v>
      </c>
      <c r="AN74">
        <f t="shared" si="36"/>
        <v>0</v>
      </c>
      <c r="AO74">
        <f t="shared" si="36"/>
        <v>0</v>
      </c>
      <c r="AP74">
        <f t="shared" si="36"/>
        <v>-1.6986922495476183E-5</v>
      </c>
      <c r="AQ74">
        <f t="shared" si="36"/>
        <v>-0.5219036476170098</v>
      </c>
      <c r="AR74">
        <f t="shared" si="36"/>
        <v>-0.52192063453950521</v>
      </c>
      <c r="AS74">
        <f t="shared" si="36"/>
        <v>2.087134969134765E-5</v>
      </c>
      <c r="AT74">
        <f t="shared" si="36"/>
        <v>-1.3758744714646948E-4</v>
      </c>
      <c r="AU74">
        <f t="shared" si="23"/>
        <v>-0.52203735063696033</v>
      </c>
      <c r="AW74">
        <v>71</v>
      </c>
      <c r="AX74">
        <f>IF(Z74&gt;0, (R74*SUMPRODUCT(K74:$K$98, X74:$X$98)-K74*$AZ$3)/Z74, 0)</f>
        <v>-2923.4346442912615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25</v>
      </c>
      <c r="R75">
        <f t="shared" si="28"/>
        <v>1000000</v>
      </c>
      <c r="S75">
        <f t="shared" si="29"/>
        <v>-5253.6131485795167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-6.2022275456565712</v>
      </c>
      <c r="AC75">
        <f t="shared" si="30"/>
        <v>-5.9464650119803295</v>
      </c>
      <c r="AE75">
        <f t="shared" si="31"/>
        <v>0</v>
      </c>
      <c r="AF75">
        <f t="shared" si="32"/>
        <v>0</v>
      </c>
      <c r="AG75">
        <f t="shared" si="32"/>
        <v>-2.8297025512756622E-2</v>
      </c>
      <c r="AH75">
        <f t="shared" si="33"/>
        <v>-968.45848329574426</v>
      </c>
      <c r="AI75">
        <f t="shared" si="34"/>
        <v>-968.48678032125702</v>
      </c>
      <c r="AJ75">
        <f t="shared" si="35"/>
        <v>-0.25576253367624169</v>
      </c>
      <c r="AK75">
        <f t="shared" si="49"/>
        <v>-0.43415592819596005</v>
      </c>
      <c r="AL75">
        <f t="shared" si="26"/>
        <v>-969.17669878312927</v>
      </c>
      <c r="AN75">
        <f t="shared" si="36"/>
        <v>0</v>
      </c>
      <c r="AO75">
        <f t="shared" si="36"/>
        <v>0</v>
      </c>
      <c r="AP75">
        <f t="shared" si="36"/>
        <v>-8.0917629980263182E-6</v>
      </c>
      <c r="AQ75">
        <f t="shared" si="36"/>
        <v>-0.27693852545471226</v>
      </c>
      <c r="AR75">
        <f t="shared" si="36"/>
        <v>-0.2769466172177103</v>
      </c>
      <c r="AS75">
        <f t="shared" si="36"/>
        <v>-7.3137362276819059E-5</v>
      </c>
      <c r="AT75">
        <f t="shared" si="36"/>
        <v>-1.2415039430791413E-4</v>
      </c>
      <c r="AU75">
        <f t="shared" si="23"/>
        <v>-0.27714390497429503</v>
      </c>
      <c r="AW75">
        <v>72</v>
      </c>
      <c r="AX75">
        <f>IF(Z75&gt;0, (R75*SUMPRODUCT(K75:$K$98, X75:$X$98)-K75*$AZ$3)/Z75, 0)</f>
        <v>-5253.6131485795167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25</v>
      </c>
      <c r="R76">
        <f t="shared" si="28"/>
        <v>1000000</v>
      </c>
      <c r="S76">
        <f t="shared" si="29"/>
        <v>-9635.4587749134316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-5.9464650119803295</v>
      </c>
      <c r="AC76">
        <f t="shared" si="30"/>
        <v>-5.5290587327089247</v>
      </c>
      <c r="AE76">
        <f t="shared" si="31"/>
        <v>0</v>
      </c>
      <c r="AF76">
        <f t="shared" si="32"/>
        <v>0</v>
      </c>
      <c r="AG76">
        <f t="shared" si="32"/>
        <v>-1.4345603208599166E-2</v>
      </c>
      <c r="AH76">
        <f t="shared" si="33"/>
        <v>-546.73808196119558</v>
      </c>
      <c r="AI76">
        <f t="shared" si="34"/>
        <v>-546.75242756440423</v>
      </c>
      <c r="AJ76">
        <f t="shared" si="35"/>
        <v>-0.41740627927140483</v>
      </c>
      <c r="AK76">
        <f t="shared" si="49"/>
        <v>-0.41625255083862311</v>
      </c>
      <c r="AL76">
        <f t="shared" si="26"/>
        <v>-547.58608639451427</v>
      </c>
      <c r="AN76">
        <f t="shared" si="36"/>
        <v>0</v>
      </c>
      <c r="AO76">
        <f t="shared" si="36"/>
        <v>0</v>
      </c>
      <c r="AP76">
        <f t="shared" si="36"/>
        <v>-3.6627152729539539E-6</v>
      </c>
      <c r="AQ76">
        <f t="shared" si="36"/>
        <v>-0.13959300936920091</v>
      </c>
      <c r="AR76">
        <f t="shared" si="36"/>
        <v>-0.13959667208447388</v>
      </c>
      <c r="AS76">
        <f t="shared" si="36"/>
        <v>-1.0657205081469332E-4</v>
      </c>
      <c r="AT76">
        <f t="shared" si="36"/>
        <v>-1.0627748120405069E-4</v>
      </c>
      <c r="AU76">
        <f t="shared" si="23"/>
        <v>-0.1398095216164926</v>
      </c>
      <c r="AW76">
        <v>73</v>
      </c>
      <c r="AX76">
        <f>IF(Z76&gt;0, (R76*SUMPRODUCT(K76:$K$98, X76:$X$98)-K76*$AZ$3)/Z76, 0)</f>
        <v>-9635.4587749134316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25</v>
      </c>
      <c r="R77">
        <f t="shared" si="28"/>
        <v>1000000</v>
      </c>
      <c r="S77">
        <f t="shared" si="29"/>
        <v>-18321.231316223391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-5.5290587327089247</v>
      </c>
      <c r="AC77">
        <f t="shared" si="30"/>
        <v>-5.0487010235726641</v>
      </c>
      <c r="AE77">
        <f t="shared" si="31"/>
        <v>0</v>
      </c>
      <c r="AF77">
        <f t="shared" si="32"/>
        <v>0</v>
      </c>
      <c r="AG77">
        <f t="shared" si="32"/>
        <v>-6.889139895174588E-3</v>
      </c>
      <c r="AH77">
        <f t="shared" si="33"/>
        <v>-292.52029125354346</v>
      </c>
      <c r="AI77">
        <f t="shared" si="34"/>
        <v>-292.52718039343864</v>
      </c>
      <c r="AJ77">
        <f t="shared" si="35"/>
        <v>-0.48035770913626052</v>
      </c>
      <c r="AK77">
        <f t="shared" si="49"/>
        <v>-0.38703411128962478</v>
      </c>
      <c r="AL77">
        <f t="shared" si="26"/>
        <v>-293.39457221386454</v>
      </c>
      <c r="AN77">
        <f t="shared" si="36"/>
        <v>0</v>
      </c>
      <c r="AO77">
        <f t="shared" si="36"/>
        <v>0</v>
      </c>
      <c r="AP77">
        <f t="shared" si="36"/>
        <v>-1.5704760810097032E-6</v>
      </c>
      <c r="AQ77">
        <f t="shared" si="36"/>
        <v>-6.6684103910483822E-2</v>
      </c>
      <c r="AR77">
        <f t="shared" si="36"/>
        <v>-6.6685674386564836E-2</v>
      </c>
      <c r="AS77">
        <f t="shared" si="36"/>
        <v>-1.0950427832878188E-4</v>
      </c>
      <c r="AT77">
        <f t="shared" si="36"/>
        <v>-8.8229855041984073E-5</v>
      </c>
      <c r="AU77">
        <f t="shared" si="23"/>
        <v>-6.68834085199356E-2</v>
      </c>
      <c r="AW77">
        <v>74</v>
      </c>
      <c r="AX77">
        <f>IF(Z77&gt;0, (R77*SUMPRODUCT(K77:$K$98, X77:$X$98)-K77*$AZ$3)/Z77, 0)</f>
        <v>-18321.231316223391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25</v>
      </c>
      <c r="R78">
        <f t="shared" si="28"/>
        <v>1000000</v>
      </c>
      <c r="S78">
        <f t="shared" si="29"/>
        <v>-36507.862924412599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-5.0487010235726641</v>
      </c>
      <c r="AC78">
        <f t="shared" si="30"/>
        <v>-4.5618577002461285</v>
      </c>
      <c r="AE78">
        <f t="shared" si="31"/>
        <v>0</v>
      </c>
      <c r="AF78">
        <f t="shared" si="32"/>
        <v>0</v>
      </c>
      <c r="AG78">
        <f t="shared" si="32"/>
        <v>-3.1238871128194965E-3</v>
      </c>
      <c r="AH78">
        <f t="shared" si="33"/>
        <v>-147.85445533613384</v>
      </c>
      <c r="AI78">
        <f t="shared" si="34"/>
        <v>-147.85757922324666</v>
      </c>
      <c r="AJ78">
        <f t="shared" si="35"/>
        <v>-0.48684332332653568</v>
      </c>
      <c r="AK78">
        <f t="shared" si="49"/>
        <v>-0.3534090716500865</v>
      </c>
      <c r="AL78">
        <f t="shared" si="26"/>
        <v>-148.69783161822326</v>
      </c>
      <c r="AN78">
        <f t="shared" si="36"/>
        <v>0</v>
      </c>
      <c r="AO78">
        <f t="shared" si="36"/>
        <v>0</v>
      </c>
      <c r="AP78">
        <f t="shared" si="36"/>
        <v>-6.3583383011771409E-7</v>
      </c>
      <c r="AQ78">
        <f t="shared" si="36"/>
        <v>-3.0094193945277365E-2</v>
      </c>
      <c r="AR78">
        <f t="shared" si="36"/>
        <v>-3.0094829779107483E-2</v>
      </c>
      <c r="AS78">
        <f t="shared" si="36"/>
        <v>-9.9091754521999679E-5</v>
      </c>
      <c r="AT78">
        <f t="shared" si="36"/>
        <v>-7.1932638891936888E-5</v>
      </c>
      <c r="AU78">
        <f t="shared" si="23"/>
        <v>-3.0265854172521416E-2</v>
      </c>
      <c r="AW78">
        <v>75</v>
      </c>
      <c r="AX78">
        <f>IF(Z78&gt;0, (R78*SUMPRODUCT(K78:$K$98, X78:$X$98)-K78*$AZ$3)/Z78, 0)</f>
        <v>-36507.862924412599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25</v>
      </c>
      <c r="R79">
        <f t="shared" si="28"/>
        <v>1000000</v>
      </c>
      <c r="S79">
        <f t="shared" si="29"/>
        <v>-76836.904170500711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-4.5618577002461285</v>
      </c>
      <c r="AC79">
        <f t="shared" si="30"/>
        <v>-4.0977309770154955</v>
      </c>
      <c r="AE79">
        <f t="shared" si="31"/>
        <v>0</v>
      </c>
      <c r="AF79">
        <f t="shared" si="32"/>
        <v>0</v>
      </c>
      <c r="AG79">
        <f t="shared" si="32"/>
        <v>-1.3332561421015383E-3</v>
      </c>
      <c r="AH79">
        <f t="shared" si="33"/>
        <v>-70.37568398359052</v>
      </c>
      <c r="AI79">
        <f t="shared" si="34"/>
        <v>-70.377017239732623</v>
      </c>
      <c r="AJ79">
        <f t="shared" si="35"/>
        <v>-0.46412672323063298</v>
      </c>
      <c r="AK79">
        <f t="shared" si="49"/>
        <v>-0.31933003901722901</v>
      </c>
      <c r="AL79">
        <f t="shared" si="26"/>
        <v>-71.160474001980489</v>
      </c>
      <c r="AN79">
        <f t="shared" si="36"/>
        <v>0</v>
      </c>
      <c r="AO79">
        <f t="shared" si="36"/>
        <v>0</v>
      </c>
      <c r="AP79">
        <f t="shared" si="36"/>
        <v>-2.4229467531286162E-7</v>
      </c>
      <c r="AQ79">
        <f t="shared" si="36"/>
        <v>-1.2789480552361857E-2</v>
      </c>
      <c r="AR79">
        <f t="shared" si="36"/>
        <v>-1.2789722847037169E-2</v>
      </c>
      <c r="AS79">
        <f t="shared" si="36"/>
        <v>-8.4346458387156786E-5</v>
      </c>
      <c r="AT79">
        <f t="shared" si="36"/>
        <v>-5.8032335781604388E-5</v>
      </c>
      <c r="AU79">
        <f t="shared" si="23"/>
        <v>-1.2932101641205932E-2</v>
      </c>
      <c r="AW79">
        <v>76</v>
      </c>
      <c r="AX79">
        <f>IF(Z79&gt;0, (R79*SUMPRODUCT(K79:$K$98, X79:$X$98)-K79*$AZ$3)/Z79, 0)</f>
        <v>-76836.904170500711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25</v>
      </c>
      <c r="R80">
        <f t="shared" si="28"/>
        <v>1000000</v>
      </c>
      <c r="S80">
        <f t="shared" si="29"/>
        <v>-173811.4333844668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-4.0977309770154955</v>
      </c>
      <c r="AC80">
        <f t="shared" si="30"/>
        <v>-3.6692517815179375</v>
      </c>
      <c r="AE80">
        <f t="shared" si="31"/>
        <v>0</v>
      </c>
      <c r="AF80">
        <f t="shared" si="32"/>
        <v>0</v>
      </c>
      <c r="AG80">
        <f t="shared" si="32"/>
        <v>-5.2776329354031033E-4</v>
      </c>
      <c r="AH80">
        <f t="shared" si="33"/>
        <v>-31.686411485608506</v>
      </c>
      <c r="AI80">
        <f t="shared" si="34"/>
        <v>-31.686939248902046</v>
      </c>
      <c r="AJ80">
        <f t="shared" si="35"/>
        <v>-0.42847919549755797</v>
      </c>
      <c r="AK80">
        <f t="shared" si="49"/>
        <v>-0.2868411683910847</v>
      </c>
      <c r="AL80">
        <f t="shared" si="26"/>
        <v>-32.402259612790687</v>
      </c>
      <c r="AN80">
        <f t="shared" si="36"/>
        <v>0</v>
      </c>
      <c r="AO80">
        <f t="shared" si="36"/>
        <v>0</v>
      </c>
      <c r="AP80">
        <f t="shared" si="36"/>
        <v>-8.563502635469555E-8</v>
      </c>
      <c r="AQ80">
        <f t="shared" si="36"/>
        <v>-5.1414463943740699E-3</v>
      </c>
      <c r="AR80">
        <f t="shared" si="36"/>
        <v>-5.1415320294004238E-3</v>
      </c>
      <c r="AS80">
        <f t="shared" si="36"/>
        <v>-6.9525159570555739E-5</v>
      </c>
      <c r="AT80">
        <f t="shared" si="36"/>
        <v>-4.6542931870092331E-5</v>
      </c>
      <c r="AU80">
        <f t="shared" si="23"/>
        <v>-5.2576001208410718E-3</v>
      </c>
      <c r="AW80">
        <v>77</v>
      </c>
      <c r="AX80">
        <f>IF(Z80&gt;0, (R80*SUMPRODUCT(K80:$K$98, X80:$X$98)-K80*$AZ$3)/Z80, 0)</f>
        <v>-173811.4333844668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25</v>
      </c>
      <c r="R81">
        <f t="shared" si="28"/>
        <v>1000000</v>
      </c>
      <c r="S81">
        <f t="shared" si="29"/>
        <v>-425655.21223085193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-3.6692517815179375</v>
      </c>
      <c r="AC81">
        <f t="shared" si="30"/>
        <v>-3.2804033385820266</v>
      </c>
      <c r="AE81">
        <f t="shared" si="31"/>
        <v>0</v>
      </c>
      <c r="AF81">
        <f t="shared" si="32"/>
        <v>0</v>
      </c>
      <c r="AG81">
        <f t="shared" si="32"/>
        <v>-1.9266787086838938E-4</v>
      </c>
      <c r="AH81">
        <f t="shared" si="33"/>
        <v>-13.192711589460711</v>
      </c>
      <c r="AI81">
        <f t="shared" si="34"/>
        <v>-13.192904257331579</v>
      </c>
      <c r="AJ81">
        <f t="shared" si="35"/>
        <v>-0.38884844293591092</v>
      </c>
      <c r="AK81">
        <f t="shared" si="49"/>
        <v>-0.25684762470625566</v>
      </c>
      <c r="AL81">
        <f t="shared" si="26"/>
        <v>-13.838600324973745</v>
      </c>
      <c r="AN81">
        <f t="shared" si="36"/>
        <v>0</v>
      </c>
      <c r="AO81">
        <f t="shared" si="36"/>
        <v>0</v>
      </c>
      <c r="AP81">
        <f t="shared" si="36"/>
        <v>-2.7912808100888508E-8</v>
      </c>
      <c r="AQ81">
        <f t="shared" si="36"/>
        <v>-1.9112975363626231E-3</v>
      </c>
      <c r="AR81">
        <f t="shared" si="36"/>
        <v>-1.911325449170724E-3</v>
      </c>
      <c r="AS81">
        <f t="shared" si="36"/>
        <v>-5.6334519705226817E-5</v>
      </c>
      <c r="AT81">
        <f t="shared" si="36"/>
        <v>-3.7210866696565561E-5</v>
      </c>
      <c r="AU81">
        <f t="shared" si="23"/>
        <v>-2.0048708355725163E-3</v>
      </c>
      <c r="AW81">
        <v>78</v>
      </c>
      <c r="AX81">
        <f>IF(Z81&gt;0, (R81*SUMPRODUCT(K81:$K$98, X81:$X$98)-K81*$AZ$3)/Z81, 0)</f>
        <v>-425655.21223085193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25</v>
      </c>
      <c r="R82">
        <f t="shared" si="28"/>
        <v>1000000</v>
      </c>
      <c r="S82">
        <f t="shared" si="29"/>
        <v>-1136825.8630888611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-3.2804033385820266</v>
      </c>
      <c r="AC82">
        <f t="shared" si="30"/>
        <v>-2.9305379492163484</v>
      </c>
      <c r="AE82">
        <f t="shared" si="31"/>
        <v>0</v>
      </c>
      <c r="AF82">
        <f t="shared" si="32"/>
        <v>0</v>
      </c>
      <c r="AG82">
        <f t="shared" si="32"/>
        <v>-6.4445621013006451E-5</v>
      </c>
      <c r="AH82">
        <f t="shared" si="33"/>
        <v>-5.0518228458679619</v>
      </c>
      <c r="AI82">
        <f t="shared" si="34"/>
        <v>-5.051887291488975</v>
      </c>
      <c r="AJ82">
        <f t="shared" si="35"/>
        <v>-0.34986538936567824</v>
      </c>
      <c r="AK82">
        <f t="shared" si="49"/>
        <v>-0.2296282337007419</v>
      </c>
      <c r="AL82">
        <f t="shared" si="26"/>
        <v>-5.631380914555395</v>
      </c>
      <c r="AN82">
        <f t="shared" si="36"/>
        <v>0</v>
      </c>
      <c r="AO82">
        <f t="shared" si="36"/>
        <v>0</v>
      </c>
      <c r="AP82">
        <f t="shared" si="36"/>
        <v>-8.3362287250873981E-9</v>
      </c>
      <c r="AQ82">
        <f t="shared" si="36"/>
        <v>-6.534679945636333E-4</v>
      </c>
      <c r="AR82">
        <f t="shared" si="36"/>
        <v>-6.5347633079235841E-4</v>
      </c>
      <c r="AS82">
        <f t="shared" si="36"/>
        <v>-4.5256106821523728E-5</v>
      </c>
      <c r="AT82">
        <f t="shared" si="36"/>
        <v>-2.9703080640356856E-5</v>
      </c>
      <c r="AU82">
        <f t="shared" si="23"/>
        <v>-7.2843551825423904E-4</v>
      </c>
      <c r="AW82">
        <v>79</v>
      </c>
      <c r="AX82">
        <f>IF(Z82&gt;0, (R82*SUMPRODUCT(K82:$K$98, X82:$X$98)-K82*$AZ$3)/Z82, 0)</f>
        <v>-1136825.8630888611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25</v>
      </c>
      <c r="R83">
        <f t="shared" si="28"/>
        <v>1000000</v>
      </c>
      <c r="S83">
        <f t="shared" si="29"/>
        <v>-3337830.0289332489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-2.9305379492163484</v>
      </c>
      <c r="AC83">
        <f t="shared" si="30"/>
        <v>-2.617105089619804</v>
      </c>
      <c r="AE83">
        <f t="shared" si="31"/>
        <v>0</v>
      </c>
      <c r="AF83">
        <f t="shared" si="32"/>
        <v>0</v>
      </c>
      <c r="AG83">
        <f t="shared" si="32"/>
        <v>-1.9601845112947645E-5</v>
      </c>
      <c r="AH83">
        <f t="shared" si="33"/>
        <v>-1.7679727875971498</v>
      </c>
      <c r="AI83">
        <f t="shared" si="34"/>
        <v>-1.7679923894422627</v>
      </c>
      <c r="AJ83">
        <f t="shared" si="35"/>
        <v>-0.31343285959654432</v>
      </c>
      <c r="AK83">
        <f t="shared" si="49"/>
        <v>-0.2051376564451444</v>
      </c>
      <c r="AL83">
        <f t="shared" si="26"/>
        <v>-2.2865629054839514</v>
      </c>
      <c r="AN83">
        <f t="shared" si="36"/>
        <v>0</v>
      </c>
      <c r="AO83">
        <f t="shared" si="36"/>
        <v>0</v>
      </c>
      <c r="AP83">
        <f t="shared" si="36"/>
        <v>-2.2638890538190774E-9</v>
      </c>
      <c r="AQ83">
        <f t="shared" si="36"/>
        <v>-2.0418966776996993E-4</v>
      </c>
      <c r="AR83">
        <f t="shared" si="36"/>
        <v>-2.0419193165902372E-4</v>
      </c>
      <c r="AS83">
        <f t="shared" si="36"/>
        <v>-3.6199511620420363E-5</v>
      </c>
      <c r="AT83">
        <f t="shared" si="36"/>
        <v>-2.3692101038259095E-5</v>
      </c>
      <c r="AU83">
        <f t="shared" si="23"/>
        <v>-2.6408354431770319E-4</v>
      </c>
      <c r="AW83">
        <v>80</v>
      </c>
      <c r="AX83">
        <f>IF(Z83&gt;0, (R83*SUMPRODUCT(K83:$K$98, X83:$X$98)-K83*$AZ$3)/Z83, 0)</f>
        <v>-3337830.0289332489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25</v>
      </c>
      <c r="R84">
        <f t="shared" si="28"/>
        <v>1000000</v>
      </c>
      <c r="S84">
        <f t="shared" si="29"/>
        <v>-10872994.806902137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-2.617105089619804</v>
      </c>
      <c r="AC84">
        <f t="shared" si="30"/>
        <v>-2.3368750582240856</v>
      </c>
      <c r="AE84">
        <f t="shared" si="31"/>
        <v>0</v>
      </c>
      <c r="AF84">
        <f t="shared" si="32"/>
        <v>0</v>
      </c>
      <c r="AG84">
        <f t="shared" si="32"/>
        <v>-5.3731172959372843E-6</v>
      </c>
      <c r="AH84">
        <f t="shared" si="33"/>
        <v>-0.56130837463523531</v>
      </c>
      <c r="AI84">
        <f t="shared" si="34"/>
        <v>-0.56131374775253129</v>
      </c>
      <c r="AJ84">
        <f t="shared" si="35"/>
        <v>-0.28023003139571845</v>
      </c>
      <c r="AK84">
        <f t="shared" si="49"/>
        <v>-0.18319735627338629</v>
      </c>
      <c r="AL84">
        <f t="shared" si="26"/>
        <v>-1.024741135421636</v>
      </c>
      <c r="AN84">
        <f t="shared" si="36"/>
        <v>0</v>
      </c>
      <c r="AO84">
        <f t="shared" si="36"/>
        <v>0</v>
      </c>
      <c r="AP84">
        <f t="shared" si="36"/>
        <v>-5.5407235905360425E-10</v>
      </c>
      <c r="AQ84">
        <f t="shared" si="36"/>
        <v>-5.7881754326458911E-5</v>
      </c>
      <c r="AR84">
        <f t="shared" si="36"/>
        <v>-5.788230839881797E-5</v>
      </c>
      <c r="AS84">
        <f t="shared" si="36"/>
        <v>-2.8897138480578521E-5</v>
      </c>
      <c r="AT84">
        <f t="shared" si="36"/>
        <v>-1.8891192165026492E-5</v>
      </c>
      <c r="AU84">
        <f t="shared" si="23"/>
        <v>-1.0567063904442298E-4</v>
      </c>
      <c r="AW84">
        <v>81</v>
      </c>
      <c r="AX84">
        <f>IF(Z84&gt;0, (R84*SUMPRODUCT(K84:$K$98, X84:$X$98)-K84*$AZ$3)/Z84, 0)</f>
        <v>-10872994.806902137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25</v>
      </c>
      <c r="R85">
        <f t="shared" si="28"/>
        <v>1000000</v>
      </c>
      <c r="S85">
        <f t="shared" si="29"/>
        <v>-39752556.889048636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-2.3368750582240856</v>
      </c>
      <c r="AC85">
        <f t="shared" si="30"/>
        <v>-2.0865452426002968</v>
      </c>
      <c r="AE85">
        <f t="shared" si="31"/>
        <v>0</v>
      </c>
      <c r="AF85">
        <f t="shared" si="32"/>
        <v>0</v>
      </c>
      <c r="AG85">
        <f t="shared" si="32"/>
        <v>-1.3122081985971042E-6</v>
      </c>
      <c r="AH85">
        <f t="shared" si="33"/>
        <v>-0.16028711697523229</v>
      </c>
      <c r="AI85">
        <f t="shared" si="34"/>
        <v>-0.16028842918343089</v>
      </c>
      <c r="AJ85">
        <f t="shared" si="35"/>
        <v>-0.25032981562378875</v>
      </c>
      <c r="AK85">
        <f t="shared" si="49"/>
        <v>-0.16358125407568599</v>
      </c>
      <c r="AL85">
        <f t="shared" si="26"/>
        <v>-0.57419949888290567</v>
      </c>
      <c r="AN85">
        <f t="shared" si="36"/>
        <v>0</v>
      </c>
      <c r="AO85">
        <f t="shared" si="36"/>
        <v>0</v>
      </c>
      <c r="AP85">
        <f t="shared" si="36"/>
        <v>-1.2081612101134086E-10</v>
      </c>
      <c r="AQ85">
        <f t="shared" si="36"/>
        <v>-1.4757770711798802E-5</v>
      </c>
      <c r="AR85">
        <f t="shared" si="36"/>
        <v>-1.4757891527919813E-5</v>
      </c>
      <c r="AS85">
        <f t="shared" si="36"/>
        <v>-2.3048078292365768E-5</v>
      </c>
      <c r="AT85">
        <f t="shared" si="36"/>
        <v>-1.5061064706594638E-5</v>
      </c>
      <c r="AU85">
        <f t="shared" si="23"/>
        <v>-5.2867034526880223E-5</v>
      </c>
      <c r="AW85">
        <v>82</v>
      </c>
      <c r="AX85">
        <f>IF(Z85&gt;0, (R85*SUMPRODUCT(K85:$K$98, X85:$X$98)-K85*$AZ$3)/Z85, 0)</f>
        <v>-39752556.889048636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25</v>
      </c>
      <c r="R86">
        <f t="shared" si="28"/>
        <v>1000000</v>
      </c>
      <c r="S86">
        <f t="shared" si="29"/>
        <v>-165608125.26339766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-2.0865452426002968</v>
      </c>
      <c r="AC86">
        <f t="shared" si="30"/>
        <v>-1.8629995562834059</v>
      </c>
      <c r="AE86">
        <f t="shared" si="31"/>
        <v>0</v>
      </c>
      <c r="AF86">
        <f t="shared" si="32"/>
        <v>0</v>
      </c>
      <c r="AG86">
        <f t="shared" si="32"/>
        <v>-2.8123613399407913E-7</v>
      </c>
      <c r="AH86">
        <f t="shared" si="33"/>
        <v>-4.0713999304682162E-2</v>
      </c>
      <c r="AI86">
        <f t="shared" si="34"/>
        <v>-4.0714280540816154E-2</v>
      </c>
      <c r="AJ86">
        <f t="shared" si="35"/>
        <v>-0.22354568631689098</v>
      </c>
      <c r="AK86">
        <f t="shared" si="49"/>
        <v>-0.14605816698202079</v>
      </c>
      <c r="AL86">
        <f t="shared" si="26"/>
        <v>-0.41031813383972793</v>
      </c>
      <c r="AN86">
        <f t="shared" si="36"/>
        <v>0</v>
      </c>
      <c r="AO86">
        <f t="shared" si="36"/>
        <v>0</v>
      </c>
      <c r="AP86">
        <f t="shared" si="36"/>
        <v>-2.3119329660243991E-11</v>
      </c>
      <c r="AQ86">
        <f t="shared" si="36"/>
        <v>-3.3469396636340775E-6</v>
      </c>
      <c r="AR86">
        <f t="shared" si="36"/>
        <v>-3.3469627829637373E-6</v>
      </c>
      <c r="AS86">
        <f t="shared" si="36"/>
        <v>-1.8376822148303685E-5</v>
      </c>
      <c r="AT86">
        <f t="shared" si="36"/>
        <v>-1.200687430904378E-5</v>
      </c>
      <c r="AU86">
        <f t="shared" si="23"/>
        <v>-3.3730659240311202E-5</v>
      </c>
      <c r="AW86">
        <v>83</v>
      </c>
      <c r="AX86">
        <f>IF(Z86&gt;0, (R86*SUMPRODUCT(K86:$K$98, X86:$X$98)-K86*$AZ$3)/Z86, 0)</f>
        <v>-165608125.26339766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25</v>
      </c>
      <c r="R87">
        <f t="shared" si="28"/>
        <v>1000000</v>
      </c>
      <c r="S87">
        <f t="shared" si="29"/>
        <v>-801750515.58891976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-1.8629995562834059</v>
      </c>
      <c r="AC87">
        <f t="shared" si="30"/>
        <v>-1.6633953638591386</v>
      </c>
      <c r="AE87">
        <f t="shared" si="31"/>
        <v>0</v>
      </c>
      <c r="AF87">
        <f t="shared" si="32"/>
        <v>0</v>
      </c>
      <c r="AG87">
        <f t="shared" si="32"/>
        <v>-5.1867611292937686E-8</v>
      </c>
      <c r="AH87">
        <f t="shared" si="33"/>
        <v>-9.0622464544480273E-3</v>
      </c>
      <c r="AI87">
        <f t="shared" si="34"/>
        <v>-9.0622983220593201E-3</v>
      </c>
      <c r="AJ87">
        <f t="shared" si="35"/>
        <v>-0.1996041924242673</v>
      </c>
      <c r="AK87">
        <f t="shared" si="49"/>
        <v>-0.13040996893983842</v>
      </c>
      <c r="AL87">
        <f t="shared" si="26"/>
        <v>-0.33907645968616507</v>
      </c>
      <c r="AN87">
        <f t="shared" si="36"/>
        <v>0</v>
      </c>
      <c r="AO87">
        <f t="shared" si="36"/>
        <v>0</v>
      </c>
      <c r="AP87">
        <f t="shared" si="36"/>
        <v>-3.8069953223138472E-12</v>
      </c>
      <c r="AQ87">
        <f t="shared" si="36"/>
        <v>-6.6515362866607296E-7</v>
      </c>
      <c r="AR87">
        <f t="shared" si="36"/>
        <v>-6.6515743566139527E-7</v>
      </c>
      <c r="AS87">
        <f t="shared" si="36"/>
        <v>-1.4650611584591825E-5</v>
      </c>
      <c r="AT87">
        <f t="shared" si="36"/>
        <v>-9.5718721059486792E-6</v>
      </c>
      <c r="AU87">
        <f t="shared" si="23"/>
        <v>-2.4887641126201903E-5</v>
      </c>
      <c r="AW87">
        <v>84</v>
      </c>
      <c r="AX87">
        <f>IF(Z87&gt;0, (R87*SUMPRODUCT(K87:$K$98, X87:$X$98)-K87*$AZ$3)/Z87, 0)</f>
        <v>-801750515.58891976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25</v>
      </c>
      <c r="R88">
        <f t="shared" si="28"/>
        <v>1000000</v>
      </c>
      <c r="S88">
        <f t="shared" si="29"/>
        <v>-4632375112.556118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-1.6633953638591386</v>
      </c>
      <c r="AC88">
        <f t="shared" si="30"/>
        <v>-1.4851750117235432</v>
      </c>
      <c r="AE88">
        <f t="shared" si="31"/>
        <v>0</v>
      </c>
      <c r="AF88">
        <f t="shared" si="32"/>
        <v>0</v>
      </c>
      <c r="AG88">
        <f t="shared" si="32"/>
        <v>-8.0151918596680325E-9</v>
      </c>
      <c r="AH88">
        <f t="shared" si="33"/>
        <v>-1.7333497328136111E-3</v>
      </c>
      <c r="AI88">
        <f t="shared" si="34"/>
        <v>-1.7333577480054708E-3</v>
      </c>
      <c r="AJ88">
        <f t="shared" si="35"/>
        <v>-0.17822035213559539</v>
      </c>
      <c r="AK88">
        <f t="shared" si="49"/>
        <v>-0.11643767547013971</v>
      </c>
      <c r="AL88">
        <f t="shared" si="26"/>
        <v>-0.2963913853537406</v>
      </c>
      <c r="AN88">
        <f t="shared" si="36"/>
        <v>0</v>
      </c>
      <c r="AO88">
        <f t="shared" si="36"/>
        <v>0</v>
      </c>
      <c r="AP88">
        <f t="shared" si="36"/>
        <v>-5.2526927203576104E-13</v>
      </c>
      <c r="AQ88">
        <f t="shared" si="36"/>
        <v>-1.1359370658609486E-7</v>
      </c>
      <c r="AR88">
        <f t="shared" si="36"/>
        <v>-1.1359423185536689E-7</v>
      </c>
      <c r="AS88">
        <f t="shared" si="36"/>
        <v>-1.1679530105733291E-5</v>
      </c>
      <c r="AT88">
        <f t="shared" si="36"/>
        <v>-7.6306511562743319E-6</v>
      </c>
      <c r="AU88">
        <f t="shared" si="23"/>
        <v>-1.942377549386299E-5</v>
      </c>
      <c r="AW88">
        <v>85</v>
      </c>
      <c r="AX88">
        <f>IF(Z88&gt;0, (R88*SUMPRODUCT(K88:$K$98, X88:$X$98)-K88*$AZ$3)/Z88, 0)</f>
        <v>-4632375112.556118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1000000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-1.4851750117235432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-3.2060767438672131E-4</v>
      </c>
      <c r="AI89">
        <f t="shared" si="34"/>
        <v>-3.2060767438672131E-4</v>
      </c>
      <c r="AJ89">
        <f t="shared" si="35"/>
        <v>-1.4851750117235432</v>
      </c>
      <c r="AK89">
        <f t="shared" si="49"/>
        <v>-0.10396225082064803</v>
      </c>
      <c r="AL89">
        <f t="shared" si="26"/>
        <v>-1.589457870218578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-1.8759616858420039E-8</v>
      </c>
      <c r="AR89">
        <f t="shared" si="36"/>
        <v>-1.8759616858420039E-8</v>
      </c>
      <c r="AS89">
        <f t="shared" si="36"/>
        <v>-8.690158225603317E-5</v>
      </c>
      <c r="AT89">
        <f t="shared" si="36"/>
        <v>-6.0831107579223217E-6</v>
      </c>
      <c r="AU89">
        <f t="shared" si="23"/>
        <v>-9.300345263081391E-5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38765.837831437348</v>
      </c>
      <c r="AO91" s="8">
        <f t="shared" si="50"/>
        <v>-3876.5837831437348</v>
      </c>
      <c r="AP91" s="8">
        <f t="shared" si="50"/>
        <v>-436.611750406959</v>
      </c>
      <c r="AQ91" s="8">
        <f t="shared" si="50"/>
        <v>-22662.592995113857</v>
      </c>
      <c r="AR91" s="8">
        <f t="shared" si="50"/>
        <v>11790.049302772795</v>
      </c>
      <c r="AS91" s="8">
        <f t="shared" si="50"/>
        <v>-1806.8939381401174</v>
      </c>
      <c r="AT91" s="8">
        <f t="shared" si="50"/>
        <v>1054.0214639150684</v>
      </c>
      <c r="AU91" s="8">
        <f t="shared" si="50"/>
        <v>11037.176828547734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6" priority="1" operator="lessThan">
      <formula>0</formula>
    </cfRule>
  </conditionalFormatting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D92D22-979A-484D-A84F-E02761BB7204}">
  <dimension ref="A1:AZ164"/>
  <sheetViews>
    <sheetView workbookViewId="0">
      <selection activeCell="J53" sqref="J53"/>
    </sheetView>
  </sheetViews>
  <sheetFormatPr defaultRowHeight="15" x14ac:dyDescent="0.25"/>
  <cols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'S.45.04.E'!C3*(1+C12)</f>
        <v>51508.906972631259</v>
      </c>
      <c r="K3">
        <v>1</v>
      </c>
      <c r="L3" s="2">
        <v>0</v>
      </c>
      <c r="O3">
        <f>$C$3</f>
        <v>51508.906972631259</v>
      </c>
      <c r="P3">
        <f>O3*C5</f>
        <v>5150.8906972631266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51508.906972631259</v>
      </c>
      <c r="AF3">
        <f t="shared" ref="AF3:AG34" si="4">-$Z3*P3</f>
        <v>-5150.8906972631266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46084.866533568136</v>
      </c>
      <c r="AJ3">
        <f t="shared" ref="AJ3:AJ66" si="7">AB3-AC3</f>
        <v>0</v>
      </c>
      <c r="AL3">
        <f t="shared" ref="AL3:AL34" si="8">SUM(AI3:AK3)</f>
        <v>46084.866533568136</v>
      </c>
      <c r="AN3">
        <f t="shared" ref="AN3:AU34" si="9">AE3*$K3</f>
        <v>51508.906972631259</v>
      </c>
      <c r="AO3">
        <f t="shared" si="9"/>
        <v>-5150.8906972631266</v>
      </c>
      <c r="AP3">
        <f t="shared" si="9"/>
        <v>-273.14974180000002</v>
      </c>
      <c r="AQ3">
        <f t="shared" si="9"/>
        <v>0</v>
      </c>
      <c r="AR3">
        <f t="shared" si="9"/>
        <v>46084.866533568136</v>
      </c>
      <c r="AS3">
        <f t="shared" si="9"/>
        <v>0</v>
      </c>
      <c r="AT3">
        <f t="shared" si="9"/>
        <v>0</v>
      </c>
      <c r="AU3">
        <f t="shared" si="9"/>
        <v>46084.866533568136</v>
      </c>
      <c r="AW3">
        <v>0</v>
      </c>
      <c r="AX3">
        <f>IF(Z3&gt;0, (R3*SUMPRODUCT(K3:$K$98, X3:$X$98)-K3*$AZ$3)/Z3, 0)</f>
        <v>0</v>
      </c>
      <c r="AZ3">
        <f>C6*ABS(SUMPRODUCT(X4:X79, K4:K79))/1</f>
        <v>29819.178812619211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1000000</v>
      </c>
      <c r="S4">
        <f t="shared" si="1"/>
        <v>3236.5007230422962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3194.9120156377758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-2849.8989999999999</v>
      </c>
      <c r="AI4">
        <f t="shared" si="6"/>
        <v>-2849.8989999999999</v>
      </c>
      <c r="AJ4">
        <f t="shared" si="7"/>
        <v>-3194.9120156377758</v>
      </c>
      <c r="AK4">
        <f>G4*SUM(AB4, AE4:AF4)</f>
        <v>0</v>
      </c>
      <c r="AL4">
        <f t="shared" si="8"/>
        <v>-6044.8110156377752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-2544.5526785714283</v>
      </c>
      <c r="AR4">
        <f t="shared" si="9"/>
        <v>-2544.5526785714283</v>
      </c>
      <c r="AS4">
        <f t="shared" si="9"/>
        <v>-2852.6000139622997</v>
      </c>
      <c r="AT4">
        <f t="shared" si="9"/>
        <v>0</v>
      </c>
      <c r="AU4">
        <f t="shared" si="9"/>
        <v>-5397.1526925337275</v>
      </c>
      <c r="AW4">
        <v>1</v>
      </c>
      <c r="AX4">
        <f>IF(Z4&gt;0, (R4*SUMPRODUCT(K4:$K$98, X4:$X$98)-K4*$AZ$3)/Z4, 0)</f>
        <v>3236.5007230422962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1000000</v>
      </c>
      <c r="S5">
        <f t="shared" si="1"/>
        <v>3594.9197661171629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3194.9120156377758</v>
      </c>
      <c r="AC5">
        <f t="shared" si="2"/>
        <v>3502.9593510286468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-2859.258550244278</v>
      </c>
      <c r="AI5">
        <f t="shared" si="6"/>
        <v>-2883.6190337802718</v>
      </c>
      <c r="AJ5">
        <f t="shared" si="7"/>
        <v>-308.04733539087101</v>
      </c>
      <c r="AK5">
        <f>G5*SUM(AB5, AE5:AF5)</f>
        <v>223.64384109464433</v>
      </c>
      <c r="AL5">
        <f t="shared" si="8"/>
        <v>-2968.0225280764985</v>
      </c>
      <c r="AN5">
        <f t="shared" si="9"/>
        <v>0</v>
      </c>
      <c r="AO5">
        <f t="shared" si="9"/>
        <v>0</v>
      </c>
      <c r="AP5">
        <f t="shared" si="9"/>
        <v>-19.420028329076761</v>
      </c>
      <c r="AQ5">
        <f t="shared" si="9"/>
        <v>-2279.3834105901451</v>
      </c>
      <c r="AR5">
        <f t="shared" si="9"/>
        <v>-2298.8034389192217</v>
      </c>
      <c r="AS5">
        <f t="shared" si="9"/>
        <v>-245.57344976950813</v>
      </c>
      <c r="AT5">
        <f t="shared" si="9"/>
        <v>178.28750087264373</v>
      </c>
      <c r="AU5">
        <f t="shared" si="9"/>
        <v>-2366.0893878160859</v>
      </c>
      <c r="AW5">
        <v>2</v>
      </c>
      <c r="AX5">
        <f>IF(Z5&gt;0, (R5*SUMPRODUCT(K5:$K$98, X5:$X$98)-K5*$AZ$3)/Z5, 0)</f>
        <v>3594.9197661171629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1000000</v>
      </c>
      <c r="S6">
        <f t="shared" si="1"/>
        <v>3920.2956667616781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3502.9593510286468</v>
      </c>
      <c r="AC6">
        <f t="shared" si="2"/>
        <v>3770.5402386191272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-2875.1821228513127</v>
      </c>
      <c r="AI6">
        <f t="shared" si="6"/>
        <v>-2899.2271219988752</v>
      </c>
      <c r="AJ6">
        <f t="shared" si="7"/>
        <v>-267.58088759048042</v>
      </c>
      <c r="AK6">
        <f>G6*SUM(AB6, AE6:AF6)</f>
        <v>245.20715457200529</v>
      </c>
      <c r="AL6">
        <f t="shared" si="8"/>
        <v>-2921.6008550173501</v>
      </c>
      <c r="AN6">
        <f t="shared" si="9"/>
        <v>0</v>
      </c>
      <c r="AO6">
        <f t="shared" si="9"/>
        <v>0</v>
      </c>
      <c r="AP6">
        <f t="shared" si="9"/>
        <v>-17.114755451925415</v>
      </c>
      <c r="AQ6">
        <f t="shared" si="9"/>
        <v>-2046.4978439117963</v>
      </c>
      <c r="AR6">
        <f t="shared" si="9"/>
        <v>-2063.6125993637215</v>
      </c>
      <c r="AS6">
        <f t="shared" si="9"/>
        <v>-190.45879047928463</v>
      </c>
      <c r="AT6">
        <f t="shared" si="9"/>
        <v>174.53360924688329</v>
      </c>
      <c r="AU6">
        <f t="shared" si="9"/>
        <v>-2079.537780596123</v>
      </c>
      <c r="AW6">
        <v>3</v>
      </c>
      <c r="AX6">
        <f>IF(Z6&gt;0, (R6*SUMPRODUCT(K6:$K$98, X6:$X$98)-K6*$AZ$3)/Z6, 0)</f>
        <v>3920.2956667616781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1000000</v>
      </c>
      <c r="S7">
        <f t="shared" si="1"/>
        <v>4211.7206486814521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3770.5402386191272</v>
      </c>
      <c r="AC7">
        <f t="shared" si="2"/>
        <v>3998.1176609400313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-2898.2899408505459</v>
      </c>
      <c r="AI7">
        <f t="shared" si="6"/>
        <v>-2922.0220327581119</v>
      </c>
      <c r="AJ7">
        <f t="shared" si="7"/>
        <v>-227.57742232090413</v>
      </c>
      <c r="AK7">
        <f>G7*SUM(AB7, AE7:AF7)</f>
        <v>263.93781670333891</v>
      </c>
      <c r="AL7">
        <f t="shared" si="8"/>
        <v>-2885.6616383756773</v>
      </c>
      <c r="AN7">
        <f t="shared" si="9"/>
        <v>0</v>
      </c>
      <c r="AO7">
        <f t="shared" si="9"/>
        <v>0</v>
      </c>
      <c r="AP7">
        <f t="shared" si="9"/>
        <v>-15.082173445623051</v>
      </c>
      <c r="AQ7">
        <f t="shared" si="9"/>
        <v>-1841.9156538693908</v>
      </c>
      <c r="AR7">
        <f t="shared" si="9"/>
        <v>-1856.9978273150141</v>
      </c>
      <c r="AS7">
        <f t="shared" si="9"/>
        <v>-144.62956612170575</v>
      </c>
      <c r="AT7">
        <f t="shared" si="9"/>
        <v>167.73725408967252</v>
      </c>
      <c r="AU7">
        <f t="shared" si="9"/>
        <v>-1833.8901393470474</v>
      </c>
      <c r="AW7">
        <v>4</v>
      </c>
      <c r="AX7">
        <f>IF(Z7&gt;0, (R7*SUMPRODUCT(K7:$K$98, X7:$X$98)-K7*$AZ$3)/Z7, 0)</f>
        <v>4211.7206486814521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1000000</v>
      </c>
      <c r="S8">
        <f t="shared" si="1"/>
        <v>4468.7472985758504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3998.1176609400313</v>
      </c>
      <c r="AC8">
        <f t="shared" si="2"/>
        <v>4186.6263519212625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-2922.8377943500673</v>
      </c>
      <c r="AI8">
        <f t="shared" si="6"/>
        <v>-2946.2594943936988</v>
      </c>
      <c r="AJ8">
        <f t="shared" si="7"/>
        <v>-188.50869098123121</v>
      </c>
      <c r="AK8">
        <f t="shared" ref="AK8:AK71" si="22">G8*SUM(AB8:AB8, AE8:AF8)</f>
        <v>279.86823626580224</v>
      </c>
      <c r="AL8">
        <f t="shared" si="8"/>
        <v>-2854.8999491091276</v>
      </c>
      <c r="AN8">
        <f t="shared" si="9"/>
        <v>0</v>
      </c>
      <c r="AO8">
        <f t="shared" si="9"/>
        <v>0</v>
      </c>
      <c r="AP8">
        <f t="shared" si="9"/>
        <v>-13.29010161134193</v>
      </c>
      <c r="AQ8">
        <f t="shared" si="9"/>
        <v>-1658.4966594235445</v>
      </c>
      <c r="AR8">
        <f t="shared" si="9"/>
        <v>-1671.7867610348867</v>
      </c>
      <c r="AS8">
        <f t="shared" si="9"/>
        <v>-106.96489379910911</v>
      </c>
      <c r="AT8">
        <f t="shared" si="9"/>
        <v>158.80475331981424</v>
      </c>
      <c r="AU8">
        <f t="shared" si="9"/>
        <v>-1619.9469015141815</v>
      </c>
      <c r="AW8">
        <v>5</v>
      </c>
      <c r="AX8">
        <f>IF(Z8&gt;0, (R8*SUMPRODUCT(K8:$K$98, X8:$X$98)-K8*$AZ$3)/Z8, 0)</f>
        <v>4468.7472985758504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1000000</v>
      </c>
      <c r="S9">
        <f t="shared" si="1"/>
        <v>4695.281523019833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4186.6263519212625</v>
      </c>
      <c r="AC9">
        <f t="shared" si="2"/>
        <v>4341.00857182863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-2952.2949849517154</v>
      </c>
      <c r="AI9">
        <f t="shared" si="6"/>
        <v>-2975.4086606202868</v>
      </c>
      <c r="AJ9">
        <f t="shared" si="7"/>
        <v>-154.38221990736747</v>
      </c>
      <c r="AK9">
        <f t="shared" si="22"/>
        <v>293.06384463448842</v>
      </c>
      <c r="AL9">
        <f t="shared" si="8"/>
        <v>-2836.727035893166</v>
      </c>
      <c r="AN9">
        <f t="shared" si="9"/>
        <v>0</v>
      </c>
      <c r="AO9">
        <f t="shared" si="9"/>
        <v>0</v>
      </c>
      <c r="AP9">
        <f t="shared" si="9"/>
        <v>-11.71010741849722</v>
      </c>
      <c r="AQ9">
        <f t="shared" si="9"/>
        <v>-1495.7245182722691</v>
      </c>
      <c r="AR9">
        <f t="shared" si="9"/>
        <v>-1507.4346256907663</v>
      </c>
      <c r="AS9">
        <f t="shared" si="9"/>
        <v>-78.214837161513273</v>
      </c>
      <c r="AT9">
        <f t="shared" si="9"/>
        <v>148.47526418370703</v>
      </c>
      <c r="AU9">
        <f t="shared" si="9"/>
        <v>-1437.1741986685727</v>
      </c>
      <c r="AW9">
        <v>6</v>
      </c>
      <c r="AX9">
        <f>IF(Z9&gt;0, (R9*SUMPRODUCT(K9:$K$98, X9:$X$98)-K9*$AZ$3)/Z9, 0)</f>
        <v>4695.281523019833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25</v>
      </c>
      <c r="R10">
        <f t="shared" si="0"/>
        <v>1000000</v>
      </c>
      <c r="S10">
        <f t="shared" si="1"/>
        <v>4892.9601264471839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4341.00857182863</v>
      </c>
      <c r="AC10">
        <f t="shared" si="2"/>
        <v>4463.9259101018197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-2985.5361641936925</v>
      </c>
      <c r="AI10">
        <f t="shared" si="6"/>
        <v>-3008.3440647014731</v>
      </c>
      <c r="AJ10">
        <f t="shared" si="7"/>
        <v>-122.91733827318967</v>
      </c>
      <c r="AK10">
        <f t="shared" si="22"/>
        <v>303.87060002800411</v>
      </c>
      <c r="AL10">
        <f t="shared" si="8"/>
        <v>-2827.3908029466588</v>
      </c>
      <c r="AN10">
        <f t="shared" si="9"/>
        <v>0</v>
      </c>
      <c r="AO10">
        <f t="shared" si="9"/>
        <v>0</v>
      </c>
      <c r="AP10">
        <f t="shared" si="9"/>
        <v>-10.31713589817654</v>
      </c>
      <c r="AQ10">
        <f t="shared" si="9"/>
        <v>-1350.5049412329358</v>
      </c>
      <c r="AR10">
        <f t="shared" si="9"/>
        <v>-1360.8220771311123</v>
      </c>
      <c r="AS10">
        <f t="shared" si="9"/>
        <v>-55.601561519176862</v>
      </c>
      <c r="AT10">
        <f t="shared" si="9"/>
        <v>137.45562748661868</v>
      </c>
      <c r="AU10">
        <f t="shared" si="9"/>
        <v>-1278.9680111636706</v>
      </c>
      <c r="AW10">
        <v>7</v>
      </c>
      <c r="AX10">
        <f>IF(Z10&gt;0, (R10*SUMPRODUCT(K10:$K$98, X10:$X$98)-K10*$AZ$3)/Z10, 0)</f>
        <v>4892.9601264471839</v>
      </c>
    </row>
    <row r="11" spans="1:52" x14ac:dyDescent="0.25">
      <c r="A11" t="s">
        <v>33</v>
      </c>
      <c r="C11" s="12">
        <f>AU81</f>
        <v>14614.215109786186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25</v>
      </c>
      <c r="R11">
        <f t="shared" si="0"/>
        <v>1000000</v>
      </c>
      <c r="S11">
        <f t="shared" si="1"/>
        <v>5064.222005244098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4463.9259101018197</v>
      </c>
      <c r="AC11">
        <f t="shared" si="2"/>
        <v>4558.63691221304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-3027.5617676237252</v>
      </c>
      <c r="AI11">
        <f t="shared" si="6"/>
        <v>-3050.0659000822375</v>
      </c>
      <c r="AJ11">
        <f t="shared" si="7"/>
        <v>-94.711002111220296</v>
      </c>
      <c r="AK11">
        <f t="shared" si="22"/>
        <v>312.4748137071274</v>
      </c>
      <c r="AL11">
        <f t="shared" si="8"/>
        <v>-2832.3020884863304</v>
      </c>
      <c r="AN11">
        <f t="shared" si="9"/>
        <v>0</v>
      </c>
      <c r="AO11">
        <f t="shared" si="9"/>
        <v>0</v>
      </c>
      <c r="AP11">
        <f t="shared" si="9"/>
        <v>-9.0890416602192499</v>
      </c>
      <c r="AQ11">
        <f t="shared" si="9"/>
        <v>-1222.7814196147951</v>
      </c>
      <c r="AR11">
        <f t="shared" si="9"/>
        <v>-1231.8704612750143</v>
      </c>
      <c r="AS11">
        <f t="shared" si="9"/>
        <v>-38.252185257840502</v>
      </c>
      <c r="AT11">
        <f t="shared" si="9"/>
        <v>126.20333642228665</v>
      </c>
      <c r="AU11">
        <f t="shared" si="9"/>
        <v>-1143.9193101105682</v>
      </c>
      <c r="AW11">
        <v>8</v>
      </c>
      <c r="AX11">
        <f>IF(Z11&gt;0, (R11*SUMPRODUCT(K11:$K$98, X11:$X$98)-K11*$AZ$3)/Z11, 0)</f>
        <v>5064.222005244098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1000000</v>
      </c>
      <c r="S12">
        <f t="shared" si="1"/>
        <v>5209.2222285598373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4558.63691221304</v>
      </c>
      <c r="AC12">
        <f t="shared" si="2"/>
        <v>4626.2268705840997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-3079.6536201701774</v>
      </c>
      <c r="AI12">
        <f t="shared" si="6"/>
        <v>-3101.8557199636002</v>
      </c>
      <c r="AJ12">
        <f t="shared" si="7"/>
        <v>-67.589958371059765</v>
      </c>
      <c r="AK12">
        <f t="shared" si="22"/>
        <v>319.10458385491285</v>
      </c>
      <c r="AL12">
        <f t="shared" si="8"/>
        <v>-2850.341094479747</v>
      </c>
      <c r="AN12">
        <f t="shared" si="9"/>
        <v>0</v>
      </c>
      <c r="AO12">
        <f t="shared" si="9"/>
        <v>0</v>
      </c>
      <c r="AP12">
        <f t="shared" si="9"/>
        <v>-8.0062997611497675</v>
      </c>
      <c r="AQ12">
        <f t="shared" si="9"/>
        <v>-1110.5539689041798</v>
      </c>
      <c r="AR12">
        <f t="shared" si="9"/>
        <v>-1118.5602686653294</v>
      </c>
      <c r="AS12">
        <f t="shared" si="9"/>
        <v>-24.373616576691788</v>
      </c>
      <c r="AT12">
        <f t="shared" si="9"/>
        <v>115.07231195565669</v>
      </c>
      <c r="AU12">
        <f t="shared" si="9"/>
        <v>-1027.8615732863645</v>
      </c>
      <c r="AW12">
        <v>9</v>
      </c>
      <c r="AX12">
        <f>IF(Z12&gt;0, (R12*SUMPRODUCT(K12:$K$98, X12:$X$98)-K12*$AZ$3)/Z12, 0)</f>
        <v>5209.2222285598373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25</v>
      </c>
      <c r="R13">
        <f t="shared" si="0"/>
        <v>1000000</v>
      </c>
      <c r="S13">
        <f t="shared" si="1"/>
        <v>5328.1309781106702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4626.2268705840997</v>
      </c>
      <c r="AC13">
        <f t="shared" si="2"/>
        <v>4667.7902034530071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-3137.9382147233887</v>
      </c>
      <c r="AI13">
        <f t="shared" si="6"/>
        <v>-3159.8398450635091</v>
      </c>
      <c r="AJ13">
        <f t="shared" si="7"/>
        <v>-41.56333286890731</v>
      </c>
      <c r="AK13">
        <f t="shared" si="22"/>
        <v>323.83588094088702</v>
      </c>
      <c r="AL13">
        <f t="shared" si="8"/>
        <v>-2877.5672969915295</v>
      </c>
      <c r="AN13">
        <f t="shared" si="9"/>
        <v>0</v>
      </c>
      <c r="AO13">
        <f t="shared" si="9"/>
        <v>0</v>
      </c>
      <c r="AP13">
        <f t="shared" si="9"/>
        <v>-7.0517388072216214</v>
      </c>
      <c r="AQ13">
        <f t="shared" si="9"/>
        <v>-1010.33212321612</v>
      </c>
      <c r="AR13">
        <f t="shared" si="9"/>
        <v>-1017.3838620233415</v>
      </c>
      <c r="AS13">
        <f t="shared" si="9"/>
        <v>-13.382280807298546</v>
      </c>
      <c r="AT13">
        <f t="shared" si="9"/>
        <v>104.2664867107367</v>
      </c>
      <c r="AU13">
        <f t="shared" si="9"/>
        <v>-926.49965611990342</v>
      </c>
      <c r="AW13">
        <v>10</v>
      </c>
      <c r="AX13">
        <f>IF(Z13&gt;0, (R13*SUMPRODUCT(K13:$K$98, X13:$X$98)-K13*$AZ$3)/Z13, 0)</f>
        <v>5328.1309781106702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1000000</v>
      </c>
      <c r="S14">
        <f t="shared" si="1"/>
        <v>5423.1597443191076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4667.7902034530071</v>
      </c>
      <c r="AC14">
        <f t="shared" si="2"/>
        <v>4686.1342425342864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-3207.8976293741357</v>
      </c>
      <c r="AI14">
        <f t="shared" si="6"/>
        <v>-3229.5000459701209</v>
      </c>
      <c r="AJ14">
        <f t="shared" si="7"/>
        <v>-18.344039081279334</v>
      </c>
      <c r="AK14">
        <f t="shared" si="22"/>
        <v>326.7453142417105</v>
      </c>
      <c r="AL14">
        <f t="shared" si="8"/>
        <v>-2921.09877080969</v>
      </c>
      <c r="AN14">
        <f t="shared" si="9"/>
        <v>0</v>
      </c>
      <c r="AO14">
        <f t="shared" si="9"/>
        <v>0</v>
      </c>
      <c r="AP14">
        <f t="shared" si="9"/>
        <v>-6.2101785621338159</v>
      </c>
      <c r="AQ14">
        <f t="shared" si="9"/>
        <v>-922.19391284036737</v>
      </c>
      <c r="AR14">
        <f t="shared" si="9"/>
        <v>-928.40409140250131</v>
      </c>
      <c r="AS14">
        <f t="shared" si="9"/>
        <v>-5.2734728885229689</v>
      </c>
      <c r="AT14">
        <f t="shared" si="9"/>
        <v>93.931469970756766</v>
      </c>
      <c r="AU14">
        <f t="shared" si="9"/>
        <v>-839.7460943202675</v>
      </c>
      <c r="AW14">
        <v>11</v>
      </c>
      <c r="AX14">
        <f>IF(Z14&gt;0, (R14*SUMPRODUCT(K14:$K$98, X14:$X$98)-K14*$AZ$3)/Z14, 0)</f>
        <v>5423.1597443191076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1000000</v>
      </c>
      <c r="S15">
        <f t="shared" si="1"/>
        <v>5494.7058074900842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4686.1342425342864</v>
      </c>
      <c r="AC15">
        <f t="shared" si="2"/>
        <v>4682.4011888880268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-3289.7482060261718</v>
      </c>
      <c r="AI15">
        <f t="shared" si="6"/>
        <v>-3311.0523547510466</v>
      </c>
      <c r="AJ15">
        <f t="shared" si="7"/>
        <v>3.7330536462595774</v>
      </c>
      <c r="AK15">
        <f t="shared" si="22"/>
        <v>328.0293969774001</v>
      </c>
      <c r="AL15">
        <f t="shared" si="8"/>
        <v>-2979.2899041273868</v>
      </c>
      <c r="AN15">
        <f t="shared" si="9"/>
        <v>0</v>
      </c>
      <c r="AO15">
        <f t="shared" si="9"/>
        <v>0</v>
      </c>
      <c r="AP15">
        <f t="shared" si="9"/>
        <v>-5.4682443540795669</v>
      </c>
      <c r="AQ15">
        <f t="shared" si="9"/>
        <v>-844.39642654869454</v>
      </c>
      <c r="AR15">
        <f t="shared" si="9"/>
        <v>-849.86467090277415</v>
      </c>
      <c r="AS15">
        <f t="shared" si="9"/>
        <v>0.95818189162380052</v>
      </c>
      <c r="AT15">
        <f t="shared" si="9"/>
        <v>84.196975957994084</v>
      </c>
      <c r="AU15">
        <f t="shared" si="9"/>
        <v>-764.70951305315623</v>
      </c>
      <c r="AW15">
        <v>12</v>
      </c>
      <c r="AX15">
        <f>IF(Z15&gt;0, (R15*SUMPRODUCT(K15:$K$98, X15:$X$98)-K15*$AZ$3)/Z15, 0)</f>
        <v>5494.7058074900842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1000000</v>
      </c>
      <c r="S16">
        <f t="shared" si="1"/>
        <v>5543.5189347121313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4682.4011888880268</v>
      </c>
      <c r="AC16">
        <f t="shared" si="2"/>
        <v>4658.0591009054988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-3373.1267715749395</v>
      </c>
      <c r="AI16">
        <f t="shared" si="6"/>
        <v>-3394.1335506432761</v>
      </c>
      <c r="AJ16">
        <f t="shared" si="7"/>
        <v>24.342087982528028</v>
      </c>
      <c r="AK16">
        <f t="shared" si="22"/>
        <v>327.76808322216192</v>
      </c>
      <c r="AL16">
        <f t="shared" si="8"/>
        <v>-3042.0233794385863</v>
      </c>
      <c r="AN16">
        <f t="shared" si="9"/>
        <v>0</v>
      </c>
      <c r="AO16">
        <f t="shared" si="9"/>
        <v>0</v>
      </c>
      <c r="AP16">
        <f t="shared" si="9"/>
        <v>-4.8142115802218806</v>
      </c>
      <c r="AQ16">
        <f t="shared" si="9"/>
        <v>-773.03359608087294</v>
      </c>
      <c r="AR16">
        <f t="shared" si="9"/>
        <v>-777.84780766109475</v>
      </c>
      <c r="AS16">
        <f t="shared" si="9"/>
        <v>5.578578299464481</v>
      </c>
      <c r="AT16">
        <f t="shared" si="9"/>
        <v>75.115985022839652</v>
      </c>
      <c r="AU16">
        <f t="shared" si="9"/>
        <v>-697.15324433879073</v>
      </c>
      <c r="AW16">
        <v>13</v>
      </c>
      <c r="AX16">
        <f>IF(Z16&gt;0, (R16*SUMPRODUCT(K16:$K$98, X16:$X$98)-K16*$AZ$3)/Z16, 0)</f>
        <v>5543.5189347121313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25</v>
      </c>
      <c r="R17">
        <f t="shared" si="0"/>
        <v>1000000</v>
      </c>
      <c r="S17">
        <f t="shared" si="1"/>
        <v>5573.6171493610391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4658.0591009054988</v>
      </c>
      <c r="AC17">
        <f t="shared" si="2"/>
        <v>4617.2168785444164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-3462.6322612213298</v>
      </c>
      <c r="AI17">
        <f t="shared" si="6"/>
        <v>-3483.3424066924522</v>
      </c>
      <c r="AJ17">
        <f t="shared" si="7"/>
        <v>40.842222361082349</v>
      </c>
      <c r="AK17">
        <f t="shared" si="22"/>
        <v>326.06413706338492</v>
      </c>
      <c r="AL17">
        <f t="shared" si="8"/>
        <v>-3116.436047267985</v>
      </c>
      <c r="AN17">
        <f t="shared" si="9"/>
        <v>0</v>
      </c>
      <c r="AO17">
        <f t="shared" si="9"/>
        <v>0</v>
      </c>
      <c r="AP17">
        <f t="shared" si="9"/>
        <v>-4.2377060855491901</v>
      </c>
      <c r="AQ17">
        <f t="shared" si="9"/>
        <v>-708.52316444888982</v>
      </c>
      <c r="AR17">
        <f t="shared" si="9"/>
        <v>-712.76087053443894</v>
      </c>
      <c r="AS17">
        <f t="shared" si="9"/>
        <v>8.3571278863417238</v>
      </c>
      <c r="AT17">
        <f t="shared" si="9"/>
        <v>66.719182626676016</v>
      </c>
      <c r="AU17">
        <f t="shared" si="9"/>
        <v>-637.68456002142125</v>
      </c>
      <c r="AW17">
        <v>14</v>
      </c>
      <c r="AX17">
        <f>IF(Z17&gt;0, (R17*SUMPRODUCT(K17:$K$98, X17:$X$98)-K17*$AZ$3)/Z17, 0)</f>
        <v>5573.6171493610391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1000000</v>
      </c>
      <c r="S18">
        <f t="shared" si="1"/>
        <v>5587.3808902672217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4617.2168785444164</v>
      </c>
      <c r="AC18">
        <f t="shared" si="2"/>
        <v>4562.436012059623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-3560.9960221623378</v>
      </c>
      <c r="AI18">
        <f t="shared" si="6"/>
        <v>-3581.410041278195</v>
      </c>
      <c r="AJ18">
        <f t="shared" si="7"/>
        <v>54.780866484793478</v>
      </c>
      <c r="AK18">
        <f t="shared" si="22"/>
        <v>323.2051814981092</v>
      </c>
      <c r="AL18">
        <f t="shared" si="8"/>
        <v>-3203.4239932952923</v>
      </c>
      <c r="AN18">
        <f t="shared" si="9"/>
        <v>0</v>
      </c>
      <c r="AO18">
        <f t="shared" si="9"/>
        <v>0</v>
      </c>
      <c r="AP18">
        <f t="shared" si="9"/>
        <v>-3.7295649698430151</v>
      </c>
      <c r="AQ18">
        <f t="shared" si="9"/>
        <v>-650.58065962574494</v>
      </c>
      <c r="AR18">
        <f t="shared" si="9"/>
        <v>-654.3102245955879</v>
      </c>
      <c r="AS18">
        <f t="shared" si="9"/>
        <v>10.008259495585047</v>
      </c>
      <c r="AT18">
        <f t="shared" si="9"/>
        <v>59.048378280921511</v>
      </c>
      <c r="AU18">
        <f t="shared" si="9"/>
        <v>-585.25358681908131</v>
      </c>
      <c r="AW18">
        <v>15</v>
      </c>
      <c r="AX18">
        <f>IF(Z18&gt;0, (R18*SUMPRODUCT(K18:$K$98, X18:$X$98)-K18*$AZ$3)/Z18, 0)</f>
        <v>5587.3808902672217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1000000</v>
      </c>
      <c r="S19">
        <f t="shared" si="1"/>
        <v>5586.5484966793392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4562.436012059623</v>
      </c>
      <c r="AC19">
        <f t="shared" si="2"/>
        <v>4495.5538327589684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-3684.7288172907047</v>
      </c>
      <c r="AI19">
        <f t="shared" si="6"/>
        <v>-3704.8465779949711</v>
      </c>
      <c r="AJ19">
        <f t="shared" si="7"/>
        <v>66.88217930065457</v>
      </c>
      <c r="AK19">
        <f t="shared" si="22"/>
        <v>319.37052084417365</v>
      </c>
      <c r="AL19">
        <f t="shared" si="8"/>
        <v>-3318.5938778501427</v>
      </c>
      <c r="AN19">
        <f t="shared" si="9"/>
        <v>0</v>
      </c>
      <c r="AO19">
        <f t="shared" si="9"/>
        <v>0</v>
      </c>
      <c r="AP19">
        <f t="shared" si="9"/>
        <v>-3.2816425586404452</v>
      </c>
      <c r="AQ19">
        <f t="shared" si="9"/>
        <v>-601.05908811738095</v>
      </c>
      <c r="AR19">
        <f t="shared" si="9"/>
        <v>-604.34073067602139</v>
      </c>
      <c r="AS19">
        <f t="shared" si="9"/>
        <v>10.909932235206616</v>
      </c>
      <c r="AT19">
        <f t="shared" si="9"/>
        <v>52.096250103777287</v>
      </c>
      <c r="AU19">
        <f t="shared" si="9"/>
        <v>-541.33454833703752</v>
      </c>
      <c r="AW19">
        <v>16</v>
      </c>
      <c r="AX19">
        <f>IF(Z19&gt;0, (R19*SUMPRODUCT(K19:$K$98, X19:$X$98)-K19*$AZ$3)/Z19, 0)</f>
        <v>5586.5484966793392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1000000</v>
      </c>
      <c r="S20">
        <f t="shared" si="1"/>
        <v>5569.3543147006185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4495.5538327589684</v>
      </c>
      <c r="AC20">
        <f t="shared" si="2"/>
        <v>4415.6541020747009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-3814.8440536237972</v>
      </c>
      <c r="AI20">
        <f t="shared" si="6"/>
        <v>-3834.6652656196802</v>
      </c>
      <c r="AJ20">
        <f t="shared" si="7"/>
        <v>79.899730684267524</v>
      </c>
      <c r="AK20">
        <f t="shared" si="22"/>
        <v>314.68876829312779</v>
      </c>
      <c r="AL20">
        <f t="shared" si="8"/>
        <v>-3440.0767666422848</v>
      </c>
      <c r="AN20">
        <f t="shared" si="9"/>
        <v>0</v>
      </c>
      <c r="AO20">
        <f t="shared" si="9"/>
        <v>0</v>
      </c>
      <c r="AP20">
        <f t="shared" si="9"/>
        <v>-2.8868473575996094</v>
      </c>
      <c r="AQ20">
        <f t="shared" si="9"/>
        <v>-555.61044794565555</v>
      </c>
      <c r="AR20">
        <f t="shared" si="9"/>
        <v>-558.4972953032551</v>
      </c>
      <c r="AS20">
        <f t="shared" si="9"/>
        <v>11.636943616097017</v>
      </c>
      <c r="AT20">
        <f t="shared" si="9"/>
        <v>45.832638256529293</v>
      </c>
      <c r="AU20">
        <f t="shared" si="9"/>
        <v>-501.02771343062881</v>
      </c>
      <c r="AW20">
        <v>17</v>
      </c>
      <c r="AX20">
        <f>IF(Z20&gt;0, (R20*SUMPRODUCT(K20:$K$98, X20:$X$98)-K20*$AZ$3)/Z20, 0)</f>
        <v>5569.3543147006185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1000000</v>
      </c>
      <c r="S21">
        <f t="shared" si="1"/>
        <v>5538.3663973005323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4415.6541020747009</v>
      </c>
      <c r="AC21">
        <f t="shared" si="2"/>
        <v>4325.3645089800393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-3937.987221766884</v>
      </c>
      <c r="AI21">
        <f t="shared" si="6"/>
        <v>-3957.511771962264</v>
      </c>
      <c r="AJ21">
        <f t="shared" si="7"/>
        <v>90.289593094661541</v>
      </c>
      <c r="AK21">
        <f t="shared" si="22"/>
        <v>309.09578714522911</v>
      </c>
      <c r="AL21">
        <f t="shared" si="8"/>
        <v>-3558.1263917223732</v>
      </c>
      <c r="AN21">
        <f t="shared" si="9"/>
        <v>0</v>
      </c>
      <c r="AO21">
        <f t="shared" si="9"/>
        <v>0</v>
      </c>
      <c r="AP21">
        <f t="shared" si="9"/>
        <v>-2.5389645046302336</v>
      </c>
      <c r="AQ21">
        <f t="shared" si="9"/>
        <v>-512.09424420539756</v>
      </c>
      <c r="AR21">
        <f t="shared" si="9"/>
        <v>-514.63320871002782</v>
      </c>
      <c r="AS21">
        <f t="shared" si="9"/>
        <v>11.741221677879953</v>
      </c>
      <c r="AT21">
        <f t="shared" si="9"/>
        <v>40.194689467323663</v>
      </c>
      <c r="AU21">
        <f t="shared" si="9"/>
        <v>-462.69729756482417</v>
      </c>
      <c r="AW21">
        <v>18</v>
      </c>
      <c r="AX21">
        <f>IF(Z21&gt;0, (R21*SUMPRODUCT(K21:$K$98, X21:$X$98)-K21*$AZ$3)/Z21, 0)</f>
        <v>5538.3663973005323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1000000</v>
      </c>
      <c r="S22">
        <f t="shared" si="1"/>
        <v>5498.3057147968193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4325.3645089800393</v>
      </c>
      <c r="AC22">
        <f t="shared" si="2"/>
        <v>4228.7353137487444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-4074.2995696970943</v>
      </c>
      <c r="AI22">
        <f t="shared" si="6"/>
        <v>-4093.5270169012783</v>
      </c>
      <c r="AJ22">
        <f t="shared" si="7"/>
        <v>96.629195231294943</v>
      </c>
      <c r="AK22">
        <f t="shared" si="22"/>
        <v>302.77551562860276</v>
      </c>
      <c r="AL22">
        <f t="shared" si="8"/>
        <v>-3694.1223060413804</v>
      </c>
      <c r="AN22">
        <f t="shared" si="9"/>
        <v>0</v>
      </c>
      <c r="AO22">
        <f t="shared" si="9"/>
        <v>0</v>
      </c>
      <c r="AP22">
        <f t="shared" si="9"/>
        <v>-2.2324369227075693</v>
      </c>
      <c r="AQ22">
        <f t="shared" si="9"/>
        <v>-473.05379112335481</v>
      </c>
      <c r="AR22">
        <f t="shared" si="9"/>
        <v>-475.28622804606238</v>
      </c>
      <c r="AS22">
        <f t="shared" si="9"/>
        <v>11.219304411816056</v>
      </c>
      <c r="AT22">
        <f t="shared" si="9"/>
        <v>35.154289240957198</v>
      </c>
      <c r="AU22">
        <f t="shared" si="9"/>
        <v>-428.91263439328907</v>
      </c>
      <c r="AW22">
        <v>19</v>
      </c>
      <c r="AX22">
        <f>IF(Z22&gt;0, (R22*SUMPRODUCT(K22:$K$98, X22:$X$98)-K22*$AZ$3)/Z22, 0)</f>
        <v>5498.3057147968193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1000000</v>
      </c>
      <c r="S23">
        <f t="shared" si="1"/>
        <v>5449.925415574161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4228.7353137487444</v>
      </c>
      <c r="AC23">
        <f t="shared" si="2"/>
        <v>4126.6324592094097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-4216.2792237011499</v>
      </c>
      <c r="AI23">
        <f t="shared" si="6"/>
        <v>-4235.2089894526998</v>
      </c>
      <c r="AJ23">
        <f t="shared" si="7"/>
        <v>102.10285453933466</v>
      </c>
      <c r="AK23">
        <f t="shared" si="22"/>
        <v>296.01147196241214</v>
      </c>
      <c r="AL23">
        <f t="shared" si="8"/>
        <v>-3837.0946629509531</v>
      </c>
      <c r="AN23">
        <f t="shared" si="9"/>
        <v>0</v>
      </c>
      <c r="AO23">
        <f t="shared" si="9"/>
        <v>0</v>
      </c>
      <c r="AP23">
        <f t="shared" si="9"/>
        <v>-1.9623875791983474</v>
      </c>
      <c r="AQ23">
        <f t="shared" si="9"/>
        <v>-437.08802779801402</v>
      </c>
      <c r="AR23">
        <f t="shared" si="9"/>
        <v>-439.0504153772124</v>
      </c>
      <c r="AS23">
        <f t="shared" si="9"/>
        <v>10.584672635596897</v>
      </c>
      <c r="AT23">
        <f t="shared" si="9"/>
        <v>30.686551725116139</v>
      </c>
      <c r="AU23">
        <f t="shared" si="9"/>
        <v>-397.7791910164994</v>
      </c>
      <c r="AW23">
        <v>20</v>
      </c>
      <c r="AX23">
        <f>IF(Z23&gt;0, (R23*SUMPRODUCT(K23:$K$98, X23:$X$98)-K23*$AZ$3)/Z23, 0)</f>
        <v>5449.925415574161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1000000</v>
      </c>
      <c r="S24">
        <f t="shared" si="1"/>
        <v>5395.2146379698324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4126.6324592094097</v>
      </c>
      <c r="AC24">
        <f t="shared" si="2"/>
        <v>4020.7506247899855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-4374.8558912687276</v>
      </c>
      <c r="AI24">
        <f t="shared" si="6"/>
        <v>-4393.4869879654798</v>
      </c>
      <c r="AJ24">
        <f t="shared" si="7"/>
        <v>105.88183441942419</v>
      </c>
      <c r="AK24">
        <f t="shared" si="22"/>
        <v>288.86427214465868</v>
      </c>
      <c r="AL24">
        <f t="shared" si="8"/>
        <v>-3998.740881401397</v>
      </c>
      <c r="AN24">
        <f t="shared" si="9"/>
        <v>0</v>
      </c>
      <c r="AO24">
        <f t="shared" si="9"/>
        <v>0</v>
      </c>
      <c r="AP24">
        <f t="shared" si="9"/>
        <v>-1.724487075408762</v>
      </c>
      <c r="AQ24">
        <f t="shared" si="9"/>
        <v>-404.93496244823262</v>
      </c>
      <c r="AR24">
        <f t="shared" si="9"/>
        <v>-406.65944952364134</v>
      </c>
      <c r="AS24">
        <f t="shared" si="9"/>
        <v>9.800381477741773</v>
      </c>
      <c r="AT24">
        <f t="shared" si="9"/>
        <v>26.737164857700314</v>
      </c>
      <c r="AU24">
        <f t="shared" si="9"/>
        <v>-370.12190318819927</v>
      </c>
      <c r="AW24">
        <v>21</v>
      </c>
      <c r="AX24">
        <f>IF(Z24&gt;0, (R24*SUMPRODUCT(K24:$K$98, X24:$X$98)-K24*$AZ$3)/Z24, 0)</f>
        <v>5395.2146379698324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1000000</v>
      </c>
      <c r="S25">
        <f t="shared" si="1"/>
        <v>5334.6493049983983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4020.7506247899855</v>
      </c>
      <c r="AC25">
        <f t="shared" si="2"/>
        <v>3911.5354778583524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-4559.448188749041</v>
      </c>
      <c r="AI25">
        <f t="shared" si="6"/>
        <v>-4577.7789882741072</v>
      </c>
      <c r="AJ25">
        <f t="shared" si="7"/>
        <v>109.21514693163317</v>
      </c>
      <c r="AK25">
        <f t="shared" si="22"/>
        <v>281.452543735299</v>
      </c>
      <c r="AL25">
        <f t="shared" si="8"/>
        <v>-4187.1112976071754</v>
      </c>
      <c r="AN25">
        <f t="shared" si="9"/>
        <v>0</v>
      </c>
      <c r="AO25">
        <f t="shared" si="9"/>
        <v>0</v>
      </c>
      <c r="AP25">
        <f t="shared" si="9"/>
        <v>-1.5149032909010043</v>
      </c>
      <c r="AQ25">
        <f t="shared" si="9"/>
        <v>-376.80424448390994</v>
      </c>
      <c r="AR25">
        <f t="shared" si="9"/>
        <v>-378.31914777481097</v>
      </c>
      <c r="AS25">
        <f t="shared" si="9"/>
        <v>9.0258139191760787</v>
      </c>
      <c r="AT25">
        <f t="shared" si="9"/>
        <v>23.259944780587848</v>
      </c>
      <c r="AU25">
        <f t="shared" si="9"/>
        <v>-346.03338907504707</v>
      </c>
      <c r="AW25">
        <v>22</v>
      </c>
      <c r="AX25">
        <f>IF(Z25&gt;0, (R25*SUMPRODUCT(K25:$K$98, X25:$X$98)-K25*$AZ$3)/Z25, 0)</f>
        <v>5334.6493049983983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1000000</v>
      </c>
      <c r="S26">
        <f t="shared" si="1"/>
        <v>5267.6802136208917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3911.5354778583524</v>
      </c>
      <c r="AC26">
        <f t="shared" si="2"/>
        <v>3798.7667829428324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-4753.6103901823917</v>
      </c>
      <c r="AI26">
        <f t="shared" si="6"/>
        <v>-4771.6390414524521</v>
      </c>
      <c r="AJ26">
        <f t="shared" si="7"/>
        <v>112.76869491551997</v>
      </c>
      <c r="AK26">
        <f t="shared" si="22"/>
        <v>273.8074834500847</v>
      </c>
      <c r="AL26">
        <f t="shared" si="8"/>
        <v>-4385.0628630868478</v>
      </c>
      <c r="AN26">
        <f t="shared" si="9"/>
        <v>0</v>
      </c>
      <c r="AO26">
        <f t="shared" si="9"/>
        <v>0</v>
      </c>
      <c r="AP26">
        <f t="shared" si="9"/>
        <v>-1.330297321951768</v>
      </c>
      <c r="AQ26">
        <f t="shared" si="9"/>
        <v>-350.7591930719276</v>
      </c>
      <c r="AR26">
        <f t="shared" si="9"/>
        <v>-352.08949039387932</v>
      </c>
      <c r="AS26">
        <f t="shared" si="9"/>
        <v>8.320971469187759</v>
      </c>
      <c r="AT26">
        <f t="shared" si="9"/>
        <v>20.203694469862075</v>
      </c>
      <c r="AU26">
        <f t="shared" si="9"/>
        <v>-323.56482445482953</v>
      </c>
      <c r="AW26">
        <v>23</v>
      </c>
      <c r="AX26">
        <f>IF(Z26&gt;0, (R26*SUMPRODUCT(K26:$K$98, X26:$X$98)-K26*$AZ$3)/Z26, 0)</f>
        <v>5267.6802136208917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1000000</v>
      </c>
      <c r="S27">
        <f t="shared" si="1"/>
        <v>5195.8474387397819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3798.7667829428324</v>
      </c>
      <c r="AC27">
        <f t="shared" si="2"/>
        <v>3683.7536162712549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-4954.2632729680163</v>
      </c>
      <c r="AI27">
        <f t="shared" si="6"/>
        <v>-4971.9877811435526</v>
      </c>
      <c r="AJ27">
        <f t="shared" si="7"/>
        <v>115.01316667157744</v>
      </c>
      <c r="AK27">
        <f t="shared" si="22"/>
        <v>265.91367480599831</v>
      </c>
      <c r="AL27">
        <f t="shared" si="8"/>
        <v>-4591.0609396659775</v>
      </c>
      <c r="AN27">
        <f t="shared" si="9"/>
        <v>0</v>
      </c>
      <c r="AO27">
        <f t="shared" si="9"/>
        <v>0</v>
      </c>
      <c r="AP27">
        <f t="shared" si="9"/>
        <v>-1.167727879245182</v>
      </c>
      <c r="AQ27">
        <f t="shared" si="9"/>
        <v>-326.39728491593348</v>
      </c>
      <c r="AR27">
        <f t="shared" si="9"/>
        <v>-327.56501279517863</v>
      </c>
      <c r="AS27">
        <f t="shared" si="9"/>
        <v>7.5773093319477605</v>
      </c>
      <c r="AT27">
        <f t="shared" si="9"/>
        <v>17.518952202695473</v>
      </c>
      <c r="AU27">
        <f t="shared" si="9"/>
        <v>-302.46875126053544</v>
      </c>
      <c r="AW27">
        <v>24</v>
      </c>
      <c r="AX27">
        <f>IF(Z27&gt;0, (R27*SUMPRODUCT(K27:$K$98, X27:$X$98)-K27*$AZ$3)/Z27, 0)</f>
        <v>5195.8474387397819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1000000</v>
      </c>
      <c r="S28">
        <f t="shared" si="1"/>
        <v>5120.9848200368879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3683.7536162712549</v>
      </c>
      <c r="AC28">
        <f t="shared" si="2"/>
        <v>3567.8438549270618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-5180.0314710806897</v>
      </c>
      <c r="AI28">
        <f t="shared" si="6"/>
        <v>-5197.4492333876933</v>
      </c>
      <c r="AJ28">
        <f t="shared" si="7"/>
        <v>115.90976134419316</v>
      </c>
      <c r="AK28">
        <f t="shared" si="22"/>
        <v>257.8627531389879</v>
      </c>
      <c r="AL28">
        <f t="shared" si="8"/>
        <v>-4823.6767189045122</v>
      </c>
      <c r="AN28">
        <f t="shared" si="9"/>
        <v>0</v>
      </c>
      <c r="AO28">
        <f t="shared" si="9"/>
        <v>0</v>
      </c>
      <c r="AP28">
        <f t="shared" si="9"/>
        <v>-1.0245703716391665</v>
      </c>
      <c r="AQ28">
        <f t="shared" si="9"/>
        <v>-304.70657917370085</v>
      </c>
      <c r="AR28">
        <f t="shared" si="9"/>
        <v>-305.73114954534003</v>
      </c>
      <c r="AS28">
        <f t="shared" si="9"/>
        <v>6.8181954239480342</v>
      </c>
      <c r="AT28">
        <f t="shared" si="9"/>
        <v>15.168339776302792</v>
      </c>
      <c r="AU28">
        <f t="shared" si="9"/>
        <v>-283.74461434508919</v>
      </c>
      <c r="AW28">
        <v>25</v>
      </c>
      <c r="AX28">
        <f>IF(Z28&gt;0, (R28*SUMPRODUCT(K28:$K$98, X28:$X$98)-K28*$AZ$3)/Z28, 0)</f>
        <v>5120.9848200368879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1000000</v>
      </c>
      <c r="S29">
        <f t="shared" si="1"/>
        <v>5043.1376860294286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3567.8438549270618</v>
      </c>
      <c r="AC29">
        <f t="shared" si="2"/>
        <v>3451.0725646567003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-5432.789568808349</v>
      </c>
      <c r="AI29">
        <f t="shared" si="6"/>
        <v>-5449.8973337530624</v>
      </c>
      <c r="AJ29">
        <f t="shared" si="7"/>
        <v>116.77129027036153</v>
      </c>
      <c r="AK29">
        <f t="shared" si="22"/>
        <v>249.74906984489434</v>
      </c>
      <c r="AL29">
        <f t="shared" si="8"/>
        <v>-5083.3769736378063</v>
      </c>
      <c r="AN29">
        <f t="shared" si="9"/>
        <v>0</v>
      </c>
      <c r="AO29">
        <f t="shared" si="9"/>
        <v>0</v>
      </c>
      <c r="AP29">
        <f t="shared" si="9"/>
        <v>-0.89851366229176532</v>
      </c>
      <c r="AQ29">
        <f t="shared" si="9"/>
        <v>-285.33450557133875</v>
      </c>
      <c r="AR29">
        <f t="shared" si="9"/>
        <v>-286.2330192336305</v>
      </c>
      <c r="AS29">
        <f t="shared" si="9"/>
        <v>6.1329226822104195</v>
      </c>
      <c r="AT29">
        <f t="shared" si="9"/>
        <v>13.117023300559309</v>
      </c>
      <c r="AU29">
        <f t="shared" si="9"/>
        <v>-266.9830732508608</v>
      </c>
      <c r="AW29">
        <v>26</v>
      </c>
      <c r="AX29">
        <f>IF(Z29&gt;0, (R29*SUMPRODUCT(K29:$K$98, X29:$X$98)-K29*$AZ$3)/Z29, 0)</f>
        <v>5043.1376860294286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1000000</v>
      </c>
      <c r="S30">
        <f t="shared" si="1"/>
        <v>4962.4946963863131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3451.0725646567003</v>
      </c>
      <c r="AC30">
        <f t="shared" si="2"/>
        <v>3333.5374241776281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-5721.1972291972079</v>
      </c>
      <c r="AI30">
        <f t="shared" si="6"/>
        <v>-5737.9908865617444</v>
      </c>
      <c r="AJ30">
        <f t="shared" si="7"/>
        <v>117.5351404790722</v>
      </c>
      <c r="AK30">
        <f t="shared" si="22"/>
        <v>241.57507952596904</v>
      </c>
      <c r="AL30">
        <f t="shared" si="8"/>
        <v>-5378.8806665567035</v>
      </c>
      <c r="AN30">
        <f t="shared" si="9"/>
        <v>0</v>
      </c>
      <c r="AO30">
        <f t="shared" si="9"/>
        <v>0</v>
      </c>
      <c r="AP30">
        <f t="shared" si="9"/>
        <v>-0.78751471244231097</v>
      </c>
      <c r="AQ30">
        <f t="shared" si="9"/>
        <v>-268.28741905211376</v>
      </c>
      <c r="AR30">
        <f t="shared" si="9"/>
        <v>-269.07493376455608</v>
      </c>
      <c r="AS30">
        <f t="shared" si="9"/>
        <v>5.5116434941507171</v>
      </c>
      <c r="AT30">
        <f t="shared" si="9"/>
        <v>11.328320279289802</v>
      </c>
      <c r="AU30">
        <f t="shared" si="9"/>
        <v>-252.23496999111555</v>
      </c>
      <c r="AW30">
        <v>27</v>
      </c>
      <c r="AX30">
        <f>IF(Z30&gt;0, (R30*SUMPRODUCT(K30:$K$98, X30:$X$98)-K30*$AZ$3)/Z30, 0)</f>
        <v>4962.4946963863131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25</v>
      </c>
      <c r="R31">
        <f t="shared" si="0"/>
        <v>1000000</v>
      </c>
      <c r="S31">
        <f t="shared" si="1"/>
        <v>4878.8851631516518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3333.5374241776281</v>
      </c>
      <c r="AC31">
        <f t="shared" si="2"/>
        <v>3215.0708668150387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-6052.2910322181633</v>
      </c>
      <c r="AI31">
        <f t="shared" si="6"/>
        <v>-6068.7654457332492</v>
      </c>
      <c r="AJ31">
        <f t="shared" si="7"/>
        <v>118.46655736258936</v>
      </c>
      <c r="AK31">
        <f t="shared" si="22"/>
        <v>233.34761969243399</v>
      </c>
      <c r="AL31">
        <f t="shared" si="8"/>
        <v>-5716.9512686782264</v>
      </c>
      <c r="AN31">
        <f t="shared" si="9"/>
        <v>0</v>
      </c>
      <c r="AO31">
        <f t="shared" si="9"/>
        <v>0</v>
      </c>
      <c r="AP31">
        <f t="shared" si="9"/>
        <v>-0.68977162991019314</v>
      </c>
      <c r="AQ31">
        <f t="shared" si="9"/>
        <v>-253.40499351683829</v>
      </c>
      <c r="AR31">
        <f t="shared" si="9"/>
        <v>-254.0947651467485</v>
      </c>
      <c r="AS31">
        <f t="shared" si="9"/>
        <v>4.9601080054847886</v>
      </c>
      <c r="AT31">
        <f t="shared" si="9"/>
        <v>9.7700939595529022</v>
      </c>
      <c r="AU31">
        <f t="shared" si="9"/>
        <v>-239.36456318171082</v>
      </c>
      <c r="AW31">
        <v>28</v>
      </c>
      <c r="AX31">
        <f>IF(Z31&gt;0, (R31*SUMPRODUCT(K31:$K$98, X31:$X$98)-K31*$AZ$3)/Z31, 0)</f>
        <v>4878.8851631516518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1000000</v>
      </c>
      <c r="S32">
        <f t="shared" si="1"/>
        <v>4792.0166422253451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3215.0708668150387</v>
      </c>
      <c r="AC32">
        <f t="shared" si="2"/>
        <v>3095.434499806704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-6430.2331163429999</v>
      </c>
      <c r="AI32">
        <f t="shared" si="6"/>
        <v>-6446.3820298950259</v>
      </c>
      <c r="AJ32">
        <f t="shared" si="7"/>
        <v>119.63636700833467</v>
      </c>
      <c r="AK32">
        <f t="shared" si="22"/>
        <v>225.05496067705272</v>
      </c>
      <c r="AL32">
        <f t="shared" si="8"/>
        <v>-6101.6907022096384</v>
      </c>
      <c r="AN32">
        <f t="shared" si="9"/>
        <v>0</v>
      </c>
      <c r="AO32">
        <f t="shared" si="9"/>
        <v>0</v>
      </c>
      <c r="AP32">
        <f t="shared" si="9"/>
        <v>-0.60369927215682673</v>
      </c>
      <c r="AQ32">
        <f t="shared" si="9"/>
        <v>-240.38317126590513</v>
      </c>
      <c r="AR32">
        <f t="shared" si="9"/>
        <v>-240.98687053806194</v>
      </c>
      <c r="AS32">
        <f t="shared" si="9"/>
        <v>4.4723991774268299</v>
      </c>
      <c r="AT32">
        <f t="shared" si="9"/>
        <v>8.4132914278294333</v>
      </c>
      <c r="AU32">
        <f t="shared" si="9"/>
        <v>-228.10117993280568</v>
      </c>
      <c r="AW32">
        <v>29</v>
      </c>
      <c r="AX32">
        <f>IF(Z32&gt;0, (R32*SUMPRODUCT(K32:$K$98, X32:$X$98)-K32*$AZ$3)/Z32, 0)</f>
        <v>4792.0166422253451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1000000</v>
      </c>
      <c r="S33">
        <f t="shared" si="1"/>
        <v>4701.875939202002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3095.434499806704</v>
      </c>
      <c r="AC33">
        <f t="shared" si="2"/>
        <v>2974.4876022091062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-6879.774362478096</v>
      </c>
      <c r="AI33">
        <f t="shared" si="6"/>
        <v>-6895.5897925355403</v>
      </c>
      <c r="AJ33">
        <f t="shared" si="7"/>
        <v>120.94689759759785</v>
      </c>
      <c r="AK33">
        <f t="shared" si="22"/>
        <v>216.68041498646932</v>
      </c>
      <c r="AL33">
        <f t="shared" si="8"/>
        <v>-6557.9624799514731</v>
      </c>
      <c r="AN33">
        <f t="shared" si="9"/>
        <v>0</v>
      </c>
      <c r="AO33">
        <f t="shared" si="9"/>
        <v>0</v>
      </c>
      <c r="AP33">
        <f t="shared" si="9"/>
        <v>-0.52788622058550727</v>
      </c>
      <c r="AQ33">
        <f t="shared" si="9"/>
        <v>-229.63258498179536</v>
      </c>
      <c r="AR33">
        <f t="shared" si="9"/>
        <v>-230.16047120238088</v>
      </c>
      <c r="AS33">
        <f t="shared" si="9"/>
        <v>4.0369563415246841</v>
      </c>
      <c r="AT33">
        <f t="shared" si="9"/>
        <v>7.2323423976871046</v>
      </c>
      <c r="AU33">
        <f t="shared" si="9"/>
        <v>-218.89117246316911</v>
      </c>
      <c r="AW33">
        <v>30</v>
      </c>
      <c r="AX33">
        <f>IF(Z33&gt;0, (R33*SUMPRODUCT(K33:$K$98, X33:$X$98)-K33*$AZ$3)/Z33, 0)</f>
        <v>4701.875939202002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1000000</v>
      </c>
      <c r="S34">
        <f t="shared" si="1"/>
        <v>4607.3349059090433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2974.4876022091062</v>
      </c>
      <c r="AC34">
        <f t="shared" si="2"/>
        <v>2851.4945472882973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-7387.7802351146765</v>
      </c>
      <c r="AI34">
        <f t="shared" si="6"/>
        <v>-7403.252816365668</v>
      </c>
      <c r="AJ34">
        <f t="shared" si="7"/>
        <v>122.99305492080885</v>
      </c>
      <c r="AK34">
        <f t="shared" si="22"/>
        <v>208.21413215463744</v>
      </c>
      <c r="AL34">
        <f t="shared" si="8"/>
        <v>-7072.0456292902209</v>
      </c>
      <c r="AN34">
        <f t="shared" si="9"/>
        <v>0</v>
      </c>
      <c r="AO34">
        <f t="shared" si="9"/>
        <v>0</v>
      </c>
      <c r="AP34">
        <f t="shared" si="9"/>
        <v>-0.46110949930484096</v>
      </c>
      <c r="AQ34">
        <f t="shared" si="9"/>
        <v>-220.16854136536583</v>
      </c>
      <c r="AR34">
        <f t="shared" si="9"/>
        <v>-220.62965086467065</v>
      </c>
      <c r="AS34">
        <f t="shared" si="9"/>
        <v>3.6654043079510306</v>
      </c>
      <c r="AT34">
        <f t="shared" si="9"/>
        <v>6.2051387980181918</v>
      </c>
      <c r="AU34">
        <f t="shared" ref="AU34:AU79" si="23">AL34*$K34</f>
        <v>-210.75910775870142</v>
      </c>
      <c r="AW34">
        <v>31</v>
      </c>
      <c r="AX34">
        <f>IF(Z34&gt;0, (R34*SUMPRODUCT(K34:$K$98, X34:$X$98)-K34*$AZ$3)/Z34, 0)</f>
        <v>4607.3349059090433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1000000</v>
      </c>
      <c r="S35">
        <f t="shared" si="1"/>
        <v>4508.5010186021127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2851.4945472882973</v>
      </c>
      <c r="AC35">
        <f t="shared" si="2"/>
        <v>2726.5398720488142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-7958.92064589032</v>
      </c>
      <c r="AI35">
        <f t="shared" ref="AI35:AI66" si="25">SUM(AE35:AH35)</f>
        <v>-7974.0395283126545</v>
      </c>
      <c r="AJ35">
        <f t="shared" si="7"/>
        <v>124.95467523948309</v>
      </c>
      <c r="AK35">
        <f t="shared" si="22"/>
        <v>199.60461831018083</v>
      </c>
      <c r="AL35">
        <f t="shared" ref="AL35:AL79" si="26">SUM(AI35:AK35)</f>
        <v>-7649.4802347629902</v>
      </c>
      <c r="AN35">
        <f t="shared" ref="AN35:AT66" si="27">AE35*$K35</f>
        <v>0</v>
      </c>
      <c r="AO35">
        <f t="shared" si="27"/>
        <v>0</v>
      </c>
      <c r="AP35">
        <f t="shared" si="27"/>
        <v>-0.40229345236135772</v>
      </c>
      <c r="AQ35">
        <f t="shared" si="27"/>
        <v>-211.77634525256968</v>
      </c>
      <c r="AR35">
        <f t="shared" si="27"/>
        <v>-212.17863870493105</v>
      </c>
      <c r="AS35">
        <f t="shared" si="27"/>
        <v>3.3248785384113209</v>
      </c>
      <c r="AT35">
        <f t="shared" si="27"/>
        <v>5.3112147289835887</v>
      </c>
      <c r="AU35">
        <f t="shared" si="23"/>
        <v>-203.54254543753612</v>
      </c>
      <c r="AW35">
        <v>32</v>
      </c>
      <c r="AX35">
        <f>IF(Z35&gt;0, (R35*SUMPRODUCT(K35:$K$98, X35:$X$98)-K35*$AZ$3)/Z35, 0)</f>
        <v>4508.5010186021127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1000000</v>
      </c>
      <c r="S36">
        <f t="shared" si="1"/>
        <v>4405.609755708947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2726.5398720488142</v>
      </c>
      <c r="AC36">
        <f t="shared" si="2"/>
        <v>2599.7759072657827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-8601.935325100334</v>
      </c>
      <c r="AI36">
        <f t="shared" si="25"/>
        <v>-8616.6879703153172</v>
      </c>
      <c r="AJ36">
        <f t="shared" si="7"/>
        <v>126.7639647830315</v>
      </c>
      <c r="AK36">
        <f t="shared" si="22"/>
        <v>190.85779104341702</v>
      </c>
      <c r="AL36">
        <f t="shared" si="26"/>
        <v>-8299.0662144888684</v>
      </c>
      <c r="AN36">
        <f t="shared" si="27"/>
        <v>0</v>
      </c>
      <c r="AO36">
        <f t="shared" si="27"/>
        <v>0</v>
      </c>
      <c r="AP36">
        <f t="shared" si="27"/>
        <v>-0.35048961157663389</v>
      </c>
      <c r="AQ36">
        <f t="shared" si="27"/>
        <v>-204.36260256836238</v>
      </c>
      <c r="AR36">
        <f t="shared" si="27"/>
        <v>-204.713092179939</v>
      </c>
      <c r="AS36">
        <f t="shared" si="27"/>
        <v>3.0116261952530294</v>
      </c>
      <c r="AT36">
        <f t="shared" si="27"/>
        <v>4.5343510993703537</v>
      </c>
      <c r="AU36">
        <f t="shared" si="23"/>
        <v>-197.16711488531561</v>
      </c>
      <c r="AW36">
        <v>33</v>
      </c>
      <c r="AX36">
        <f>IF(Z36&gt;0, (R36*SUMPRODUCT(K36:$K$98, X36:$X$98)-K36*$AZ$3)/Z36, 0)</f>
        <v>4405.609755708947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1000000</v>
      </c>
      <c r="S37">
        <f t="shared" si="1"/>
        <v>4298.609418879264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2599.7759072657827</v>
      </c>
      <c r="AC37">
        <f t="shared" si="2"/>
        <v>2471.3172158309362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-9293.8956268735055</v>
      </c>
      <c r="AI37">
        <f t="shared" si="25"/>
        <v>-9308.2683982456674</v>
      </c>
      <c r="AJ37">
        <f t="shared" si="7"/>
        <v>128.45869143484651</v>
      </c>
      <c r="AK37">
        <f t="shared" si="22"/>
        <v>181.9843135086048</v>
      </c>
      <c r="AL37">
        <f t="shared" si="26"/>
        <v>-8997.825393302217</v>
      </c>
      <c r="AN37">
        <f t="shared" si="27"/>
        <v>0</v>
      </c>
      <c r="AO37">
        <f t="shared" si="27"/>
        <v>0</v>
      </c>
      <c r="AP37">
        <f t="shared" si="27"/>
        <v>-0.30487916513684576</v>
      </c>
      <c r="AQ37">
        <f t="shared" si="27"/>
        <v>-197.14466098572387</v>
      </c>
      <c r="AR37">
        <f t="shared" si="27"/>
        <v>-197.44954015086071</v>
      </c>
      <c r="AS37">
        <f t="shared" si="27"/>
        <v>2.7249009662175339</v>
      </c>
      <c r="AT37">
        <f t="shared" si="27"/>
        <v>3.8603011300916443</v>
      </c>
      <c r="AU37">
        <f t="shared" si="23"/>
        <v>-190.86433805455155</v>
      </c>
      <c r="AW37">
        <v>34</v>
      </c>
      <c r="AX37">
        <f>IF(Z37&gt;0, (R37*SUMPRODUCT(K37:$K$98, X37:$X$98)-K37*$AZ$3)/Z37, 0)</f>
        <v>4298.609418879264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1000000</v>
      </c>
      <c r="S38">
        <f t="shared" si="1"/>
        <v>4188.5416773695406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2471.3172158309362</v>
      </c>
      <c r="AC38">
        <f t="shared" si="2"/>
        <v>2341.9439040715661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-10030.649057391076</v>
      </c>
      <c r="AI38">
        <f t="shared" si="25"/>
        <v>-10044.627334823081</v>
      </c>
      <c r="AJ38">
        <f t="shared" si="7"/>
        <v>129.37331175937015</v>
      </c>
      <c r="AK38">
        <f t="shared" si="22"/>
        <v>172.99220510816556</v>
      </c>
      <c r="AL38">
        <f t="shared" si="26"/>
        <v>-9742.2618179555448</v>
      </c>
      <c r="AN38">
        <f t="shared" si="27"/>
        <v>0</v>
      </c>
      <c r="AO38">
        <f t="shared" si="27"/>
        <v>0</v>
      </c>
      <c r="AP38">
        <f t="shared" si="27"/>
        <v>-0.26474201032949574</v>
      </c>
      <c r="AQ38">
        <f t="shared" si="27"/>
        <v>-189.97578273007397</v>
      </c>
      <c r="AR38">
        <f t="shared" si="27"/>
        <v>-190.24052474040346</v>
      </c>
      <c r="AS38">
        <f t="shared" si="27"/>
        <v>2.4502697707042298</v>
      </c>
      <c r="AT38">
        <f t="shared" si="27"/>
        <v>3.2763911271932296</v>
      </c>
      <c r="AU38">
        <f t="shared" si="23"/>
        <v>-184.513863842506</v>
      </c>
      <c r="AW38">
        <v>35</v>
      </c>
      <c r="AX38">
        <f>IF(Z38&gt;0, (R38*SUMPRODUCT(K38:$K$98, X38:$X$98)-K38*$AZ$3)/Z38, 0)</f>
        <v>4188.5416773695406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1000000</v>
      </c>
      <c r="S39">
        <f t="shared" si="1"/>
        <v>4076.4333732950186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2341.9439040715661</v>
      </c>
      <c r="AC39">
        <f t="shared" si="2"/>
        <v>2212.4782545793082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-10791.248069703366</v>
      </c>
      <c r="AI39">
        <f t="shared" si="25"/>
        <v>-10804.816783159309</v>
      </c>
      <c r="AJ39">
        <f t="shared" si="7"/>
        <v>129.46564949225785</v>
      </c>
      <c r="AK39">
        <f t="shared" si="22"/>
        <v>163.93607328500963</v>
      </c>
      <c r="AL39">
        <f t="shared" si="26"/>
        <v>-10511.415060382042</v>
      </c>
      <c r="AN39">
        <f t="shared" si="27"/>
        <v>0</v>
      </c>
      <c r="AO39">
        <f t="shared" si="27"/>
        <v>0</v>
      </c>
      <c r="AP39">
        <f t="shared" si="27"/>
        <v>-0.22945094728133678</v>
      </c>
      <c r="AQ39">
        <f t="shared" si="27"/>
        <v>-182.48318825369992</v>
      </c>
      <c r="AR39">
        <f t="shared" si="27"/>
        <v>-182.71263920098124</v>
      </c>
      <c r="AS39">
        <f t="shared" si="27"/>
        <v>2.1893023250027688</v>
      </c>
      <c r="AT39">
        <f t="shared" si="27"/>
        <v>2.7722073600392254</v>
      </c>
      <c r="AU39">
        <f t="shared" si="23"/>
        <v>-177.75112951593925</v>
      </c>
      <c r="AW39">
        <v>36</v>
      </c>
      <c r="AX39">
        <f>IF(Z39&gt;0, (R39*SUMPRODUCT(K39:$K$98, X39:$X$98)-K39*$AZ$3)/Z39, 0)</f>
        <v>4076.4333732950186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1000000</v>
      </c>
      <c r="S40">
        <f t="shared" si="1"/>
        <v>3963.9758029779305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2212.4782545793082</v>
      </c>
      <c r="AC40">
        <f t="shared" si="2"/>
        <v>2084.0219710022293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-11580.716742132547</v>
      </c>
      <c r="AI40">
        <f t="shared" si="25"/>
        <v>-11593.860250535377</v>
      </c>
      <c r="AJ40">
        <f t="shared" si="7"/>
        <v>128.45628357707892</v>
      </c>
      <c r="AK40">
        <f t="shared" si="22"/>
        <v>154.87347782055159</v>
      </c>
      <c r="AL40">
        <f t="shared" si="26"/>
        <v>-11310.530489137747</v>
      </c>
      <c r="AN40">
        <f t="shared" si="27"/>
        <v>0</v>
      </c>
      <c r="AO40">
        <f t="shared" si="27"/>
        <v>0</v>
      </c>
      <c r="AP40">
        <f t="shared" si="27"/>
        <v>-0.19844696821305569</v>
      </c>
      <c r="AQ40">
        <f t="shared" si="27"/>
        <v>-174.85119321075092</v>
      </c>
      <c r="AR40">
        <f t="shared" si="27"/>
        <v>-175.04964017896398</v>
      </c>
      <c r="AS40">
        <f t="shared" si="27"/>
        <v>1.9394943300145666</v>
      </c>
      <c r="AT40">
        <f t="shared" si="27"/>
        <v>2.3383537475794927</v>
      </c>
      <c r="AU40">
        <f t="shared" si="23"/>
        <v>-170.77179210136993</v>
      </c>
      <c r="AW40">
        <v>37</v>
      </c>
      <c r="AX40">
        <f>IF(Z40&gt;0, (R40*SUMPRODUCT(K40:$K$98, X40:$X$98)-K40*$AZ$3)/Z40, 0)</f>
        <v>3963.9758029779305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1000000</v>
      </c>
      <c r="S41">
        <f t="shared" si="1"/>
        <v>3852.7072886991941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2084.0219710022293</v>
      </c>
      <c r="AC41">
        <f t="shared" si="2"/>
        <v>1957.4090855384607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-12422.252596081127</v>
      </c>
      <c r="AI41">
        <f t="shared" si="25"/>
        <v>-12434.954113085027</v>
      </c>
      <c r="AJ41">
        <f t="shared" si="7"/>
        <v>126.61288546376863</v>
      </c>
      <c r="AK41">
        <f t="shared" si="22"/>
        <v>145.88153797015607</v>
      </c>
      <c r="AL41">
        <f t="shared" si="26"/>
        <v>-12162.459689651103</v>
      </c>
      <c r="AN41">
        <f t="shared" si="27"/>
        <v>0</v>
      </c>
      <c r="AO41">
        <f t="shared" si="27"/>
        <v>0</v>
      </c>
      <c r="AP41">
        <f t="shared" si="27"/>
        <v>-0.17122640262770775</v>
      </c>
      <c r="AQ41">
        <f t="shared" si="27"/>
        <v>-167.46169956758769</v>
      </c>
      <c r="AR41">
        <f t="shared" si="27"/>
        <v>-167.63292597021538</v>
      </c>
      <c r="AS41">
        <f t="shared" si="27"/>
        <v>1.7068409149567532</v>
      </c>
      <c r="AT41">
        <f t="shared" si="27"/>
        <v>1.9665974504272081</v>
      </c>
      <c r="AU41">
        <f t="shared" si="23"/>
        <v>-163.95948760483145</v>
      </c>
      <c r="AW41">
        <v>38</v>
      </c>
      <c r="AX41">
        <f>IF(Z41&gt;0, (R41*SUMPRODUCT(K41:$K$98, X41:$X$98)-K41*$AZ$3)/Z41, 0)</f>
        <v>3852.7072886991941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1000000</v>
      </c>
      <c r="S42">
        <f t="shared" si="1"/>
        <v>3743.3939964213523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1957.4090855384607</v>
      </c>
      <c r="AC42">
        <f t="shared" si="2"/>
        <v>1833.0173036021083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-13312.860831664026</v>
      </c>
      <c r="AI42">
        <f t="shared" si="25"/>
        <v>-13325.102511977095</v>
      </c>
      <c r="AJ42">
        <f t="shared" si="7"/>
        <v>124.39178193635234</v>
      </c>
      <c r="AK42">
        <f t="shared" si="22"/>
        <v>137.01863598769225</v>
      </c>
      <c r="AL42">
        <f t="shared" si="26"/>
        <v>-13063.692094053051</v>
      </c>
      <c r="AN42">
        <f t="shared" si="27"/>
        <v>0</v>
      </c>
      <c r="AO42">
        <f t="shared" si="27"/>
        <v>0</v>
      </c>
      <c r="AP42">
        <f t="shared" si="27"/>
        <v>-0.14734593186513079</v>
      </c>
      <c r="AQ42">
        <f t="shared" si="27"/>
        <v>-160.23910401729236</v>
      </c>
      <c r="AR42">
        <f t="shared" si="27"/>
        <v>-160.38644994915748</v>
      </c>
      <c r="AS42">
        <f t="shared" si="27"/>
        <v>1.4972309811266975</v>
      </c>
      <c r="AT42">
        <f t="shared" si="27"/>
        <v>1.6492130235537812</v>
      </c>
      <c r="AU42">
        <f t="shared" si="23"/>
        <v>-157.24000594447702</v>
      </c>
      <c r="AW42">
        <v>39</v>
      </c>
      <c r="AX42">
        <f>IF(Z42&gt;0, (R42*SUMPRODUCT(K42:$K$98, X42:$X$98)-K42*$AZ$3)/Z42, 0)</f>
        <v>3743.3939964213523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1000000</v>
      </c>
      <c r="S43">
        <f t="shared" si="1"/>
        <v>3636.9205389730682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1833.0173036021083</v>
      </c>
      <c r="AC43">
        <f t="shared" si="2"/>
        <v>1711.2334831841331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-14253.391384622377</v>
      </c>
      <c r="AI43">
        <f t="shared" si="25"/>
        <v>-14265.154313347699</v>
      </c>
      <c r="AJ43">
        <f t="shared" si="7"/>
        <v>121.78382041797522</v>
      </c>
      <c r="AK43">
        <f t="shared" si="22"/>
        <v>128.31121125214759</v>
      </c>
      <c r="AL43">
        <f t="shared" si="26"/>
        <v>-14015.059281677575</v>
      </c>
      <c r="AN43">
        <f t="shared" si="27"/>
        <v>0</v>
      </c>
      <c r="AO43">
        <f t="shared" si="27"/>
        <v>0</v>
      </c>
      <c r="AP43">
        <f t="shared" si="27"/>
        <v>-0.12641382104376181</v>
      </c>
      <c r="AQ43">
        <f t="shared" si="27"/>
        <v>-153.17832062379352</v>
      </c>
      <c r="AR43">
        <f t="shared" si="27"/>
        <v>-153.30473444483727</v>
      </c>
      <c r="AS43">
        <f t="shared" si="27"/>
        <v>1.3087861399007901</v>
      </c>
      <c r="AT43">
        <f t="shared" si="27"/>
        <v>1.3789346918526002</v>
      </c>
      <c r="AU43">
        <f t="shared" si="23"/>
        <v>-150.61701361308386</v>
      </c>
      <c r="AW43">
        <v>40</v>
      </c>
      <c r="AX43">
        <f>IF(Z43&gt;0, (R43*SUMPRODUCT(K43:$K$98, X43:$X$98)-K43*$AZ$3)/Z43, 0)</f>
        <v>3636.9205389730682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1000000</v>
      </c>
      <c r="S44">
        <f t="shared" si="1"/>
        <v>3533.6193051705773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1711.2334831841331</v>
      </c>
      <c r="AC44">
        <f t="shared" si="2"/>
        <v>1592.3902372025864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-15171.968036617693</v>
      </c>
      <c r="AI44">
        <f t="shared" si="25"/>
        <v>-15183.234036854847</v>
      </c>
      <c r="AJ44">
        <f t="shared" si="7"/>
        <v>118.84324598154672</v>
      </c>
      <c r="AK44">
        <f t="shared" si="22"/>
        <v>119.78634382288932</v>
      </c>
      <c r="AL44">
        <f t="shared" si="26"/>
        <v>-14944.604447050411</v>
      </c>
      <c r="AN44">
        <f t="shared" si="27"/>
        <v>0</v>
      </c>
      <c r="AO44">
        <f t="shared" si="27"/>
        <v>0</v>
      </c>
      <c r="AP44">
        <f t="shared" si="27"/>
        <v>-0.10810127756283958</v>
      </c>
      <c r="AQ44">
        <f t="shared" si="27"/>
        <v>-145.58042724799557</v>
      </c>
      <c r="AR44">
        <f t="shared" si="27"/>
        <v>-145.68852852555841</v>
      </c>
      <c r="AS44">
        <f t="shared" si="27"/>
        <v>1.1403431963325699</v>
      </c>
      <c r="AT44">
        <f t="shared" si="27"/>
        <v>1.1493925554103079</v>
      </c>
      <c r="AU44">
        <f t="shared" si="23"/>
        <v>-143.39879277381556</v>
      </c>
      <c r="AW44">
        <v>41</v>
      </c>
      <c r="AX44">
        <f>IF(Z44&gt;0, (R44*SUMPRODUCT(K44:$K$98, X44:$X$98)-K44*$AZ$3)/Z44, 0)</f>
        <v>3533.6193051705773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25</v>
      </c>
      <c r="R45">
        <f t="shared" si="0"/>
        <v>1000000</v>
      </c>
      <c r="S45">
        <f t="shared" si="1"/>
        <v>3434.9649070372056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1592.3902372025864</v>
      </c>
      <c r="AC45">
        <f t="shared" si="2"/>
        <v>1477.4661265994546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-16008.071988416983</v>
      </c>
      <c r="AI45">
        <f t="shared" si="25"/>
        <v>-16018.825126852056</v>
      </c>
      <c r="AJ45">
        <f t="shared" si="7"/>
        <v>114.92411060313179</v>
      </c>
      <c r="AK45">
        <f t="shared" si="22"/>
        <v>111.46731660418105</v>
      </c>
      <c r="AL45">
        <f t="shared" si="26"/>
        <v>-15792.433699644744</v>
      </c>
      <c r="AN45">
        <f t="shared" si="27"/>
        <v>0</v>
      </c>
      <c r="AO45">
        <f t="shared" si="27"/>
        <v>0</v>
      </c>
      <c r="AP45">
        <f t="shared" si="27"/>
        <v>-9.2125166285074514E-2</v>
      </c>
      <c r="AQ45">
        <f t="shared" si="27"/>
        <v>-137.14566242598931</v>
      </c>
      <c r="AR45">
        <f t="shared" si="27"/>
        <v>-137.2377875922744</v>
      </c>
      <c r="AS45">
        <f t="shared" si="27"/>
        <v>0.98458723129110504</v>
      </c>
      <c r="AT45">
        <f t="shared" si="27"/>
        <v>0.95497190327413217</v>
      </c>
      <c r="AU45">
        <f t="shared" si="23"/>
        <v>-135.29822845770914</v>
      </c>
      <c r="AW45">
        <v>42</v>
      </c>
      <c r="AX45">
        <f>IF(Z45&gt;0, (R45*SUMPRODUCT(K45:$K$98, X45:$X$98)-K45*$AZ$3)/Z45, 0)</f>
        <v>3434.9649070372056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1000000</v>
      </c>
      <c r="S46">
        <f t="shared" si="1"/>
        <v>3375.7152204346876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1477.4661265994546</v>
      </c>
      <c r="AC46">
        <f t="shared" si="2"/>
        <v>1367.6921754635223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-20668.015533313024</v>
      </c>
      <c r="AI46">
        <f t="shared" si="25"/>
        <v>-20678.144439975415</v>
      </c>
      <c r="AJ46">
        <f t="shared" si="7"/>
        <v>109.77395113593229</v>
      </c>
      <c r="AK46">
        <f t="shared" si="22"/>
        <v>103.42262886196183</v>
      </c>
      <c r="AL46">
        <f t="shared" si="26"/>
        <v>-20464.947859977521</v>
      </c>
      <c r="AN46">
        <f t="shared" si="27"/>
        <v>0</v>
      </c>
      <c r="AO46">
        <f t="shared" si="27"/>
        <v>0</v>
      </c>
      <c r="AP46">
        <f t="shared" si="27"/>
        <v>-7.7479640029945562E-2</v>
      </c>
      <c r="AQ46">
        <f t="shared" si="27"/>
        <v>-158.09706388159768</v>
      </c>
      <c r="AR46">
        <f t="shared" si="27"/>
        <v>-158.17454352162764</v>
      </c>
      <c r="AS46">
        <f t="shared" si="27"/>
        <v>0.83970032523441418</v>
      </c>
      <c r="AT46">
        <f t="shared" si="27"/>
        <v>0.79111678311049527</v>
      </c>
      <c r="AU46">
        <f t="shared" si="23"/>
        <v>-156.54372641328274</v>
      </c>
      <c r="AW46">
        <v>43</v>
      </c>
      <c r="AX46">
        <f>IF(Z46&gt;0, (R46*SUMPRODUCT(K46:$K$98, X46:$X$98)-K46*$AZ$3)/Z46, 0)</f>
        <v>3375.7152204346876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1000000</v>
      </c>
      <c r="S47">
        <f t="shared" si="1"/>
        <v>3280.6652806599095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1367.6921754635223</v>
      </c>
      <c r="AC47">
        <f t="shared" si="2"/>
        <v>1234.0341395194753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-24951.078285703075</v>
      </c>
      <c r="AI47">
        <f t="shared" si="25"/>
        <v>-24960.482126341696</v>
      </c>
      <c r="AJ47">
        <f t="shared" si="7"/>
        <v>133.65803594404701</v>
      </c>
      <c r="AK47">
        <f t="shared" si="22"/>
        <v>95.738452282446573</v>
      </c>
      <c r="AL47">
        <f t="shared" si="26"/>
        <v>-24731.085638115201</v>
      </c>
      <c r="AN47">
        <f t="shared" si="27"/>
        <v>0</v>
      </c>
      <c r="AO47">
        <f t="shared" si="27"/>
        <v>0</v>
      </c>
      <c r="AP47">
        <f t="shared" si="27"/>
        <v>-6.4226205314521403E-2</v>
      </c>
      <c r="AQ47">
        <f t="shared" si="27"/>
        <v>-170.41048847793294</v>
      </c>
      <c r="AR47">
        <f t="shared" si="27"/>
        <v>-170.47471468324744</v>
      </c>
      <c r="AS47">
        <f t="shared" si="27"/>
        <v>0.91285558617629758</v>
      </c>
      <c r="AT47">
        <f t="shared" si="27"/>
        <v>0.65387300030721984</v>
      </c>
      <c r="AU47">
        <f t="shared" si="23"/>
        <v>-168.90798609676392</v>
      </c>
      <c r="AW47">
        <v>44</v>
      </c>
      <c r="AX47">
        <f>IF(Z47&gt;0, (R47*SUMPRODUCT(K47:$K$98, X47:$X$98)-K47*$AZ$3)/Z47, 0)</f>
        <v>3280.6652806599095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1000000</v>
      </c>
      <c r="S48">
        <f t="shared" si="1"/>
        <v>3158.8686495450593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1234.0341395194753</v>
      </c>
      <c r="AC48">
        <f t="shared" si="2"/>
        <v>1085.4442117000699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-28774.062672098284</v>
      </c>
      <c r="AI48">
        <f t="shared" si="25"/>
        <v>-28782.653122763717</v>
      </c>
      <c r="AJ48">
        <f t="shared" si="7"/>
        <v>148.58992781940537</v>
      </c>
      <c r="AK48">
        <f t="shared" si="22"/>
        <v>86.382389766363275</v>
      </c>
      <c r="AL48">
        <f t="shared" si="26"/>
        <v>-28547.680805177948</v>
      </c>
      <c r="AN48">
        <f t="shared" si="27"/>
        <v>0</v>
      </c>
      <c r="AO48">
        <f t="shared" si="27"/>
        <v>0</v>
      </c>
      <c r="AP48">
        <f t="shared" si="27"/>
        <v>-5.2384756302615694E-2</v>
      </c>
      <c r="AQ48">
        <f t="shared" si="27"/>
        <v>-175.46486437309338</v>
      </c>
      <c r="AR48">
        <f t="shared" si="27"/>
        <v>-175.51724912939599</v>
      </c>
      <c r="AS48">
        <f t="shared" si="27"/>
        <v>0.90610463420313514</v>
      </c>
      <c r="AT48">
        <f t="shared" si="27"/>
        <v>0.5267617047097134</v>
      </c>
      <c r="AU48">
        <f t="shared" si="23"/>
        <v>-174.08438279048315</v>
      </c>
      <c r="AW48">
        <v>45</v>
      </c>
      <c r="AX48">
        <f>IF(Z48&gt;0, (R48*SUMPRODUCT(K48:$K$98, X48:$X$98)-K48*$AZ$3)/Z48, 0)</f>
        <v>3158.8686495450593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1000000</v>
      </c>
      <c r="S49">
        <f t="shared" si="1"/>
        <v>3015.480875341334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1085.4442117000699</v>
      </c>
      <c r="AC49">
        <f t="shared" si="2"/>
        <v>929.46199077209053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-31951.740044534159</v>
      </c>
      <c r="AI49">
        <f t="shared" si="25"/>
        <v>-31959.445797191824</v>
      </c>
      <c r="AJ49">
        <f t="shared" si="7"/>
        <v>155.98222092797937</v>
      </c>
      <c r="AK49">
        <f t="shared" si="22"/>
        <v>75.981094819004895</v>
      </c>
      <c r="AL49">
        <f t="shared" si="26"/>
        <v>-31727.482481444837</v>
      </c>
      <c r="AN49">
        <f t="shared" si="27"/>
        <v>0</v>
      </c>
      <c r="AO49">
        <f t="shared" si="27"/>
        <v>0</v>
      </c>
      <c r="AP49">
        <f t="shared" si="27"/>
        <v>-4.1955221852613522E-2</v>
      </c>
      <c r="AQ49">
        <f t="shared" si="27"/>
        <v>-173.96643802365654</v>
      </c>
      <c r="AR49">
        <f t="shared" si="27"/>
        <v>-174.00839324550913</v>
      </c>
      <c r="AS49">
        <f t="shared" si="27"/>
        <v>0.849270535252167</v>
      </c>
      <c r="AT49">
        <f t="shared" si="27"/>
        <v>0.41369141099597662</v>
      </c>
      <c r="AU49">
        <f t="shared" si="23"/>
        <v>-172.74543129926099</v>
      </c>
      <c r="AW49">
        <v>46</v>
      </c>
      <c r="AX49">
        <f>IF(Z49&gt;0, (R49*SUMPRODUCT(K49:$K$98, X49:$X$98)-K49*$AZ$3)/Z49, 0)</f>
        <v>3015.480875341334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25</v>
      </c>
      <c r="R50">
        <f t="shared" si="0"/>
        <v>1000000</v>
      </c>
      <c r="S50">
        <f t="shared" si="1"/>
        <v>2847.389493426394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929.46199077209053</v>
      </c>
      <c r="AC50">
        <f t="shared" si="2"/>
        <v>772.89077011014308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-33709.43269409264</v>
      </c>
      <c r="AI50">
        <f t="shared" si="25"/>
        <v>-33716.21865340638</v>
      </c>
      <c r="AJ50">
        <f t="shared" si="7"/>
        <v>156.57122066194745</v>
      </c>
      <c r="AK50">
        <f t="shared" si="22"/>
        <v>65.062339354046344</v>
      </c>
      <c r="AL50">
        <f t="shared" si="26"/>
        <v>-33494.585093390386</v>
      </c>
      <c r="AN50">
        <f t="shared" si="27"/>
        <v>0</v>
      </c>
      <c r="AO50">
        <f t="shared" si="27"/>
        <v>0</v>
      </c>
      <c r="AP50">
        <f t="shared" si="27"/>
        <v>-3.2988622862469945E-2</v>
      </c>
      <c r="AQ50">
        <f t="shared" si="27"/>
        <v>-163.87185814717998</v>
      </c>
      <c r="AR50">
        <f t="shared" si="27"/>
        <v>-163.90484677004247</v>
      </c>
      <c r="AS50">
        <f t="shared" si="27"/>
        <v>0.76114057139685409</v>
      </c>
      <c r="AT50">
        <f t="shared" si="27"/>
        <v>0.31628792279314727</v>
      </c>
      <c r="AU50">
        <f t="shared" si="23"/>
        <v>-162.82741827585244</v>
      </c>
      <c r="AW50">
        <v>47</v>
      </c>
      <c r="AX50">
        <f>IF(Z50&gt;0, (R50*SUMPRODUCT(K50:$K$98, X50:$X$98)-K50*$AZ$3)/Z50, 0)</f>
        <v>2847.389493426394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1000000</v>
      </c>
      <c r="S51">
        <f t="shared" si="1"/>
        <v>2666.3178158524956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772.89077011014308</v>
      </c>
      <c r="AC51">
        <f t="shared" si="2"/>
        <v>624.55035603591728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-34486.962644029831</v>
      </c>
      <c r="AI51">
        <f t="shared" si="25"/>
        <v>-34492.818569684328</v>
      </c>
      <c r="AJ51">
        <f t="shared" si="7"/>
        <v>148.34041407422581</v>
      </c>
      <c r="AK51">
        <f t="shared" si="22"/>
        <v>54.102353907710018</v>
      </c>
      <c r="AL51">
        <f t="shared" si="26"/>
        <v>-34290.375801702394</v>
      </c>
      <c r="AN51">
        <f t="shared" si="27"/>
        <v>0</v>
      </c>
      <c r="AO51">
        <f t="shared" si="27"/>
        <v>0</v>
      </c>
      <c r="AP51">
        <f t="shared" si="27"/>
        <v>-2.5417361526998406E-2</v>
      </c>
      <c r="AQ51">
        <f t="shared" si="27"/>
        <v>-149.68899012882258</v>
      </c>
      <c r="AR51">
        <f t="shared" si="27"/>
        <v>-149.71440749034957</v>
      </c>
      <c r="AS51">
        <f t="shared" si="27"/>
        <v>0.64386437875839486</v>
      </c>
      <c r="AT51">
        <f t="shared" si="27"/>
        <v>0.23482864535300665</v>
      </c>
      <c r="AU51">
        <f t="shared" si="23"/>
        <v>-148.83571446623816</v>
      </c>
      <c r="AW51">
        <v>48</v>
      </c>
      <c r="AX51">
        <f>IF(Z51&gt;0, (R51*SUMPRODUCT(K51:$K$98, X51:$X$98)-K51*$AZ$3)/Z51, 0)</f>
        <v>2666.3178158524956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25</v>
      </c>
      <c r="R52">
        <f t="shared" si="0"/>
        <v>1000000</v>
      </c>
      <c r="S52">
        <f t="shared" si="1"/>
        <v>2470.9113193359367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624.55035603591728</v>
      </c>
      <c r="AC52">
        <f t="shared" si="2"/>
        <v>488.72872668651803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-34101.75138855508</v>
      </c>
      <c r="AI52">
        <f t="shared" si="25"/>
        <v>-34106.696211168317</v>
      </c>
      <c r="AJ52">
        <f t="shared" si="7"/>
        <v>135.82162934939925</v>
      </c>
      <c r="AK52">
        <f t="shared" si="22"/>
        <v>43.718524922514213</v>
      </c>
      <c r="AL52">
        <f t="shared" si="26"/>
        <v>-33927.156056896405</v>
      </c>
      <c r="AN52">
        <f t="shared" si="27"/>
        <v>0</v>
      </c>
      <c r="AO52">
        <f t="shared" si="27"/>
        <v>0</v>
      </c>
      <c r="AP52">
        <f t="shared" si="27"/>
        <v>-1.9163181185881333E-2</v>
      </c>
      <c r="AQ52">
        <f t="shared" si="27"/>
        <v>-132.15803512647608</v>
      </c>
      <c r="AR52">
        <f t="shared" si="27"/>
        <v>-132.17719830766194</v>
      </c>
      <c r="AS52">
        <f t="shared" si="27"/>
        <v>0.52636357171137282</v>
      </c>
      <c r="AT52">
        <f t="shared" si="27"/>
        <v>0.1694269096784991</v>
      </c>
      <c r="AU52">
        <f t="shared" si="23"/>
        <v>-131.48140782627209</v>
      </c>
      <c r="AW52">
        <v>49</v>
      </c>
      <c r="AX52">
        <f>IF(Z52&gt;0, (R52*SUMPRODUCT(K52:$K$98, X52:$X$98)-K52*$AZ$3)/Z52, 0)</f>
        <v>2470.9113193359367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1000000</v>
      </c>
      <c r="S53">
        <f t="shared" si="1"/>
        <v>2260.3028373259476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488.72872668651803</v>
      </c>
      <c r="AC53">
        <f t="shared" si="2"/>
        <v>368.95226368452745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-32583.634271186205</v>
      </c>
      <c r="AI53">
        <f t="shared" si="25"/>
        <v>-32587.715054716533</v>
      </c>
      <c r="AJ53">
        <f t="shared" si="7"/>
        <v>119.77646300199058</v>
      </c>
      <c r="AK53">
        <f t="shared" si="22"/>
        <v>34.211010868056263</v>
      </c>
      <c r="AL53">
        <f t="shared" si="26"/>
        <v>-32433.727580846484</v>
      </c>
      <c r="AN53">
        <f t="shared" si="27"/>
        <v>0</v>
      </c>
      <c r="AO53">
        <f t="shared" si="27"/>
        <v>0</v>
      </c>
      <c r="AP53">
        <f t="shared" si="27"/>
        <v>-1.4120251243522943E-2</v>
      </c>
      <c r="AQ53">
        <f t="shared" si="27"/>
        <v>-112.74528504560075</v>
      </c>
      <c r="AR53">
        <f t="shared" si="27"/>
        <v>-112.75940529684428</v>
      </c>
      <c r="AS53">
        <f t="shared" si="27"/>
        <v>0.41444828868752398</v>
      </c>
      <c r="AT53">
        <f t="shared" si="27"/>
        <v>0.11837630326669911</v>
      </c>
      <c r="AU53">
        <f t="shared" si="23"/>
        <v>-112.22658070489004</v>
      </c>
      <c r="AW53">
        <v>50</v>
      </c>
      <c r="AX53">
        <f>IF(Z53&gt;0, (R53*SUMPRODUCT(K53:$K$98, X53:$X$98)-K53*$AZ$3)/Z53, 0)</f>
        <v>2260.3028373259476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1000000</v>
      </c>
      <c r="S54">
        <f t="shared" si="1"/>
        <v>2034.6538730906061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368.95226368452745</v>
      </c>
      <c r="AC54">
        <f t="shared" si="2"/>
        <v>267.26195375007416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-30244.030626892389</v>
      </c>
      <c r="AI54">
        <f t="shared" si="25"/>
        <v>-30247.31450182174</v>
      </c>
      <c r="AJ54">
        <f t="shared" si="7"/>
        <v>101.6903099344533</v>
      </c>
      <c r="AK54">
        <f t="shared" si="22"/>
        <v>25.826658457916924</v>
      </c>
      <c r="AL54">
        <f t="shared" si="26"/>
        <v>-30119.79753342937</v>
      </c>
      <c r="AN54">
        <f t="shared" si="27"/>
        <v>0</v>
      </c>
      <c r="AO54">
        <f t="shared" si="27"/>
        <v>0</v>
      </c>
      <c r="AP54">
        <f t="shared" si="27"/>
        <v>-1.0145359758853136E-2</v>
      </c>
      <c r="AQ54">
        <f t="shared" si="27"/>
        <v>-93.437350041864306</v>
      </c>
      <c r="AR54">
        <f t="shared" si="27"/>
        <v>-93.447495401623158</v>
      </c>
      <c r="AS54">
        <f t="shared" si="27"/>
        <v>0.31416689139186649</v>
      </c>
      <c r="AT54">
        <f t="shared" si="27"/>
        <v>7.9790109873725382E-2</v>
      </c>
      <c r="AU54">
        <f t="shared" si="23"/>
        <v>-93.053538400357567</v>
      </c>
      <c r="AW54">
        <v>51</v>
      </c>
      <c r="AX54">
        <f>IF(Z54&gt;0, (R54*SUMPRODUCT(K54:$K$98, X54:$X$98)-K54*$AZ$3)/Z54, 0)</f>
        <v>2034.6538730906061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1000000</v>
      </c>
      <c r="S55">
        <f t="shared" si="1"/>
        <v>1784.696644462299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267.26195375007416</v>
      </c>
      <c r="AC55">
        <f t="shared" si="2"/>
        <v>183.69511720030584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-27113.525098452941</v>
      </c>
      <c r="AI55">
        <f t="shared" si="25"/>
        <v>-27116.098296505537</v>
      </c>
      <c r="AJ55">
        <f t="shared" si="7"/>
        <v>83.566836549768311</v>
      </c>
      <c r="AK55">
        <f t="shared" si="22"/>
        <v>18.708336762505194</v>
      </c>
      <c r="AL55">
        <f t="shared" si="26"/>
        <v>-27013.823123193262</v>
      </c>
      <c r="AN55">
        <f t="shared" si="27"/>
        <v>0</v>
      </c>
      <c r="AO55">
        <f t="shared" si="27"/>
        <v>0</v>
      </c>
      <c r="AP55">
        <f t="shared" si="27"/>
        <v>-7.0980006568932144E-3</v>
      </c>
      <c r="AQ55">
        <f t="shared" si="27"/>
        <v>-74.790908055150169</v>
      </c>
      <c r="AR55">
        <f t="shared" si="27"/>
        <v>-74.798006055807051</v>
      </c>
      <c r="AS55">
        <f t="shared" si="27"/>
        <v>0.2305137220689206</v>
      </c>
      <c r="AT55">
        <f t="shared" si="27"/>
        <v>5.1605738818120285E-2</v>
      </c>
      <c r="AU55">
        <f t="shared" si="23"/>
        <v>-74.515886594920005</v>
      </c>
      <c r="AW55">
        <v>52</v>
      </c>
      <c r="AX55">
        <f>IF(Z55&gt;0, (R55*SUMPRODUCT(K55:$K$98, X55:$X$98)-K55*$AZ$3)/Z55, 0)</f>
        <v>1784.696644462299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1000000</v>
      </c>
      <c r="S56">
        <f t="shared" si="1"/>
        <v>1502.4671277313298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183.69511720030584</v>
      </c>
      <c r="AC56">
        <f t="shared" si="2"/>
        <v>117.7171676202412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-23549.396202175907</v>
      </c>
      <c r="AI56">
        <f t="shared" si="25"/>
        <v>-23551.354933342926</v>
      </c>
      <c r="AJ56">
        <f t="shared" si="7"/>
        <v>65.977949580064646</v>
      </c>
      <c r="AK56">
        <f t="shared" si="22"/>
        <v>12.85865820402141</v>
      </c>
      <c r="AL56">
        <f t="shared" si="26"/>
        <v>-23472.518325558838</v>
      </c>
      <c r="AN56">
        <f t="shared" si="27"/>
        <v>0</v>
      </c>
      <c r="AO56">
        <f t="shared" si="27"/>
        <v>0</v>
      </c>
      <c r="AP56">
        <f t="shared" si="27"/>
        <v>-4.8241369945307006E-3</v>
      </c>
      <c r="AQ56">
        <f t="shared" si="27"/>
        <v>-57.999543444639187</v>
      </c>
      <c r="AR56">
        <f t="shared" si="27"/>
        <v>-58.004367581633723</v>
      </c>
      <c r="AS56">
        <f t="shared" si="27"/>
        <v>0.16249635108281868</v>
      </c>
      <c r="AT56">
        <f t="shared" si="27"/>
        <v>3.1669444886871283E-2</v>
      </c>
      <c r="AU56">
        <f t="shared" si="23"/>
        <v>-57.810201785664027</v>
      </c>
      <c r="AW56">
        <v>53</v>
      </c>
      <c r="AX56">
        <f>IF(Z56&gt;0, (R56*SUMPRODUCT(K56:$K$98, X56:$X$98)-K56*$AZ$3)/Z56, 0)</f>
        <v>1502.4671277313298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1000000</v>
      </c>
      <c r="S57">
        <f t="shared" si="1"/>
        <v>1169.6472476995768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117.7171676202412</v>
      </c>
      <c r="AC57">
        <f t="shared" si="2"/>
        <v>67.586337099785666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-19782.232530128636</v>
      </c>
      <c r="AI57">
        <f t="shared" si="25"/>
        <v>-19783.67711817073</v>
      </c>
      <c r="AJ57">
        <f t="shared" si="7"/>
        <v>50.130830520455532</v>
      </c>
      <c r="AK57">
        <f t="shared" si="22"/>
        <v>8.2402017334168853</v>
      </c>
      <c r="AL57">
        <f t="shared" si="26"/>
        <v>-19725.306085916858</v>
      </c>
      <c r="AN57">
        <f t="shared" si="27"/>
        <v>0</v>
      </c>
      <c r="AO57">
        <f t="shared" si="27"/>
        <v>0</v>
      </c>
      <c r="AP57">
        <f t="shared" si="27"/>
        <v>-3.1766604160959138E-3</v>
      </c>
      <c r="AQ57">
        <f t="shared" si="27"/>
        <v>-43.50128423421323</v>
      </c>
      <c r="AR57">
        <f t="shared" si="27"/>
        <v>-43.504460894629325</v>
      </c>
      <c r="AS57">
        <f t="shared" si="27"/>
        <v>0.11023808885302426</v>
      </c>
      <c r="AT57">
        <f t="shared" si="27"/>
        <v>1.8120268134887482E-2</v>
      </c>
      <c r="AU57">
        <f t="shared" si="23"/>
        <v>-43.376102537641415</v>
      </c>
      <c r="AW57">
        <v>54</v>
      </c>
      <c r="AX57">
        <f>IF(Z57&gt;0, (R57*SUMPRODUCT(K57:$K$98, X57:$X$98)-K57*$AZ$3)/Z57, 0)</f>
        <v>1169.6472476995768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1000000</v>
      </c>
      <c r="S58">
        <f t="shared" si="1"/>
        <v>754.71583932170938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67.586337099785666</v>
      </c>
      <c r="AC58">
        <f t="shared" si="2"/>
        <v>31.110689405022153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-15983.960640960155</v>
      </c>
      <c r="AI58">
        <f t="shared" si="25"/>
        <v>-15984.991184105804</v>
      </c>
      <c r="AJ58">
        <f t="shared" si="7"/>
        <v>36.475647694763509</v>
      </c>
      <c r="AK58">
        <f t="shared" si="22"/>
        <v>4.7310435969849971</v>
      </c>
      <c r="AL58">
        <f t="shared" si="26"/>
        <v>-15943.784492814055</v>
      </c>
      <c r="AN58">
        <f t="shared" si="27"/>
        <v>0</v>
      </c>
      <c r="AO58">
        <f t="shared" si="27"/>
        <v>0</v>
      </c>
      <c r="AP58">
        <f t="shared" si="27"/>
        <v>-2.0233682560046127E-3</v>
      </c>
      <c r="AQ58">
        <f t="shared" si="27"/>
        <v>-31.382905900349574</v>
      </c>
      <c r="AR58">
        <f t="shared" si="27"/>
        <v>-31.384929268605578</v>
      </c>
      <c r="AS58">
        <f t="shared" si="27"/>
        <v>7.1616281156602207E-2</v>
      </c>
      <c r="AT58">
        <f t="shared" si="27"/>
        <v>9.2889302814069454E-3</v>
      </c>
      <c r="AU58">
        <f t="shared" si="23"/>
        <v>-31.30402405716757</v>
      </c>
      <c r="AW58">
        <v>55</v>
      </c>
      <c r="AX58">
        <f>IF(Z58&gt;0, (R58*SUMPRODUCT(K58:$K$98, X58:$X$98)-K58*$AZ$3)/Z58, 0)</f>
        <v>754.71583932170938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1000000</v>
      </c>
      <c r="S59">
        <f t="shared" si="1"/>
        <v>211.53456388278624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31.110689405022153</v>
      </c>
      <c r="AC59">
        <f t="shared" si="2"/>
        <v>6.0006732720383482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-12442.166787256278</v>
      </c>
      <c r="AI59">
        <f t="shared" si="25"/>
        <v>-12442.875970800789</v>
      </c>
      <c r="AJ59">
        <f t="shared" si="7"/>
        <v>25.110016132983805</v>
      </c>
      <c r="AK59">
        <f t="shared" si="22"/>
        <v>2.1777482583515511</v>
      </c>
      <c r="AL59">
        <f t="shared" si="26"/>
        <v>-12415.588206409455</v>
      </c>
      <c r="AN59">
        <f t="shared" si="27"/>
        <v>0</v>
      </c>
      <c r="AO59">
        <f t="shared" si="27"/>
        <v>0</v>
      </c>
      <c r="AP59">
        <f t="shared" si="27"/>
        <v>-1.2432239855601228E-3</v>
      </c>
      <c r="AQ59">
        <f t="shared" si="27"/>
        <v>-21.811561057758169</v>
      </c>
      <c r="AR59">
        <f t="shared" si="27"/>
        <v>-21.81280428174373</v>
      </c>
      <c r="AS59">
        <f t="shared" si="27"/>
        <v>4.4018751670073387E-2</v>
      </c>
      <c r="AT59">
        <f t="shared" si="27"/>
        <v>3.8176701789685618E-3</v>
      </c>
      <c r="AU59">
        <f t="shared" si="23"/>
        <v>-21.764967859894689</v>
      </c>
      <c r="AW59">
        <v>56</v>
      </c>
      <c r="AX59">
        <f>IF(Z59&gt;0, (R59*SUMPRODUCT(K59:$K$98, X59:$X$98)-K59*$AZ$3)/Z59, 0)</f>
        <v>211.53456388278624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25</v>
      </c>
      <c r="R60">
        <f t="shared" si="0"/>
        <v>1000000</v>
      </c>
      <c r="S60">
        <f t="shared" si="1"/>
        <v>-543.05441535451916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6.0006732720383482</v>
      </c>
      <c r="AC60">
        <f t="shared" si="2"/>
        <v>-10.210093350571782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-9282.433970850303</v>
      </c>
      <c r="AI60">
        <f t="shared" si="25"/>
        <v>-9282.9040017100979</v>
      </c>
      <c r="AJ60">
        <f t="shared" si="7"/>
        <v>16.21076662261013</v>
      </c>
      <c r="AK60">
        <f t="shared" si="22"/>
        <v>0.42004712904268443</v>
      </c>
      <c r="AL60">
        <f t="shared" si="26"/>
        <v>-9266.2731879584462</v>
      </c>
      <c r="AN60">
        <f t="shared" si="27"/>
        <v>0</v>
      </c>
      <c r="AO60">
        <f t="shared" si="27"/>
        <v>0</v>
      </c>
      <c r="AP60">
        <f t="shared" si="27"/>
        <v>-7.3569716110886334E-4</v>
      </c>
      <c r="AQ60">
        <f t="shared" si="27"/>
        <v>-14.528961616521235</v>
      </c>
      <c r="AR60">
        <f t="shared" si="27"/>
        <v>-14.529697313682343</v>
      </c>
      <c r="AS60">
        <f t="shared" si="27"/>
        <v>2.5373259510803842E-2</v>
      </c>
      <c r="AT60">
        <f t="shared" si="27"/>
        <v>6.5746210898519992E-4</v>
      </c>
      <c r="AU60">
        <f t="shared" si="23"/>
        <v>-14.503666592062556</v>
      </c>
      <c r="AW60">
        <v>57</v>
      </c>
      <c r="AX60">
        <f>IF(Z60&gt;0, (R60*SUMPRODUCT(K60:$K$98, X60:$X$98)-K60*$AZ$3)/Z60, 0)</f>
        <v>-543.05441535451916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1000000</v>
      </c>
      <c r="S61">
        <f t="shared" si="1"/>
        <v>-1646.023302288944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-10.210093350571782</v>
      </c>
      <c r="AC61">
        <f t="shared" si="2"/>
        <v>-19.73834564999656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-6621.6872849294023</v>
      </c>
      <c r="AI61">
        <f t="shared" si="25"/>
        <v>-6621.9870732984755</v>
      </c>
      <c r="AJ61">
        <f t="shared" si="7"/>
        <v>9.5282522994247785</v>
      </c>
      <c r="AK61">
        <f t="shared" si="22"/>
        <v>-0.71470653454002475</v>
      </c>
      <c r="AL61">
        <f t="shared" si="26"/>
        <v>-6613.1735275335905</v>
      </c>
      <c r="AN61">
        <f t="shared" si="27"/>
        <v>0</v>
      </c>
      <c r="AO61">
        <f t="shared" si="27"/>
        <v>0</v>
      </c>
      <c r="AP61">
        <f t="shared" si="27"/>
        <v>-4.1895701303589817E-4</v>
      </c>
      <c r="AQ61">
        <f t="shared" si="27"/>
        <v>-9.2538691034845986</v>
      </c>
      <c r="AR61">
        <f t="shared" si="27"/>
        <v>-9.2542880604976343</v>
      </c>
      <c r="AS61">
        <f t="shared" si="27"/>
        <v>1.3315820540865834E-2</v>
      </c>
      <c r="AT61">
        <f t="shared" si="27"/>
        <v>-9.9880897925988315E-4</v>
      </c>
      <c r="AU61">
        <f t="shared" si="23"/>
        <v>-9.2419710489360281</v>
      </c>
      <c r="AW61">
        <v>58</v>
      </c>
      <c r="AX61">
        <f>IF(Z61&gt;0, (R61*SUMPRODUCT(K61:$K$98, X61:$X$98)-K61*$AZ$3)/Z61, 0)</f>
        <v>-1646.023302288944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25</v>
      </c>
      <c r="R62">
        <f t="shared" si="0"/>
        <v>1000000</v>
      </c>
      <c r="S62">
        <f t="shared" si="1"/>
        <v>-3340.8382972542991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-19.73834564999656</v>
      </c>
      <c r="AC62">
        <f t="shared" si="2"/>
        <v>-24.52729572035933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-4529.9603650839999</v>
      </c>
      <c r="AI62">
        <f t="shared" si="25"/>
        <v>-4530.1439065602553</v>
      </c>
      <c r="AJ62">
        <f t="shared" si="7"/>
        <v>4.7889500703627697</v>
      </c>
      <c r="AK62">
        <f t="shared" si="22"/>
        <v>-1.3816841954997594</v>
      </c>
      <c r="AL62">
        <f t="shared" si="26"/>
        <v>-4526.7366406853916</v>
      </c>
      <c r="AN62">
        <f t="shared" si="27"/>
        <v>0</v>
      </c>
      <c r="AO62">
        <f t="shared" si="27"/>
        <v>0</v>
      </c>
      <c r="AP62">
        <f t="shared" si="27"/>
        <v>-2.2901866721697475E-4</v>
      </c>
      <c r="AQ62">
        <f t="shared" si="27"/>
        <v>-5.6523762722331217</v>
      </c>
      <c r="AR62">
        <f t="shared" si="27"/>
        <v>-5.6526052909003379</v>
      </c>
      <c r="AS62">
        <f t="shared" si="27"/>
        <v>5.9755374363249453E-3</v>
      </c>
      <c r="AT62">
        <f t="shared" si="27"/>
        <v>-1.7240325152861533E-3</v>
      </c>
      <c r="AU62">
        <f t="shared" si="23"/>
        <v>-5.6483537859792987</v>
      </c>
      <c r="AW62">
        <v>59</v>
      </c>
      <c r="AX62">
        <f>IF(Z62&gt;0, (R62*SUMPRODUCT(K62:$K$98, X62:$X$98)-K62*$AZ$3)/Z62, 0)</f>
        <v>-3340.8382972542991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1000000</v>
      </c>
      <c r="S63">
        <f t="shared" si="1"/>
        <v>-6086.00709872686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-24.52729572035933</v>
      </c>
      <c r="AC63">
        <f t="shared" si="2"/>
        <v>-26.193137141590825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-2964.4129181668413</v>
      </c>
      <c r="AI63">
        <f t="shared" si="25"/>
        <v>-2964.5205139053801</v>
      </c>
      <c r="AJ63">
        <f t="shared" si="7"/>
        <v>1.6658414212314945</v>
      </c>
      <c r="AK63">
        <f t="shared" si="22"/>
        <v>-1.7169107004251534</v>
      </c>
      <c r="AL63">
        <f t="shared" si="26"/>
        <v>-2964.5715831845737</v>
      </c>
      <c r="AN63">
        <f t="shared" si="27"/>
        <v>0</v>
      </c>
      <c r="AO63">
        <f t="shared" si="27"/>
        <v>0</v>
      </c>
      <c r="AP63">
        <f t="shared" si="27"/>
        <v>-1.1987088471916111E-4</v>
      </c>
      <c r="AQ63">
        <f t="shared" si="27"/>
        <v>-3.3026103449765918</v>
      </c>
      <c r="AR63">
        <f t="shared" si="27"/>
        <v>-3.302730215861311</v>
      </c>
      <c r="AS63">
        <f t="shared" si="27"/>
        <v>1.8558902766662424E-3</v>
      </c>
      <c r="AT63">
        <f t="shared" si="27"/>
        <v>-1.9127858355615173E-3</v>
      </c>
      <c r="AU63">
        <f t="shared" si="23"/>
        <v>-3.3027871114202063</v>
      </c>
      <c r="AW63">
        <v>60</v>
      </c>
      <c r="AX63">
        <f>IF(Z63&gt;0, (R63*SUMPRODUCT(K63:$K$98, X63:$X$98)-K63*$AZ$3)/Z63, 0)</f>
        <v>-6086.00709872686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1000000</v>
      </c>
      <c r="S64">
        <f t="shared" si="1"/>
        <v>-10762.777343849444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-26.193137141590825</v>
      </c>
      <c r="AC64">
        <f t="shared" si="2"/>
        <v>-25.936341369601671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-1850.9726146628691</v>
      </c>
      <c r="AI64">
        <f t="shared" si="25"/>
        <v>-1851.032860128656</v>
      </c>
      <c r="AJ64">
        <f t="shared" si="7"/>
        <v>-0.25679577198915382</v>
      </c>
      <c r="AK64">
        <f t="shared" si="22"/>
        <v>-1.8335195999113578</v>
      </c>
      <c r="AL64">
        <f t="shared" si="26"/>
        <v>-1853.1231755005565</v>
      </c>
      <c r="AN64">
        <f t="shared" si="27"/>
        <v>0</v>
      </c>
      <c r="AO64">
        <f t="shared" si="27"/>
        <v>0</v>
      </c>
      <c r="AP64">
        <f t="shared" si="27"/>
        <v>-5.9927337589387472E-5</v>
      </c>
      <c r="AQ64">
        <f t="shared" si="27"/>
        <v>-1.8411984918519828</v>
      </c>
      <c r="AR64">
        <f t="shared" si="27"/>
        <v>-1.8412584191895722</v>
      </c>
      <c r="AS64">
        <f t="shared" si="27"/>
        <v>-2.5543975332477424E-4</v>
      </c>
      <c r="AT64">
        <f t="shared" si="27"/>
        <v>-1.8238376383287089E-3</v>
      </c>
      <c r="AU64">
        <f t="shared" si="23"/>
        <v>-1.8433376965812256</v>
      </c>
      <c r="AW64">
        <v>61</v>
      </c>
      <c r="AX64">
        <f>IF(Z64&gt;0, (R64*SUMPRODUCT(K64:$K$98, X64:$X$98)-K64*$AZ$3)/Z64, 0)</f>
        <v>-10762.777343849444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1000000</v>
      </c>
      <c r="S65">
        <f t="shared" si="1"/>
        <v>-19133.54435053315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-25.936341369601671</v>
      </c>
      <c r="AC65">
        <f t="shared" si="2"/>
        <v>-24.599498685591374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-1100.0465399515849</v>
      </c>
      <c r="AI65">
        <f t="shared" si="25"/>
        <v>-1100.078681799215</v>
      </c>
      <c r="AJ65">
        <f t="shared" si="7"/>
        <v>-1.3368426840102963</v>
      </c>
      <c r="AK65">
        <f t="shared" si="22"/>
        <v>-1.8155438958721171</v>
      </c>
      <c r="AL65">
        <f t="shared" si="26"/>
        <v>-1103.2310683790975</v>
      </c>
      <c r="AN65">
        <f t="shared" si="27"/>
        <v>0</v>
      </c>
      <c r="AO65">
        <f t="shared" si="27"/>
        <v>0</v>
      </c>
      <c r="AP65">
        <f t="shared" si="27"/>
        <v>-2.8546537079048696E-5</v>
      </c>
      <c r="AQ65">
        <f t="shared" si="27"/>
        <v>-0.97699795303425185</v>
      </c>
      <c r="AR65">
        <f t="shared" si="27"/>
        <v>-0.97702649957133081</v>
      </c>
      <c r="AS65">
        <f t="shared" si="27"/>
        <v>-1.1873066441937612E-3</v>
      </c>
      <c r="AT65">
        <f t="shared" si="27"/>
        <v>-1.6124614782106917E-3</v>
      </c>
      <c r="AU65">
        <f t="shared" si="23"/>
        <v>-0.97982626769373526</v>
      </c>
      <c r="AW65">
        <v>62</v>
      </c>
      <c r="AX65">
        <f>IF(Z65&gt;0, (R65*SUMPRODUCT(K65:$K$98, X65:$X$98)-K65*$AZ$3)/Z65, 0)</f>
        <v>-19133.54435053315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25</v>
      </c>
      <c r="R66">
        <f t="shared" si="0"/>
        <v>1000000</v>
      </c>
      <c r="S66">
        <f t="shared" si="1"/>
        <v>-34886.848401924668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-24.599498685591374</v>
      </c>
      <c r="AC66">
        <f t="shared" si="2"/>
        <v>-22.738959874462889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-621.02541894665262</v>
      </c>
      <c r="AI66">
        <f t="shared" si="25"/>
        <v>-621.04171374033285</v>
      </c>
      <c r="AJ66">
        <f t="shared" si="7"/>
        <v>-1.8605388111284853</v>
      </c>
      <c r="AK66">
        <f t="shared" si="22"/>
        <v>-1.7219649079913963</v>
      </c>
      <c r="AL66">
        <f t="shared" si="26"/>
        <v>-624.62421745945267</v>
      </c>
      <c r="AN66">
        <f t="shared" si="27"/>
        <v>0</v>
      </c>
      <c r="AO66">
        <f t="shared" si="27"/>
        <v>0</v>
      </c>
      <c r="AP66">
        <f t="shared" si="27"/>
        <v>-1.292151504868358E-5</v>
      </c>
      <c r="AQ66">
        <f t="shared" si="27"/>
        <v>-0.4924633876333071</v>
      </c>
      <c r="AR66">
        <f t="shared" si="27"/>
        <v>-0.49247630914835583</v>
      </c>
      <c r="AS66">
        <f t="shared" si="27"/>
        <v>-1.4753780083682649E-3</v>
      </c>
      <c r="AT66">
        <f t="shared" si="27"/>
        <v>-1.3654910831402932E-3</v>
      </c>
      <c r="AU66">
        <f t="shared" si="23"/>
        <v>-0.49531717823986432</v>
      </c>
      <c r="AW66">
        <v>63</v>
      </c>
      <c r="AX66">
        <f>IF(Z66&gt;0, (R66*SUMPRODUCT(K66:$K$98, X66:$X$98)-K66*$AZ$3)/Z66, 0)</f>
        <v>-34886.848401924668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25</v>
      </c>
      <c r="R67">
        <f t="shared" ref="R67:R79" si="28">$C$6</f>
        <v>1000000</v>
      </c>
      <c r="S67">
        <f t="shared" ref="S67:S79" si="29">AX67</f>
        <v>-66125.8719163801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-22.738959874462889</v>
      </c>
      <c r="AC67">
        <f t="shared" ref="AC67:AC79" si="30">S67*Z67</f>
        <v>-20.697908294093747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-7.8251929593712646E-3</v>
      </c>
      <c r="AH67">
        <f t="shared" ref="AH67:AH79" si="33">-X67*R67</f>
        <v>-332.26611136083636</v>
      </c>
      <c r="AI67">
        <f t="shared" ref="AI67:AI79" si="34">SUM(AE67:AH67)</f>
        <v>-332.27393655379575</v>
      </c>
      <c r="AJ67">
        <f t="shared" ref="AJ67:AJ79" si="35">AB67-AC67</f>
        <v>-2.0410515803691425</v>
      </c>
      <c r="AK67">
        <f t="shared" si="22"/>
        <v>-1.5917271912124025</v>
      </c>
      <c r="AL67">
        <f t="shared" si="26"/>
        <v>-335.90671532537726</v>
      </c>
      <c r="AN67">
        <f t="shared" ref="AN67:AT79" si="36">AE67*$K67</f>
        <v>0</v>
      </c>
      <c r="AO67">
        <f t="shared" si="36"/>
        <v>0</v>
      </c>
      <c r="AP67">
        <f t="shared" si="36"/>
        <v>-5.5404061746788157E-6</v>
      </c>
      <c r="AQ67">
        <f t="shared" si="36"/>
        <v>-0.23525160651987395</v>
      </c>
      <c r="AR67">
        <f t="shared" si="36"/>
        <v>-0.23525714692604865</v>
      </c>
      <c r="AS67">
        <f t="shared" si="36"/>
        <v>-1.4451087452319825E-3</v>
      </c>
      <c r="AT67">
        <f t="shared" si="36"/>
        <v>-1.1269773415665308E-3</v>
      </c>
      <c r="AU67">
        <f t="shared" si="23"/>
        <v>-0.23782923301284714</v>
      </c>
      <c r="AW67">
        <v>64</v>
      </c>
      <c r="AX67">
        <f>IF(Z67&gt;0, (R67*SUMPRODUCT(K67:$K$98, X67:$X$98)-K67*$AZ$3)/Z67, 0)</f>
        <v>-66125.8719163801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25</v>
      </c>
      <c r="R68">
        <f t="shared" si="28"/>
        <v>1000000</v>
      </c>
      <c r="S68">
        <f t="shared" si="29"/>
        <v>-131548.03552200421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-20.697908294093747</v>
      </c>
      <c r="AC68">
        <f t="shared" si="30"/>
        <v>-18.671092964897149</v>
      </c>
      <c r="AE68">
        <f t="shared" si="31"/>
        <v>0</v>
      </c>
      <c r="AF68">
        <f t="shared" si="32"/>
        <v>0</v>
      </c>
      <c r="AG68">
        <f t="shared" si="32"/>
        <v>-3.5483412752625276E-3</v>
      </c>
      <c r="AH68">
        <f t="shared" si="33"/>
        <v>-167.94399018060102</v>
      </c>
      <c r="AI68">
        <f t="shared" si="34"/>
        <v>-167.94753852187628</v>
      </c>
      <c r="AJ68">
        <f t="shared" si="35"/>
        <v>-2.026815329196598</v>
      </c>
      <c r="AK68">
        <f t="shared" si="22"/>
        <v>-1.4488535805865623</v>
      </c>
      <c r="AL68">
        <f t="shared" si="26"/>
        <v>-171.42320743165945</v>
      </c>
      <c r="AN68">
        <f t="shared" si="36"/>
        <v>0</v>
      </c>
      <c r="AO68">
        <f t="shared" si="36"/>
        <v>0</v>
      </c>
      <c r="AP68">
        <f t="shared" si="36"/>
        <v>-2.2431272408739727E-6</v>
      </c>
      <c r="AQ68">
        <f t="shared" si="36"/>
        <v>-0.10616784296975638</v>
      </c>
      <c r="AR68">
        <f t="shared" si="36"/>
        <v>-0.10617008609699725</v>
      </c>
      <c r="AS68">
        <f t="shared" si="36"/>
        <v>-1.2812760454687289E-3</v>
      </c>
      <c r="AT68">
        <f t="shared" si="36"/>
        <v>-9.159104726788322E-4</v>
      </c>
      <c r="AU68">
        <f t="shared" si="23"/>
        <v>-0.10836727261514482</v>
      </c>
      <c r="AW68">
        <v>65</v>
      </c>
      <c r="AX68">
        <f>IF(Z68&gt;0, (R68*SUMPRODUCT(K68:$K$98, X68:$X$98)-K68*$AZ$3)/Z68, 0)</f>
        <v>-131548.03552200421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8"/>
        <v>1000000</v>
      </c>
      <c r="S69">
        <f t="shared" si="29"/>
        <v>-276634.98320048553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-18.671092964897149</v>
      </c>
      <c r="AC69">
        <f t="shared" si="30"/>
        <v>-16.757558186691487</v>
      </c>
      <c r="AE69">
        <f t="shared" si="31"/>
        <v>0</v>
      </c>
      <c r="AF69">
        <f t="shared" si="32"/>
        <v>0</v>
      </c>
      <c r="AG69">
        <f t="shared" si="32"/>
        <v>-1.5144106136557205E-3</v>
      </c>
      <c r="AH69">
        <f t="shared" si="33"/>
        <v>-79.937889954167275</v>
      </c>
      <c r="AI69">
        <f t="shared" si="34"/>
        <v>-79.939404364780927</v>
      </c>
      <c r="AJ69">
        <f t="shared" si="35"/>
        <v>-1.913534778205662</v>
      </c>
      <c r="AK69">
        <f t="shared" si="22"/>
        <v>-1.3069765075428006</v>
      </c>
      <c r="AL69">
        <f t="shared" si="26"/>
        <v>-83.159915650529385</v>
      </c>
      <c r="AN69">
        <f t="shared" si="36"/>
        <v>0</v>
      </c>
      <c r="AO69">
        <f t="shared" si="36"/>
        <v>0</v>
      </c>
      <c r="AP69">
        <f t="shared" si="36"/>
        <v>-8.5477959927419204E-7</v>
      </c>
      <c r="AQ69">
        <f t="shared" si="36"/>
        <v>-4.5119386331362074E-2</v>
      </c>
      <c r="AR69">
        <f t="shared" si="36"/>
        <v>-4.5120241110961343E-2</v>
      </c>
      <c r="AS69">
        <f t="shared" si="36"/>
        <v>-1.0800574666889565E-3</v>
      </c>
      <c r="AT69">
        <f t="shared" si="36"/>
        <v>-7.3769745490716179E-4</v>
      </c>
      <c r="AU69">
        <f t="shared" si="23"/>
        <v>-4.6937996032557459E-2</v>
      </c>
      <c r="AW69">
        <v>66</v>
      </c>
      <c r="AX69">
        <f>IF(Z69&gt;0, (R69*SUMPRODUCT(K69:$K$98, X69:$X$98)-K69*$AZ$3)/Z69, 0)</f>
        <v>-276634.98320048553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25</v>
      </c>
      <c r="R70">
        <f t="shared" si="28"/>
        <v>1000000</v>
      </c>
      <c r="S70">
        <f t="shared" si="29"/>
        <v>-625523.80535413721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-16.757558186691487</v>
      </c>
      <c r="AC70">
        <f t="shared" si="30"/>
        <v>-14.999371661259081</v>
      </c>
      <c r="AE70">
        <f t="shared" si="31"/>
        <v>0</v>
      </c>
      <c r="AF70">
        <f t="shared" si="32"/>
        <v>0</v>
      </c>
      <c r="AG70">
        <f t="shared" si="32"/>
        <v>-5.994724554394561E-4</v>
      </c>
      <c r="AH70">
        <f t="shared" si="33"/>
        <v>-35.991762083188284</v>
      </c>
      <c r="AI70">
        <f t="shared" si="34"/>
        <v>-35.992361555643726</v>
      </c>
      <c r="AJ70">
        <f t="shared" si="35"/>
        <v>-1.7581865254324054</v>
      </c>
      <c r="AK70">
        <f t="shared" si="22"/>
        <v>-1.1730290730684041</v>
      </c>
      <c r="AL70">
        <f t="shared" si="26"/>
        <v>-38.923577154144539</v>
      </c>
      <c r="AN70">
        <f t="shared" si="36"/>
        <v>0</v>
      </c>
      <c r="AO70">
        <f t="shared" si="36"/>
        <v>0</v>
      </c>
      <c r="AP70">
        <f t="shared" si="36"/>
        <v>-3.0210764399499771E-7</v>
      </c>
      <c r="AQ70">
        <f t="shared" si="36"/>
        <v>-1.8138258643109022E-2</v>
      </c>
      <c r="AR70">
        <f t="shared" si="36"/>
        <v>-1.813856075075302E-2</v>
      </c>
      <c r="AS70">
        <f t="shared" si="36"/>
        <v>-8.8604836482896571E-4</v>
      </c>
      <c r="AT70">
        <f t="shared" si="36"/>
        <v>-5.9115485021333462E-4</v>
      </c>
      <c r="AU70">
        <f t="shared" si="23"/>
        <v>-1.961576396579532E-2</v>
      </c>
      <c r="AW70">
        <v>67</v>
      </c>
      <c r="AX70">
        <f>IF(Z70&gt;0, (R70*SUMPRODUCT(K70:$K$98, X70:$X$98)-K70*$AZ$3)/Z70, 0)</f>
        <v>-625523.80535413721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25</v>
      </c>
      <c r="R71">
        <f t="shared" si="28"/>
        <v>1000000</v>
      </c>
      <c r="S71">
        <f t="shared" si="29"/>
        <v>-1531601.287638678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-14.999371661259081</v>
      </c>
      <c r="AC71">
        <f t="shared" si="30"/>
        <v>-13.407415355827396</v>
      </c>
      <c r="AE71">
        <f t="shared" si="31"/>
        <v>0</v>
      </c>
      <c r="AF71">
        <f t="shared" si="32"/>
        <v>0</v>
      </c>
      <c r="AG71">
        <f t="shared" si="32"/>
        <v>-2.1884637118087805E-4</v>
      </c>
      <c r="AH71">
        <f t="shared" si="33"/>
        <v>-14.985254388167339</v>
      </c>
      <c r="AI71">
        <f t="shared" si="34"/>
        <v>-14.985473234538521</v>
      </c>
      <c r="AJ71">
        <f t="shared" si="35"/>
        <v>-1.591956305431685</v>
      </c>
      <c r="AK71">
        <f t="shared" si="22"/>
        <v>-1.0499560162881358</v>
      </c>
      <c r="AL71">
        <f t="shared" si="26"/>
        <v>-17.627385556258339</v>
      </c>
      <c r="AN71">
        <f t="shared" si="36"/>
        <v>0</v>
      </c>
      <c r="AO71">
        <f t="shared" si="36"/>
        <v>0</v>
      </c>
      <c r="AP71">
        <f t="shared" si="36"/>
        <v>-9.8472237956887518E-8</v>
      </c>
      <c r="AQ71">
        <f t="shared" si="36"/>
        <v>-6.7427736086904883E-3</v>
      </c>
      <c r="AR71">
        <f t="shared" si="36"/>
        <v>-6.7428720809284458E-3</v>
      </c>
      <c r="AS71">
        <f t="shared" si="36"/>
        <v>-7.1631756688289008E-4</v>
      </c>
      <c r="AT71">
        <f t="shared" si="36"/>
        <v>-4.7243880774580985E-4</v>
      </c>
      <c r="AU71">
        <f t="shared" si="23"/>
        <v>-7.9316284555571437E-3</v>
      </c>
      <c r="AW71">
        <v>68</v>
      </c>
      <c r="AX71">
        <f>IF(Z71&gt;0, (R71*SUMPRODUCT(K71:$K$98, X71:$X$98)-K71*$AZ$3)/Z71, 0)</f>
        <v>-1531601.287638678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25</v>
      </c>
      <c r="R72">
        <f t="shared" si="28"/>
        <v>1000000</v>
      </c>
      <c r="S72">
        <f t="shared" si="29"/>
        <v>-4090243.2376190997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-13.407415355827396</v>
      </c>
      <c r="AC72">
        <f t="shared" si="30"/>
        <v>-11.976573697226447</v>
      </c>
      <c r="AE72">
        <f t="shared" si="31"/>
        <v>0</v>
      </c>
      <c r="AF72">
        <f t="shared" si="32"/>
        <v>0</v>
      </c>
      <c r="AG72">
        <f t="shared" si="32"/>
        <v>-7.3202087268763025E-5</v>
      </c>
      <c r="AH72">
        <f t="shared" si="33"/>
        <v>-5.73823280801225</v>
      </c>
      <c r="AI72">
        <f t="shared" si="34"/>
        <v>-5.7383060100995191</v>
      </c>
      <c r="AJ72">
        <f t="shared" si="35"/>
        <v>-1.4308416586009489</v>
      </c>
      <c r="AK72">
        <f t="shared" ref="AK72:AK79" si="49">G72*SUM(AB72:AB72, AE72:AF72)</f>
        <v>-0.93851907490791786</v>
      </c>
      <c r="AL72">
        <f t="shared" si="26"/>
        <v>-8.1076667436083856</v>
      </c>
      <c r="AN72">
        <f t="shared" si="36"/>
        <v>0</v>
      </c>
      <c r="AO72">
        <f t="shared" si="36"/>
        <v>0</v>
      </c>
      <c r="AP72">
        <f t="shared" si="36"/>
        <v>-2.9408975826180578E-8</v>
      </c>
      <c r="AQ72">
        <f t="shared" si="36"/>
        <v>-2.305337951857014E-3</v>
      </c>
      <c r="AR72">
        <f t="shared" si="36"/>
        <v>-2.3053673608328402E-3</v>
      </c>
      <c r="AS72">
        <f t="shared" si="36"/>
        <v>-5.7484136476042443E-4</v>
      </c>
      <c r="AT72">
        <f t="shared" si="36"/>
        <v>-3.7705051612857811E-4</v>
      </c>
      <c r="AU72">
        <f t="shared" si="23"/>
        <v>-3.2572592417218428E-3</v>
      </c>
      <c r="AW72">
        <v>69</v>
      </c>
      <c r="AX72">
        <f>IF(Z72&gt;0, (R72*SUMPRODUCT(K72:$K$98, X72:$X$98)-K72*$AZ$3)/Z72, 0)</f>
        <v>-4090243.2376190997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25</v>
      </c>
      <c r="R73">
        <f t="shared" si="28"/>
        <v>1000000</v>
      </c>
      <c r="S73">
        <f t="shared" si="29"/>
        <v>-12009000.088887293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-11.976573697226447</v>
      </c>
      <c r="AC73">
        <f t="shared" si="30"/>
        <v>-10.695321506419701</v>
      </c>
      <c r="AE73">
        <f t="shared" si="31"/>
        <v>0</v>
      </c>
      <c r="AF73">
        <f t="shared" si="32"/>
        <v>0</v>
      </c>
      <c r="AG73">
        <f t="shared" si="32"/>
        <v>-2.2265220724573016E-5</v>
      </c>
      <c r="AH73">
        <f t="shared" si="33"/>
        <v>-2.0081938268600954</v>
      </c>
      <c r="AI73">
        <f t="shared" si="34"/>
        <v>-2.0082160920808199</v>
      </c>
      <c r="AJ73">
        <f t="shared" si="35"/>
        <v>-1.2812521908067467</v>
      </c>
      <c r="AK73">
        <f t="shared" si="49"/>
        <v>-0.83836015880585135</v>
      </c>
      <c r="AL73">
        <f t="shared" si="26"/>
        <v>-4.1278284416934179</v>
      </c>
      <c r="AN73">
        <f t="shared" si="36"/>
        <v>0</v>
      </c>
      <c r="AO73">
        <f t="shared" si="36"/>
        <v>0</v>
      </c>
      <c r="AP73">
        <f t="shared" si="36"/>
        <v>-7.9866640722747251E-9</v>
      </c>
      <c r="AQ73">
        <f t="shared" si="36"/>
        <v>-7.2035079667753853E-4</v>
      </c>
      <c r="AR73">
        <f t="shared" si="36"/>
        <v>-7.2035878334161081E-4</v>
      </c>
      <c r="AS73">
        <f t="shared" si="36"/>
        <v>-4.5959260707197698E-4</v>
      </c>
      <c r="AT73">
        <f t="shared" si="36"/>
        <v>-3.007246612458467E-4</v>
      </c>
      <c r="AU73">
        <f t="shared" si="23"/>
        <v>-1.4806760516594345E-3</v>
      </c>
      <c r="AW73">
        <v>70</v>
      </c>
      <c r="AX73">
        <f>IF(Z73&gt;0, (R73*SUMPRODUCT(K73:$K$98, X73:$X$98)-K73*$AZ$3)/Z73, 0)</f>
        <v>-12009000.088887293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25</v>
      </c>
      <c r="R74">
        <f t="shared" si="28"/>
        <v>1000000</v>
      </c>
      <c r="S74">
        <f t="shared" si="29"/>
        <v>-39118967.805793554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-10.695321506419701</v>
      </c>
      <c r="AC74">
        <f t="shared" si="30"/>
        <v>-9.5500083493961938</v>
      </c>
      <c r="AE74">
        <f t="shared" si="31"/>
        <v>0</v>
      </c>
      <c r="AF74">
        <f t="shared" si="32"/>
        <v>0</v>
      </c>
      <c r="AG74">
        <f t="shared" si="32"/>
        <v>-6.1031827301830219E-6</v>
      </c>
      <c r="AH74">
        <f t="shared" si="33"/>
        <v>-0.63757543148577045</v>
      </c>
      <c r="AI74">
        <f t="shared" si="34"/>
        <v>-0.63758153466850065</v>
      </c>
      <c r="AJ74">
        <f t="shared" si="35"/>
        <v>-1.1453131570235069</v>
      </c>
      <c r="AK74">
        <f t="shared" si="49"/>
        <v>-0.74867250544937913</v>
      </c>
      <c r="AL74">
        <f t="shared" si="26"/>
        <v>-2.5315671971413867</v>
      </c>
      <c r="AN74">
        <f t="shared" si="36"/>
        <v>0</v>
      </c>
      <c r="AO74">
        <f t="shared" si="36"/>
        <v>0</v>
      </c>
      <c r="AP74">
        <f t="shared" si="36"/>
        <v>-1.9546849241701261E-9</v>
      </c>
      <c r="AQ74">
        <f t="shared" si="36"/>
        <v>-2.0419822558862265E-4</v>
      </c>
      <c r="AR74">
        <f t="shared" si="36"/>
        <v>-2.0420018027354683E-4</v>
      </c>
      <c r="AS74">
        <f t="shared" si="36"/>
        <v>-3.6681293358889922E-4</v>
      </c>
      <c r="AT74">
        <f t="shared" si="36"/>
        <v>-2.3977962388465026E-4</v>
      </c>
      <c r="AU74">
        <f t="shared" si="23"/>
        <v>-8.1079273774709634E-4</v>
      </c>
      <c r="AW74">
        <v>71</v>
      </c>
      <c r="AX74">
        <f>IF(Z74&gt;0, (R74*SUMPRODUCT(K74:$K$98, X74:$X$98)-K74*$AZ$3)/Z74, 0)</f>
        <v>-39118967.805793554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25</v>
      </c>
      <c r="R75">
        <f t="shared" si="28"/>
        <v>1000000</v>
      </c>
      <c r="S75">
        <f t="shared" si="29"/>
        <v>-143021675.29891172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-9.5500083493961938</v>
      </c>
      <c r="AC75">
        <f t="shared" si="30"/>
        <v>-8.526968344210907</v>
      </c>
      <c r="AE75">
        <f t="shared" si="31"/>
        <v>0</v>
      </c>
      <c r="AF75">
        <f t="shared" si="32"/>
        <v>0</v>
      </c>
      <c r="AG75">
        <f t="shared" si="32"/>
        <v>-1.4905028077719262E-6</v>
      </c>
      <c r="AH75">
        <f t="shared" si="33"/>
        <v>-0.18206592380437062</v>
      </c>
      <c r="AI75">
        <f t="shared" si="34"/>
        <v>-0.18206741430717838</v>
      </c>
      <c r="AJ75">
        <f t="shared" si="35"/>
        <v>-1.0230400051852868</v>
      </c>
      <c r="AK75">
        <f t="shared" si="49"/>
        <v>-0.66850058445773364</v>
      </c>
      <c r="AL75">
        <f t="shared" si="26"/>
        <v>-1.8736080039501988</v>
      </c>
      <c r="AN75">
        <f t="shared" si="36"/>
        <v>0</v>
      </c>
      <c r="AO75">
        <f t="shared" si="36"/>
        <v>0</v>
      </c>
      <c r="AP75">
        <f t="shared" si="36"/>
        <v>-4.262213165460116E-10</v>
      </c>
      <c r="AQ75">
        <f t="shared" si="36"/>
        <v>-5.2063221442746138E-5</v>
      </c>
      <c r="AR75">
        <f t="shared" si="36"/>
        <v>-5.206364766406268E-5</v>
      </c>
      <c r="AS75">
        <f t="shared" si="36"/>
        <v>-2.9254655248930845E-4</v>
      </c>
      <c r="AT75">
        <f t="shared" si="36"/>
        <v>-1.9116314154770297E-4</v>
      </c>
      <c r="AU75">
        <f t="shared" si="23"/>
        <v>-5.3577334170107414E-4</v>
      </c>
      <c r="AW75">
        <v>72</v>
      </c>
      <c r="AX75">
        <f>IF(Z75&gt;0, (R75*SUMPRODUCT(K75:$K$98, X75:$X$98)-K75*$AZ$3)/Z75, 0)</f>
        <v>-143021675.29891172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25</v>
      </c>
      <c r="R76">
        <f t="shared" si="28"/>
        <v>1000000</v>
      </c>
      <c r="S76">
        <f t="shared" si="29"/>
        <v>-595824048.49812722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-8.526968344210907</v>
      </c>
      <c r="AC76">
        <f t="shared" si="30"/>
        <v>-7.613409511529782</v>
      </c>
      <c r="AE76">
        <f t="shared" si="31"/>
        <v>0</v>
      </c>
      <c r="AF76">
        <f t="shared" si="32"/>
        <v>0</v>
      </c>
      <c r="AG76">
        <f t="shared" si="32"/>
        <v>-3.1944873367903818E-7</v>
      </c>
      <c r="AH76">
        <f t="shared" si="33"/>
        <v>-4.6245961840606753E-2</v>
      </c>
      <c r="AI76">
        <f t="shared" si="34"/>
        <v>-4.6246281289340434E-2</v>
      </c>
      <c r="AJ76">
        <f t="shared" si="35"/>
        <v>-0.91355883268112503</v>
      </c>
      <c r="AK76">
        <f t="shared" si="49"/>
        <v>-0.59688778409476351</v>
      </c>
      <c r="AL76">
        <f t="shared" si="26"/>
        <v>-1.5566928980652288</v>
      </c>
      <c r="AN76">
        <f t="shared" si="36"/>
        <v>0</v>
      </c>
      <c r="AO76">
        <f t="shared" si="36"/>
        <v>0</v>
      </c>
      <c r="AP76">
        <f t="shared" si="36"/>
        <v>-8.1561558531791257E-11</v>
      </c>
      <c r="AQ76">
        <f t="shared" si="36"/>
        <v>-1.1807505636605188E-5</v>
      </c>
      <c r="AR76">
        <f t="shared" si="36"/>
        <v>-1.180758719816372E-5</v>
      </c>
      <c r="AS76">
        <f t="shared" si="36"/>
        <v>-2.3324957762650166E-4</v>
      </c>
      <c r="AT76">
        <f t="shared" si="36"/>
        <v>-1.5239721685129584E-4</v>
      </c>
      <c r="AU76">
        <f t="shared" si="23"/>
        <v>-3.9745438167596117E-4</v>
      </c>
      <c r="AW76">
        <v>73</v>
      </c>
      <c r="AX76">
        <f>IF(Z76&gt;0, (R76*SUMPRODUCT(K76:$K$98, X76:$X$98)-K76*$AZ$3)/Z76, 0)</f>
        <v>-595824048.49812722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25</v>
      </c>
      <c r="R77">
        <f t="shared" si="28"/>
        <v>1000000</v>
      </c>
      <c r="S77">
        <f t="shared" si="29"/>
        <v>-2884533131.0400362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-7.613409511529782</v>
      </c>
      <c r="AC77">
        <f t="shared" si="30"/>
        <v>-6.7976973048366958</v>
      </c>
      <c r="AE77">
        <f t="shared" si="31"/>
        <v>0</v>
      </c>
      <c r="AF77">
        <f t="shared" si="32"/>
        <v>0</v>
      </c>
      <c r="AG77">
        <f t="shared" si="32"/>
        <v>-5.8915056579587145E-8</v>
      </c>
      <c r="AH77">
        <f t="shared" si="33"/>
        <v>-1.0293567590506425E-2</v>
      </c>
      <c r="AI77">
        <f t="shared" si="34"/>
        <v>-1.0293626505563005E-2</v>
      </c>
      <c r="AJ77">
        <f t="shared" si="35"/>
        <v>-0.81571220669308619</v>
      </c>
      <c r="AK77">
        <f t="shared" si="49"/>
        <v>-0.53293866580708482</v>
      </c>
      <c r="AL77">
        <f t="shared" si="26"/>
        <v>-1.358944499005734</v>
      </c>
      <c r="AN77">
        <f t="shared" si="36"/>
        <v>0</v>
      </c>
      <c r="AO77">
        <f t="shared" si="36"/>
        <v>0</v>
      </c>
      <c r="AP77">
        <f t="shared" si="36"/>
        <v>-1.3430513616711819E-11</v>
      </c>
      <c r="AQ77">
        <f t="shared" si="36"/>
        <v>-2.3465631319912893E-6</v>
      </c>
      <c r="AR77">
        <f t="shared" si="36"/>
        <v>-2.3465765625049058E-6</v>
      </c>
      <c r="AS77">
        <f t="shared" si="36"/>
        <v>-1.8595304045087471E-4</v>
      </c>
      <c r="AT77">
        <f t="shared" si="36"/>
        <v>-1.2149084501557209E-4</v>
      </c>
      <c r="AU77">
        <f t="shared" si="23"/>
        <v>-3.0979046202895172E-4</v>
      </c>
      <c r="AW77">
        <v>74</v>
      </c>
      <c r="AX77">
        <f>IF(Z77&gt;0, (R77*SUMPRODUCT(K77:$K$98, X77:$X$98)-K77*$AZ$3)/Z77, 0)</f>
        <v>-2884533131.0400362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25</v>
      </c>
      <c r="R78">
        <f t="shared" si="28"/>
        <v>1000000</v>
      </c>
      <c r="S78">
        <f t="shared" si="29"/>
        <v>-16666330129.631752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-6.7976973048366958</v>
      </c>
      <c r="AC78">
        <f t="shared" si="30"/>
        <v>-6.0693746387223975</v>
      </c>
      <c r="AE78">
        <f t="shared" si="31"/>
        <v>0</v>
      </c>
      <c r="AF78">
        <f t="shared" si="32"/>
        <v>0</v>
      </c>
      <c r="AG78">
        <f t="shared" si="32"/>
        <v>-9.1042457930366552E-9</v>
      </c>
      <c r="AH78">
        <f t="shared" si="33"/>
        <v>-1.9688664088301847E-3</v>
      </c>
      <c r="AI78">
        <f t="shared" si="34"/>
        <v>-1.9688755130759777E-3</v>
      </c>
      <c r="AJ78">
        <f t="shared" si="35"/>
        <v>-0.7283226661142983</v>
      </c>
      <c r="AK78">
        <f t="shared" si="49"/>
        <v>-0.47583881133856876</v>
      </c>
      <c r="AL78">
        <f t="shared" si="26"/>
        <v>-1.2061303529659431</v>
      </c>
      <c r="AN78">
        <f t="shared" si="36"/>
        <v>0</v>
      </c>
      <c r="AO78">
        <f t="shared" si="36"/>
        <v>0</v>
      </c>
      <c r="AP78">
        <f t="shared" si="36"/>
        <v>-1.8530719145272995E-12</v>
      </c>
      <c r="AQ78">
        <f t="shared" si="36"/>
        <v>-4.0074171200979016E-7</v>
      </c>
      <c r="AR78">
        <f t="shared" si="36"/>
        <v>-4.0074356508170468E-7</v>
      </c>
      <c r="AS78">
        <f t="shared" si="36"/>
        <v>-1.4824229353762748E-4</v>
      </c>
      <c r="AT78">
        <f t="shared" si="36"/>
        <v>-9.6851903735723963E-5</v>
      </c>
      <c r="AU78">
        <f t="shared" si="23"/>
        <v>-2.4549494083843317E-4</v>
      </c>
      <c r="AW78">
        <v>75</v>
      </c>
      <c r="AX78">
        <f>IF(Z78&gt;0, (R78*SUMPRODUCT(K78:$K$98, X78:$X$98)-K78*$AZ$3)/Z78, 0)</f>
        <v>-16666330129.631752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1000000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-6.0693746387223975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-3.6416983172146624E-4</v>
      </c>
      <c r="AI79">
        <f t="shared" si="34"/>
        <v>-3.6416983172146624E-4</v>
      </c>
      <c r="AJ79">
        <f t="shared" si="35"/>
        <v>-6.0693746387223975</v>
      </c>
      <c r="AK79">
        <f t="shared" si="49"/>
        <v>-0.42485622471056789</v>
      </c>
      <c r="AL79">
        <f t="shared" si="26"/>
        <v>-6.4945950332646865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-6.6181139804546413E-8</v>
      </c>
      <c r="AR79">
        <f t="shared" si="36"/>
        <v>-6.6181139804546413E-8</v>
      </c>
      <c r="AS79">
        <f t="shared" si="36"/>
        <v>-1.102996724337883E-3</v>
      </c>
      <c r="AT79">
        <f t="shared" si="36"/>
        <v>-7.720977070365183E-5</v>
      </c>
      <c r="AU79">
        <f t="shared" si="23"/>
        <v>-1.1802726761813394E-3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51508.906972631259</v>
      </c>
      <c r="AO81" s="8">
        <f t="shared" si="50"/>
        <v>-5150.8906972631266</v>
      </c>
      <c r="AP81" s="8">
        <f t="shared" si="50"/>
        <v>-435.07716435622444</v>
      </c>
      <c r="AQ81" s="8">
        <f t="shared" si="50"/>
        <v>-29819.178812619197</v>
      </c>
      <c r="AR81" s="8">
        <f t="shared" si="50"/>
        <v>16103.760298392712</v>
      </c>
      <c r="AS81" s="8">
        <f t="shared" si="50"/>
        <v>-3574.9084526556594</v>
      </c>
      <c r="AT81" s="8">
        <f t="shared" si="50"/>
        <v>2085.3632640491332</v>
      </c>
      <c r="AU81" s="8">
        <f t="shared" si="50"/>
        <v>14614.215109786186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5" priority="1" operator="lessThan">
      <formula>0</formula>
    </cfRule>
  </conditionalFormatting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CECB2C-E555-4662-9CBC-F8464CAD620F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'S.55.04.E'!C3*(1+C12)</f>
        <v>81703.844775198348</v>
      </c>
      <c r="K3">
        <v>1</v>
      </c>
      <c r="L3" s="2">
        <v>0</v>
      </c>
      <c r="O3">
        <f>$C$3</f>
        <v>81703.844775198348</v>
      </c>
      <c r="P3" s="2">
        <f>O3*C5</f>
        <v>8170.3844775198349</v>
      </c>
      <c r="Q3" s="4">
        <f>B8</f>
        <v>273.14974180000002</v>
      </c>
      <c r="R3">
        <f t="shared" ref="R3:R66" si="0">$C$6</f>
        <v>1000000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81703.844775198348</v>
      </c>
      <c r="AF3">
        <f t="shared" ref="AF3:AG34" si="4">-$Z3*P3</f>
        <v>-8170.3844775198349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73260.310555878503</v>
      </c>
      <c r="AJ3">
        <f t="shared" ref="AJ3:AJ66" si="7">AB3-AC3</f>
        <v>0</v>
      </c>
      <c r="AL3">
        <f t="shared" ref="AL3:AL34" si="8">SUM(AI3:AK3)</f>
        <v>73260.310555878503</v>
      </c>
      <c r="AN3">
        <f t="shared" ref="AN3:AU34" si="9">AE3*$K3</f>
        <v>81703.844775198348</v>
      </c>
      <c r="AO3">
        <f t="shared" si="9"/>
        <v>-8170.3844775198349</v>
      </c>
      <c r="AP3">
        <f t="shared" si="9"/>
        <v>-273.14974180000002</v>
      </c>
      <c r="AQ3">
        <f t="shared" si="9"/>
        <v>0</v>
      </c>
      <c r="AR3">
        <f t="shared" si="9"/>
        <v>73260.310555878503</v>
      </c>
      <c r="AS3">
        <f t="shared" si="9"/>
        <v>0</v>
      </c>
      <c r="AT3">
        <f t="shared" si="9"/>
        <v>0</v>
      </c>
      <c r="AU3">
        <f t="shared" si="9"/>
        <v>73260.310555878503</v>
      </c>
      <c r="AW3">
        <v>0</v>
      </c>
      <c r="AX3">
        <f>IF(Z3&gt;0, (R3*SUMPRODUCT(K3:$K$98, X3:$X$98)-K3*$AZ$3)/Z3, 0)</f>
        <v>0</v>
      </c>
      <c r="AZ3">
        <f>C6*ABS(SUMPRODUCT(X4:X69, K4:K69))/1</f>
        <v>47004.135992085932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1000000</v>
      </c>
      <c r="S4">
        <f t="shared" si="1"/>
        <v>5105.9129346275413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5036.1574277234977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-3661.7109999999998</v>
      </c>
      <c r="AI4">
        <f t="shared" si="6"/>
        <v>-3661.7109999999998</v>
      </c>
      <c r="AJ4">
        <f t="shared" si="7"/>
        <v>-5036.1574277234977</v>
      </c>
      <c r="AK4">
        <f>G4*SUM(AB4, AE4:AF4)</f>
        <v>0</v>
      </c>
      <c r="AL4">
        <f t="shared" si="8"/>
        <v>-8697.868427723497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-3269.3848214285708</v>
      </c>
      <c r="AR4">
        <f t="shared" si="9"/>
        <v>-3269.3848214285708</v>
      </c>
      <c r="AS4">
        <f t="shared" si="9"/>
        <v>-4496.5691318959798</v>
      </c>
      <c r="AT4">
        <f t="shared" si="9"/>
        <v>0</v>
      </c>
      <c r="AU4">
        <f t="shared" si="9"/>
        <v>-7765.9539533245506</v>
      </c>
      <c r="AW4">
        <v>1</v>
      </c>
      <c r="AX4">
        <f>IF(Z4&gt;0, (R4*SUMPRODUCT(K4:$K$98, X4:$X$98)-K4*$AZ$3)/Z4, 0)</f>
        <v>5105.9129346275413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1000000</v>
      </c>
      <c r="S5">
        <f t="shared" si="1"/>
        <v>6438.9991459052508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5036.1574277234977</v>
      </c>
      <c r="AC5">
        <f t="shared" si="2"/>
        <v>6263.3417381909021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-3755.1407759812168</v>
      </c>
      <c r="AI5">
        <f t="shared" si="6"/>
        <v>-3779.4587701145674</v>
      </c>
      <c r="AJ5">
        <f t="shared" si="7"/>
        <v>-1227.1843104674044</v>
      </c>
      <c r="AK5">
        <f>G5*SUM(AB5, AE5:AF5)</f>
        <v>352.53101994064485</v>
      </c>
      <c r="AL5">
        <f t="shared" si="8"/>
        <v>-4654.1120606413269</v>
      </c>
      <c r="AN5">
        <f t="shared" si="9"/>
        <v>0</v>
      </c>
      <c r="AO5">
        <f t="shared" si="9"/>
        <v>0</v>
      </c>
      <c r="AP5">
        <f t="shared" si="9"/>
        <v>-19.386156037428623</v>
      </c>
      <c r="AQ5">
        <f t="shared" si="9"/>
        <v>-2993.5752359544135</v>
      </c>
      <c r="AR5">
        <f t="shared" si="9"/>
        <v>-3012.9613919918424</v>
      </c>
      <c r="AS5">
        <f t="shared" si="9"/>
        <v>-978.30381893128538</v>
      </c>
      <c r="AT5">
        <f t="shared" si="9"/>
        <v>281.03557074349874</v>
      </c>
      <c r="AU5">
        <f t="shared" si="9"/>
        <v>-3710.2296401796289</v>
      </c>
      <c r="AW5">
        <v>2</v>
      </c>
      <c r="AX5">
        <f>IF(Z5&gt;0, (R5*SUMPRODUCT(K5:$K$98, X5:$X$98)-K5*$AZ$3)/Z5, 0)</f>
        <v>6438.9991459052508</v>
      </c>
    </row>
    <row r="6" spans="1:52" x14ac:dyDescent="0.25">
      <c r="A6" t="s">
        <v>16</v>
      </c>
      <c r="C6" s="2">
        <f>'S.26.04.E'!C6</f>
        <v>1000000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1000000</v>
      </c>
      <c r="S6">
        <f t="shared" si="1"/>
        <v>7594.8696320860363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6263.3417381909021</v>
      </c>
      <c r="AC6">
        <f t="shared" si="2"/>
        <v>7284.5603700007632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-3850.3147016821154</v>
      </c>
      <c r="AI6">
        <f t="shared" si="6"/>
        <v>-3874.2932580065903</v>
      </c>
      <c r="AJ6">
        <f t="shared" si="7"/>
        <v>-1021.2186318098611</v>
      </c>
      <c r="AK6">
        <f>G6*SUM(AB6, AE6:AF6)</f>
        <v>438.43392167336322</v>
      </c>
      <c r="AL6">
        <f t="shared" si="8"/>
        <v>-4457.0779681430877</v>
      </c>
      <c r="AN6">
        <f t="shared" si="9"/>
        <v>0</v>
      </c>
      <c r="AO6">
        <f t="shared" si="9"/>
        <v>0</v>
      </c>
      <c r="AP6">
        <f t="shared" si="9"/>
        <v>-17.067462762842585</v>
      </c>
      <c r="AQ6">
        <f t="shared" si="9"/>
        <v>-2740.5779525229154</v>
      </c>
      <c r="AR6">
        <f t="shared" si="9"/>
        <v>-2757.6454152857582</v>
      </c>
      <c r="AS6">
        <f t="shared" si="9"/>
        <v>-726.88325082129541</v>
      </c>
      <c r="AT6">
        <f t="shared" si="9"/>
        <v>312.06860541847209</v>
      </c>
      <c r="AU6">
        <f t="shared" si="9"/>
        <v>-3172.4600606885811</v>
      </c>
      <c r="AW6">
        <v>3</v>
      </c>
      <c r="AX6">
        <f>IF(Z6&gt;0, (R6*SUMPRODUCT(K6:$K$98, X6:$X$98)-K6*$AZ$3)/Z6, 0)</f>
        <v>7594.8696320860363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25</v>
      </c>
      <c r="R7">
        <f t="shared" si="0"/>
        <v>1000000</v>
      </c>
      <c r="S7">
        <f t="shared" si="1"/>
        <v>8596.2711498239605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7284.5603700007632</v>
      </c>
      <c r="AC7">
        <f t="shared" si="2"/>
        <v>8128.6197994102195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-3952.482312330751</v>
      </c>
      <c r="AI7">
        <f t="shared" si="6"/>
        <v>-3976.1222710341731</v>
      </c>
      <c r="AJ7">
        <f t="shared" si="7"/>
        <v>-844.05942940945624</v>
      </c>
      <c r="AK7">
        <f>G7*SUM(AB7, AE7:AF7)</f>
        <v>509.91922590005345</v>
      </c>
      <c r="AL7">
        <f t="shared" si="8"/>
        <v>-4310.2624745435751</v>
      </c>
      <c r="AN7">
        <f t="shared" si="9"/>
        <v>0</v>
      </c>
      <c r="AO7">
        <f t="shared" si="9"/>
        <v>0</v>
      </c>
      <c r="AP7">
        <f t="shared" si="9"/>
        <v>-15.02362112876825</v>
      </c>
      <c r="AQ7">
        <f t="shared" si="9"/>
        <v>-2511.8739640615227</v>
      </c>
      <c r="AR7">
        <f t="shared" si="9"/>
        <v>-2526.897585190291</v>
      </c>
      <c r="AS7">
        <f t="shared" si="9"/>
        <v>-536.4150266377759</v>
      </c>
      <c r="AT7">
        <f t="shared" si="9"/>
        <v>324.06288658568099</v>
      </c>
      <c r="AU7">
        <f t="shared" si="9"/>
        <v>-2739.2497252423855</v>
      </c>
      <c r="AW7">
        <v>4</v>
      </c>
      <c r="AX7">
        <f>IF(Z7&gt;0, (R7*SUMPRODUCT(K7:$K$98, X7:$X$98)-K7*$AZ$3)/Z7, 0)</f>
        <v>8596.2711498239605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1000000</v>
      </c>
      <c r="S8">
        <f t="shared" si="1"/>
        <v>9459.850655256414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8128.6197994102195</v>
      </c>
      <c r="AC8">
        <f t="shared" si="2"/>
        <v>8817.3149263597552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-4064.7613520796995</v>
      </c>
      <c r="AI8">
        <f t="shared" si="6"/>
        <v>-4088.0632921622851</v>
      </c>
      <c r="AJ8">
        <f t="shared" si="7"/>
        <v>-688.69512694953573</v>
      </c>
      <c r="AK8">
        <f t="shared" ref="AK8:AK69" si="22">G8*SUM(AB8:AB8, AE8:AF8)</f>
        <v>569.0033859587154</v>
      </c>
      <c r="AL8">
        <f t="shared" si="8"/>
        <v>-4207.7550331531047</v>
      </c>
      <c r="AN8">
        <f t="shared" si="9"/>
        <v>0</v>
      </c>
      <c r="AO8">
        <f t="shared" si="9"/>
        <v>0</v>
      </c>
      <c r="AP8">
        <f t="shared" si="9"/>
        <v>-13.222146593204792</v>
      </c>
      <c r="AQ8">
        <f t="shared" si="9"/>
        <v>-2306.4547532570664</v>
      </c>
      <c r="AR8">
        <f t="shared" si="9"/>
        <v>-2319.6768998502712</v>
      </c>
      <c r="AS8">
        <f t="shared" si="9"/>
        <v>-390.78411043369664</v>
      </c>
      <c r="AT8">
        <f t="shared" si="9"/>
        <v>322.86780218779046</v>
      </c>
      <c r="AU8">
        <f t="shared" si="9"/>
        <v>-2387.5932080961766</v>
      </c>
      <c r="AW8">
        <v>5</v>
      </c>
      <c r="AX8">
        <f>IF(Z8&gt;0, (R8*SUMPRODUCT(K8:$K$98, X8:$X$98)-K8*$AZ$3)/Z8, 0)</f>
        <v>9459.850655256414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1000000</v>
      </c>
      <c r="S9">
        <f t="shared" si="1"/>
        <v>10199.229973949881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8817.3149263597552</v>
      </c>
      <c r="AC9">
        <f t="shared" si="2"/>
        <v>9368.511147219695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-4205.9983207515097</v>
      </c>
      <c r="AI9">
        <f t="shared" si="6"/>
        <v>-4228.9620914752504</v>
      </c>
      <c r="AJ9">
        <f t="shared" si="7"/>
        <v>-551.19622085993979</v>
      </c>
      <c r="AK9">
        <f t="shared" si="22"/>
        <v>617.21204484518296</v>
      </c>
      <c r="AL9">
        <f t="shared" si="8"/>
        <v>-4162.9462674900069</v>
      </c>
      <c r="AN9">
        <f t="shared" si="9"/>
        <v>0</v>
      </c>
      <c r="AO9">
        <f t="shared" si="9"/>
        <v>0</v>
      </c>
      <c r="AP9">
        <f t="shared" si="9"/>
        <v>-11.634160908227857</v>
      </c>
      <c r="AQ9">
        <f t="shared" si="9"/>
        <v>-2130.8896449122658</v>
      </c>
      <c r="AR9">
        <f t="shared" si="9"/>
        <v>-2142.5238058204936</v>
      </c>
      <c r="AS9">
        <f t="shared" si="9"/>
        <v>-279.25315936297341</v>
      </c>
      <c r="AT9">
        <f t="shared" si="9"/>
        <v>312.69883028406184</v>
      </c>
      <c r="AU9">
        <f t="shared" si="9"/>
        <v>-2109.0781348994051</v>
      </c>
      <c r="AW9">
        <v>6</v>
      </c>
      <c r="AX9">
        <f>IF(Z9&gt;0, (R9*SUMPRODUCT(K9:$K$98, X9:$X$98)-K9*$AZ$3)/Z9, 0)</f>
        <v>10199.229973949881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1000000</v>
      </c>
      <c r="S10">
        <f t="shared" si="1"/>
        <v>10816.55112415254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9368.511147219695</v>
      </c>
      <c r="AC10">
        <f t="shared" si="2"/>
        <v>9789.0955863404924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-4354.5206388534862</v>
      </c>
      <c r="AI10">
        <f t="shared" si="6"/>
        <v>-4377.1459088540187</v>
      </c>
      <c r="AJ10">
        <f t="shared" si="7"/>
        <v>-420.58443912079747</v>
      </c>
      <c r="AK10">
        <f t="shared" si="22"/>
        <v>655.79578030537868</v>
      </c>
      <c r="AL10">
        <f t="shared" si="8"/>
        <v>-4141.9345676694375</v>
      </c>
      <c r="AN10">
        <f t="shared" si="9"/>
        <v>0</v>
      </c>
      <c r="AO10">
        <f t="shared" si="9"/>
        <v>0</v>
      </c>
      <c r="AP10">
        <f t="shared" si="9"/>
        <v>-10.234523131526139</v>
      </c>
      <c r="AQ10">
        <f t="shared" si="9"/>
        <v>-1969.7639941536829</v>
      </c>
      <c r="AR10">
        <f t="shared" si="9"/>
        <v>-1979.9985172852091</v>
      </c>
      <c r="AS10">
        <f t="shared" si="9"/>
        <v>-190.25104101920022</v>
      </c>
      <c r="AT10">
        <f t="shared" si="9"/>
        <v>296.64870664238384</v>
      </c>
      <c r="AU10">
        <f t="shared" si="9"/>
        <v>-1873.6008516620254</v>
      </c>
      <c r="AW10">
        <v>7</v>
      </c>
      <c r="AX10">
        <f>IF(Z10&gt;0, (R10*SUMPRODUCT(K10:$K$98, X10:$X$98)-K10*$AZ$3)/Z10, 0)</f>
        <v>10816.55112415254</v>
      </c>
    </row>
    <row r="11" spans="1:52" x14ac:dyDescent="0.25">
      <c r="A11" t="s">
        <v>33</v>
      </c>
      <c r="C11" s="12">
        <f>AU71</f>
        <v>23020.479944921641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1000000</v>
      </c>
      <c r="S11">
        <f t="shared" si="1"/>
        <v>11326.778474127495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9789.0955863404924</v>
      </c>
      <c r="AC11">
        <f t="shared" si="2"/>
        <v>10097.4334529306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-4495.084567463754</v>
      </c>
      <c r="AI11">
        <f t="shared" si="6"/>
        <v>-4517.3712076500942</v>
      </c>
      <c r="AJ11">
        <f t="shared" si="7"/>
        <v>-308.3378665901073</v>
      </c>
      <c r="AK11">
        <f t="shared" si="22"/>
        <v>685.23669104383453</v>
      </c>
      <c r="AL11">
        <f t="shared" si="8"/>
        <v>-4140.4723831963674</v>
      </c>
      <c r="AN11">
        <f t="shared" si="9"/>
        <v>0</v>
      </c>
      <c r="AO11">
        <f t="shared" si="9"/>
        <v>0</v>
      </c>
      <c r="AP11">
        <f t="shared" si="9"/>
        <v>-9.0012001792738818</v>
      </c>
      <c r="AQ11">
        <f t="shared" si="9"/>
        <v>-1815.4892651475075</v>
      </c>
      <c r="AR11">
        <f t="shared" si="9"/>
        <v>-1824.4904653267813</v>
      </c>
      <c r="AS11">
        <f t="shared" si="9"/>
        <v>-124.53249286668463</v>
      </c>
      <c r="AT11">
        <f t="shared" si="9"/>
        <v>276.7556067086856</v>
      </c>
      <c r="AU11">
        <f t="shared" si="9"/>
        <v>-1672.2673514847806</v>
      </c>
      <c r="AW11">
        <v>8</v>
      </c>
      <c r="AX11">
        <f>IF(Z11&gt;0, (R11*SUMPRODUCT(K11:$K$98, X11:$X$98)-K11*$AZ$3)/Z11, 0)</f>
        <v>11326.778474127495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1000000</v>
      </c>
      <c r="S12">
        <f t="shared" si="1"/>
        <v>11750.723915570752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10097.4334529306</v>
      </c>
      <c r="AC12">
        <f t="shared" si="2"/>
        <v>10315.96370630433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-4650.6806872655125</v>
      </c>
      <c r="AI12">
        <f t="shared" si="6"/>
        <v>-4672.6281940328081</v>
      </c>
      <c r="AJ12">
        <f t="shared" si="7"/>
        <v>-218.53025337373037</v>
      </c>
      <c r="AK12">
        <f t="shared" si="22"/>
        <v>706.82034170514203</v>
      </c>
      <c r="AL12">
        <f t="shared" si="8"/>
        <v>-4184.3381057013967</v>
      </c>
      <c r="AN12">
        <f t="shared" si="9"/>
        <v>0</v>
      </c>
      <c r="AO12">
        <f t="shared" si="9"/>
        <v>0</v>
      </c>
      <c r="AP12">
        <f t="shared" si="9"/>
        <v>-7.9144909636377596</v>
      </c>
      <c r="AQ12">
        <f t="shared" si="9"/>
        <v>-1677.0820788161664</v>
      </c>
      <c r="AR12">
        <f t="shared" si="9"/>
        <v>-1684.9965697798043</v>
      </c>
      <c r="AS12">
        <f t="shared" si="9"/>
        <v>-78.804200128331829</v>
      </c>
      <c r="AT12">
        <f t="shared" si="9"/>
        <v>254.88650107977992</v>
      </c>
      <c r="AU12">
        <f t="shared" si="9"/>
        <v>-1508.9142688283562</v>
      </c>
      <c r="AW12">
        <v>9</v>
      </c>
      <c r="AX12">
        <f>IF(Z12&gt;0, (R12*SUMPRODUCT(K12:$K$98, X12:$X$98)-K12*$AZ$3)/Z12, 0)</f>
        <v>11750.723915570752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1000000</v>
      </c>
      <c r="S13">
        <f t="shared" si="1"/>
        <v>12096.340850049834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10315.96370630433</v>
      </c>
      <c r="AC13">
        <f t="shared" si="2"/>
        <v>10454.970483310703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-4812.7458529622982</v>
      </c>
      <c r="AI13">
        <f t="shared" si="6"/>
        <v>-4834.3535660155967</v>
      </c>
      <c r="AJ13">
        <f t="shared" si="7"/>
        <v>-139.00677700637243</v>
      </c>
      <c r="AK13">
        <f t="shared" si="22"/>
        <v>722.11745944130314</v>
      </c>
      <c r="AL13">
        <f t="shared" si="8"/>
        <v>-4251.2428835806659</v>
      </c>
      <c r="AN13">
        <f t="shared" si="9"/>
        <v>0</v>
      </c>
      <c r="AO13">
        <f t="shared" si="9"/>
        <v>0</v>
      </c>
      <c r="AP13">
        <f t="shared" si="9"/>
        <v>-6.9571053070934932</v>
      </c>
      <c r="AQ13">
        <f t="shared" si="9"/>
        <v>-1549.5753591667212</v>
      </c>
      <c r="AR13">
        <f t="shared" si="9"/>
        <v>-1556.5324644738148</v>
      </c>
      <c r="AS13">
        <f t="shared" si="9"/>
        <v>-44.756461900782881</v>
      </c>
      <c r="AT13">
        <f t="shared" si="9"/>
        <v>232.50249561496705</v>
      </c>
      <c r="AU13">
        <f t="shared" si="9"/>
        <v>-1368.7864307596305</v>
      </c>
      <c r="AW13">
        <v>10</v>
      </c>
      <c r="AX13">
        <f>IF(Z13&gt;0, (R13*SUMPRODUCT(K13:$K$98, X13:$X$98)-K13*$AZ$3)/Z13, 0)</f>
        <v>12096.340850049834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1000000</v>
      </c>
      <c r="S14">
        <f t="shared" si="1"/>
        <v>12374.813064775648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10454.970483310703</v>
      </c>
      <c r="AC14">
        <f t="shared" si="2"/>
        <v>10526.903031128395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-4993.7559708222097</v>
      </c>
      <c r="AI14">
        <f t="shared" si="6"/>
        <v>-5015.0227628457042</v>
      </c>
      <c r="AJ14">
        <f t="shared" si="7"/>
        <v>-71.932547817692466</v>
      </c>
      <c r="AK14">
        <f t="shared" si="22"/>
        <v>731.84793383174929</v>
      </c>
      <c r="AL14">
        <f t="shared" si="8"/>
        <v>-4355.1073768316473</v>
      </c>
      <c r="AN14">
        <f t="shared" si="9"/>
        <v>0</v>
      </c>
      <c r="AO14">
        <f t="shared" si="9"/>
        <v>0</v>
      </c>
      <c r="AP14">
        <f t="shared" si="9"/>
        <v>-6.1136945175944781</v>
      </c>
      <c r="AQ14">
        <f t="shared" si="9"/>
        <v>-1435.585511312268</v>
      </c>
      <c r="AR14">
        <f t="shared" si="9"/>
        <v>-1441.6992058298624</v>
      </c>
      <c r="AS14">
        <f t="shared" si="9"/>
        <v>-20.678888604533437</v>
      </c>
      <c r="AT14">
        <f t="shared" si="9"/>
        <v>210.3887928107338</v>
      </c>
      <c r="AU14">
        <f t="shared" si="9"/>
        <v>-1251.989301623662</v>
      </c>
      <c r="AW14">
        <v>11</v>
      </c>
      <c r="AX14">
        <f>IF(Z14&gt;0, (R14*SUMPRODUCT(K14:$K$98, X14:$X$98)-K14*$AZ$3)/Z14, 0)</f>
        <v>12374.813064775648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1000000</v>
      </c>
      <c r="S15">
        <f t="shared" si="1"/>
        <v>12592.102507846745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10526.903031128395</v>
      </c>
      <c r="AC15">
        <f t="shared" si="2"/>
        <v>10539.09243676649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-5204.4620856338624</v>
      </c>
      <c r="AI15">
        <f t="shared" si="6"/>
        <v>-5225.3860981849812</v>
      </c>
      <c r="AJ15">
        <f t="shared" si="7"/>
        <v>-12.189405638095195</v>
      </c>
      <c r="AK15">
        <f t="shared" si="22"/>
        <v>736.88321217898772</v>
      </c>
      <c r="AL15">
        <f t="shared" si="8"/>
        <v>-4500.692291644089</v>
      </c>
      <c r="AN15">
        <f t="shared" si="9"/>
        <v>0</v>
      </c>
      <c r="AO15">
        <f t="shared" si="9"/>
        <v>0</v>
      </c>
      <c r="AP15">
        <f t="shared" si="9"/>
        <v>-5.3706728663489551</v>
      </c>
      <c r="AQ15">
        <f t="shared" si="9"/>
        <v>-1335.8557895608249</v>
      </c>
      <c r="AR15">
        <f t="shared" si="9"/>
        <v>-1341.2264624271738</v>
      </c>
      <c r="AS15">
        <f t="shared" si="9"/>
        <v>-3.1287168251071336</v>
      </c>
      <c r="AT15">
        <f t="shared" si="9"/>
        <v>189.13956697593849</v>
      </c>
      <c r="AU15">
        <f t="shared" si="9"/>
        <v>-1155.2156122763424</v>
      </c>
      <c r="AW15">
        <v>12</v>
      </c>
      <c r="AX15">
        <f>IF(Z15&gt;0, (R15*SUMPRODUCT(K15:$K$98, X15:$X$98)-K15*$AZ$3)/Z15, 0)</f>
        <v>12592.102507846745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1000000</v>
      </c>
      <c r="S16">
        <f t="shared" si="1"/>
        <v>12750.657897621097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10539.09243676649</v>
      </c>
      <c r="AC16">
        <f t="shared" si="2"/>
        <v>10495.89282305421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-5426.0919351223656</v>
      </c>
      <c r="AI16">
        <f t="shared" si="6"/>
        <v>-5446.6710552495952</v>
      </c>
      <c r="AJ16">
        <f t="shared" si="7"/>
        <v>43.199613712280552</v>
      </c>
      <c r="AK16">
        <f t="shared" si="22"/>
        <v>737.7364705736544</v>
      </c>
      <c r="AL16">
        <f t="shared" si="8"/>
        <v>-4665.7349709636601</v>
      </c>
      <c r="AN16">
        <f t="shared" si="9"/>
        <v>0</v>
      </c>
      <c r="AO16">
        <f t="shared" si="9"/>
        <v>0</v>
      </c>
      <c r="AP16">
        <f t="shared" si="9"/>
        <v>-4.7162031887419831</v>
      </c>
      <c r="AQ16">
        <f t="shared" si="9"/>
        <v>-1243.5202248015705</v>
      </c>
      <c r="AR16">
        <f t="shared" si="9"/>
        <v>-1248.2364279903124</v>
      </c>
      <c r="AS16">
        <f t="shared" si="9"/>
        <v>9.9002364864326005</v>
      </c>
      <c r="AT16">
        <f t="shared" si="9"/>
        <v>169.07015817294285</v>
      </c>
      <c r="AU16">
        <f t="shared" si="9"/>
        <v>-1069.266033330937</v>
      </c>
      <c r="AW16">
        <v>13</v>
      </c>
      <c r="AX16">
        <f>IF(Z16&gt;0, (R16*SUMPRODUCT(K16:$K$98, X16:$X$98)-K16*$AZ$3)/Z16, 0)</f>
        <v>12750.657897621097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1000000</v>
      </c>
      <c r="S17">
        <f t="shared" si="1"/>
        <v>12859.029356118492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10495.89282305421</v>
      </c>
      <c r="AC17">
        <f t="shared" si="2"/>
        <v>10406.529898117406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-5655.1306866554633</v>
      </c>
      <c r="AI17">
        <f t="shared" si="6"/>
        <v>-5675.3626373142542</v>
      </c>
      <c r="AJ17">
        <f t="shared" si="7"/>
        <v>89.36292493680412</v>
      </c>
      <c r="AK17">
        <f t="shared" si="22"/>
        <v>734.71249761379477</v>
      </c>
      <c r="AL17">
        <f t="shared" si="8"/>
        <v>-4851.2872147636554</v>
      </c>
      <c r="AN17">
        <f t="shared" si="9"/>
        <v>0</v>
      </c>
      <c r="AO17">
        <f t="shared" si="9"/>
        <v>0</v>
      </c>
      <c r="AP17">
        <f t="shared" si="9"/>
        <v>-4.1398579526560271</v>
      </c>
      <c r="AQ17">
        <f t="shared" si="9"/>
        <v>-1157.1517814218851</v>
      </c>
      <c r="AR17">
        <f t="shared" si="9"/>
        <v>-1161.2916393745411</v>
      </c>
      <c r="AS17">
        <f t="shared" si="9"/>
        <v>18.285424955377884</v>
      </c>
      <c r="AT17">
        <f t="shared" si="9"/>
        <v>150.33673358829694</v>
      </c>
      <c r="AU17">
        <f t="shared" si="9"/>
        <v>-992.66948083086629</v>
      </c>
      <c r="AW17">
        <v>14</v>
      </c>
      <c r="AX17">
        <f>IF(Z17&gt;0, (R17*SUMPRODUCT(K17:$K$98, X17:$X$98)-K17*$AZ$3)/Z17, 0)</f>
        <v>12859.029356118492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1000000</v>
      </c>
      <c r="S18">
        <f t="shared" si="1"/>
        <v>12926.232066079561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10406.529898117406</v>
      </c>
      <c r="AC18">
        <f t="shared" si="2"/>
        <v>10279.875705860492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-5912.8377552693219</v>
      </c>
      <c r="AI18">
        <f t="shared" si="6"/>
        <v>-5932.7195654776433</v>
      </c>
      <c r="AJ18">
        <f t="shared" si="7"/>
        <v>126.65419225691403</v>
      </c>
      <c r="AK18">
        <f t="shared" si="22"/>
        <v>728.45709286821841</v>
      </c>
      <c r="AL18">
        <f t="shared" si="8"/>
        <v>-5077.6082803525105</v>
      </c>
      <c r="AN18">
        <f t="shared" si="9"/>
        <v>0</v>
      </c>
      <c r="AO18">
        <f t="shared" si="9"/>
        <v>0</v>
      </c>
      <c r="AP18">
        <f t="shared" si="9"/>
        <v>-3.6323323922247144</v>
      </c>
      <c r="AQ18">
        <f t="shared" si="9"/>
        <v>-1080.2533513495057</v>
      </c>
      <c r="AR18">
        <f t="shared" si="9"/>
        <v>-1083.8856837417304</v>
      </c>
      <c r="AS18">
        <f t="shared" si="9"/>
        <v>23.139247398775293</v>
      </c>
      <c r="AT18">
        <f t="shared" si="9"/>
        <v>133.08638735841112</v>
      </c>
      <c r="AU18">
        <f t="shared" si="9"/>
        <v>-927.66004898454401</v>
      </c>
      <c r="AW18">
        <v>15</v>
      </c>
      <c r="AX18">
        <f>IF(Z18&gt;0, (R18*SUMPRODUCT(K18:$K$98, X18:$X$98)-K18*$AZ$3)/Z18, 0)</f>
        <v>12926.232066079561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1000000</v>
      </c>
      <c r="S19">
        <f t="shared" si="1"/>
        <v>12955.411596146278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10279.875705860492</v>
      </c>
      <c r="AC19">
        <f t="shared" si="2"/>
        <v>10119.709487693995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-6201.3529180705164</v>
      </c>
      <c r="AI19">
        <f t="shared" si="6"/>
        <v>-6220.8808763538027</v>
      </c>
      <c r="AJ19">
        <f t="shared" si="7"/>
        <v>160.16621816649604</v>
      </c>
      <c r="AK19">
        <f t="shared" si="22"/>
        <v>719.59129941023446</v>
      </c>
      <c r="AL19">
        <f t="shared" si="8"/>
        <v>-5341.1233587770721</v>
      </c>
      <c r="AN19">
        <f t="shared" si="9"/>
        <v>0</v>
      </c>
      <c r="AO19">
        <f t="shared" si="9"/>
        <v>0</v>
      </c>
      <c r="AP19">
        <f t="shared" si="9"/>
        <v>-3.1854330075711461</v>
      </c>
      <c r="AQ19">
        <f t="shared" si="9"/>
        <v>-1011.5749936708177</v>
      </c>
      <c r="AR19">
        <f t="shared" si="9"/>
        <v>-1014.7604266783887</v>
      </c>
      <c r="AS19">
        <f t="shared" si="9"/>
        <v>26.12657967843295</v>
      </c>
      <c r="AT19">
        <f t="shared" si="9"/>
        <v>117.38092860758648</v>
      </c>
      <c r="AU19">
        <f t="shared" si="9"/>
        <v>-871.25291839236934</v>
      </c>
      <c r="AW19">
        <v>16</v>
      </c>
      <c r="AX19">
        <f>IF(Z19&gt;0, (R19*SUMPRODUCT(K19:$K$98, X19:$X$98)-K19*$AZ$3)/Z19, 0)</f>
        <v>12955.411596146278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1000000</v>
      </c>
      <c r="S20">
        <f t="shared" si="1"/>
        <v>12949.848795262549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10119.709487693995</v>
      </c>
      <c r="AC20">
        <f t="shared" si="2"/>
        <v>9929.6408629365869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-6530.5608992915968</v>
      </c>
      <c r="AI20">
        <f t="shared" si="6"/>
        <v>-6549.7303139695678</v>
      </c>
      <c r="AJ20">
        <f t="shared" si="7"/>
        <v>190.06862475740854</v>
      </c>
      <c r="AK20">
        <f t="shared" si="22"/>
        <v>708.37966413857976</v>
      </c>
      <c r="AL20">
        <f t="shared" si="8"/>
        <v>-5651.2820250735795</v>
      </c>
      <c r="AN20">
        <f t="shared" si="9"/>
        <v>0</v>
      </c>
      <c r="AO20">
        <f t="shared" si="9"/>
        <v>0</v>
      </c>
      <c r="AP20">
        <f t="shared" si="9"/>
        <v>-2.7919167668115583</v>
      </c>
      <c r="AQ20">
        <f t="shared" si="9"/>
        <v>-951.13923808892037</v>
      </c>
      <c r="AR20">
        <f t="shared" si="9"/>
        <v>-953.93115485573196</v>
      </c>
      <c r="AS20">
        <f t="shared" si="9"/>
        <v>27.682419584507787</v>
      </c>
      <c r="AT20">
        <f t="shared" si="9"/>
        <v>103.17148931258586</v>
      </c>
      <c r="AU20">
        <f t="shared" si="9"/>
        <v>-823.07724595863829</v>
      </c>
      <c r="AW20">
        <v>17</v>
      </c>
      <c r="AX20">
        <f>IF(Z20&gt;0, (R20*SUMPRODUCT(K20:$K$98, X20:$X$98)-K20*$AZ$3)/Z20, 0)</f>
        <v>12949.848795262549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25</v>
      </c>
      <c r="R21">
        <f t="shared" si="0"/>
        <v>1000000</v>
      </c>
      <c r="S21">
        <f t="shared" si="1"/>
        <v>12911.440076396057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9929.6408629365869</v>
      </c>
      <c r="AC21">
        <f t="shared" si="2"/>
        <v>9711.9894542346228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-6908.4937265277949</v>
      </c>
      <c r="AI21">
        <f t="shared" si="6"/>
        <v>-6927.2987347158232</v>
      </c>
      <c r="AJ21">
        <f t="shared" si="7"/>
        <v>217.6514087019641</v>
      </c>
      <c r="AK21">
        <f t="shared" si="22"/>
        <v>695.07486040556114</v>
      </c>
      <c r="AL21">
        <f t="shared" si="8"/>
        <v>-6014.5724656082984</v>
      </c>
      <c r="AN21">
        <f t="shared" si="9"/>
        <v>0</v>
      </c>
      <c r="AO21">
        <f t="shared" si="9"/>
        <v>0</v>
      </c>
      <c r="AP21">
        <f t="shared" si="9"/>
        <v>-2.4453955569220907</v>
      </c>
      <c r="AQ21">
        <f t="shared" si="9"/>
        <v>-898.37769252502869</v>
      </c>
      <c r="AR21">
        <f t="shared" si="9"/>
        <v>-900.8230880819508</v>
      </c>
      <c r="AS21">
        <f t="shared" si="9"/>
        <v>28.303299976037952</v>
      </c>
      <c r="AT21">
        <f t="shared" si="9"/>
        <v>90.387249947919912</v>
      </c>
      <c r="AU21">
        <f t="shared" si="9"/>
        <v>-782.13253815799305</v>
      </c>
      <c r="AW21">
        <v>18</v>
      </c>
      <c r="AX21">
        <f>IF(Z21&gt;0, (R21*SUMPRODUCT(K21:$K$98, X21:$X$98)-K21*$AZ$3)/Z21, 0)</f>
        <v>12911.440076396057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1000000</v>
      </c>
      <c r="S22">
        <f t="shared" si="1"/>
        <v>12841.47323419703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9711.9894542346228</v>
      </c>
      <c r="AC22">
        <f t="shared" si="2"/>
        <v>9468.5116093765246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-7339.9023457214325</v>
      </c>
      <c r="AI22">
        <f t="shared" si="6"/>
        <v>-7358.3358062689376</v>
      </c>
      <c r="AJ22">
        <f t="shared" si="7"/>
        <v>243.47784485809825</v>
      </c>
      <c r="AK22">
        <f t="shared" si="22"/>
        <v>679.83926179642367</v>
      </c>
      <c r="AL22">
        <f t="shared" si="8"/>
        <v>-6435.0186996144157</v>
      </c>
      <c r="AN22">
        <f t="shared" si="9"/>
        <v>0</v>
      </c>
      <c r="AO22">
        <f t="shared" si="9"/>
        <v>0</v>
      </c>
      <c r="AP22">
        <f t="shared" si="9"/>
        <v>-2.1402496911066242</v>
      </c>
      <c r="AQ22">
        <f t="shared" si="9"/>
        <v>-852.21240405178855</v>
      </c>
      <c r="AR22">
        <f t="shared" si="9"/>
        <v>-854.3526537428952</v>
      </c>
      <c r="AS22">
        <f t="shared" si="9"/>
        <v>28.26942781068756</v>
      </c>
      <c r="AT22">
        <f t="shared" si="9"/>
        <v>78.933945490711835</v>
      </c>
      <c r="AU22">
        <f t="shared" si="9"/>
        <v>-747.14928044149576</v>
      </c>
      <c r="AW22">
        <v>19</v>
      </c>
      <c r="AX22">
        <f>IF(Z22&gt;0, (R22*SUMPRODUCT(K22:$K$98, X22:$X$98)-K22*$AZ$3)/Z22, 0)</f>
        <v>12841.47323419703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1000000</v>
      </c>
      <c r="S23">
        <f t="shared" si="1"/>
        <v>12741.833995340188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9468.5116093765246</v>
      </c>
      <c r="AC23">
        <f t="shared" si="2"/>
        <v>9201.0312121702118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-7853.0390838933863</v>
      </c>
      <c r="AI23">
        <f t="shared" si="6"/>
        <v>-7871.0918838583193</v>
      </c>
      <c r="AJ23">
        <f t="shared" si="7"/>
        <v>267.48039720631277</v>
      </c>
      <c r="AK23">
        <f t="shared" si="22"/>
        <v>662.79581265635682</v>
      </c>
      <c r="AL23">
        <f t="shared" si="8"/>
        <v>-6940.8156739956494</v>
      </c>
      <c r="AN23">
        <f t="shared" si="9"/>
        <v>0</v>
      </c>
      <c r="AO23">
        <f t="shared" si="9"/>
        <v>0</v>
      </c>
      <c r="AP23">
        <f t="shared" si="9"/>
        <v>-1.8714753730133336</v>
      </c>
      <c r="AQ23">
        <f t="shared" si="9"/>
        <v>-814.09915787943953</v>
      </c>
      <c r="AR23">
        <f t="shared" si="9"/>
        <v>-815.9706332524529</v>
      </c>
      <c r="AS23">
        <f t="shared" si="9"/>
        <v>27.728827500876029</v>
      </c>
      <c r="AT23">
        <f t="shared" si="9"/>
        <v>68.709897807110451</v>
      </c>
      <c r="AU23">
        <f t="shared" si="9"/>
        <v>-719.53190794446641</v>
      </c>
      <c r="AW23">
        <v>20</v>
      </c>
      <c r="AX23">
        <f>IF(Z23&gt;0, (R23*SUMPRODUCT(K23:$K$98, X23:$X$98)-K23*$AZ$3)/Z23, 0)</f>
        <v>12741.833995340188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25</v>
      </c>
      <c r="R24">
        <f t="shared" si="0"/>
        <v>1000000</v>
      </c>
      <c r="S24">
        <f t="shared" si="1"/>
        <v>12610.819914885151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9201.0312121702118</v>
      </c>
      <c r="AC24">
        <f t="shared" si="2"/>
        <v>8909.014203259947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-8432.9112951711813</v>
      </c>
      <c r="AI24">
        <f t="shared" si="6"/>
        <v>-8450.5727443540854</v>
      </c>
      <c r="AJ24">
        <f t="shared" si="7"/>
        <v>292.01700891026485</v>
      </c>
      <c r="AK24">
        <f t="shared" si="22"/>
        <v>644.07218485191493</v>
      </c>
      <c r="AL24">
        <f t="shared" si="8"/>
        <v>-7514.4835505919054</v>
      </c>
      <c r="AN24">
        <f t="shared" si="9"/>
        <v>0</v>
      </c>
      <c r="AO24">
        <f t="shared" si="9"/>
        <v>0</v>
      </c>
      <c r="AP24">
        <f t="shared" si="9"/>
        <v>-1.634736878061277</v>
      </c>
      <c r="AQ24">
        <f t="shared" si="9"/>
        <v>-780.54699480606598</v>
      </c>
      <c r="AR24">
        <f t="shared" si="9"/>
        <v>-782.18173168412727</v>
      </c>
      <c r="AS24">
        <f t="shared" si="9"/>
        <v>27.028980948451512</v>
      </c>
      <c r="AT24">
        <f t="shared" si="9"/>
        <v>59.61507132325815</v>
      </c>
      <c r="AU24">
        <f t="shared" si="9"/>
        <v>-695.53767941241756</v>
      </c>
      <c r="AW24">
        <v>21</v>
      </c>
      <c r="AX24">
        <f>IF(Z24&gt;0, (R24*SUMPRODUCT(K24:$K$98, X24:$X$98)-K24*$AZ$3)/Z24, 0)</f>
        <v>12610.819914885151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25</v>
      </c>
      <c r="R25">
        <f t="shared" si="0"/>
        <v>1000000</v>
      </c>
      <c r="S25">
        <f t="shared" si="1"/>
        <v>12450.392121527288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8909.014203259947</v>
      </c>
      <c r="AC25">
        <f t="shared" si="2"/>
        <v>8594.6119843192155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-9084.8495320810998</v>
      </c>
      <c r="AI25">
        <f t="shared" si="6"/>
        <v>-9102.1072455338726</v>
      </c>
      <c r="AJ25">
        <f t="shared" si="7"/>
        <v>314.40221894073147</v>
      </c>
      <c r="AK25">
        <f t="shared" si="22"/>
        <v>623.6309942281963</v>
      </c>
      <c r="AL25">
        <f t="shared" si="8"/>
        <v>-8164.0740323649452</v>
      </c>
      <c r="AN25">
        <f t="shared" si="9"/>
        <v>0</v>
      </c>
      <c r="AO25">
        <f t="shared" si="9"/>
        <v>0</v>
      </c>
      <c r="AP25">
        <f t="shared" si="9"/>
        <v>-1.426220763981547</v>
      </c>
      <c r="AQ25">
        <f t="shared" si="9"/>
        <v>-750.79477219041178</v>
      </c>
      <c r="AR25">
        <f t="shared" si="9"/>
        <v>-752.2209929543933</v>
      </c>
      <c r="AS25">
        <f t="shared" si="9"/>
        <v>25.982988657346894</v>
      </c>
      <c r="AT25">
        <f t="shared" si="9"/>
        <v>51.538430943630829</v>
      </c>
      <c r="AU25">
        <f t="shared" si="9"/>
        <v>-674.69957335341564</v>
      </c>
      <c r="AW25">
        <v>22</v>
      </c>
      <c r="AX25">
        <f>IF(Z25&gt;0, (R25*SUMPRODUCT(K25:$K$98, X25:$X$98)-K25*$AZ$3)/Z25, 0)</f>
        <v>12450.392121527288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1000000</v>
      </c>
      <c r="S26">
        <f t="shared" si="1"/>
        <v>12262.740418335734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8594.6119843192155</v>
      </c>
      <c r="AC26">
        <f t="shared" si="2"/>
        <v>8260.0179048657119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-9818.8299130211708</v>
      </c>
      <c r="AI26">
        <f t="shared" si="6"/>
        <v>-9835.6695785915908</v>
      </c>
      <c r="AJ26">
        <f t="shared" si="7"/>
        <v>334.59407945350358</v>
      </c>
      <c r="AK26">
        <f t="shared" si="22"/>
        <v>601.62283890234517</v>
      </c>
      <c r="AL26">
        <f t="shared" si="8"/>
        <v>-8899.4526602357419</v>
      </c>
      <c r="AN26">
        <f t="shared" si="9"/>
        <v>0</v>
      </c>
      <c r="AO26">
        <f t="shared" si="9"/>
        <v>0</v>
      </c>
      <c r="AP26">
        <f t="shared" si="9"/>
        <v>-1.242564497772169</v>
      </c>
      <c r="AQ26">
        <f t="shared" si="9"/>
        <v>-724.51138703221875</v>
      </c>
      <c r="AR26">
        <f t="shared" si="9"/>
        <v>-725.7539515299909</v>
      </c>
      <c r="AS26">
        <f t="shared" si="9"/>
        <v>24.689013125295755</v>
      </c>
      <c r="AT26">
        <f t="shared" si="9"/>
        <v>44.39251940858621</v>
      </c>
      <c r="AU26">
        <f t="shared" si="9"/>
        <v>-656.67241899610895</v>
      </c>
      <c r="AW26">
        <v>23</v>
      </c>
      <c r="AX26">
        <f>IF(Z26&gt;0, (R26*SUMPRODUCT(K26:$K$98, X26:$X$98)-K26*$AZ$3)/Z26, 0)</f>
        <v>12262.740418335734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1000000</v>
      </c>
      <c r="S27">
        <f t="shared" si="1"/>
        <v>12049.0815247835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8260.0179048657119</v>
      </c>
      <c r="AC27">
        <f t="shared" si="2"/>
        <v>7907.1142792057308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-10608.680133104561</v>
      </c>
      <c r="AI27">
        <f t="shared" si="6"/>
        <v>-10625.086185015949</v>
      </c>
      <c r="AJ27">
        <f t="shared" si="7"/>
        <v>352.90362565998112</v>
      </c>
      <c r="AK27">
        <f t="shared" si="22"/>
        <v>578.20125334059992</v>
      </c>
      <c r="AL27">
        <f t="shared" si="8"/>
        <v>-9693.9813060153683</v>
      </c>
      <c r="AN27">
        <f t="shared" si="9"/>
        <v>0</v>
      </c>
      <c r="AO27">
        <f t="shared" si="9"/>
        <v>0</v>
      </c>
      <c r="AP27">
        <f t="shared" si="9"/>
        <v>-1.0808652074032501</v>
      </c>
      <c r="AQ27">
        <f t="shared" si="9"/>
        <v>-698.92216081454228</v>
      </c>
      <c r="AR27">
        <f t="shared" si="9"/>
        <v>-700.00302602194552</v>
      </c>
      <c r="AS27">
        <f t="shared" si="9"/>
        <v>23.250033134270698</v>
      </c>
      <c r="AT27">
        <f t="shared" si="9"/>
        <v>38.093114723049553</v>
      </c>
      <c r="AU27">
        <f t="shared" si="9"/>
        <v>-638.6598781646253</v>
      </c>
      <c r="AW27">
        <v>24</v>
      </c>
      <c r="AX27">
        <f>IF(Z27&gt;0, (R27*SUMPRODUCT(K27:$K$98, X27:$X$98)-K27*$AZ$3)/Z27, 0)</f>
        <v>12049.0815247835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1000000</v>
      </c>
      <c r="S28">
        <f t="shared" si="1"/>
        <v>11813.899090293327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7907.1142792057308</v>
      </c>
      <c r="AC28">
        <f t="shared" si="2"/>
        <v>7539.9847624735403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-11449.660255447259</v>
      </c>
      <c r="AI28">
        <f t="shared" si="6"/>
        <v>-11465.616005333148</v>
      </c>
      <c r="AJ28">
        <f t="shared" si="7"/>
        <v>367.1295167321905</v>
      </c>
      <c r="AK28">
        <f t="shared" si="22"/>
        <v>553.49799954440118</v>
      </c>
      <c r="AL28">
        <f t="shared" si="8"/>
        <v>-10544.988489056555</v>
      </c>
      <c r="AN28">
        <f t="shared" si="9"/>
        <v>0</v>
      </c>
      <c r="AO28">
        <f t="shared" si="9"/>
        <v>0</v>
      </c>
      <c r="AP28">
        <f t="shared" si="9"/>
        <v>-0.93856996680866811</v>
      </c>
      <c r="AQ28">
        <f t="shared" si="9"/>
        <v>-673.50687512532897</v>
      </c>
      <c r="AR28">
        <f t="shared" si="9"/>
        <v>-674.44544509213767</v>
      </c>
      <c r="AS28">
        <f t="shared" si="9"/>
        <v>21.595772107118378</v>
      </c>
      <c r="AT28">
        <f t="shared" si="9"/>
        <v>32.558582503259466</v>
      </c>
      <c r="AU28">
        <f t="shared" si="9"/>
        <v>-620.29109048175985</v>
      </c>
      <c r="AW28">
        <v>25</v>
      </c>
      <c r="AX28">
        <f>IF(Z28&gt;0, (R28*SUMPRODUCT(K28:$K$98, X28:$X$98)-K28*$AZ$3)/Z28, 0)</f>
        <v>11813.899090293327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1000000</v>
      </c>
      <c r="S29">
        <f t="shared" si="1"/>
        <v>11561.543773458938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7539.9847624735403</v>
      </c>
      <c r="AC29">
        <f t="shared" si="2"/>
        <v>7162.7213195645991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-12317.859335265286</v>
      </c>
      <c r="AI29">
        <f t="shared" si="6"/>
        <v>-12333.347581168933</v>
      </c>
      <c r="AJ29">
        <f t="shared" si="7"/>
        <v>377.26344290894122</v>
      </c>
      <c r="AK29">
        <f t="shared" si="22"/>
        <v>527.79893337314786</v>
      </c>
      <c r="AL29">
        <f t="shared" si="8"/>
        <v>-11428.285204886844</v>
      </c>
      <c r="AN29">
        <f t="shared" si="9"/>
        <v>0</v>
      </c>
      <c r="AO29">
        <f t="shared" si="9"/>
        <v>0</v>
      </c>
      <c r="AP29">
        <f t="shared" si="9"/>
        <v>-0.81345521138119203</v>
      </c>
      <c r="AQ29">
        <f t="shared" si="9"/>
        <v>-646.94394263022252</v>
      </c>
      <c r="AR29">
        <f t="shared" si="9"/>
        <v>-647.75739784160373</v>
      </c>
      <c r="AS29">
        <f t="shared" si="9"/>
        <v>19.814181386777939</v>
      </c>
      <c r="AT29">
        <f t="shared" si="9"/>
        <v>27.720427192643903</v>
      </c>
      <c r="AU29">
        <f t="shared" si="9"/>
        <v>-600.22278926218189</v>
      </c>
      <c r="AW29">
        <v>26</v>
      </c>
      <c r="AX29">
        <f>IF(Z29&gt;0, (R29*SUMPRODUCT(K29:$K$98, X29:$X$98)-K29*$AZ$3)/Z29, 0)</f>
        <v>11561.543773458938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1000000</v>
      </c>
      <c r="S30">
        <f t="shared" si="1"/>
        <v>11298.291999281428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7162.7213195645991</v>
      </c>
      <c r="AC30">
        <f t="shared" si="2"/>
        <v>6780.2804414132961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-13219.012194857418</v>
      </c>
      <c r="AI30">
        <f t="shared" si="6"/>
        <v>-13234.015082997157</v>
      </c>
      <c r="AJ30">
        <f t="shared" si="7"/>
        <v>382.44087815130297</v>
      </c>
      <c r="AK30">
        <f t="shared" si="22"/>
        <v>501.39049236952201</v>
      </c>
      <c r="AL30">
        <f t="shared" si="8"/>
        <v>-12350.183712476331</v>
      </c>
      <c r="AN30">
        <f t="shared" si="9"/>
        <v>0</v>
      </c>
      <c r="AO30">
        <f t="shared" si="9"/>
        <v>0</v>
      </c>
      <c r="AP30">
        <f t="shared" si="9"/>
        <v>-0.70353913282291425</v>
      </c>
      <c r="AQ30">
        <f t="shared" si="9"/>
        <v>-619.88680377557159</v>
      </c>
      <c r="AR30">
        <f t="shared" si="9"/>
        <v>-620.59034290839452</v>
      </c>
      <c r="AS30">
        <f t="shared" si="9"/>
        <v>17.934021853959802</v>
      </c>
      <c r="AT30">
        <f t="shared" si="9"/>
        <v>23.511995085329865</v>
      </c>
      <c r="AU30">
        <f t="shared" si="9"/>
        <v>-579.1443259691049</v>
      </c>
      <c r="AW30">
        <v>27</v>
      </c>
      <c r="AX30">
        <f>IF(Z30&gt;0, (R30*SUMPRODUCT(K30:$K$98, X30:$X$98)-K30*$AZ$3)/Z30, 0)</f>
        <v>11298.291999281428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1000000</v>
      </c>
      <c r="S31">
        <f t="shared" si="1"/>
        <v>11029.787130881396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6780.2804414132961</v>
      </c>
      <c r="AC31">
        <f t="shared" si="2"/>
        <v>6396.5570880653304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-14179.598051800462</v>
      </c>
      <c r="AI31">
        <f t="shared" si="6"/>
        <v>-14194.096421107508</v>
      </c>
      <c r="AJ31">
        <f t="shared" si="7"/>
        <v>383.72335334796571</v>
      </c>
      <c r="AK31">
        <f t="shared" si="22"/>
        <v>474.61963089893078</v>
      </c>
      <c r="AL31">
        <f t="shared" si="8"/>
        <v>-13335.75343686061</v>
      </c>
      <c r="AN31">
        <f t="shared" si="9"/>
        <v>0</v>
      </c>
      <c r="AO31">
        <f t="shared" si="9"/>
        <v>0</v>
      </c>
      <c r="AP31">
        <f t="shared" si="9"/>
        <v>-0.60703610594721802</v>
      </c>
      <c r="AQ31">
        <f t="shared" si="9"/>
        <v>-593.68938692146287</v>
      </c>
      <c r="AR31">
        <f t="shared" si="9"/>
        <v>-594.29642302741001</v>
      </c>
      <c r="AS31">
        <f t="shared" si="9"/>
        <v>16.066215809810984</v>
      </c>
      <c r="AT31">
        <f t="shared" si="9"/>
        <v>19.871976388886317</v>
      </c>
      <c r="AU31">
        <f t="shared" si="9"/>
        <v>-558.35823082871264</v>
      </c>
      <c r="AW31">
        <v>28</v>
      </c>
      <c r="AX31">
        <f>IF(Z31&gt;0, (R31*SUMPRODUCT(K31:$K$98, X31:$X$98)-K31*$AZ$3)/Z31, 0)</f>
        <v>11029.787130881396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1000000</v>
      </c>
      <c r="S32">
        <f t="shared" si="1"/>
        <v>10759.180325359508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6396.5570880653304</v>
      </c>
      <c r="AC32">
        <f t="shared" si="2"/>
        <v>6013.7279247399438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-15196.198439251335</v>
      </c>
      <c r="AI32">
        <f t="shared" si="6"/>
        <v>-15210.171919904331</v>
      </c>
      <c r="AJ32">
        <f t="shared" si="7"/>
        <v>382.82916332538662</v>
      </c>
      <c r="AK32">
        <f t="shared" si="22"/>
        <v>447.75899616457315</v>
      </c>
      <c r="AL32">
        <f t="shared" si="8"/>
        <v>-14379.583760414371</v>
      </c>
      <c r="AN32">
        <f t="shared" si="9"/>
        <v>0</v>
      </c>
      <c r="AO32">
        <f t="shared" si="9"/>
        <v>0</v>
      </c>
      <c r="AP32">
        <f t="shared" si="9"/>
        <v>-0.52237446640194296</v>
      </c>
      <c r="AQ32">
        <f t="shared" si="9"/>
        <v>-568.08366134177038</v>
      </c>
      <c r="AR32">
        <f t="shared" si="9"/>
        <v>-568.60603580817235</v>
      </c>
      <c r="AS32">
        <f t="shared" si="9"/>
        <v>14.311407793185326</v>
      </c>
      <c r="AT32">
        <f t="shared" si="9"/>
        <v>16.73869757339245</v>
      </c>
      <c r="AU32">
        <f t="shared" si="9"/>
        <v>-537.55593044159457</v>
      </c>
      <c r="AW32">
        <v>29</v>
      </c>
      <c r="AX32">
        <f>IF(Z32&gt;0, (R32*SUMPRODUCT(K32:$K$98, X32:$X$98)-K32*$AZ$3)/Z32, 0)</f>
        <v>10759.180325359508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1000000</v>
      </c>
      <c r="S33">
        <f t="shared" si="1"/>
        <v>10489.893111364949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6013.7279247399438</v>
      </c>
      <c r="AC33">
        <f t="shared" si="2"/>
        <v>5633.912320180385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-16269.783531265506</v>
      </c>
      <c r="AI33">
        <f t="shared" si="6"/>
        <v>-16283.21053252369</v>
      </c>
      <c r="AJ33">
        <f t="shared" si="7"/>
        <v>379.81560455955878</v>
      </c>
      <c r="AK33">
        <f t="shared" si="22"/>
        <v>420.96095473179611</v>
      </c>
      <c r="AL33">
        <f t="shared" si="8"/>
        <v>-15482.433973232335</v>
      </c>
      <c r="AN33">
        <f t="shared" si="9"/>
        <v>0</v>
      </c>
      <c r="AO33">
        <f t="shared" si="9"/>
        <v>0</v>
      </c>
      <c r="AP33">
        <f t="shared" si="9"/>
        <v>-0.44816542593119923</v>
      </c>
      <c r="AQ33">
        <f t="shared" si="9"/>
        <v>-543.05159624930013</v>
      </c>
      <c r="AR33">
        <f t="shared" si="9"/>
        <v>-543.4997616752313</v>
      </c>
      <c r="AS33">
        <f t="shared" si="9"/>
        <v>12.677456337393442</v>
      </c>
      <c r="AT33">
        <f t="shared" si="9"/>
        <v>14.050802703454892</v>
      </c>
      <c r="AU33">
        <f t="shared" si="9"/>
        <v>-516.77150263438295</v>
      </c>
      <c r="AW33">
        <v>30</v>
      </c>
      <c r="AX33">
        <f>IF(Z33&gt;0, (R33*SUMPRODUCT(K33:$K$98, X33:$X$98)-K33*$AZ$3)/Z33, 0)</f>
        <v>10489.893111364949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1000000</v>
      </c>
      <c r="S34">
        <f t="shared" si="1"/>
        <v>10223.658282836564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5633.912320180385</v>
      </c>
      <c r="AC34">
        <f t="shared" si="2"/>
        <v>5258.9572032009155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-17318.308958060581</v>
      </c>
      <c r="AI34">
        <f t="shared" si="6"/>
        <v>-17331.168731582231</v>
      </c>
      <c r="AJ34">
        <f t="shared" si="7"/>
        <v>374.95511697946949</v>
      </c>
      <c r="AK34">
        <f t="shared" si="22"/>
        <v>394.37386241262698</v>
      </c>
      <c r="AL34">
        <f t="shared" si="8"/>
        <v>-16561.839752190135</v>
      </c>
      <c r="AN34">
        <f t="shared" si="9"/>
        <v>0</v>
      </c>
      <c r="AO34">
        <f t="shared" si="9"/>
        <v>0</v>
      </c>
      <c r="AP34">
        <f t="shared" si="9"/>
        <v>-0.38324334082018902</v>
      </c>
      <c r="AQ34">
        <f t="shared" si="9"/>
        <v>-516.1153554741278</v>
      </c>
      <c r="AR34">
        <f t="shared" si="9"/>
        <v>-516.49859881494797</v>
      </c>
      <c r="AS34">
        <f t="shared" si="9"/>
        <v>11.174306565112447</v>
      </c>
      <c r="AT34">
        <f t="shared" si="9"/>
        <v>11.753018535569062</v>
      </c>
      <c r="AU34">
        <f t="shared" ref="AU34:AU69" si="23">AL34*$K34</f>
        <v>-493.57127371426645</v>
      </c>
      <c r="AW34">
        <v>31</v>
      </c>
      <c r="AX34">
        <f>IF(Z34&gt;0, (R34*SUMPRODUCT(K34:$K$98, X34:$X$98)-K34*$AZ$3)/Z34, 0)</f>
        <v>10223.658282836564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1000000</v>
      </c>
      <c r="S35">
        <f t="shared" si="1"/>
        <v>9965.7510003589323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5258.9572032009155</v>
      </c>
      <c r="AC35">
        <f t="shared" si="2"/>
        <v>4892.9279899319945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-18272.694475046123</v>
      </c>
      <c r="AI35">
        <f t="shared" ref="AI35:AI66" si="25">SUM(AE35:AH35)</f>
        <v>-18284.968833470681</v>
      </c>
      <c r="AJ35">
        <f t="shared" si="7"/>
        <v>366.02921326892101</v>
      </c>
      <c r="AK35">
        <f t="shared" si="22"/>
        <v>368.12700422406414</v>
      </c>
      <c r="AL35">
        <f t="shared" ref="AL35:AL69" si="26">SUM(AI35:AK35)</f>
        <v>-17550.812615977695</v>
      </c>
      <c r="AN35">
        <f t="shared" ref="AN35:AT69" si="27">AE35*$K35</f>
        <v>0</v>
      </c>
      <c r="AO35">
        <f t="shared" si="27"/>
        <v>0</v>
      </c>
      <c r="AP35">
        <f t="shared" si="27"/>
        <v>-0.32660443333043604</v>
      </c>
      <c r="AQ35">
        <f t="shared" si="27"/>
        <v>-486.21221721066752</v>
      </c>
      <c r="AR35">
        <f t="shared" si="27"/>
        <v>-486.53882164399795</v>
      </c>
      <c r="AS35">
        <f t="shared" si="27"/>
        <v>9.7395529482747047</v>
      </c>
      <c r="AT35">
        <f t="shared" si="27"/>
        <v>9.7953723892957054</v>
      </c>
      <c r="AU35">
        <f t="shared" si="23"/>
        <v>-467.00389630642752</v>
      </c>
      <c r="AW35">
        <v>32</v>
      </c>
      <c r="AX35">
        <f>IF(Z35&gt;0, (R35*SUMPRODUCT(K35:$K$98, X35:$X$98)-K35*$AZ$3)/Z35, 0)</f>
        <v>9965.7510003589323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1000000</v>
      </c>
      <c r="S36">
        <f t="shared" si="1"/>
        <v>9818.3547108758885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4892.9279899319945</v>
      </c>
      <c r="AC36">
        <f t="shared" si="2"/>
        <v>4540.7212568331188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-23591.868747154644</v>
      </c>
      <c r="AI36">
        <f t="shared" si="25"/>
        <v>-23603.430565276278</v>
      </c>
      <c r="AJ36">
        <f t="shared" si="7"/>
        <v>352.2067330988757</v>
      </c>
      <c r="AK36">
        <f t="shared" si="22"/>
        <v>342.50495929523964</v>
      </c>
      <c r="AL36">
        <f t="shared" si="26"/>
        <v>-22908.718872882164</v>
      </c>
      <c r="AN36">
        <f t="shared" si="27"/>
        <v>0</v>
      </c>
      <c r="AO36">
        <f t="shared" si="27"/>
        <v>0</v>
      </c>
      <c r="AP36">
        <f t="shared" si="27"/>
        <v>-0.27468274899305462</v>
      </c>
      <c r="AQ36">
        <f t="shared" si="27"/>
        <v>-560.48964731823264</v>
      </c>
      <c r="AR36">
        <f t="shared" si="27"/>
        <v>-560.76433006722573</v>
      </c>
      <c r="AS36">
        <f t="shared" si="27"/>
        <v>8.3676384322672472</v>
      </c>
      <c r="AT36">
        <f t="shared" si="27"/>
        <v>8.1371461454611378</v>
      </c>
      <c r="AU36">
        <f t="shared" si="23"/>
        <v>-544.25954548949744</v>
      </c>
      <c r="AW36">
        <v>33</v>
      </c>
      <c r="AX36">
        <f>IF(Z36&gt;0, (R36*SUMPRODUCT(K36:$K$98, X36:$X$98)-K36*$AZ$3)/Z36, 0)</f>
        <v>9818.3547108758885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1000000</v>
      </c>
      <c r="S37">
        <f t="shared" si="1"/>
        <v>9548.6563099336927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4540.7212568331188</v>
      </c>
      <c r="AC37">
        <f t="shared" si="2"/>
        <v>4099.8793631861272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-28480.845829997765</v>
      </c>
      <c r="AI37">
        <f t="shared" si="25"/>
        <v>-28491.580008792433</v>
      </c>
      <c r="AJ37">
        <f t="shared" si="7"/>
        <v>440.84189364699159</v>
      </c>
      <c r="AK37">
        <f t="shared" si="22"/>
        <v>317.85048797831837</v>
      </c>
      <c r="AL37">
        <f t="shared" si="26"/>
        <v>-27732.887627167122</v>
      </c>
      <c r="AN37">
        <f t="shared" si="27"/>
        <v>0</v>
      </c>
      <c r="AO37">
        <f t="shared" si="27"/>
        <v>0</v>
      </c>
      <c r="AP37">
        <f t="shared" si="27"/>
        <v>-0.22769634224380209</v>
      </c>
      <c r="AQ37">
        <f t="shared" si="27"/>
        <v>-604.14350678806022</v>
      </c>
      <c r="AR37">
        <f t="shared" si="27"/>
        <v>-604.37120313030402</v>
      </c>
      <c r="AS37">
        <f t="shared" si="27"/>
        <v>9.3512590586922002</v>
      </c>
      <c r="AT37">
        <f t="shared" si="27"/>
        <v>6.7423316564307427</v>
      </c>
      <c r="AU37">
        <f t="shared" si="23"/>
        <v>-588.27761241518101</v>
      </c>
      <c r="AW37">
        <v>34</v>
      </c>
      <c r="AX37">
        <f>IF(Z37&gt;0, (R37*SUMPRODUCT(K37:$K$98, X37:$X$98)-K37*$AZ$3)/Z37, 0)</f>
        <v>9548.6563099336927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1000000</v>
      </c>
      <c r="S38">
        <f t="shared" si="1"/>
        <v>9184.8533482939201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4099.8793631861272</v>
      </c>
      <c r="AC38">
        <f t="shared" si="2"/>
        <v>3602.5642078902488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-32844.658394435093</v>
      </c>
      <c r="AI38">
        <f t="shared" si="25"/>
        <v>-32854.464114981951</v>
      </c>
      <c r="AJ38">
        <f t="shared" si="7"/>
        <v>497.31515529587841</v>
      </c>
      <c r="AK38">
        <f t="shared" si="22"/>
        <v>286.99155542302896</v>
      </c>
      <c r="AL38">
        <f t="shared" si="26"/>
        <v>-32070.157404263045</v>
      </c>
      <c r="AN38">
        <f t="shared" si="27"/>
        <v>0</v>
      </c>
      <c r="AO38">
        <f t="shared" si="27"/>
        <v>0</v>
      </c>
      <c r="AP38">
        <f t="shared" si="27"/>
        <v>-0.18571574236757371</v>
      </c>
      <c r="AQ38">
        <f t="shared" si="27"/>
        <v>-622.0624060600536</v>
      </c>
      <c r="AR38">
        <f t="shared" si="27"/>
        <v>-622.24812180242111</v>
      </c>
      <c r="AS38">
        <f t="shared" si="27"/>
        <v>9.4189155009113659</v>
      </c>
      <c r="AT38">
        <f t="shared" si="27"/>
        <v>5.435485287787758</v>
      </c>
      <c r="AU38">
        <f t="shared" si="23"/>
        <v>-607.39372101372203</v>
      </c>
      <c r="AW38">
        <v>35</v>
      </c>
      <c r="AX38">
        <f>IF(Z38&gt;0, (R38*SUMPRODUCT(K38:$K$98, X38:$X$98)-K38*$AZ$3)/Z38, 0)</f>
        <v>9184.8533482939201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1000000</v>
      </c>
      <c r="S39">
        <f t="shared" si="1"/>
        <v>8742.4140109239706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3602.5642078902488</v>
      </c>
      <c r="AC39">
        <f t="shared" si="2"/>
        <v>3075.8842585196426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-36471.873952236318</v>
      </c>
      <c r="AI39">
        <f t="shared" si="25"/>
        <v>-36480.6698187289</v>
      </c>
      <c r="AJ39">
        <f t="shared" si="7"/>
        <v>526.67994937060621</v>
      </c>
      <c r="AK39">
        <f t="shared" si="22"/>
        <v>252.17949455231744</v>
      </c>
      <c r="AL39">
        <f t="shared" si="26"/>
        <v>-35701.81037480598</v>
      </c>
      <c r="AN39">
        <f t="shared" si="27"/>
        <v>0</v>
      </c>
      <c r="AO39">
        <f t="shared" si="27"/>
        <v>0</v>
      </c>
      <c r="AP39">
        <f t="shared" si="27"/>
        <v>-0.148740697151345</v>
      </c>
      <c r="AQ39">
        <f t="shared" si="27"/>
        <v>-616.75014765684125</v>
      </c>
      <c r="AR39">
        <f t="shared" si="27"/>
        <v>-616.89888835399256</v>
      </c>
      <c r="AS39">
        <f t="shared" si="27"/>
        <v>8.9063133133114398</v>
      </c>
      <c r="AT39">
        <f t="shared" si="27"/>
        <v>4.2644296452892503</v>
      </c>
      <c r="AU39">
        <f t="shared" si="23"/>
        <v>-603.72814539539195</v>
      </c>
      <c r="AW39">
        <v>36</v>
      </c>
      <c r="AX39">
        <f>IF(Z39&gt;0, (R39*SUMPRODUCT(K39:$K$98, X39:$X$98)-K39*$AZ$3)/Z39, 0)</f>
        <v>8742.4140109239706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25</v>
      </c>
      <c r="R40">
        <f t="shared" si="0"/>
        <v>1000000</v>
      </c>
      <c r="S40">
        <f t="shared" si="1"/>
        <v>8211.6986266790027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3075.8842585196426</v>
      </c>
      <c r="AC40">
        <f t="shared" si="2"/>
        <v>2544.2970186212365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-38478.223048470762</v>
      </c>
      <c r="AI40">
        <f t="shared" si="25"/>
        <v>-38485.969000722209</v>
      </c>
      <c r="AJ40">
        <f t="shared" si="7"/>
        <v>531.5872398984061</v>
      </c>
      <c r="AK40">
        <f t="shared" si="22"/>
        <v>215.31189809637499</v>
      </c>
      <c r="AL40">
        <f t="shared" si="26"/>
        <v>-37739.069862727425</v>
      </c>
      <c r="AN40">
        <f t="shared" si="27"/>
        <v>0</v>
      </c>
      <c r="AO40">
        <f t="shared" si="27"/>
        <v>0</v>
      </c>
      <c r="AP40">
        <f t="shared" si="27"/>
        <v>-0.11695208715291114</v>
      </c>
      <c r="AQ40">
        <f t="shared" si="27"/>
        <v>-580.96259173468059</v>
      </c>
      <c r="AR40">
        <f t="shared" si="27"/>
        <v>-581.07954382183345</v>
      </c>
      <c r="AS40">
        <f t="shared" si="27"/>
        <v>8.026158074800632</v>
      </c>
      <c r="AT40">
        <f t="shared" si="27"/>
        <v>3.2508818869262939</v>
      </c>
      <c r="AU40">
        <f t="shared" si="23"/>
        <v>-569.80250386010653</v>
      </c>
      <c r="AW40">
        <v>37</v>
      </c>
      <c r="AX40">
        <f>IF(Z40&gt;0, (R40*SUMPRODUCT(K40:$K$98, X40:$X$98)-K40*$AZ$3)/Z40, 0)</f>
        <v>8211.6986266790027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1000000</v>
      </c>
      <c r="S41">
        <f t="shared" si="1"/>
        <v>7627.417159166821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2544.2970186212365</v>
      </c>
      <c r="AC41">
        <f t="shared" si="2"/>
        <v>2039.372737385158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-39365.748243927192</v>
      </c>
      <c r="AI41">
        <f t="shared" si="25"/>
        <v>-39372.432592950026</v>
      </c>
      <c r="AJ41">
        <f t="shared" si="7"/>
        <v>504.92428123607851</v>
      </c>
      <c r="AK41">
        <f t="shared" si="22"/>
        <v>178.10079130348657</v>
      </c>
      <c r="AL41">
        <f t="shared" si="26"/>
        <v>-38689.407520410467</v>
      </c>
      <c r="AN41">
        <f t="shared" si="27"/>
        <v>0</v>
      </c>
      <c r="AO41">
        <f t="shared" si="27"/>
        <v>0</v>
      </c>
      <c r="AP41">
        <f t="shared" si="27"/>
        <v>-9.011026295021278E-2</v>
      </c>
      <c r="AQ41">
        <f t="shared" si="27"/>
        <v>-530.68113489798941</v>
      </c>
      <c r="AR41">
        <f t="shared" si="27"/>
        <v>-530.77124516093966</v>
      </c>
      <c r="AS41">
        <f t="shared" si="27"/>
        <v>6.8067749898606325</v>
      </c>
      <c r="AT41">
        <f t="shared" si="27"/>
        <v>2.4009382336520089</v>
      </c>
      <c r="AU41">
        <f t="shared" si="23"/>
        <v>-521.56353193742711</v>
      </c>
      <c r="AW41">
        <v>38</v>
      </c>
      <c r="AX41">
        <f>IF(Z41&gt;0, (R41*SUMPRODUCT(K41:$K$98, X41:$X$98)-K41*$AZ$3)/Z41, 0)</f>
        <v>7627.417159166821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25</v>
      </c>
      <c r="R42">
        <f t="shared" si="0"/>
        <v>1000000</v>
      </c>
      <c r="S42">
        <f t="shared" si="1"/>
        <v>6983.0082284640939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2039.372737385158</v>
      </c>
      <c r="AC42">
        <f t="shared" si="2"/>
        <v>1576.5829511466345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-38926.042101630221</v>
      </c>
      <c r="AI42">
        <f t="shared" si="25"/>
        <v>-38931.686456110285</v>
      </c>
      <c r="AJ42">
        <f t="shared" si="7"/>
        <v>462.78978623852345</v>
      </c>
      <c r="AK42">
        <f t="shared" si="22"/>
        <v>142.75609161696107</v>
      </c>
      <c r="AL42">
        <f t="shared" si="26"/>
        <v>-38326.140578254803</v>
      </c>
      <c r="AN42">
        <f t="shared" si="27"/>
        <v>0</v>
      </c>
      <c r="AO42">
        <f t="shared" si="27"/>
        <v>0</v>
      </c>
      <c r="AP42">
        <f t="shared" si="27"/>
        <v>-6.7937787082586257E-2</v>
      </c>
      <c r="AQ42">
        <f t="shared" si="27"/>
        <v>-468.52995672193026</v>
      </c>
      <c r="AR42">
        <f t="shared" si="27"/>
        <v>-468.5978945090128</v>
      </c>
      <c r="AS42">
        <f t="shared" si="27"/>
        <v>5.5703294455565997</v>
      </c>
      <c r="AT42">
        <f t="shared" si="27"/>
        <v>1.7182714146087181</v>
      </c>
      <c r="AU42">
        <f t="shared" si="23"/>
        <v>-461.30929364884753</v>
      </c>
      <c r="AW42">
        <v>39</v>
      </c>
      <c r="AX42">
        <f>IF(Z42&gt;0, (R42*SUMPRODUCT(K42:$K$98, X42:$X$98)-K42*$AZ$3)/Z42, 0)</f>
        <v>6983.0082284640939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1000000</v>
      </c>
      <c r="S43">
        <f t="shared" si="1"/>
        <v>6272.2719921554271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1576.5829511466345</v>
      </c>
      <c r="AC43">
        <f t="shared" si="2"/>
        <v>1168.6702700135138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-37193.160697605344</v>
      </c>
      <c r="AI43">
        <f t="shared" si="25"/>
        <v>-37197.818779523172</v>
      </c>
      <c r="AJ43">
        <f t="shared" si="7"/>
        <v>407.91268113312071</v>
      </c>
      <c r="AK43">
        <f t="shared" si="22"/>
        <v>110.36080658026442</v>
      </c>
      <c r="AL43">
        <f t="shared" si="26"/>
        <v>-36679.545291809787</v>
      </c>
      <c r="AN43">
        <f t="shared" si="27"/>
        <v>0</v>
      </c>
      <c r="AO43">
        <f t="shared" si="27"/>
        <v>0</v>
      </c>
      <c r="AP43">
        <f t="shared" si="27"/>
        <v>-5.0059466287458491E-2</v>
      </c>
      <c r="AQ43">
        <f t="shared" si="27"/>
        <v>-399.70739177881671</v>
      </c>
      <c r="AR43">
        <f t="shared" si="27"/>
        <v>-399.75745124510416</v>
      </c>
      <c r="AS43">
        <f t="shared" si="27"/>
        <v>4.3837552601363452</v>
      </c>
      <c r="AT43">
        <f t="shared" si="27"/>
        <v>1.1860253155533536</v>
      </c>
      <c r="AU43">
        <f t="shared" si="23"/>
        <v>-394.1876706694145</v>
      </c>
      <c r="AW43">
        <v>40</v>
      </c>
      <c r="AX43">
        <f>IF(Z43&gt;0, (R43*SUMPRODUCT(K43:$K$98, X43:$X$98)-K43*$AZ$3)/Z43, 0)</f>
        <v>6272.2719921554271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1000000</v>
      </c>
      <c r="S44">
        <f t="shared" si="1"/>
        <v>5489.524893127199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1168.6702700135138</v>
      </c>
      <c r="AC44">
        <f t="shared" si="2"/>
        <v>823.08544572470555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-34522.579092536434</v>
      </c>
      <c r="AI44">
        <f t="shared" si="25"/>
        <v>-34526.327529157767</v>
      </c>
      <c r="AJ44">
        <f t="shared" si="7"/>
        <v>345.58482428880825</v>
      </c>
      <c r="AK44">
        <f t="shared" si="22"/>
        <v>81.806918900945973</v>
      </c>
      <c r="AL44">
        <f t="shared" si="26"/>
        <v>-34098.935785968009</v>
      </c>
      <c r="AN44">
        <f t="shared" si="27"/>
        <v>0</v>
      </c>
      <c r="AO44">
        <f t="shared" si="27"/>
        <v>0</v>
      </c>
      <c r="AP44">
        <f t="shared" si="27"/>
        <v>-3.5967582025525968E-2</v>
      </c>
      <c r="AQ44">
        <f t="shared" si="27"/>
        <v>-331.25641985695779</v>
      </c>
      <c r="AR44">
        <f t="shared" si="27"/>
        <v>-331.29238743898327</v>
      </c>
      <c r="AS44">
        <f t="shared" si="27"/>
        <v>3.3160092513353296</v>
      </c>
      <c r="AT44">
        <f t="shared" si="27"/>
        <v>0.78496647084268689</v>
      </c>
      <c r="AU44">
        <f t="shared" si="23"/>
        <v>-327.19141171680525</v>
      </c>
      <c r="AW44">
        <v>41</v>
      </c>
      <c r="AX44">
        <f>IF(Z44&gt;0, (R44*SUMPRODUCT(K44:$K$98, X44:$X$98)-K44*$AZ$3)/Z44, 0)</f>
        <v>5489.524893127199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1000000</v>
      </c>
      <c r="S45">
        <f t="shared" si="1"/>
        <v>4597.4796913007958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823.08544572470555</v>
      </c>
      <c r="AC45">
        <f t="shared" si="2"/>
        <v>540.15274684096948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-30949.208663230049</v>
      </c>
      <c r="AI45">
        <f t="shared" si="25"/>
        <v>-30952.145885268586</v>
      </c>
      <c r="AJ45">
        <f t="shared" si="7"/>
        <v>282.93269888373607</v>
      </c>
      <c r="AK45">
        <f t="shared" si="22"/>
        <v>57.615981200729394</v>
      </c>
      <c r="AL45">
        <f t="shared" si="26"/>
        <v>-30611.597205184124</v>
      </c>
      <c r="AN45">
        <f t="shared" si="27"/>
        <v>0</v>
      </c>
      <c r="AO45">
        <f t="shared" si="27"/>
        <v>0</v>
      </c>
      <c r="AP45">
        <f t="shared" si="27"/>
        <v>-2.5164008661325538E-2</v>
      </c>
      <c r="AQ45">
        <f t="shared" si="27"/>
        <v>-265.15058944950374</v>
      </c>
      <c r="AR45">
        <f t="shared" si="27"/>
        <v>-265.17575345816505</v>
      </c>
      <c r="AS45">
        <f t="shared" si="27"/>
        <v>2.4239641374963683</v>
      </c>
      <c r="AT45">
        <f t="shared" si="27"/>
        <v>0.493612342186798</v>
      </c>
      <c r="AU45">
        <f t="shared" si="23"/>
        <v>-262.25817697848186</v>
      </c>
      <c r="AW45">
        <v>42</v>
      </c>
      <c r="AX45">
        <f>IF(Z45&gt;0, (R45*SUMPRODUCT(K45:$K$98, X45:$X$98)-K45*$AZ$3)/Z45, 0)</f>
        <v>4597.4796913007958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1000000</v>
      </c>
      <c r="S46">
        <f t="shared" si="1"/>
        <v>3557.388264376526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540.15274684096948</v>
      </c>
      <c r="AC46">
        <f t="shared" si="2"/>
        <v>318.14833683184241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-26880.871237056737</v>
      </c>
      <c r="AI46">
        <f t="shared" si="25"/>
        <v>-26883.107065093966</v>
      </c>
      <c r="AJ46">
        <f t="shared" si="7"/>
        <v>222.00441000912707</v>
      </c>
      <c r="AK46">
        <f t="shared" si="22"/>
        <v>37.810692278867869</v>
      </c>
      <c r="AL46">
        <f t="shared" si="26"/>
        <v>-26623.291962805972</v>
      </c>
      <c r="AN46">
        <f t="shared" si="27"/>
        <v>0</v>
      </c>
      <c r="AO46">
        <f t="shared" si="27"/>
        <v>0</v>
      </c>
      <c r="AP46">
        <f t="shared" si="27"/>
        <v>-1.7102650588782242E-2</v>
      </c>
      <c r="AQ46">
        <f t="shared" si="27"/>
        <v>-205.62142554557738</v>
      </c>
      <c r="AR46">
        <f t="shared" si="27"/>
        <v>-205.63852819616616</v>
      </c>
      <c r="AS46">
        <f t="shared" si="27"/>
        <v>1.6981913592351177</v>
      </c>
      <c r="AT46">
        <f t="shared" si="27"/>
        <v>0.28922754693040376</v>
      </c>
      <c r="AU46">
        <f t="shared" si="23"/>
        <v>-203.65110929000068</v>
      </c>
      <c r="AW46">
        <v>43</v>
      </c>
      <c r="AX46">
        <f>IF(Z46&gt;0, (R46*SUMPRODUCT(K46:$K$98, X46:$X$98)-K46*$AZ$3)/Z46, 0)</f>
        <v>3557.388264376526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1000000</v>
      </c>
      <c r="S47">
        <f t="shared" si="1"/>
        <v>2290.0975403845182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318.14833683184241</v>
      </c>
      <c r="AC47">
        <f t="shared" si="2"/>
        <v>151.05028578660125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-22580.776205836191</v>
      </c>
      <c r="AI47">
        <f t="shared" si="25"/>
        <v>-22582.425156187899</v>
      </c>
      <c r="AJ47">
        <f t="shared" si="7"/>
        <v>167.09805104524116</v>
      </c>
      <c r="AK47">
        <f t="shared" si="22"/>
        <v>22.270383578228969</v>
      </c>
      <c r="AL47">
        <f t="shared" si="26"/>
        <v>-22393.056721564426</v>
      </c>
      <c r="AN47">
        <f t="shared" si="27"/>
        <v>0</v>
      </c>
      <c r="AO47">
        <f t="shared" si="27"/>
        <v>0</v>
      </c>
      <c r="AP47">
        <f t="shared" si="27"/>
        <v>-1.1261975602537644E-2</v>
      </c>
      <c r="AQ47">
        <f t="shared" si="27"/>
        <v>-154.22183600186645</v>
      </c>
      <c r="AR47">
        <f t="shared" si="27"/>
        <v>-154.23309797746899</v>
      </c>
      <c r="AS47">
        <f t="shared" si="27"/>
        <v>1.1412436839912603</v>
      </c>
      <c r="AT47">
        <f t="shared" si="27"/>
        <v>0.15210192123566557</v>
      </c>
      <c r="AU47">
        <f t="shared" si="23"/>
        <v>-152.93975237224203</v>
      </c>
      <c r="AW47">
        <v>44</v>
      </c>
      <c r="AX47">
        <f>IF(Z47&gt;0, (R47*SUMPRODUCT(K47:$K$98, X47:$X$98)-K47*$AZ$3)/Z47, 0)</f>
        <v>2290.0975403845182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1000000</v>
      </c>
      <c r="S48">
        <f t="shared" si="1"/>
        <v>663.59522587336983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151.05028578660125</v>
      </c>
      <c r="AC48">
        <f t="shared" si="2"/>
        <v>31.224319874320766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-18245.172154695538</v>
      </c>
      <c r="AI48">
        <f t="shared" si="25"/>
        <v>-18246.348486239862</v>
      </c>
      <c r="AJ48">
        <f t="shared" si="7"/>
        <v>119.82596591228048</v>
      </c>
      <c r="AK48">
        <f t="shared" si="22"/>
        <v>10.573520005062088</v>
      </c>
      <c r="AL48">
        <f t="shared" si="26"/>
        <v>-18115.949000322518</v>
      </c>
      <c r="AN48">
        <f t="shared" si="27"/>
        <v>0</v>
      </c>
      <c r="AO48">
        <f t="shared" si="27"/>
        <v>0</v>
      </c>
      <c r="AP48">
        <f t="shared" si="27"/>
        <v>-7.1732955208596866E-3</v>
      </c>
      <c r="AQ48">
        <f t="shared" si="27"/>
        <v>-111.25945939819344</v>
      </c>
      <c r="AR48">
        <f t="shared" si="27"/>
        <v>-111.2666326937143</v>
      </c>
      <c r="AS48">
        <f t="shared" si="27"/>
        <v>0.73070136451607259</v>
      </c>
      <c r="AT48">
        <f t="shared" si="27"/>
        <v>6.4477556568104763E-2</v>
      </c>
      <c r="AU48">
        <f t="shared" si="23"/>
        <v>-110.47145377263011</v>
      </c>
      <c r="AW48">
        <v>45</v>
      </c>
      <c r="AX48">
        <f>IF(Z48&gt;0, (R48*SUMPRODUCT(K48:$K$98, X48:$X$98)-K48*$AZ$3)/Z48, 0)</f>
        <v>663.59522587336983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1000000</v>
      </c>
      <c r="S49">
        <f t="shared" si="1"/>
        <v>-1523.2838904232997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31.224319874320766</v>
      </c>
      <c r="AC49">
        <f t="shared" si="2"/>
        <v>-49.324541229599475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-14202.32945451556</v>
      </c>
      <c r="AI49">
        <f t="shared" si="25"/>
        <v>-14203.138964508078</v>
      </c>
      <c r="AJ49">
        <f t="shared" si="7"/>
        <v>80.548861103920245</v>
      </c>
      <c r="AK49">
        <f t="shared" si="22"/>
        <v>2.185702391202454</v>
      </c>
      <c r="AL49">
        <f t="shared" si="26"/>
        <v>-14120.404401012956</v>
      </c>
      <c r="AN49">
        <f t="shared" si="27"/>
        <v>0</v>
      </c>
      <c r="AO49">
        <f t="shared" si="27"/>
        <v>0</v>
      </c>
      <c r="AP49">
        <f t="shared" si="27"/>
        <v>-4.4075086285348076E-3</v>
      </c>
      <c r="AQ49">
        <f t="shared" si="27"/>
        <v>-77.326889346146558</v>
      </c>
      <c r="AR49">
        <f t="shared" si="27"/>
        <v>-77.33129685477509</v>
      </c>
      <c r="AS49">
        <f t="shared" si="27"/>
        <v>0.43856135639499755</v>
      </c>
      <c r="AT49">
        <f t="shared" si="27"/>
        <v>1.1900411653553289E-2</v>
      </c>
      <c r="AU49">
        <f t="shared" si="23"/>
        <v>-76.880835086726549</v>
      </c>
      <c r="AW49">
        <v>46</v>
      </c>
      <c r="AX49">
        <f>IF(Z49&gt;0, (R49*SUMPRODUCT(K49:$K$98, X49:$X$98)-K49*$AZ$3)/Z49, 0)</f>
        <v>-1523.2838904232997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25</v>
      </c>
      <c r="R50">
        <f t="shared" si="0"/>
        <v>1000000</v>
      </c>
      <c r="S50">
        <f t="shared" si="1"/>
        <v>-4623.7947735847647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-49.324541229599475</v>
      </c>
      <c r="AC50">
        <f t="shared" si="2"/>
        <v>-99.231253527287862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-10595.59702485506</v>
      </c>
      <c r="AI50">
        <f t="shared" si="25"/>
        <v>-10596.133549822032</v>
      </c>
      <c r="AJ50">
        <f t="shared" si="7"/>
        <v>49.906712297688387</v>
      </c>
      <c r="AK50">
        <f t="shared" si="22"/>
        <v>-3.4527178860719636</v>
      </c>
      <c r="AL50">
        <f t="shared" si="26"/>
        <v>-10549.679555410416</v>
      </c>
      <c r="AN50">
        <f t="shared" si="27"/>
        <v>0</v>
      </c>
      <c r="AO50">
        <f t="shared" si="27"/>
        <v>0</v>
      </c>
      <c r="AP50">
        <f t="shared" si="27"/>
        <v>-2.6082118936234639E-3</v>
      </c>
      <c r="AQ50">
        <f t="shared" si="27"/>
        <v>-51.508436478256407</v>
      </c>
      <c r="AR50">
        <f t="shared" si="27"/>
        <v>-51.511044690150037</v>
      </c>
      <c r="AS50">
        <f t="shared" si="27"/>
        <v>0.24261178621591306</v>
      </c>
      <c r="AT50">
        <f t="shared" si="27"/>
        <v>-1.6784717226871911E-2</v>
      </c>
      <c r="AU50">
        <f t="shared" si="23"/>
        <v>-51.285217621160989</v>
      </c>
      <c r="AW50">
        <v>47</v>
      </c>
      <c r="AX50">
        <f>IF(Z50&gt;0, (R50*SUMPRODUCT(K50:$K$98, X50:$X$98)-K50*$AZ$3)/Z50, 0)</f>
        <v>-4623.7947735847647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1000000</v>
      </c>
      <c r="S51">
        <f t="shared" si="1"/>
        <v>-9223.9824768877843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-99.231253527287862</v>
      </c>
      <c r="AC51">
        <f t="shared" si="2"/>
        <v>-126.25738906942095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-7558.4410636310304</v>
      </c>
      <c r="AI51">
        <f t="shared" si="25"/>
        <v>-7558.7832623217419</v>
      </c>
      <c r="AJ51">
        <f t="shared" si="7"/>
        <v>27.02613554213309</v>
      </c>
      <c r="AK51">
        <f t="shared" si="22"/>
        <v>-6.9461877469101507</v>
      </c>
      <c r="AL51">
        <f t="shared" si="26"/>
        <v>-7538.7033145265186</v>
      </c>
      <c r="AN51">
        <f t="shared" si="27"/>
        <v>0</v>
      </c>
      <c r="AO51">
        <f t="shared" si="27"/>
        <v>0</v>
      </c>
      <c r="AP51">
        <f t="shared" si="27"/>
        <v>-1.4852968341894902E-3</v>
      </c>
      <c r="AQ51">
        <f t="shared" si="27"/>
        <v>-32.807047156964288</v>
      </c>
      <c r="AR51">
        <f t="shared" si="27"/>
        <v>-32.808532453798477</v>
      </c>
      <c r="AS51">
        <f t="shared" si="27"/>
        <v>0.11730563164242344</v>
      </c>
      <c r="AT51">
        <f t="shared" si="27"/>
        <v>-3.0149591305344486E-2</v>
      </c>
      <c r="AU51">
        <f t="shared" si="23"/>
        <v>-32.7213764134614</v>
      </c>
      <c r="AW51">
        <v>48</v>
      </c>
      <c r="AX51">
        <f>IF(Z51&gt;0, (R51*SUMPRODUCT(K51:$K$98, X51:$X$98)-K51*$AZ$3)/Z51, 0)</f>
        <v>-9223.9824768877843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25</v>
      </c>
      <c r="R52">
        <f t="shared" si="0"/>
        <v>1000000</v>
      </c>
      <c r="S52">
        <f t="shared" si="1"/>
        <v>-16372.421568028387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-126.25738906942095</v>
      </c>
      <c r="AC52">
        <f t="shared" si="2"/>
        <v>-137.20523896198935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-5170.802692238125</v>
      </c>
      <c r="AI52">
        <f t="shared" si="25"/>
        <v>-5171.0121988746232</v>
      </c>
      <c r="AJ52">
        <f t="shared" si="7"/>
        <v>10.947849892568399</v>
      </c>
      <c r="AK52">
        <f t="shared" si="22"/>
        <v>-8.8380172348594677</v>
      </c>
      <c r="AL52">
        <f t="shared" si="26"/>
        <v>-5168.9023662169147</v>
      </c>
      <c r="AN52">
        <f t="shared" si="27"/>
        <v>0</v>
      </c>
      <c r="AO52">
        <f t="shared" si="27"/>
        <v>0</v>
      </c>
      <c r="AP52">
        <f t="shared" si="27"/>
        <v>-8.119226813337111E-4</v>
      </c>
      <c r="AQ52">
        <f t="shared" si="27"/>
        <v>-20.03894509835138</v>
      </c>
      <c r="AR52">
        <f t="shared" si="27"/>
        <v>-20.039757021032713</v>
      </c>
      <c r="AS52">
        <f t="shared" si="27"/>
        <v>4.2427332079695457E-2</v>
      </c>
      <c r="AT52">
        <f t="shared" si="27"/>
        <v>-3.4250879928851896E-2</v>
      </c>
      <c r="AU52">
        <f t="shared" si="23"/>
        <v>-20.031580568881871</v>
      </c>
      <c r="AW52">
        <v>49</v>
      </c>
      <c r="AX52">
        <f>IF(Z52&gt;0, (R52*SUMPRODUCT(K52:$K$98, X52:$X$98)-K52*$AZ$3)/Z52, 0)</f>
        <v>-16372.421568028387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1000000</v>
      </c>
      <c r="S53">
        <f t="shared" si="1"/>
        <v>-28035.00248923555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-137.20523896198935</v>
      </c>
      <c r="AC53">
        <f t="shared" si="2"/>
        <v>-137.7270436457016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-3383.7811068526521</v>
      </c>
      <c r="AI53">
        <f t="shared" si="25"/>
        <v>-3383.9039238951141</v>
      </c>
      <c r="AJ53">
        <f t="shared" si="7"/>
        <v>0.5218046837122472</v>
      </c>
      <c r="AK53">
        <f t="shared" si="22"/>
        <v>-9.6043667273392561</v>
      </c>
      <c r="AL53">
        <f t="shared" si="26"/>
        <v>-3392.9864859387412</v>
      </c>
      <c r="AN53">
        <f t="shared" si="27"/>
        <v>0</v>
      </c>
      <c r="AO53">
        <f t="shared" si="27"/>
        <v>0</v>
      </c>
      <c r="AP53">
        <f t="shared" si="27"/>
        <v>-4.2496924516121579E-4</v>
      </c>
      <c r="AQ53">
        <f t="shared" si="27"/>
        <v>-11.708496426421865</v>
      </c>
      <c r="AR53">
        <f t="shared" si="27"/>
        <v>-11.708921395667025</v>
      </c>
      <c r="AS53">
        <f t="shared" si="27"/>
        <v>1.8055388577477153E-3</v>
      </c>
      <c r="AT53">
        <f t="shared" si="27"/>
        <v>-3.323285104859873E-2</v>
      </c>
      <c r="AU53">
        <f t="shared" si="23"/>
        <v>-11.740348707857876</v>
      </c>
      <c r="AW53">
        <v>50</v>
      </c>
      <c r="AX53">
        <f>IF(Z53&gt;0, (R53*SUMPRODUCT(K53:$K$98, X53:$X$98)-K53*$AZ$3)/Z53, 0)</f>
        <v>-28035.00248923555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1000000</v>
      </c>
      <c r="S54">
        <f t="shared" si="1"/>
        <v>-47990.727784408511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-137.7270436457016</v>
      </c>
      <c r="AC54">
        <f t="shared" si="2"/>
        <v>-132.00952184476708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-2112.8251480805893</v>
      </c>
      <c r="AI54">
        <f t="shared" si="25"/>
        <v>-2112.8939163239247</v>
      </c>
      <c r="AJ54">
        <f t="shared" si="7"/>
        <v>-5.7175218009345201</v>
      </c>
      <c r="AK54">
        <f t="shared" si="22"/>
        <v>-9.640893055199113</v>
      </c>
      <c r="AL54">
        <f t="shared" si="26"/>
        <v>-2128.2523311800587</v>
      </c>
      <c r="AN54">
        <f t="shared" si="27"/>
        <v>0</v>
      </c>
      <c r="AO54">
        <f t="shared" si="27"/>
        <v>0</v>
      </c>
      <c r="AP54">
        <f t="shared" si="27"/>
        <v>-2.1245588934751944E-4</v>
      </c>
      <c r="AQ54">
        <f t="shared" si="27"/>
        <v>-6.5274627371564939</v>
      </c>
      <c r="AR54">
        <f t="shared" si="27"/>
        <v>-6.527675193045841</v>
      </c>
      <c r="AS54">
        <f t="shared" si="27"/>
        <v>-1.7663984423123894E-2</v>
      </c>
      <c r="AT54">
        <f t="shared" si="27"/>
        <v>-2.9785034614858093E-2</v>
      </c>
      <c r="AU54">
        <f t="shared" si="23"/>
        <v>-6.575124212083824</v>
      </c>
      <c r="AW54">
        <v>51</v>
      </c>
      <c r="AX54">
        <f>IF(Z54&gt;0, (R54*SUMPRODUCT(K54:$K$98, X54:$X$98)-K54*$AZ$3)/Z54, 0)</f>
        <v>-47990.727784408511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1000000</v>
      </c>
      <c r="S55">
        <f t="shared" si="1"/>
        <v>-83797.907240545435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-132.00952184476708</v>
      </c>
      <c r="AC55">
        <f t="shared" si="2"/>
        <v>-122.97803973606965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-1255.6674125036002</v>
      </c>
      <c r="AI55">
        <f t="shared" si="25"/>
        <v>-1255.7041013791895</v>
      </c>
      <c r="AJ55">
        <f t="shared" si="7"/>
        <v>-9.031482108697432</v>
      </c>
      <c r="AK55">
        <f t="shared" si="22"/>
        <v>-9.240666529133696</v>
      </c>
      <c r="AL55">
        <f t="shared" si="26"/>
        <v>-1273.9762500170207</v>
      </c>
      <c r="AN55">
        <f t="shared" si="27"/>
        <v>0</v>
      </c>
      <c r="AO55">
        <f t="shared" si="27"/>
        <v>0</v>
      </c>
      <c r="AP55">
        <f t="shared" si="27"/>
        <v>-1.0120389403041425E-4</v>
      </c>
      <c r="AQ55">
        <f t="shared" si="27"/>
        <v>-3.4636774692850096</v>
      </c>
      <c r="AR55">
        <f t="shared" si="27"/>
        <v>-3.4637786731790396</v>
      </c>
      <c r="AS55">
        <f t="shared" si="27"/>
        <v>-2.4912760164552149E-2</v>
      </c>
      <c r="AT55">
        <f t="shared" si="27"/>
        <v>-2.5489781879678052E-2</v>
      </c>
      <c r="AU55">
        <f t="shared" si="23"/>
        <v>-3.5141812152232701</v>
      </c>
      <c r="AW55">
        <v>52</v>
      </c>
      <c r="AX55">
        <f>IF(Z55&gt;0, (R55*SUMPRODUCT(K55:$K$98, X55:$X$98)-K55*$AZ$3)/Z55, 0)</f>
        <v>-83797.907240545435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25</v>
      </c>
      <c r="R56">
        <f t="shared" si="0"/>
        <v>1000000</v>
      </c>
      <c r="S56">
        <f t="shared" si="1"/>
        <v>-151276.79492222529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-122.97803973606965</v>
      </c>
      <c r="AC56">
        <f t="shared" si="2"/>
        <v>-112.54980216441366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-708.88035422758389</v>
      </c>
      <c r="AI56">
        <f t="shared" si="25"/>
        <v>-708.89895420556172</v>
      </c>
      <c r="AJ56">
        <f t="shared" si="7"/>
        <v>-10.428237571655984</v>
      </c>
      <c r="AK56">
        <f t="shared" si="22"/>
        <v>-8.6084627815248762</v>
      </c>
      <c r="AL56">
        <f t="shared" si="26"/>
        <v>-727.9356545587425</v>
      </c>
      <c r="AN56">
        <f t="shared" si="27"/>
        <v>0</v>
      </c>
      <c r="AO56">
        <f t="shared" si="27"/>
        <v>0</v>
      </c>
      <c r="AP56">
        <f t="shared" si="27"/>
        <v>-4.5809676882284558E-5</v>
      </c>
      <c r="AQ56">
        <f t="shared" si="27"/>
        <v>-1.7458934636411216</v>
      </c>
      <c r="AR56">
        <f t="shared" si="27"/>
        <v>-1.7459392733180039</v>
      </c>
      <c r="AS56">
        <f t="shared" si="27"/>
        <v>-2.568358920524658E-2</v>
      </c>
      <c r="AT56">
        <f t="shared" si="27"/>
        <v>-2.1201686310856609E-2</v>
      </c>
      <c r="AU56">
        <f t="shared" si="23"/>
        <v>-1.7928245488341068</v>
      </c>
      <c r="AW56">
        <v>53</v>
      </c>
      <c r="AX56">
        <f>IF(Z56&gt;0, (R56*SUMPRODUCT(K56:$K$98, X56:$X$98)-K56*$AZ$3)/Z56, 0)</f>
        <v>-151276.79492222529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25</v>
      </c>
      <c r="R57">
        <f t="shared" si="0"/>
        <v>1000000</v>
      </c>
      <c r="S57">
        <f t="shared" si="1"/>
        <v>-285182.14333499956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-112.54980216441366</v>
      </c>
      <c r="AC57">
        <f t="shared" si="2"/>
        <v>-101.89220005578605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-379.27097914735208</v>
      </c>
      <c r="AI57">
        <f t="shared" si="25"/>
        <v>-379.27991135107146</v>
      </c>
      <c r="AJ57">
        <f t="shared" si="7"/>
        <v>-10.657602108627614</v>
      </c>
      <c r="AK57">
        <f t="shared" si="22"/>
        <v>-7.878486151508957</v>
      </c>
      <c r="AL57">
        <f t="shared" si="26"/>
        <v>-397.81599961120804</v>
      </c>
      <c r="AN57">
        <f t="shared" si="27"/>
        <v>0</v>
      </c>
      <c r="AO57">
        <f t="shared" si="27"/>
        <v>0</v>
      </c>
      <c r="AP57">
        <f t="shared" si="27"/>
        <v>-1.964198592056803E-5</v>
      </c>
      <c r="AQ57">
        <f t="shared" si="27"/>
        <v>-0.83401985294376857</v>
      </c>
      <c r="AR57">
        <f t="shared" si="27"/>
        <v>-0.83403949492968921</v>
      </c>
      <c r="AS57">
        <f t="shared" si="27"/>
        <v>-2.3436150488902647E-2</v>
      </c>
      <c r="AT57">
        <f t="shared" si="27"/>
        <v>-1.7324852737936918E-2</v>
      </c>
      <c r="AU57">
        <f t="shared" si="23"/>
        <v>-0.87480049815652883</v>
      </c>
      <c r="AW57">
        <v>54</v>
      </c>
      <c r="AX57">
        <f>IF(Z57&gt;0, (R57*SUMPRODUCT(K57:$K$98, X57:$X$98)-K57*$AZ$3)/Z57, 0)</f>
        <v>-285182.14333499956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1000000</v>
      </c>
      <c r="S58">
        <f t="shared" si="1"/>
        <v>-565706.86048554955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-101.89220005578605</v>
      </c>
      <c r="AC58">
        <f t="shared" si="2"/>
        <v>-91.651670290632723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-191.70261251390926</v>
      </c>
      <c r="AI58">
        <f t="shared" si="25"/>
        <v>-191.70666283027859</v>
      </c>
      <c r="AJ58">
        <f t="shared" si="7"/>
        <v>-10.240529765153326</v>
      </c>
      <c r="AK58">
        <f t="shared" si="22"/>
        <v>-7.1324540039050239</v>
      </c>
      <c r="AL58">
        <f t="shared" si="26"/>
        <v>-209.07964659933694</v>
      </c>
      <c r="AN58">
        <f t="shared" si="27"/>
        <v>0</v>
      </c>
      <c r="AO58">
        <f t="shared" si="27"/>
        <v>0</v>
      </c>
      <c r="AP58">
        <f t="shared" si="27"/>
        <v>-7.9523905457785946E-6</v>
      </c>
      <c r="AQ58">
        <f t="shared" si="27"/>
        <v>-0.37638888036036849</v>
      </c>
      <c r="AR58">
        <f t="shared" si="27"/>
        <v>-0.37639683275091429</v>
      </c>
      <c r="AS58">
        <f t="shared" si="27"/>
        <v>-2.010625458911482E-2</v>
      </c>
      <c r="AT58">
        <f t="shared" si="27"/>
        <v>-1.4003859110458686E-2</v>
      </c>
      <c r="AU58">
        <f t="shared" si="23"/>
        <v>-0.4105069464504878</v>
      </c>
      <c r="AW58">
        <v>55</v>
      </c>
      <c r="AX58">
        <f>IF(Z58&gt;0, (R58*SUMPRODUCT(K58:$K$98, X58:$X$98)-K58*$AZ$3)/Z58, 0)</f>
        <v>-565706.86048554955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1000000</v>
      </c>
      <c r="S59">
        <f t="shared" si="1"/>
        <v>-1187921.821780164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-91.651670290632723</v>
      </c>
      <c r="AC59">
        <f t="shared" si="2"/>
        <v>-82.140068440549243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-91.246506210695799</v>
      </c>
      <c r="AI59">
        <f t="shared" si="25"/>
        <v>-91.248234861246161</v>
      </c>
      <c r="AJ59">
        <f t="shared" si="7"/>
        <v>-9.5116018500834798</v>
      </c>
      <c r="AK59">
        <f t="shared" si="22"/>
        <v>-6.4156169203442914</v>
      </c>
      <c r="AL59">
        <f t="shared" si="26"/>
        <v>-107.17545363167393</v>
      </c>
      <c r="AN59">
        <f t="shared" si="27"/>
        <v>0</v>
      </c>
      <c r="AO59">
        <f t="shared" si="27"/>
        <v>0</v>
      </c>
      <c r="AP59">
        <f t="shared" si="27"/>
        <v>-3.0303859184305678E-6</v>
      </c>
      <c r="AQ59">
        <f t="shared" si="27"/>
        <v>-0.15995837184566328</v>
      </c>
      <c r="AR59">
        <f t="shared" si="27"/>
        <v>-0.1599614022315817</v>
      </c>
      <c r="AS59">
        <f t="shared" si="27"/>
        <v>-1.6674176456360677E-2</v>
      </c>
      <c r="AT59">
        <f t="shared" si="27"/>
        <v>-1.1246804722518437E-2</v>
      </c>
      <c r="AU59">
        <f t="shared" si="23"/>
        <v>-0.18788238341046082</v>
      </c>
      <c r="AW59">
        <v>56</v>
      </c>
      <c r="AX59">
        <f>IF(Z59&gt;0, (R59*SUMPRODUCT(K59:$K$98, X59:$X$98)-K59*$AZ$3)/Z59, 0)</f>
        <v>-1187921.821780164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1000000</v>
      </c>
      <c r="S60">
        <f t="shared" si="1"/>
        <v>-2684268.1811860274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-82.140068440549243</v>
      </c>
      <c r="AC60">
        <f t="shared" si="2"/>
        <v>-73.471463660212919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-41.083427950631311</v>
      </c>
      <c r="AI60">
        <f t="shared" si="25"/>
        <v>-41.084112228977411</v>
      </c>
      <c r="AJ60">
        <f t="shared" si="7"/>
        <v>-8.6686047803363238</v>
      </c>
      <c r="AK60">
        <f t="shared" si="22"/>
        <v>-5.7498047908384473</v>
      </c>
      <c r="AL60">
        <f t="shared" si="26"/>
        <v>-55.502521800152181</v>
      </c>
      <c r="AN60">
        <f t="shared" si="27"/>
        <v>0</v>
      </c>
      <c r="AO60">
        <f t="shared" si="27"/>
        <v>0</v>
      </c>
      <c r="AP60">
        <f t="shared" si="27"/>
        <v>-1.0710395416433022E-6</v>
      </c>
      <c r="AQ60">
        <f t="shared" si="27"/>
        <v>-6.4304206164491562E-2</v>
      </c>
      <c r="AR60">
        <f t="shared" si="27"/>
        <v>-6.4305277204033215E-2</v>
      </c>
      <c r="AS60">
        <f t="shared" si="27"/>
        <v>-1.3568189821528227E-2</v>
      </c>
      <c r="AT60">
        <f t="shared" si="27"/>
        <v>-8.9996539022974883E-3</v>
      </c>
      <c r="AU60">
        <f t="shared" si="23"/>
        <v>-8.6873120927858927E-2</v>
      </c>
      <c r="AW60">
        <v>57</v>
      </c>
      <c r="AX60">
        <f>IF(Z60&gt;0, (R60*SUMPRODUCT(K60:$K$98, X60:$X$98)-K60*$AZ$3)/Z60, 0)</f>
        <v>-2684268.1811860274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1000000</v>
      </c>
      <c r="S61">
        <f t="shared" si="1"/>
        <v>-6570410.1248109695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-73.471463660212919</v>
      </c>
      <c r="AC61">
        <f t="shared" si="2"/>
        <v>-65.653122194786349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-17.105181389985958</v>
      </c>
      <c r="AI61">
        <f t="shared" si="25"/>
        <v>-17.105431196013846</v>
      </c>
      <c r="AJ61">
        <f t="shared" si="7"/>
        <v>-7.8183414654265704</v>
      </c>
      <c r="AK61">
        <f t="shared" si="22"/>
        <v>-5.143002456214905</v>
      </c>
      <c r="AL61">
        <f t="shared" si="26"/>
        <v>-30.066775117655322</v>
      </c>
      <c r="AN61">
        <f t="shared" si="27"/>
        <v>0</v>
      </c>
      <c r="AO61">
        <f t="shared" si="27"/>
        <v>0</v>
      </c>
      <c r="AP61">
        <f t="shared" si="27"/>
        <v>-3.4910622985653852E-7</v>
      </c>
      <c r="AQ61">
        <f t="shared" si="27"/>
        <v>-2.390464888526949E-2</v>
      </c>
      <c r="AR61">
        <f t="shared" si="27"/>
        <v>-2.3904997991499349E-2</v>
      </c>
      <c r="AS61">
        <f t="shared" si="27"/>
        <v>-1.0926204366682775E-2</v>
      </c>
      <c r="AT61">
        <f t="shared" si="27"/>
        <v>-7.1873934060629578E-3</v>
      </c>
      <c r="AU61">
        <f t="shared" si="23"/>
        <v>-4.2018595764245083E-2</v>
      </c>
      <c r="AW61">
        <v>58</v>
      </c>
      <c r="AX61">
        <f>IF(Z61&gt;0, (R61*SUMPRODUCT(K61:$K$98, X61:$X$98)-K61*$AZ$3)/Z61, 0)</f>
        <v>-6570410.1248109695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1000000</v>
      </c>
      <c r="S62">
        <f t="shared" si="1"/>
        <v>-17544426.15015785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-65.653122194786349</v>
      </c>
      <c r="AC62">
        <f t="shared" si="2"/>
        <v>-58.638950351179595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-6.5500064594513656</v>
      </c>
      <c r="AI62">
        <f t="shared" si="25"/>
        <v>-6.5500900172574879</v>
      </c>
      <c r="AJ62">
        <f t="shared" si="7"/>
        <v>-7.0141718436067535</v>
      </c>
      <c r="AK62">
        <f t="shared" si="22"/>
        <v>-4.5957185536350451</v>
      </c>
      <c r="AL62">
        <f t="shared" si="26"/>
        <v>-18.159980414499287</v>
      </c>
      <c r="AN62">
        <f t="shared" si="27"/>
        <v>0</v>
      </c>
      <c r="AO62">
        <f t="shared" si="27"/>
        <v>0</v>
      </c>
      <c r="AP62">
        <f t="shared" si="27"/>
        <v>-1.0426143335053432E-7</v>
      </c>
      <c r="AQ62">
        <f t="shared" si="27"/>
        <v>-8.1729415073348109E-3</v>
      </c>
      <c r="AR62">
        <f t="shared" si="27"/>
        <v>-8.1730457687681623E-3</v>
      </c>
      <c r="AS62">
        <f t="shared" si="27"/>
        <v>-8.7521159795916417E-3</v>
      </c>
      <c r="AT62">
        <f t="shared" si="27"/>
        <v>-5.7344277682099673E-3</v>
      </c>
      <c r="AU62">
        <f t="shared" si="23"/>
        <v>-2.265958951656977E-2</v>
      </c>
      <c r="AW62">
        <v>59</v>
      </c>
      <c r="AX62">
        <f>IF(Z62&gt;0, (R62*SUMPRODUCT(K62:$K$98, X62:$X$98)-K62*$AZ$3)/Z62, 0)</f>
        <v>-17544426.15015785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1000000</v>
      </c>
      <c r="S63">
        <f t="shared" si="1"/>
        <v>-51508038.145532325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-58.638950351179595</v>
      </c>
      <c r="AC63">
        <f t="shared" si="2"/>
        <v>-52.363126424390487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-2.2922880576399063</v>
      </c>
      <c r="AI63">
        <f t="shared" si="25"/>
        <v>-2.2923134726665264</v>
      </c>
      <c r="AJ63">
        <f t="shared" si="7"/>
        <v>-6.2758239267891085</v>
      </c>
      <c r="AK63">
        <f t="shared" si="22"/>
        <v>-4.1047265245825724</v>
      </c>
      <c r="AL63">
        <f t="shared" si="26"/>
        <v>-12.672863924038207</v>
      </c>
      <c r="AN63">
        <f t="shared" si="27"/>
        <v>0</v>
      </c>
      <c r="AO63">
        <f t="shared" si="27"/>
        <v>0</v>
      </c>
      <c r="AP63">
        <f t="shared" si="27"/>
        <v>-2.8314520328289971E-8</v>
      </c>
      <c r="AQ63">
        <f t="shared" si="27"/>
        <v>-2.5538055803337222E-3</v>
      </c>
      <c r="AR63">
        <f t="shared" si="27"/>
        <v>-2.5538338948540504E-3</v>
      </c>
      <c r="AS63">
        <f t="shared" si="27"/>
        <v>-6.99180633603581E-3</v>
      </c>
      <c r="AT63">
        <f t="shared" si="27"/>
        <v>-4.5730175443201354E-3</v>
      </c>
      <c r="AU63">
        <f t="shared" si="23"/>
        <v>-1.4118657775209997E-2</v>
      </c>
      <c r="AW63">
        <v>60</v>
      </c>
      <c r="AX63">
        <f>IF(Z63&gt;0, (R63*SUMPRODUCT(K63:$K$98, X63:$X$98)-K63*$AZ$3)/Z63, 0)</f>
        <v>-51508038.145532325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1000000</v>
      </c>
      <c r="S64">
        <f t="shared" si="1"/>
        <v>-167782956.39951724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-52.363126424390487</v>
      </c>
      <c r="AC64">
        <f t="shared" si="2"/>
        <v>-46.754968740420438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-0.72777165624723361</v>
      </c>
      <c r="AI64">
        <f t="shared" si="25"/>
        <v>-0.7277786228321812</v>
      </c>
      <c r="AJ64">
        <f t="shared" si="7"/>
        <v>-5.6081576839700489</v>
      </c>
      <c r="AK64">
        <f t="shared" si="22"/>
        <v>-3.6654188497073346</v>
      </c>
      <c r="AL64">
        <f t="shared" si="26"/>
        <v>-10.001355156509565</v>
      </c>
      <c r="AN64">
        <f t="shared" si="27"/>
        <v>0</v>
      </c>
      <c r="AO64">
        <f t="shared" si="27"/>
        <v>0</v>
      </c>
      <c r="AP64">
        <f t="shared" si="27"/>
        <v>-6.9297976626996906E-9</v>
      </c>
      <c r="AQ64">
        <f t="shared" si="27"/>
        <v>-7.2392863367083627E-4</v>
      </c>
      <c r="AR64">
        <f t="shared" si="27"/>
        <v>-7.2393556346849895E-4</v>
      </c>
      <c r="AS64">
        <f t="shared" si="27"/>
        <v>-5.5785436197144716E-3</v>
      </c>
      <c r="AT64">
        <f t="shared" si="27"/>
        <v>-3.6460634828550257E-3</v>
      </c>
      <c r="AU64">
        <f t="shared" si="23"/>
        <v>-9.9485426660379968E-3</v>
      </c>
      <c r="AW64">
        <v>61</v>
      </c>
      <c r="AX64">
        <f>IF(Z64&gt;0, (R64*SUMPRODUCT(K64:$K$98, X64:$X$98)-K64*$AZ$3)/Z64, 0)</f>
        <v>-167782956.39951724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1000000</v>
      </c>
      <c r="S65">
        <f t="shared" si="1"/>
        <v>-613422716.94994915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-46.754968740420438</v>
      </c>
      <c r="AC65">
        <f t="shared" si="2"/>
        <v>-41.74612883909839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-0.20782234127891838</v>
      </c>
      <c r="AI65">
        <f t="shared" si="25"/>
        <v>-0.20782404263948451</v>
      </c>
      <c r="AJ65">
        <f t="shared" si="7"/>
        <v>-5.0088399013220481</v>
      </c>
      <c r="AK65">
        <f t="shared" si="22"/>
        <v>-3.2728478118294309</v>
      </c>
      <c r="AL65">
        <f t="shared" si="26"/>
        <v>-8.4895117557909643</v>
      </c>
      <c r="AN65">
        <f t="shared" si="27"/>
        <v>0</v>
      </c>
      <c r="AO65">
        <f t="shared" si="27"/>
        <v>0</v>
      </c>
      <c r="AP65">
        <f t="shared" si="27"/>
        <v>-1.5110504238668114E-9</v>
      </c>
      <c r="AQ65">
        <f t="shared" si="27"/>
        <v>-1.8457582897649514E-4</v>
      </c>
      <c r="AR65">
        <f t="shared" si="27"/>
        <v>-1.8457734002691901E-4</v>
      </c>
      <c r="AS65">
        <f t="shared" si="27"/>
        <v>-4.4485629952377313E-3</v>
      </c>
      <c r="AT65">
        <f t="shared" si="27"/>
        <v>-2.9067548477455462E-3</v>
      </c>
      <c r="AU65">
        <f t="shared" si="23"/>
        <v>-7.5398951830101969E-3</v>
      </c>
      <c r="AW65">
        <v>62</v>
      </c>
      <c r="AX65">
        <f>IF(Z65&gt;0, (R65*SUMPRODUCT(K65:$K$98, X65:$X$98)-K65*$AZ$3)/Z65, 0)</f>
        <v>-613422716.94994915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1000000</v>
      </c>
      <c r="S66">
        <f t="shared" si="1"/>
        <v>-2555496647.8469324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-41.74612883909839</v>
      </c>
      <c r="AC66">
        <f t="shared" si="2"/>
        <v>-37.273488566752626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-5.2788264072618808E-2</v>
      </c>
      <c r="AI66">
        <f t="shared" si="25"/>
        <v>-5.2788628712977445E-2</v>
      </c>
      <c r="AJ66">
        <f t="shared" si="7"/>
        <v>-4.4726402723457639</v>
      </c>
      <c r="AK66">
        <f t="shared" si="22"/>
        <v>-2.9222290187368873</v>
      </c>
      <c r="AL66">
        <f t="shared" si="26"/>
        <v>-7.4476579197956285</v>
      </c>
      <c r="AN66">
        <f t="shared" si="27"/>
        <v>0</v>
      </c>
      <c r="AO66">
        <f t="shared" si="27"/>
        <v>0</v>
      </c>
      <c r="AP66">
        <f t="shared" si="27"/>
        <v>-2.8915406810113516E-10</v>
      </c>
      <c r="AQ66">
        <f t="shared" si="27"/>
        <v>-4.186026297695971E-5</v>
      </c>
      <c r="AR66">
        <f t="shared" si="27"/>
        <v>-4.186055213102781E-5</v>
      </c>
      <c r="AS66">
        <f t="shared" si="27"/>
        <v>-3.546733375133814E-3</v>
      </c>
      <c r="AT66">
        <f t="shared" si="27"/>
        <v>-2.3172816411418792E-3</v>
      </c>
      <c r="AU66">
        <f t="shared" si="23"/>
        <v>-5.9058755684067215E-3</v>
      </c>
      <c r="AW66">
        <v>63</v>
      </c>
      <c r="AX66">
        <f>IF(Z66&gt;0, (R66*SUMPRODUCT(K66:$K$98, X66:$X$98)-K66*$AZ$3)/Z66, 0)</f>
        <v>-2555496647.8469324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8">$C$6</f>
        <v>1000000</v>
      </c>
      <c r="S67">
        <f t="shared" ref="S67:S69" si="29">AX67</f>
        <v>-12371792817.120192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-37.273488566752626</v>
      </c>
      <c r="AC67">
        <f t="shared" ref="AC67:AC69" si="30">S67*Z67</f>
        <v>-33.279936812573865</v>
      </c>
      <c r="AE67">
        <f t="shared" ref="AE67:AE69" si="31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2">-X67*R67</f>
        <v>-1.1749773225386428E-2</v>
      </c>
      <c r="AI67">
        <f t="shared" ref="AI67:AI69" si="33">SUM(AE67:AH67)</f>
        <v>-1.1749840475010844E-2</v>
      </c>
      <c r="AJ67">
        <f t="shared" ref="AJ67:AJ69" si="34">AB67-AC67</f>
        <v>-3.9935517541787604</v>
      </c>
      <c r="AK67">
        <f t="shared" si="22"/>
        <v>-2.6091441996726839</v>
      </c>
      <c r="AL67">
        <f t="shared" si="26"/>
        <v>-6.6144457943264552</v>
      </c>
      <c r="AN67">
        <f t="shared" si="27"/>
        <v>0</v>
      </c>
      <c r="AO67">
        <f t="shared" si="27"/>
        <v>0</v>
      </c>
      <c r="AP67">
        <f t="shared" si="27"/>
        <v>-4.7614191279169793E-11</v>
      </c>
      <c r="AQ67">
        <f t="shared" si="27"/>
        <v>-8.3190940424090575E-6</v>
      </c>
      <c r="AR67">
        <f t="shared" si="27"/>
        <v>-8.3191416566003372E-6</v>
      </c>
      <c r="AS67">
        <f t="shared" si="27"/>
        <v>-2.8275211758521522E-3</v>
      </c>
      <c r="AT67">
        <f t="shared" si="27"/>
        <v>-1.8473306293593861E-3</v>
      </c>
      <c r="AU67">
        <f t="shared" si="23"/>
        <v>-4.683170946868139E-3</v>
      </c>
      <c r="AW67">
        <v>64</v>
      </c>
      <c r="AX67">
        <f>IF(Z67&gt;0, (R67*SUMPRODUCT(K67:$K$98, X67:$X$98)-K67*$AZ$3)/Z67, 0)</f>
        <v>-12371792817.120192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25</v>
      </c>
      <c r="R68">
        <f t="shared" si="28"/>
        <v>1000000</v>
      </c>
      <c r="S68">
        <f t="shared" si="29"/>
        <v>-71482057876.403778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-33.279936812573865</v>
      </c>
      <c r="AC68">
        <f t="shared" si="30"/>
        <v>-29.714236547344939</v>
      </c>
      <c r="AE68">
        <f t="shared" si="31"/>
        <v>0</v>
      </c>
      <c r="AF68">
        <f t="shared" si="24"/>
        <v>0</v>
      </c>
      <c r="AG68">
        <f t="shared" si="24"/>
        <v>-1.0392201004734086E-8</v>
      </c>
      <c r="AH68">
        <f t="shared" si="32"/>
        <v>-2.2473970867176764E-3</v>
      </c>
      <c r="AI68">
        <f t="shared" si="33"/>
        <v>-2.2474074789186811E-3</v>
      </c>
      <c r="AJ68">
        <f t="shared" si="34"/>
        <v>-3.5657002652289265</v>
      </c>
      <c r="AK68">
        <f t="shared" si="22"/>
        <v>-2.3295955768801706</v>
      </c>
      <c r="AL68">
        <f t="shared" si="26"/>
        <v>-5.8975432495880158</v>
      </c>
      <c r="AN68">
        <f t="shared" si="27"/>
        <v>0</v>
      </c>
      <c r="AO68">
        <f t="shared" si="27"/>
        <v>0</v>
      </c>
      <c r="AP68">
        <f t="shared" si="27"/>
        <v>-6.5695566908603536E-12</v>
      </c>
      <c r="AQ68">
        <f t="shared" si="27"/>
        <v>-1.4207194954505181E-6</v>
      </c>
      <c r="AR68">
        <f t="shared" si="27"/>
        <v>-1.4207260650072089E-6</v>
      </c>
      <c r="AS68">
        <f t="shared" si="27"/>
        <v>-2.2541009382291703E-3</v>
      </c>
      <c r="AT68">
        <f t="shared" si="27"/>
        <v>-1.4726822741515494E-3</v>
      </c>
      <c r="AU68">
        <f t="shared" si="23"/>
        <v>-3.7282039384457272E-3</v>
      </c>
      <c r="AW68">
        <v>65</v>
      </c>
      <c r="AX68">
        <f>IF(Z68&gt;0, (R68*SUMPRODUCT(K68:$K$98, X68:$X$98)-K68*$AZ$3)/Z68, 0)</f>
        <v>-71482057876.403778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1000000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-29.714236547344939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-4.1568804018936344E-4</v>
      </c>
      <c r="AI69">
        <f t="shared" si="33"/>
        <v>-4.1568804018936344E-4</v>
      </c>
      <c r="AJ69">
        <f t="shared" si="34"/>
        <v>-29.714236547344939</v>
      </c>
      <c r="AK69">
        <f t="shared" si="22"/>
        <v>-2.079996558314146</v>
      </c>
      <c r="AL69">
        <f t="shared" si="26"/>
        <v>-31.794648793699274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-2.3462702467358406E-7</v>
      </c>
      <c r="AR69">
        <f t="shared" si="27"/>
        <v>-2.3462702467358406E-7</v>
      </c>
      <c r="AS69">
        <f t="shared" si="27"/>
        <v>-1.6771622557085555E-2</v>
      </c>
      <c r="AT69">
        <f t="shared" si="27"/>
        <v>-1.174013578995989E-3</v>
      </c>
      <c r="AU69">
        <f t="shared" si="23"/>
        <v>-1.7945870763106216E-2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81703.844775198348</v>
      </c>
      <c r="AO71" s="8">
        <f t="shared" si="47"/>
        <v>-8170.3844775198349</v>
      </c>
      <c r="AP71" s="8">
        <f t="shared" si="47"/>
        <v>-431.39390976729584</v>
      </c>
      <c r="AQ71" s="8">
        <f t="shared" si="47"/>
        <v>-47004.135992085961</v>
      </c>
      <c r="AR71" s="8">
        <f t="shared" si="47"/>
        <v>26097.930395825246</v>
      </c>
      <c r="AS71" s="8">
        <f t="shared" si="47"/>
        <v>-7385.8810821687139</v>
      </c>
      <c r="AT71" s="8">
        <f t="shared" si="47"/>
        <v>4308.4306312650806</v>
      </c>
      <c r="AU71" s="8">
        <f t="shared" si="47"/>
        <v>23020.479944921641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4" priority="1" operator="lessThan">
      <formula>0</formula>
    </cfRule>
  </conditionalFormatting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9362C-25D6-4AAA-ADA7-DDDE35509E30}">
  <dimension ref="A1:AZ100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0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2">
        <f>'S.26.04.F'!C3*(1+C12)</f>
        <v>67410.558394777952</v>
      </c>
      <c r="K3">
        <v>1</v>
      </c>
      <c r="L3" s="2">
        <v>0</v>
      </c>
      <c r="O3">
        <f>$C$3</f>
        <v>67410.558394777952</v>
      </c>
      <c r="P3">
        <f>O3*C5</f>
        <v>6741.0558394777954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67410.558394777952</v>
      </c>
      <c r="AF3">
        <f t="shared" ref="AF3:AG34" si="4">-$Z3*P3</f>
        <v>-6741.0558394777954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60396.352813500154</v>
      </c>
      <c r="AJ3">
        <f t="shared" ref="AJ3:AJ66" si="7">AB3-AC3</f>
        <v>0</v>
      </c>
      <c r="AL3">
        <f t="shared" ref="AL3:AL34" si="8">SUM(AI3:AK3)</f>
        <v>60396.352813500154</v>
      </c>
      <c r="AN3">
        <f t="shared" ref="AN3:AU34" si="9">AE3*$K3</f>
        <v>67410.558394777952</v>
      </c>
      <c r="AO3">
        <f t="shared" si="9"/>
        <v>-6741.0558394777954</v>
      </c>
      <c r="AP3">
        <f t="shared" si="9"/>
        <v>-273.14974180000002</v>
      </c>
      <c r="AQ3">
        <f t="shared" si="9"/>
        <v>0</v>
      </c>
      <c r="AR3">
        <f t="shared" si="9"/>
        <v>60396.352813500154</v>
      </c>
      <c r="AS3">
        <f t="shared" si="9"/>
        <v>0</v>
      </c>
      <c r="AT3">
        <f t="shared" si="9"/>
        <v>0</v>
      </c>
      <c r="AU3">
        <f t="shared" si="9"/>
        <v>60396.352813500154</v>
      </c>
      <c r="AW3">
        <v>0</v>
      </c>
      <c r="AX3">
        <f>IF(Z3&gt;0, (R3*SUMPRODUCT(K3:$K$98, X3:$X$98)-K3*$AZ$3)/Z3, 0)</f>
        <v>0</v>
      </c>
      <c r="AZ3">
        <f>C6*SUMPRODUCT(X4:X98, K4:K98)/1</f>
        <v>40029.861753369471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98">Mortalities!B2:B96</f>
        <v>2.4668070000000001E-3</v>
      </c>
      <c r="R4">
        <f t="shared" si="0"/>
        <v>2000000</v>
      </c>
      <c r="S4">
        <f t="shared" si="1"/>
        <v>4343.057822958247</v>
      </c>
      <c r="U4">
        <f t="shared" ref="U4:U67" si="13">M4</f>
        <v>2.4668070000000001E-3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2.4668070000000001E-3</v>
      </c>
      <c r="Y4">
        <f t="shared" ref="Y4:Y67" si="17">V4*W4</f>
        <v>0.01</v>
      </c>
      <c r="Z4">
        <f t="shared" ref="Z4:Z67" si="18">MAX(0, W4-X4-Y4)</f>
        <v>0.98753319299999998</v>
      </c>
      <c r="AB4">
        <f t="shared" ref="AB4:AB67" si="19">AC3</f>
        <v>0</v>
      </c>
      <c r="AC4">
        <f t="shared" si="2"/>
        <v>4288.9137592895859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-4933.6140000000005</v>
      </c>
      <c r="AI4">
        <f t="shared" si="6"/>
        <v>-4933.6140000000005</v>
      </c>
      <c r="AJ4">
        <f t="shared" si="7"/>
        <v>-4288.9137592895859</v>
      </c>
      <c r="AK4">
        <f>G4*SUM(AB4, AE4:AF4)</f>
        <v>0</v>
      </c>
      <c r="AL4">
        <f t="shared" si="8"/>
        <v>-9222.5277592895873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-4405.0124999999998</v>
      </c>
      <c r="AR4">
        <f t="shared" si="9"/>
        <v>-4405.0124999999998</v>
      </c>
      <c r="AS4">
        <f t="shared" si="9"/>
        <v>-3829.3872850799871</v>
      </c>
      <c r="AT4">
        <f t="shared" si="9"/>
        <v>0</v>
      </c>
      <c r="AU4">
        <f t="shared" si="9"/>
        <v>-8234.3997850799879</v>
      </c>
      <c r="AW4">
        <v>1</v>
      </c>
      <c r="AX4">
        <f>IF(Z4&gt;0, (R4*SUMPRODUCT(K4:$K$98, X4:$X$98)-K4*$AZ$3)/Z4, 0)</f>
        <v>4343.057822958247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2.4706089999999999E-3</v>
      </c>
      <c r="Q5" s="4">
        <f t="shared" ref="Q5:Q68" si="21">$C$8</f>
        <v>25</v>
      </c>
      <c r="R5">
        <f t="shared" si="0"/>
        <v>2000000</v>
      </c>
      <c r="S5">
        <f t="shared" si="1"/>
        <v>3807.6495140568081</v>
      </c>
      <c r="U5">
        <f t="shared" si="13"/>
        <v>2.4706089999999999E-3</v>
      </c>
      <c r="V5">
        <f t="shared" si="14"/>
        <v>0.01</v>
      </c>
      <c r="W5">
        <f t="shared" si="15"/>
        <v>0.98753319299999998</v>
      </c>
      <c r="X5">
        <f t="shared" si="16"/>
        <v>2.4398083944245368E-3</v>
      </c>
      <c r="Y5">
        <f t="shared" si="17"/>
        <v>9.87533193E-3</v>
      </c>
      <c r="Z5">
        <f t="shared" si="18"/>
        <v>0.97521805267557538</v>
      </c>
      <c r="AB5">
        <f t="shared" si="19"/>
        <v>4288.9137592895859</v>
      </c>
      <c r="AC5">
        <f t="shared" si="2"/>
        <v>3713.2885443695814</v>
      </c>
      <c r="AE5">
        <f t="shared" si="3"/>
        <v>0</v>
      </c>
      <c r="AF5">
        <f t="shared" si="4"/>
        <v>0</v>
      </c>
      <c r="AG5">
        <f t="shared" si="4"/>
        <v>-24.380451316889385</v>
      </c>
      <c r="AH5">
        <f t="shared" si="5"/>
        <v>-4879.6167888490736</v>
      </c>
      <c r="AI5">
        <f t="shared" si="6"/>
        <v>-4903.9972401659634</v>
      </c>
      <c r="AJ5">
        <f t="shared" si="7"/>
        <v>575.62521492000451</v>
      </c>
      <c r="AK5">
        <f>G5*SUM(AB5, AE5:AF5)</f>
        <v>300.22396315027106</v>
      </c>
      <c r="AL5">
        <f t="shared" si="8"/>
        <v>-4028.1480620956877</v>
      </c>
      <c r="AN5">
        <f t="shared" si="9"/>
        <v>0</v>
      </c>
      <c r="AO5">
        <f t="shared" si="9"/>
        <v>0</v>
      </c>
      <c r="AP5">
        <f t="shared" si="9"/>
        <v>-19.435946521754929</v>
      </c>
      <c r="AQ5">
        <f t="shared" si="9"/>
        <v>-3890.0006288656514</v>
      </c>
      <c r="AR5">
        <f t="shared" si="9"/>
        <v>-3909.4365753874067</v>
      </c>
      <c r="AS5">
        <f t="shared" si="9"/>
        <v>458.88489709821783</v>
      </c>
      <c r="AT5">
        <f t="shared" si="9"/>
        <v>239.33670531749922</v>
      </c>
      <c r="AU5">
        <f t="shared" si="9"/>
        <v>-3211.2149729716893</v>
      </c>
      <c r="AW5">
        <v>2</v>
      </c>
      <c r="AX5">
        <f>IF(Z5&gt;0, (R5*SUMPRODUCT(K5:$K$98, X5:$X$98)-K5*$AZ$3)/Z5, 0)</f>
        <v>3807.6495140568081</v>
      </c>
    </row>
    <row r="6" spans="1:52" x14ac:dyDescent="0.25">
      <c r="A6" t="s">
        <v>16</v>
      </c>
      <c r="C6" s="2"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2.4744120000000001E-3</v>
      </c>
      <c r="Q6" s="4">
        <f t="shared" si="21"/>
        <v>25</v>
      </c>
      <c r="R6">
        <f t="shared" si="0"/>
        <v>2000000</v>
      </c>
      <c r="S6">
        <f t="shared" si="1"/>
        <v>3366.7767437783</v>
      </c>
      <c r="U6">
        <f t="shared" si="13"/>
        <v>2.4744120000000001E-3</v>
      </c>
      <c r="V6">
        <f t="shared" si="14"/>
        <v>0.01</v>
      </c>
      <c r="W6">
        <f t="shared" si="15"/>
        <v>0.97521805267557538</v>
      </c>
      <c r="X6">
        <f t="shared" si="16"/>
        <v>2.4130912521570761E-3</v>
      </c>
      <c r="Y6">
        <f t="shared" si="17"/>
        <v>9.7521805267557545E-3</v>
      </c>
      <c r="Z6">
        <f t="shared" si="18"/>
        <v>0.96305278089666257</v>
      </c>
      <c r="AB6">
        <f t="shared" si="19"/>
        <v>3713.2885443695814</v>
      </c>
      <c r="AC6">
        <f t="shared" si="2"/>
        <v>3242.3837057539022</v>
      </c>
      <c r="AE6">
        <f t="shared" si="3"/>
        <v>0</v>
      </c>
      <c r="AF6">
        <f t="shared" si="4"/>
        <v>0</v>
      </c>
      <c r="AG6">
        <f t="shared" si="4"/>
        <v>-24.076319522416565</v>
      </c>
      <c r="AH6">
        <f t="shared" si="5"/>
        <v>-4826.1825043141525</v>
      </c>
      <c r="AI6">
        <f t="shared" si="6"/>
        <v>-4850.2588238365688</v>
      </c>
      <c r="AJ6">
        <f t="shared" si="7"/>
        <v>470.90483861567918</v>
      </c>
      <c r="AK6">
        <f>G6*SUM(AB6, AE6:AF6)</f>
        <v>259.93019810587072</v>
      </c>
      <c r="AL6">
        <f t="shared" si="8"/>
        <v>-4119.423787115019</v>
      </c>
      <c r="AN6">
        <f t="shared" si="9"/>
        <v>0</v>
      </c>
      <c r="AO6">
        <f t="shared" si="9"/>
        <v>0</v>
      </c>
      <c r="AP6">
        <f t="shared" si="9"/>
        <v>-17.137048676100527</v>
      </c>
      <c r="AQ6">
        <f t="shared" si="9"/>
        <v>-3435.1813789134758</v>
      </c>
      <c r="AR6">
        <f t="shared" si="9"/>
        <v>-3452.318427589576</v>
      </c>
      <c r="AS6">
        <f t="shared" si="9"/>
        <v>335.18076272640241</v>
      </c>
      <c r="AT6">
        <f t="shared" si="9"/>
        <v>185.01318082198566</v>
      </c>
      <c r="AU6">
        <f t="shared" si="9"/>
        <v>-2932.1244840411882</v>
      </c>
      <c r="AW6">
        <v>3</v>
      </c>
      <c r="AX6">
        <f>IF(Z6&gt;0, (R6*SUMPRODUCT(K6:$K$98, X6:$X$98)-K6*$AZ$3)/Z6, 0)</f>
        <v>3366.7767437783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2.4791650000000002E-3</v>
      </c>
      <c r="Q7" s="4">
        <f t="shared" si="21"/>
        <v>25</v>
      </c>
      <c r="R7">
        <f t="shared" si="0"/>
        <v>2000000</v>
      </c>
      <c r="S7">
        <f t="shared" si="1"/>
        <v>3007.2156845129475</v>
      </c>
      <c r="U7">
        <f t="shared" si="13"/>
        <v>2.4791650000000002E-3</v>
      </c>
      <c r="V7">
        <f t="shared" si="14"/>
        <v>0.01</v>
      </c>
      <c r="W7">
        <f t="shared" si="15"/>
        <v>0.96305278089666257</v>
      </c>
      <c r="X7">
        <f t="shared" si="16"/>
        <v>2.3875667475516745E-3</v>
      </c>
      <c r="Y7">
        <f t="shared" si="17"/>
        <v>9.6305278089666262E-3</v>
      </c>
      <c r="Z7">
        <f t="shared" si="18"/>
        <v>0.95103468634014421</v>
      </c>
      <c r="AB7">
        <f t="shared" si="19"/>
        <v>3242.3837057539022</v>
      </c>
      <c r="AC7">
        <f t="shared" si="2"/>
        <v>2859.966425277933</v>
      </c>
      <c r="AE7">
        <f t="shared" si="3"/>
        <v>0</v>
      </c>
      <c r="AF7">
        <f t="shared" si="4"/>
        <v>0</v>
      </c>
      <c r="AG7">
        <f t="shared" si="4"/>
        <v>-23.775867158503605</v>
      </c>
      <c r="AH7">
        <f t="shared" si="5"/>
        <v>-4775.1334951033487</v>
      </c>
      <c r="AI7">
        <f t="shared" si="6"/>
        <v>-4798.909362261852</v>
      </c>
      <c r="AJ7">
        <f t="shared" si="7"/>
        <v>382.41728047596916</v>
      </c>
      <c r="AK7">
        <f>G7*SUM(AB7, AE7:AF7)</f>
        <v>226.96685940277317</v>
      </c>
      <c r="AL7">
        <f t="shared" si="8"/>
        <v>-4189.5252223831094</v>
      </c>
      <c r="AN7">
        <f t="shared" si="9"/>
        <v>0</v>
      </c>
      <c r="AO7">
        <f t="shared" si="9"/>
        <v>0</v>
      </c>
      <c r="AP7">
        <f t="shared" si="9"/>
        <v>-15.109993408980745</v>
      </c>
      <c r="AQ7">
        <f t="shared" si="9"/>
        <v>-3034.6836629346258</v>
      </c>
      <c r="AR7">
        <f t="shared" si="9"/>
        <v>-3049.793656343606</v>
      </c>
      <c r="AS7">
        <f t="shared" si="9"/>
        <v>243.0330952368893</v>
      </c>
      <c r="AT7">
        <f t="shared" si="9"/>
        <v>144.24154234922989</v>
      </c>
      <c r="AU7">
        <f t="shared" si="9"/>
        <v>-2662.5190187574867</v>
      </c>
      <c r="AW7">
        <v>4</v>
      </c>
      <c r="AX7">
        <f>IF(Z7&gt;0, (R7*SUMPRODUCT(K7:$K$98, X7:$X$98)-K7*$AZ$3)/Z7, 0)</f>
        <v>3007.2156845129475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2.4848679999999999E-3</v>
      </c>
      <c r="Q8" s="4">
        <f t="shared" si="21"/>
        <v>25</v>
      </c>
      <c r="R8">
        <f t="shared" si="0"/>
        <v>2000000</v>
      </c>
      <c r="S8">
        <f t="shared" si="1"/>
        <v>2716.216497970936</v>
      </c>
      <c r="U8">
        <f t="shared" si="13"/>
        <v>2.4848679999999999E-3</v>
      </c>
      <c r="V8">
        <f t="shared" si="14"/>
        <v>0.01</v>
      </c>
      <c r="W8">
        <f t="shared" si="15"/>
        <v>0.95103468634014421</v>
      </c>
      <c r="X8">
        <f t="shared" si="16"/>
        <v>2.3631956589766612E-3</v>
      </c>
      <c r="Y8">
        <f t="shared" si="17"/>
        <v>9.5103468634014417E-3</v>
      </c>
      <c r="Z8">
        <f t="shared" si="18"/>
        <v>0.93916114381776605</v>
      </c>
      <c r="AB8">
        <f t="shared" si="19"/>
        <v>2859.966425277933</v>
      </c>
      <c r="AC8">
        <f t="shared" si="2"/>
        <v>2550.9649930910709</v>
      </c>
      <c r="AE8">
        <f t="shared" si="3"/>
        <v>0</v>
      </c>
      <c r="AF8">
        <f t="shared" si="4"/>
        <v>0</v>
      </c>
      <c r="AG8">
        <f t="shared" si="4"/>
        <v>-23.479028595444152</v>
      </c>
      <c r="AH8">
        <f t="shared" si="5"/>
        <v>-4726.3913179533229</v>
      </c>
      <c r="AI8">
        <f t="shared" si="6"/>
        <v>-4749.870346548767</v>
      </c>
      <c r="AJ8">
        <f t="shared" si="7"/>
        <v>309.00143218686208</v>
      </c>
      <c r="AK8">
        <f>G8*SUM(AB8, AE8:AF8)</f>
        <v>200.19764976945532</v>
      </c>
      <c r="AL8">
        <f t="shared" si="8"/>
        <v>-4240.6712645924499</v>
      </c>
      <c r="AN8">
        <f t="shared" si="9"/>
        <v>0</v>
      </c>
      <c r="AO8">
        <f t="shared" si="9"/>
        <v>0</v>
      </c>
      <c r="AP8">
        <f t="shared" si="9"/>
        <v>-13.322631371239956</v>
      </c>
      <c r="AQ8">
        <f t="shared" si="9"/>
        <v>-2681.8813644419406</v>
      </c>
      <c r="AR8">
        <f t="shared" si="9"/>
        <v>-2695.2039958131804</v>
      </c>
      <c r="AS8">
        <f t="shared" si="9"/>
        <v>175.33571107833512</v>
      </c>
      <c r="AT8">
        <f t="shared" si="9"/>
        <v>113.5975229309354</v>
      </c>
      <c r="AU8">
        <f t="shared" si="9"/>
        <v>-2406.2707618039103</v>
      </c>
      <c r="AW8">
        <v>5</v>
      </c>
      <c r="AX8">
        <f>IF(Z8&gt;0, (R8*SUMPRODUCT(K8:$K$98, X8:$X$98)-K8*$AZ$3)/Z8, 0)</f>
        <v>2716.216497970936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2.4943740000000002E-3</v>
      </c>
      <c r="Q9" s="4">
        <f t="shared" si="21"/>
        <v>25</v>
      </c>
      <c r="R9">
        <f t="shared" si="0"/>
        <v>2000000</v>
      </c>
      <c r="S9">
        <f t="shared" si="1"/>
        <v>2482.9217749189579</v>
      </c>
      <c r="U9">
        <f t="shared" si="13"/>
        <v>2.4943740000000002E-3</v>
      </c>
      <c r="V9">
        <f t="shared" si="14"/>
        <v>0.01</v>
      </c>
      <c r="W9">
        <f t="shared" si="15"/>
        <v>0.93916114381776605</v>
      </c>
      <c r="X9">
        <f t="shared" si="16"/>
        <v>2.3426191389492967E-3</v>
      </c>
      <c r="Y9">
        <f t="shared" si="17"/>
        <v>9.3916114381776602E-3</v>
      </c>
      <c r="Z9">
        <f t="shared" si="18"/>
        <v>0.92742691324063908</v>
      </c>
      <c r="AB9">
        <f t="shared" si="19"/>
        <v>2550.9649930910709</v>
      </c>
      <c r="AC9">
        <f t="shared" si="2"/>
        <v>2302.7284775310582</v>
      </c>
      <c r="AE9">
        <f t="shared" si="3"/>
        <v>0</v>
      </c>
      <c r="AF9">
        <f t="shared" si="4"/>
        <v>0</v>
      </c>
      <c r="AG9">
        <f t="shared" si="4"/>
        <v>-23.185672831015978</v>
      </c>
      <c r="AH9">
        <f t="shared" si="5"/>
        <v>-4685.2382778985939</v>
      </c>
      <c r="AI9">
        <f t="shared" si="6"/>
        <v>-4708.4239507296097</v>
      </c>
      <c r="AJ9">
        <f t="shared" si="7"/>
        <v>248.23651556001278</v>
      </c>
      <c r="AK9">
        <f t="shared" ref="AK9:AK72" si="22">G9*SUM(AB9:AB9, AE9:AF9)</f>
        <v>178.56754951637498</v>
      </c>
      <c r="AL9">
        <f t="shared" si="8"/>
        <v>-4281.6198856532219</v>
      </c>
      <c r="AN9">
        <f t="shared" si="9"/>
        <v>0</v>
      </c>
      <c r="AO9">
        <f t="shared" si="9"/>
        <v>0</v>
      </c>
      <c r="AP9">
        <f t="shared" si="9"/>
        <v>-11.74658342162817</v>
      </c>
      <c r="AQ9">
        <f t="shared" si="9"/>
        <v>-2373.6875217146644</v>
      </c>
      <c r="AR9">
        <f t="shared" si="9"/>
        <v>-2385.4341051362926</v>
      </c>
      <c r="AS9">
        <f t="shared" si="9"/>
        <v>125.7643441953207</v>
      </c>
      <c r="AT9">
        <f t="shared" si="9"/>
        <v>90.467877817367807</v>
      </c>
      <c r="AU9">
        <f t="shared" si="9"/>
        <v>-2169.2018831236037</v>
      </c>
      <c r="AW9">
        <v>6</v>
      </c>
      <c r="AX9">
        <f>IF(Z9&gt;0, (R9*SUMPRODUCT(K9:$K$98, X9:$X$98)-K9*$AZ$3)/Z9, 0)</f>
        <v>2482.9217749189579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2.5048309999999999E-3</v>
      </c>
      <c r="Q10" s="4">
        <f t="shared" si="21"/>
        <v>25</v>
      </c>
      <c r="R10">
        <f t="shared" si="0"/>
        <v>2000000</v>
      </c>
      <c r="S10">
        <f t="shared" si="1"/>
        <v>2295.1192563786203</v>
      </c>
      <c r="U10">
        <f t="shared" si="13"/>
        <v>2.5048309999999999E-3</v>
      </c>
      <c r="V10">
        <f t="shared" si="14"/>
        <v>0.01</v>
      </c>
      <c r="W10">
        <f t="shared" si="15"/>
        <v>0.92742691324063908</v>
      </c>
      <c r="X10">
        <f t="shared" si="16"/>
        <v>2.3230476825194632E-3</v>
      </c>
      <c r="Y10">
        <f t="shared" si="17"/>
        <v>9.2742691324063913E-3</v>
      </c>
      <c r="Z10">
        <f t="shared" si="18"/>
        <v>0.91582959642571327</v>
      </c>
      <c r="AB10">
        <f t="shared" si="19"/>
        <v>2302.7284775310582</v>
      </c>
      <c r="AC10">
        <f t="shared" si="2"/>
        <v>2101.9381423181148</v>
      </c>
      <c r="AE10">
        <f t="shared" si="3"/>
        <v>0</v>
      </c>
      <c r="AF10">
        <f t="shared" si="4"/>
        <v>0</v>
      </c>
      <c r="AG10">
        <f t="shared" si="4"/>
        <v>-22.895739910642831</v>
      </c>
      <c r="AH10">
        <f t="shared" si="5"/>
        <v>-4646.0953650389265</v>
      </c>
      <c r="AI10">
        <f t="shared" si="6"/>
        <v>-4668.9911049495695</v>
      </c>
      <c r="AJ10">
        <f t="shared" si="7"/>
        <v>200.79033521294332</v>
      </c>
      <c r="AK10">
        <f t="shared" si="22"/>
        <v>161.19099342717408</v>
      </c>
      <c r="AL10">
        <f t="shared" si="8"/>
        <v>-4307.0097763094518</v>
      </c>
      <c r="AN10">
        <f t="shared" si="9"/>
        <v>0</v>
      </c>
      <c r="AO10">
        <f t="shared" si="9"/>
        <v>0</v>
      </c>
      <c r="AP10">
        <f t="shared" si="9"/>
        <v>-10.356869983136882</v>
      </c>
      <c r="AQ10">
        <f t="shared" si="9"/>
        <v>-2101.6575927557365</v>
      </c>
      <c r="AR10">
        <f t="shared" si="9"/>
        <v>-2112.0144627388731</v>
      </c>
      <c r="AS10">
        <f t="shared" si="9"/>
        <v>90.827350580806737</v>
      </c>
      <c r="AT10">
        <f t="shared" si="9"/>
        <v>72.914619396156553</v>
      </c>
      <c r="AU10">
        <f t="shared" si="9"/>
        <v>-1948.2724927619099</v>
      </c>
      <c r="AW10">
        <v>7</v>
      </c>
      <c r="AX10">
        <f>IF(Z10&gt;0, (R10*SUMPRODUCT(K10:$K$98, X10:$X$98)-K10*$AZ$3)/Z10, 0)</f>
        <v>2295.1192563786203</v>
      </c>
    </row>
    <row r="11" spans="1:52" x14ac:dyDescent="0.25">
      <c r="A11" t="s">
        <v>33</v>
      </c>
      <c r="C11" s="12">
        <f>AU100</f>
        <v>19306.825637663267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2.5162380000000001E-3</v>
      </c>
      <c r="Q11" s="4">
        <f t="shared" si="21"/>
        <v>25</v>
      </c>
      <c r="R11">
        <f t="shared" si="0"/>
        <v>2000000</v>
      </c>
      <c r="S11">
        <f t="shared" si="1"/>
        <v>2145.5533360214022</v>
      </c>
      <c r="U11">
        <f t="shared" si="13"/>
        <v>2.5162380000000001E-3</v>
      </c>
      <c r="V11">
        <f t="shared" si="14"/>
        <v>0.01</v>
      </c>
      <c r="W11">
        <f t="shared" si="15"/>
        <v>0.91582959642571327</v>
      </c>
      <c r="X11">
        <f t="shared" si="16"/>
        <v>2.3044452320510438E-3</v>
      </c>
      <c r="Y11">
        <f t="shared" si="17"/>
        <v>9.1582959642571328E-3</v>
      </c>
      <c r="Z11">
        <f t="shared" si="18"/>
        <v>0.90436685522940508</v>
      </c>
      <c r="AB11">
        <f t="shared" si="19"/>
        <v>2101.9381423181148</v>
      </c>
      <c r="AC11">
        <f t="shared" si="2"/>
        <v>1940.3673232246344</v>
      </c>
      <c r="AE11">
        <f t="shared" si="3"/>
        <v>0</v>
      </c>
      <c r="AF11">
        <f t="shared" si="4"/>
        <v>0</v>
      </c>
      <c r="AG11">
        <f t="shared" si="4"/>
        <v>-22.609171380735127</v>
      </c>
      <c r="AH11">
        <f t="shared" si="5"/>
        <v>-4608.8904641020872</v>
      </c>
      <c r="AI11">
        <f t="shared" si="6"/>
        <v>-4631.4996354828227</v>
      </c>
      <c r="AJ11">
        <f t="shared" si="7"/>
        <v>161.5708190934804</v>
      </c>
      <c r="AK11">
        <f t="shared" si="22"/>
        <v>147.13566996226805</v>
      </c>
      <c r="AL11">
        <f t="shared" si="8"/>
        <v>-4322.7931464270741</v>
      </c>
      <c r="AN11">
        <f t="shared" si="9"/>
        <v>0</v>
      </c>
      <c r="AO11">
        <f t="shared" si="9"/>
        <v>0</v>
      </c>
      <c r="AP11">
        <f t="shared" si="9"/>
        <v>-9.1314651191900751</v>
      </c>
      <c r="AQ11">
        <f t="shared" si="9"/>
        <v>-1861.4535580448839</v>
      </c>
      <c r="AR11">
        <f t="shared" si="9"/>
        <v>-1870.5850231640743</v>
      </c>
      <c r="AS11">
        <f t="shared" si="9"/>
        <v>65.255743962745555</v>
      </c>
      <c r="AT11">
        <f t="shared" si="9"/>
        <v>59.425629335267935</v>
      </c>
      <c r="AU11">
        <f t="shared" si="9"/>
        <v>-1745.9036498660607</v>
      </c>
      <c r="AW11">
        <v>8</v>
      </c>
      <c r="AX11">
        <f>IF(Z11&gt;0, (R11*SUMPRODUCT(K11:$K$98, X11:$X$98)-K11*$AZ$3)/Z11, 0)</f>
        <v>2145.5533360214022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2.529547E-3</v>
      </c>
      <c r="Q12" s="4">
        <f t="shared" si="21"/>
        <v>25</v>
      </c>
      <c r="R12">
        <f t="shared" si="0"/>
        <v>2000000</v>
      </c>
      <c r="S12">
        <f t="shared" si="1"/>
        <v>2028.0649548988513</v>
      </c>
      <c r="U12">
        <f t="shared" si="13"/>
        <v>2.529547E-3</v>
      </c>
      <c r="V12">
        <f t="shared" si="14"/>
        <v>0.01</v>
      </c>
      <c r="W12">
        <f t="shared" si="15"/>
        <v>0.90436685522940508</v>
      </c>
      <c r="X12">
        <f t="shared" si="16"/>
        <v>2.2876384655449761E-3</v>
      </c>
      <c r="Y12">
        <f t="shared" si="17"/>
        <v>9.0436685522940503E-3</v>
      </c>
      <c r="Z12">
        <f t="shared" si="18"/>
        <v>0.89303554821156594</v>
      </c>
      <c r="AB12">
        <f t="shared" si="19"/>
        <v>1940.3673232246344</v>
      </c>
      <c r="AC12">
        <f t="shared" si="2"/>
        <v>1811.1340988067604</v>
      </c>
      <c r="AE12">
        <f t="shared" si="3"/>
        <v>0</v>
      </c>
      <c r="AF12">
        <f t="shared" si="4"/>
        <v>0</v>
      </c>
      <c r="AG12">
        <f t="shared" si="4"/>
        <v>-22.325888705289149</v>
      </c>
      <c r="AH12">
        <f t="shared" si="5"/>
        <v>-4575.2769310899521</v>
      </c>
      <c r="AI12">
        <f t="shared" si="6"/>
        <v>-4597.602819795241</v>
      </c>
      <c r="AJ12">
        <f t="shared" si="7"/>
        <v>129.233224417874</v>
      </c>
      <c r="AK12">
        <f t="shared" si="22"/>
        <v>135.82571262572444</v>
      </c>
      <c r="AL12">
        <f t="shared" si="8"/>
        <v>-4332.5438827516427</v>
      </c>
      <c r="AN12">
        <f t="shared" si="9"/>
        <v>0</v>
      </c>
      <c r="AO12">
        <f t="shared" si="9"/>
        <v>0</v>
      </c>
      <c r="AP12">
        <f t="shared" si="9"/>
        <v>-8.0509392837502869</v>
      </c>
      <c r="AQ12">
        <f t="shared" si="9"/>
        <v>-1649.8907284179925</v>
      </c>
      <c r="AR12">
        <f t="shared" si="9"/>
        <v>-1657.9416677017427</v>
      </c>
      <c r="AS12">
        <f t="shared" si="9"/>
        <v>46.602796285779625</v>
      </c>
      <c r="AT12">
        <f t="shared" si="9"/>
        <v>48.980113623103342</v>
      </c>
      <c r="AU12">
        <f t="shared" si="9"/>
        <v>-1562.3587577928599</v>
      </c>
      <c r="AW12">
        <v>9</v>
      </c>
      <c r="AX12">
        <f>IF(Z12&gt;0, (R12*SUMPRODUCT(K12:$K$98, X12:$X$98)-K12*$AZ$3)/Z12, 0)</f>
        <v>2028.0649548988513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2.543806E-3</v>
      </c>
      <c r="Q13" s="4">
        <f t="shared" si="21"/>
        <v>25</v>
      </c>
      <c r="R13">
        <f t="shared" si="0"/>
        <v>2000000</v>
      </c>
      <c r="S13">
        <f t="shared" si="1"/>
        <v>1936.724676644008</v>
      </c>
      <c r="U13">
        <f t="shared" si="13"/>
        <v>2.543806E-3</v>
      </c>
      <c r="V13">
        <f t="shared" si="14"/>
        <v>0.01</v>
      </c>
      <c r="W13">
        <f t="shared" si="15"/>
        <v>0.89303554821156594</v>
      </c>
      <c r="X13">
        <f t="shared" si="16"/>
        <v>2.2717091857538708E-3</v>
      </c>
      <c r="Y13">
        <f t="shared" si="17"/>
        <v>8.9303554821156591E-3</v>
      </c>
      <c r="Z13">
        <f t="shared" si="18"/>
        <v>0.88183348354369639</v>
      </c>
      <c r="AB13">
        <f t="shared" si="19"/>
        <v>1811.1340988067604</v>
      </c>
      <c r="AC13">
        <f t="shared" si="2"/>
        <v>1707.8686682700245</v>
      </c>
      <c r="AE13">
        <f t="shared" si="3"/>
        <v>0</v>
      </c>
      <c r="AF13">
        <f t="shared" si="4"/>
        <v>0</v>
      </c>
      <c r="AG13">
        <f t="shared" si="4"/>
        <v>-22.04583708859241</v>
      </c>
      <c r="AH13">
        <f t="shared" si="5"/>
        <v>-4543.4183715077415</v>
      </c>
      <c r="AI13">
        <f t="shared" si="6"/>
        <v>-4565.4642085963342</v>
      </c>
      <c r="AJ13">
        <f t="shared" si="7"/>
        <v>103.26543053673595</v>
      </c>
      <c r="AK13">
        <f t="shared" si="22"/>
        <v>126.77938691647324</v>
      </c>
      <c r="AL13">
        <f t="shared" si="8"/>
        <v>-4335.4193911431248</v>
      </c>
      <c r="AN13">
        <f t="shared" si="9"/>
        <v>0</v>
      </c>
      <c r="AO13">
        <f t="shared" si="9"/>
        <v>0</v>
      </c>
      <c r="AP13">
        <f t="shared" si="9"/>
        <v>-7.0981695207653059</v>
      </c>
      <c r="AQ13">
        <f t="shared" si="9"/>
        <v>-1462.8591182599771</v>
      </c>
      <c r="AR13">
        <f t="shared" si="9"/>
        <v>-1469.9572877807425</v>
      </c>
      <c r="AS13">
        <f t="shared" si="9"/>
        <v>33.248704897844569</v>
      </c>
      <c r="AT13">
        <f t="shared" si="9"/>
        <v>40.819569538481034</v>
      </c>
      <c r="AU13">
        <f t="shared" si="9"/>
        <v>-1395.8890133444168</v>
      </c>
      <c r="AW13">
        <v>10</v>
      </c>
      <c r="AX13">
        <f>IF(Z13&gt;0, (R13*SUMPRODUCT(K13:$K$98, X13:$X$98)-K13*$AZ$3)/Z13, 0)</f>
        <v>1936.724676644008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2.5599659999999999E-3</v>
      </c>
      <c r="Q14" s="4">
        <f t="shared" si="21"/>
        <v>25</v>
      </c>
      <c r="R14">
        <f t="shared" si="0"/>
        <v>2000000</v>
      </c>
      <c r="S14">
        <f t="shared" si="1"/>
        <v>1867.253109110155</v>
      </c>
      <c r="U14">
        <f t="shared" si="13"/>
        <v>2.5599659999999999E-3</v>
      </c>
      <c r="V14">
        <f t="shared" si="14"/>
        <v>0.01</v>
      </c>
      <c r="W14">
        <f t="shared" si="15"/>
        <v>0.88183348354369639</v>
      </c>
      <c r="X14">
        <f t="shared" si="16"/>
        <v>2.2574637355334223E-3</v>
      </c>
      <c r="Y14">
        <f t="shared" si="17"/>
        <v>8.818334835436965E-3</v>
      </c>
      <c r="Z14">
        <f t="shared" si="18"/>
        <v>0.8707576849727261</v>
      </c>
      <c r="AB14">
        <f t="shared" si="19"/>
        <v>1707.8686682700245</v>
      </c>
      <c r="AC14">
        <f t="shared" si="2"/>
        <v>1625.9249945468837</v>
      </c>
      <c r="AE14">
        <f t="shared" si="3"/>
        <v>0</v>
      </c>
      <c r="AF14">
        <f t="shared" si="4"/>
        <v>0</v>
      </c>
      <c r="AG14">
        <f t="shared" si="4"/>
        <v>-21.768942124318151</v>
      </c>
      <c r="AH14">
        <f t="shared" si="5"/>
        <v>-4514.9274710668442</v>
      </c>
      <c r="AI14">
        <f t="shared" si="6"/>
        <v>-4536.6964131911627</v>
      </c>
      <c r="AJ14">
        <f t="shared" si="7"/>
        <v>81.943673723140819</v>
      </c>
      <c r="AK14">
        <f t="shared" si="22"/>
        <v>119.55080677890173</v>
      </c>
      <c r="AL14">
        <f t="shared" si="8"/>
        <v>-4335.2019326891204</v>
      </c>
      <c r="AN14">
        <f t="shared" si="9"/>
        <v>0</v>
      </c>
      <c r="AO14">
        <f t="shared" si="9"/>
        <v>0</v>
      </c>
      <c r="AP14">
        <f t="shared" si="9"/>
        <v>-6.2580506722520148</v>
      </c>
      <c r="AQ14">
        <f t="shared" si="9"/>
        <v>-1297.9337596711052</v>
      </c>
      <c r="AR14">
        <f t="shared" si="9"/>
        <v>-1304.1918103433572</v>
      </c>
      <c r="AS14">
        <f t="shared" si="9"/>
        <v>23.556848077474658</v>
      </c>
      <c r="AT14">
        <f t="shared" si="9"/>
        <v>34.368000174671351</v>
      </c>
      <c r="AU14">
        <f t="shared" si="9"/>
        <v>-1246.2669620912113</v>
      </c>
      <c r="AW14">
        <v>11</v>
      </c>
      <c r="AX14">
        <f>IF(Z14&gt;0, (R14*SUMPRODUCT(K14:$K$98, X14:$X$98)-K14*$AZ$3)/Z14, 0)</f>
        <v>1867.253109110155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2.5827799999999998E-3</v>
      </c>
      <c r="Q15" s="4">
        <f t="shared" si="21"/>
        <v>25</v>
      </c>
      <c r="R15">
        <f t="shared" si="0"/>
        <v>2000000</v>
      </c>
      <c r="S15">
        <f t="shared" si="1"/>
        <v>1815.4796429625871</v>
      </c>
      <c r="U15">
        <f t="shared" si="13"/>
        <v>2.5827799999999998E-3</v>
      </c>
      <c r="V15">
        <f t="shared" si="14"/>
        <v>0.01</v>
      </c>
      <c r="W15">
        <f t="shared" si="15"/>
        <v>0.8707576849727261</v>
      </c>
      <c r="X15">
        <f t="shared" si="16"/>
        <v>2.2489755335938573E-3</v>
      </c>
      <c r="Y15">
        <f t="shared" si="17"/>
        <v>8.7075768497272606E-3</v>
      </c>
      <c r="Z15">
        <f t="shared" si="18"/>
        <v>0.85980113258940505</v>
      </c>
      <c r="AB15">
        <f t="shared" si="19"/>
        <v>1625.9249945468837</v>
      </c>
      <c r="AC15">
        <f t="shared" si="2"/>
        <v>1560.9514532122412</v>
      </c>
      <c r="AE15">
        <f t="shared" si="3"/>
        <v>0</v>
      </c>
      <c r="AF15">
        <f t="shared" si="4"/>
        <v>0</v>
      </c>
      <c r="AG15">
        <f t="shared" si="4"/>
        <v>-21.495028314735126</v>
      </c>
      <c r="AH15">
        <f t="shared" si="5"/>
        <v>-4497.9510671877142</v>
      </c>
      <c r="AI15">
        <f t="shared" si="6"/>
        <v>-4519.4460955024497</v>
      </c>
      <c r="AJ15">
        <f t="shared" si="7"/>
        <v>64.973541334642505</v>
      </c>
      <c r="AK15">
        <f t="shared" si="22"/>
        <v>113.81474961828187</v>
      </c>
      <c r="AL15">
        <f t="shared" si="8"/>
        <v>-4340.6578045495253</v>
      </c>
      <c r="AN15">
        <f t="shared" si="9"/>
        <v>0</v>
      </c>
      <c r="AO15">
        <f t="shared" si="9"/>
        <v>0</v>
      </c>
      <c r="AP15">
        <f t="shared" si="9"/>
        <v>-5.5172383905484077</v>
      </c>
      <c r="AQ15">
        <f t="shared" si="9"/>
        <v>-1154.5120082342185</v>
      </c>
      <c r="AR15">
        <f t="shared" si="9"/>
        <v>-1160.0292466247668</v>
      </c>
      <c r="AS15">
        <f t="shared" si="9"/>
        <v>16.67708976106044</v>
      </c>
      <c r="AT15">
        <f t="shared" si="9"/>
        <v>29.213411436828679</v>
      </c>
      <c r="AU15">
        <f t="shared" si="9"/>
        <v>-1114.1387454268777</v>
      </c>
      <c r="AW15">
        <v>12</v>
      </c>
      <c r="AX15">
        <f>IF(Z15&gt;0, (R15*SUMPRODUCT(K15:$K$98, X15:$X$98)-K15*$AZ$3)/Z15, 0)</f>
        <v>1815.4796429625871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2.6093969999999998E-3</v>
      </c>
      <c r="Q16" s="4">
        <f t="shared" si="21"/>
        <v>25</v>
      </c>
      <c r="R16">
        <f t="shared" si="0"/>
        <v>2000000</v>
      </c>
      <c r="S16">
        <f t="shared" si="1"/>
        <v>1775.4635862356429</v>
      </c>
      <c r="U16">
        <f t="shared" si="13"/>
        <v>2.6093969999999998E-3</v>
      </c>
      <c r="V16">
        <f t="shared" si="14"/>
        <v>0.01</v>
      </c>
      <c r="W16">
        <f t="shared" si="15"/>
        <v>0.85980113258940505</v>
      </c>
      <c r="X16">
        <f t="shared" si="16"/>
        <v>2.2435624959753955E-3</v>
      </c>
      <c r="Y16">
        <f t="shared" si="17"/>
        <v>8.5980113258940505E-3</v>
      </c>
      <c r="Z16">
        <f t="shared" si="18"/>
        <v>0.84895955876753559</v>
      </c>
      <c r="AB16">
        <f t="shared" si="19"/>
        <v>1560.9514532122412</v>
      </c>
      <c r="AC16">
        <f t="shared" si="2"/>
        <v>1507.2967827784378</v>
      </c>
      <c r="AE16">
        <f t="shared" si="3"/>
        <v>0</v>
      </c>
      <c r="AF16">
        <f t="shared" si="4"/>
        <v>0</v>
      </c>
      <c r="AG16">
        <f t="shared" si="4"/>
        <v>-21.22398896918839</v>
      </c>
      <c r="AH16">
        <f t="shared" si="5"/>
        <v>-4487.1249919507909</v>
      </c>
      <c r="AI16">
        <f t="shared" si="6"/>
        <v>-4508.3489809199791</v>
      </c>
      <c r="AJ16">
        <f t="shared" si="7"/>
        <v>53.654670433803403</v>
      </c>
      <c r="AK16">
        <f t="shared" si="22"/>
        <v>109.2666017248569</v>
      </c>
      <c r="AL16">
        <f t="shared" si="8"/>
        <v>-4345.4277087613191</v>
      </c>
      <c r="AN16">
        <f t="shared" si="9"/>
        <v>0</v>
      </c>
      <c r="AO16">
        <f t="shared" si="9"/>
        <v>0</v>
      </c>
      <c r="AP16">
        <f t="shared" si="9"/>
        <v>-4.8639904833378047</v>
      </c>
      <c r="AQ16">
        <f t="shared" si="9"/>
        <v>-1028.33323604156</v>
      </c>
      <c r="AR16">
        <f t="shared" si="9"/>
        <v>-1033.1972265248978</v>
      </c>
      <c r="AS16">
        <f t="shared" si="9"/>
        <v>12.296265643348844</v>
      </c>
      <c r="AT16">
        <f t="shared" si="9"/>
        <v>25.04108495853076</v>
      </c>
      <c r="AU16">
        <f t="shared" si="9"/>
        <v>-995.85987592301831</v>
      </c>
      <c r="AW16">
        <v>13</v>
      </c>
      <c r="AX16">
        <f>IF(Z16&gt;0, (R16*SUMPRODUCT(K16:$K$98, X16:$X$98)-K16*$AZ$3)/Z16, 0)</f>
        <v>1775.4635862356429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2.6360139999999999E-3</v>
      </c>
      <c r="Q17" s="4">
        <f t="shared" si="21"/>
        <v>25</v>
      </c>
      <c r="R17">
        <f t="shared" si="0"/>
        <v>2000000</v>
      </c>
      <c r="S17">
        <f t="shared" si="1"/>
        <v>1743.9941690390672</v>
      </c>
      <c r="U17">
        <f t="shared" si="13"/>
        <v>2.6360139999999999E-3</v>
      </c>
      <c r="V17">
        <f t="shared" si="14"/>
        <v>0.01</v>
      </c>
      <c r="W17">
        <f t="shared" si="15"/>
        <v>0.84895955876753559</v>
      </c>
      <c r="X17">
        <f t="shared" si="16"/>
        <v>2.2378692823450466E-3</v>
      </c>
      <c r="Y17">
        <f t="shared" si="17"/>
        <v>8.4895955876753554E-3</v>
      </c>
      <c r="Z17">
        <f t="shared" si="18"/>
        <v>0.83823209389751518</v>
      </c>
      <c r="AB17">
        <f t="shared" si="19"/>
        <v>1507.2967827784378</v>
      </c>
      <c r="AC17">
        <f t="shared" si="2"/>
        <v>1461.8718840586744</v>
      </c>
      <c r="AE17">
        <f t="shared" si="3"/>
        <v>0</v>
      </c>
      <c r="AF17">
        <f t="shared" si="4"/>
        <v>0</v>
      </c>
      <c r="AG17">
        <f t="shared" si="4"/>
        <v>-20.955802347437881</v>
      </c>
      <c r="AH17">
        <f t="shared" si="5"/>
        <v>-4475.738564690093</v>
      </c>
      <c r="AI17">
        <f t="shared" si="6"/>
        <v>-4496.6943670375313</v>
      </c>
      <c r="AJ17">
        <f t="shared" si="7"/>
        <v>45.424898719763405</v>
      </c>
      <c r="AK17">
        <f t="shared" si="22"/>
        <v>105.51077479449066</v>
      </c>
      <c r="AL17">
        <f t="shared" si="8"/>
        <v>-4345.7586935232775</v>
      </c>
      <c r="AN17">
        <f t="shared" si="9"/>
        <v>0</v>
      </c>
      <c r="AO17">
        <f t="shared" si="9"/>
        <v>0</v>
      </c>
      <c r="AP17">
        <f t="shared" si="9"/>
        <v>-4.2879723495486441</v>
      </c>
      <c r="AQ17">
        <f t="shared" si="9"/>
        <v>-915.82478642465844</v>
      </c>
      <c r="AR17">
        <f t="shared" si="9"/>
        <v>-920.11275877420724</v>
      </c>
      <c r="AS17">
        <f t="shared" si="9"/>
        <v>9.2948342641343711</v>
      </c>
      <c r="AT17">
        <f t="shared" si="9"/>
        <v>21.589594967407443</v>
      </c>
      <c r="AU17">
        <f t="shared" si="9"/>
        <v>-889.22832954266551</v>
      </c>
      <c r="AW17">
        <v>14</v>
      </c>
      <c r="AX17">
        <f>IF(Z17&gt;0, (R17*SUMPRODUCT(K17:$K$98, X17:$X$98)-K17*$AZ$3)/Z17, 0)</f>
        <v>1743.9941690390672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2.6635809999999999E-3</v>
      </c>
      <c r="Q18" s="4">
        <f t="shared" si="21"/>
        <v>25</v>
      </c>
      <c r="R18">
        <f t="shared" si="0"/>
        <v>2000000</v>
      </c>
      <c r="S18">
        <f t="shared" si="1"/>
        <v>1720.1721331242759</v>
      </c>
      <c r="U18">
        <f t="shared" si="13"/>
        <v>2.6635809999999999E-3</v>
      </c>
      <c r="V18">
        <f t="shared" si="14"/>
        <v>0.01</v>
      </c>
      <c r="W18">
        <f t="shared" si="15"/>
        <v>0.83823209389751518</v>
      </c>
      <c r="X18">
        <f t="shared" si="16"/>
        <v>2.2326990788956373E-3</v>
      </c>
      <c r="Y18">
        <f t="shared" si="17"/>
        <v>8.3823209389751515E-3</v>
      </c>
      <c r="Z18">
        <f t="shared" si="18"/>
        <v>0.82761707387964434</v>
      </c>
      <c r="AB18">
        <f t="shared" si="19"/>
        <v>1461.8718840586744</v>
      </c>
      <c r="AC18">
        <f t="shared" si="2"/>
        <v>1423.6438273856193</v>
      </c>
      <c r="AE18">
        <f t="shared" si="3"/>
        <v>0</v>
      </c>
      <c r="AF18">
        <f t="shared" si="4"/>
        <v>0</v>
      </c>
      <c r="AG18">
        <f t="shared" si="4"/>
        <v>-20.690426846991109</v>
      </c>
      <c r="AH18">
        <f t="shared" si="5"/>
        <v>-4465.3981577912746</v>
      </c>
      <c r="AI18">
        <f t="shared" si="6"/>
        <v>-4486.0885846382653</v>
      </c>
      <c r="AJ18">
        <f t="shared" si="7"/>
        <v>38.228056673055107</v>
      </c>
      <c r="AK18">
        <f t="shared" si="22"/>
        <v>102.33103188410722</v>
      </c>
      <c r="AL18">
        <f t="shared" si="8"/>
        <v>-4345.5294960811034</v>
      </c>
      <c r="AN18">
        <f t="shared" si="9"/>
        <v>0</v>
      </c>
      <c r="AO18">
        <f t="shared" si="9"/>
        <v>0</v>
      </c>
      <c r="AP18">
        <f t="shared" si="9"/>
        <v>-3.7800636289056908</v>
      </c>
      <c r="AQ18">
        <f t="shared" si="9"/>
        <v>-815.81154848450899</v>
      </c>
      <c r="AR18">
        <f t="shared" si="9"/>
        <v>-819.59161211341461</v>
      </c>
      <c r="AS18">
        <f t="shared" si="9"/>
        <v>6.9841230295630936</v>
      </c>
      <c r="AT18">
        <f t="shared" si="9"/>
        <v>18.69549693653396</v>
      </c>
      <c r="AU18">
        <f t="shared" si="9"/>
        <v>-793.91199214731762</v>
      </c>
      <c r="AW18">
        <v>15</v>
      </c>
      <c r="AX18">
        <f>IF(Z18&gt;0, (R18*SUMPRODUCT(K18:$K$98, X18:$X$98)-K18*$AZ$3)/Z18, 0)</f>
        <v>1720.1721331242759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2.696852E-3</v>
      </c>
      <c r="Q19" s="4">
        <f t="shared" si="21"/>
        <v>25</v>
      </c>
      <c r="R19">
        <f t="shared" si="0"/>
        <v>2000000</v>
      </c>
      <c r="S19">
        <f t="shared" si="1"/>
        <v>1702.8338761723605</v>
      </c>
      <c r="U19">
        <f t="shared" si="13"/>
        <v>2.696852E-3</v>
      </c>
      <c r="V19">
        <f t="shared" si="14"/>
        <v>0.01</v>
      </c>
      <c r="W19">
        <f t="shared" si="15"/>
        <v>0.82761707387964434</v>
      </c>
      <c r="X19">
        <f t="shared" si="16"/>
        <v>2.2319607609264666E-3</v>
      </c>
      <c r="Y19">
        <f t="shared" si="17"/>
        <v>8.2761707387964435E-3</v>
      </c>
      <c r="Z19">
        <f t="shared" si="18"/>
        <v>0.81710894237992138</v>
      </c>
      <c r="AB19">
        <f t="shared" si="19"/>
        <v>1423.6438273856193</v>
      </c>
      <c r="AC19">
        <f t="shared" si="2"/>
        <v>1391.4007876078995</v>
      </c>
      <c r="AE19">
        <f t="shared" si="3"/>
        <v>0</v>
      </c>
      <c r="AF19">
        <f t="shared" si="4"/>
        <v>0</v>
      </c>
      <c r="AG19">
        <f t="shared" si="4"/>
        <v>-20.427723559498034</v>
      </c>
      <c r="AH19">
        <f t="shared" si="5"/>
        <v>-4463.9215218529334</v>
      </c>
      <c r="AI19">
        <f t="shared" si="6"/>
        <v>-4484.3492454124316</v>
      </c>
      <c r="AJ19">
        <f t="shared" si="7"/>
        <v>32.243039777719787</v>
      </c>
      <c r="AK19">
        <f t="shared" si="22"/>
        <v>99.65506791699336</v>
      </c>
      <c r="AL19">
        <f t="shared" si="8"/>
        <v>-4352.4511377177187</v>
      </c>
      <c r="AN19">
        <f t="shared" si="9"/>
        <v>0</v>
      </c>
      <c r="AO19">
        <f t="shared" si="9"/>
        <v>0</v>
      </c>
      <c r="AP19">
        <f t="shared" si="9"/>
        <v>-3.3322042146954391</v>
      </c>
      <c r="AQ19">
        <f t="shared" si="9"/>
        <v>-728.16229698154075</v>
      </c>
      <c r="AR19">
        <f t="shared" si="9"/>
        <v>-731.49450119623623</v>
      </c>
      <c r="AS19">
        <f t="shared" si="9"/>
        <v>5.2595382314127361</v>
      </c>
      <c r="AT19">
        <f t="shared" si="9"/>
        <v>16.255900289700485</v>
      </c>
      <c r="AU19">
        <f t="shared" si="9"/>
        <v>-709.97906267512303</v>
      </c>
      <c r="AW19">
        <v>16</v>
      </c>
      <c r="AX19">
        <f>IF(Z19&gt;0, (R19*SUMPRODUCT(K19:$K$98, X19:$X$98)-K19*$AZ$3)/Z19, 0)</f>
        <v>1702.8338761723605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2.7291730000000001E-3</v>
      </c>
      <c r="Q20" s="4">
        <f t="shared" si="21"/>
        <v>25</v>
      </c>
      <c r="R20">
        <f t="shared" si="0"/>
        <v>2000000</v>
      </c>
      <c r="S20">
        <f t="shared" si="1"/>
        <v>1689.4012857834302</v>
      </c>
      <c r="U20">
        <f t="shared" si="13"/>
        <v>2.7291730000000001E-3</v>
      </c>
      <c r="V20">
        <f t="shared" si="14"/>
        <v>0.01</v>
      </c>
      <c r="W20">
        <f t="shared" si="15"/>
        <v>0.81710894237992138</v>
      </c>
      <c r="X20">
        <f t="shared" si="16"/>
        <v>2.230031663601837E-3</v>
      </c>
      <c r="Y20">
        <f t="shared" si="17"/>
        <v>8.1710894237992139E-3</v>
      </c>
      <c r="Z20">
        <f t="shared" si="18"/>
        <v>0.80670782129252039</v>
      </c>
      <c r="AB20">
        <f t="shared" si="19"/>
        <v>1391.4007876078995</v>
      </c>
      <c r="AC20">
        <f t="shared" si="2"/>
        <v>1362.8532305431336</v>
      </c>
      <c r="AE20">
        <f t="shared" si="3"/>
        <v>0</v>
      </c>
      <c r="AF20">
        <f t="shared" si="4"/>
        <v>0</v>
      </c>
      <c r="AG20">
        <f t="shared" si="4"/>
        <v>-20.167695532313008</v>
      </c>
      <c r="AH20">
        <f t="shared" si="5"/>
        <v>-4460.0633272036739</v>
      </c>
      <c r="AI20">
        <f t="shared" si="6"/>
        <v>-4480.2310227359867</v>
      </c>
      <c r="AJ20">
        <f t="shared" si="7"/>
        <v>28.547557064765897</v>
      </c>
      <c r="AK20">
        <f t="shared" si="22"/>
        <v>97.398055132552969</v>
      </c>
      <c r="AL20">
        <f t="shared" si="8"/>
        <v>-4354.2854105386677</v>
      </c>
      <c r="AN20">
        <f t="shared" si="9"/>
        <v>0</v>
      </c>
      <c r="AO20">
        <f t="shared" si="9"/>
        <v>0</v>
      </c>
      <c r="AP20">
        <f t="shared" si="9"/>
        <v>-2.9373107239064749</v>
      </c>
      <c r="AQ20">
        <f t="shared" si="9"/>
        <v>-649.58298380235681</v>
      </c>
      <c r="AR20">
        <f t="shared" si="9"/>
        <v>-652.52029452626323</v>
      </c>
      <c r="AS20">
        <f t="shared" si="9"/>
        <v>4.1577901338959729</v>
      </c>
      <c r="AT20">
        <f t="shared" si="9"/>
        <v>14.185475547769279</v>
      </c>
      <c r="AU20">
        <f t="shared" si="9"/>
        <v>-634.177028844598</v>
      </c>
      <c r="AW20">
        <v>17</v>
      </c>
      <c r="AX20">
        <f>IF(Z20&gt;0, (R20*SUMPRODUCT(K20:$K$98, X20:$X$98)-K20*$AZ$3)/Z20, 0)</f>
        <v>1689.4012857834302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2.766246E-3</v>
      </c>
      <c r="Q21" s="4">
        <f t="shared" si="21"/>
        <v>25</v>
      </c>
      <c r="R21">
        <f t="shared" si="0"/>
        <v>2000000</v>
      </c>
      <c r="S21">
        <f t="shared" si="1"/>
        <v>1679.9482979179943</v>
      </c>
      <c r="U21">
        <f t="shared" si="13"/>
        <v>2.766246E-3</v>
      </c>
      <c r="V21">
        <f t="shared" si="14"/>
        <v>0.01</v>
      </c>
      <c r="W21">
        <f t="shared" si="15"/>
        <v>0.80670782129252039</v>
      </c>
      <c r="X21">
        <f t="shared" si="16"/>
        <v>2.2315522838191495E-3</v>
      </c>
      <c r="Y21">
        <f t="shared" si="17"/>
        <v>8.0670782129252036E-3</v>
      </c>
      <c r="Z21">
        <f t="shared" si="18"/>
        <v>0.7964091907957761</v>
      </c>
      <c r="AB21">
        <f t="shared" si="19"/>
        <v>1362.8532305431336</v>
      </c>
      <c r="AC21">
        <f t="shared" si="2"/>
        <v>1337.9262645236113</v>
      </c>
      <c r="AE21">
        <f t="shared" si="3"/>
        <v>0</v>
      </c>
      <c r="AF21">
        <f t="shared" si="4"/>
        <v>0</v>
      </c>
      <c r="AG21">
        <f t="shared" si="4"/>
        <v>-19.910229769894404</v>
      </c>
      <c r="AH21">
        <f t="shared" si="5"/>
        <v>-4463.1045676382992</v>
      </c>
      <c r="AI21">
        <f t="shared" si="6"/>
        <v>-4483.0147974081938</v>
      </c>
      <c r="AJ21">
        <f t="shared" si="7"/>
        <v>24.926966019522297</v>
      </c>
      <c r="AK21">
        <f t="shared" si="22"/>
        <v>95.399726138019361</v>
      </c>
      <c r="AL21">
        <f t="shared" si="8"/>
        <v>-4362.6881052506524</v>
      </c>
      <c r="AN21">
        <f t="shared" si="9"/>
        <v>0</v>
      </c>
      <c r="AO21">
        <f t="shared" si="9"/>
        <v>0</v>
      </c>
      <c r="AP21">
        <f t="shared" si="9"/>
        <v>-2.589118118416649</v>
      </c>
      <c r="AQ21">
        <f t="shared" si="9"/>
        <v>-580.3802886259565</v>
      </c>
      <c r="AR21">
        <f t="shared" si="9"/>
        <v>-582.96940674437315</v>
      </c>
      <c r="AS21">
        <f t="shared" si="9"/>
        <v>3.2414924440444368</v>
      </c>
      <c r="AT21">
        <f t="shared" si="9"/>
        <v>12.405741284282643</v>
      </c>
      <c r="AU21">
        <f t="shared" si="9"/>
        <v>-567.32217301604612</v>
      </c>
      <c r="AW21">
        <v>18</v>
      </c>
      <c r="AX21">
        <f>IF(Z21&gt;0, (R21*SUMPRODUCT(K21:$K$98, X21:$X$98)-K21*$AZ$3)/Z21, 0)</f>
        <v>1679.9482979179943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2.8061710000000001E-3</v>
      </c>
      <c r="Q22" s="4">
        <f t="shared" si="21"/>
        <v>25</v>
      </c>
      <c r="R22">
        <f t="shared" si="0"/>
        <v>2000000</v>
      </c>
      <c r="S22">
        <f t="shared" si="1"/>
        <v>1672.9298332368269</v>
      </c>
      <c r="U22">
        <f t="shared" si="13"/>
        <v>2.8061710000000001E-3</v>
      </c>
      <c r="V22">
        <f t="shared" si="14"/>
        <v>0.01</v>
      </c>
      <c r="W22">
        <f t="shared" si="15"/>
        <v>0.7964091907957761</v>
      </c>
      <c r="X22">
        <f t="shared" si="16"/>
        <v>2.234860375344574E-3</v>
      </c>
      <c r="Y22">
        <f t="shared" si="17"/>
        <v>7.9640919079577606E-3</v>
      </c>
      <c r="Z22">
        <f t="shared" si="18"/>
        <v>0.78621023851247374</v>
      </c>
      <c r="AB22">
        <f t="shared" si="19"/>
        <v>1337.9262645236113</v>
      </c>
      <c r="AC22">
        <f t="shared" si="2"/>
        <v>1315.2745632037586</v>
      </c>
      <c r="AE22">
        <f t="shared" si="3"/>
        <v>0</v>
      </c>
      <c r="AF22">
        <f t="shared" si="4"/>
        <v>0</v>
      </c>
      <c r="AG22">
        <f t="shared" si="4"/>
        <v>-19.655255962811843</v>
      </c>
      <c r="AH22">
        <f t="shared" si="5"/>
        <v>-4469.7207506891482</v>
      </c>
      <c r="AI22">
        <f t="shared" si="6"/>
        <v>-4489.3760066519599</v>
      </c>
      <c r="AJ22">
        <f t="shared" si="7"/>
        <v>22.651701319852691</v>
      </c>
      <c r="AK22">
        <f t="shared" si="22"/>
        <v>93.654838516652802</v>
      </c>
      <c r="AL22">
        <f t="shared" si="8"/>
        <v>-4373.0694668154547</v>
      </c>
      <c r="AN22">
        <f t="shared" si="9"/>
        <v>0</v>
      </c>
      <c r="AO22">
        <f t="shared" si="9"/>
        <v>0</v>
      </c>
      <c r="AP22">
        <f t="shared" si="9"/>
        <v>-2.2821084187973275</v>
      </c>
      <c r="AQ22">
        <f t="shared" si="9"/>
        <v>-518.96486996252622</v>
      </c>
      <c r="AR22">
        <f t="shared" si="9"/>
        <v>-521.24697838132352</v>
      </c>
      <c r="AS22">
        <f t="shared" si="9"/>
        <v>2.6300160313314569</v>
      </c>
      <c r="AT22">
        <f t="shared" si="9"/>
        <v>10.873961440356725</v>
      </c>
      <c r="AU22">
        <f t="shared" si="9"/>
        <v>-507.74300090963533</v>
      </c>
      <c r="AW22">
        <v>19</v>
      </c>
      <c r="AX22">
        <f>IF(Z22&gt;0, (R22*SUMPRODUCT(K22:$K$98, X22:$X$98)-K22*$AZ$3)/Z22, 0)</f>
        <v>1672.9298332368269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2.8498989999999999E-3</v>
      </c>
      <c r="Q23" s="4">
        <f t="shared" si="21"/>
        <v>25</v>
      </c>
      <c r="R23">
        <f t="shared" si="0"/>
        <v>2000000</v>
      </c>
      <c r="S23">
        <f t="shared" si="1"/>
        <v>1667.6576620105661</v>
      </c>
      <c r="U23">
        <f t="shared" si="13"/>
        <v>2.8498989999999999E-3</v>
      </c>
      <c r="V23">
        <f t="shared" si="14"/>
        <v>0.01</v>
      </c>
      <c r="W23">
        <f t="shared" si="15"/>
        <v>0.78621023851247374</v>
      </c>
      <c r="X23">
        <f t="shared" si="16"/>
        <v>2.2406197725264605E-3</v>
      </c>
      <c r="Y23">
        <f t="shared" si="17"/>
        <v>7.8621023851247369E-3</v>
      </c>
      <c r="Z23">
        <f t="shared" si="18"/>
        <v>0.77610751635482256</v>
      </c>
      <c r="AB23">
        <f t="shared" si="19"/>
        <v>1315.2745632037586</v>
      </c>
      <c r="AC23">
        <f t="shared" si="2"/>
        <v>1294.2816461931106</v>
      </c>
      <c r="AE23">
        <f t="shared" si="3"/>
        <v>0</v>
      </c>
      <c r="AF23">
        <f t="shared" si="4"/>
        <v>0</v>
      </c>
      <c r="AG23">
        <f t="shared" si="4"/>
        <v>-19.402687908870565</v>
      </c>
      <c r="AH23">
        <f t="shared" si="5"/>
        <v>-4481.2395450529211</v>
      </c>
      <c r="AI23">
        <f t="shared" si="6"/>
        <v>-4500.6422329617917</v>
      </c>
      <c r="AJ23">
        <f t="shared" si="7"/>
        <v>20.992917010647943</v>
      </c>
      <c r="AK23">
        <f t="shared" si="22"/>
        <v>92.06921942426311</v>
      </c>
      <c r="AL23">
        <f t="shared" si="8"/>
        <v>-4387.5800965268809</v>
      </c>
      <c r="AN23">
        <f t="shared" si="9"/>
        <v>0</v>
      </c>
      <c r="AO23">
        <f t="shared" si="9"/>
        <v>0</v>
      </c>
      <c r="AP23">
        <f t="shared" si="9"/>
        <v>-2.0114138893827969</v>
      </c>
      <c r="AQ23">
        <f t="shared" si="9"/>
        <v>-464.5556071872918</v>
      </c>
      <c r="AR23">
        <f t="shared" si="9"/>
        <v>-466.56702107667462</v>
      </c>
      <c r="AS23">
        <f t="shared" si="9"/>
        <v>2.176267796101226</v>
      </c>
      <c r="AT23">
        <f t="shared" si="9"/>
        <v>9.5445181412174307</v>
      </c>
      <c r="AU23">
        <f t="shared" si="9"/>
        <v>-454.84623513935594</v>
      </c>
      <c r="AW23">
        <v>20</v>
      </c>
      <c r="AX23">
        <f>IF(Z23&gt;0, (R23*SUMPRODUCT(K23:$K$98, X23:$X$98)-K23*$AZ$3)/Z23, 0)</f>
        <v>1667.6576620105661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2.8964780000000001E-3</v>
      </c>
      <c r="Q24" s="4">
        <f t="shared" si="21"/>
        <v>25</v>
      </c>
      <c r="R24">
        <f t="shared" si="0"/>
        <v>2000000</v>
      </c>
      <c r="S24">
        <f t="shared" si="1"/>
        <v>1663.4204556550033</v>
      </c>
      <c r="U24">
        <f t="shared" si="13"/>
        <v>2.8964780000000001E-3</v>
      </c>
      <c r="V24">
        <f t="shared" si="14"/>
        <v>0.01</v>
      </c>
      <c r="W24">
        <f t="shared" si="15"/>
        <v>0.77610751635482256</v>
      </c>
      <c r="X24">
        <f t="shared" si="16"/>
        <v>2.2479783467563839E-3</v>
      </c>
      <c r="Y24">
        <f t="shared" si="17"/>
        <v>7.7610751635482254E-3</v>
      </c>
      <c r="Z24">
        <f t="shared" si="18"/>
        <v>0.76609846284451799</v>
      </c>
      <c r="AB24">
        <f t="shared" si="19"/>
        <v>1294.2816461931106</v>
      </c>
      <c r="AC24">
        <f t="shared" si="2"/>
        <v>1274.3438541414257</v>
      </c>
      <c r="AE24">
        <f t="shared" si="3"/>
        <v>0</v>
      </c>
      <c r="AF24">
        <f t="shared" si="4"/>
        <v>0</v>
      </c>
      <c r="AG24">
        <f t="shared" si="4"/>
        <v>-19.152461571112951</v>
      </c>
      <c r="AH24">
        <f t="shared" si="5"/>
        <v>-4495.9566935127677</v>
      </c>
      <c r="AI24">
        <f t="shared" si="6"/>
        <v>-4515.109155083881</v>
      </c>
      <c r="AJ24">
        <f t="shared" si="7"/>
        <v>19.937792051684937</v>
      </c>
      <c r="AK24">
        <f t="shared" si="22"/>
        <v>90.599715233517756</v>
      </c>
      <c r="AL24">
        <f t="shared" si="8"/>
        <v>-4404.571647798678</v>
      </c>
      <c r="AN24">
        <f t="shared" si="9"/>
        <v>0</v>
      </c>
      <c r="AO24">
        <f t="shared" si="9"/>
        <v>0</v>
      </c>
      <c r="AP24">
        <f t="shared" si="9"/>
        <v>-1.7727444057227473</v>
      </c>
      <c r="AQ24">
        <f t="shared" si="9"/>
        <v>-416.14400567797884</v>
      </c>
      <c r="AR24">
        <f t="shared" si="9"/>
        <v>-417.91675008370163</v>
      </c>
      <c r="AS24">
        <f t="shared" si="9"/>
        <v>1.8454342900443188</v>
      </c>
      <c r="AT24">
        <f t="shared" si="9"/>
        <v>8.3858744602592363</v>
      </c>
      <c r="AU24">
        <f t="shared" si="9"/>
        <v>-407.68544133339805</v>
      </c>
      <c r="AW24">
        <v>21</v>
      </c>
      <c r="AX24">
        <f>IF(Z24&gt;0, (R24*SUMPRODUCT(K24:$K$98, X24:$X$98)-K24*$AZ$3)/Z24, 0)</f>
        <v>1663.4204556550033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2.9506620000000002E-3</v>
      </c>
      <c r="Q25" s="4">
        <f t="shared" si="21"/>
        <v>25</v>
      </c>
      <c r="R25">
        <f t="shared" si="0"/>
        <v>2000000</v>
      </c>
      <c r="S25">
        <f t="shared" si="1"/>
        <v>1659.9024735765659</v>
      </c>
      <c r="U25">
        <f t="shared" si="13"/>
        <v>2.9506620000000002E-3</v>
      </c>
      <c r="V25">
        <f t="shared" si="14"/>
        <v>0.01</v>
      </c>
      <c r="W25">
        <f t="shared" si="15"/>
        <v>0.76609846284451799</v>
      </c>
      <c r="X25">
        <f t="shared" si="16"/>
        <v>2.2604976225737315E-3</v>
      </c>
      <c r="Y25">
        <f t="shared" si="17"/>
        <v>7.6609846284451805E-3</v>
      </c>
      <c r="Z25">
        <f t="shared" si="18"/>
        <v>0.75617698059349903</v>
      </c>
      <c r="AB25">
        <f t="shared" si="19"/>
        <v>1274.3438541414257</v>
      </c>
      <c r="AC25">
        <f t="shared" si="2"/>
        <v>1255.1800405488079</v>
      </c>
      <c r="AE25">
        <f t="shared" si="3"/>
        <v>0</v>
      </c>
      <c r="AF25">
        <f t="shared" si="4"/>
        <v>0</v>
      </c>
      <c r="AG25">
        <f t="shared" si="4"/>
        <v>-18.904424514837476</v>
      </c>
      <c r="AH25">
        <f t="shared" si="5"/>
        <v>-4520.9952451474628</v>
      </c>
      <c r="AI25">
        <f t="shared" si="6"/>
        <v>-4539.8996696622999</v>
      </c>
      <c r="AJ25">
        <f t="shared" si="7"/>
        <v>19.163813592617771</v>
      </c>
      <c r="AK25">
        <f t="shared" si="22"/>
        <v>89.204069789899805</v>
      </c>
      <c r="AL25">
        <f t="shared" si="8"/>
        <v>-4431.531786279782</v>
      </c>
      <c r="AN25">
        <f t="shared" si="9"/>
        <v>0</v>
      </c>
      <c r="AO25">
        <f t="shared" si="9"/>
        <v>0</v>
      </c>
      <c r="AP25">
        <f t="shared" si="9"/>
        <v>-1.5623091000998579</v>
      </c>
      <c r="AQ25">
        <f t="shared" si="9"/>
        <v>-373.62639669133523</v>
      </c>
      <c r="AR25">
        <f t="shared" si="9"/>
        <v>-375.18870579143504</v>
      </c>
      <c r="AS25">
        <f t="shared" si="9"/>
        <v>1.5837456646651848</v>
      </c>
      <c r="AT25">
        <f t="shared" si="9"/>
        <v>7.3720482678179753</v>
      </c>
      <c r="AU25">
        <f t="shared" si="9"/>
        <v>-366.23291185895187</v>
      </c>
      <c r="AW25">
        <v>22</v>
      </c>
      <c r="AX25">
        <f>IF(Z25&gt;0, (R25*SUMPRODUCT(K25:$K$98, X25:$X$98)-K25*$AZ$3)/Z25, 0)</f>
        <v>1659.9024735765659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3.0134020000000001E-3</v>
      </c>
      <c r="Q26" s="4">
        <f t="shared" si="21"/>
        <v>25</v>
      </c>
      <c r="R26">
        <f t="shared" si="0"/>
        <v>2000000</v>
      </c>
      <c r="S26">
        <f t="shared" si="1"/>
        <v>1656.0896706500544</v>
      </c>
      <c r="U26">
        <f t="shared" si="13"/>
        <v>3.0134020000000001E-3</v>
      </c>
      <c r="V26">
        <f t="shared" si="14"/>
        <v>0.01</v>
      </c>
      <c r="W26">
        <f t="shared" si="15"/>
        <v>0.75617698059349903</v>
      </c>
      <c r="X26">
        <f t="shared" si="16"/>
        <v>2.278665225674411E-3</v>
      </c>
      <c r="Y26">
        <f t="shared" si="17"/>
        <v>7.5617698059349901E-3</v>
      </c>
      <c r="Z26">
        <f t="shared" si="18"/>
        <v>0.74633654556188955</v>
      </c>
      <c r="AB26">
        <f t="shared" si="19"/>
        <v>1255.1800405488079</v>
      </c>
      <c r="AC26">
        <f t="shared" si="2"/>
        <v>1236.000243933689</v>
      </c>
      <c r="AE26">
        <f t="shared" si="3"/>
        <v>0</v>
      </c>
      <c r="AF26">
        <f t="shared" si="4"/>
        <v>0</v>
      </c>
      <c r="AG26">
        <f t="shared" si="4"/>
        <v>-18.658413639047239</v>
      </c>
      <c r="AH26">
        <f t="shared" si="5"/>
        <v>-4557.330451348822</v>
      </c>
      <c r="AI26">
        <f t="shared" si="6"/>
        <v>-4575.9888649878694</v>
      </c>
      <c r="AJ26">
        <f t="shared" si="7"/>
        <v>19.179796615118903</v>
      </c>
      <c r="AK26">
        <f t="shared" si="22"/>
        <v>87.862602838416564</v>
      </c>
      <c r="AL26">
        <f t="shared" si="8"/>
        <v>-4468.9464655343336</v>
      </c>
      <c r="AN26">
        <f t="shared" si="9"/>
        <v>0</v>
      </c>
      <c r="AO26">
        <f t="shared" si="9"/>
        <v>0</v>
      </c>
      <c r="AP26">
        <f t="shared" si="9"/>
        <v>-1.3767661997607143</v>
      </c>
      <c r="AQ26">
        <f t="shared" si="9"/>
        <v>-336.27609763279366</v>
      </c>
      <c r="AR26">
        <f t="shared" si="9"/>
        <v>-337.65286383255443</v>
      </c>
      <c r="AS26">
        <f t="shared" si="9"/>
        <v>1.4152379837222351</v>
      </c>
      <c r="AT26">
        <f t="shared" si="9"/>
        <v>6.4832018493673322</v>
      </c>
      <c r="AU26">
        <f t="shared" si="9"/>
        <v>-329.75442399946479</v>
      </c>
      <c r="AW26">
        <v>23</v>
      </c>
      <c r="AX26">
        <f>IF(Z26&gt;0, (R26*SUMPRODUCT(K26:$K$98, X26:$X$98)-K26*$AZ$3)/Z26, 0)</f>
        <v>1656.0896706500544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3.0789929999999999E-3</v>
      </c>
      <c r="Q27" s="4">
        <f t="shared" si="21"/>
        <v>25</v>
      </c>
      <c r="R27">
        <f t="shared" si="0"/>
        <v>2000000</v>
      </c>
      <c r="S27">
        <f t="shared" si="1"/>
        <v>1651.1474999385696</v>
      </c>
      <c r="U27">
        <f t="shared" si="13"/>
        <v>3.0789929999999999E-3</v>
      </c>
      <c r="V27">
        <f t="shared" si="14"/>
        <v>0.01</v>
      </c>
      <c r="W27">
        <f t="shared" si="15"/>
        <v>0.74633654556188955</v>
      </c>
      <c r="X27">
        <f t="shared" si="16"/>
        <v>2.297964999429239E-3</v>
      </c>
      <c r="Y27">
        <f t="shared" si="17"/>
        <v>7.4633654556188955E-3</v>
      </c>
      <c r="Z27">
        <f t="shared" si="18"/>
        <v>0.73657521510684143</v>
      </c>
      <c r="AB27">
        <f t="shared" si="19"/>
        <v>1236.000243933689</v>
      </c>
      <c r="AC27">
        <f t="shared" si="2"/>
        <v>1216.1943249403753</v>
      </c>
      <c r="AE27">
        <f t="shared" si="3"/>
        <v>0</v>
      </c>
      <c r="AF27">
        <f t="shared" si="4"/>
        <v>0</v>
      </c>
      <c r="AG27">
        <f t="shared" si="4"/>
        <v>-18.414380377671037</v>
      </c>
      <c r="AH27">
        <f t="shared" si="5"/>
        <v>-4595.929998858478</v>
      </c>
      <c r="AI27">
        <f t="shared" si="6"/>
        <v>-4614.3443792361495</v>
      </c>
      <c r="AJ27">
        <f t="shared" si="7"/>
        <v>19.805918993313753</v>
      </c>
      <c r="AK27">
        <f t="shared" si="22"/>
        <v>86.52001707535824</v>
      </c>
      <c r="AL27">
        <f t="shared" si="8"/>
        <v>-4508.0184431674779</v>
      </c>
      <c r="AN27">
        <f t="shared" si="9"/>
        <v>0</v>
      </c>
      <c r="AO27">
        <f t="shared" si="9"/>
        <v>0</v>
      </c>
      <c r="AP27">
        <f t="shared" si="9"/>
        <v>-1.2131781109566135</v>
      </c>
      <c r="AQ27">
        <f t="shared" si="9"/>
        <v>-302.7895351214172</v>
      </c>
      <c r="AR27">
        <f t="shared" si="9"/>
        <v>-304.00271323237382</v>
      </c>
      <c r="AS27">
        <f t="shared" si="9"/>
        <v>1.3048556018319337</v>
      </c>
      <c r="AT27">
        <f t="shared" si="9"/>
        <v>5.7001207058096206</v>
      </c>
      <c r="AU27">
        <f t="shared" si="9"/>
        <v>-296.99773692473229</v>
      </c>
      <c r="AW27">
        <v>24</v>
      </c>
      <c r="AX27">
        <f>IF(Z27&gt;0, (R27*SUMPRODUCT(K27:$K$98, X27:$X$98)-K27*$AZ$3)/Z27, 0)</f>
        <v>1651.1474999385696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3.1512390000000001E-3</v>
      </c>
      <c r="Q28" s="4">
        <f t="shared" si="21"/>
        <v>25</v>
      </c>
      <c r="R28">
        <f t="shared" si="0"/>
        <v>2000000</v>
      </c>
      <c r="S28">
        <f t="shared" si="1"/>
        <v>1645.3248540650677</v>
      </c>
      <c r="U28">
        <f t="shared" si="13"/>
        <v>3.1512390000000001E-3</v>
      </c>
      <c r="V28">
        <f t="shared" si="14"/>
        <v>0.01</v>
      </c>
      <c r="W28">
        <f t="shared" si="15"/>
        <v>0.73657521510684143</v>
      </c>
      <c r="X28">
        <f t="shared" si="16"/>
        <v>2.3211245442780679E-3</v>
      </c>
      <c r="Y28">
        <f t="shared" si="17"/>
        <v>7.3657521510684144E-3</v>
      </c>
      <c r="Z28">
        <f t="shared" si="18"/>
        <v>0.72688833841149503</v>
      </c>
      <c r="AB28">
        <f t="shared" si="19"/>
        <v>1216.1943249403753</v>
      </c>
      <c r="AC28">
        <f t="shared" si="2"/>
        <v>1195.9674493184925</v>
      </c>
      <c r="AE28">
        <f t="shared" si="3"/>
        <v>0</v>
      </c>
      <c r="AF28">
        <f t="shared" si="4"/>
        <v>0</v>
      </c>
      <c r="AG28">
        <f t="shared" si="4"/>
        <v>-18.172208460287376</v>
      </c>
      <c r="AH28">
        <f t="shared" si="5"/>
        <v>-4642.2490885561356</v>
      </c>
      <c r="AI28">
        <f t="shared" si="6"/>
        <v>-4660.4212970164226</v>
      </c>
      <c r="AJ28">
        <f t="shared" si="7"/>
        <v>20.226875621882755</v>
      </c>
      <c r="AK28">
        <f t="shared" si="22"/>
        <v>85.133602745826281</v>
      </c>
      <c r="AL28">
        <f t="shared" si="8"/>
        <v>-4555.0608186487134</v>
      </c>
      <c r="AN28">
        <f t="shared" si="9"/>
        <v>0</v>
      </c>
      <c r="AO28">
        <f t="shared" si="9"/>
        <v>0</v>
      </c>
      <c r="AP28">
        <f t="shared" si="9"/>
        <v>-1.0689493889909416</v>
      </c>
      <c r="AQ28">
        <f t="shared" si="9"/>
        <v>-273.0724412280577</v>
      </c>
      <c r="AR28">
        <f t="shared" si="9"/>
        <v>-274.14139061704861</v>
      </c>
      <c r="AS28">
        <f t="shared" si="9"/>
        <v>1.1898117053003154</v>
      </c>
      <c r="AT28">
        <f t="shared" si="9"/>
        <v>5.0078400122155227</v>
      </c>
      <c r="AU28">
        <f t="shared" si="9"/>
        <v>-267.94373889953272</v>
      </c>
      <c r="AW28">
        <v>25</v>
      </c>
      <c r="AX28">
        <f>IF(Z28&gt;0, (R28*SUMPRODUCT(K28:$K$98, X28:$X$98)-K28*$AZ$3)/Z28, 0)</f>
        <v>1645.3248540650677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3.229188E-3</v>
      </c>
      <c r="Q29" s="4">
        <f t="shared" si="21"/>
        <v>25</v>
      </c>
      <c r="R29">
        <f t="shared" si="0"/>
        <v>2000000</v>
      </c>
      <c r="S29">
        <f t="shared" si="1"/>
        <v>1638.4060383233602</v>
      </c>
      <c r="U29">
        <f t="shared" si="13"/>
        <v>3.229188E-3</v>
      </c>
      <c r="V29">
        <f t="shared" si="14"/>
        <v>0.01</v>
      </c>
      <c r="W29">
        <f t="shared" si="15"/>
        <v>0.72688833841149503</v>
      </c>
      <c r="X29">
        <f t="shared" si="16"/>
        <v>2.3472590997383387E-3</v>
      </c>
      <c r="Y29">
        <f t="shared" si="17"/>
        <v>7.2688833841149502E-3</v>
      </c>
      <c r="Z29">
        <f t="shared" si="18"/>
        <v>0.7172721959276418</v>
      </c>
      <c r="AB29">
        <f t="shared" si="19"/>
        <v>1195.9674493184925</v>
      </c>
      <c r="AC29">
        <f t="shared" si="2"/>
        <v>1175.1830969293046</v>
      </c>
      <c r="AE29">
        <f t="shared" si="3"/>
        <v>0</v>
      </c>
      <c r="AF29">
        <f t="shared" si="4"/>
        <v>0</v>
      </c>
      <c r="AG29">
        <f t="shared" si="4"/>
        <v>-17.931804898191047</v>
      </c>
      <c r="AH29">
        <f t="shared" si="5"/>
        <v>-4694.5181994766772</v>
      </c>
      <c r="AI29">
        <f t="shared" si="6"/>
        <v>-4712.4500043748685</v>
      </c>
      <c r="AJ29">
        <f t="shared" si="7"/>
        <v>20.784352389187916</v>
      </c>
      <c r="AK29">
        <f t="shared" si="22"/>
        <v>83.717721452294484</v>
      </c>
      <c r="AL29">
        <f t="shared" si="8"/>
        <v>-4607.9479305333862</v>
      </c>
      <c r="AN29">
        <f t="shared" si="9"/>
        <v>0</v>
      </c>
      <c r="AO29">
        <f t="shared" si="9"/>
        <v>0</v>
      </c>
      <c r="AP29">
        <f t="shared" si="9"/>
        <v>-0.94179290764419232</v>
      </c>
      <c r="AQ29">
        <f t="shared" si="9"/>
        <v>-246.55989568120572</v>
      </c>
      <c r="AR29">
        <f t="shared" si="9"/>
        <v>-247.50168858884993</v>
      </c>
      <c r="AS29">
        <f t="shared" si="9"/>
        <v>1.0916110107850592</v>
      </c>
      <c r="AT29">
        <f t="shared" si="9"/>
        <v>4.3969224936111599</v>
      </c>
      <c r="AU29">
        <f t="shared" si="9"/>
        <v>-242.0131550844537</v>
      </c>
      <c r="AW29">
        <v>26</v>
      </c>
      <c r="AX29">
        <f>IF(Z29&gt;0, (R29*SUMPRODUCT(K29:$K$98, X29:$X$98)-K29*$AZ$3)/Z29, 0)</f>
        <v>1638.4060383233602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3.318545E-3</v>
      </c>
      <c r="Q30" s="4">
        <f t="shared" si="21"/>
        <v>25</v>
      </c>
      <c r="R30">
        <f t="shared" si="0"/>
        <v>2000000</v>
      </c>
      <c r="S30">
        <f t="shared" si="1"/>
        <v>1630.4213111147712</v>
      </c>
      <c r="U30">
        <f t="shared" si="13"/>
        <v>3.318545E-3</v>
      </c>
      <c r="V30">
        <f t="shared" si="14"/>
        <v>0.01</v>
      </c>
      <c r="W30">
        <f t="shared" si="15"/>
        <v>0.7172721959276418</v>
      </c>
      <c r="X30">
        <f t="shared" si="16"/>
        <v>2.380300059434696E-3</v>
      </c>
      <c r="Y30">
        <f t="shared" si="17"/>
        <v>7.1727219592764178E-3</v>
      </c>
      <c r="Z30">
        <f t="shared" si="18"/>
        <v>0.70771917390893069</v>
      </c>
      <c r="AB30">
        <f t="shared" si="19"/>
        <v>1175.1830969293046</v>
      </c>
      <c r="AC30">
        <f t="shared" si="2"/>
        <v>1153.8804234256615</v>
      </c>
      <c r="AE30">
        <f t="shared" si="3"/>
        <v>0</v>
      </c>
      <c r="AF30">
        <f t="shared" si="4"/>
        <v>0</v>
      </c>
      <c r="AG30">
        <f t="shared" si="4"/>
        <v>-17.692979347723266</v>
      </c>
      <c r="AH30">
        <f t="shared" si="5"/>
        <v>-4760.6001188693917</v>
      </c>
      <c r="AI30">
        <f t="shared" si="6"/>
        <v>-4778.2930982171147</v>
      </c>
      <c r="AJ30">
        <f t="shared" si="7"/>
        <v>21.302673503643064</v>
      </c>
      <c r="AK30">
        <f t="shared" si="22"/>
        <v>82.262816785051328</v>
      </c>
      <c r="AL30">
        <f t="shared" si="8"/>
        <v>-4674.7276079284202</v>
      </c>
      <c r="AN30">
        <f t="shared" si="9"/>
        <v>0</v>
      </c>
      <c r="AO30">
        <f t="shared" si="9"/>
        <v>0</v>
      </c>
      <c r="AP30">
        <f t="shared" si="9"/>
        <v>-0.82968713966343932</v>
      </c>
      <c r="AQ30">
        <f t="shared" si="9"/>
        <v>-223.24158176414966</v>
      </c>
      <c r="AR30">
        <f t="shared" si="9"/>
        <v>-224.07126890381309</v>
      </c>
      <c r="AS30">
        <f t="shared" si="9"/>
        <v>0.99895862076480146</v>
      </c>
      <c r="AT30">
        <f t="shared" si="9"/>
        <v>3.8575979668358977</v>
      </c>
      <c r="AU30">
        <f t="shared" si="9"/>
        <v>-219.21471231621237</v>
      </c>
      <c r="AW30">
        <v>27</v>
      </c>
      <c r="AX30">
        <f>IF(Z30&gt;0, (R30*SUMPRODUCT(K30:$K$98, X30:$X$98)-K30*$AZ$3)/Z30, 0)</f>
        <v>1630.4213111147712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3.4212090000000001E-3</v>
      </c>
      <c r="Q31" s="4">
        <f t="shared" si="21"/>
        <v>25</v>
      </c>
      <c r="R31">
        <f t="shared" si="0"/>
        <v>2000000</v>
      </c>
      <c r="S31">
        <f t="shared" si="1"/>
        <v>1620.9220347644352</v>
      </c>
      <c r="U31">
        <f t="shared" si="13"/>
        <v>3.4212090000000001E-3</v>
      </c>
      <c r="V31">
        <f t="shared" si="14"/>
        <v>0.01</v>
      </c>
      <c r="W31">
        <f t="shared" si="15"/>
        <v>0.70771917390893069</v>
      </c>
      <c r="X31">
        <f t="shared" si="16"/>
        <v>2.4212552072497991E-3</v>
      </c>
      <c r="Y31">
        <f t="shared" si="17"/>
        <v>7.0771917390893072E-3</v>
      </c>
      <c r="Z31">
        <f t="shared" si="18"/>
        <v>0.69822072696259163</v>
      </c>
      <c r="AB31">
        <f t="shared" si="19"/>
        <v>1153.8804234256615</v>
      </c>
      <c r="AC31">
        <f t="shared" si="2"/>
        <v>1131.7613614629072</v>
      </c>
      <c r="AE31">
        <f t="shared" si="3"/>
        <v>0</v>
      </c>
      <c r="AF31">
        <f t="shared" si="4"/>
        <v>0</v>
      </c>
      <c r="AG31">
        <f t="shared" si="4"/>
        <v>-17.455518174064792</v>
      </c>
      <c r="AH31">
        <f t="shared" si="5"/>
        <v>-4842.5104144995985</v>
      </c>
      <c r="AI31">
        <f t="shared" si="6"/>
        <v>-4859.9659326736637</v>
      </c>
      <c r="AJ31">
        <f t="shared" si="7"/>
        <v>22.119061962754358</v>
      </c>
      <c r="AK31">
        <f t="shared" si="22"/>
        <v>80.771629639796316</v>
      </c>
      <c r="AL31">
        <f t="shared" si="8"/>
        <v>-4757.0752410711129</v>
      </c>
      <c r="AN31">
        <f t="shared" si="9"/>
        <v>0</v>
      </c>
      <c r="AO31">
        <f t="shared" si="9"/>
        <v>0</v>
      </c>
      <c r="AP31">
        <f t="shared" si="9"/>
        <v>-0.73084976353339659</v>
      </c>
      <c r="AQ31">
        <f t="shared" si="9"/>
        <v>-202.75236495720114</v>
      </c>
      <c r="AR31">
        <f t="shared" si="9"/>
        <v>-203.48321472073454</v>
      </c>
      <c r="AS31">
        <f t="shared" si="9"/>
        <v>0.92610892692251312</v>
      </c>
      <c r="AT31">
        <f t="shared" si="9"/>
        <v>3.3818489851628226</v>
      </c>
      <c r="AU31">
        <f t="shared" si="9"/>
        <v>-199.17525680864921</v>
      </c>
      <c r="AW31">
        <v>28</v>
      </c>
      <c r="AX31">
        <f>IF(Z31&gt;0, (R31*SUMPRODUCT(K31:$K$98, X31:$X$98)-K31*$AZ$3)/Z31, 0)</f>
        <v>1620.9220347644352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3.53338E-3</v>
      </c>
      <c r="Q32" s="4">
        <f t="shared" si="21"/>
        <v>25</v>
      </c>
      <c r="R32">
        <f t="shared" si="0"/>
        <v>2000000</v>
      </c>
      <c r="S32">
        <f t="shared" si="1"/>
        <v>1609.5073193358583</v>
      </c>
      <c r="U32">
        <f t="shared" si="13"/>
        <v>3.53338E-3</v>
      </c>
      <c r="V32">
        <f t="shared" si="14"/>
        <v>0.01</v>
      </c>
      <c r="W32">
        <f t="shared" si="15"/>
        <v>0.69822072696259163</v>
      </c>
      <c r="X32">
        <f t="shared" si="16"/>
        <v>2.4670791522350822E-3</v>
      </c>
      <c r="Y32">
        <f t="shared" si="17"/>
        <v>6.982207269625916E-3</v>
      </c>
      <c r="Z32">
        <f t="shared" si="18"/>
        <v>0.68877144054073058</v>
      </c>
      <c r="AB32">
        <f t="shared" si="19"/>
        <v>1131.7613614629072</v>
      </c>
      <c r="AC32">
        <f t="shared" si="2"/>
        <v>1108.5826748998088</v>
      </c>
      <c r="AE32">
        <f t="shared" si="3"/>
        <v>0</v>
      </c>
      <c r="AF32">
        <f t="shared" si="4"/>
        <v>0</v>
      </c>
      <c r="AG32">
        <f t="shared" si="4"/>
        <v>-17.219286013518264</v>
      </c>
      <c r="AH32">
        <f t="shared" si="5"/>
        <v>-4934.1583044701647</v>
      </c>
      <c r="AI32">
        <f t="shared" si="6"/>
        <v>-4951.377590483683</v>
      </c>
      <c r="AJ32">
        <f t="shared" si="7"/>
        <v>23.178686563098381</v>
      </c>
      <c r="AK32">
        <f t="shared" si="22"/>
        <v>79.223295302403514</v>
      </c>
      <c r="AL32">
        <f t="shared" si="8"/>
        <v>-4848.9756086181815</v>
      </c>
      <c r="AN32">
        <f t="shared" si="9"/>
        <v>0</v>
      </c>
      <c r="AO32">
        <f t="shared" si="9"/>
        <v>0</v>
      </c>
      <c r="AP32">
        <f t="shared" si="9"/>
        <v>-0.64371329996481141</v>
      </c>
      <c r="AQ32">
        <f t="shared" si="9"/>
        <v>-184.4549955338309</v>
      </c>
      <c r="AR32">
        <f t="shared" si="9"/>
        <v>-185.09870883379571</v>
      </c>
      <c r="AS32">
        <f t="shared" si="9"/>
        <v>0.86649520802828761</v>
      </c>
      <c r="AT32">
        <f t="shared" si="9"/>
        <v>2.9616262145341485</v>
      </c>
      <c r="AU32">
        <f t="shared" si="9"/>
        <v>-181.27058741123329</v>
      </c>
      <c r="AW32">
        <v>29</v>
      </c>
      <c r="AX32">
        <f>IF(Z32&gt;0, (R32*SUMPRODUCT(K32:$K$98, X32:$X$98)-K32*$AZ$3)/Z32, 0)</f>
        <v>1609.5073193358583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3.6617109999999998E-3</v>
      </c>
      <c r="Q33" s="4">
        <f t="shared" si="21"/>
        <v>25</v>
      </c>
      <c r="R33">
        <f t="shared" si="0"/>
        <v>2000000</v>
      </c>
      <c r="S33">
        <f t="shared" si="1"/>
        <v>1596.2945952096131</v>
      </c>
      <c r="U33">
        <f t="shared" si="13"/>
        <v>3.6617109999999998E-3</v>
      </c>
      <c r="V33">
        <f t="shared" si="14"/>
        <v>0.01</v>
      </c>
      <c r="W33">
        <f t="shared" si="15"/>
        <v>0.68877144054073058</v>
      </c>
      <c r="X33">
        <f t="shared" si="16"/>
        <v>2.5220819603138391E-3</v>
      </c>
      <c r="Y33">
        <f t="shared" si="17"/>
        <v>6.8877144054073063E-3</v>
      </c>
      <c r="Z33">
        <f t="shared" si="18"/>
        <v>0.67936164417500944</v>
      </c>
      <c r="AB33">
        <f t="shared" si="19"/>
        <v>1108.5826748998088</v>
      </c>
      <c r="AC33">
        <f t="shared" si="2"/>
        <v>1084.4613207892839</v>
      </c>
      <c r="AE33">
        <f t="shared" si="3"/>
        <v>0</v>
      </c>
      <c r="AF33">
        <f t="shared" si="4"/>
        <v>0</v>
      </c>
      <c r="AG33">
        <f t="shared" si="4"/>
        <v>-16.984041104375237</v>
      </c>
      <c r="AH33">
        <f t="shared" si="5"/>
        <v>-5044.1639206276786</v>
      </c>
      <c r="AI33">
        <f t="shared" si="6"/>
        <v>-5061.1479617320538</v>
      </c>
      <c r="AJ33">
        <f t="shared" si="7"/>
        <v>24.121354110524862</v>
      </c>
      <c r="AK33">
        <f t="shared" si="22"/>
        <v>77.600787242986627</v>
      </c>
      <c r="AL33">
        <f t="shared" si="8"/>
        <v>-4959.4258203785421</v>
      </c>
      <c r="AN33">
        <f t="shared" si="9"/>
        <v>0</v>
      </c>
      <c r="AO33">
        <f t="shared" si="9"/>
        <v>0</v>
      </c>
      <c r="AP33">
        <f t="shared" si="9"/>
        <v>-0.5668920311552107</v>
      </c>
      <c r="AQ33">
        <f t="shared" si="9"/>
        <v>-168.36371938053213</v>
      </c>
      <c r="AR33">
        <f t="shared" si="9"/>
        <v>-168.93061141168735</v>
      </c>
      <c r="AS33">
        <f t="shared" si="9"/>
        <v>0.80512072138161128</v>
      </c>
      <c r="AT33">
        <f t="shared" si="9"/>
        <v>2.5901531696180076</v>
      </c>
      <c r="AU33">
        <f t="shared" si="9"/>
        <v>-165.5353375206877</v>
      </c>
      <c r="AW33">
        <v>30</v>
      </c>
      <c r="AX33">
        <f>IF(Z33&gt;0, (R33*SUMPRODUCT(K33:$K$98, X33:$X$98)-K33*$AZ$3)/Z33, 0)</f>
        <v>1596.2945952096131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3.8071530000000002E-3</v>
      </c>
      <c r="Q34" s="4">
        <f t="shared" si="21"/>
        <v>25</v>
      </c>
      <c r="R34">
        <f t="shared" si="0"/>
        <v>2000000</v>
      </c>
      <c r="S34">
        <f t="shared" si="1"/>
        <v>1581.0175202747139</v>
      </c>
      <c r="U34">
        <f t="shared" si="13"/>
        <v>3.8071530000000002E-3</v>
      </c>
      <c r="V34">
        <f t="shared" si="14"/>
        <v>0.01</v>
      </c>
      <c r="W34">
        <f t="shared" si="15"/>
        <v>0.67936164417500944</v>
      </c>
      <c r="X34">
        <f t="shared" si="16"/>
        <v>2.5864337217058196E-3</v>
      </c>
      <c r="Y34">
        <f t="shared" si="17"/>
        <v>6.7936164417500946E-3</v>
      </c>
      <c r="Z34">
        <f t="shared" si="18"/>
        <v>0.66998159401155344</v>
      </c>
      <c r="AB34">
        <f t="shared" si="19"/>
        <v>1084.4613207892839</v>
      </c>
      <c r="AC34">
        <f t="shared" si="2"/>
        <v>1059.2526383938464</v>
      </c>
      <c r="AE34">
        <f t="shared" si="3"/>
        <v>0</v>
      </c>
      <c r="AF34">
        <f t="shared" si="4"/>
        <v>0</v>
      </c>
      <c r="AG34">
        <f t="shared" si="4"/>
        <v>-16.749539850288837</v>
      </c>
      <c r="AH34">
        <f t="shared" si="5"/>
        <v>-5172.8674434116392</v>
      </c>
      <c r="AI34">
        <f t="shared" si="6"/>
        <v>-5189.616983261928</v>
      </c>
      <c r="AJ34">
        <f t="shared" si="7"/>
        <v>25.208682395437563</v>
      </c>
      <c r="AK34">
        <f t="shared" si="22"/>
        <v>75.912292455249883</v>
      </c>
      <c r="AL34">
        <f t="shared" si="8"/>
        <v>-5088.4960084112399</v>
      </c>
      <c r="AN34">
        <f t="shared" si="9"/>
        <v>0</v>
      </c>
      <c r="AO34">
        <f t="shared" si="9"/>
        <v>0</v>
      </c>
      <c r="AP34">
        <f t="shared" si="9"/>
        <v>-0.49916505905943731</v>
      </c>
      <c r="AQ34">
        <f t="shared" si="9"/>
        <v>-154.16033550633239</v>
      </c>
      <c r="AR34">
        <f t="shared" si="9"/>
        <v>-154.65950056539182</v>
      </c>
      <c r="AS34">
        <f t="shared" si="9"/>
        <v>0.75126203759634602</v>
      </c>
      <c r="AT34">
        <f t="shared" si="9"/>
        <v>2.2623167135011562</v>
      </c>
      <c r="AU34">
        <f t="shared" ref="AU34:AU97" si="23">AL34*$K34</f>
        <v>-151.6459218142943</v>
      </c>
      <c r="AW34">
        <v>31</v>
      </c>
      <c r="AX34">
        <f>IF(Z34&gt;0, (R34*SUMPRODUCT(K34:$K$98, X34:$X$98)-K34*$AZ$3)/Z34, 0)</f>
        <v>1581.0175202747139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3.9582979999999999E-3</v>
      </c>
      <c r="Q35" s="4">
        <f t="shared" si="21"/>
        <v>25</v>
      </c>
      <c r="R35">
        <f t="shared" si="0"/>
        <v>2000000</v>
      </c>
      <c r="S35">
        <f t="shared" si="1"/>
        <v>1563.5221327414881</v>
      </c>
      <c r="U35">
        <f t="shared" si="13"/>
        <v>3.9582979999999999E-3</v>
      </c>
      <c r="V35">
        <f t="shared" si="14"/>
        <v>0.01</v>
      </c>
      <c r="W35">
        <f t="shared" si="15"/>
        <v>0.66998159401155344</v>
      </c>
      <c r="X35">
        <f t="shared" si="16"/>
        <v>2.6519868036127439E-3</v>
      </c>
      <c r="Y35">
        <f t="shared" si="17"/>
        <v>6.6998159401155345E-3</v>
      </c>
      <c r="Z35">
        <f t="shared" si="18"/>
        <v>0.66062979126782517</v>
      </c>
      <c r="AB35">
        <f t="shared" si="19"/>
        <v>1059.2526383938464</v>
      </c>
      <c r="AC35">
        <f t="shared" si="2"/>
        <v>1032.9093001956342</v>
      </c>
      <c r="AE35">
        <f t="shared" si="3"/>
        <v>0</v>
      </c>
      <c r="AF35">
        <f t="shared" ref="AF35:AG66" si="24">-$Z35*P35</f>
        <v>0</v>
      </c>
      <c r="AG35">
        <f t="shared" si="24"/>
        <v>-16.515744781695631</v>
      </c>
      <c r="AH35">
        <f t="shared" si="5"/>
        <v>-5303.9736072254882</v>
      </c>
      <c r="AI35">
        <f t="shared" ref="AI35:AI66" si="25">SUM(AE35:AH35)</f>
        <v>-5320.4893520071837</v>
      </c>
      <c r="AJ35">
        <f t="shared" si="7"/>
        <v>26.343338198212223</v>
      </c>
      <c r="AK35">
        <f t="shared" si="22"/>
        <v>74.147684687569253</v>
      </c>
      <c r="AL35">
        <f t="shared" ref="AL35:AL98" si="26">SUM(AI35:AK35)</f>
        <v>-5219.9983291214021</v>
      </c>
      <c r="AN35">
        <f t="shared" ref="AN35:AT66" si="27">AE35*$K35</f>
        <v>0</v>
      </c>
      <c r="AO35">
        <f t="shared" si="27"/>
        <v>0</v>
      </c>
      <c r="AP35">
        <f t="shared" si="27"/>
        <v>-0.43946211108383759</v>
      </c>
      <c r="AQ35">
        <f t="shared" si="27"/>
        <v>-141.13171821034661</v>
      </c>
      <c r="AR35">
        <f t="shared" si="27"/>
        <v>-141.57118032143043</v>
      </c>
      <c r="AS35">
        <f t="shared" si="27"/>
        <v>0.70096136569102818</v>
      </c>
      <c r="AT35">
        <f t="shared" si="27"/>
        <v>1.9729717597048317</v>
      </c>
      <c r="AU35">
        <f t="shared" si="23"/>
        <v>-138.89724719603458</v>
      </c>
      <c r="AW35">
        <v>32</v>
      </c>
      <c r="AX35">
        <f>IF(Z35&gt;0, (R35*SUMPRODUCT(K35:$K$98, X35:$X$98)-K35*$AZ$3)/Z35, 0)</f>
        <v>1563.5221327414881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4.120851E-3</v>
      </c>
      <c r="Q36" s="4">
        <f t="shared" si="21"/>
        <v>25</v>
      </c>
      <c r="R36">
        <f t="shared" si="0"/>
        <v>2000000</v>
      </c>
      <c r="S36">
        <f t="shared" si="1"/>
        <v>1544.4467156019343</v>
      </c>
      <c r="U36">
        <f t="shared" si="13"/>
        <v>4.120851E-3</v>
      </c>
      <c r="V36">
        <f t="shared" si="14"/>
        <v>0.01</v>
      </c>
      <c r="W36">
        <f t="shared" si="15"/>
        <v>0.66062979126782517</v>
      </c>
      <c r="X36">
        <f t="shared" si="16"/>
        <v>2.7223569359758086E-3</v>
      </c>
      <c r="Y36">
        <f t="shared" si="17"/>
        <v>6.6062979126782521E-3</v>
      </c>
      <c r="Z36">
        <f t="shared" si="18"/>
        <v>0.65130113641917109</v>
      </c>
      <c r="AB36">
        <f t="shared" si="19"/>
        <v>1032.9093001956342</v>
      </c>
      <c r="AC36">
        <f t="shared" si="2"/>
        <v>1005.8999010103962</v>
      </c>
      <c r="AE36">
        <f t="shared" si="3"/>
        <v>0</v>
      </c>
      <c r="AF36">
        <f t="shared" si="24"/>
        <v>0</v>
      </c>
      <c r="AG36">
        <f t="shared" si="24"/>
        <v>-16.282528410479276</v>
      </c>
      <c r="AH36">
        <f t="shared" si="5"/>
        <v>-5444.713871951617</v>
      </c>
      <c r="AI36">
        <f t="shared" si="25"/>
        <v>-5460.9964003620962</v>
      </c>
      <c r="AJ36">
        <f t="shared" si="7"/>
        <v>27.009399185237953</v>
      </c>
      <c r="AK36">
        <f t="shared" si="22"/>
        <v>72.303651013694392</v>
      </c>
      <c r="AL36">
        <f t="shared" si="26"/>
        <v>-5361.6833501631636</v>
      </c>
      <c r="AN36">
        <f t="shared" si="27"/>
        <v>0</v>
      </c>
      <c r="AO36">
        <f t="shared" si="27"/>
        <v>0</v>
      </c>
      <c r="AP36">
        <f t="shared" si="27"/>
        <v>-0.38683618936881886</v>
      </c>
      <c r="AQ36">
        <f t="shared" si="27"/>
        <v>-129.35413428013877</v>
      </c>
      <c r="AR36">
        <f t="shared" si="27"/>
        <v>-129.74097046950757</v>
      </c>
      <c r="AS36">
        <f t="shared" si="27"/>
        <v>0.64168247059433126</v>
      </c>
      <c r="AT36">
        <f t="shared" si="27"/>
        <v>1.717771842952196</v>
      </c>
      <c r="AU36">
        <f t="shared" si="23"/>
        <v>-127.38151615596105</v>
      </c>
      <c r="AW36">
        <v>33</v>
      </c>
      <c r="AX36">
        <f>IF(Z36&gt;0, (R36*SUMPRODUCT(K36:$K$98, X36:$X$98)-K36*$AZ$3)/Z36, 0)</f>
        <v>1544.4467156019343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4.2986129999999997E-3</v>
      </c>
      <c r="Q37" s="4">
        <f t="shared" si="21"/>
        <v>25</v>
      </c>
      <c r="R37">
        <f t="shared" si="0"/>
        <v>2000000</v>
      </c>
      <c r="S37">
        <f t="shared" si="1"/>
        <v>1524.0783841880698</v>
      </c>
      <c r="U37">
        <f t="shared" si="13"/>
        <v>4.2986129999999997E-3</v>
      </c>
      <c r="V37">
        <f t="shared" si="14"/>
        <v>0.01</v>
      </c>
      <c r="W37">
        <f t="shared" si="15"/>
        <v>0.65130113641917109</v>
      </c>
      <c r="X37">
        <f t="shared" si="16"/>
        <v>2.7996915319262222E-3</v>
      </c>
      <c r="Y37">
        <f t="shared" si="17"/>
        <v>6.5130113641917106E-3</v>
      </c>
      <c r="Z37">
        <f t="shared" si="18"/>
        <v>0.64198843352305313</v>
      </c>
      <c r="AB37">
        <f t="shared" si="19"/>
        <v>1005.8999010103962</v>
      </c>
      <c r="AC37">
        <f t="shared" si="2"/>
        <v>978.44069443124488</v>
      </c>
      <c r="AE37">
        <f t="shared" si="3"/>
        <v>0</v>
      </c>
      <c r="AF37">
        <f t="shared" si="24"/>
        <v>0</v>
      </c>
      <c r="AG37">
        <f t="shared" si="24"/>
        <v>-16.049710838076329</v>
      </c>
      <c r="AH37">
        <f t="shared" si="5"/>
        <v>-5599.3830638524441</v>
      </c>
      <c r="AI37">
        <f t="shared" si="25"/>
        <v>-5615.4327746905201</v>
      </c>
      <c r="AJ37">
        <f t="shared" si="7"/>
        <v>27.459206579151328</v>
      </c>
      <c r="AK37">
        <f t="shared" si="22"/>
        <v>70.412993070727737</v>
      </c>
      <c r="AL37">
        <f t="shared" si="26"/>
        <v>-5517.5605750406412</v>
      </c>
      <c r="AN37">
        <f t="shared" si="27"/>
        <v>0</v>
      </c>
      <c r="AO37">
        <f t="shared" si="27"/>
        <v>0</v>
      </c>
      <c r="AP37">
        <f t="shared" si="27"/>
        <v>-0.34045086464521379</v>
      </c>
      <c r="AQ37">
        <f t="shared" si="27"/>
        <v>-118.77564803509047</v>
      </c>
      <c r="AR37">
        <f t="shared" si="27"/>
        <v>-119.11609889973568</v>
      </c>
      <c r="AS37">
        <f t="shared" si="27"/>
        <v>0.5824722150236632</v>
      </c>
      <c r="AT37">
        <f t="shared" si="27"/>
        <v>1.4936197053666007</v>
      </c>
      <c r="AU37">
        <f t="shared" si="23"/>
        <v>-117.04000697934541</v>
      </c>
      <c r="AW37">
        <v>34</v>
      </c>
      <c r="AX37">
        <f>IF(Z37&gt;0, (R37*SUMPRODUCT(K37:$K$98, X37:$X$98)-K37*$AZ$3)/Z37, 0)</f>
        <v>1524.0783841880698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4.5124980000000002E-3</v>
      </c>
      <c r="Q38" s="4">
        <f t="shared" si="21"/>
        <v>25</v>
      </c>
      <c r="R38">
        <f t="shared" si="0"/>
        <v>2000000</v>
      </c>
      <c r="S38">
        <f t="shared" si="1"/>
        <v>1502.5847437664866</v>
      </c>
      <c r="U38">
        <f t="shared" si="13"/>
        <v>4.5124980000000002E-3</v>
      </c>
      <c r="V38">
        <f t="shared" si="14"/>
        <v>0.01</v>
      </c>
      <c r="W38">
        <f t="shared" si="15"/>
        <v>0.64198843352305313</v>
      </c>
      <c r="X38">
        <f t="shared" si="16"/>
        <v>2.8969715222959104E-3</v>
      </c>
      <c r="Y38">
        <f t="shared" si="17"/>
        <v>6.4198843352305315E-3</v>
      </c>
      <c r="Z38">
        <f t="shared" si="18"/>
        <v>0.63267157766552662</v>
      </c>
      <c r="AB38">
        <f t="shared" si="19"/>
        <v>978.44069443124488</v>
      </c>
      <c r="AC38">
        <f t="shared" si="2"/>
        <v>950.64266041489407</v>
      </c>
      <c r="AE38">
        <f t="shared" si="3"/>
        <v>0</v>
      </c>
      <c r="AF38">
        <f t="shared" si="24"/>
        <v>0</v>
      </c>
      <c r="AG38">
        <f t="shared" si="24"/>
        <v>-15.816789441638166</v>
      </c>
      <c r="AH38">
        <f t="shared" si="5"/>
        <v>-5793.9430445918206</v>
      </c>
      <c r="AI38">
        <f t="shared" si="25"/>
        <v>-5809.7598340334589</v>
      </c>
      <c r="AJ38">
        <f t="shared" si="7"/>
        <v>27.798034016350812</v>
      </c>
      <c r="AK38">
        <f t="shared" si="22"/>
        <v>68.490848610187143</v>
      </c>
      <c r="AL38">
        <f t="shared" si="26"/>
        <v>-5713.4709514069218</v>
      </c>
      <c r="AN38">
        <f t="shared" si="27"/>
        <v>0</v>
      </c>
      <c r="AO38">
        <f t="shared" si="27"/>
        <v>0</v>
      </c>
      <c r="AP38">
        <f t="shared" si="27"/>
        <v>-0.29956256442227841</v>
      </c>
      <c r="AQ38">
        <f t="shared" si="27"/>
        <v>-109.73456041498557</v>
      </c>
      <c r="AR38">
        <f t="shared" si="27"/>
        <v>-110.03412297940784</v>
      </c>
      <c r="AS38">
        <f t="shared" si="27"/>
        <v>0.52648171024607837</v>
      </c>
      <c r="AT38">
        <f t="shared" si="27"/>
        <v>1.2971845092097716</v>
      </c>
      <c r="AU38">
        <f t="shared" si="23"/>
        <v>-108.21045675995201</v>
      </c>
      <c r="AW38">
        <v>35</v>
      </c>
      <c r="AX38">
        <f>IF(Z38&gt;0, (R38*SUMPRODUCT(K38:$K$98, X38:$X$98)-K38*$AZ$3)/Z38, 0)</f>
        <v>1502.5847437664866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4.7406419999999998E-3</v>
      </c>
      <c r="Q39" s="4">
        <f t="shared" si="21"/>
        <v>25</v>
      </c>
      <c r="R39">
        <f t="shared" si="0"/>
        <v>2000000</v>
      </c>
      <c r="S39">
        <f t="shared" si="1"/>
        <v>1479.3368617777357</v>
      </c>
      <c r="U39">
        <f t="shared" si="13"/>
        <v>4.7406419999999998E-3</v>
      </c>
      <c r="V39">
        <f t="shared" si="14"/>
        <v>0.01</v>
      </c>
      <c r="W39">
        <f t="shared" si="15"/>
        <v>0.63267157766552662</v>
      </c>
      <c r="X39">
        <f t="shared" si="16"/>
        <v>2.9992694532874572E-3</v>
      </c>
      <c r="Y39">
        <f t="shared" si="17"/>
        <v>6.3267157766552663E-3</v>
      </c>
      <c r="Z39">
        <f t="shared" si="18"/>
        <v>0.62334559243558396</v>
      </c>
      <c r="AB39">
        <f t="shared" si="19"/>
        <v>950.64266041489407</v>
      </c>
      <c r="AC39">
        <f t="shared" si="2"/>
        <v>922.13811251664026</v>
      </c>
      <c r="AE39">
        <f t="shared" si="3"/>
        <v>0</v>
      </c>
      <c r="AF39">
        <f t="shared" si="24"/>
        <v>0</v>
      </c>
      <c r="AG39">
        <f t="shared" si="24"/>
        <v>-15.583639810889599</v>
      </c>
      <c r="AH39">
        <f t="shared" si="5"/>
        <v>-5998.5389065749141</v>
      </c>
      <c r="AI39">
        <f t="shared" si="25"/>
        <v>-6014.1225463858036</v>
      </c>
      <c r="AJ39">
        <f t="shared" si="7"/>
        <v>28.504547898253804</v>
      </c>
      <c r="AK39">
        <f t="shared" si="22"/>
        <v>66.544986229042593</v>
      </c>
      <c r="AL39">
        <f t="shared" si="26"/>
        <v>-5919.0730122585073</v>
      </c>
      <c r="AN39">
        <f t="shared" si="27"/>
        <v>0</v>
      </c>
      <c r="AO39">
        <f t="shared" si="27"/>
        <v>0</v>
      </c>
      <c r="AP39">
        <f t="shared" si="27"/>
        <v>-0.26352394634243537</v>
      </c>
      <c r="AQ39">
        <f t="shared" si="27"/>
        <v>-101.43706246628273</v>
      </c>
      <c r="AR39">
        <f t="shared" si="27"/>
        <v>-101.70058641262517</v>
      </c>
      <c r="AS39">
        <f t="shared" si="27"/>
        <v>0.48202031373991377</v>
      </c>
      <c r="AT39">
        <f t="shared" si="27"/>
        <v>1.1252953477612018</v>
      </c>
      <c r="AU39">
        <f t="shared" si="23"/>
        <v>-100.09327075112405</v>
      </c>
      <c r="AW39">
        <v>36</v>
      </c>
      <c r="AX39">
        <f>IF(Z39&gt;0, (R39*SUMPRODUCT(K39:$K$98, X39:$X$98)-K39*$AZ$3)/Z39, 0)</f>
        <v>1479.3368617777357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4.9668849999999999E-3</v>
      </c>
      <c r="Q40" s="4">
        <f t="shared" si="21"/>
        <v>25</v>
      </c>
      <c r="R40">
        <f t="shared" si="0"/>
        <v>2000000</v>
      </c>
      <c r="S40">
        <f t="shared" si="1"/>
        <v>1454.7304520975938</v>
      </c>
      <c r="U40">
        <f t="shared" si="13"/>
        <v>4.9668849999999999E-3</v>
      </c>
      <c r="V40">
        <f t="shared" si="14"/>
        <v>0.01</v>
      </c>
      <c r="W40">
        <f t="shared" si="15"/>
        <v>0.62334559243558396</v>
      </c>
      <c r="X40">
        <f t="shared" si="16"/>
        <v>3.0960858728844155E-3</v>
      </c>
      <c r="Y40">
        <f t="shared" si="17"/>
        <v>6.2334559243558399E-3</v>
      </c>
      <c r="Z40">
        <f t="shared" si="18"/>
        <v>0.61401605063834364</v>
      </c>
      <c r="AB40">
        <f t="shared" si="19"/>
        <v>922.13811251664026</v>
      </c>
      <c r="AC40">
        <f t="shared" si="2"/>
        <v>893.22784694029667</v>
      </c>
      <c r="AE40">
        <f t="shared" si="3"/>
        <v>0</v>
      </c>
      <c r="AF40">
        <f t="shared" si="24"/>
        <v>0</v>
      </c>
      <c r="AG40">
        <f t="shared" si="24"/>
        <v>-15.350401265958592</v>
      </c>
      <c r="AH40">
        <f t="shared" si="5"/>
        <v>-6192.171745768831</v>
      </c>
      <c r="AI40">
        <f t="shared" si="25"/>
        <v>-6207.5221470347897</v>
      </c>
      <c r="AJ40">
        <f t="shared" si="7"/>
        <v>28.910265576343591</v>
      </c>
      <c r="AK40">
        <f t="shared" si="22"/>
        <v>64.549667876164818</v>
      </c>
      <c r="AL40">
        <f t="shared" si="26"/>
        <v>-6114.0622135822814</v>
      </c>
      <c r="AN40">
        <f t="shared" si="27"/>
        <v>0</v>
      </c>
      <c r="AO40">
        <f t="shared" si="27"/>
        <v>0</v>
      </c>
      <c r="AP40">
        <f t="shared" si="27"/>
        <v>-0.2317676908417696</v>
      </c>
      <c r="AQ40">
        <f t="shared" si="27"/>
        <v>-93.492366873503371</v>
      </c>
      <c r="AR40">
        <f t="shared" si="27"/>
        <v>-93.724134564345135</v>
      </c>
      <c r="AS40">
        <f t="shared" si="27"/>
        <v>0.43650099943058585</v>
      </c>
      <c r="AT40">
        <f t="shared" si="27"/>
        <v>0.97460171946375695</v>
      </c>
      <c r="AU40">
        <f t="shared" si="23"/>
        <v>-92.313031845450794</v>
      </c>
      <c r="AW40">
        <v>37</v>
      </c>
      <c r="AX40">
        <f>IF(Z40&gt;0, (R40*SUMPRODUCT(K40:$K$98, X40:$X$98)-K40*$AZ$3)/Z40, 0)</f>
        <v>1454.7304520975938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5.2168930000000002E-3</v>
      </c>
      <c r="Q41" s="4">
        <f t="shared" si="21"/>
        <v>25</v>
      </c>
      <c r="R41">
        <f t="shared" si="0"/>
        <v>2000000</v>
      </c>
      <c r="S41">
        <f t="shared" si="1"/>
        <v>1429.6852544214757</v>
      </c>
      <c r="U41">
        <f t="shared" si="13"/>
        <v>5.2168930000000002E-3</v>
      </c>
      <c r="V41">
        <f t="shared" si="14"/>
        <v>0.01</v>
      </c>
      <c r="W41">
        <f t="shared" si="15"/>
        <v>0.61401605063834364</v>
      </c>
      <c r="X41">
        <f t="shared" si="16"/>
        <v>3.2032560364628204E-3</v>
      </c>
      <c r="Y41">
        <f t="shared" si="17"/>
        <v>6.1401605063834365E-3</v>
      </c>
      <c r="Z41">
        <f t="shared" si="18"/>
        <v>0.60467263409549743</v>
      </c>
      <c r="AB41">
        <f t="shared" si="19"/>
        <v>893.22784694029667</v>
      </c>
      <c r="AC41">
        <f t="shared" si="2"/>
        <v>864.49154871852511</v>
      </c>
      <c r="AE41">
        <f t="shared" si="3"/>
        <v>0</v>
      </c>
      <c r="AF41">
        <f t="shared" si="24"/>
        <v>0</v>
      </c>
      <c r="AG41">
        <f t="shared" si="24"/>
        <v>-15.116815852387436</v>
      </c>
      <c r="AH41">
        <f t="shared" si="5"/>
        <v>-6406.5120729256405</v>
      </c>
      <c r="AI41">
        <f t="shared" si="25"/>
        <v>-6421.6288887780283</v>
      </c>
      <c r="AJ41">
        <f t="shared" si="7"/>
        <v>28.736298221771563</v>
      </c>
      <c r="AK41">
        <f t="shared" si="22"/>
        <v>62.525949285820772</v>
      </c>
      <c r="AL41">
        <f t="shared" si="26"/>
        <v>-6330.366641270436</v>
      </c>
      <c r="AN41">
        <f t="shared" si="27"/>
        <v>0</v>
      </c>
      <c r="AO41">
        <f t="shared" si="27"/>
        <v>0</v>
      </c>
      <c r="AP41">
        <f t="shared" si="27"/>
        <v>-0.20378652382979762</v>
      </c>
      <c r="AQ41">
        <f t="shared" si="27"/>
        <v>-86.364803141327982</v>
      </c>
      <c r="AR41">
        <f t="shared" si="27"/>
        <v>-86.568589665157788</v>
      </c>
      <c r="AS41">
        <f t="shared" si="27"/>
        <v>0.38738781893849406</v>
      </c>
      <c r="AT41">
        <f t="shared" si="27"/>
        <v>0.84289879419965708</v>
      </c>
      <c r="AU41">
        <f t="shared" si="23"/>
        <v>-85.33830305201964</v>
      </c>
      <c r="AW41">
        <v>38</v>
      </c>
      <c r="AX41">
        <f>IF(Z41&gt;0, (R41*SUMPRODUCT(K41:$K$98, X41:$X$98)-K41*$AZ$3)/Z41, 0)</f>
        <v>1429.6852544214757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5.4821100000000001E-3</v>
      </c>
      <c r="Q42" s="4">
        <f t="shared" si="21"/>
        <v>25</v>
      </c>
      <c r="R42">
        <f t="shared" si="0"/>
        <v>2000000</v>
      </c>
      <c r="S42">
        <f t="shared" si="1"/>
        <v>1404.2149862888873</v>
      </c>
      <c r="U42">
        <f t="shared" si="13"/>
        <v>5.4821100000000001E-3</v>
      </c>
      <c r="V42">
        <f t="shared" si="14"/>
        <v>0.01</v>
      </c>
      <c r="W42">
        <f t="shared" si="15"/>
        <v>0.60467263409549743</v>
      </c>
      <c r="X42">
        <f t="shared" si="16"/>
        <v>3.3148818941012674E-3</v>
      </c>
      <c r="Y42">
        <f t="shared" si="17"/>
        <v>6.0467263409549749E-3</v>
      </c>
      <c r="Z42">
        <f t="shared" si="18"/>
        <v>0.59531102586044127</v>
      </c>
      <c r="AB42">
        <f t="shared" si="19"/>
        <v>864.49154871852511</v>
      </c>
      <c r="AC42">
        <f t="shared" si="2"/>
        <v>835.944664016243</v>
      </c>
      <c r="AE42">
        <f t="shared" si="3"/>
        <v>0</v>
      </c>
      <c r="AF42">
        <f t="shared" si="24"/>
        <v>0</v>
      </c>
      <c r="AG42">
        <f t="shared" si="24"/>
        <v>-14.882775646511032</v>
      </c>
      <c r="AH42">
        <f t="shared" si="5"/>
        <v>-6629.7637882025347</v>
      </c>
      <c r="AI42">
        <f t="shared" si="25"/>
        <v>-6644.6465638490454</v>
      </c>
      <c r="AJ42">
        <f t="shared" si="7"/>
        <v>28.546884702282114</v>
      </c>
      <c r="AK42">
        <f t="shared" si="22"/>
        <v>60.514408410296767</v>
      </c>
      <c r="AL42">
        <f t="shared" si="26"/>
        <v>-6555.5852707364666</v>
      </c>
      <c r="AN42">
        <f t="shared" si="27"/>
        <v>0</v>
      </c>
      <c r="AO42">
        <f t="shared" si="27"/>
        <v>0</v>
      </c>
      <c r="AP42">
        <f t="shared" si="27"/>
        <v>-0.17913524861727417</v>
      </c>
      <c r="AQ42">
        <f t="shared" si="27"/>
        <v>-79.798581439469402</v>
      </c>
      <c r="AR42">
        <f t="shared" si="27"/>
        <v>-79.977716688086673</v>
      </c>
      <c r="AS42">
        <f t="shared" si="27"/>
        <v>0.34360212166409859</v>
      </c>
      <c r="AT42">
        <f t="shared" si="27"/>
        <v>0.72837647042318077</v>
      </c>
      <c r="AU42">
        <f t="shared" si="23"/>
        <v>-78.905738095999396</v>
      </c>
      <c r="AW42">
        <v>39</v>
      </c>
      <c r="AX42">
        <f>IF(Z42&gt;0, (R42*SUMPRODUCT(K42:$K$98, X42:$X$98)-K42*$AZ$3)/Z42, 0)</f>
        <v>1404.2149862888873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5.7777469999999997E-3</v>
      </c>
      <c r="Q43" s="4">
        <f t="shared" si="21"/>
        <v>25</v>
      </c>
      <c r="R43">
        <f t="shared" si="0"/>
        <v>2000000</v>
      </c>
      <c r="S43">
        <f t="shared" si="1"/>
        <v>1378.637845159534</v>
      </c>
      <c r="U43">
        <f t="shared" si="13"/>
        <v>5.7777469999999997E-3</v>
      </c>
      <c r="V43">
        <f t="shared" si="14"/>
        <v>0.01</v>
      </c>
      <c r="W43">
        <f t="shared" si="15"/>
        <v>0.59531102586044127</v>
      </c>
      <c r="X43">
        <f t="shared" si="16"/>
        <v>3.4395564937320868E-3</v>
      </c>
      <c r="Y43">
        <f t="shared" si="17"/>
        <v>5.9531102586044132E-3</v>
      </c>
      <c r="Z43">
        <f t="shared" si="18"/>
        <v>0.58591835910810475</v>
      </c>
      <c r="AB43">
        <f t="shared" si="19"/>
        <v>835.944664016243</v>
      </c>
      <c r="AC43">
        <f t="shared" si="2"/>
        <v>807.76922404020752</v>
      </c>
      <c r="AE43">
        <f t="shared" si="3"/>
        <v>0</v>
      </c>
      <c r="AF43">
        <f t="shared" si="24"/>
        <v>0</v>
      </c>
      <c r="AG43">
        <f t="shared" si="24"/>
        <v>-14.647958977702618</v>
      </c>
      <c r="AH43">
        <f t="shared" si="5"/>
        <v>-6879.1129874641738</v>
      </c>
      <c r="AI43">
        <f t="shared" si="25"/>
        <v>-6893.7609464418765</v>
      </c>
      <c r="AJ43">
        <f t="shared" si="7"/>
        <v>28.175439976035477</v>
      </c>
      <c r="AK43">
        <f t="shared" si="22"/>
        <v>58.516126481137015</v>
      </c>
      <c r="AL43">
        <f t="shared" si="26"/>
        <v>-6807.069379984704</v>
      </c>
      <c r="AN43">
        <f t="shared" si="27"/>
        <v>0</v>
      </c>
      <c r="AO43">
        <f t="shared" si="27"/>
        <v>0</v>
      </c>
      <c r="AP43">
        <f t="shared" si="27"/>
        <v>-0.15741865891590062</v>
      </c>
      <c r="AQ43">
        <f t="shared" si="27"/>
        <v>-73.928438949479272</v>
      </c>
      <c r="AR43">
        <f t="shared" si="27"/>
        <v>-74.085857608395173</v>
      </c>
      <c r="AS43">
        <f t="shared" si="27"/>
        <v>0.30279576711980916</v>
      </c>
      <c r="AT43">
        <f t="shared" si="27"/>
        <v>0.62886100170240522</v>
      </c>
      <c r="AU43">
        <f t="shared" si="23"/>
        <v>-73.154200839572965</v>
      </c>
      <c r="AW43">
        <v>40</v>
      </c>
      <c r="AX43">
        <f>IF(Z43&gt;0, (R43*SUMPRODUCT(K43:$K$98, X43:$X$98)-K43*$AZ$3)/Z43, 0)</f>
        <v>1378.637845159534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6.1180619999999996E-3</v>
      </c>
      <c r="Q44" s="4">
        <f t="shared" si="21"/>
        <v>25</v>
      </c>
      <c r="R44">
        <f t="shared" si="0"/>
        <v>2000000</v>
      </c>
      <c r="S44">
        <f t="shared" si="1"/>
        <v>1352.935625612648</v>
      </c>
      <c r="U44">
        <f t="shared" si="13"/>
        <v>6.1180619999999996E-3</v>
      </c>
      <c r="V44">
        <f t="shared" si="14"/>
        <v>0.01</v>
      </c>
      <c r="W44">
        <f t="shared" si="15"/>
        <v>0.58591835910810475</v>
      </c>
      <c r="X44">
        <f t="shared" si="16"/>
        <v>3.5846848479616491E-3</v>
      </c>
      <c r="Y44">
        <f t="shared" si="17"/>
        <v>5.8591835910810474E-3</v>
      </c>
      <c r="Z44">
        <f t="shared" si="18"/>
        <v>0.57647449066906209</v>
      </c>
      <c r="AB44">
        <f t="shared" si="19"/>
        <v>807.76922404020752</v>
      </c>
      <c r="AC44">
        <f t="shared" si="2"/>
        <v>779.93287568308017</v>
      </c>
      <c r="AE44">
        <f t="shared" si="3"/>
        <v>0</v>
      </c>
      <c r="AF44">
        <f t="shared" si="24"/>
        <v>0</v>
      </c>
      <c r="AG44">
        <f t="shared" si="24"/>
        <v>-14.411862266726553</v>
      </c>
      <c r="AH44">
        <f t="shared" si="5"/>
        <v>-7169.3696959232984</v>
      </c>
      <c r="AI44">
        <f t="shared" si="25"/>
        <v>-7183.781558190025</v>
      </c>
      <c r="AJ44">
        <f t="shared" si="7"/>
        <v>27.836348357127349</v>
      </c>
      <c r="AK44">
        <f t="shared" si="22"/>
        <v>56.543845682814535</v>
      </c>
      <c r="AL44">
        <f t="shared" si="26"/>
        <v>-7099.4013641500833</v>
      </c>
      <c r="AN44">
        <f t="shared" si="27"/>
        <v>0</v>
      </c>
      <c r="AO44">
        <f t="shared" si="27"/>
        <v>0</v>
      </c>
      <c r="AP44">
        <f t="shared" si="27"/>
        <v>-0.13828694215315832</v>
      </c>
      <c r="AQ44">
        <f t="shared" si="27"/>
        <v>-68.792651086023767</v>
      </c>
      <c r="AR44">
        <f t="shared" si="27"/>
        <v>-68.930938028176925</v>
      </c>
      <c r="AS44">
        <f t="shared" si="27"/>
        <v>0.26709965886258569</v>
      </c>
      <c r="AT44">
        <f t="shared" si="27"/>
        <v>0.54255830178930231</v>
      </c>
      <c r="AU44">
        <f t="shared" si="23"/>
        <v>-68.121280067525035</v>
      </c>
      <c r="AW44">
        <v>41</v>
      </c>
      <c r="AX44">
        <f>IF(Z44&gt;0, (R44*SUMPRODUCT(K44:$K$98, X44:$X$98)-K44*$AZ$3)/Z44, 0)</f>
        <v>1352.935625612648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6.4830920000000002E-3</v>
      </c>
      <c r="Q45" s="4">
        <f t="shared" si="21"/>
        <v>25</v>
      </c>
      <c r="R45">
        <f t="shared" si="0"/>
        <v>2000000</v>
      </c>
      <c r="S45">
        <f t="shared" si="1"/>
        <v>1326.8615288781657</v>
      </c>
      <c r="U45">
        <f t="shared" si="13"/>
        <v>6.4830920000000002E-3</v>
      </c>
      <c r="V45">
        <f t="shared" si="14"/>
        <v>0.01</v>
      </c>
      <c r="W45">
        <f t="shared" si="15"/>
        <v>0.57647449066906209</v>
      </c>
      <c r="X45">
        <f t="shared" si="16"/>
        <v>3.7373371586606713E-3</v>
      </c>
      <c r="Y45">
        <f t="shared" si="17"/>
        <v>5.7647449066906206E-3</v>
      </c>
      <c r="Z45">
        <f t="shared" si="18"/>
        <v>0.56697240860371079</v>
      </c>
      <c r="AB45">
        <f t="shared" si="19"/>
        <v>779.93287568308017</v>
      </c>
      <c r="AC45">
        <f t="shared" si="2"/>
        <v>752.29387691165573</v>
      </c>
      <c r="AE45">
        <f t="shared" si="3"/>
        <v>0</v>
      </c>
      <c r="AF45">
        <f t="shared" si="24"/>
        <v>0</v>
      </c>
      <c r="AG45">
        <f t="shared" si="24"/>
        <v>-14.17431021509277</v>
      </c>
      <c r="AH45">
        <f t="shared" si="5"/>
        <v>-7474.6743173213426</v>
      </c>
      <c r="AI45">
        <f t="shared" si="25"/>
        <v>-7488.8486275364357</v>
      </c>
      <c r="AJ45">
        <f t="shared" si="7"/>
        <v>27.63899877142444</v>
      </c>
      <c r="AK45">
        <f t="shared" si="22"/>
        <v>54.595301297815617</v>
      </c>
      <c r="AL45">
        <f t="shared" si="26"/>
        <v>-7406.6143274671958</v>
      </c>
      <c r="AN45">
        <f t="shared" si="27"/>
        <v>0</v>
      </c>
      <c r="AO45">
        <f t="shared" si="27"/>
        <v>0</v>
      </c>
      <c r="AP45">
        <f t="shared" si="27"/>
        <v>-0.12143530871718669</v>
      </c>
      <c r="AQ45">
        <f t="shared" si="27"/>
        <v>-64.03764059840023</v>
      </c>
      <c r="AR45">
        <f t="shared" si="27"/>
        <v>-64.159075907117426</v>
      </c>
      <c r="AS45">
        <f t="shared" si="27"/>
        <v>0.23679108877326793</v>
      </c>
      <c r="AT45">
        <f t="shared" si="27"/>
        <v>0.46773332649010824</v>
      </c>
      <c r="AU45">
        <f t="shared" si="23"/>
        <v>-63.454551491854048</v>
      </c>
      <c r="AW45">
        <v>42</v>
      </c>
      <c r="AX45">
        <f>IF(Z45&gt;0, (R45*SUMPRODUCT(K45:$K$98, X45:$X$98)-K45*$AZ$3)/Z45, 0)</f>
        <v>1326.8615288781657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6.8699859999999998E-3</v>
      </c>
      <c r="Q46" s="4">
        <f t="shared" si="21"/>
        <v>25</v>
      </c>
      <c r="R46">
        <f t="shared" si="0"/>
        <v>2000000</v>
      </c>
      <c r="S46">
        <f t="shared" si="1"/>
        <v>1300.6650414018154</v>
      </c>
      <c r="U46">
        <f t="shared" si="13"/>
        <v>6.8699859999999998E-3</v>
      </c>
      <c r="V46">
        <f t="shared" si="14"/>
        <v>0.01</v>
      </c>
      <c r="W46">
        <f t="shared" si="15"/>
        <v>0.56697240860371079</v>
      </c>
      <c r="X46">
        <f t="shared" si="16"/>
        <v>3.8950925094937724E-3</v>
      </c>
      <c r="Y46">
        <f t="shared" si="17"/>
        <v>5.6697240860371081E-3</v>
      </c>
      <c r="Z46">
        <f t="shared" si="18"/>
        <v>0.55740759200817991</v>
      </c>
      <c r="AB46">
        <f t="shared" si="19"/>
        <v>752.29387691165573</v>
      </c>
      <c r="AC46">
        <f t="shared" si="2"/>
        <v>725.00056873700555</v>
      </c>
      <c r="AE46">
        <f t="shared" si="3"/>
        <v>0</v>
      </c>
      <c r="AF46">
        <f t="shared" si="24"/>
        <v>0</v>
      </c>
      <c r="AG46">
        <f t="shared" si="24"/>
        <v>-13.935189800204498</v>
      </c>
      <c r="AH46">
        <f t="shared" si="5"/>
        <v>-7790.1850189875449</v>
      </c>
      <c r="AI46">
        <f t="shared" si="25"/>
        <v>-7804.1202087877491</v>
      </c>
      <c r="AJ46">
        <f t="shared" si="7"/>
        <v>27.293308174650178</v>
      </c>
      <c r="AK46">
        <f t="shared" si="22"/>
        <v>52.660571383815906</v>
      </c>
      <c r="AL46">
        <f t="shared" si="26"/>
        <v>-7724.1663292292824</v>
      </c>
      <c r="AN46">
        <f t="shared" si="27"/>
        <v>0</v>
      </c>
      <c r="AO46">
        <f t="shared" si="27"/>
        <v>0</v>
      </c>
      <c r="AP46">
        <f t="shared" si="27"/>
        <v>-0.10659526496359113</v>
      </c>
      <c r="AQ46">
        <f t="shared" si="27"/>
        <v>-59.589919342339314</v>
      </c>
      <c r="AR46">
        <f t="shared" si="27"/>
        <v>-59.696514607302902</v>
      </c>
      <c r="AS46">
        <f t="shared" si="27"/>
        <v>0.20877630361138599</v>
      </c>
      <c r="AT46">
        <f t="shared" si="27"/>
        <v>0.40281959846069593</v>
      </c>
      <c r="AU46">
        <f t="shared" si="23"/>
        <v>-59.08491870523082</v>
      </c>
      <c r="AW46">
        <v>43</v>
      </c>
      <c r="AX46">
        <f>IF(Z46&gt;0, (R46*SUMPRODUCT(K46:$K$98, X46:$X$98)-K46*$AZ$3)/Z46, 0)</f>
        <v>1300.6650414018154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7.3063119999999997E-3</v>
      </c>
      <c r="Q47" s="4">
        <f t="shared" si="21"/>
        <v>25</v>
      </c>
      <c r="R47">
        <f t="shared" si="0"/>
        <v>2000000</v>
      </c>
      <c r="S47">
        <f t="shared" si="1"/>
        <v>1274.6767077041297</v>
      </c>
      <c r="U47">
        <f t="shared" si="13"/>
        <v>7.3063119999999997E-3</v>
      </c>
      <c r="V47">
        <f t="shared" si="14"/>
        <v>0.01</v>
      </c>
      <c r="W47">
        <f t="shared" si="15"/>
        <v>0.55740759200817991</v>
      </c>
      <c r="X47">
        <f t="shared" si="16"/>
        <v>4.0725937783804688E-3</v>
      </c>
      <c r="Y47">
        <f t="shared" si="17"/>
        <v>5.5740759200817993E-3</v>
      </c>
      <c r="Z47">
        <f t="shared" si="18"/>
        <v>0.54776092230971773</v>
      </c>
      <c r="AB47">
        <f t="shared" si="19"/>
        <v>725.00056873700555</v>
      </c>
      <c r="AC47">
        <f t="shared" si="2"/>
        <v>698.21808905872854</v>
      </c>
      <c r="AE47">
        <f t="shared" si="3"/>
        <v>0</v>
      </c>
      <c r="AF47">
        <f t="shared" si="24"/>
        <v>0</v>
      </c>
      <c r="AG47">
        <f t="shared" si="24"/>
        <v>-13.694023057742942</v>
      </c>
      <c r="AH47">
        <f t="shared" si="5"/>
        <v>-8145.1875567609377</v>
      </c>
      <c r="AI47">
        <f t="shared" si="25"/>
        <v>-8158.8815798186806</v>
      </c>
      <c r="AJ47">
        <f t="shared" si="7"/>
        <v>26.782479678277014</v>
      </c>
      <c r="AK47">
        <f t="shared" si="22"/>
        <v>50.750039811590391</v>
      </c>
      <c r="AL47">
        <f t="shared" si="26"/>
        <v>-8081.3490603288128</v>
      </c>
      <c r="AN47">
        <f t="shared" si="27"/>
        <v>0</v>
      </c>
      <c r="AO47">
        <f t="shared" si="27"/>
        <v>0</v>
      </c>
      <c r="AP47">
        <f t="shared" si="27"/>
        <v>-9.3527226830721913E-2</v>
      </c>
      <c r="AQ47">
        <f t="shared" si="27"/>
        <v>-55.62987596761895</v>
      </c>
      <c r="AR47">
        <f t="shared" si="27"/>
        <v>-55.723403194449673</v>
      </c>
      <c r="AS47">
        <f t="shared" si="27"/>
        <v>0.18291856537681866</v>
      </c>
      <c r="AT47">
        <f t="shared" si="27"/>
        <v>0.3466118367927668</v>
      </c>
      <c r="AU47">
        <f t="shared" si="23"/>
        <v>-55.193872792280082</v>
      </c>
      <c r="AW47">
        <v>44</v>
      </c>
      <c r="AX47">
        <f>IF(Z47&gt;0, (R47*SUMPRODUCT(K47:$K$98, X47:$X$98)-K47*$AZ$3)/Z47, 0)</f>
        <v>1274.6767077041297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7.7977719999999997E-3</v>
      </c>
      <c r="Q48" s="4">
        <f t="shared" si="21"/>
        <v>25</v>
      </c>
      <c r="R48">
        <f t="shared" si="0"/>
        <v>2000000</v>
      </c>
      <c r="S48">
        <f t="shared" si="1"/>
        <v>1248.8207921981254</v>
      </c>
      <c r="U48">
        <f t="shared" si="13"/>
        <v>7.7977719999999997E-3</v>
      </c>
      <c r="V48">
        <f t="shared" si="14"/>
        <v>0.01</v>
      </c>
      <c r="W48">
        <f t="shared" si="15"/>
        <v>0.54776092230971773</v>
      </c>
      <c r="X48">
        <f t="shared" si="16"/>
        <v>4.2713147826808923E-3</v>
      </c>
      <c r="Y48">
        <f t="shared" si="17"/>
        <v>5.4776092230971775E-3</v>
      </c>
      <c r="Z48">
        <f t="shared" si="18"/>
        <v>0.53801199830393964</v>
      </c>
      <c r="AB48">
        <f t="shared" si="19"/>
        <v>698.21808905872854</v>
      </c>
      <c r="AC48">
        <f t="shared" si="2"/>
        <v>671.88056993402245</v>
      </c>
      <c r="AE48">
        <f t="shared" si="3"/>
        <v>0</v>
      </c>
      <c r="AF48">
        <f t="shared" si="24"/>
        <v>0</v>
      </c>
      <c r="AG48">
        <f t="shared" si="24"/>
        <v>-13.450299957598491</v>
      </c>
      <c r="AH48">
        <f t="shared" si="5"/>
        <v>-8542.6295653617854</v>
      </c>
      <c r="AI48">
        <f t="shared" si="25"/>
        <v>-8556.0798653193833</v>
      </c>
      <c r="AJ48">
        <f t="shared" si="7"/>
        <v>26.337519124706091</v>
      </c>
      <c r="AK48">
        <f t="shared" si="22"/>
        <v>48.875266234111002</v>
      </c>
      <c r="AL48">
        <f t="shared" si="26"/>
        <v>-8480.8670799605661</v>
      </c>
      <c r="AN48">
        <f t="shared" si="27"/>
        <v>0</v>
      </c>
      <c r="AO48">
        <f t="shared" si="27"/>
        <v>0</v>
      </c>
      <c r="AP48">
        <f t="shared" si="27"/>
        <v>-8.202022372481825E-2</v>
      </c>
      <c r="AQ48">
        <f t="shared" si="27"/>
        <v>-52.09314218701801</v>
      </c>
      <c r="AR48">
        <f t="shared" si="27"/>
        <v>-52.175162410742828</v>
      </c>
      <c r="AS48">
        <f t="shared" si="27"/>
        <v>0.16060676845684055</v>
      </c>
      <c r="AT48">
        <f t="shared" si="27"/>
        <v>0.29804244394320489</v>
      </c>
      <c r="AU48">
        <f t="shared" si="23"/>
        <v>-51.716513198342781</v>
      </c>
      <c r="AW48">
        <v>45</v>
      </c>
      <c r="AX48">
        <f>IF(Z48&gt;0, (R48*SUMPRODUCT(K48:$K$98, X48:$X$98)-K48*$AZ$3)/Z48, 0)</f>
        <v>1248.8207921981254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8.3605269999999995E-3</v>
      </c>
      <c r="Q49" s="4">
        <f t="shared" si="21"/>
        <v>25</v>
      </c>
      <c r="R49">
        <f t="shared" si="0"/>
        <v>2000000</v>
      </c>
      <c r="S49">
        <f t="shared" si="1"/>
        <v>1223.0637389085596</v>
      </c>
      <c r="U49">
        <f t="shared" si="13"/>
        <v>8.3605269999999995E-3</v>
      </c>
      <c r="V49">
        <f t="shared" si="14"/>
        <v>0.01</v>
      </c>
      <c r="W49">
        <f t="shared" si="15"/>
        <v>0.53801199830393964</v>
      </c>
      <c r="X49">
        <f t="shared" si="16"/>
        <v>4.4980638381440412E-3</v>
      </c>
      <c r="Y49">
        <f t="shared" si="17"/>
        <v>5.3801199830393965E-3</v>
      </c>
      <c r="Z49">
        <f t="shared" si="18"/>
        <v>0.5281338144827562</v>
      </c>
      <c r="AB49">
        <f t="shared" si="19"/>
        <v>671.88056993402245</v>
      </c>
      <c r="AC49">
        <f t="shared" si="2"/>
        <v>645.94131778531937</v>
      </c>
      <c r="AE49">
        <f t="shared" si="3"/>
        <v>0</v>
      </c>
      <c r="AF49">
        <f t="shared" si="24"/>
        <v>0</v>
      </c>
      <c r="AG49">
        <f t="shared" si="24"/>
        <v>-13.203345362068905</v>
      </c>
      <c r="AH49">
        <f t="shared" si="5"/>
        <v>-8996.1276762880825</v>
      </c>
      <c r="AI49">
        <f t="shared" si="25"/>
        <v>-9009.3310216501523</v>
      </c>
      <c r="AJ49">
        <f t="shared" si="7"/>
        <v>25.939252148703076</v>
      </c>
      <c r="AK49">
        <f t="shared" si="22"/>
        <v>47.031639895381574</v>
      </c>
      <c r="AL49">
        <f t="shared" si="26"/>
        <v>-8936.3601296060679</v>
      </c>
      <c r="AN49">
        <f t="shared" si="27"/>
        <v>0</v>
      </c>
      <c r="AO49">
        <f t="shared" si="27"/>
        <v>0</v>
      </c>
      <c r="AP49">
        <f t="shared" si="27"/>
        <v>-7.1887758207654182E-2</v>
      </c>
      <c r="AQ49">
        <f t="shared" si="27"/>
        <v>-48.980878214098816</v>
      </c>
      <c r="AR49">
        <f t="shared" si="27"/>
        <v>-49.052765972306474</v>
      </c>
      <c r="AS49">
        <f t="shared" si="27"/>
        <v>0.14123047117364415</v>
      </c>
      <c r="AT49">
        <f t="shared" si="27"/>
        <v>0.25607140192073752</v>
      </c>
      <c r="AU49">
        <f t="shared" si="23"/>
        <v>-48.655464099212097</v>
      </c>
      <c r="AW49">
        <v>46</v>
      </c>
      <c r="AX49">
        <f>IF(Z49&gt;0, (R49*SUMPRODUCT(K49:$K$98, X49:$X$98)-K49*$AZ$3)/Z49, 0)</f>
        <v>1223.0637389085596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9.009787E-3</v>
      </c>
      <c r="Q50" s="4">
        <f t="shared" si="21"/>
        <v>25</v>
      </c>
      <c r="R50">
        <f t="shared" si="0"/>
        <v>2000000</v>
      </c>
      <c r="S50">
        <f t="shared" si="1"/>
        <v>1197.2962504681091</v>
      </c>
      <c r="U50">
        <f t="shared" si="13"/>
        <v>9.009787E-3</v>
      </c>
      <c r="V50">
        <f t="shared" si="14"/>
        <v>0.01</v>
      </c>
      <c r="W50">
        <f t="shared" si="15"/>
        <v>0.5281338144827562</v>
      </c>
      <c r="X50">
        <f t="shared" si="16"/>
        <v>4.7583731759871482E-3</v>
      </c>
      <c r="Y50">
        <f t="shared" si="17"/>
        <v>5.2813381448275623E-3</v>
      </c>
      <c r="Z50">
        <f t="shared" si="18"/>
        <v>0.51809410316194149</v>
      </c>
      <c r="AB50">
        <f t="shared" si="19"/>
        <v>645.94131778531937</v>
      </c>
      <c r="AC50">
        <f t="shared" si="2"/>
        <v>620.31212710543025</v>
      </c>
      <c r="AE50">
        <f t="shared" si="3"/>
        <v>0</v>
      </c>
      <c r="AF50">
        <f t="shared" si="24"/>
        <v>0</v>
      </c>
      <c r="AG50">
        <f t="shared" si="24"/>
        <v>-12.952352579048537</v>
      </c>
      <c r="AH50">
        <f t="shared" si="5"/>
        <v>-9516.746351974296</v>
      </c>
      <c r="AI50">
        <f t="shared" si="25"/>
        <v>-9529.6987045533442</v>
      </c>
      <c r="AJ50">
        <f t="shared" si="7"/>
        <v>25.62919067988912</v>
      </c>
      <c r="AK50">
        <f t="shared" si="22"/>
        <v>45.215892244972359</v>
      </c>
      <c r="AL50">
        <f t="shared" si="26"/>
        <v>-9458.8536216284829</v>
      </c>
      <c r="AN50">
        <f t="shared" si="27"/>
        <v>0</v>
      </c>
      <c r="AO50">
        <f t="shared" si="27"/>
        <v>0</v>
      </c>
      <c r="AP50">
        <f t="shared" si="27"/>
        <v>-6.2965345746624254E-2</v>
      </c>
      <c r="AQ50">
        <f t="shared" si="27"/>
        <v>-46.263813525604697</v>
      </c>
      <c r="AR50">
        <f t="shared" si="27"/>
        <v>-46.326778871351323</v>
      </c>
      <c r="AS50">
        <f t="shared" si="27"/>
        <v>0.12459133138297586</v>
      </c>
      <c r="AT50">
        <f t="shared" si="27"/>
        <v>0.21980827583802001</v>
      </c>
      <c r="AU50">
        <f t="shared" si="23"/>
        <v>-45.982379264130323</v>
      </c>
      <c r="AW50">
        <v>47</v>
      </c>
      <c r="AX50">
        <f>IF(Z50&gt;0, (R50*SUMPRODUCT(K50:$K$98, X50:$X$98)-K50*$AZ$3)/Z50, 0)</f>
        <v>1197.2962504681091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9.7579090000000004E-3</v>
      </c>
      <c r="Q51" s="4">
        <f t="shared" si="21"/>
        <v>25</v>
      </c>
      <c r="R51">
        <f t="shared" si="0"/>
        <v>2000000</v>
      </c>
      <c r="S51">
        <f t="shared" si="1"/>
        <v>1171.3873722002986</v>
      </c>
      <c r="U51">
        <f t="shared" si="13"/>
        <v>9.7579090000000004E-3</v>
      </c>
      <c r="V51">
        <f t="shared" si="14"/>
        <v>0.01</v>
      </c>
      <c r="W51">
        <f t="shared" si="15"/>
        <v>0.51809410316194149</v>
      </c>
      <c r="X51">
        <f t="shared" si="16"/>
        <v>5.0555151120908375E-3</v>
      </c>
      <c r="Y51">
        <f t="shared" si="17"/>
        <v>5.1809410316194151E-3</v>
      </c>
      <c r="Z51">
        <f t="shared" si="18"/>
        <v>0.50785764701823133</v>
      </c>
      <c r="AB51">
        <f t="shared" si="19"/>
        <v>620.31212710543025</v>
      </c>
      <c r="AC51">
        <f t="shared" si="2"/>
        <v>594.89803459251277</v>
      </c>
      <c r="AE51">
        <f t="shared" si="3"/>
        <v>0</v>
      </c>
      <c r="AF51">
        <f t="shared" si="24"/>
        <v>0</v>
      </c>
      <c r="AG51">
        <f t="shared" si="24"/>
        <v>-12.696441175455783</v>
      </c>
      <c r="AH51">
        <f t="shared" si="5"/>
        <v>-10111.030224181675</v>
      </c>
      <c r="AI51">
        <f t="shared" si="25"/>
        <v>-10123.726665357131</v>
      </c>
      <c r="AJ51">
        <f t="shared" si="7"/>
        <v>25.414092512917478</v>
      </c>
      <c r="AK51">
        <f t="shared" si="22"/>
        <v>43.421848897380123</v>
      </c>
      <c r="AL51">
        <f t="shared" si="26"/>
        <v>-10054.890723946834</v>
      </c>
      <c r="AN51">
        <f t="shared" si="27"/>
        <v>0</v>
      </c>
      <c r="AO51">
        <f t="shared" si="27"/>
        <v>0</v>
      </c>
      <c r="AP51">
        <f t="shared" si="27"/>
        <v>-5.5108287656436543E-2</v>
      </c>
      <c r="AQ51">
        <f t="shared" si="27"/>
        <v>-43.886436710649754</v>
      </c>
      <c r="AR51">
        <f t="shared" si="27"/>
        <v>-43.941544998306192</v>
      </c>
      <c r="AS51">
        <f t="shared" si="27"/>
        <v>0.11030863699322181</v>
      </c>
      <c r="AT51">
        <f t="shared" si="27"/>
        <v>0.18847043092965332</v>
      </c>
      <c r="AU51">
        <f t="shared" si="23"/>
        <v>-43.642765930383312</v>
      </c>
      <c r="AW51">
        <v>48</v>
      </c>
      <c r="AX51">
        <f>IF(Z51&gt;0, (R51*SUMPRODUCT(K51:$K$98, X51:$X$98)-K51*$AZ$3)/Z51, 0)</f>
        <v>1171.3873722002986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1.0650522000000001E-2</v>
      </c>
      <c r="Q52" s="4">
        <f t="shared" si="21"/>
        <v>25</v>
      </c>
      <c r="R52">
        <f t="shared" si="0"/>
        <v>2000000</v>
      </c>
      <c r="S52">
        <f t="shared" si="1"/>
        <v>1145.2787282241102</v>
      </c>
      <c r="U52">
        <f t="shared" si="13"/>
        <v>1.0650522000000001E-2</v>
      </c>
      <c r="V52">
        <f t="shared" si="14"/>
        <v>0.01</v>
      </c>
      <c r="W52">
        <f t="shared" si="15"/>
        <v>0.50785764701823133</v>
      </c>
      <c r="X52">
        <f t="shared" si="16"/>
        <v>5.4089490424359078E-3</v>
      </c>
      <c r="Y52">
        <f t="shared" si="17"/>
        <v>5.0785764701823137E-3</v>
      </c>
      <c r="Z52">
        <f t="shared" si="18"/>
        <v>0.49737012150561305</v>
      </c>
      <c r="AB52">
        <f t="shared" si="19"/>
        <v>594.89803459251277</v>
      </c>
      <c r="AC52">
        <f t="shared" si="2"/>
        <v>569.62742021461963</v>
      </c>
      <c r="AE52">
        <f t="shared" si="3"/>
        <v>0</v>
      </c>
      <c r="AF52">
        <f t="shared" si="24"/>
        <v>0</v>
      </c>
      <c r="AG52">
        <f t="shared" si="24"/>
        <v>-12.434253037640326</v>
      </c>
      <c r="AH52">
        <f t="shared" si="5"/>
        <v>-10817.898084871815</v>
      </c>
      <c r="AI52">
        <f t="shared" si="25"/>
        <v>-10830.332337909455</v>
      </c>
      <c r="AJ52">
        <f t="shared" si="7"/>
        <v>25.270614377893139</v>
      </c>
      <c r="AK52">
        <f t="shared" si="22"/>
        <v>41.642862421475897</v>
      </c>
      <c r="AL52">
        <f t="shared" si="26"/>
        <v>-10763.418861110087</v>
      </c>
      <c r="AN52">
        <f t="shared" si="27"/>
        <v>0</v>
      </c>
      <c r="AO52">
        <f t="shared" si="27"/>
        <v>0</v>
      </c>
      <c r="AP52">
        <f t="shared" si="27"/>
        <v>-4.8187743526611572E-2</v>
      </c>
      <c r="AQ52">
        <f t="shared" si="27"/>
        <v>-41.923716433371844</v>
      </c>
      <c r="AR52">
        <f t="shared" si="27"/>
        <v>-41.971904176898448</v>
      </c>
      <c r="AS52">
        <f t="shared" si="27"/>
        <v>9.7933818840227588E-2</v>
      </c>
      <c r="AT52">
        <f t="shared" si="27"/>
        <v>0.16138288066082837</v>
      </c>
      <c r="AU52">
        <f t="shared" si="23"/>
        <v>-41.712587477397399</v>
      </c>
      <c r="AW52">
        <v>49</v>
      </c>
      <c r="AX52">
        <f>IF(Z52&gt;0, (R52*SUMPRODUCT(K52:$K$98, X52:$X$98)-K52*$AZ$3)/Z52, 0)</f>
        <v>1145.2787282241102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1.1678121E-2</v>
      </c>
      <c r="Q53" s="4">
        <f t="shared" si="21"/>
        <v>25</v>
      </c>
      <c r="R53">
        <f t="shared" si="0"/>
        <v>2000000</v>
      </c>
      <c r="S53">
        <f t="shared" si="1"/>
        <v>1118.6566322397875</v>
      </c>
      <c r="U53">
        <f t="shared" si="13"/>
        <v>1.1678121E-2</v>
      </c>
      <c r="V53">
        <f t="shared" si="14"/>
        <v>0.01</v>
      </c>
      <c r="W53">
        <f t="shared" si="15"/>
        <v>0.49737012150561305</v>
      </c>
      <c r="X53">
        <f t="shared" si="16"/>
        <v>5.8083484607272511E-3</v>
      </c>
      <c r="Y53">
        <f t="shared" si="17"/>
        <v>4.9737012150561305E-3</v>
      </c>
      <c r="Z53">
        <f t="shared" si="18"/>
        <v>0.48658807182982966</v>
      </c>
      <c r="AB53">
        <f t="shared" si="19"/>
        <v>569.62742021461963</v>
      </c>
      <c r="AC53">
        <f t="shared" si="2"/>
        <v>544.32497372120906</v>
      </c>
      <c r="AE53">
        <f t="shared" si="3"/>
        <v>0</v>
      </c>
      <c r="AF53">
        <f t="shared" si="24"/>
        <v>0</v>
      </c>
      <c r="AG53">
        <f t="shared" si="24"/>
        <v>-12.164701795745742</v>
      </c>
      <c r="AH53">
        <f t="shared" si="5"/>
        <v>-11616.696921454502</v>
      </c>
      <c r="AI53">
        <f t="shared" si="25"/>
        <v>-11628.861623250248</v>
      </c>
      <c r="AJ53">
        <f t="shared" si="7"/>
        <v>25.302446493410571</v>
      </c>
      <c r="AK53">
        <f t="shared" si="22"/>
        <v>39.87391941502338</v>
      </c>
      <c r="AL53">
        <f t="shared" si="26"/>
        <v>-11563.685257341813</v>
      </c>
      <c r="AN53">
        <f t="shared" si="27"/>
        <v>0</v>
      </c>
      <c r="AO53">
        <f t="shared" si="27"/>
        <v>0</v>
      </c>
      <c r="AP53">
        <f t="shared" si="27"/>
        <v>-4.2092074814039926E-2</v>
      </c>
      <c r="AQ53">
        <f t="shared" si="27"/>
        <v>-40.195878544338328</v>
      </c>
      <c r="AR53">
        <f t="shared" si="27"/>
        <v>-40.237970619152364</v>
      </c>
      <c r="AS53">
        <f t="shared" si="27"/>
        <v>8.7551054572611448E-2</v>
      </c>
      <c r="AT53">
        <f t="shared" si="27"/>
        <v>0.13797099405536825</v>
      </c>
      <c r="AU53">
        <f t="shared" si="23"/>
        <v>-40.012448570524384</v>
      </c>
      <c r="AW53">
        <v>50</v>
      </c>
      <c r="AX53">
        <f>IF(Z53&gt;0, (R53*SUMPRODUCT(K53:$K$98, X53:$X$98)-K53*$AZ$3)/Z53, 0)</f>
        <v>1118.6566322397875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1.2859717E-2</v>
      </c>
      <c r="Q54" s="4">
        <f t="shared" si="21"/>
        <v>25</v>
      </c>
      <c r="R54">
        <f t="shared" si="0"/>
        <v>2000000</v>
      </c>
      <c r="S54">
        <f t="shared" si="1"/>
        <v>1091.4993244199848</v>
      </c>
      <c r="U54">
        <f t="shared" si="13"/>
        <v>1.2859717E-2</v>
      </c>
      <c r="V54">
        <f t="shared" si="14"/>
        <v>0.01</v>
      </c>
      <c r="W54">
        <f t="shared" si="15"/>
        <v>0.48658807182982966</v>
      </c>
      <c r="X54">
        <f t="shared" si="16"/>
        <v>6.2573848993072818E-3</v>
      </c>
      <c r="Y54">
        <f t="shared" si="17"/>
        <v>4.8658807182982971E-3</v>
      </c>
      <c r="Z54">
        <f t="shared" si="18"/>
        <v>0.47546480621222409</v>
      </c>
      <c r="AB54">
        <f t="shared" si="19"/>
        <v>544.32497372120906</v>
      </c>
      <c r="AC54">
        <f t="shared" si="2"/>
        <v>518.96951476612162</v>
      </c>
      <c r="AE54">
        <f t="shared" si="3"/>
        <v>0</v>
      </c>
      <c r="AF54">
        <f t="shared" si="24"/>
        <v>0</v>
      </c>
      <c r="AG54">
        <f t="shared" si="24"/>
        <v>-11.886620155305602</v>
      </c>
      <c r="AH54">
        <f t="shared" si="5"/>
        <v>-12514.769798614563</v>
      </c>
      <c r="AI54">
        <f t="shared" si="25"/>
        <v>-12526.65641876987</v>
      </c>
      <c r="AJ54">
        <f t="shared" si="7"/>
        <v>25.355458955087443</v>
      </c>
      <c r="AK54">
        <f t="shared" si="22"/>
        <v>38.102748160484637</v>
      </c>
      <c r="AL54">
        <f t="shared" si="26"/>
        <v>-12463.198211654297</v>
      </c>
      <c r="AN54">
        <f t="shared" si="27"/>
        <v>0</v>
      </c>
      <c r="AO54">
        <f t="shared" si="27"/>
        <v>0</v>
      </c>
      <c r="AP54">
        <f t="shared" si="27"/>
        <v>-3.6723090978435839E-2</v>
      </c>
      <c r="AQ54">
        <f t="shared" si="27"/>
        <v>-38.663726432241496</v>
      </c>
      <c r="AR54">
        <f t="shared" si="27"/>
        <v>-38.700449523219937</v>
      </c>
      <c r="AS54">
        <f t="shared" si="27"/>
        <v>7.8334363666198323E-2</v>
      </c>
      <c r="AT54">
        <f t="shared" si="27"/>
        <v>0.11771644663864769</v>
      </c>
      <c r="AU54">
        <f t="shared" si="23"/>
        <v>-38.504398712915084</v>
      </c>
      <c r="AW54">
        <v>51</v>
      </c>
      <c r="AX54">
        <f>IF(Z54&gt;0, (R54*SUMPRODUCT(K54:$K$98, X54:$X$98)-K54*$AZ$3)/Z54, 0)</f>
        <v>1091.4993244199848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1.4223828000000001E-2</v>
      </c>
      <c r="Q55" s="4">
        <f t="shared" si="21"/>
        <v>25</v>
      </c>
      <c r="R55">
        <f t="shared" si="0"/>
        <v>2000000</v>
      </c>
      <c r="S55">
        <f t="shared" si="1"/>
        <v>1063.8196170169902</v>
      </c>
      <c r="U55">
        <f t="shared" si="13"/>
        <v>1.4223828000000001E-2</v>
      </c>
      <c r="V55">
        <f t="shared" si="14"/>
        <v>0.01</v>
      </c>
      <c r="W55">
        <f t="shared" si="15"/>
        <v>0.47546480621222409</v>
      </c>
      <c r="X55">
        <f t="shared" si="16"/>
        <v>6.7629296236160078E-3</v>
      </c>
      <c r="Y55">
        <f t="shared" si="17"/>
        <v>4.7546480621222407E-3</v>
      </c>
      <c r="Z55">
        <f t="shared" si="18"/>
        <v>0.46394722852648584</v>
      </c>
      <c r="AB55">
        <f t="shared" si="19"/>
        <v>518.96951476612162</v>
      </c>
      <c r="AC55">
        <f t="shared" si="2"/>
        <v>493.55616296714015</v>
      </c>
      <c r="AE55">
        <f t="shared" si="3"/>
        <v>0</v>
      </c>
      <c r="AF55">
        <f t="shared" si="24"/>
        <v>0</v>
      </c>
      <c r="AG55">
        <f t="shared" si="24"/>
        <v>-11.598680713162146</v>
      </c>
      <c r="AH55">
        <f t="shared" si="5"/>
        <v>-13525.859247232016</v>
      </c>
      <c r="AI55">
        <f t="shared" si="25"/>
        <v>-13537.457927945179</v>
      </c>
      <c r="AJ55">
        <f t="shared" si="7"/>
        <v>25.413351798981466</v>
      </c>
      <c r="AK55">
        <f t="shared" si="22"/>
        <v>36.327866033628517</v>
      </c>
      <c r="AL55">
        <f t="shared" si="26"/>
        <v>-13475.716710112569</v>
      </c>
      <c r="AN55">
        <f t="shared" si="27"/>
        <v>0</v>
      </c>
      <c r="AO55">
        <f t="shared" si="27"/>
        <v>0</v>
      </c>
      <c r="AP55">
        <f t="shared" si="27"/>
        <v>-3.1994211731201656E-2</v>
      </c>
      <c r="AQ55">
        <f t="shared" si="27"/>
        <v>-37.310209264687366</v>
      </c>
      <c r="AR55">
        <f t="shared" si="27"/>
        <v>-37.342203476418568</v>
      </c>
      <c r="AS55">
        <f t="shared" si="27"/>
        <v>7.0101089801829511E-2</v>
      </c>
      <c r="AT55">
        <f t="shared" si="27"/>
        <v>0.1002080724839409</v>
      </c>
      <c r="AU55">
        <f t="shared" si="23"/>
        <v>-37.1718943141328</v>
      </c>
      <c r="AW55">
        <v>52</v>
      </c>
      <c r="AX55">
        <f>IF(Z55&gt;0, (R55*SUMPRODUCT(K55:$K$98, X55:$X$98)-K55*$AZ$3)/Z55, 0)</f>
        <v>1063.8196170169902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1.5749540999999999E-2</v>
      </c>
      <c r="Q56" s="4">
        <f t="shared" si="21"/>
        <v>25</v>
      </c>
      <c r="R56">
        <f t="shared" si="0"/>
        <v>2000000</v>
      </c>
      <c r="S56">
        <f t="shared" si="1"/>
        <v>1035.5659657756376</v>
      </c>
      <c r="U56">
        <f t="shared" si="13"/>
        <v>1.5749540999999999E-2</v>
      </c>
      <c r="V56">
        <f t="shared" si="14"/>
        <v>0.01</v>
      </c>
      <c r="W56">
        <f t="shared" si="15"/>
        <v>0.46394722852648584</v>
      </c>
      <c r="X56">
        <f t="shared" si="16"/>
        <v>7.3069558975142578E-3</v>
      </c>
      <c r="Y56">
        <f t="shared" si="17"/>
        <v>4.6394722852648581E-3</v>
      </c>
      <c r="Z56">
        <f t="shared" si="18"/>
        <v>0.45200080034370677</v>
      </c>
      <c r="AB56">
        <f t="shared" si="19"/>
        <v>493.55616296714015</v>
      </c>
      <c r="AC56">
        <f t="shared" si="2"/>
        <v>468.07664533929182</v>
      </c>
      <c r="AE56">
        <f t="shared" si="3"/>
        <v>0</v>
      </c>
      <c r="AF56">
        <f t="shared" si="24"/>
        <v>0</v>
      </c>
      <c r="AG56">
        <f t="shared" si="24"/>
        <v>-11.30002000859267</v>
      </c>
      <c r="AH56">
        <f t="shared" si="5"/>
        <v>-14613.911795028516</v>
      </c>
      <c r="AI56">
        <f t="shared" si="25"/>
        <v>-14625.21181503711</v>
      </c>
      <c r="AJ56">
        <f t="shared" si="7"/>
        <v>25.479517627848338</v>
      </c>
      <c r="AK56">
        <f t="shared" si="22"/>
        <v>34.548931407699811</v>
      </c>
      <c r="AL56">
        <f t="shared" si="26"/>
        <v>-14565.183366001562</v>
      </c>
      <c r="AN56">
        <f t="shared" si="27"/>
        <v>0</v>
      </c>
      <c r="AO56">
        <f t="shared" si="27"/>
        <v>0</v>
      </c>
      <c r="AP56">
        <f t="shared" si="27"/>
        <v>-2.7830692378987859E-2</v>
      </c>
      <c r="AQ56">
        <f t="shared" si="27"/>
        <v>-35.992439244517243</v>
      </c>
      <c r="AR56">
        <f t="shared" si="27"/>
        <v>-36.020269936896234</v>
      </c>
      <c r="AS56">
        <f t="shared" si="27"/>
        <v>6.2753217828501878E-2</v>
      </c>
      <c r="AT56">
        <f t="shared" si="27"/>
        <v>8.5090175176618599E-2</v>
      </c>
      <c r="AU56">
        <f t="shared" si="23"/>
        <v>-35.872426543891116</v>
      </c>
      <c r="AW56">
        <v>53</v>
      </c>
      <c r="AX56">
        <f>IF(Z56&gt;0, (R56*SUMPRODUCT(K56:$K$98, X56:$X$98)-K56*$AZ$3)/Z56, 0)</f>
        <v>1035.5659657756376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1.7447312E-2</v>
      </c>
      <c r="Q57" s="4">
        <f t="shared" si="21"/>
        <v>25</v>
      </c>
      <c r="R57">
        <f t="shared" si="0"/>
        <v>2000000</v>
      </c>
      <c r="S57">
        <f t="shared" si="1"/>
        <v>1006.9444217954612</v>
      </c>
      <c r="U57">
        <f t="shared" si="13"/>
        <v>1.7447312E-2</v>
      </c>
      <c r="V57">
        <f t="shared" si="14"/>
        <v>0.01</v>
      </c>
      <c r="W57">
        <f t="shared" si="15"/>
        <v>0.45200080034370677</v>
      </c>
      <c r="X57">
        <f t="shared" si="16"/>
        <v>7.886198987846359E-3</v>
      </c>
      <c r="Y57">
        <f t="shared" si="17"/>
        <v>4.5200080034370682E-3</v>
      </c>
      <c r="Z57">
        <f t="shared" si="18"/>
        <v>0.43959459335242335</v>
      </c>
      <c r="AB57">
        <f t="shared" si="19"/>
        <v>468.07664533929182</v>
      </c>
      <c r="AC57">
        <f t="shared" si="2"/>
        <v>442.64732362766682</v>
      </c>
      <c r="AE57">
        <f t="shared" si="3"/>
        <v>0</v>
      </c>
      <c r="AF57">
        <f t="shared" si="24"/>
        <v>0</v>
      </c>
      <c r="AG57">
        <f t="shared" si="24"/>
        <v>-10.989864833810584</v>
      </c>
      <c r="AH57">
        <f t="shared" si="5"/>
        <v>-15772.397975692718</v>
      </c>
      <c r="AI57">
        <f t="shared" si="25"/>
        <v>-15783.38784052653</v>
      </c>
      <c r="AJ57">
        <f t="shared" si="7"/>
        <v>25.429321711624993</v>
      </c>
      <c r="AK57">
        <f t="shared" si="22"/>
        <v>32.765365173750432</v>
      </c>
      <c r="AL57">
        <f t="shared" si="26"/>
        <v>-15725.193153641154</v>
      </c>
      <c r="AN57">
        <f t="shared" si="27"/>
        <v>0</v>
      </c>
      <c r="AO57">
        <f t="shared" si="27"/>
        <v>0</v>
      </c>
      <c r="AP57">
        <f t="shared" si="27"/>
        <v>-2.4166798823290852E-2</v>
      </c>
      <c r="AQ57">
        <f t="shared" si="27"/>
        <v>-34.683626650873094</v>
      </c>
      <c r="AR57">
        <f t="shared" si="27"/>
        <v>-34.707793449696389</v>
      </c>
      <c r="AS57">
        <f t="shared" si="27"/>
        <v>5.591927756262479E-2</v>
      </c>
      <c r="AT57">
        <f t="shared" si="27"/>
        <v>7.2051294579128095E-2</v>
      </c>
      <c r="AU57">
        <f t="shared" si="23"/>
        <v>-34.579822877554633</v>
      </c>
      <c r="AW57">
        <v>54</v>
      </c>
      <c r="AX57">
        <f>IF(Z57&gt;0, (R57*SUMPRODUCT(K57:$K$98, X57:$X$98)-K57*$AZ$3)/Z57, 0)</f>
        <v>1006.9444217954612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1.9300032000000002E-2</v>
      </c>
      <c r="Q58" s="4">
        <f t="shared" si="21"/>
        <v>25</v>
      </c>
      <c r="R58">
        <f t="shared" si="0"/>
        <v>2000000</v>
      </c>
      <c r="S58">
        <f t="shared" si="1"/>
        <v>978.16008898896359</v>
      </c>
      <c r="U58">
        <f t="shared" si="13"/>
        <v>1.9300032000000002E-2</v>
      </c>
      <c r="V58">
        <f t="shared" si="14"/>
        <v>0.01</v>
      </c>
      <c r="W58">
        <f t="shared" si="15"/>
        <v>0.43959459335242335</v>
      </c>
      <c r="X58">
        <f t="shared" si="16"/>
        <v>8.4841897187287584E-3</v>
      </c>
      <c r="Y58">
        <f t="shared" si="17"/>
        <v>4.3959459335242337E-3</v>
      </c>
      <c r="Z58">
        <f t="shared" si="18"/>
        <v>0.42671445770017036</v>
      </c>
      <c r="AB58">
        <f t="shared" si="19"/>
        <v>442.64732362766682</v>
      </c>
      <c r="AC58">
        <f t="shared" si="2"/>
        <v>417.39505191687596</v>
      </c>
      <c r="AE58">
        <f t="shared" si="3"/>
        <v>0</v>
      </c>
      <c r="AF58">
        <f t="shared" si="24"/>
        <v>0</v>
      </c>
      <c r="AG58">
        <f t="shared" si="24"/>
        <v>-10.667861442504259</v>
      </c>
      <c r="AH58">
        <f t="shared" si="5"/>
        <v>-16968.379437457515</v>
      </c>
      <c r="AI58">
        <f t="shared" si="25"/>
        <v>-16979.047298900019</v>
      </c>
      <c r="AJ58">
        <f t="shared" si="7"/>
        <v>25.252271710790865</v>
      </c>
      <c r="AK58">
        <f t="shared" si="22"/>
        <v>30.985312653936681</v>
      </c>
      <c r="AL58">
        <f t="shared" si="26"/>
        <v>-16922.809714535291</v>
      </c>
      <c r="AN58">
        <f t="shared" si="27"/>
        <v>0</v>
      </c>
      <c r="AO58">
        <f t="shared" si="27"/>
        <v>0</v>
      </c>
      <c r="AP58">
        <f t="shared" si="27"/>
        <v>-2.0945277539670414E-2</v>
      </c>
      <c r="AQ58">
        <f t="shared" si="27"/>
        <v>-33.315713616219689</v>
      </c>
      <c r="AR58">
        <f t="shared" si="27"/>
        <v>-33.336658893759363</v>
      </c>
      <c r="AS58">
        <f t="shared" si="27"/>
        <v>4.9580306450392041E-2</v>
      </c>
      <c r="AT58">
        <f t="shared" si="27"/>
        <v>6.0836558169414592E-2</v>
      </c>
      <c r="AU58">
        <f t="shared" si="23"/>
        <v>-33.226242029139556</v>
      </c>
      <c r="AW58">
        <v>55</v>
      </c>
      <c r="AX58">
        <f>IF(Z58&gt;0, (R58*SUMPRODUCT(K58:$K$98, X58:$X$98)-K58*$AZ$3)/Z58, 0)</f>
        <v>978.16008898896359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2.1337168E-2</v>
      </c>
      <c r="Q59" s="4">
        <f t="shared" si="21"/>
        <v>25</v>
      </c>
      <c r="R59">
        <f t="shared" si="0"/>
        <v>2000000</v>
      </c>
      <c r="S59">
        <f t="shared" si="1"/>
        <v>949.57632616917203</v>
      </c>
      <c r="U59">
        <f t="shared" si="13"/>
        <v>2.1337168E-2</v>
      </c>
      <c r="V59">
        <f t="shared" si="14"/>
        <v>0.01</v>
      </c>
      <c r="W59">
        <f t="shared" si="15"/>
        <v>0.42671445770017036</v>
      </c>
      <c r="X59">
        <f t="shared" si="16"/>
        <v>9.1048780719774278E-3</v>
      </c>
      <c r="Y59">
        <f t="shared" si="17"/>
        <v>4.2671445770017039E-3</v>
      </c>
      <c r="Z59">
        <f t="shared" si="18"/>
        <v>0.41334243505119123</v>
      </c>
      <c r="AB59">
        <f t="shared" si="19"/>
        <v>417.39505191687596</v>
      </c>
      <c r="AC59">
        <f t="shared" si="2"/>
        <v>392.50019092572978</v>
      </c>
      <c r="AE59">
        <f t="shared" si="3"/>
        <v>0</v>
      </c>
      <c r="AF59">
        <f t="shared" si="24"/>
        <v>0</v>
      </c>
      <c r="AG59">
        <f t="shared" si="24"/>
        <v>-10.333560876279781</v>
      </c>
      <c r="AH59">
        <f t="shared" si="5"/>
        <v>-18209.756143954855</v>
      </c>
      <c r="AI59">
        <f t="shared" si="25"/>
        <v>-18220.089704831134</v>
      </c>
      <c r="AJ59">
        <f t="shared" si="7"/>
        <v>24.894860991146174</v>
      </c>
      <c r="AK59">
        <f t="shared" si="22"/>
        <v>29.217653634181321</v>
      </c>
      <c r="AL59">
        <f t="shared" si="26"/>
        <v>-18165.977190205806</v>
      </c>
      <c r="AN59">
        <f t="shared" si="27"/>
        <v>0</v>
      </c>
      <c r="AO59">
        <f t="shared" si="27"/>
        <v>0</v>
      </c>
      <c r="AP59">
        <f t="shared" si="27"/>
        <v>-1.8115099873752798E-2</v>
      </c>
      <c r="AQ59">
        <f t="shared" si="27"/>
        <v>-31.922350405041016</v>
      </c>
      <c r="AR59">
        <f t="shared" si="27"/>
        <v>-31.940465504914766</v>
      </c>
      <c r="AS59">
        <f t="shared" si="27"/>
        <v>4.3641577051429896E-2</v>
      </c>
      <c r="AT59">
        <f t="shared" si="27"/>
        <v>5.1219586355256377E-2</v>
      </c>
      <c r="AU59">
        <f t="shared" si="23"/>
        <v>-31.845604341508079</v>
      </c>
      <c r="AW59">
        <v>56</v>
      </c>
      <c r="AX59">
        <f>IF(Z59&gt;0, (R59*SUMPRODUCT(K59:$K$98, X59:$X$98)-K59*$AZ$3)/Z59, 0)</f>
        <v>949.57632616917203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2.3628113999999999E-2</v>
      </c>
      <c r="Q60" s="4">
        <f t="shared" si="21"/>
        <v>25</v>
      </c>
      <c r="R60">
        <f t="shared" si="0"/>
        <v>2000000</v>
      </c>
      <c r="S60">
        <f t="shared" si="1"/>
        <v>921.52550387256531</v>
      </c>
      <c r="U60">
        <f t="shared" si="13"/>
        <v>2.3628113999999999E-2</v>
      </c>
      <c r="V60">
        <f t="shared" si="14"/>
        <v>0.01</v>
      </c>
      <c r="W60">
        <f t="shared" si="15"/>
        <v>0.41334243505119123</v>
      </c>
      <c r="X60">
        <f t="shared" si="16"/>
        <v>9.7665021764271418E-3</v>
      </c>
      <c r="Y60">
        <f t="shared" si="17"/>
        <v>4.1334243505119122E-3</v>
      </c>
      <c r="Z60">
        <f t="shared" si="18"/>
        <v>0.39944250852425217</v>
      </c>
      <c r="AB60">
        <f t="shared" si="19"/>
        <v>392.50019092572978</v>
      </c>
      <c r="AC60">
        <f t="shared" si="2"/>
        <v>368.09645893593296</v>
      </c>
      <c r="AE60">
        <f t="shared" si="3"/>
        <v>0</v>
      </c>
      <c r="AF60">
        <f t="shared" si="24"/>
        <v>0</v>
      </c>
      <c r="AG60">
        <f t="shared" si="24"/>
        <v>-9.9860627131063051</v>
      </c>
      <c r="AH60">
        <f t="shared" si="5"/>
        <v>-19533.004352854285</v>
      </c>
      <c r="AI60">
        <f t="shared" si="25"/>
        <v>-19542.99041556739</v>
      </c>
      <c r="AJ60">
        <f t="shared" si="7"/>
        <v>24.403731989796825</v>
      </c>
      <c r="AK60">
        <f t="shared" si="22"/>
        <v>27.475013364801086</v>
      </c>
      <c r="AL60">
        <f t="shared" si="26"/>
        <v>-19491.111670212791</v>
      </c>
      <c r="AN60">
        <f t="shared" si="27"/>
        <v>0</v>
      </c>
      <c r="AO60">
        <f t="shared" si="27"/>
        <v>0</v>
      </c>
      <c r="AP60">
        <f t="shared" si="27"/>
        <v>-1.5630288598282905E-2</v>
      </c>
      <c r="AQ60">
        <f t="shared" si="27"/>
        <v>-30.57326035274405</v>
      </c>
      <c r="AR60">
        <f t="shared" si="27"/>
        <v>-30.588890641342331</v>
      </c>
      <c r="AS60">
        <f t="shared" si="27"/>
        <v>3.8196973605528421E-2</v>
      </c>
      <c r="AT60">
        <f t="shared" si="27"/>
        <v>4.3004174965764537E-2</v>
      </c>
      <c r="AU60">
        <f t="shared" si="23"/>
        <v>-30.507689492771036</v>
      </c>
      <c r="AW60">
        <v>57</v>
      </c>
      <c r="AX60">
        <f>IF(Z60&gt;0, (R60*SUMPRODUCT(K60:$K$98, X60:$X$98)-K60*$AZ$3)/Z60, 0)</f>
        <v>921.52550387256531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2.6203289000000001E-2</v>
      </c>
      <c r="Q61" s="4">
        <f t="shared" si="21"/>
        <v>25</v>
      </c>
      <c r="R61">
        <f t="shared" si="0"/>
        <v>2000000</v>
      </c>
      <c r="S61">
        <f t="shared" si="1"/>
        <v>894.1633861920202</v>
      </c>
      <c r="U61">
        <f t="shared" si="13"/>
        <v>2.6203289000000001E-2</v>
      </c>
      <c r="V61">
        <f t="shared" si="14"/>
        <v>0.01</v>
      </c>
      <c r="W61">
        <f t="shared" si="15"/>
        <v>0.39944250852425217</v>
      </c>
      <c r="X61">
        <f t="shared" si="16"/>
        <v>1.0466707489745944E-2</v>
      </c>
      <c r="Y61">
        <f t="shared" si="17"/>
        <v>3.9944250852425216E-3</v>
      </c>
      <c r="Z61">
        <f t="shared" si="18"/>
        <v>0.38498137594926374</v>
      </c>
      <c r="AB61">
        <f t="shared" si="19"/>
        <v>368.09645893593296</v>
      </c>
      <c r="AC61">
        <f t="shared" si="2"/>
        <v>344.23625073965684</v>
      </c>
      <c r="AE61">
        <f t="shared" si="3"/>
        <v>0</v>
      </c>
      <c r="AF61">
        <f t="shared" si="24"/>
        <v>0</v>
      </c>
      <c r="AG61">
        <f t="shared" si="24"/>
        <v>-9.6245343987315941</v>
      </c>
      <c r="AH61">
        <f t="shared" si="5"/>
        <v>-20933.414979491889</v>
      </c>
      <c r="AI61">
        <f t="shared" si="25"/>
        <v>-20943.039513890621</v>
      </c>
      <c r="AJ61">
        <f t="shared" si="7"/>
        <v>23.860208196276119</v>
      </c>
      <c r="AK61">
        <f t="shared" si="22"/>
        <v>25.76675212551531</v>
      </c>
      <c r="AL61">
        <f t="shared" si="26"/>
        <v>-20893.412553568829</v>
      </c>
      <c r="AN61">
        <f t="shared" si="27"/>
        <v>0</v>
      </c>
      <c r="AO61">
        <f t="shared" si="27"/>
        <v>0</v>
      </c>
      <c r="AP61">
        <f t="shared" si="27"/>
        <v>-1.3450375663398092E-2</v>
      </c>
      <c r="AQ61">
        <f t="shared" si="27"/>
        <v>-29.254640663872273</v>
      </c>
      <c r="AR61">
        <f t="shared" si="27"/>
        <v>-29.268091039535673</v>
      </c>
      <c r="AS61">
        <f t="shared" si="27"/>
        <v>3.3344861200672607E-2</v>
      </c>
      <c r="AT61">
        <f t="shared" si="27"/>
        <v>3.6009273940515667E-2</v>
      </c>
      <c r="AU61">
        <f t="shared" si="23"/>
        <v>-29.198736904394483</v>
      </c>
      <c r="AW61">
        <v>58</v>
      </c>
      <c r="AX61">
        <f>IF(Z61&gt;0, (R61*SUMPRODUCT(K61:$K$98, X61:$X$98)-K61*$AZ$3)/Z61, 0)</f>
        <v>894.1633861920202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2.9108322999999998E-2</v>
      </c>
      <c r="Q62" s="4">
        <f t="shared" si="21"/>
        <v>25</v>
      </c>
      <c r="R62">
        <f t="shared" si="0"/>
        <v>2000000</v>
      </c>
      <c r="S62">
        <f t="shared" si="1"/>
        <v>867.67604140657079</v>
      </c>
      <c r="U62">
        <f t="shared" si="13"/>
        <v>2.9108322999999998E-2</v>
      </c>
      <c r="V62">
        <f t="shared" si="14"/>
        <v>0.01</v>
      </c>
      <c r="W62">
        <f t="shared" si="15"/>
        <v>0.38498137594926374</v>
      </c>
      <c r="X62">
        <f t="shared" si="16"/>
        <v>1.12061622401156E-2</v>
      </c>
      <c r="Y62">
        <f t="shared" si="17"/>
        <v>3.8498137594926373E-3</v>
      </c>
      <c r="Z62">
        <f t="shared" si="18"/>
        <v>0.36992539994965551</v>
      </c>
      <c r="AB62">
        <f t="shared" si="19"/>
        <v>344.23625073965684</v>
      </c>
      <c r="AC62">
        <f t="shared" si="2"/>
        <v>320.97540664405955</v>
      </c>
      <c r="AE62">
        <f t="shared" si="3"/>
        <v>0</v>
      </c>
      <c r="AF62">
        <f t="shared" si="24"/>
        <v>0</v>
      </c>
      <c r="AG62">
        <f t="shared" si="24"/>
        <v>-9.2481349987413886</v>
      </c>
      <c r="AH62">
        <f t="shared" si="5"/>
        <v>-22412.3244802312</v>
      </c>
      <c r="AI62">
        <f t="shared" si="25"/>
        <v>-22421.572615229943</v>
      </c>
      <c r="AJ62">
        <f t="shared" si="7"/>
        <v>23.260844095597292</v>
      </c>
      <c r="AK62">
        <f t="shared" si="22"/>
        <v>24.096537551775981</v>
      </c>
      <c r="AL62">
        <f t="shared" si="26"/>
        <v>-22374.21523358257</v>
      </c>
      <c r="AN62">
        <f t="shared" si="27"/>
        <v>0</v>
      </c>
      <c r="AO62">
        <f t="shared" si="27"/>
        <v>0</v>
      </c>
      <c r="AP62">
        <f t="shared" si="27"/>
        <v>-1.1539601810252305E-2</v>
      </c>
      <c r="AQ62">
        <f t="shared" si="27"/>
        <v>-27.965562805823634</v>
      </c>
      <c r="AR62">
        <f t="shared" si="27"/>
        <v>-27.97710240763389</v>
      </c>
      <c r="AS62">
        <f t="shared" si="27"/>
        <v>2.9024325301272254E-2</v>
      </c>
      <c r="AT62">
        <f t="shared" si="27"/>
        <v>3.0067083621846947E-2</v>
      </c>
      <c r="AU62">
        <f t="shared" si="23"/>
        <v>-27.91801099871077</v>
      </c>
      <c r="AW62">
        <v>59</v>
      </c>
      <c r="AX62">
        <f>IF(Z62&gt;0, (R62*SUMPRODUCT(K62:$K$98, X62:$X$98)-K62*$AZ$3)/Z62, 0)</f>
        <v>867.67604140657079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3.2245303000000003E-2</v>
      </c>
      <c r="Q63" s="4">
        <f t="shared" si="21"/>
        <v>25</v>
      </c>
      <c r="R63">
        <f t="shared" si="0"/>
        <v>2000000</v>
      </c>
      <c r="S63">
        <f t="shared" si="1"/>
        <v>842.12054631129683</v>
      </c>
      <c r="U63">
        <f t="shared" si="13"/>
        <v>3.2245303000000003E-2</v>
      </c>
      <c r="V63">
        <f t="shared" si="14"/>
        <v>0.01</v>
      </c>
      <c r="W63">
        <f t="shared" si="15"/>
        <v>0.36992539994965551</v>
      </c>
      <c r="X63">
        <f t="shared" si="16"/>
        <v>1.1928356608772828E-2</v>
      </c>
      <c r="Y63">
        <f t="shared" si="17"/>
        <v>3.699253999496555E-3</v>
      </c>
      <c r="Z63">
        <f t="shared" si="18"/>
        <v>0.35429778934138612</v>
      </c>
      <c r="AB63">
        <f t="shared" si="19"/>
        <v>320.97540664405955</v>
      </c>
      <c r="AC63">
        <f t="shared" si="2"/>
        <v>298.36144791705283</v>
      </c>
      <c r="AE63">
        <f t="shared" si="3"/>
        <v>0</v>
      </c>
      <c r="AF63">
        <f t="shared" si="24"/>
        <v>0</v>
      </c>
      <c r="AG63">
        <f t="shared" si="24"/>
        <v>-8.8574447335346527</v>
      </c>
      <c r="AH63">
        <f t="shared" si="5"/>
        <v>-23856.713217545657</v>
      </c>
      <c r="AI63">
        <f t="shared" si="25"/>
        <v>-23865.570662279191</v>
      </c>
      <c r="AJ63">
        <f t="shared" si="7"/>
        <v>22.613958727006718</v>
      </c>
      <c r="AK63">
        <f t="shared" si="22"/>
        <v>22.468278465084172</v>
      </c>
      <c r="AL63">
        <f t="shared" si="26"/>
        <v>-23820.4884250871</v>
      </c>
      <c r="AN63">
        <f t="shared" si="27"/>
        <v>0</v>
      </c>
      <c r="AO63">
        <f t="shared" si="27"/>
        <v>0</v>
      </c>
      <c r="AP63">
        <f t="shared" si="27"/>
        <v>-9.8679534243561115E-3</v>
      </c>
      <c r="AQ63">
        <f t="shared" si="27"/>
        <v>-26.578425490781004</v>
      </c>
      <c r="AR63">
        <f t="shared" si="27"/>
        <v>-26.588293444205359</v>
      </c>
      <c r="AS63">
        <f t="shared" si="27"/>
        <v>2.5193890356836814E-2</v>
      </c>
      <c r="AT63">
        <f t="shared" si="27"/>
        <v>2.5031590045319543E-2</v>
      </c>
      <c r="AU63">
        <f t="shared" si="23"/>
        <v>-26.538067963803204</v>
      </c>
      <c r="AW63">
        <v>60</v>
      </c>
      <c r="AX63">
        <f>IF(Z63&gt;0, (R63*SUMPRODUCT(K63:$K$98, X63:$X$98)-K63*$AZ$3)/Z63, 0)</f>
        <v>842.12054631129683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3.5522971E-2</v>
      </c>
      <c r="Q64" s="4">
        <f t="shared" si="21"/>
        <v>25</v>
      </c>
      <c r="R64">
        <f t="shared" si="0"/>
        <v>2000000</v>
      </c>
      <c r="S64">
        <f t="shared" si="1"/>
        <v>817.81936684407538</v>
      </c>
      <c r="U64">
        <f t="shared" si="13"/>
        <v>3.5522971E-2</v>
      </c>
      <c r="V64">
        <f t="shared" si="14"/>
        <v>0.01</v>
      </c>
      <c r="W64">
        <f t="shared" si="15"/>
        <v>0.35429778934138612</v>
      </c>
      <c r="X64">
        <f t="shared" si="16"/>
        <v>1.2585710096138169E-2</v>
      </c>
      <c r="Y64">
        <f t="shared" si="17"/>
        <v>3.5429778934138612E-3</v>
      </c>
      <c r="Z64">
        <f t="shared" si="18"/>
        <v>0.33816910135183409</v>
      </c>
      <c r="AB64">
        <f t="shared" si="19"/>
        <v>298.36144791705283</v>
      </c>
      <c r="AC64">
        <f t="shared" si="2"/>
        <v>276.5612403537869</v>
      </c>
      <c r="AE64">
        <f t="shared" si="3"/>
        <v>0</v>
      </c>
      <c r="AF64">
        <f t="shared" si="24"/>
        <v>0</v>
      </c>
      <c r="AG64">
        <f t="shared" si="24"/>
        <v>-8.4542275337958515</v>
      </c>
      <c r="AH64">
        <f t="shared" si="5"/>
        <v>-25171.420192276339</v>
      </c>
      <c r="AI64">
        <f t="shared" si="25"/>
        <v>-25179.874419810134</v>
      </c>
      <c r="AJ64">
        <f t="shared" si="7"/>
        <v>21.800207563265928</v>
      </c>
      <c r="AK64">
        <f t="shared" si="22"/>
        <v>20.8853013541937</v>
      </c>
      <c r="AL64">
        <f t="shared" si="26"/>
        <v>-25137.188910892677</v>
      </c>
      <c r="AN64">
        <f t="shared" si="27"/>
        <v>0</v>
      </c>
      <c r="AO64">
        <f t="shared" si="27"/>
        <v>0</v>
      </c>
      <c r="AP64">
        <f t="shared" si="27"/>
        <v>-8.4095847024908896E-3</v>
      </c>
      <c r="AQ64">
        <f t="shared" si="27"/>
        <v>-25.038501665910921</v>
      </c>
      <c r="AR64">
        <f t="shared" si="27"/>
        <v>-25.046911250613409</v>
      </c>
      <c r="AS64">
        <f t="shared" si="27"/>
        <v>2.1685090837962575E-2</v>
      </c>
      <c r="AT64">
        <f t="shared" si="27"/>
        <v>2.0775015821733005E-2</v>
      </c>
      <c r="AU64">
        <f t="shared" si="23"/>
        <v>-25.004451143953716</v>
      </c>
      <c r="AW64">
        <v>61</v>
      </c>
      <c r="AX64">
        <f>IF(Z64&gt;0, (R64*SUMPRODUCT(K64:$K$98, X64:$X$98)-K64*$AZ$3)/Z64, 0)</f>
        <v>817.81936684407538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4.8051124000000001E-2</v>
      </c>
      <c r="Q65" s="4">
        <f t="shared" si="21"/>
        <v>25</v>
      </c>
      <c r="R65">
        <f t="shared" si="0"/>
        <v>2000000</v>
      </c>
      <c r="S65">
        <f t="shared" si="1"/>
        <v>803.0093764221499</v>
      </c>
      <c r="U65">
        <f t="shared" si="13"/>
        <v>4.8051124000000001E-2</v>
      </c>
      <c r="V65">
        <f t="shared" si="14"/>
        <v>0.01</v>
      </c>
      <c r="W65">
        <f t="shared" si="15"/>
        <v>0.33816910135183409</v>
      </c>
      <c r="X65">
        <f t="shared" si="16"/>
        <v>1.6249405422025548E-2</v>
      </c>
      <c r="Y65">
        <f t="shared" si="17"/>
        <v>3.381691013518341E-3</v>
      </c>
      <c r="Z65">
        <f t="shared" si="18"/>
        <v>0.3185380049162902</v>
      </c>
      <c r="AB65">
        <f t="shared" si="19"/>
        <v>276.5612403537869</v>
      </c>
      <c r="AC65">
        <f t="shared" si="2"/>
        <v>255.78900469458591</v>
      </c>
      <c r="AE65">
        <f t="shared" si="3"/>
        <v>0</v>
      </c>
      <c r="AF65">
        <f t="shared" si="24"/>
        <v>0</v>
      </c>
      <c r="AG65">
        <f t="shared" si="24"/>
        <v>-7.963450122907255</v>
      </c>
      <c r="AH65">
        <f t="shared" si="5"/>
        <v>-32498.810844051095</v>
      </c>
      <c r="AI65">
        <f t="shared" si="25"/>
        <v>-32506.774294174003</v>
      </c>
      <c r="AJ65">
        <f t="shared" si="7"/>
        <v>20.772235659200987</v>
      </c>
      <c r="AK65">
        <f t="shared" si="22"/>
        <v>19.359286824765086</v>
      </c>
      <c r="AL65">
        <f t="shared" si="26"/>
        <v>-32466.642771690036</v>
      </c>
      <c r="AN65">
        <f t="shared" si="27"/>
        <v>0</v>
      </c>
      <c r="AO65">
        <f t="shared" si="27"/>
        <v>0</v>
      </c>
      <c r="AP65">
        <f t="shared" si="27"/>
        <v>-7.0726775519090066E-3</v>
      </c>
      <c r="AQ65">
        <f t="shared" si="27"/>
        <v>-28.863571237706633</v>
      </c>
      <c r="AR65">
        <f t="shared" si="27"/>
        <v>-28.870643915258544</v>
      </c>
      <c r="AS65">
        <f t="shared" si="27"/>
        <v>1.8448702833861606E-2</v>
      </c>
      <c r="AT65">
        <f t="shared" si="27"/>
        <v>1.7193803092031806E-2</v>
      </c>
      <c r="AU65">
        <f t="shared" si="23"/>
        <v>-28.835001409332648</v>
      </c>
      <c r="AW65">
        <v>62</v>
      </c>
      <c r="AX65">
        <f>IF(Z65&gt;0, (R65*SUMPRODUCT(K65:$K$98, X65:$X$98)-K65*$AZ$3)/Z65, 0)</f>
        <v>803.0093764221499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6.1583839000000001E-2</v>
      </c>
      <c r="Q66" s="4">
        <f t="shared" si="21"/>
        <v>25</v>
      </c>
      <c r="R66">
        <f t="shared" si="0"/>
        <v>2000000</v>
      </c>
      <c r="S66">
        <f t="shared" si="1"/>
        <v>780.20508452260833</v>
      </c>
      <c r="U66">
        <f t="shared" si="13"/>
        <v>6.1583839000000001E-2</v>
      </c>
      <c r="V66">
        <f t="shared" si="14"/>
        <v>0.01</v>
      </c>
      <c r="W66">
        <f t="shared" si="15"/>
        <v>0.3185380049162902</v>
      </c>
      <c r="X66">
        <f t="shared" si="16"/>
        <v>1.9616793210146026E-2</v>
      </c>
      <c r="Y66">
        <f t="shared" si="17"/>
        <v>3.1853800491629019E-3</v>
      </c>
      <c r="Z66">
        <f t="shared" si="18"/>
        <v>0.29573583165698125</v>
      </c>
      <c r="AB66">
        <f t="shared" si="19"/>
        <v>255.78900469458591</v>
      </c>
      <c r="AC66">
        <f t="shared" si="2"/>
        <v>230.73459953429892</v>
      </c>
      <c r="AE66">
        <f t="shared" si="3"/>
        <v>0</v>
      </c>
      <c r="AF66">
        <f t="shared" si="24"/>
        <v>0</v>
      </c>
      <c r="AG66">
        <f t="shared" si="24"/>
        <v>-7.3933957914245312</v>
      </c>
      <c r="AH66">
        <f t="shared" si="5"/>
        <v>-39233.586420292049</v>
      </c>
      <c r="AI66">
        <f t="shared" si="25"/>
        <v>-39240.979816083476</v>
      </c>
      <c r="AJ66">
        <f t="shared" si="7"/>
        <v>25.05440516028699</v>
      </c>
      <c r="AK66">
        <f t="shared" si="22"/>
        <v>17.905230328621016</v>
      </c>
      <c r="AL66">
        <f t="shared" si="26"/>
        <v>-39198.020180594569</v>
      </c>
      <c r="AN66">
        <f t="shared" si="27"/>
        <v>0</v>
      </c>
      <c r="AO66">
        <f t="shared" si="27"/>
        <v>0</v>
      </c>
      <c r="AP66">
        <f t="shared" si="27"/>
        <v>-5.8628465542269982E-3</v>
      </c>
      <c r="AQ66">
        <f t="shared" si="27"/>
        <v>-31.11161683254846</v>
      </c>
      <c r="AR66">
        <f t="shared" si="27"/>
        <v>-31.11747967910269</v>
      </c>
      <c r="AS66">
        <f t="shared" si="27"/>
        <v>1.9867749151556442E-2</v>
      </c>
      <c r="AT66">
        <f t="shared" si="27"/>
        <v>1.4198565976483475E-2</v>
      </c>
      <c r="AU66">
        <f t="shared" si="23"/>
        <v>-31.08341336397465</v>
      </c>
      <c r="AW66">
        <v>63</v>
      </c>
      <c r="AX66">
        <f>IF(Z66&gt;0, (R66*SUMPRODUCT(K66:$K$98, X66:$X$98)-K66*$AZ$3)/Z66, 0)</f>
        <v>780.20508452260833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7.6495508000000004E-2</v>
      </c>
      <c r="Q67" s="4">
        <f t="shared" si="21"/>
        <v>25</v>
      </c>
      <c r="R67">
        <f t="shared" ref="R67:R98" si="28">$C$6</f>
        <v>2000000</v>
      </c>
      <c r="S67">
        <f t="shared" ref="S67:S98" si="29">AX67</f>
        <v>751.50659555305469</v>
      </c>
      <c r="U67">
        <f t="shared" si="13"/>
        <v>7.6495508000000004E-2</v>
      </c>
      <c r="V67">
        <f t="shared" si="14"/>
        <v>0.01</v>
      </c>
      <c r="W67">
        <f t="shared" si="15"/>
        <v>0.29573583165698125</v>
      </c>
      <c r="X67">
        <f t="shared" si="16"/>
        <v>2.2622462676403263E-2</v>
      </c>
      <c r="Y67">
        <f t="shared" si="17"/>
        <v>2.9573583165698127E-3</v>
      </c>
      <c r="Z67">
        <f t="shared" si="18"/>
        <v>0.27015601066400818</v>
      </c>
      <c r="AB67">
        <f t="shared" si="19"/>
        <v>230.73459953429892</v>
      </c>
      <c r="AC67">
        <f t="shared" ref="AC67:AC98" si="30">S67*Z67</f>
        <v>203.02402384230354</v>
      </c>
      <c r="AE67">
        <f t="shared" ref="AE67:AE98" si="31">$Z67*O67</f>
        <v>0</v>
      </c>
      <c r="AF67">
        <f t="shared" ref="AF67:AG98" si="32">-$Z67*P67</f>
        <v>0</v>
      </c>
      <c r="AG67">
        <f t="shared" si="32"/>
        <v>-6.7539002666002048</v>
      </c>
      <c r="AH67">
        <f t="shared" ref="AH67:AH98" si="33">-X67*R67</f>
        <v>-45244.925352806524</v>
      </c>
      <c r="AI67">
        <f t="shared" ref="AI67:AI98" si="34">SUM(AE67:AH67)</f>
        <v>-45251.679253073125</v>
      </c>
      <c r="AJ67">
        <f t="shared" ref="AJ67:AJ98" si="35">AB67-AC67</f>
        <v>27.710575691995388</v>
      </c>
      <c r="AK67">
        <f t="shared" si="22"/>
        <v>16.151421967400925</v>
      </c>
      <c r="AL67">
        <f t="shared" si="26"/>
        <v>-45207.817255413735</v>
      </c>
      <c r="AN67">
        <f t="shared" ref="AN67:AU98" si="36">AE67*$K67</f>
        <v>0</v>
      </c>
      <c r="AO67">
        <f t="shared" si="36"/>
        <v>0</v>
      </c>
      <c r="AP67">
        <f t="shared" si="36"/>
        <v>-4.7819077349938255E-3</v>
      </c>
      <c r="AQ67">
        <f t="shared" si="36"/>
        <v>-32.034387535117411</v>
      </c>
      <c r="AR67">
        <f t="shared" si="36"/>
        <v>-32.039169442852405</v>
      </c>
      <c r="AS67">
        <f t="shared" si="36"/>
        <v>1.9619688033887351E-2</v>
      </c>
      <c r="AT67">
        <f t="shared" si="36"/>
        <v>1.1435556728459395E-2</v>
      </c>
      <c r="AU67">
        <f t="shared" si="23"/>
        <v>-32.008114198090063</v>
      </c>
      <c r="AW67">
        <v>64</v>
      </c>
      <c r="AX67">
        <f>IF(Z67&gt;0, (R67*SUMPRODUCT(K67:$K$98, X67:$X$98)-K67*$AZ$3)/Z67, 0)</f>
        <v>751.50659555305469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98" si="37">G68+$C$9</f>
        <v>0.12000000000000001</v>
      </c>
      <c r="I68" s="5">
        <f t="shared" ref="I68:I98" si="38">1+H68</f>
        <v>1.1200000000000001</v>
      </c>
      <c r="J68">
        <f t="shared" ref="J68:J98" si="39">1/I68</f>
        <v>0.89285714285714279</v>
      </c>
      <c r="K68">
        <f t="shared" si="20"/>
        <v>6.3216220393231843E-4</v>
      </c>
      <c r="L68" s="2">
        <v>65</v>
      </c>
      <c r="M68" s="6">
        <v>9.2986215999999997E-2</v>
      </c>
      <c r="Q68" s="4">
        <f t="shared" si="21"/>
        <v>25</v>
      </c>
      <c r="R68">
        <f t="shared" si="28"/>
        <v>2000000</v>
      </c>
      <c r="S68">
        <f t="shared" si="29"/>
        <v>718.12671961303533</v>
      </c>
      <c r="U68">
        <f t="shared" ref="U68:U98" si="40">M68</f>
        <v>9.2986215999999997E-2</v>
      </c>
      <c r="V68">
        <f t="shared" ref="V68:V98" si="41">$C$10</f>
        <v>0.01</v>
      </c>
      <c r="W68">
        <f t="shared" ref="W68:W98" si="42">Z67</f>
        <v>0.27015601066400818</v>
      </c>
      <c r="X68">
        <f t="shared" ref="X68:X98" si="43">U68*W68</f>
        <v>2.5120785161301767E-2</v>
      </c>
      <c r="Y68">
        <f t="shared" ref="Y68:Y98" si="44">V68*W68</f>
        <v>2.7015601066400817E-3</v>
      </c>
      <c r="Z68">
        <f t="shared" ref="Z68:Z98" si="45">MAX(0, W68-X68-Y68)</f>
        <v>0.24233366539606635</v>
      </c>
      <c r="AB68">
        <f t="shared" ref="AB68:AB98" si="46">AC67</f>
        <v>203.02402384230354</v>
      </c>
      <c r="AC68">
        <f t="shared" si="30"/>
        <v>174.02628018268007</v>
      </c>
      <c r="AE68">
        <f t="shared" si="31"/>
        <v>0</v>
      </c>
      <c r="AF68">
        <f t="shared" si="32"/>
        <v>0</v>
      </c>
      <c r="AG68">
        <f t="shared" si="32"/>
        <v>-6.0583416349016588</v>
      </c>
      <c r="AH68">
        <f t="shared" si="33"/>
        <v>-50241.570322603533</v>
      </c>
      <c r="AI68">
        <f t="shared" si="34"/>
        <v>-50247.628664238437</v>
      </c>
      <c r="AJ68">
        <f t="shared" si="35"/>
        <v>28.997743659623467</v>
      </c>
      <c r="AK68">
        <f t="shared" si="22"/>
        <v>14.21168166896125</v>
      </c>
      <c r="AL68">
        <f t="shared" si="26"/>
        <v>-50204.419238909853</v>
      </c>
      <c r="AN68">
        <f t="shared" si="36"/>
        <v>0</v>
      </c>
      <c r="AO68">
        <f t="shared" si="36"/>
        <v>0</v>
      </c>
      <c r="AP68">
        <f t="shared" si="36"/>
        <v>-3.829854600094358E-3</v>
      </c>
      <c r="AQ68">
        <f t="shared" si="36"/>
        <v>-31.760821824157613</v>
      </c>
      <c r="AR68">
        <f t="shared" si="36"/>
        <v>-31.764651678757708</v>
      </c>
      <c r="AS68">
        <f t="shared" si="36"/>
        <v>1.8331277540931983E-2</v>
      </c>
      <c r="AT68">
        <f t="shared" si="36"/>
        <v>8.9840880054350737E-3</v>
      </c>
      <c r="AU68">
        <f t="shared" si="23"/>
        <v>-31.73733631321134</v>
      </c>
      <c r="AW68">
        <v>65</v>
      </c>
      <c r="AX68">
        <f>IF(Z68&gt;0, (R68*SUMPRODUCT(K68:$K$98, X68:$X$98)-K68*$AZ$3)/Z68, 0)</f>
        <v>718.12671961303533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98" si="47">K68*J69</f>
        <v>5.6443053922528431E-4</v>
      </c>
      <c r="L69" s="2">
        <v>66</v>
      </c>
      <c r="M69" s="6">
        <v>0.109364504</v>
      </c>
      <c r="Q69" s="4">
        <f t="shared" ref="Q69:Q98" si="48">$C$8</f>
        <v>25</v>
      </c>
      <c r="R69">
        <f t="shared" si="28"/>
        <v>2000000</v>
      </c>
      <c r="S69">
        <f t="shared" si="29"/>
        <v>679.34192019040677</v>
      </c>
      <c r="U69">
        <f t="shared" si="40"/>
        <v>0.109364504</v>
      </c>
      <c r="V69">
        <f t="shared" si="41"/>
        <v>0.01</v>
      </c>
      <c r="W69">
        <f t="shared" si="42"/>
        <v>0.24233366539606635</v>
      </c>
      <c r="X69">
        <f t="shared" si="43"/>
        <v>2.6502701118542759E-2</v>
      </c>
      <c r="Y69">
        <f t="shared" si="44"/>
        <v>2.4233366539606637E-3</v>
      </c>
      <c r="Z69">
        <f t="shared" si="45"/>
        <v>0.21340762762356294</v>
      </c>
      <c r="AB69">
        <f t="shared" si="46"/>
        <v>174.02628018268007</v>
      </c>
      <c r="AC69">
        <f t="shared" si="30"/>
        <v>144.97674753307055</v>
      </c>
      <c r="AE69">
        <f t="shared" si="31"/>
        <v>0</v>
      </c>
      <c r="AF69">
        <f t="shared" si="32"/>
        <v>0</v>
      </c>
      <c r="AG69">
        <f t="shared" si="32"/>
        <v>-5.3351906905890738</v>
      </c>
      <c r="AH69">
        <f t="shared" si="33"/>
        <v>-53005.402237085516</v>
      </c>
      <c r="AI69">
        <f t="shared" si="34"/>
        <v>-53010.737427776105</v>
      </c>
      <c r="AJ69">
        <f t="shared" si="35"/>
        <v>29.049532649609517</v>
      </c>
      <c r="AK69">
        <f t="shared" si="22"/>
        <v>12.181839612787606</v>
      </c>
      <c r="AL69">
        <f t="shared" si="26"/>
        <v>-52969.50605551371</v>
      </c>
      <c r="AN69">
        <f t="shared" si="36"/>
        <v>0</v>
      </c>
      <c r="AO69">
        <f t="shared" si="36"/>
        <v>0</v>
      </c>
      <c r="AP69">
        <f t="shared" si="36"/>
        <v>-3.0113445583589077E-3</v>
      </c>
      <c r="AQ69">
        <f t="shared" si="36"/>
        <v>-29.91786776653127</v>
      </c>
      <c r="AR69">
        <f t="shared" si="36"/>
        <v>-29.920879111089629</v>
      </c>
      <c r="AS69">
        <f t="shared" si="36"/>
        <v>1.6396443377661604E-2</v>
      </c>
      <c r="AT69">
        <f t="shared" si="36"/>
        <v>6.8758023014016366E-3</v>
      </c>
      <c r="AU69">
        <f t="shared" si="23"/>
        <v>-29.897606865410566</v>
      </c>
      <c r="AW69">
        <v>66</v>
      </c>
      <c r="AX69">
        <f>IF(Z69&gt;0, (R69*SUMPRODUCT(K69:$K$98, X69:$X$98)-K69*$AZ$3)/Z69, 0)</f>
        <v>679.34192019040677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0.12705264299999999</v>
      </c>
      <c r="Q70" s="4">
        <f t="shared" si="48"/>
        <v>25</v>
      </c>
      <c r="R70">
        <f t="shared" si="28"/>
        <v>2000000</v>
      </c>
      <c r="S70">
        <f t="shared" si="29"/>
        <v>637.9233377090693</v>
      </c>
      <c r="U70">
        <f t="shared" si="40"/>
        <v>0.12705264299999999</v>
      </c>
      <c r="V70">
        <f t="shared" si="41"/>
        <v>0.01</v>
      </c>
      <c r="W70">
        <f t="shared" si="42"/>
        <v>0.21340762762356294</v>
      </c>
      <c r="X70">
        <f t="shared" si="43"/>
        <v>2.711400312593348E-2</v>
      </c>
      <c r="Y70">
        <f t="shared" si="44"/>
        <v>2.1340762762356294E-3</v>
      </c>
      <c r="Z70">
        <f t="shared" si="45"/>
        <v>0.18415954822139383</v>
      </c>
      <c r="AB70">
        <f t="shared" si="46"/>
        <v>144.97674753307055</v>
      </c>
      <c r="AC70">
        <f t="shared" si="30"/>
        <v>117.47967367238584</v>
      </c>
      <c r="AE70">
        <f t="shared" si="31"/>
        <v>0</v>
      </c>
      <c r="AF70">
        <f t="shared" si="32"/>
        <v>0</v>
      </c>
      <c r="AG70">
        <f t="shared" si="32"/>
        <v>-4.6039887055348458</v>
      </c>
      <c r="AH70">
        <f t="shared" si="33"/>
        <v>-54228.006251866958</v>
      </c>
      <c r="AI70">
        <f t="shared" si="34"/>
        <v>-54232.610240572496</v>
      </c>
      <c r="AJ70">
        <f t="shared" si="35"/>
        <v>27.497073860684708</v>
      </c>
      <c r="AK70">
        <f t="shared" si="22"/>
        <v>10.14837232731494</v>
      </c>
      <c r="AL70">
        <f t="shared" si="26"/>
        <v>-54194.964794384498</v>
      </c>
      <c r="AN70">
        <f t="shared" si="36"/>
        <v>0</v>
      </c>
      <c r="AO70">
        <f t="shared" si="36"/>
        <v>0</v>
      </c>
      <c r="AP70">
        <f t="shared" si="36"/>
        <v>-2.3202069889751357E-3</v>
      </c>
      <c r="AQ70">
        <f t="shared" si="36"/>
        <v>-27.328520365940498</v>
      </c>
      <c r="AR70">
        <f t="shared" si="36"/>
        <v>-27.330840572929475</v>
      </c>
      <c r="AS70">
        <f t="shared" si="36"/>
        <v>1.3857310916342624E-2</v>
      </c>
      <c r="AT70">
        <f t="shared" si="36"/>
        <v>5.1143314865761827E-3</v>
      </c>
      <c r="AU70">
        <f t="shared" si="23"/>
        <v>-27.311868930526554</v>
      </c>
      <c r="AW70">
        <v>67</v>
      </c>
      <c r="AX70">
        <f>IF(Z70&gt;0, (R70*SUMPRODUCT(K70:$K$98, X70:$X$98)-K70*$AZ$3)/Z70, 0)</f>
        <v>637.9233377090693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0.145586511</v>
      </c>
      <c r="Q71" s="4">
        <f t="shared" si="48"/>
        <v>25</v>
      </c>
      <c r="R71">
        <f t="shared" si="28"/>
        <v>2000000</v>
      </c>
      <c r="S71">
        <f t="shared" si="29"/>
        <v>593.6240247453336</v>
      </c>
      <c r="U71">
        <f t="shared" si="40"/>
        <v>0.145586511</v>
      </c>
      <c r="V71">
        <f t="shared" si="41"/>
        <v>0.01</v>
      </c>
      <c r="W71">
        <f t="shared" si="42"/>
        <v>0.18415954822139383</v>
      </c>
      <c r="X71">
        <f t="shared" si="43"/>
        <v>2.6811146092888982E-2</v>
      </c>
      <c r="Y71">
        <f t="shared" si="44"/>
        <v>1.8415954822139384E-3</v>
      </c>
      <c r="Z71">
        <f t="shared" si="45"/>
        <v>0.15550680664629091</v>
      </c>
      <c r="AB71">
        <f t="shared" si="46"/>
        <v>117.47967367238584</v>
      </c>
      <c r="AC71">
        <f t="shared" si="30"/>
        <v>92.312576436665594</v>
      </c>
      <c r="AE71">
        <f t="shared" si="31"/>
        <v>0</v>
      </c>
      <c r="AF71">
        <f t="shared" si="32"/>
        <v>0</v>
      </c>
      <c r="AG71">
        <f t="shared" si="32"/>
        <v>-3.8876701661572728</v>
      </c>
      <c r="AH71">
        <f t="shared" si="33"/>
        <v>-53622.292185777966</v>
      </c>
      <c r="AI71">
        <f t="shared" si="34"/>
        <v>-53626.179855944123</v>
      </c>
      <c r="AJ71">
        <f t="shared" si="35"/>
        <v>25.167097235720249</v>
      </c>
      <c r="AK71">
        <f t="shared" si="22"/>
        <v>8.2235771570670106</v>
      </c>
      <c r="AL71">
        <f t="shared" si="26"/>
        <v>-53592.789181551336</v>
      </c>
      <c r="AN71">
        <f t="shared" si="36"/>
        <v>0</v>
      </c>
      <c r="AO71">
        <f t="shared" si="36"/>
        <v>0</v>
      </c>
      <c r="AP71">
        <f t="shared" si="36"/>
        <v>-1.7492982846095343E-3</v>
      </c>
      <c r="AQ71">
        <f t="shared" si="36"/>
        <v>-24.12791716590753</v>
      </c>
      <c r="AR71">
        <f t="shared" si="36"/>
        <v>-24.129666464192137</v>
      </c>
      <c r="AS71">
        <f t="shared" si="36"/>
        <v>1.1324201421789493E-2</v>
      </c>
      <c r="AT71">
        <f t="shared" si="36"/>
        <v>3.7002854664573205E-3</v>
      </c>
      <c r="AU71">
        <f t="shared" si="23"/>
        <v>-24.11464197730389</v>
      </c>
      <c r="AW71">
        <v>68</v>
      </c>
      <c r="AX71">
        <f>IF(Z71&gt;0, (R71*SUMPRODUCT(K71:$K$98, X71:$X$98)-K71*$AZ$3)/Z71, 0)</f>
        <v>593.6240247453336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0.16473611299999999</v>
      </c>
      <c r="Q72" s="4">
        <f t="shared" si="48"/>
        <v>25</v>
      </c>
      <c r="R72">
        <f t="shared" si="28"/>
        <v>2000000</v>
      </c>
      <c r="S72">
        <f t="shared" si="29"/>
        <v>546.34327977569114</v>
      </c>
      <c r="U72">
        <f t="shared" si="40"/>
        <v>0.16473611299999999</v>
      </c>
      <c r="V72">
        <f t="shared" si="41"/>
        <v>0.01</v>
      </c>
      <c r="W72">
        <f t="shared" si="42"/>
        <v>0.15550680664629091</v>
      </c>
      <c r="X72">
        <f t="shared" si="43"/>
        <v>2.5617586871952529E-2</v>
      </c>
      <c r="Y72">
        <f t="shared" si="44"/>
        <v>1.5550680664629091E-3</v>
      </c>
      <c r="Z72">
        <f t="shared" si="45"/>
        <v>0.12833415170787546</v>
      </c>
      <c r="AB72">
        <f t="shared" si="46"/>
        <v>92.312576436665594</v>
      </c>
      <c r="AC72">
        <f t="shared" si="30"/>
        <v>70.114501351311787</v>
      </c>
      <c r="AE72">
        <f t="shared" si="31"/>
        <v>0</v>
      </c>
      <c r="AF72">
        <f t="shared" si="32"/>
        <v>0</v>
      </c>
      <c r="AG72">
        <f t="shared" si="32"/>
        <v>-3.2083537926968866</v>
      </c>
      <c r="AH72">
        <f t="shared" si="33"/>
        <v>-51235.173743905056</v>
      </c>
      <c r="AI72">
        <f t="shared" si="34"/>
        <v>-51238.382097697751</v>
      </c>
      <c r="AJ72">
        <f t="shared" si="35"/>
        <v>22.198075085353807</v>
      </c>
      <c r="AK72">
        <f t="shared" si="22"/>
        <v>6.4618803505665925</v>
      </c>
      <c r="AL72">
        <f t="shared" si="26"/>
        <v>-51209.722142261831</v>
      </c>
      <c r="AN72">
        <f t="shared" si="36"/>
        <v>0</v>
      </c>
      <c r="AO72">
        <f t="shared" si="36"/>
        <v>0</v>
      </c>
      <c r="AP72">
        <f t="shared" si="36"/>
        <v>-1.2889577695350861E-3</v>
      </c>
      <c r="AQ72">
        <f t="shared" si="36"/>
        <v>-20.583757134581596</v>
      </c>
      <c r="AR72">
        <f t="shared" si="36"/>
        <v>-20.585046092351131</v>
      </c>
      <c r="AS72">
        <f t="shared" si="36"/>
        <v>8.9180879662086564E-3</v>
      </c>
      <c r="AT72">
        <f t="shared" si="36"/>
        <v>2.5960637204750494E-3</v>
      </c>
      <c r="AU72">
        <f t="shared" si="23"/>
        <v>-20.573531940664449</v>
      </c>
      <c r="AW72">
        <v>69</v>
      </c>
      <c r="AX72">
        <f>IF(Z72&gt;0, (R72*SUMPRODUCT(K72:$K$98, X72:$X$98)-K72*$AZ$3)/Z72, 0)</f>
        <v>546.34327977569114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0.18528323299999999</v>
      </c>
      <c r="Q73" s="4">
        <f t="shared" si="48"/>
        <v>25</v>
      </c>
      <c r="R73">
        <f t="shared" si="28"/>
        <v>2000000</v>
      </c>
      <c r="S73">
        <f t="shared" si="29"/>
        <v>496.29616990001546</v>
      </c>
      <c r="U73">
        <f t="shared" si="40"/>
        <v>0.18528323299999999</v>
      </c>
      <c r="V73">
        <f t="shared" si="41"/>
        <v>0.01</v>
      </c>
      <c r="W73">
        <f t="shared" si="42"/>
        <v>0.12833415170787546</v>
      </c>
      <c r="X73">
        <f t="shared" si="43"/>
        <v>2.3778166532747634E-2</v>
      </c>
      <c r="Y73">
        <f t="shared" si="44"/>
        <v>1.2833415170787547E-3</v>
      </c>
      <c r="Z73">
        <f t="shared" si="45"/>
        <v>0.10327264365804907</v>
      </c>
      <c r="AB73">
        <f t="shared" si="46"/>
        <v>70.114501351311787</v>
      </c>
      <c r="AC73">
        <f t="shared" si="30"/>
        <v>51.253817502938873</v>
      </c>
      <c r="AE73">
        <f t="shared" si="31"/>
        <v>0</v>
      </c>
      <c r="AF73">
        <f t="shared" si="32"/>
        <v>0</v>
      </c>
      <c r="AG73">
        <f t="shared" si="32"/>
        <v>-2.5818160914512269</v>
      </c>
      <c r="AH73">
        <f t="shared" si="33"/>
        <v>-47556.333065495266</v>
      </c>
      <c r="AI73">
        <f t="shared" si="34"/>
        <v>-47558.914881586716</v>
      </c>
      <c r="AJ73">
        <f t="shared" si="35"/>
        <v>18.860683848372915</v>
      </c>
      <c r="AK73">
        <f t="shared" ref="AK73:AK98" si="49">G73*SUM(AB73:AB73, AE73:AF73)</f>
        <v>4.9080150945918257</v>
      </c>
      <c r="AL73">
        <f t="shared" si="26"/>
        <v>-47535.146182643752</v>
      </c>
      <c r="AN73">
        <f t="shared" si="36"/>
        <v>0</v>
      </c>
      <c r="AO73">
        <f t="shared" si="36"/>
        <v>0</v>
      </c>
      <c r="AP73">
        <f t="shared" si="36"/>
        <v>-9.2611243669625488E-4</v>
      </c>
      <c r="AQ73">
        <f t="shared" si="36"/>
        <v>-17.058733052852112</v>
      </c>
      <c r="AR73">
        <f t="shared" si="36"/>
        <v>-17.05965916528881</v>
      </c>
      <c r="AS73">
        <f t="shared" si="36"/>
        <v>6.7654369086979213E-3</v>
      </c>
      <c r="AT73">
        <f t="shared" si="36"/>
        <v>1.7605335382503957E-3</v>
      </c>
      <c r="AU73">
        <f t="shared" si="23"/>
        <v>-17.05113319484186</v>
      </c>
      <c r="AW73">
        <v>70</v>
      </c>
      <c r="AX73">
        <f>IF(Z73&gt;0, (R73*SUMPRODUCT(K73:$K$98, X73:$X$98)-K73*$AZ$3)/Z73, 0)</f>
        <v>496.29616990001546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0.20641411200000001</v>
      </c>
      <c r="Q74" s="4">
        <f t="shared" si="48"/>
        <v>25</v>
      </c>
      <c r="R74">
        <f t="shared" si="28"/>
        <v>2000000</v>
      </c>
      <c r="S74">
        <f t="shared" si="29"/>
        <v>441.57469249607487</v>
      </c>
      <c r="U74">
        <f t="shared" si="40"/>
        <v>0.20641411200000001</v>
      </c>
      <c r="V74">
        <f t="shared" si="41"/>
        <v>0.01</v>
      </c>
      <c r="W74">
        <f t="shared" si="42"/>
        <v>0.10327264365804907</v>
      </c>
      <c r="X74">
        <f t="shared" si="43"/>
        <v>2.1316931034568633E-2</v>
      </c>
      <c r="Y74">
        <f t="shared" si="44"/>
        <v>1.0327264365804908E-3</v>
      </c>
      <c r="Z74">
        <f t="shared" si="45"/>
        <v>8.0922986186899942E-2</v>
      </c>
      <c r="AB74">
        <f t="shared" si="46"/>
        <v>51.253817502938873</v>
      </c>
      <c r="AC74">
        <f t="shared" si="30"/>
        <v>35.733542741344458</v>
      </c>
      <c r="AE74">
        <f t="shared" si="31"/>
        <v>0</v>
      </c>
      <c r="AF74">
        <f t="shared" si="32"/>
        <v>0</v>
      </c>
      <c r="AG74">
        <f t="shared" si="32"/>
        <v>-2.0230746546724987</v>
      </c>
      <c r="AH74">
        <f t="shared" si="33"/>
        <v>-42633.862069137263</v>
      </c>
      <c r="AI74">
        <f t="shared" si="34"/>
        <v>-42635.885143791937</v>
      </c>
      <c r="AJ74">
        <f t="shared" si="35"/>
        <v>15.520274761594415</v>
      </c>
      <c r="AK74">
        <f t="shared" si="49"/>
        <v>3.5877672252057216</v>
      </c>
      <c r="AL74">
        <f t="shared" si="26"/>
        <v>-42616.777101805143</v>
      </c>
      <c r="AN74">
        <f t="shared" si="36"/>
        <v>0</v>
      </c>
      <c r="AO74">
        <f t="shared" si="36"/>
        <v>0</v>
      </c>
      <c r="AP74">
        <f t="shared" si="36"/>
        <v>-6.4793628222899863E-4</v>
      </c>
      <c r="AQ74">
        <f t="shared" si="36"/>
        <v>-13.654476873772403</v>
      </c>
      <c r="AR74">
        <f t="shared" si="36"/>
        <v>-13.655124810054632</v>
      </c>
      <c r="AS74">
        <f t="shared" si="36"/>
        <v>4.9707256748901156E-3</v>
      </c>
      <c r="AT74">
        <f t="shared" si="36"/>
        <v>1.1490651380728044E-3</v>
      </c>
      <c r="AU74">
        <f t="shared" si="23"/>
        <v>-13.649005019241672</v>
      </c>
      <c r="AW74">
        <v>71</v>
      </c>
      <c r="AX74">
        <f>IF(Z74&gt;0, (R74*SUMPRODUCT(K74:$K$98, X74:$X$98)-K74*$AZ$3)/Z74, 0)</f>
        <v>441.57469249607487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0.22879502199999999</v>
      </c>
      <c r="Q75" s="4">
        <f t="shared" si="48"/>
        <v>25</v>
      </c>
      <c r="R75">
        <f t="shared" si="28"/>
        <v>2000000</v>
      </c>
      <c r="S75">
        <f t="shared" si="29"/>
        <v>380.73178114852334</v>
      </c>
      <c r="U75">
        <f t="shared" si="40"/>
        <v>0.22879502199999999</v>
      </c>
      <c r="V75">
        <f t="shared" si="41"/>
        <v>0.01</v>
      </c>
      <c r="W75">
        <f t="shared" si="42"/>
        <v>8.0922986186899942E-2</v>
      </c>
      <c r="X75">
        <f t="shared" si="43"/>
        <v>1.8514776404937466E-2</v>
      </c>
      <c r="Y75">
        <f t="shared" si="44"/>
        <v>8.0922986186899941E-4</v>
      </c>
      <c r="Z75">
        <f t="shared" si="45"/>
        <v>6.1598979920093472E-2</v>
      </c>
      <c r="AB75">
        <f t="shared" si="46"/>
        <v>35.733542741344458</v>
      </c>
      <c r="AC75">
        <f t="shared" si="30"/>
        <v>23.452689341909313</v>
      </c>
      <c r="AE75">
        <f t="shared" si="31"/>
        <v>0</v>
      </c>
      <c r="AF75">
        <f t="shared" si="32"/>
        <v>0</v>
      </c>
      <c r="AG75">
        <f t="shared" si="32"/>
        <v>-1.5399744980023369</v>
      </c>
      <c r="AH75">
        <f t="shared" si="33"/>
        <v>-37029.552809874935</v>
      </c>
      <c r="AI75">
        <f t="shared" si="34"/>
        <v>-37031.092784372937</v>
      </c>
      <c r="AJ75">
        <f t="shared" si="35"/>
        <v>12.280853399435145</v>
      </c>
      <c r="AK75">
        <f t="shared" si="49"/>
        <v>2.5013479918941122</v>
      </c>
      <c r="AL75">
        <f t="shared" si="26"/>
        <v>-37016.310582981612</v>
      </c>
      <c r="AN75">
        <f t="shared" si="36"/>
        <v>0</v>
      </c>
      <c r="AO75">
        <f t="shared" si="36"/>
        <v>0</v>
      </c>
      <c r="AP75">
        <f t="shared" si="36"/>
        <v>-4.40368145946006E-4</v>
      </c>
      <c r="AQ75">
        <f t="shared" si="36"/>
        <v>-10.588899710512996</v>
      </c>
      <c r="AR75">
        <f t="shared" si="36"/>
        <v>-10.589340078658942</v>
      </c>
      <c r="AS75">
        <f t="shared" si="36"/>
        <v>3.5118092209704584E-3</v>
      </c>
      <c r="AT75">
        <f t="shared" si="36"/>
        <v>7.1528066145580018E-4</v>
      </c>
      <c r="AU75">
        <f t="shared" si="23"/>
        <v>-10.585112988776517</v>
      </c>
      <c r="AW75">
        <v>72</v>
      </c>
      <c r="AX75">
        <f>IF(Z75&gt;0, (R75*SUMPRODUCT(K75:$K$98, X75:$X$98)-K75*$AZ$3)/Z75, 0)</f>
        <v>380.73178114852334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0.25248784600000002</v>
      </c>
      <c r="Q76" s="4">
        <f t="shared" si="48"/>
        <v>25</v>
      </c>
      <c r="R76">
        <f t="shared" si="28"/>
        <v>2000000</v>
      </c>
      <c r="S76">
        <f t="shared" si="29"/>
        <v>310.15276886282004</v>
      </c>
      <c r="U76">
        <f t="shared" si="40"/>
        <v>0.25248784600000002</v>
      </c>
      <c r="V76">
        <f t="shared" si="41"/>
        <v>0.01</v>
      </c>
      <c r="W76">
        <f t="shared" si="42"/>
        <v>6.1598979920093472E-2</v>
      </c>
      <c r="X76">
        <f t="shared" si="43"/>
        <v>1.5552993755821655E-2</v>
      </c>
      <c r="Y76">
        <f t="shared" si="44"/>
        <v>6.1598979920093476E-4</v>
      </c>
      <c r="Z76">
        <f t="shared" si="45"/>
        <v>4.5429996365070884E-2</v>
      </c>
      <c r="AB76">
        <f t="shared" si="46"/>
        <v>23.452689341909313</v>
      </c>
      <c r="AC76">
        <f t="shared" si="30"/>
        <v>14.090239162054583</v>
      </c>
      <c r="AE76">
        <f t="shared" si="31"/>
        <v>0</v>
      </c>
      <c r="AF76">
        <f t="shared" si="32"/>
        <v>0</v>
      </c>
      <c r="AG76">
        <f t="shared" si="32"/>
        <v>-1.135749909126772</v>
      </c>
      <c r="AH76">
        <f t="shared" si="33"/>
        <v>-31105.98751164331</v>
      </c>
      <c r="AI76">
        <f t="shared" si="34"/>
        <v>-31107.123261552439</v>
      </c>
      <c r="AJ76">
        <f t="shared" si="35"/>
        <v>9.3624501798547293</v>
      </c>
      <c r="AK76">
        <f t="shared" si="49"/>
        <v>1.6416882539336521</v>
      </c>
      <c r="AL76">
        <f t="shared" si="26"/>
        <v>-31096.119123118649</v>
      </c>
      <c r="AN76">
        <f t="shared" si="36"/>
        <v>0</v>
      </c>
      <c r="AO76">
        <f t="shared" si="36"/>
        <v>0</v>
      </c>
      <c r="AP76">
        <f t="shared" si="36"/>
        <v>-2.899793391693082E-4</v>
      </c>
      <c r="AQ76">
        <f t="shared" si="36"/>
        <v>-7.9419717583514773</v>
      </c>
      <c r="AR76">
        <f t="shared" si="36"/>
        <v>-7.9422617376906475</v>
      </c>
      <c r="AS76">
        <f t="shared" si="36"/>
        <v>2.3904180791414062E-3</v>
      </c>
      <c r="AT76">
        <f t="shared" si="36"/>
        <v>4.1915537141773939E-4</v>
      </c>
      <c r="AU76">
        <f t="shared" si="23"/>
        <v>-7.9394521642400875</v>
      </c>
      <c r="AW76">
        <v>73</v>
      </c>
      <c r="AX76">
        <f>IF(Z76&gt;0, (R76*SUMPRODUCT(K76:$K$98, X76:$X$98)-K76*$AZ$3)/Z76, 0)</f>
        <v>310.15276886282004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0.27661797300000002</v>
      </c>
      <c r="Q77" s="4">
        <f t="shared" si="48"/>
        <v>25</v>
      </c>
      <c r="R77">
        <f t="shared" si="28"/>
        <v>2000000</v>
      </c>
      <c r="S77">
        <f t="shared" si="29"/>
        <v>223.49731218644862</v>
      </c>
      <c r="U77">
        <f t="shared" si="40"/>
        <v>0.27661797300000002</v>
      </c>
      <c r="V77">
        <f t="shared" si="41"/>
        <v>0.01</v>
      </c>
      <c r="W77">
        <f t="shared" si="42"/>
        <v>4.5429996365070884E-2</v>
      </c>
      <c r="X77">
        <f t="shared" si="43"/>
        <v>1.2566753507903277E-2</v>
      </c>
      <c r="Y77">
        <f t="shared" si="44"/>
        <v>4.5429996365070884E-4</v>
      </c>
      <c r="Z77">
        <f t="shared" si="45"/>
        <v>3.2408942893516902E-2</v>
      </c>
      <c r="AB77">
        <f t="shared" si="46"/>
        <v>14.090239162054583</v>
      </c>
      <c r="AC77">
        <f t="shared" si="30"/>
        <v>7.2433116275051326</v>
      </c>
      <c r="AE77">
        <f t="shared" si="31"/>
        <v>0</v>
      </c>
      <c r="AF77">
        <f t="shared" si="32"/>
        <v>0</v>
      </c>
      <c r="AG77">
        <f t="shared" si="32"/>
        <v>-0.81022357233792253</v>
      </c>
      <c r="AH77">
        <f t="shared" si="33"/>
        <v>-25133.507015806554</v>
      </c>
      <c r="AI77">
        <f t="shared" si="34"/>
        <v>-25134.317239378892</v>
      </c>
      <c r="AJ77">
        <f t="shared" si="35"/>
        <v>6.8469275345494509</v>
      </c>
      <c r="AK77">
        <f t="shared" si="49"/>
        <v>0.98631674134382097</v>
      </c>
      <c r="AL77">
        <f t="shared" si="26"/>
        <v>-25126.483995103001</v>
      </c>
      <c r="AN77">
        <f t="shared" si="36"/>
        <v>0</v>
      </c>
      <c r="AO77">
        <f t="shared" si="36"/>
        <v>0</v>
      </c>
      <c r="AP77">
        <f t="shared" si="36"/>
        <v>-1.847018292542157E-4</v>
      </c>
      <c r="AQ77">
        <f t="shared" si="36"/>
        <v>-5.7295355009209672</v>
      </c>
      <c r="AR77">
        <f t="shared" si="36"/>
        <v>-5.7297202027502214</v>
      </c>
      <c r="AS77">
        <f t="shared" si="36"/>
        <v>1.5608531812437733E-3</v>
      </c>
      <c r="AT77">
        <f t="shared" si="36"/>
        <v>2.2484473739092938E-4</v>
      </c>
      <c r="AU77">
        <f t="shared" si="23"/>
        <v>-5.7279345048315875</v>
      </c>
      <c r="AW77">
        <v>74</v>
      </c>
      <c r="AX77">
        <f>IF(Z77&gt;0, (R77*SUMPRODUCT(K77:$K$98, X77:$X$98)-K77*$AZ$3)/Z77, 0)</f>
        <v>223.49731218644862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0.30183517399999998</v>
      </c>
      <c r="Q78" s="4">
        <f t="shared" si="48"/>
        <v>25</v>
      </c>
      <c r="R78">
        <f t="shared" si="28"/>
        <v>2000000</v>
      </c>
      <c r="S78">
        <f t="shared" si="29"/>
        <v>111.71269813527567</v>
      </c>
      <c r="U78">
        <f t="shared" si="40"/>
        <v>0.30183517399999998</v>
      </c>
      <c r="V78">
        <f t="shared" si="41"/>
        <v>0.01</v>
      </c>
      <c r="W78">
        <f t="shared" si="42"/>
        <v>3.2408942893516902E-2</v>
      </c>
      <c r="X78">
        <f t="shared" si="43"/>
        <v>9.7821589174207375E-3</v>
      </c>
      <c r="Y78">
        <f t="shared" si="44"/>
        <v>3.2408942893516902E-4</v>
      </c>
      <c r="Z78">
        <f t="shared" si="45"/>
        <v>2.2302694547160998E-2</v>
      </c>
      <c r="AB78">
        <f t="shared" si="46"/>
        <v>7.2433116275051326</v>
      </c>
      <c r="AC78">
        <f t="shared" si="30"/>
        <v>2.4914941835502553</v>
      </c>
      <c r="AE78">
        <f t="shared" si="31"/>
        <v>0</v>
      </c>
      <c r="AF78">
        <f t="shared" si="32"/>
        <v>0</v>
      </c>
      <c r="AG78">
        <f t="shared" si="32"/>
        <v>-0.55756736367902493</v>
      </c>
      <c r="AH78">
        <f t="shared" si="33"/>
        <v>-19564.317834841477</v>
      </c>
      <c r="AI78">
        <f t="shared" si="34"/>
        <v>-19564.875402205154</v>
      </c>
      <c r="AJ78">
        <f t="shared" si="35"/>
        <v>4.7518174439548773</v>
      </c>
      <c r="AK78">
        <f t="shared" si="49"/>
        <v>0.50703181392535934</v>
      </c>
      <c r="AL78">
        <f t="shared" si="26"/>
        <v>-19559.616552947275</v>
      </c>
      <c r="AN78">
        <f t="shared" si="36"/>
        <v>0</v>
      </c>
      <c r="AO78">
        <f t="shared" si="36"/>
        <v>0</v>
      </c>
      <c r="AP78">
        <f t="shared" si="36"/>
        <v>-1.1348687695590095E-4</v>
      </c>
      <c r="AQ78">
        <f t="shared" si="36"/>
        <v>-3.9821077693617495</v>
      </c>
      <c r="AR78">
        <f t="shared" si="36"/>
        <v>-3.9822212562387049</v>
      </c>
      <c r="AS78">
        <f t="shared" si="36"/>
        <v>9.6718164782946684E-4</v>
      </c>
      <c r="AT78">
        <f t="shared" si="36"/>
        <v>1.0320090598559395E-4</v>
      </c>
      <c r="AU78">
        <f t="shared" si="23"/>
        <v>-3.9811508736848902</v>
      </c>
      <c r="AW78">
        <v>75</v>
      </c>
      <c r="AX78">
        <f>IF(Z78&gt;0, (R78*SUMPRODUCT(K78:$K$98, X78:$X$98)-K78*$AZ$3)/Z78, 0)</f>
        <v>111.71269813527567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0.327222552</v>
      </c>
      <c r="Q79" s="4">
        <f t="shared" si="48"/>
        <v>25</v>
      </c>
      <c r="R79">
        <f t="shared" si="28"/>
        <v>2000000</v>
      </c>
      <c r="S79">
        <f t="shared" si="29"/>
        <v>-41.784779485653452</v>
      </c>
      <c r="U79">
        <f t="shared" si="40"/>
        <v>0.327222552</v>
      </c>
      <c r="V79">
        <f t="shared" si="41"/>
        <v>0.01</v>
      </c>
      <c r="W79">
        <f t="shared" si="42"/>
        <v>2.2302694547160998E-2</v>
      </c>
      <c r="X79">
        <f t="shared" si="43"/>
        <v>7.297944626198506E-3</v>
      </c>
      <c r="Y79">
        <f t="shared" si="44"/>
        <v>2.2302694547161E-4</v>
      </c>
      <c r="Z79">
        <f t="shared" si="45"/>
        <v>1.4781722975490881E-2</v>
      </c>
      <c r="AB79">
        <f t="shared" si="46"/>
        <v>2.4914941835502553</v>
      </c>
      <c r="AC79">
        <f t="shared" si="30"/>
        <v>-0.61765103494890372</v>
      </c>
      <c r="AE79">
        <f t="shared" si="31"/>
        <v>0</v>
      </c>
      <c r="AF79">
        <f t="shared" si="32"/>
        <v>0</v>
      </c>
      <c r="AG79">
        <f t="shared" si="32"/>
        <v>-0.36954307438727202</v>
      </c>
      <c r="AH79">
        <f t="shared" si="33"/>
        <v>-14595.889252397012</v>
      </c>
      <c r="AI79">
        <f t="shared" si="34"/>
        <v>-14596.258795471398</v>
      </c>
      <c r="AJ79">
        <f t="shared" si="35"/>
        <v>3.109145218499159</v>
      </c>
      <c r="AK79">
        <f t="shared" si="49"/>
        <v>0.17440459284851789</v>
      </c>
      <c r="AL79">
        <f t="shared" si="26"/>
        <v>-14592.975245660051</v>
      </c>
      <c r="AN79">
        <f t="shared" si="36"/>
        <v>0</v>
      </c>
      <c r="AO79">
        <f t="shared" si="36"/>
        <v>0</v>
      </c>
      <c r="AP79">
        <f t="shared" si="36"/>
        <v>-6.7157627402073255E-5</v>
      </c>
      <c r="AQ79">
        <f t="shared" si="36"/>
        <v>-2.6525332497157073</v>
      </c>
      <c r="AR79">
        <f t="shared" si="36"/>
        <v>-2.6526004073431091</v>
      </c>
      <c r="AS79">
        <f t="shared" si="36"/>
        <v>5.6502970991707433E-4</v>
      </c>
      <c r="AT79">
        <f t="shared" si="36"/>
        <v>3.1694813069224346E-5</v>
      </c>
      <c r="AU79">
        <f t="shared" si="23"/>
        <v>-2.6520036828201228</v>
      </c>
      <c r="AW79">
        <v>76</v>
      </c>
      <c r="AX79">
        <f>IF(Z79&gt;0, (R79*SUMPRODUCT(K79:$K$98, X79:$X$98)-K79*$AZ$3)/Z79, 0)</f>
        <v>-41.784779485653452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0.35219428400000002</v>
      </c>
      <c r="Q80" s="4">
        <f t="shared" si="48"/>
        <v>25</v>
      </c>
      <c r="R80">
        <f t="shared" si="28"/>
        <v>2000000</v>
      </c>
      <c r="S80">
        <f t="shared" si="29"/>
        <v>-264.19054579294294</v>
      </c>
      <c r="U80">
        <f t="shared" si="40"/>
        <v>0.35219428400000002</v>
      </c>
      <c r="V80">
        <f t="shared" si="41"/>
        <v>0.01</v>
      </c>
      <c r="W80">
        <f t="shared" si="42"/>
        <v>1.4781722975490881E-2</v>
      </c>
      <c r="X80">
        <f t="shared" si="43"/>
        <v>5.2060383396393605E-3</v>
      </c>
      <c r="Y80">
        <f t="shared" si="44"/>
        <v>1.4781722975490882E-4</v>
      </c>
      <c r="Z80">
        <f t="shared" si="45"/>
        <v>9.4278674060966124E-3</v>
      </c>
      <c r="AB80">
        <f t="shared" si="46"/>
        <v>-0.61765103494890372</v>
      </c>
      <c r="AC80">
        <f t="shared" si="30"/>
        <v>-2.4907534356801611</v>
      </c>
      <c r="AE80">
        <f t="shared" si="31"/>
        <v>0</v>
      </c>
      <c r="AF80">
        <f t="shared" si="32"/>
        <v>0</v>
      </c>
      <c r="AG80">
        <f t="shared" si="32"/>
        <v>-0.23569668515241532</v>
      </c>
      <c r="AH80">
        <f t="shared" si="33"/>
        <v>-10412.076679278722</v>
      </c>
      <c r="AI80">
        <f t="shared" si="34"/>
        <v>-10412.312375963875</v>
      </c>
      <c r="AJ80">
        <f t="shared" si="35"/>
        <v>1.8731024007312573</v>
      </c>
      <c r="AK80">
        <f t="shared" si="49"/>
        <v>-4.3235572446423266E-2</v>
      </c>
      <c r="AL80">
        <f t="shared" si="26"/>
        <v>-10410.482509135589</v>
      </c>
      <c r="AN80">
        <f t="shared" si="36"/>
        <v>0</v>
      </c>
      <c r="AO80">
        <f t="shared" si="36"/>
        <v>0</v>
      </c>
      <c r="AP80">
        <f t="shared" si="36"/>
        <v>-3.8244213062536203E-5</v>
      </c>
      <c r="AQ80">
        <f t="shared" si="36"/>
        <v>-1.6894666070008548</v>
      </c>
      <c r="AR80">
        <f t="shared" si="36"/>
        <v>-1.6895048512139175</v>
      </c>
      <c r="AS80">
        <f t="shared" si="36"/>
        <v>3.0393014333311756E-4</v>
      </c>
      <c r="AT80">
        <f t="shared" si="36"/>
        <v>-7.0154166294382716E-6</v>
      </c>
      <c r="AU80">
        <f t="shared" si="23"/>
        <v>-1.6892079364872137</v>
      </c>
      <c r="AW80">
        <v>77</v>
      </c>
      <c r="AX80">
        <f>IF(Z80&gt;0, (R80*SUMPRODUCT(K80:$K$98, X80:$X$98)-K80*$AZ$3)/Z80, 0)</f>
        <v>-264.19054579294294</v>
      </c>
    </row>
    <row r="81" spans="5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0.377763185</v>
      </c>
      <c r="Q81" s="4">
        <f t="shared" si="48"/>
        <v>25</v>
      </c>
      <c r="R81">
        <f t="shared" si="28"/>
        <v>2000000</v>
      </c>
      <c r="S81">
        <f t="shared" si="29"/>
        <v>-603.64636433253611</v>
      </c>
      <c r="U81">
        <f t="shared" si="40"/>
        <v>0.377763185</v>
      </c>
      <c r="V81">
        <f t="shared" si="41"/>
        <v>0.01</v>
      </c>
      <c r="W81">
        <f t="shared" si="42"/>
        <v>9.4278674060966124E-3</v>
      </c>
      <c r="X81">
        <f t="shared" si="43"/>
        <v>3.5615012190847446E-3</v>
      </c>
      <c r="Y81">
        <f t="shared" si="44"/>
        <v>9.4278674060966123E-5</v>
      </c>
      <c r="Z81">
        <f t="shared" si="45"/>
        <v>5.7720875129509009E-3</v>
      </c>
      <c r="AB81">
        <f t="shared" si="46"/>
        <v>-2.4907534356801611</v>
      </c>
      <c r="AC81">
        <f t="shared" si="30"/>
        <v>-3.4842996418020418</v>
      </c>
      <c r="AE81">
        <f t="shared" si="31"/>
        <v>0</v>
      </c>
      <c r="AF81">
        <f t="shared" si="32"/>
        <v>0</v>
      </c>
      <c r="AG81">
        <f t="shared" si="32"/>
        <v>-0.14430218782377252</v>
      </c>
      <c r="AH81">
        <f t="shared" si="33"/>
        <v>-7123.0024381694893</v>
      </c>
      <c r="AI81">
        <f t="shared" si="34"/>
        <v>-7123.1467403573133</v>
      </c>
      <c r="AJ81">
        <f t="shared" si="35"/>
        <v>0.99354620612188072</v>
      </c>
      <c r="AK81">
        <f t="shared" si="49"/>
        <v>-0.17435274049761129</v>
      </c>
      <c r="AL81">
        <f t="shared" si="26"/>
        <v>-7122.3275468916891</v>
      </c>
      <c r="AN81">
        <f t="shared" si="36"/>
        <v>0</v>
      </c>
      <c r="AO81">
        <f t="shared" si="36"/>
        <v>0</v>
      </c>
      <c r="AP81">
        <f t="shared" si="36"/>
        <v>-2.0905817140704067E-5</v>
      </c>
      <c r="AQ81">
        <f t="shared" si="36"/>
        <v>-1.0319468381658772</v>
      </c>
      <c r="AR81">
        <f t="shared" si="36"/>
        <v>-1.0319677439830177</v>
      </c>
      <c r="AS81">
        <f t="shared" si="36"/>
        <v>1.4394026604357891E-4</v>
      </c>
      <c r="AT81">
        <f t="shared" si="36"/>
        <v>-2.525939880603259E-5</v>
      </c>
      <c r="AU81">
        <f t="shared" si="23"/>
        <v>-1.0318490631157802</v>
      </c>
      <c r="AW81">
        <v>78</v>
      </c>
      <c r="AX81">
        <f>IF(Z81&gt;0, (R81*SUMPRODUCT(K81:$K$98, X81:$X$98)-K81*$AZ$3)/Z81, 0)</f>
        <v>-603.64636433253611</v>
      </c>
    </row>
    <row r="82" spans="5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0.40377970400000002</v>
      </c>
      <c r="Q82" s="4">
        <f t="shared" si="48"/>
        <v>25</v>
      </c>
      <c r="R82">
        <f t="shared" si="28"/>
        <v>2000000</v>
      </c>
      <c r="S82">
        <f t="shared" si="29"/>
        <v>-1151.068914316387</v>
      </c>
      <c r="U82">
        <f t="shared" si="40"/>
        <v>0.40377970400000002</v>
      </c>
      <c r="V82">
        <f t="shared" si="41"/>
        <v>0.01</v>
      </c>
      <c r="W82">
        <f t="shared" si="42"/>
        <v>5.7720875129509009E-3</v>
      </c>
      <c r="X82">
        <f t="shared" si="43"/>
        <v>2.3306517874414111E-3</v>
      </c>
      <c r="Y82">
        <f t="shared" si="44"/>
        <v>5.772087512950901E-5</v>
      </c>
      <c r="Z82">
        <f t="shared" si="45"/>
        <v>3.3837148503799807E-3</v>
      </c>
      <c r="AB82">
        <f t="shared" si="46"/>
        <v>-3.4842996418020418</v>
      </c>
      <c r="AC82">
        <f t="shared" si="30"/>
        <v>-3.8948889791831203</v>
      </c>
      <c r="AE82">
        <f t="shared" si="31"/>
        <v>0</v>
      </c>
      <c r="AF82">
        <f t="shared" si="32"/>
        <v>0</v>
      </c>
      <c r="AG82">
        <f t="shared" si="32"/>
        <v>-8.4592871259499519E-2</v>
      </c>
      <c r="AH82">
        <f t="shared" si="33"/>
        <v>-4661.3035748828224</v>
      </c>
      <c r="AI82">
        <f t="shared" si="34"/>
        <v>-4661.3881677540821</v>
      </c>
      <c r="AJ82">
        <f t="shared" si="35"/>
        <v>0.4105893373810785</v>
      </c>
      <c r="AK82">
        <f t="shared" si="49"/>
        <v>-0.24390097492614296</v>
      </c>
      <c r="AL82">
        <f t="shared" si="26"/>
        <v>-4661.2214793916273</v>
      </c>
      <c r="AN82">
        <f t="shared" si="36"/>
        <v>0</v>
      </c>
      <c r="AO82">
        <f t="shared" si="36"/>
        <v>0</v>
      </c>
      <c r="AP82">
        <f t="shared" si="36"/>
        <v>-1.0942334207451259E-5</v>
      </c>
      <c r="AQ82">
        <f t="shared" si="36"/>
        <v>-0.6029531897822582</v>
      </c>
      <c r="AR82">
        <f t="shared" si="36"/>
        <v>-0.60296413211646571</v>
      </c>
      <c r="AS82">
        <f t="shared" si="36"/>
        <v>5.3110926307932747E-5</v>
      </c>
      <c r="AT82">
        <f t="shared" si="36"/>
        <v>-3.1549301275967064E-5</v>
      </c>
      <c r="AU82">
        <f t="shared" si="23"/>
        <v>-0.60294257049143374</v>
      </c>
      <c r="AW82">
        <v>79</v>
      </c>
      <c r="AX82">
        <f>IF(Z82&gt;0, (R82*SUMPRODUCT(K82:$K$98, X82:$X$98)-K82*$AZ$3)/Z82, 0)</f>
        <v>-1151.068914316387</v>
      </c>
    </row>
    <row r="83" spans="5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0.43007572599999999</v>
      </c>
      <c r="Q83" s="4">
        <f t="shared" si="48"/>
        <v>25</v>
      </c>
      <c r="R83">
        <f t="shared" si="28"/>
        <v>2000000</v>
      </c>
      <c r="S83">
        <f t="shared" si="29"/>
        <v>-2081.1826080004112</v>
      </c>
      <c r="U83">
        <f t="shared" si="40"/>
        <v>0.43007572599999999</v>
      </c>
      <c r="V83">
        <f t="shared" si="41"/>
        <v>0.01</v>
      </c>
      <c r="W83">
        <f t="shared" si="42"/>
        <v>3.3837148503799807E-3</v>
      </c>
      <c r="X83">
        <f t="shared" si="43"/>
        <v>1.4552536208541516E-3</v>
      </c>
      <c r="Y83">
        <f t="shared" si="44"/>
        <v>3.3837148503799808E-5</v>
      </c>
      <c r="Z83">
        <f t="shared" si="45"/>
        <v>1.8946240810220293E-3</v>
      </c>
      <c r="AB83">
        <f t="shared" si="46"/>
        <v>-3.8948889791831203</v>
      </c>
      <c r="AC83">
        <f t="shared" si="30"/>
        <v>-3.9430586861218093</v>
      </c>
      <c r="AE83">
        <f t="shared" si="31"/>
        <v>0</v>
      </c>
      <c r="AF83">
        <f t="shared" si="32"/>
        <v>0</v>
      </c>
      <c r="AG83">
        <f t="shared" si="32"/>
        <v>-4.7365602025550735E-2</v>
      </c>
      <c r="AH83">
        <f t="shared" si="33"/>
        <v>-2910.5072417083034</v>
      </c>
      <c r="AI83">
        <f t="shared" si="34"/>
        <v>-2910.5546073103287</v>
      </c>
      <c r="AJ83">
        <f t="shared" si="35"/>
        <v>4.816970693868905E-2</v>
      </c>
      <c r="AK83">
        <f t="shared" si="49"/>
        <v>-0.27264222854281844</v>
      </c>
      <c r="AL83">
        <f t="shared" si="26"/>
        <v>-2910.7790798319329</v>
      </c>
      <c r="AN83">
        <f t="shared" si="36"/>
        <v>0</v>
      </c>
      <c r="AO83">
        <f t="shared" si="36"/>
        <v>0</v>
      </c>
      <c r="AP83">
        <f t="shared" si="36"/>
        <v>-5.4704272651540273E-6</v>
      </c>
      <c r="AQ83">
        <f t="shared" si="36"/>
        <v>-0.33614516631458818</v>
      </c>
      <c r="AR83">
        <f t="shared" si="36"/>
        <v>-0.3361506367418533</v>
      </c>
      <c r="AS83">
        <f t="shared" si="36"/>
        <v>5.5632962935789857E-6</v>
      </c>
      <c r="AT83">
        <f t="shared" si="36"/>
        <v>-3.1488451890644954E-5</v>
      </c>
      <c r="AU83">
        <f t="shared" si="23"/>
        <v>-0.33617656189745038</v>
      </c>
      <c r="AW83">
        <v>80</v>
      </c>
      <c r="AX83">
        <f>IF(Z83&gt;0, (R83*SUMPRODUCT(K83:$K$98, X83:$X$98)-K83*$AZ$3)/Z83, 0)</f>
        <v>-2081.1826080004112</v>
      </c>
    </row>
    <row r="84" spans="5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0.45648519999999998</v>
      </c>
      <c r="Q84" s="4">
        <f t="shared" si="48"/>
        <v>25</v>
      </c>
      <c r="R84">
        <f t="shared" si="28"/>
        <v>2000000</v>
      </c>
      <c r="S84">
        <f t="shared" si="29"/>
        <v>-3743.395398964858</v>
      </c>
      <c r="U84">
        <f t="shared" si="40"/>
        <v>0.45648519999999998</v>
      </c>
      <c r="V84">
        <f t="shared" si="41"/>
        <v>0.01</v>
      </c>
      <c r="W84">
        <f t="shared" si="42"/>
        <v>1.8946240810220293E-3</v>
      </c>
      <c r="X84">
        <f t="shared" si="43"/>
        <v>8.6486785255015716E-4</v>
      </c>
      <c r="Y84">
        <f t="shared" si="44"/>
        <v>1.8946240810220293E-5</v>
      </c>
      <c r="Z84">
        <f t="shared" si="45"/>
        <v>1.010809987661652E-3</v>
      </c>
      <c r="AB84">
        <f t="shared" si="46"/>
        <v>-3.9430586861218093</v>
      </c>
      <c r="AC84">
        <f t="shared" si="30"/>
        <v>-3.783861457040353</v>
      </c>
      <c r="AE84">
        <f t="shared" si="31"/>
        <v>0</v>
      </c>
      <c r="AF84">
        <f t="shared" si="32"/>
        <v>0</v>
      </c>
      <c r="AG84">
        <f t="shared" si="32"/>
        <v>-2.5270249691541301E-2</v>
      </c>
      <c r="AH84">
        <f t="shared" si="33"/>
        <v>-1729.7357051003144</v>
      </c>
      <c r="AI84">
        <f t="shared" si="34"/>
        <v>-1729.760975350006</v>
      </c>
      <c r="AJ84">
        <f t="shared" si="35"/>
        <v>-0.15919722908145628</v>
      </c>
      <c r="AK84">
        <f t="shared" si="49"/>
        <v>-0.27601410802852666</v>
      </c>
      <c r="AL84">
        <f t="shared" si="26"/>
        <v>-1730.1961866871159</v>
      </c>
      <c r="AN84">
        <f t="shared" si="36"/>
        <v>0</v>
      </c>
      <c r="AO84">
        <f t="shared" si="36"/>
        <v>0</v>
      </c>
      <c r="AP84">
        <f t="shared" si="36"/>
        <v>-2.6058517038242843E-6</v>
      </c>
      <c r="AQ84">
        <f t="shared" si="36"/>
        <v>-0.17836922030137778</v>
      </c>
      <c r="AR84">
        <f t="shared" si="36"/>
        <v>-0.17837182615308161</v>
      </c>
      <c r="AS84">
        <f t="shared" si="36"/>
        <v>-1.6416314666842347E-5</v>
      </c>
      <c r="AT84">
        <f t="shared" si="36"/>
        <v>-2.8462395206424538E-5</v>
      </c>
      <c r="AU84">
        <f t="shared" si="23"/>
        <v>-0.17841670486295486</v>
      </c>
      <c r="AW84">
        <v>81</v>
      </c>
      <c r="AX84">
        <f>IF(Z84&gt;0, (R84*SUMPRODUCT(K84:$K$98, X84:$X$98)-K84*$AZ$3)/Z84, 0)</f>
        <v>-3743.395398964858</v>
      </c>
    </row>
    <row r="85" spans="5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0.483034941</v>
      </c>
      <c r="Q85" s="4">
        <f t="shared" si="48"/>
        <v>25</v>
      </c>
      <c r="R85">
        <f t="shared" si="28"/>
        <v>2000000</v>
      </c>
      <c r="S85">
        <f t="shared" si="29"/>
        <v>-6868.9484948447289</v>
      </c>
      <c r="U85">
        <f t="shared" si="40"/>
        <v>0.483034941</v>
      </c>
      <c r="V85">
        <f t="shared" si="41"/>
        <v>0.01</v>
      </c>
      <c r="W85">
        <f t="shared" si="42"/>
        <v>1.010809987661652E-3</v>
      </c>
      <c r="X85">
        <f t="shared" si="43"/>
        <v>4.8825654275235679E-4</v>
      </c>
      <c r="Y85">
        <f t="shared" si="44"/>
        <v>1.010809987661652E-5</v>
      </c>
      <c r="Z85">
        <f t="shared" si="45"/>
        <v>5.1244534503267869E-4</v>
      </c>
      <c r="AB85">
        <f t="shared" si="46"/>
        <v>-3.783861457040353</v>
      </c>
      <c r="AC85">
        <f t="shared" si="30"/>
        <v>-3.5199606814524063</v>
      </c>
      <c r="AE85">
        <f t="shared" si="31"/>
        <v>0</v>
      </c>
      <c r="AF85">
        <f t="shared" si="32"/>
        <v>0</v>
      </c>
      <c r="AG85">
        <f t="shared" si="32"/>
        <v>-1.2811133625816967E-2</v>
      </c>
      <c r="AH85">
        <f t="shared" si="33"/>
        <v>-976.51308550471356</v>
      </c>
      <c r="AI85">
        <f t="shared" si="34"/>
        <v>-976.52589663833942</v>
      </c>
      <c r="AJ85">
        <f t="shared" si="35"/>
        <v>-0.26390077558794678</v>
      </c>
      <c r="AK85">
        <f t="shared" si="49"/>
        <v>-0.26487030199282474</v>
      </c>
      <c r="AL85">
        <f t="shared" si="26"/>
        <v>-977.05466771592012</v>
      </c>
      <c r="AN85">
        <f t="shared" si="36"/>
        <v>0</v>
      </c>
      <c r="AO85">
        <f t="shared" si="36"/>
        <v>0</v>
      </c>
      <c r="AP85">
        <f t="shared" si="36"/>
        <v>-1.1795319310486864E-6</v>
      </c>
      <c r="AQ85">
        <f t="shared" si="36"/>
        <v>-8.9908387429393749E-2</v>
      </c>
      <c r="AR85">
        <f t="shared" si="36"/>
        <v>-8.9909566961324808E-2</v>
      </c>
      <c r="AS85">
        <f t="shared" si="36"/>
        <v>-2.4297568078378905E-5</v>
      </c>
      <c r="AT85">
        <f t="shared" si="36"/>
        <v>-2.4386833196201408E-5</v>
      </c>
      <c r="AU85">
        <f t="shared" si="23"/>
        <v>-8.9958251362599384E-2</v>
      </c>
      <c r="AW85">
        <v>82</v>
      </c>
      <c r="AX85">
        <f>IF(Z85&gt;0, (R85*SUMPRODUCT(K85:$K$98, X85:$X$98)-K85*$AZ$3)/Z85, 0)</f>
        <v>-6868.9484948447289</v>
      </c>
    </row>
    <row r="86" spans="5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0.509773425</v>
      </c>
      <c r="Q86" s="4">
        <f t="shared" si="48"/>
        <v>25</v>
      </c>
      <c r="R86">
        <f t="shared" si="28"/>
        <v>2000000</v>
      </c>
      <c r="S86">
        <f t="shared" si="29"/>
        <v>-13064.272437692711</v>
      </c>
      <c r="U86">
        <f t="shared" si="40"/>
        <v>0.509773425</v>
      </c>
      <c r="V86">
        <f t="shared" si="41"/>
        <v>0.01</v>
      </c>
      <c r="W86">
        <f t="shared" si="42"/>
        <v>5.1244534503267869E-4</v>
      </c>
      <c r="X86">
        <f t="shared" si="43"/>
        <v>2.6123101866261535E-4</v>
      </c>
      <c r="Y86">
        <f t="shared" si="44"/>
        <v>5.1244534503267872E-6</v>
      </c>
      <c r="Z86">
        <f t="shared" si="45"/>
        <v>2.4608987291973656E-4</v>
      </c>
      <c r="AB86">
        <f t="shared" si="46"/>
        <v>-3.5199606814524063</v>
      </c>
      <c r="AC86">
        <f t="shared" si="30"/>
        <v>-3.2149851439806163</v>
      </c>
      <c r="AE86">
        <f t="shared" si="31"/>
        <v>0</v>
      </c>
      <c r="AF86">
        <f t="shared" si="32"/>
        <v>0</v>
      </c>
      <c r="AG86">
        <f t="shared" si="32"/>
        <v>-6.152246822993414E-3</v>
      </c>
      <c r="AH86">
        <f t="shared" si="33"/>
        <v>-522.46203732523065</v>
      </c>
      <c r="AI86">
        <f t="shared" si="34"/>
        <v>-522.46818957205369</v>
      </c>
      <c r="AJ86">
        <f t="shared" si="35"/>
        <v>-0.30497553747178996</v>
      </c>
      <c r="AK86">
        <f t="shared" si="49"/>
        <v>-0.24639724770166846</v>
      </c>
      <c r="AL86">
        <f t="shared" si="26"/>
        <v>-523.01956235722719</v>
      </c>
      <c r="AN86">
        <f t="shared" si="36"/>
        <v>0</v>
      </c>
      <c r="AO86">
        <f t="shared" si="36"/>
        <v>0</v>
      </c>
      <c r="AP86">
        <f t="shared" si="36"/>
        <v>-5.0575230299164897E-7</v>
      </c>
      <c r="AQ86">
        <f t="shared" si="36"/>
        <v>-4.2949573741968047E-2</v>
      </c>
      <c r="AR86">
        <f t="shared" si="36"/>
        <v>-4.2950079494271043E-2</v>
      </c>
      <c r="AS86">
        <f t="shared" si="36"/>
        <v>-2.5070853766141046E-5</v>
      </c>
      <c r="AT86">
        <f t="shared" si="36"/>
        <v>-2.0255360205995431E-5</v>
      </c>
      <c r="AU86">
        <f t="shared" si="23"/>
        <v>-4.299540570824318E-2</v>
      </c>
      <c r="AW86">
        <v>83</v>
      </c>
      <c r="AX86">
        <f>IF(Z86&gt;0, (R86*SUMPRODUCT(K86:$K$98, X86:$X$98)-K86*$AZ$3)/Z86, 0)</f>
        <v>-13064.272437692711</v>
      </c>
    </row>
    <row r="87" spans="5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0.53654903799999998</v>
      </c>
      <c r="Q87" s="4">
        <f t="shared" si="48"/>
        <v>25</v>
      </c>
      <c r="R87">
        <f t="shared" si="28"/>
        <v>2000000</v>
      </c>
      <c r="S87">
        <f t="shared" si="29"/>
        <v>-26036.095223737204</v>
      </c>
      <c r="U87">
        <f t="shared" si="40"/>
        <v>0.53654903799999998</v>
      </c>
      <c r="V87">
        <f t="shared" si="41"/>
        <v>0.01</v>
      </c>
      <c r="W87">
        <f t="shared" si="42"/>
        <v>2.4608987291973656E-4</v>
      </c>
      <c r="X87">
        <f t="shared" si="43"/>
        <v>1.3203928457662689E-4</v>
      </c>
      <c r="Y87">
        <f t="shared" si="44"/>
        <v>2.4608987291973654E-6</v>
      </c>
      <c r="Z87">
        <f t="shared" si="45"/>
        <v>1.1158968961391231E-4</v>
      </c>
      <c r="AB87">
        <f t="shared" si="46"/>
        <v>-3.2149851439806163</v>
      </c>
      <c r="AC87">
        <f t="shared" si="30"/>
        <v>-2.9053597847750994</v>
      </c>
      <c r="AE87">
        <f t="shared" si="31"/>
        <v>0</v>
      </c>
      <c r="AF87">
        <f t="shared" si="32"/>
        <v>0</v>
      </c>
      <c r="AG87">
        <f t="shared" si="32"/>
        <v>-2.7897422403478076E-3</v>
      </c>
      <c r="AH87">
        <f t="shared" si="33"/>
        <v>-264.0785691532538</v>
      </c>
      <c r="AI87">
        <f t="shared" si="34"/>
        <v>-264.08135889549413</v>
      </c>
      <c r="AJ87">
        <f t="shared" si="35"/>
        <v>-0.30962535920551693</v>
      </c>
      <c r="AK87">
        <f t="shared" si="49"/>
        <v>-0.22504896007864317</v>
      </c>
      <c r="AL87">
        <f t="shared" si="26"/>
        <v>-264.61603321477833</v>
      </c>
      <c r="AN87">
        <f t="shared" si="36"/>
        <v>0</v>
      </c>
      <c r="AO87">
        <f t="shared" si="36"/>
        <v>0</v>
      </c>
      <c r="AP87">
        <f t="shared" si="36"/>
        <v>-2.0476238243328456E-7</v>
      </c>
      <c r="AQ87">
        <f t="shared" si="36"/>
        <v>-1.9382922259746697E-2</v>
      </c>
      <c r="AR87">
        <f t="shared" si="36"/>
        <v>-1.9383127022129128E-2</v>
      </c>
      <c r="AS87">
        <f t="shared" si="36"/>
        <v>-2.2725979947444497E-5</v>
      </c>
      <c r="AT87">
        <f t="shared" si="36"/>
        <v>-1.6518214680683532E-5</v>
      </c>
      <c r="AU87">
        <f t="shared" si="23"/>
        <v>-1.9422371216757259E-2</v>
      </c>
      <c r="AW87">
        <v>84</v>
      </c>
      <c r="AX87">
        <f>IF(Z87&gt;0, (R87*SUMPRODUCT(K87:$K$98, X87:$X$98)-K87*$AZ$3)/Z87, 0)</f>
        <v>-26036.095223737204</v>
      </c>
    </row>
    <row r="88" spans="5:50" x14ac:dyDescent="0.25"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0.56320604299999999</v>
      </c>
      <c r="Q88" s="4">
        <f t="shared" si="48"/>
        <v>25</v>
      </c>
      <c r="R88">
        <f t="shared" si="28"/>
        <v>2000000</v>
      </c>
      <c r="S88">
        <f t="shared" si="29"/>
        <v>-54801.04009388321</v>
      </c>
      <c r="U88">
        <f t="shared" si="40"/>
        <v>0.56320604299999999</v>
      </c>
      <c r="V88">
        <f t="shared" si="41"/>
        <v>0.01</v>
      </c>
      <c r="W88">
        <f t="shared" si="42"/>
        <v>1.1158968961391231E-4</v>
      </c>
      <c r="X88">
        <f t="shared" si="43"/>
        <v>6.2847987527049748E-5</v>
      </c>
      <c r="Y88">
        <f t="shared" si="44"/>
        <v>1.1158968961391232E-6</v>
      </c>
      <c r="Z88">
        <f t="shared" si="45"/>
        <v>4.7625805190723442E-5</v>
      </c>
      <c r="AB88">
        <f t="shared" si="46"/>
        <v>-2.9053597847750994</v>
      </c>
      <c r="AC88">
        <f t="shared" si="30"/>
        <v>-2.6099436597603063</v>
      </c>
      <c r="AE88">
        <f t="shared" si="31"/>
        <v>0</v>
      </c>
      <c r="AF88">
        <f t="shared" si="32"/>
        <v>0</v>
      </c>
      <c r="AG88">
        <f t="shared" si="32"/>
        <v>-1.190645129768086E-3</v>
      </c>
      <c r="AH88">
        <f t="shared" si="33"/>
        <v>-125.69597505409949</v>
      </c>
      <c r="AI88">
        <f t="shared" si="34"/>
        <v>-125.69716569922926</v>
      </c>
      <c r="AJ88">
        <f t="shared" si="35"/>
        <v>-0.29541612501479309</v>
      </c>
      <c r="AK88">
        <f t="shared" si="49"/>
        <v>-0.20337518493425696</v>
      </c>
      <c r="AL88">
        <f t="shared" si="26"/>
        <v>-126.19595700917831</v>
      </c>
      <c r="AN88">
        <f t="shared" si="36"/>
        <v>0</v>
      </c>
      <c r="AO88">
        <f t="shared" si="36"/>
        <v>0</v>
      </c>
      <c r="AP88">
        <f t="shared" si="36"/>
        <v>-7.8027988788793581E-8</v>
      </c>
      <c r="AQ88">
        <f t="shared" si="36"/>
        <v>-8.2373865118216365E-3</v>
      </c>
      <c r="AR88">
        <f t="shared" si="36"/>
        <v>-8.2374645398104254E-3</v>
      </c>
      <c r="AS88">
        <f t="shared" si="36"/>
        <v>-1.9359862577334811E-5</v>
      </c>
      <c r="AT88">
        <f t="shared" si="36"/>
        <v>-1.3328032218180728E-5</v>
      </c>
      <c r="AU88">
        <f t="shared" si="23"/>
        <v>-8.2701524346059409E-3</v>
      </c>
      <c r="AW88">
        <v>85</v>
      </c>
      <c r="AX88">
        <f>IF(Z88&gt;0, (R88*SUMPRODUCT(K88:$K$98, X88:$X$98)-K88*$AZ$3)/Z88, 0)</f>
        <v>-54801.04009388321</v>
      </c>
    </row>
    <row r="89" spans="5:50" x14ac:dyDescent="0.25"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0.59415461300000005</v>
      </c>
      <c r="Q89" s="4">
        <f t="shared" si="48"/>
        <v>25</v>
      </c>
      <c r="R89">
        <f t="shared" si="28"/>
        <v>2000000</v>
      </c>
      <c r="S89">
        <f t="shared" si="29"/>
        <v>-123968.49284513947</v>
      </c>
      <c r="U89">
        <f t="shared" si="40"/>
        <v>0.59415461300000005</v>
      </c>
      <c r="V89">
        <f t="shared" si="41"/>
        <v>0.01</v>
      </c>
      <c r="W89">
        <f t="shared" si="42"/>
        <v>4.7625805190723442E-5</v>
      </c>
      <c r="X89">
        <f t="shared" si="43"/>
        <v>2.8297091851907679E-5</v>
      </c>
      <c r="Y89">
        <f t="shared" si="44"/>
        <v>4.7625805190723441E-7</v>
      </c>
      <c r="Z89">
        <f t="shared" si="45"/>
        <v>1.8852455286908528E-5</v>
      </c>
      <c r="AB89">
        <f t="shared" si="46"/>
        <v>-2.6099436597603063</v>
      </c>
      <c r="AC89">
        <f t="shared" si="30"/>
        <v>-2.3371104683484316</v>
      </c>
      <c r="AE89">
        <f t="shared" si="31"/>
        <v>0</v>
      </c>
      <c r="AF89">
        <f t="shared" si="32"/>
        <v>0</v>
      </c>
      <c r="AG89">
        <f t="shared" si="32"/>
        <v>-4.7131138217271321E-4</v>
      </c>
      <c r="AH89">
        <f t="shared" si="33"/>
        <v>-56.594183703815361</v>
      </c>
      <c r="AI89">
        <f t="shared" si="34"/>
        <v>-56.594655015197532</v>
      </c>
      <c r="AJ89">
        <f t="shared" si="35"/>
        <v>-0.27283319141187468</v>
      </c>
      <c r="AK89">
        <f t="shared" si="49"/>
        <v>-0.18269605618322146</v>
      </c>
      <c r="AL89">
        <f t="shared" si="26"/>
        <v>-57.050184262792627</v>
      </c>
      <c r="AN89">
        <f t="shared" si="36"/>
        <v>0</v>
      </c>
      <c r="AO89">
        <f t="shared" si="36"/>
        <v>0</v>
      </c>
      <c r="AP89">
        <f t="shared" si="36"/>
        <v>-2.7577695909760405E-8</v>
      </c>
      <c r="AQ89">
        <f t="shared" si="36"/>
        <v>-3.3114778201409996E-3</v>
      </c>
      <c r="AR89">
        <f t="shared" si="36"/>
        <v>-3.3115053978369094E-3</v>
      </c>
      <c r="AS89">
        <f t="shared" si="36"/>
        <v>-1.5964203436294068E-5</v>
      </c>
      <c r="AT89">
        <f t="shared" si="36"/>
        <v>-1.0690037355149367E-5</v>
      </c>
      <c r="AU89">
        <f t="shared" si="23"/>
        <v>-3.3381596386283527E-3</v>
      </c>
      <c r="AW89">
        <v>86</v>
      </c>
      <c r="AX89">
        <f>IF(Z89&gt;0, (R89*SUMPRODUCT(K89:$K$98, X89:$X$98)-K89*$AZ$3)/Z89, 0)</f>
        <v>-123968.49284513947</v>
      </c>
    </row>
    <row r="90" spans="5:50" x14ac:dyDescent="0.25">
      <c r="E90">
        <v>2090</v>
      </c>
      <c r="F90" s="5">
        <f>EconomicRates!C130</f>
        <v>3.5571999999999999E-2</v>
      </c>
      <c r="G90" s="5">
        <f>EconomicRates!D130</f>
        <v>7.0000000000000007E-2</v>
      </c>
      <c r="H90" s="5">
        <f t="shared" si="37"/>
        <v>0.12000000000000001</v>
      </c>
      <c r="I90" s="5">
        <f t="shared" si="38"/>
        <v>1.1200000000000001</v>
      </c>
      <c r="J90">
        <f t="shared" si="39"/>
        <v>0.89285714285714279</v>
      </c>
      <c r="K90">
        <f t="shared" si="47"/>
        <v>5.2243471530565862E-5</v>
      </c>
      <c r="L90" s="2">
        <v>87</v>
      </c>
      <c r="M90">
        <v>0.62493506799999998</v>
      </c>
      <c r="Q90" s="4">
        <f t="shared" si="48"/>
        <v>25</v>
      </c>
      <c r="R90">
        <f t="shared" si="28"/>
        <v>2000000</v>
      </c>
      <c r="S90">
        <f t="shared" si="29"/>
        <v>-303596.86847879906</v>
      </c>
      <c r="U90">
        <f t="shared" si="40"/>
        <v>0.62493506799999998</v>
      </c>
      <c r="V90">
        <f t="shared" si="41"/>
        <v>0.01</v>
      </c>
      <c r="W90">
        <f t="shared" si="42"/>
        <v>1.8852455286908528E-5</v>
      </c>
      <c r="X90">
        <f t="shared" si="43"/>
        <v>1.1781560426691139E-5</v>
      </c>
      <c r="Y90">
        <f t="shared" si="44"/>
        <v>1.8852455286908528E-7</v>
      </c>
      <c r="Z90">
        <f t="shared" si="45"/>
        <v>6.8823703073483028E-6</v>
      </c>
      <c r="AB90">
        <f t="shared" si="46"/>
        <v>-2.3371104683484316</v>
      </c>
      <c r="AC90">
        <f t="shared" si="30"/>
        <v>-2.0894660730224146</v>
      </c>
      <c r="AE90">
        <f t="shared" si="31"/>
        <v>0</v>
      </c>
      <c r="AF90">
        <f t="shared" si="32"/>
        <v>0</v>
      </c>
      <c r="AG90">
        <f t="shared" si="32"/>
        <v>-1.7205925768370758E-4</v>
      </c>
      <c r="AH90">
        <f t="shared" si="33"/>
        <v>-23.56312085338228</v>
      </c>
      <c r="AI90">
        <f t="shared" si="34"/>
        <v>-23.563292912639962</v>
      </c>
      <c r="AJ90">
        <f t="shared" si="35"/>
        <v>-0.24764439532601701</v>
      </c>
      <c r="AK90">
        <f t="shared" si="49"/>
        <v>-0.16359773278439022</v>
      </c>
      <c r="AL90">
        <f t="shared" si="26"/>
        <v>-23.974535040750368</v>
      </c>
      <c r="AN90">
        <f t="shared" si="36"/>
        <v>0</v>
      </c>
      <c r="AO90">
        <f t="shared" si="36"/>
        <v>0</v>
      </c>
      <c r="AP90">
        <f t="shared" si="36"/>
        <v>-8.9889729303690725E-9</v>
      </c>
      <c r="AQ90">
        <f t="shared" si="36"/>
        <v>-1.2310192334749599E-3</v>
      </c>
      <c r="AR90">
        <f t="shared" si="36"/>
        <v>-1.2310282224478903E-3</v>
      </c>
      <c r="AS90">
        <f t="shared" si="36"/>
        <v>-1.2937802916918968E-5</v>
      </c>
      <c r="AT90">
        <f t="shared" si="36"/>
        <v>-8.5469134951864114E-6</v>
      </c>
      <c r="AU90">
        <f t="shared" si="23"/>
        <v>-1.2525129388599955E-3</v>
      </c>
      <c r="AW90">
        <v>87</v>
      </c>
      <c r="AX90">
        <f>IF(Z90&gt;0, (R90*SUMPRODUCT(K90:$K$98, X90:$X$98)-K90*$AZ$3)/Z90, 0)</f>
        <v>-303596.86847879906</v>
      </c>
    </row>
    <row r="91" spans="5:50" x14ac:dyDescent="0.25">
      <c r="E91">
        <v>2091</v>
      </c>
      <c r="F91" s="5">
        <f>EconomicRates!C131</f>
        <v>3.5571999999999999E-2</v>
      </c>
      <c r="G91" s="5">
        <f>EconomicRates!D131</f>
        <v>7.0000000000000007E-2</v>
      </c>
      <c r="H91" s="5">
        <f t="shared" si="37"/>
        <v>0.12000000000000001</v>
      </c>
      <c r="I91" s="5">
        <f t="shared" si="38"/>
        <v>1.1200000000000001</v>
      </c>
      <c r="J91">
        <f t="shared" si="39"/>
        <v>0.89285714285714279</v>
      </c>
      <c r="K91">
        <f t="shared" si="47"/>
        <v>4.6645956723719519E-5</v>
      </c>
      <c r="L91" s="2">
        <v>88</v>
      </c>
      <c r="M91">
        <v>0.65550924799999999</v>
      </c>
      <c r="Q91" s="4">
        <f t="shared" si="48"/>
        <v>25</v>
      </c>
      <c r="R91">
        <f t="shared" si="28"/>
        <v>2000000</v>
      </c>
      <c r="S91">
        <f t="shared" si="29"/>
        <v>-810841.44456455531</v>
      </c>
      <c r="U91">
        <f t="shared" si="40"/>
        <v>0.65550924799999999</v>
      </c>
      <c r="V91">
        <f t="shared" si="41"/>
        <v>0.01</v>
      </c>
      <c r="W91">
        <f t="shared" si="42"/>
        <v>6.8823703073483028E-6</v>
      </c>
      <c r="X91">
        <f t="shared" si="43"/>
        <v>4.5114573846274146E-6</v>
      </c>
      <c r="Y91">
        <f t="shared" si="44"/>
        <v>6.8823703073483036E-8</v>
      </c>
      <c r="Z91">
        <f t="shared" si="45"/>
        <v>2.3020892196474054E-6</v>
      </c>
      <c r="AB91">
        <f t="shared" si="46"/>
        <v>-2.0894660730224146</v>
      </c>
      <c r="AC91">
        <f t="shared" si="30"/>
        <v>-1.866629348375392</v>
      </c>
      <c r="AE91">
        <f t="shared" si="31"/>
        <v>0</v>
      </c>
      <c r="AF91">
        <f t="shared" si="32"/>
        <v>0</v>
      </c>
      <c r="AG91">
        <f t="shared" si="32"/>
        <v>-5.7552230491185133E-5</v>
      </c>
      <c r="AH91">
        <f t="shared" si="33"/>
        <v>-9.0229147692548288</v>
      </c>
      <c r="AI91">
        <f t="shared" si="34"/>
        <v>-9.0229723214853195</v>
      </c>
      <c r="AJ91">
        <f t="shared" si="35"/>
        <v>-0.22283672464702264</v>
      </c>
      <c r="AK91">
        <f t="shared" si="49"/>
        <v>-0.14626262511156904</v>
      </c>
      <c r="AL91">
        <f t="shared" si="26"/>
        <v>-9.3920716712439116</v>
      </c>
      <c r="AN91">
        <f t="shared" si="36"/>
        <v>0</v>
      </c>
      <c r="AO91">
        <f t="shared" si="36"/>
        <v>0</v>
      </c>
      <c r="AP91">
        <f t="shared" si="36"/>
        <v>-2.6845788528453527E-9</v>
      </c>
      <c r="AQ91">
        <f t="shared" si="36"/>
        <v>-4.2088249184847045E-4</v>
      </c>
      <c r="AR91">
        <f t="shared" si="36"/>
        <v>-4.2088517642732324E-4</v>
      </c>
      <c r="AS91">
        <f t="shared" si="36"/>
        <v>-1.0394432214340421E-5</v>
      </c>
      <c r="AT91">
        <f t="shared" si="36"/>
        <v>-6.8225600812518611E-6</v>
      </c>
      <c r="AU91">
        <f t="shared" si="23"/>
        <v>-4.3810216872291558E-4</v>
      </c>
      <c r="AW91">
        <v>88</v>
      </c>
      <c r="AX91">
        <f>IF(Z91&gt;0, (R91*SUMPRODUCT(K91:$K$98, X91:$X$98)-K91*$AZ$3)/Z91, 0)</f>
        <v>-810841.44456455531</v>
      </c>
    </row>
    <row r="92" spans="5:50" x14ac:dyDescent="0.25">
      <c r="E92">
        <v>2092</v>
      </c>
      <c r="F92" s="5">
        <f>EconomicRates!C132</f>
        <v>3.5571999999999999E-2</v>
      </c>
      <c r="G92" s="5">
        <f>EconomicRates!D132</f>
        <v>7.0000000000000007E-2</v>
      </c>
      <c r="H92" s="5">
        <f t="shared" si="37"/>
        <v>0.12000000000000001</v>
      </c>
      <c r="I92" s="5">
        <f t="shared" si="38"/>
        <v>1.1200000000000001</v>
      </c>
      <c r="J92">
        <f t="shared" si="39"/>
        <v>0.89285714285714279</v>
      </c>
      <c r="K92">
        <f t="shared" si="47"/>
        <v>4.1648175646178136E-5</v>
      </c>
      <c r="L92" s="2">
        <v>89</v>
      </c>
      <c r="M92">
        <v>0.68583899100000001</v>
      </c>
      <c r="Q92" s="4">
        <f t="shared" si="48"/>
        <v>25</v>
      </c>
      <c r="R92">
        <f t="shared" si="28"/>
        <v>2000000</v>
      </c>
      <c r="S92">
        <f t="shared" si="29"/>
        <v>-2380714.0603759792</v>
      </c>
      <c r="U92">
        <f t="shared" si="40"/>
        <v>0.68583899100000001</v>
      </c>
      <c r="V92">
        <f t="shared" si="41"/>
        <v>0.01</v>
      </c>
      <c r="W92">
        <f t="shared" si="42"/>
        <v>2.3020892196474054E-6</v>
      </c>
      <c r="X92">
        <f t="shared" si="43"/>
        <v>1.5788625475949538E-6</v>
      </c>
      <c r="Y92">
        <f t="shared" si="44"/>
        <v>2.3020892196474053E-8</v>
      </c>
      <c r="Z92">
        <f t="shared" si="45"/>
        <v>7.0020577985597749E-7</v>
      </c>
      <c r="AB92">
        <f t="shared" si="46"/>
        <v>-1.866629348375392</v>
      </c>
      <c r="AC92">
        <f t="shared" si="30"/>
        <v>-1.6669897452596532</v>
      </c>
      <c r="AE92">
        <f t="shared" si="31"/>
        <v>0</v>
      </c>
      <c r="AF92">
        <f t="shared" si="32"/>
        <v>0</v>
      </c>
      <c r="AG92">
        <f t="shared" si="32"/>
        <v>-1.7505144496399437E-5</v>
      </c>
      <c r="AH92">
        <f t="shared" si="33"/>
        <v>-3.1577250951899076</v>
      </c>
      <c r="AI92">
        <f t="shared" si="34"/>
        <v>-3.1577426003344042</v>
      </c>
      <c r="AJ92">
        <f t="shared" si="35"/>
        <v>-0.19963960311573881</v>
      </c>
      <c r="AK92">
        <f t="shared" si="49"/>
        <v>-0.13066405438627746</v>
      </c>
      <c r="AL92">
        <f t="shared" si="26"/>
        <v>-3.4880462578364209</v>
      </c>
      <c r="AN92">
        <f t="shared" si="36"/>
        <v>0</v>
      </c>
      <c r="AO92">
        <f t="shared" si="36"/>
        <v>0</v>
      </c>
      <c r="AP92">
        <f t="shared" si="36"/>
        <v>-7.2905733269777229E-10</v>
      </c>
      <c r="AQ92">
        <f t="shared" si="36"/>
        <v>-1.3151348940681383E-4</v>
      </c>
      <c r="AR92">
        <f t="shared" si="36"/>
        <v>-1.3151421846414654E-4</v>
      </c>
      <c r="AS92">
        <f t="shared" si="36"/>
        <v>-8.314625256497582E-6</v>
      </c>
      <c r="AT92">
        <f t="shared" si="36"/>
        <v>-5.4419194877214565E-6</v>
      </c>
      <c r="AU92">
        <f t="shared" si="23"/>
        <v>-1.4527076320836562E-4</v>
      </c>
      <c r="AW92">
        <v>89</v>
      </c>
      <c r="AX92">
        <f>IF(Z92&gt;0, (R92*SUMPRODUCT(K92:$K$98, X92:$X$98)-K92*$AZ$3)/Z92, 0)</f>
        <v>-2380714.0603759792</v>
      </c>
    </row>
    <row r="93" spans="5:50" x14ac:dyDescent="0.25">
      <c r="E93">
        <v>2093</v>
      </c>
      <c r="F93" s="5">
        <f>EconomicRates!C133</f>
        <v>3.5571999999999999E-2</v>
      </c>
      <c r="G93" s="5">
        <f>EconomicRates!D133</f>
        <v>7.0000000000000007E-2</v>
      </c>
      <c r="H93" s="5">
        <f t="shared" si="37"/>
        <v>0.12000000000000001</v>
      </c>
      <c r="I93" s="5">
        <f t="shared" si="38"/>
        <v>1.1200000000000001</v>
      </c>
      <c r="J93">
        <f t="shared" si="39"/>
        <v>0.89285714285714279</v>
      </c>
      <c r="K93">
        <f t="shared" si="47"/>
        <v>3.7185871112659048E-5</v>
      </c>
      <c r="L93" s="2">
        <v>90</v>
      </c>
      <c r="M93">
        <v>0.71588716699999999</v>
      </c>
      <c r="Q93" s="4">
        <f t="shared" si="48"/>
        <v>25</v>
      </c>
      <c r="R93">
        <f t="shared" si="28"/>
        <v>2000000</v>
      </c>
      <c r="S93">
        <f t="shared" si="29"/>
        <v>-7755192.1257268609</v>
      </c>
      <c r="U93">
        <f t="shared" si="40"/>
        <v>0.71588716699999999</v>
      </c>
      <c r="V93">
        <f t="shared" si="41"/>
        <v>0.01</v>
      </c>
      <c r="W93">
        <f t="shared" si="42"/>
        <v>7.0020577985597749E-7</v>
      </c>
      <c r="X93">
        <f t="shared" si="43"/>
        <v>5.0126833205812136E-7</v>
      </c>
      <c r="Y93">
        <f t="shared" si="44"/>
        <v>7.002057798559775E-9</v>
      </c>
      <c r="Z93">
        <f t="shared" si="45"/>
        <v>1.9193538999929634E-7</v>
      </c>
      <c r="AB93">
        <f t="shared" si="46"/>
        <v>-1.6669897452596532</v>
      </c>
      <c r="AC93">
        <f t="shared" si="30"/>
        <v>-1.4884958251708571</v>
      </c>
      <c r="AE93">
        <f t="shared" si="31"/>
        <v>0</v>
      </c>
      <c r="AF93">
        <f t="shared" si="32"/>
        <v>0</v>
      </c>
      <c r="AG93">
        <f t="shared" si="32"/>
        <v>-4.7983847499824084E-6</v>
      </c>
      <c r="AH93">
        <f t="shared" si="33"/>
        <v>-1.0025366641162428</v>
      </c>
      <c r="AI93">
        <f t="shared" si="34"/>
        <v>-1.0025414625009927</v>
      </c>
      <c r="AJ93">
        <f t="shared" si="35"/>
        <v>-0.17849392008879605</v>
      </c>
      <c r="AK93">
        <f t="shared" si="49"/>
        <v>-0.11668928216817573</v>
      </c>
      <c r="AL93">
        <f t="shared" si="26"/>
        <v>-1.2977246647579646</v>
      </c>
      <c r="AN93">
        <f t="shared" si="36"/>
        <v>0</v>
      </c>
      <c r="AO93">
        <f t="shared" si="36"/>
        <v>0</v>
      </c>
      <c r="AP93">
        <f t="shared" si="36"/>
        <v>-1.7843211686179456E-10</v>
      </c>
      <c r="AQ93">
        <f t="shared" si="36"/>
        <v>-3.7280199177541758E-5</v>
      </c>
      <c r="AR93">
        <f t="shared" si="36"/>
        <v>-3.7280377609658618E-5</v>
      </c>
      <c r="AS93">
        <f t="shared" si="36"/>
        <v>-6.6374519068152339E-6</v>
      </c>
      <c r="AT93">
        <f t="shared" si="36"/>
        <v>-4.3391926069344861E-6</v>
      </c>
      <c r="AU93">
        <f t="shared" si="23"/>
        <v>-4.8257022123408339E-5</v>
      </c>
      <c r="AW93">
        <v>90</v>
      </c>
      <c r="AX93">
        <f>IF(Z93&gt;0, (R93*SUMPRODUCT(K93:$K$98, X93:$X$98)-K93*$AZ$3)/Z93, 0)</f>
        <v>-7755192.1257268609</v>
      </c>
    </row>
    <row r="94" spans="5:50" x14ac:dyDescent="0.25">
      <c r="E94">
        <v>2094</v>
      </c>
      <c r="F94" s="5">
        <f>EconomicRates!C134</f>
        <v>3.5571999999999999E-2</v>
      </c>
      <c r="G94" s="5">
        <f>EconomicRates!D134</f>
        <v>7.0000000000000007E-2</v>
      </c>
      <c r="H94" s="5">
        <f t="shared" si="37"/>
        <v>0.12000000000000001</v>
      </c>
      <c r="I94" s="5">
        <f t="shared" si="38"/>
        <v>1.1200000000000001</v>
      </c>
      <c r="J94">
        <f t="shared" si="39"/>
        <v>0.89285714285714279</v>
      </c>
      <c r="K94">
        <f t="shared" si="47"/>
        <v>3.3201670636302719E-5</v>
      </c>
      <c r="L94" s="2">
        <v>91</v>
      </c>
      <c r="M94">
        <v>0.74578270000000002</v>
      </c>
      <c r="Q94" s="4">
        <f t="shared" si="48"/>
        <v>25</v>
      </c>
      <c r="R94">
        <f t="shared" si="28"/>
        <v>2000000</v>
      </c>
      <c r="S94">
        <f t="shared" si="29"/>
        <v>-28353623.228168916</v>
      </c>
      <c r="U94">
        <f t="shared" si="40"/>
        <v>0.74578270000000002</v>
      </c>
      <c r="V94">
        <f t="shared" si="41"/>
        <v>0.01</v>
      </c>
      <c r="W94">
        <f t="shared" si="42"/>
        <v>1.9193538999929634E-7</v>
      </c>
      <c r="X94">
        <f t="shared" si="43"/>
        <v>1.4314209337922824E-7</v>
      </c>
      <c r="Y94">
        <f t="shared" si="44"/>
        <v>1.9193538999929636E-9</v>
      </c>
      <c r="Z94">
        <f t="shared" si="45"/>
        <v>4.6873942720075144E-8</v>
      </c>
      <c r="AB94">
        <f t="shared" si="46"/>
        <v>-1.4884958251708571</v>
      </c>
      <c r="AC94">
        <f t="shared" si="30"/>
        <v>-1.3290461111037819</v>
      </c>
      <c r="AE94">
        <f t="shared" si="31"/>
        <v>0</v>
      </c>
      <c r="AF94">
        <f t="shared" si="32"/>
        <v>0</v>
      </c>
      <c r="AG94">
        <f t="shared" si="32"/>
        <v>-1.1718485680018787E-6</v>
      </c>
      <c r="AH94">
        <f t="shared" si="33"/>
        <v>-0.28628418675845646</v>
      </c>
      <c r="AI94">
        <f t="shared" si="34"/>
        <v>-0.28628535860702448</v>
      </c>
      <c r="AJ94">
        <f t="shared" si="35"/>
        <v>-0.1594497140670752</v>
      </c>
      <c r="AK94">
        <f t="shared" si="49"/>
        <v>-0.10419470776196001</v>
      </c>
      <c r="AL94">
        <f t="shared" si="26"/>
        <v>-0.54992978043605967</v>
      </c>
      <c r="AN94">
        <f t="shared" si="36"/>
        <v>0</v>
      </c>
      <c r="AO94">
        <f t="shared" si="36"/>
        <v>0</v>
      </c>
      <c r="AP94">
        <f t="shared" si="36"/>
        <v>-3.8907330190421366E-11</v>
      </c>
      <c r="AQ94">
        <f t="shared" si="36"/>
        <v>-9.5051132771360484E-6</v>
      </c>
      <c r="AR94">
        <f t="shared" si="36"/>
        <v>-9.5051521844662377E-6</v>
      </c>
      <c r="AS94">
        <f t="shared" si="36"/>
        <v>-5.2939968895076756E-6</v>
      </c>
      <c r="AT94">
        <f t="shared" si="36"/>
        <v>-3.4594383691584104E-6</v>
      </c>
      <c r="AU94">
        <f t="shared" si="23"/>
        <v>-1.8258587443132323E-5</v>
      </c>
      <c r="AW94">
        <v>91</v>
      </c>
      <c r="AX94">
        <f>IF(Z94&gt;0, (R94*SUMPRODUCT(K94:$K$98, X94:$X$98)-K94*$AZ$3)/Z94, 0)</f>
        <v>-28353623.228168916</v>
      </c>
    </row>
    <row r="95" spans="5:50" x14ac:dyDescent="0.25">
      <c r="E95">
        <v>2095</v>
      </c>
      <c r="F95" s="5">
        <f>EconomicRates!C135</f>
        <v>3.5571999999999999E-2</v>
      </c>
      <c r="G95" s="5">
        <f>EconomicRates!D135</f>
        <v>7.0000000000000007E-2</v>
      </c>
      <c r="H95" s="5">
        <f t="shared" si="37"/>
        <v>0.12000000000000001</v>
      </c>
      <c r="I95" s="5">
        <f t="shared" si="38"/>
        <v>1.1200000000000001</v>
      </c>
      <c r="J95">
        <f t="shared" si="39"/>
        <v>0.89285714285714279</v>
      </c>
      <c r="K95">
        <f t="shared" si="47"/>
        <v>2.9644348782413141E-5</v>
      </c>
      <c r="L95" s="2">
        <v>92</v>
      </c>
      <c r="M95">
        <v>0.77567720100000004</v>
      </c>
      <c r="Q95" s="4">
        <f t="shared" si="48"/>
        <v>25</v>
      </c>
      <c r="R95">
        <f t="shared" si="28"/>
        <v>2000000</v>
      </c>
      <c r="S95">
        <f t="shared" si="29"/>
        <v>-118120471.06353997</v>
      </c>
      <c r="U95">
        <f t="shared" si="40"/>
        <v>0.77567720100000004</v>
      </c>
      <c r="V95">
        <f t="shared" si="41"/>
        <v>0.01</v>
      </c>
      <c r="W95">
        <f t="shared" si="42"/>
        <v>4.6873942720075144E-8</v>
      </c>
      <c r="X95">
        <f t="shared" si="43"/>
        <v>3.6359048688942219E-8</v>
      </c>
      <c r="Y95">
        <f t="shared" si="44"/>
        <v>4.6873942720075145E-10</v>
      </c>
      <c r="Z95">
        <f t="shared" si="45"/>
        <v>1.0046154603932174E-8</v>
      </c>
      <c r="AB95">
        <f t="shared" si="46"/>
        <v>-1.3290461111037819</v>
      </c>
      <c r="AC95">
        <f t="shared" si="30"/>
        <v>-1.1866565141936192</v>
      </c>
      <c r="AE95">
        <f t="shared" si="31"/>
        <v>0</v>
      </c>
      <c r="AF95">
        <f t="shared" si="32"/>
        <v>0</v>
      </c>
      <c r="AG95">
        <f t="shared" si="32"/>
        <v>-2.5115386509830438E-7</v>
      </c>
      <c r="AH95">
        <f t="shared" si="33"/>
        <v>-7.2718097377884441E-2</v>
      </c>
      <c r="AI95">
        <f t="shared" si="34"/>
        <v>-7.2718348531749535E-2</v>
      </c>
      <c r="AJ95">
        <f t="shared" si="35"/>
        <v>-0.14238959691016273</v>
      </c>
      <c r="AK95">
        <f t="shared" si="49"/>
        <v>-9.3033227777264749E-2</v>
      </c>
      <c r="AL95">
        <f t="shared" si="26"/>
        <v>-0.308141173219177</v>
      </c>
      <c r="AN95">
        <f t="shared" si="36"/>
        <v>0</v>
      </c>
      <c r="AO95">
        <f t="shared" si="36"/>
        <v>0</v>
      </c>
      <c r="AP95">
        <f t="shared" si="36"/>
        <v>-7.4452927750252743E-12</v>
      </c>
      <c r="AQ95">
        <f t="shared" si="36"/>
        <v>-2.1556806414634887E-6</v>
      </c>
      <c r="AR95">
        <f t="shared" si="36"/>
        <v>-2.1556880867562638E-6</v>
      </c>
      <c r="AS95">
        <f t="shared" si="36"/>
        <v>-4.22104687379208E-6</v>
      </c>
      <c r="AT95">
        <f t="shared" si="36"/>
        <v>-2.7579094525829224E-6</v>
      </c>
      <c r="AU95">
        <f t="shared" si="23"/>
        <v>-9.1346444131312662E-6</v>
      </c>
      <c r="AW95">
        <v>92</v>
      </c>
      <c r="AX95">
        <f>IF(Z95&gt;0, (R95*SUMPRODUCT(K95:$K$98, X95:$X$98)-K95*$AZ$3)/Z95, 0)</f>
        <v>-118120471.06353997</v>
      </c>
    </row>
    <row r="96" spans="5:50" x14ac:dyDescent="0.25">
      <c r="E96">
        <v>2096</v>
      </c>
      <c r="F96" s="5">
        <f>EconomicRates!C136</f>
        <v>3.5571999999999999E-2</v>
      </c>
      <c r="G96" s="5">
        <f>EconomicRates!D136</f>
        <v>7.0000000000000007E-2</v>
      </c>
      <c r="H96" s="5">
        <f t="shared" si="37"/>
        <v>0.12000000000000001</v>
      </c>
      <c r="I96" s="5">
        <f t="shared" si="38"/>
        <v>1.1200000000000001</v>
      </c>
      <c r="J96">
        <f t="shared" si="39"/>
        <v>0.89285714285714279</v>
      </c>
      <c r="K96">
        <f t="shared" si="47"/>
        <v>2.6468168555726015E-5</v>
      </c>
      <c r="L96" s="2">
        <v>93</v>
      </c>
      <c r="M96">
        <v>0.80557273399999996</v>
      </c>
      <c r="Q96" s="4">
        <f t="shared" si="48"/>
        <v>25</v>
      </c>
      <c r="R96">
        <f t="shared" si="28"/>
        <v>2000000</v>
      </c>
      <c r="S96">
        <f t="shared" si="29"/>
        <v>-571850869.468503</v>
      </c>
      <c r="U96">
        <f t="shared" si="40"/>
        <v>0.80557273399999996</v>
      </c>
      <c r="V96">
        <f t="shared" si="41"/>
        <v>0.01</v>
      </c>
      <c r="W96">
        <f t="shared" si="42"/>
        <v>1.0046154603932174E-8</v>
      </c>
      <c r="X96">
        <f t="shared" si="43"/>
        <v>8.0929082304763287E-9</v>
      </c>
      <c r="Y96">
        <f t="shared" si="44"/>
        <v>1.0046154603932174E-10</v>
      </c>
      <c r="Z96">
        <f t="shared" si="45"/>
        <v>1.8527848274165238E-9</v>
      </c>
      <c r="AB96">
        <f t="shared" si="46"/>
        <v>-1.1866565141936192</v>
      </c>
      <c r="AC96">
        <f t="shared" si="30"/>
        <v>-1.0595166144961894</v>
      </c>
      <c r="AE96">
        <f t="shared" si="31"/>
        <v>0</v>
      </c>
      <c r="AF96">
        <f t="shared" si="32"/>
        <v>0</v>
      </c>
      <c r="AG96">
        <f t="shared" si="32"/>
        <v>-4.6319620685413097E-8</v>
      </c>
      <c r="AH96">
        <f t="shared" si="33"/>
        <v>-1.6185816460952657E-2</v>
      </c>
      <c r="AI96">
        <f t="shared" si="34"/>
        <v>-1.6185862780573341E-2</v>
      </c>
      <c r="AJ96">
        <f t="shared" si="35"/>
        <v>-0.12713989969742978</v>
      </c>
      <c r="AK96">
        <f t="shared" si="49"/>
        <v>-8.3065955993553348E-2</v>
      </c>
      <c r="AL96">
        <f t="shared" si="26"/>
        <v>-0.22639171847155648</v>
      </c>
      <c r="AN96">
        <f t="shared" si="36"/>
        <v>0</v>
      </c>
      <c r="AO96">
        <f t="shared" si="36"/>
        <v>0</v>
      </c>
      <c r="AP96">
        <f t="shared" si="36"/>
        <v>-1.2259955277388072E-12</v>
      </c>
      <c r="AQ96">
        <f t="shared" si="36"/>
        <v>-4.2840891830053963E-7</v>
      </c>
      <c r="AR96">
        <f t="shared" si="36"/>
        <v>-4.2841014429606735E-7</v>
      </c>
      <c r="AS96">
        <f t="shared" si="36"/>
        <v>-3.3651602953496705E-6</v>
      </c>
      <c r="AT96">
        <f t="shared" si="36"/>
        <v>-2.1986037244798894E-6</v>
      </c>
      <c r="AU96">
        <f t="shared" si="23"/>
        <v>-5.9921741641256276E-6</v>
      </c>
      <c r="AW96">
        <v>93</v>
      </c>
      <c r="AX96">
        <f>IF(Z96&gt;0, (R96*SUMPRODUCT(K96:$K$98, X96:$X$98)-K96*$AZ$3)/Z96, 0)</f>
        <v>-571850869.468503</v>
      </c>
    </row>
    <row r="97" spans="5:50" x14ac:dyDescent="0.25">
      <c r="E97">
        <v>2097</v>
      </c>
      <c r="F97" s="5">
        <f>EconomicRates!C137</f>
        <v>3.5571999999999999E-2</v>
      </c>
      <c r="G97" s="5">
        <f>EconomicRates!D137</f>
        <v>7.0000000000000007E-2</v>
      </c>
      <c r="H97" s="5">
        <f t="shared" si="37"/>
        <v>0.12000000000000001</v>
      </c>
      <c r="I97" s="5">
        <f t="shared" si="38"/>
        <v>1.1200000000000001</v>
      </c>
      <c r="J97">
        <f t="shared" si="39"/>
        <v>0.89285714285714279</v>
      </c>
      <c r="K97">
        <f t="shared" si="47"/>
        <v>2.3632293353326799E-5</v>
      </c>
      <c r="L97" s="2">
        <v>94</v>
      </c>
      <c r="M97">
        <v>0.83546826699999999</v>
      </c>
      <c r="Q97" s="4">
        <f t="shared" si="48"/>
        <v>25</v>
      </c>
      <c r="R97">
        <f t="shared" si="28"/>
        <v>2000000</v>
      </c>
      <c r="S97">
        <f t="shared" si="29"/>
        <v>-3304054934.6245441</v>
      </c>
      <c r="U97">
        <f t="shared" si="40"/>
        <v>0.83546826699999999</v>
      </c>
      <c r="V97">
        <f t="shared" si="41"/>
        <v>0.01</v>
      </c>
      <c r="W97">
        <f t="shared" si="42"/>
        <v>1.8527848274165238E-9</v>
      </c>
      <c r="X97">
        <f t="shared" si="43"/>
        <v>1.5479429288855772E-9</v>
      </c>
      <c r="Y97">
        <f t="shared" si="44"/>
        <v>1.8527848274165238E-11</v>
      </c>
      <c r="Z97">
        <f t="shared" si="45"/>
        <v>2.8631405025678138E-10</v>
      </c>
      <c r="AB97">
        <f t="shared" si="46"/>
        <v>-1.0595166144961894</v>
      </c>
      <c r="AC97">
        <f t="shared" si="30"/>
        <v>-0.94599735060325829</v>
      </c>
      <c r="AE97">
        <f t="shared" si="31"/>
        <v>0</v>
      </c>
      <c r="AF97">
        <f t="shared" si="32"/>
        <v>0</v>
      </c>
      <c r="AG97">
        <f t="shared" si="32"/>
        <v>-7.1578512564195345E-9</v>
      </c>
      <c r="AH97">
        <f t="shared" si="33"/>
        <v>-3.0958858577711545E-3</v>
      </c>
      <c r="AI97">
        <f t="shared" si="34"/>
        <v>-3.0958930156224111E-3</v>
      </c>
      <c r="AJ97">
        <f t="shared" si="35"/>
        <v>-0.1135192638929311</v>
      </c>
      <c r="AK97">
        <f t="shared" si="49"/>
        <v>-7.4166163014733263E-2</v>
      </c>
      <c r="AL97">
        <f t="shared" si="26"/>
        <v>-0.19078131992328679</v>
      </c>
      <c r="AN97">
        <f t="shared" si="36"/>
        <v>0</v>
      </c>
      <c r="AO97">
        <f t="shared" si="36"/>
        <v>0</v>
      </c>
      <c r="AP97">
        <f t="shared" si="36"/>
        <v>-1.6915644067118524E-13</v>
      </c>
      <c r="AQ97">
        <f t="shared" si="36"/>
        <v>-7.3162882779263694E-8</v>
      </c>
      <c r="AR97">
        <f t="shared" si="36"/>
        <v>-7.3163051935704371E-8</v>
      </c>
      <c r="AS97">
        <f t="shared" si="36"/>
        <v>-2.6827205455714665E-6</v>
      </c>
      <c r="AT97">
        <f t="shared" si="36"/>
        <v>-1.7527165212548327E-6</v>
      </c>
      <c r="AU97">
        <f t="shared" si="23"/>
        <v>-4.5086001187620037E-6</v>
      </c>
      <c r="AW97">
        <v>94</v>
      </c>
      <c r="AX97">
        <f>IF(Z97&gt;0, (R97*SUMPRODUCT(K97:$K$98, X97:$X$98)-K97*$AZ$3)/Z97, 0)</f>
        <v>-3304054934.6245441</v>
      </c>
    </row>
    <row r="98" spans="5:50" x14ac:dyDescent="0.25">
      <c r="E98">
        <v>2098</v>
      </c>
      <c r="F98" s="5">
        <f>EconomicRates!C138</f>
        <v>3.5571999999999999E-2</v>
      </c>
      <c r="G98" s="5">
        <f>EconomicRates!D138</f>
        <v>7.0000000000000007E-2</v>
      </c>
      <c r="H98" s="5">
        <f t="shared" si="37"/>
        <v>0.12000000000000001</v>
      </c>
      <c r="I98" s="5">
        <f t="shared" si="38"/>
        <v>1.1200000000000001</v>
      </c>
      <c r="J98">
        <f t="shared" si="39"/>
        <v>0.89285714285714279</v>
      </c>
      <c r="K98">
        <f t="shared" si="47"/>
        <v>2.1100261922613211E-5</v>
      </c>
      <c r="L98" s="2">
        <v>95</v>
      </c>
      <c r="M98">
        <v>1</v>
      </c>
      <c r="Q98" s="4">
        <f t="shared" si="48"/>
        <v>25</v>
      </c>
      <c r="R98">
        <f t="shared" si="28"/>
        <v>2000000</v>
      </c>
      <c r="S98">
        <f t="shared" si="29"/>
        <v>0</v>
      </c>
      <c r="U98">
        <f t="shared" si="40"/>
        <v>1</v>
      </c>
      <c r="V98">
        <f t="shared" si="41"/>
        <v>0.01</v>
      </c>
      <c r="W98">
        <f t="shared" si="42"/>
        <v>2.8631405025678138E-10</v>
      </c>
      <c r="X98">
        <f t="shared" si="43"/>
        <v>2.8631405025678138E-10</v>
      </c>
      <c r="Y98">
        <f t="shared" si="44"/>
        <v>2.8631405025678139E-12</v>
      </c>
      <c r="Z98">
        <f t="shared" si="45"/>
        <v>0</v>
      </c>
      <c r="AB98">
        <f t="shared" si="46"/>
        <v>-0.94599735060325829</v>
      </c>
      <c r="AC98">
        <f t="shared" si="30"/>
        <v>0</v>
      </c>
      <c r="AE98">
        <f t="shared" si="31"/>
        <v>0</v>
      </c>
      <c r="AF98">
        <f t="shared" si="32"/>
        <v>0</v>
      </c>
      <c r="AG98">
        <f t="shared" si="32"/>
        <v>0</v>
      </c>
      <c r="AH98">
        <f t="shared" si="33"/>
        <v>-5.726281005135628E-4</v>
      </c>
      <c r="AI98">
        <f t="shared" si="34"/>
        <v>-5.726281005135628E-4</v>
      </c>
      <c r="AJ98">
        <f t="shared" si="35"/>
        <v>-0.94599735060325829</v>
      </c>
      <c r="AK98">
        <f t="shared" si="49"/>
        <v>-6.6219814542228084E-2</v>
      </c>
      <c r="AL98">
        <f t="shared" si="26"/>
        <v>-1.0127897932459999</v>
      </c>
      <c r="AN98">
        <f t="shared" si="36"/>
        <v>0</v>
      </c>
      <c r="AO98">
        <f t="shared" si="36"/>
        <v>0</v>
      </c>
      <c r="AP98">
        <f t="shared" si="36"/>
        <v>0</v>
      </c>
      <c r="AQ98">
        <f t="shared" si="36"/>
        <v>-1.208260290508466E-8</v>
      </c>
      <c r="AR98">
        <f t="shared" si="36"/>
        <v>-1.208260290508466E-8</v>
      </c>
      <c r="AS98">
        <f t="shared" si="36"/>
        <v>-1.996079187582691E-5</v>
      </c>
      <c r="AT98">
        <f t="shared" si="36"/>
        <v>-1.3972554313078837E-6</v>
      </c>
      <c r="AU98">
        <f t="shared" si="36"/>
        <v>-2.1370129910039879E-5</v>
      </c>
      <c r="AW98">
        <v>95</v>
      </c>
    </row>
    <row r="100" spans="5:50" x14ac:dyDescent="0.25">
      <c r="AN100" s="8">
        <f t="shared" ref="AN100:AU100" si="50">SUM(AN3:AN98)</f>
        <v>67410.558394777952</v>
      </c>
      <c r="AO100" s="8">
        <f t="shared" si="50"/>
        <v>-6741.0558394777954</v>
      </c>
      <c r="AP100" s="8">
        <f t="shared" si="50"/>
        <v>-437.18029736632673</v>
      </c>
      <c r="AQ100" s="8">
        <f t="shared" si="50"/>
        <v>-40029.861753369471</v>
      </c>
      <c r="AR100" s="8">
        <f t="shared" si="50"/>
        <v>20202.460504564351</v>
      </c>
      <c r="AS100" s="8">
        <f t="shared" si="50"/>
        <v>-2149.5236805625946</v>
      </c>
      <c r="AT100" s="8">
        <f t="shared" si="50"/>
        <v>1253.888813661514</v>
      </c>
      <c r="AU100" s="8">
        <f t="shared" si="50"/>
        <v>19306.825637663267</v>
      </c>
    </row>
  </sheetData>
  <conditionalFormatting sqref="AN100:AU100">
    <cfRule type="cellIs" dxfId="3" priority="1" operator="lessThan">
      <formula>0</formula>
    </cfRule>
  </conditionalFormatting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E8A79-D1BA-42DB-9178-D334FADEAFC5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41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2">
        <f>'S.35.04.F'!C3*(1+C12)</f>
        <v>76966.658790926114</v>
      </c>
      <c r="K3">
        <v>1</v>
      </c>
      <c r="L3" s="2">
        <v>0</v>
      </c>
      <c r="O3">
        <f>$C$3</f>
        <v>76966.658790926114</v>
      </c>
      <c r="P3">
        <f>O3*C5</f>
        <v>7696.6658790926122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76966.658790926114</v>
      </c>
      <c r="AF3">
        <f t="shared" ref="AF3:AG34" si="4">-$Z3*P3</f>
        <v>-7696.6658790926122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68996.843170033491</v>
      </c>
      <c r="AJ3">
        <f t="shared" ref="AJ3:AJ66" si="7">AB3-AC3</f>
        <v>0</v>
      </c>
      <c r="AL3">
        <f t="shared" ref="AL3:AL34" si="8">SUM(AI3:AK3)</f>
        <v>68996.843170033491</v>
      </c>
      <c r="AN3">
        <f t="shared" ref="AN3:AU34" si="9">AE3*$K3</f>
        <v>76966.658790926114</v>
      </c>
      <c r="AO3">
        <f t="shared" si="9"/>
        <v>-7696.6658790926122</v>
      </c>
      <c r="AP3">
        <f t="shared" si="9"/>
        <v>-273.14974180000002</v>
      </c>
      <c r="AQ3">
        <f t="shared" si="9"/>
        <v>0</v>
      </c>
      <c r="AR3">
        <f t="shared" si="9"/>
        <v>68996.843170033491</v>
      </c>
      <c r="AS3">
        <f t="shared" si="9"/>
        <v>0</v>
      </c>
      <c r="AT3">
        <f t="shared" si="9"/>
        <v>0</v>
      </c>
      <c r="AU3">
        <f t="shared" si="9"/>
        <v>68996.843170033491</v>
      </c>
      <c r="AW3">
        <v>0</v>
      </c>
      <c r="AX3">
        <f>IF(Z3&gt;0, (R3*SUMPRODUCT(K3:$K$98, X3:$X$98)-K3*$AZ$3)/Z3, 0)</f>
        <v>0</v>
      </c>
      <c r="AZ3">
        <f>C6*SUMPRODUCT(X4:X89, K4:K89)/1</f>
        <v>45325.185990227728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89">Mortalities!B11:B96</f>
        <v>2.543806E-3</v>
      </c>
      <c r="R4">
        <f t="shared" si="0"/>
        <v>2000000</v>
      </c>
      <c r="S4">
        <f t="shared" si="1"/>
        <v>4917.9598619484696</v>
      </c>
      <c r="U4">
        <f t="shared" ref="U4:U67" si="13">M4</f>
        <v>2.543806E-3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2.543806E-3</v>
      </c>
      <c r="Y4">
        <f t="shared" ref="Y4:Y67" si="17">V4*W4</f>
        <v>0.01</v>
      </c>
      <c r="Z4">
        <f t="shared" ref="Z4:Z67" si="18">MAX(0, W4-X4-Y4)</f>
        <v>0.98745619399999995</v>
      </c>
      <c r="AB4">
        <f t="shared" ref="AB4:AB67" si="19">AC3</f>
        <v>0</v>
      </c>
      <c r="AC4">
        <f t="shared" si="2"/>
        <v>4856.2699275244013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-5087.6120000000001</v>
      </c>
      <c r="AI4">
        <f t="shared" si="6"/>
        <v>-5087.6120000000001</v>
      </c>
      <c r="AJ4">
        <f t="shared" si="7"/>
        <v>-4856.2699275244013</v>
      </c>
      <c r="AK4">
        <f>G4*SUM(AB4, AE4:AF4)</f>
        <v>0</v>
      </c>
      <c r="AL4">
        <f t="shared" si="8"/>
        <v>-9943.8819275244023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-4542.5107142857141</v>
      </c>
      <c r="AR4">
        <f t="shared" si="9"/>
        <v>-4542.5107142857141</v>
      </c>
      <c r="AS4">
        <f t="shared" si="9"/>
        <v>-4335.9552924325008</v>
      </c>
      <c r="AT4">
        <f t="shared" si="9"/>
        <v>0</v>
      </c>
      <c r="AU4">
        <f t="shared" si="9"/>
        <v>-8878.4660067182158</v>
      </c>
      <c r="AW4">
        <v>1</v>
      </c>
      <c r="AX4">
        <f>IF(Z4&gt;0, (R4*SUMPRODUCT(K4:$K$98, X4:$X$98)-K4*$AZ$3)/Z4, 0)</f>
        <v>4917.9598619484696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2.5599659999999999E-3</v>
      </c>
      <c r="Q5" s="4">
        <f t="shared" ref="Q5:Q68" si="21">$C$8</f>
        <v>25</v>
      </c>
      <c r="R5">
        <f t="shared" si="0"/>
        <v>2000000</v>
      </c>
      <c r="S5">
        <f t="shared" si="1"/>
        <v>4768.6749301895716</v>
      </c>
      <c r="U5">
        <f t="shared" si="13"/>
        <v>2.5599659999999999E-3</v>
      </c>
      <c r="V5">
        <f t="shared" si="14"/>
        <v>0.01</v>
      </c>
      <c r="W5">
        <f t="shared" si="15"/>
        <v>0.98745619399999995</v>
      </c>
      <c r="X5">
        <f t="shared" si="16"/>
        <v>2.527854283129404E-3</v>
      </c>
      <c r="Y5">
        <f t="shared" si="17"/>
        <v>9.8745619400000002E-3</v>
      </c>
      <c r="Z5">
        <f t="shared" si="18"/>
        <v>0.97505377777687052</v>
      </c>
      <c r="AB5">
        <f t="shared" si="19"/>
        <v>4856.2699275244013</v>
      </c>
      <c r="AC5">
        <f t="shared" si="2"/>
        <v>4649.7145056711961</v>
      </c>
      <c r="AE5">
        <f t="shared" si="3"/>
        <v>0</v>
      </c>
      <c r="AF5">
        <f t="shared" si="4"/>
        <v>0</v>
      </c>
      <c r="AG5">
        <f t="shared" si="4"/>
        <v>-24.376344444421765</v>
      </c>
      <c r="AH5">
        <f t="shared" si="5"/>
        <v>-5055.7085662588079</v>
      </c>
      <c r="AI5">
        <f t="shared" si="6"/>
        <v>-5080.08491070323</v>
      </c>
      <c r="AJ5">
        <f t="shared" si="7"/>
        <v>206.55542185320519</v>
      </c>
      <c r="AK5">
        <f>G5*SUM(AB5, AE5:AF5)</f>
        <v>339.93889492670814</v>
      </c>
      <c r="AL5">
        <f t="shared" si="8"/>
        <v>-4533.5905939233162</v>
      </c>
      <c r="AN5">
        <f t="shared" si="9"/>
        <v>0</v>
      </c>
      <c r="AO5">
        <f t="shared" si="9"/>
        <v>0</v>
      </c>
      <c r="AP5">
        <f t="shared" si="9"/>
        <v>-19.432672548167858</v>
      </c>
      <c r="AQ5">
        <f t="shared" si="9"/>
        <v>-4030.3799157037688</v>
      </c>
      <c r="AR5">
        <f t="shared" si="9"/>
        <v>-4049.8125882519366</v>
      </c>
      <c r="AS5">
        <f t="shared" si="9"/>
        <v>164.6647176763434</v>
      </c>
      <c r="AT5">
        <f t="shared" si="9"/>
        <v>270.99720577703135</v>
      </c>
      <c r="AU5">
        <f t="shared" si="9"/>
        <v>-3614.1506647985616</v>
      </c>
      <c r="AW5">
        <v>2</v>
      </c>
      <c r="AX5">
        <f>IF(Z5&gt;0, (R5*SUMPRODUCT(K5:$K$98, X5:$X$98)-K5*$AZ$3)/Z5, 0)</f>
        <v>4768.6749301895716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2.5827799999999998E-3</v>
      </c>
      <c r="Q6" s="4">
        <f t="shared" si="21"/>
        <v>25</v>
      </c>
      <c r="R6">
        <f t="shared" si="0"/>
        <v>2000000</v>
      </c>
      <c r="S6">
        <f t="shared" si="1"/>
        <v>4664.3058981874383</v>
      </c>
      <c r="U6">
        <f t="shared" si="13"/>
        <v>2.5827799999999998E-3</v>
      </c>
      <c r="V6">
        <f t="shared" si="14"/>
        <v>0.01</v>
      </c>
      <c r="W6">
        <f t="shared" si="15"/>
        <v>0.97505377777687052</v>
      </c>
      <c r="X6">
        <f t="shared" si="16"/>
        <v>2.5183493961665453E-3</v>
      </c>
      <c r="Y6">
        <f t="shared" si="17"/>
        <v>9.7505377777687054E-3</v>
      </c>
      <c r="Z6">
        <f t="shared" si="18"/>
        <v>0.96278489060293526</v>
      </c>
      <c r="AB6">
        <f t="shared" si="19"/>
        <v>4649.7145056711961</v>
      </c>
      <c r="AC6">
        <f t="shared" si="2"/>
        <v>4490.7232439250183</v>
      </c>
      <c r="AE6">
        <f t="shared" si="3"/>
        <v>0</v>
      </c>
      <c r="AF6">
        <f t="shared" si="4"/>
        <v>0</v>
      </c>
      <c r="AG6">
        <f t="shared" si="4"/>
        <v>-24.069622265073381</v>
      </c>
      <c r="AH6">
        <f t="shared" si="5"/>
        <v>-5036.6987923330908</v>
      </c>
      <c r="AI6">
        <f t="shared" si="6"/>
        <v>-5060.7684145981639</v>
      </c>
      <c r="AJ6">
        <f t="shared" si="7"/>
        <v>158.99126174617777</v>
      </c>
      <c r="AK6">
        <f>G6*SUM(AB6, AE6:AF6)</f>
        <v>325.48001539698373</v>
      </c>
      <c r="AL6">
        <f t="shared" si="8"/>
        <v>-4576.2971374550025</v>
      </c>
      <c r="AN6">
        <f t="shared" si="9"/>
        <v>0</v>
      </c>
      <c r="AO6">
        <f t="shared" si="9"/>
        <v>0</v>
      </c>
      <c r="AP6">
        <f t="shared" si="9"/>
        <v>-17.132281700609127</v>
      </c>
      <c r="AQ6">
        <f t="shared" si="9"/>
        <v>-3585.0227145683552</v>
      </c>
      <c r="AR6">
        <f t="shared" si="9"/>
        <v>-3602.1549962689642</v>
      </c>
      <c r="AS6">
        <f t="shared" si="9"/>
        <v>113.16683968586131</v>
      </c>
      <c r="AT6">
        <f t="shared" si="9"/>
        <v>231.67024601757791</v>
      </c>
      <c r="AU6">
        <f t="shared" si="9"/>
        <v>-3257.3179105655249</v>
      </c>
      <c r="AW6">
        <v>3</v>
      </c>
      <c r="AX6">
        <f>IF(Z6&gt;0, (R6*SUMPRODUCT(K6:$K$98, X6:$X$98)-K6*$AZ$3)/Z6, 0)</f>
        <v>4664.3058981874383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2.6093969999999998E-3</v>
      </c>
      <c r="Q7" s="4">
        <f t="shared" si="21"/>
        <v>25</v>
      </c>
      <c r="R7">
        <f t="shared" si="0"/>
        <v>2000000</v>
      </c>
      <c r="S7">
        <f t="shared" si="1"/>
        <v>4588.7778004120928</v>
      </c>
      <c r="U7">
        <f t="shared" si="13"/>
        <v>2.6093969999999998E-3</v>
      </c>
      <c r="V7">
        <f t="shared" si="14"/>
        <v>0.01</v>
      </c>
      <c r="W7">
        <f t="shared" si="15"/>
        <v>0.96278489060293526</v>
      </c>
      <c r="X7">
        <f t="shared" si="16"/>
        <v>2.5122880051846271E-3</v>
      </c>
      <c r="Y7">
        <f t="shared" si="17"/>
        <v>9.6278489060293536E-3</v>
      </c>
      <c r="Z7">
        <f t="shared" si="18"/>
        <v>0.9506447536917213</v>
      </c>
      <c r="AB7">
        <f t="shared" si="19"/>
        <v>4490.7232439250183</v>
      </c>
      <c r="AC7">
        <f t="shared" si="2"/>
        <v>4362.2975418187925</v>
      </c>
      <c r="AE7">
        <f t="shared" si="3"/>
        <v>0</v>
      </c>
      <c r="AF7">
        <f t="shared" si="4"/>
        <v>0</v>
      </c>
      <c r="AG7">
        <f t="shared" si="4"/>
        <v>-23.766118842293032</v>
      </c>
      <c r="AH7">
        <f t="shared" si="5"/>
        <v>-5024.5760103692546</v>
      </c>
      <c r="AI7">
        <f t="shared" si="6"/>
        <v>-5048.3421292115472</v>
      </c>
      <c r="AJ7">
        <f t="shared" si="7"/>
        <v>128.4257021062258</v>
      </c>
      <c r="AK7">
        <f>G7*SUM(AB7, AE7:AF7)</f>
        <v>314.35062707475129</v>
      </c>
      <c r="AL7">
        <f t="shared" si="8"/>
        <v>-4605.5658000305702</v>
      </c>
      <c r="AN7">
        <f t="shared" si="9"/>
        <v>0</v>
      </c>
      <c r="AO7">
        <f t="shared" si="9"/>
        <v>0</v>
      </c>
      <c r="AP7">
        <f t="shared" si="9"/>
        <v>-15.10379817779492</v>
      </c>
      <c r="AQ7">
        <f t="shared" si="9"/>
        <v>-3193.208890908882</v>
      </c>
      <c r="AR7">
        <f t="shared" si="9"/>
        <v>-3208.3126890866765</v>
      </c>
      <c r="AS7">
        <f t="shared" si="9"/>
        <v>81.616855420339903</v>
      </c>
      <c r="AT7">
        <f t="shared" si="9"/>
        <v>199.77550646389963</v>
      </c>
      <c r="AU7">
        <f t="shared" si="9"/>
        <v>-2926.920327202437</v>
      </c>
      <c r="AW7">
        <v>4</v>
      </c>
      <c r="AX7">
        <f>IF(Z7&gt;0, (R7*SUMPRODUCT(K7:$K$98, X7:$X$98)-K7*$AZ$3)/Z7, 0)</f>
        <v>4588.7778004120928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2.6360139999999999E-3</v>
      </c>
      <c r="Q8" s="4">
        <f t="shared" si="21"/>
        <v>25</v>
      </c>
      <c r="R8">
        <f t="shared" si="0"/>
        <v>2000000</v>
      </c>
      <c r="S8">
        <f t="shared" si="1"/>
        <v>4533.5490378909599</v>
      </c>
      <c r="U8">
        <f t="shared" si="13"/>
        <v>2.6360139999999999E-3</v>
      </c>
      <c r="V8">
        <f t="shared" si="14"/>
        <v>0.01</v>
      </c>
      <c r="W8">
        <f t="shared" si="15"/>
        <v>0.9506447536917213</v>
      </c>
      <c r="X8">
        <f t="shared" si="16"/>
        <v>2.5059128797579287E-3</v>
      </c>
      <c r="Y8">
        <f t="shared" si="17"/>
        <v>9.5064475369172133E-3</v>
      </c>
      <c r="Z8">
        <f t="shared" si="18"/>
        <v>0.93863239327504622</v>
      </c>
      <c r="AB8">
        <f t="shared" si="19"/>
        <v>4362.2975418187925</v>
      </c>
      <c r="AC8">
        <f t="shared" si="2"/>
        <v>4255.3359834653747</v>
      </c>
      <c r="AE8">
        <f t="shared" si="3"/>
        <v>0</v>
      </c>
      <c r="AF8">
        <f t="shared" si="4"/>
        <v>0</v>
      </c>
      <c r="AG8">
        <f t="shared" si="4"/>
        <v>-23.465809831876154</v>
      </c>
      <c r="AH8">
        <f t="shared" si="5"/>
        <v>-5011.8257595158575</v>
      </c>
      <c r="AI8">
        <f t="shared" si="6"/>
        <v>-5035.2915693477335</v>
      </c>
      <c r="AJ8">
        <f t="shared" si="7"/>
        <v>106.96155835341779</v>
      </c>
      <c r="AK8">
        <f t="shared" ref="AK8:AK71" si="22">G8*SUM(AB8:AB8, AE8:AF8)</f>
        <v>305.36082792731548</v>
      </c>
      <c r="AL8">
        <f t="shared" si="8"/>
        <v>-4622.9691830669999</v>
      </c>
      <c r="AN8">
        <f t="shared" si="9"/>
        <v>0</v>
      </c>
      <c r="AO8">
        <f t="shared" si="9"/>
        <v>0</v>
      </c>
      <c r="AP8">
        <f t="shared" si="9"/>
        <v>-13.315130689792079</v>
      </c>
      <c r="AQ8">
        <f t="shared" si="9"/>
        <v>-2843.8445321315639</v>
      </c>
      <c r="AR8">
        <f t="shared" si="9"/>
        <v>-2857.1596628213556</v>
      </c>
      <c r="AS8">
        <f t="shared" si="9"/>
        <v>60.692860739241333</v>
      </c>
      <c r="AT8">
        <f t="shared" si="9"/>
        <v>173.26993445042487</v>
      </c>
      <c r="AU8">
        <f t="shared" si="9"/>
        <v>-2623.1968676316892</v>
      </c>
      <c r="AW8">
        <v>5</v>
      </c>
      <c r="AX8">
        <f>IF(Z8&gt;0, (R8*SUMPRODUCT(K8:$K$98, X8:$X$98)-K8*$AZ$3)/Z8, 0)</f>
        <v>4533.5490378909599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2.6635809999999999E-3</v>
      </c>
      <c r="Q9" s="4">
        <f t="shared" si="21"/>
        <v>25</v>
      </c>
      <c r="R9">
        <f t="shared" si="0"/>
        <v>2000000</v>
      </c>
      <c r="S9">
        <f t="shared" si="1"/>
        <v>4496.4528251935953</v>
      </c>
      <c r="U9">
        <f t="shared" si="13"/>
        <v>2.6635809999999999E-3</v>
      </c>
      <c r="V9">
        <f t="shared" si="14"/>
        <v>0.01</v>
      </c>
      <c r="W9">
        <f t="shared" si="15"/>
        <v>0.93863239327504622</v>
      </c>
      <c r="X9">
        <f t="shared" si="16"/>
        <v>2.500123408711941E-3</v>
      </c>
      <c r="Y9">
        <f t="shared" si="17"/>
        <v>9.3863239327504622E-3</v>
      </c>
      <c r="Z9">
        <f t="shared" si="18"/>
        <v>0.92674594593358384</v>
      </c>
      <c r="AB9">
        <f t="shared" si="19"/>
        <v>4255.3359834653747</v>
      </c>
      <c r="AC9">
        <f t="shared" si="2"/>
        <v>4167.0694268297739</v>
      </c>
      <c r="AE9">
        <f t="shared" si="3"/>
        <v>0</v>
      </c>
      <c r="AF9">
        <f t="shared" si="4"/>
        <v>0</v>
      </c>
      <c r="AG9">
        <f t="shared" si="4"/>
        <v>-23.168648648339595</v>
      </c>
      <c r="AH9">
        <f t="shared" si="5"/>
        <v>-5000.246817423882</v>
      </c>
      <c r="AI9">
        <f t="shared" si="6"/>
        <v>-5023.4154660722215</v>
      </c>
      <c r="AJ9">
        <f t="shared" si="7"/>
        <v>88.266556635600864</v>
      </c>
      <c r="AK9">
        <f t="shared" si="22"/>
        <v>297.87351884257623</v>
      </c>
      <c r="AL9">
        <f t="shared" si="8"/>
        <v>-4637.2753905940444</v>
      </c>
      <c r="AN9">
        <f t="shared" si="9"/>
        <v>0</v>
      </c>
      <c r="AO9">
        <f t="shared" si="9"/>
        <v>0</v>
      </c>
      <c r="AP9">
        <f t="shared" si="9"/>
        <v>-11.737958440871706</v>
      </c>
      <c r="AQ9">
        <f t="shared" si="9"/>
        <v>-2533.2806512747916</v>
      </c>
      <c r="AR9">
        <f t="shared" si="9"/>
        <v>-2545.0186097156629</v>
      </c>
      <c r="AS9">
        <f t="shared" si="9"/>
        <v>44.718584550755949</v>
      </c>
      <c r="AT9">
        <f t="shared" si="9"/>
        <v>150.9119948202482</v>
      </c>
      <c r="AU9">
        <f t="shared" si="9"/>
        <v>-2349.388030344659</v>
      </c>
      <c r="AW9">
        <v>6</v>
      </c>
      <c r="AX9">
        <f>IF(Z9&gt;0, (R9*SUMPRODUCT(K9:$K$98, X9:$X$98)-K9*$AZ$3)/Z9, 0)</f>
        <v>4496.4528251935953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2.696852E-3</v>
      </c>
      <c r="Q10" s="4">
        <f t="shared" si="21"/>
        <v>25</v>
      </c>
      <c r="R10">
        <f t="shared" si="0"/>
        <v>2000000</v>
      </c>
      <c r="S10">
        <f t="shared" si="1"/>
        <v>4474.556688548967</v>
      </c>
      <c r="U10">
        <f t="shared" si="13"/>
        <v>2.696852E-3</v>
      </c>
      <c r="V10">
        <f t="shared" si="14"/>
        <v>0.01</v>
      </c>
      <c r="W10">
        <f t="shared" si="15"/>
        <v>0.92674594593358384</v>
      </c>
      <c r="X10">
        <f t="shared" si="16"/>
        <v>2.4992966577828775E-3</v>
      </c>
      <c r="Y10">
        <f t="shared" si="17"/>
        <v>9.2674594593358389E-3</v>
      </c>
      <c r="Z10">
        <f t="shared" si="18"/>
        <v>0.91497918981646509</v>
      </c>
      <c r="AB10">
        <f t="shared" si="19"/>
        <v>4167.0694268297739</v>
      </c>
      <c r="AC10">
        <f t="shared" si="2"/>
        <v>4094.1262536763788</v>
      </c>
      <c r="AE10">
        <f t="shared" si="3"/>
        <v>0</v>
      </c>
      <c r="AF10">
        <f t="shared" si="4"/>
        <v>0</v>
      </c>
      <c r="AG10">
        <f t="shared" si="4"/>
        <v>-22.874479745411627</v>
      </c>
      <c r="AH10">
        <f t="shared" si="5"/>
        <v>-4998.5933155657549</v>
      </c>
      <c r="AI10">
        <f t="shared" si="6"/>
        <v>-5021.4677953111668</v>
      </c>
      <c r="AJ10">
        <f t="shared" si="7"/>
        <v>72.943173153395037</v>
      </c>
      <c r="AK10">
        <f t="shared" si="22"/>
        <v>291.69485987808417</v>
      </c>
      <c r="AL10">
        <f t="shared" si="8"/>
        <v>-4656.8297622796872</v>
      </c>
      <c r="AN10">
        <f t="shared" si="9"/>
        <v>0</v>
      </c>
      <c r="AO10">
        <f t="shared" si="9"/>
        <v>0</v>
      </c>
      <c r="AP10">
        <f t="shared" si="9"/>
        <v>-10.347252964076613</v>
      </c>
      <c r="AQ10">
        <f t="shared" si="9"/>
        <v>-2261.1097640844105</v>
      </c>
      <c r="AR10">
        <f t="shared" si="9"/>
        <v>-2271.4570170484872</v>
      </c>
      <c r="AS10">
        <f t="shared" si="9"/>
        <v>32.995787140121401</v>
      </c>
      <c r="AT10">
        <f t="shared" si="9"/>
        <v>131.94794098365648</v>
      </c>
      <c r="AU10">
        <f t="shared" si="9"/>
        <v>-2106.5132889247088</v>
      </c>
      <c r="AW10">
        <v>7</v>
      </c>
      <c r="AX10">
        <f>IF(Z10&gt;0, (R10*SUMPRODUCT(K10:$K$98, X10:$X$98)-K10*$AZ$3)/Z10, 0)</f>
        <v>4474.556688548967</v>
      </c>
    </row>
    <row r="11" spans="1:52" x14ac:dyDescent="0.25">
      <c r="A11" t="s">
        <v>33</v>
      </c>
      <c r="C11" s="12">
        <f>AU91</f>
        <v>22002.45022274871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2.7291730000000001E-3</v>
      </c>
      <c r="Q11" s="4">
        <f t="shared" si="21"/>
        <v>25</v>
      </c>
      <c r="R11">
        <f t="shared" si="0"/>
        <v>2000000</v>
      </c>
      <c r="S11">
        <f t="shared" si="1"/>
        <v>4460.9791467500509</v>
      </c>
      <c r="U11">
        <f t="shared" si="13"/>
        <v>2.7291730000000001E-3</v>
      </c>
      <c r="V11">
        <f t="shared" si="14"/>
        <v>0.01</v>
      </c>
      <c r="W11">
        <f t="shared" si="15"/>
        <v>0.91497918981646509</v>
      </c>
      <c r="X11">
        <f t="shared" si="16"/>
        <v>2.4971365004089717E-3</v>
      </c>
      <c r="Y11">
        <f t="shared" si="17"/>
        <v>9.1497918981646512E-3</v>
      </c>
      <c r="Z11">
        <f t="shared" si="18"/>
        <v>0.90333226141789147</v>
      </c>
      <c r="AB11">
        <f t="shared" si="19"/>
        <v>4094.1262536763788</v>
      </c>
      <c r="AC11">
        <f t="shared" si="2"/>
        <v>4029.7463807717795</v>
      </c>
      <c r="AE11">
        <f t="shared" si="3"/>
        <v>0</v>
      </c>
      <c r="AF11">
        <f t="shared" si="4"/>
        <v>0</v>
      </c>
      <c r="AG11">
        <f t="shared" si="4"/>
        <v>-22.583306535447285</v>
      </c>
      <c r="AH11">
        <f t="shared" si="5"/>
        <v>-4994.2730008179433</v>
      </c>
      <c r="AI11">
        <f t="shared" si="6"/>
        <v>-5016.8563073533905</v>
      </c>
      <c r="AJ11">
        <f t="shared" si="7"/>
        <v>64.379872904599324</v>
      </c>
      <c r="AK11">
        <f t="shared" si="22"/>
        <v>286.58883775734654</v>
      </c>
      <c r="AL11">
        <f t="shared" si="8"/>
        <v>-4665.8875966914447</v>
      </c>
      <c r="AN11">
        <f t="shared" si="9"/>
        <v>0</v>
      </c>
      <c r="AO11">
        <f t="shared" si="9"/>
        <v>0</v>
      </c>
      <c r="AP11">
        <f t="shared" si="9"/>
        <v>-9.1210187419840345</v>
      </c>
      <c r="AQ11">
        <f t="shared" si="9"/>
        <v>-2017.1031009805617</v>
      </c>
      <c r="AR11">
        <f t="shared" si="9"/>
        <v>-2026.2241197225458</v>
      </c>
      <c r="AS11">
        <f t="shared" si="9"/>
        <v>26.001950885611102</v>
      </c>
      <c r="AT11">
        <f t="shared" si="9"/>
        <v>115.74842489629285</v>
      </c>
      <c r="AU11">
        <f t="shared" si="9"/>
        <v>-1884.473743940642</v>
      </c>
      <c r="AW11">
        <v>8</v>
      </c>
      <c r="AX11">
        <f>IF(Z11&gt;0, (R11*SUMPRODUCT(K11:$K$98, X11:$X$98)-K11*$AZ$3)/Z11, 0)</f>
        <v>4460.9791467500509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2.766246E-3</v>
      </c>
      <c r="Q12" s="4">
        <f t="shared" si="21"/>
        <v>25</v>
      </c>
      <c r="R12">
        <f t="shared" si="0"/>
        <v>2000000</v>
      </c>
      <c r="S12">
        <f t="shared" si="1"/>
        <v>4456.1659682131831</v>
      </c>
      <c r="U12">
        <f t="shared" si="13"/>
        <v>2.766246E-3</v>
      </c>
      <c r="V12">
        <f t="shared" si="14"/>
        <v>0.01</v>
      </c>
      <c r="W12">
        <f t="shared" si="15"/>
        <v>0.90333226141789147</v>
      </c>
      <c r="X12">
        <f t="shared" si="16"/>
        <v>2.4988392548181966E-3</v>
      </c>
      <c r="Y12">
        <f t="shared" si="17"/>
        <v>9.0333226141789142E-3</v>
      </c>
      <c r="Z12">
        <f t="shared" si="18"/>
        <v>0.89180009954889439</v>
      </c>
      <c r="AB12">
        <f t="shared" si="19"/>
        <v>4029.7463807717795</v>
      </c>
      <c r="AC12">
        <f t="shared" si="2"/>
        <v>3974.0092540589121</v>
      </c>
      <c r="AE12">
        <f t="shared" si="3"/>
        <v>0</v>
      </c>
      <c r="AF12">
        <f t="shared" si="4"/>
        <v>0</v>
      </c>
      <c r="AG12">
        <f t="shared" si="4"/>
        <v>-22.295002488722361</v>
      </c>
      <c r="AH12">
        <f t="shared" si="5"/>
        <v>-4997.6785096363928</v>
      </c>
      <c r="AI12">
        <f t="shared" si="6"/>
        <v>-5019.9735121251151</v>
      </c>
      <c r="AJ12">
        <f t="shared" si="7"/>
        <v>55.737126712867394</v>
      </c>
      <c r="AK12">
        <f t="shared" si="22"/>
        <v>282.08224665402457</v>
      </c>
      <c r="AL12">
        <f t="shared" si="8"/>
        <v>-4682.1541387582229</v>
      </c>
      <c r="AN12">
        <f t="shared" si="9"/>
        <v>0</v>
      </c>
      <c r="AO12">
        <f t="shared" si="9"/>
        <v>0</v>
      </c>
      <c r="AP12">
        <f t="shared" si="9"/>
        <v>-8.0398014044225512</v>
      </c>
      <c r="AQ12">
        <f t="shared" si="9"/>
        <v>-1802.2129722098832</v>
      </c>
      <c r="AR12">
        <f t="shared" si="9"/>
        <v>-1810.2527736143059</v>
      </c>
      <c r="AS12">
        <f t="shared" si="9"/>
        <v>20.099366656328581</v>
      </c>
      <c r="AT12">
        <f t="shared" si="9"/>
        <v>101.7216860127679</v>
      </c>
      <c r="AU12">
        <f t="shared" si="9"/>
        <v>-1688.4317209452092</v>
      </c>
      <c r="AW12">
        <v>9</v>
      </c>
      <c r="AX12">
        <f>IF(Z12&gt;0, (R12*SUMPRODUCT(K12:$K$98, X12:$X$98)-K12*$AZ$3)/Z12, 0)</f>
        <v>4456.1659682131831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2.8061710000000001E-3</v>
      </c>
      <c r="Q13" s="4">
        <f t="shared" si="21"/>
        <v>25</v>
      </c>
      <c r="R13">
        <f t="shared" si="0"/>
        <v>2000000</v>
      </c>
      <c r="S13">
        <f t="shared" si="1"/>
        <v>4456.0506653709299</v>
      </c>
      <c r="U13">
        <f t="shared" si="13"/>
        <v>2.8061710000000001E-3</v>
      </c>
      <c r="V13">
        <f t="shared" si="14"/>
        <v>0.01</v>
      </c>
      <c r="W13">
        <f t="shared" si="15"/>
        <v>0.89180009954889439</v>
      </c>
      <c r="X13">
        <f t="shared" si="16"/>
        <v>2.5025435771512208E-3</v>
      </c>
      <c r="Y13">
        <f t="shared" si="17"/>
        <v>8.9180009954889436E-3</v>
      </c>
      <c r="Z13">
        <f t="shared" si="18"/>
        <v>0.88037955497625431</v>
      </c>
      <c r="AB13">
        <f t="shared" si="19"/>
        <v>3974.0092540589121</v>
      </c>
      <c r="AC13">
        <f t="shared" si="2"/>
        <v>3923.0159017309011</v>
      </c>
      <c r="AE13">
        <f t="shared" si="3"/>
        <v>0</v>
      </c>
      <c r="AF13">
        <f t="shared" si="4"/>
        <v>0</v>
      </c>
      <c r="AG13">
        <f t="shared" si="4"/>
        <v>-22.009488874406358</v>
      </c>
      <c r="AH13">
        <f t="shared" si="5"/>
        <v>-5005.0871543024414</v>
      </c>
      <c r="AI13">
        <f t="shared" si="6"/>
        <v>-5027.0966431768475</v>
      </c>
      <c r="AJ13">
        <f t="shared" si="7"/>
        <v>50.993352328011042</v>
      </c>
      <c r="AK13">
        <f t="shared" si="22"/>
        <v>278.18064778412389</v>
      </c>
      <c r="AL13">
        <f t="shared" si="8"/>
        <v>-4697.9226430647122</v>
      </c>
      <c r="AN13">
        <f t="shared" si="9"/>
        <v>0</v>
      </c>
      <c r="AO13">
        <f t="shared" si="9"/>
        <v>0</v>
      </c>
      <c r="AP13">
        <f t="shared" si="9"/>
        <v>-7.0864663685995311</v>
      </c>
      <c r="AQ13">
        <f t="shared" si="9"/>
        <v>-1611.5041104892734</v>
      </c>
      <c r="AR13">
        <f t="shared" si="9"/>
        <v>-1618.590576857873</v>
      </c>
      <c r="AS13">
        <f t="shared" si="9"/>
        <v>16.418494693659419</v>
      </c>
      <c r="AT13">
        <f t="shared" si="9"/>
        <v>89.566723523950813</v>
      </c>
      <c r="AU13">
        <f t="shared" si="9"/>
        <v>-1512.6053586402627</v>
      </c>
      <c r="AW13">
        <v>10</v>
      </c>
      <c r="AX13">
        <f>IF(Z13&gt;0, (R13*SUMPRODUCT(K13:$K$98, X13:$X$98)-K13*$AZ$3)/Z13, 0)</f>
        <v>4456.0506653709299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2.8498989999999999E-3</v>
      </c>
      <c r="Q14" s="4">
        <f t="shared" si="21"/>
        <v>25</v>
      </c>
      <c r="R14">
        <f t="shared" si="0"/>
        <v>2000000</v>
      </c>
      <c r="S14">
        <f t="shared" si="1"/>
        <v>4458.9217841874852</v>
      </c>
      <c r="U14">
        <f t="shared" si="13"/>
        <v>2.8498989999999999E-3</v>
      </c>
      <c r="V14">
        <f t="shared" si="14"/>
        <v>0.01</v>
      </c>
      <c r="W14">
        <f t="shared" si="15"/>
        <v>0.88037955497625431</v>
      </c>
      <c r="X14">
        <f t="shared" si="16"/>
        <v>2.5089928133472722E-3</v>
      </c>
      <c r="Y14">
        <f t="shared" si="17"/>
        <v>8.8037955497625425E-3</v>
      </c>
      <c r="Z14">
        <f t="shared" si="18"/>
        <v>0.86906676661314453</v>
      </c>
      <c r="AB14">
        <f t="shared" si="19"/>
        <v>3923.0159017309011</v>
      </c>
      <c r="AC14">
        <f t="shared" si="2"/>
        <v>3875.1007375647309</v>
      </c>
      <c r="AE14">
        <f t="shared" si="3"/>
        <v>0</v>
      </c>
      <c r="AF14">
        <f t="shared" si="4"/>
        <v>0</v>
      </c>
      <c r="AG14">
        <f t="shared" si="4"/>
        <v>-21.726669165328612</v>
      </c>
      <c r="AH14">
        <f t="shared" si="5"/>
        <v>-5017.9856266945444</v>
      </c>
      <c r="AI14">
        <f t="shared" si="6"/>
        <v>-5039.7122958598729</v>
      </c>
      <c r="AJ14">
        <f t="shared" si="7"/>
        <v>47.915164166170143</v>
      </c>
      <c r="AK14">
        <f t="shared" si="22"/>
        <v>274.6111131211631</v>
      </c>
      <c r="AL14">
        <f t="shared" si="8"/>
        <v>-4717.18601857254</v>
      </c>
      <c r="AN14">
        <f t="shared" si="9"/>
        <v>0</v>
      </c>
      <c r="AO14">
        <f t="shared" si="9"/>
        <v>0</v>
      </c>
      <c r="AP14">
        <f t="shared" si="9"/>
        <v>-6.2458982066929725</v>
      </c>
      <c r="AQ14">
        <f t="shared" si="9"/>
        <v>-1442.5509583861024</v>
      </c>
      <c r="AR14">
        <f t="shared" si="9"/>
        <v>-1448.7968565927952</v>
      </c>
      <c r="AS14">
        <f t="shared" si="9"/>
        <v>13.774464721746732</v>
      </c>
      <c r="AT14">
        <f t="shared" si="9"/>
        <v>78.944132942316642</v>
      </c>
      <c r="AU14">
        <f t="shared" si="9"/>
        <v>-1356.0782589287319</v>
      </c>
      <c r="AW14">
        <v>11</v>
      </c>
      <c r="AX14">
        <f>IF(Z14&gt;0, (R14*SUMPRODUCT(K14:$K$98, X14:$X$98)-K14*$AZ$3)/Z14, 0)</f>
        <v>4458.9217841874852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2.8964780000000001E-3</v>
      </c>
      <c r="Q15" s="4">
        <f t="shared" si="21"/>
        <v>25</v>
      </c>
      <c r="R15">
        <f t="shared" si="0"/>
        <v>2000000</v>
      </c>
      <c r="S15">
        <f t="shared" si="1"/>
        <v>4462.9851008683236</v>
      </c>
      <c r="U15">
        <f t="shared" si="13"/>
        <v>2.8964780000000001E-3</v>
      </c>
      <c r="V15">
        <f t="shared" si="14"/>
        <v>0.01</v>
      </c>
      <c r="W15">
        <f t="shared" si="15"/>
        <v>0.86906676661314453</v>
      </c>
      <c r="X15">
        <f t="shared" si="16"/>
        <v>2.5172327700261079E-3</v>
      </c>
      <c r="Y15">
        <f t="shared" si="17"/>
        <v>8.690667666131446E-3</v>
      </c>
      <c r="Z15">
        <f t="shared" si="18"/>
        <v>0.85785886617698692</v>
      </c>
      <c r="AB15">
        <f t="shared" si="19"/>
        <v>3875.1007375647309</v>
      </c>
      <c r="AC15">
        <f t="shared" si="2"/>
        <v>3828.6113383956858</v>
      </c>
      <c r="AE15">
        <f t="shared" si="3"/>
        <v>0</v>
      </c>
      <c r="AF15">
        <f t="shared" si="4"/>
        <v>0</v>
      </c>
      <c r="AG15">
        <f t="shared" si="4"/>
        <v>-21.446471654424673</v>
      </c>
      <c r="AH15">
        <f t="shared" si="5"/>
        <v>-5034.4655400522161</v>
      </c>
      <c r="AI15">
        <f t="shared" si="6"/>
        <v>-5055.9120117066404</v>
      </c>
      <c r="AJ15">
        <f t="shared" si="7"/>
        <v>46.4893991690451</v>
      </c>
      <c r="AK15">
        <f t="shared" si="22"/>
        <v>271.25705162953119</v>
      </c>
      <c r="AL15">
        <f t="shared" si="8"/>
        <v>-4738.1655609080644</v>
      </c>
      <c r="AN15">
        <f t="shared" si="9"/>
        <v>0</v>
      </c>
      <c r="AO15">
        <f t="shared" si="9"/>
        <v>0</v>
      </c>
      <c r="AP15">
        <f t="shared" si="9"/>
        <v>-5.5047751052501042</v>
      </c>
      <c r="AQ15">
        <f t="shared" si="9"/>
        <v>-1292.2219104232609</v>
      </c>
      <c r="AR15">
        <f t="shared" si="9"/>
        <v>-1297.7266855285109</v>
      </c>
      <c r="AS15">
        <f t="shared" si="9"/>
        <v>11.932670852689943</v>
      </c>
      <c r="AT15">
        <f t="shared" si="9"/>
        <v>69.624928939102105</v>
      </c>
      <c r="AU15">
        <f t="shared" si="9"/>
        <v>-1216.1690857367189</v>
      </c>
      <c r="AW15">
        <v>12</v>
      </c>
      <c r="AX15">
        <f>IF(Z15&gt;0, (R15*SUMPRODUCT(K15:$K$98, X15:$X$98)-K15*$AZ$3)/Z15, 0)</f>
        <v>4462.9851008683236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2.9506620000000002E-3</v>
      </c>
      <c r="Q16" s="4">
        <f t="shared" si="21"/>
        <v>25</v>
      </c>
      <c r="R16">
        <f t="shared" si="0"/>
        <v>2000000</v>
      </c>
      <c r="S16">
        <f t="shared" si="1"/>
        <v>4467.5256150549731</v>
      </c>
      <c r="U16">
        <f t="shared" si="13"/>
        <v>2.9506620000000002E-3</v>
      </c>
      <c r="V16">
        <f t="shared" si="14"/>
        <v>0.01</v>
      </c>
      <c r="W16">
        <f t="shared" si="15"/>
        <v>0.85785886617698692</v>
      </c>
      <c r="X16">
        <f t="shared" si="16"/>
        <v>2.5312515577915209E-3</v>
      </c>
      <c r="Y16">
        <f t="shared" si="17"/>
        <v>8.5785886617698696E-3</v>
      </c>
      <c r="Z16">
        <f t="shared" si="18"/>
        <v>0.84674902595742552</v>
      </c>
      <c r="AB16">
        <f t="shared" si="19"/>
        <v>3828.6113383956858</v>
      </c>
      <c r="AC16">
        <f t="shared" si="2"/>
        <v>3782.8729629876466</v>
      </c>
      <c r="AE16">
        <f t="shared" si="3"/>
        <v>0</v>
      </c>
      <c r="AF16">
        <f t="shared" si="4"/>
        <v>0</v>
      </c>
      <c r="AG16">
        <f t="shared" si="4"/>
        <v>-21.168725648935638</v>
      </c>
      <c r="AH16">
        <f t="shared" si="5"/>
        <v>-5062.503115583042</v>
      </c>
      <c r="AI16">
        <f t="shared" si="6"/>
        <v>-5083.6718412319779</v>
      </c>
      <c r="AJ16">
        <f t="shared" si="7"/>
        <v>45.738375408039246</v>
      </c>
      <c r="AK16">
        <f t="shared" si="22"/>
        <v>268.00279368769804</v>
      </c>
      <c r="AL16">
        <f t="shared" si="8"/>
        <v>-4769.9306721362409</v>
      </c>
      <c r="AN16">
        <f t="shared" si="9"/>
        <v>0</v>
      </c>
      <c r="AO16">
        <f t="shared" si="9"/>
        <v>0</v>
      </c>
      <c r="AP16">
        <f t="shared" si="9"/>
        <v>-4.851325556674996</v>
      </c>
      <c r="AQ16">
        <f t="shared" si="9"/>
        <v>-1160.1950515433919</v>
      </c>
      <c r="AR16">
        <f t="shared" si="9"/>
        <v>-1165.0463771000668</v>
      </c>
      <c r="AS16">
        <f t="shared" si="9"/>
        <v>10.482055141990687</v>
      </c>
      <c r="AT16">
        <f t="shared" si="9"/>
        <v>61.419323195905193</v>
      </c>
      <c r="AU16">
        <f t="shared" si="9"/>
        <v>-1093.1449987621711</v>
      </c>
      <c r="AW16">
        <v>13</v>
      </c>
      <c r="AX16">
        <f>IF(Z16&gt;0, (R16*SUMPRODUCT(K16:$K$98, X16:$X$98)-K16*$AZ$3)/Z16, 0)</f>
        <v>4467.5256150549731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3.0134020000000001E-3</v>
      </c>
      <c r="Q17" s="4">
        <f t="shared" si="21"/>
        <v>25</v>
      </c>
      <c r="R17">
        <f t="shared" si="0"/>
        <v>2000000</v>
      </c>
      <c r="S17">
        <f t="shared" si="1"/>
        <v>4469.8765212937888</v>
      </c>
      <c r="U17">
        <f t="shared" si="13"/>
        <v>3.0134020000000001E-3</v>
      </c>
      <c r="V17">
        <f t="shared" si="14"/>
        <v>0.01</v>
      </c>
      <c r="W17">
        <f t="shared" si="15"/>
        <v>0.84674902595742552</v>
      </c>
      <c r="X17">
        <f t="shared" si="16"/>
        <v>2.5515952083181581E-3</v>
      </c>
      <c r="Y17">
        <f t="shared" si="17"/>
        <v>8.4674902595742556E-3</v>
      </c>
      <c r="Z17">
        <f t="shared" si="18"/>
        <v>0.83572994048953309</v>
      </c>
      <c r="AB17">
        <f t="shared" si="19"/>
        <v>3782.8729629876466</v>
      </c>
      <c r="AC17">
        <f t="shared" si="2"/>
        <v>3735.6096391364194</v>
      </c>
      <c r="AE17">
        <f t="shared" si="3"/>
        <v>0</v>
      </c>
      <c r="AF17">
        <f t="shared" si="4"/>
        <v>0</v>
      </c>
      <c r="AG17">
        <f t="shared" si="4"/>
        <v>-20.893248512238326</v>
      </c>
      <c r="AH17">
        <f t="shared" si="5"/>
        <v>-5103.1904166363165</v>
      </c>
      <c r="AI17">
        <f t="shared" si="6"/>
        <v>-5124.0836651485552</v>
      </c>
      <c r="AJ17">
        <f t="shared" si="7"/>
        <v>47.263323851227142</v>
      </c>
      <c r="AK17">
        <f t="shared" si="22"/>
        <v>264.80110740913528</v>
      </c>
      <c r="AL17">
        <f t="shared" si="8"/>
        <v>-4812.0192338881925</v>
      </c>
      <c r="AN17">
        <f t="shared" si="9"/>
        <v>0</v>
      </c>
      <c r="AO17">
        <f t="shared" si="9"/>
        <v>0</v>
      </c>
      <c r="AP17">
        <f t="shared" si="9"/>
        <v>-4.2751725955117053</v>
      </c>
      <c r="AQ17">
        <f t="shared" si="9"/>
        <v>-1044.2138667953961</v>
      </c>
      <c r="AR17">
        <f t="shared" si="9"/>
        <v>-1048.4890393909079</v>
      </c>
      <c r="AS17">
        <f t="shared" si="9"/>
        <v>9.6710124700428484</v>
      </c>
      <c r="AT17">
        <f t="shared" si="9"/>
        <v>54.183552978540924</v>
      </c>
      <c r="AU17">
        <f t="shared" si="9"/>
        <v>-984.63447394232412</v>
      </c>
      <c r="AW17">
        <v>14</v>
      </c>
      <c r="AX17">
        <f>IF(Z17&gt;0, (R17*SUMPRODUCT(K17:$K$98, X17:$X$98)-K17*$AZ$3)/Z17, 0)</f>
        <v>4469.8765212937888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3.0789929999999999E-3</v>
      </c>
      <c r="Q18" s="4">
        <f t="shared" si="21"/>
        <v>25</v>
      </c>
      <c r="R18">
        <f t="shared" si="0"/>
        <v>2000000</v>
      </c>
      <c r="S18">
        <f t="shared" si="1"/>
        <v>4467.8556519496879</v>
      </c>
      <c r="U18">
        <f t="shared" si="13"/>
        <v>3.0789929999999999E-3</v>
      </c>
      <c r="V18">
        <f t="shared" si="14"/>
        <v>0.01</v>
      </c>
      <c r="W18">
        <f t="shared" si="15"/>
        <v>0.83572994048953309</v>
      </c>
      <c r="X18">
        <f t="shared" si="16"/>
        <v>2.573206636657689E-3</v>
      </c>
      <c r="Y18">
        <f t="shared" si="17"/>
        <v>8.3572994048953311E-3</v>
      </c>
      <c r="Z18">
        <f t="shared" si="18"/>
        <v>0.82479943444797998</v>
      </c>
      <c r="AB18">
        <f t="shared" si="19"/>
        <v>3735.6096391364194</v>
      </c>
      <c r="AC18">
        <f t="shared" si="2"/>
        <v>3685.0848149233134</v>
      </c>
      <c r="AE18">
        <f t="shared" si="3"/>
        <v>0</v>
      </c>
      <c r="AF18">
        <f t="shared" si="4"/>
        <v>0</v>
      </c>
      <c r="AG18">
        <f t="shared" si="4"/>
        <v>-20.619985861199499</v>
      </c>
      <c r="AH18">
        <f t="shared" si="5"/>
        <v>-5146.4132733153783</v>
      </c>
      <c r="AI18">
        <f t="shared" si="6"/>
        <v>-5167.0332591765782</v>
      </c>
      <c r="AJ18">
        <f t="shared" si="7"/>
        <v>50.524824213106058</v>
      </c>
      <c r="AK18">
        <f t="shared" si="22"/>
        <v>261.49267473954939</v>
      </c>
      <c r="AL18">
        <f t="shared" si="8"/>
        <v>-4855.0157602239233</v>
      </c>
      <c r="AN18">
        <f t="shared" si="9"/>
        <v>0</v>
      </c>
      <c r="AO18">
        <f t="shared" si="9"/>
        <v>0</v>
      </c>
      <c r="AP18">
        <f t="shared" si="9"/>
        <v>-3.7671943241617991</v>
      </c>
      <c r="AQ18">
        <f t="shared" si="9"/>
        <v>-940.23046395516951</v>
      </c>
      <c r="AR18">
        <f t="shared" si="9"/>
        <v>-943.9976582793314</v>
      </c>
      <c r="AS18">
        <f t="shared" si="9"/>
        <v>9.2306964847653674</v>
      </c>
      <c r="AT18">
        <f t="shared" si="9"/>
        <v>47.773734022891006</v>
      </c>
      <c r="AU18">
        <f t="shared" si="9"/>
        <v>-886.99322777167504</v>
      </c>
      <c r="AW18">
        <v>15</v>
      </c>
      <c r="AX18">
        <f>IF(Z18&gt;0, (R18*SUMPRODUCT(K18:$K$98, X18:$X$98)-K18*$AZ$3)/Z18, 0)</f>
        <v>4467.8556519496879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3.1512390000000001E-3</v>
      </c>
      <c r="Q19" s="4">
        <f t="shared" si="21"/>
        <v>25</v>
      </c>
      <c r="R19">
        <f t="shared" si="0"/>
        <v>2000000</v>
      </c>
      <c r="S19">
        <f t="shared" si="1"/>
        <v>4462.2721879425117</v>
      </c>
      <c r="U19">
        <f t="shared" si="13"/>
        <v>3.1512390000000001E-3</v>
      </c>
      <c r="V19">
        <f t="shared" si="14"/>
        <v>0.01</v>
      </c>
      <c r="W19">
        <f t="shared" si="15"/>
        <v>0.82479943444797998</v>
      </c>
      <c r="X19">
        <f t="shared" si="16"/>
        <v>2.599140145010418E-3</v>
      </c>
      <c r="Y19">
        <f t="shared" si="17"/>
        <v>8.2479943444798004E-3</v>
      </c>
      <c r="Z19">
        <f t="shared" si="18"/>
        <v>0.81395229995848983</v>
      </c>
      <c r="AB19">
        <f t="shared" si="19"/>
        <v>3685.0848149233134</v>
      </c>
      <c r="AC19">
        <f t="shared" si="2"/>
        <v>3632.0767104166098</v>
      </c>
      <c r="AE19">
        <f t="shared" si="3"/>
        <v>0</v>
      </c>
      <c r="AF19">
        <f t="shared" si="4"/>
        <v>0</v>
      </c>
      <c r="AG19">
        <f t="shared" si="4"/>
        <v>-20.348807498962245</v>
      </c>
      <c r="AH19">
        <f t="shared" si="5"/>
        <v>-5198.2802900208362</v>
      </c>
      <c r="AI19">
        <f t="shared" si="6"/>
        <v>-5218.6290975197981</v>
      </c>
      <c r="AJ19">
        <f t="shared" si="7"/>
        <v>53.008104506703603</v>
      </c>
      <c r="AK19">
        <f t="shared" si="22"/>
        <v>257.95593704463198</v>
      </c>
      <c r="AL19">
        <f t="shared" si="8"/>
        <v>-4907.6650559684622</v>
      </c>
      <c r="AN19">
        <f t="shared" si="9"/>
        <v>0</v>
      </c>
      <c r="AO19">
        <f t="shared" si="9"/>
        <v>0</v>
      </c>
      <c r="AP19">
        <f t="shared" si="9"/>
        <v>-3.3193312957547358</v>
      </c>
      <c r="AQ19">
        <f t="shared" si="9"/>
        <v>-847.95211963409315</v>
      </c>
      <c r="AR19">
        <f t="shared" si="9"/>
        <v>-851.2714509298479</v>
      </c>
      <c r="AS19">
        <f t="shared" si="9"/>
        <v>8.6467700982827687</v>
      </c>
      <c r="AT19">
        <f t="shared" si="9"/>
        <v>42.078201132997705</v>
      </c>
      <c r="AU19">
        <f t="shared" si="9"/>
        <v>-800.5464796985674</v>
      </c>
      <c r="AW19">
        <v>16</v>
      </c>
      <c r="AX19">
        <f>IF(Z19&gt;0, (R19*SUMPRODUCT(K19:$K$98, X19:$X$98)-K19*$AZ$3)/Z19, 0)</f>
        <v>4462.2721879425117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3.229188E-3</v>
      </c>
      <c r="Q20" s="4">
        <f t="shared" si="21"/>
        <v>25</v>
      </c>
      <c r="R20">
        <f t="shared" si="0"/>
        <v>2000000</v>
      </c>
      <c r="S20">
        <f t="shared" si="1"/>
        <v>4452.635704296109</v>
      </c>
      <c r="U20">
        <f t="shared" si="13"/>
        <v>3.229188E-3</v>
      </c>
      <c r="V20">
        <f t="shared" si="14"/>
        <v>0.01</v>
      </c>
      <c r="W20">
        <f t="shared" si="15"/>
        <v>0.81395229995848983</v>
      </c>
      <c r="X20">
        <f t="shared" si="16"/>
        <v>2.6284049995983559E-3</v>
      </c>
      <c r="Y20">
        <f t="shared" si="17"/>
        <v>8.139522999584899E-3</v>
      </c>
      <c r="Z20">
        <f t="shared" si="18"/>
        <v>0.80318437195930659</v>
      </c>
      <c r="AB20">
        <f t="shared" si="19"/>
        <v>3632.0767104166098</v>
      </c>
      <c r="AC20">
        <f t="shared" si="2"/>
        <v>3576.2874117186552</v>
      </c>
      <c r="AE20">
        <f t="shared" si="3"/>
        <v>0</v>
      </c>
      <c r="AF20">
        <f t="shared" si="4"/>
        <v>0</v>
      </c>
      <c r="AG20">
        <f t="shared" si="4"/>
        <v>-20.079609298982664</v>
      </c>
      <c r="AH20">
        <f t="shared" si="5"/>
        <v>-5256.8099991967119</v>
      </c>
      <c r="AI20">
        <f t="shared" si="6"/>
        <v>-5276.889608495695</v>
      </c>
      <c r="AJ20">
        <f t="shared" si="7"/>
        <v>55.789298697954564</v>
      </c>
      <c r="AK20">
        <f t="shared" si="22"/>
        <v>254.24536972916272</v>
      </c>
      <c r="AL20">
        <f t="shared" si="8"/>
        <v>-4966.8549400685779</v>
      </c>
      <c r="AN20">
        <f t="shared" si="9"/>
        <v>0</v>
      </c>
      <c r="AO20">
        <f t="shared" si="9"/>
        <v>0</v>
      </c>
      <c r="AP20">
        <f t="shared" si="9"/>
        <v>-2.9244814625079578</v>
      </c>
      <c r="AQ20">
        <f t="shared" si="9"/>
        <v>-765.62462773397453</v>
      </c>
      <c r="AR20">
        <f t="shared" si="9"/>
        <v>-768.54910919648262</v>
      </c>
      <c r="AS20">
        <f t="shared" si="9"/>
        <v>8.1253956398819831</v>
      </c>
      <c r="AT20">
        <f t="shared" si="9"/>
        <v>37.029399309033842</v>
      </c>
      <c r="AU20">
        <f t="shared" si="9"/>
        <v>-723.39431424756674</v>
      </c>
      <c r="AW20">
        <v>17</v>
      </c>
      <c r="AX20">
        <f>IF(Z20&gt;0, (R20*SUMPRODUCT(K20:$K$98, X20:$X$98)-K20*$AZ$3)/Z20, 0)</f>
        <v>4452.635704296109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3.318545E-3</v>
      </c>
      <c r="Q21" s="4">
        <f t="shared" si="21"/>
        <v>25</v>
      </c>
      <c r="R21">
        <f t="shared" si="0"/>
        <v>2000000</v>
      </c>
      <c r="S21">
        <f t="shared" si="1"/>
        <v>4439.1270306597471</v>
      </c>
      <c r="U21">
        <f t="shared" si="13"/>
        <v>3.318545E-3</v>
      </c>
      <c r="V21">
        <f t="shared" si="14"/>
        <v>0.01</v>
      </c>
      <c r="W21">
        <f t="shared" si="15"/>
        <v>0.80318437195930659</v>
      </c>
      <c r="X21">
        <f t="shared" si="16"/>
        <v>2.6654034816436969E-3</v>
      </c>
      <c r="Y21">
        <f t="shared" si="17"/>
        <v>8.031843719593066E-3</v>
      </c>
      <c r="Z21">
        <f t="shared" si="18"/>
        <v>0.79248712475806982</v>
      </c>
      <c r="AB21">
        <f t="shared" si="19"/>
        <v>3576.2874117186552</v>
      </c>
      <c r="AC21">
        <f t="shared" si="2"/>
        <v>3517.9510169633709</v>
      </c>
      <c r="AE21">
        <f t="shared" si="3"/>
        <v>0</v>
      </c>
      <c r="AF21">
        <f t="shared" si="4"/>
        <v>0</v>
      </c>
      <c r="AG21">
        <f t="shared" si="4"/>
        <v>-19.812178118951746</v>
      </c>
      <c r="AH21">
        <f t="shared" si="5"/>
        <v>-5330.806963287394</v>
      </c>
      <c r="AI21">
        <f t="shared" si="6"/>
        <v>-5350.619141406346</v>
      </c>
      <c r="AJ21">
        <f t="shared" si="7"/>
        <v>58.336394755284346</v>
      </c>
      <c r="AK21">
        <f t="shared" si="22"/>
        <v>250.34011882030589</v>
      </c>
      <c r="AL21">
        <f t="shared" si="8"/>
        <v>-5041.9426278307556</v>
      </c>
      <c r="AN21">
        <f t="shared" si="9"/>
        <v>0</v>
      </c>
      <c r="AO21">
        <f t="shared" si="9"/>
        <v>0</v>
      </c>
      <c r="AP21">
        <f t="shared" si="9"/>
        <v>-2.5763675219177493</v>
      </c>
      <c r="AQ21">
        <f t="shared" si="9"/>
        <v>-693.2159524998907</v>
      </c>
      <c r="AR21">
        <f t="shared" si="9"/>
        <v>-695.79232002180845</v>
      </c>
      <c r="AS21">
        <f t="shared" si="9"/>
        <v>7.5860408628932525</v>
      </c>
      <c r="AT21">
        <f t="shared" si="9"/>
        <v>32.554126441287586</v>
      </c>
      <c r="AU21">
        <f t="shared" si="9"/>
        <v>-655.65215271762759</v>
      </c>
      <c r="AW21">
        <v>18</v>
      </c>
      <c r="AX21">
        <f>IF(Z21&gt;0, (R21*SUMPRODUCT(K21:$K$98, X21:$X$98)-K21*$AZ$3)/Z21, 0)</f>
        <v>4439.1270306597471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3.4212090000000001E-3</v>
      </c>
      <c r="Q22" s="4">
        <f t="shared" si="21"/>
        <v>25</v>
      </c>
      <c r="R22">
        <f t="shared" si="0"/>
        <v>2000000</v>
      </c>
      <c r="S22">
        <f t="shared" si="1"/>
        <v>4420.5896802290054</v>
      </c>
      <c r="U22">
        <f t="shared" si="13"/>
        <v>3.4212090000000001E-3</v>
      </c>
      <c r="V22">
        <f t="shared" si="14"/>
        <v>0.01</v>
      </c>
      <c r="W22">
        <f t="shared" si="15"/>
        <v>0.79248712475806982</v>
      </c>
      <c r="X22">
        <f t="shared" si="16"/>
        <v>2.7112640836064314E-3</v>
      </c>
      <c r="Y22">
        <f t="shared" si="17"/>
        <v>7.924871247580699E-3</v>
      </c>
      <c r="Z22">
        <f t="shared" si="18"/>
        <v>0.78185098942688269</v>
      </c>
      <c r="AB22">
        <f t="shared" si="19"/>
        <v>3517.9510169633709</v>
      </c>
      <c r="AC22">
        <f t="shared" si="2"/>
        <v>3456.2424153373149</v>
      </c>
      <c r="AE22">
        <f t="shared" si="3"/>
        <v>0</v>
      </c>
      <c r="AF22">
        <f t="shared" si="4"/>
        <v>0</v>
      </c>
      <c r="AG22">
        <f t="shared" si="4"/>
        <v>-19.546274735672068</v>
      </c>
      <c r="AH22">
        <f t="shared" si="5"/>
        <v>-5422.5281672128631</v>
      </c>
      <c r="AI22">
        <f t="shared" si="6"/>
        <v>-5442.0744419485354</v>
      </c>
      <c r="AJ22">
        <f t="shared" si="7"/>
        <v>61.708601626055952</v>
      </c>
      <c r="AK22">
        <f t="shared" si="22"/>
        <v>246.25657118743598</v>
      </c>
      <c r="AL22">
        <f t="shared" si="8"/>
        <v>-5134.1092691350441</v>
      </c>
      <c r="AN22">
        <f t="shared" si="9"/>
        <v>0</v>
      </c>
      <c r="AO22">
        <f t="shared" si="9"/>
        <v>0</v>
      </c>
      <c r="AP22">
        <f t="shared" si="9"/>
        <v>-2.2694549597725708</v>
      </c>
      <c r="AQ22">
        <f t="shared" si="9"/>
        <v>-629.59226809233587</v>
      </c>
      <c r="AR22">
        <f t="shared" si="9"/>
        <v>-631.86172305210846</v>
      </c>
      <c r="AS22">
        <f t="shared" si="9"/>
        <v>7.1647868412132585</v>
      </c>
      <c r="AT22">
        <f t="shared" si="9"/>
        <v>28.592056768647375</v>
      </c>
      <c r="AU22">
        <f t="shared" si="9"/>
        <v>-596.10487944224792</v>
      </c>
      <c r="AW22">
        <v>19</v>
      </c>
      <c r="AX22">
        <f>IF(Z22&gt;0, (R22*SUMPRODUCT(K22:$K$98, X22:$X$98)-K22*$AZ$3)/Z22, 0)</f>
        <v>4420.5896802290054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3.53338E-3</v>
      </c>
      <c r="Q23" s="4">
        <f t="shared" si="21"/>
        <v>25</v>
      </c>
      <c r="R23">
        <f t="shared" si="0"/>
        <v>2000000</v>
      </c>
      <c r="S23">
        <f t="shared" si="1"/>
        <v>4395.9915764419502</v>
      </c>
      <c r="U23">
        <f t="shared" si="13"/>
        <v>3.53338E-3</v>
      </c>
      <c r="V23">
        <f t="shared" si="14"/>
        <v>0.01</v>
      </c>
      <c r="W23">
        <f t="shared" si="15"/>
        <v>0.78185098942688269</v>
      </c>
      <c r="X23">
        <f t="shared" si="16"/>
        <v>2.762576649021159E-3</v>
      </c>
      <c r="Y23">
        <f t="shared" si="17"/>
        <v>7.8185098942688269E-3</v>
      </c>
      <c r="Z23">
        <f t="shared" si="18"/>
        <v>0.77126990288359276</v>
      </c>
      <c r="AB23">
        <f t="shared" si="19"/>
        <v>3456.2424153373149</v>
      </c>
      <c r="AC23">
        <f t="shared" si="2"/>
        <v>3390.4959962394746</v>
      </c>
      <c r="AE23">
        <f t="shared" si="3"/>
        <v>0</v>
      </c>
      <c r="AF23">
        <f t="shared" si="4"/>
        <v>0</v>
      </c>
      <c r="AG23">
        <f t="shared" si="4"/>
        <v>-19.28174757208982</v>
      </c>
      <c r="AH23">
        <f t="shared" si="5"/>
        <v>-5525.1532980423181</v>
      </c>
      <c r="AI23">
        <f t="shared" si="6"/>
        <v>-5544.4350456144075</v>
      </c>
      <c r="AJ23">
        <f t="shared" si="7"/>
        <v>65.746419097840317</v>
      </c>
      <c r="AK23">
        <f t="shared" si="22"/>
        <v>241.93696907361206</v>
      </c>
      <c r="AL23">
        <f t="shared" si="8"/>
        <v>-5236.7516574429546</v>
      </c>
      <c r="AN23">
        <f t="shared" si="9"/>
        <v>0</v>
      </c>
      <c r="AO23">
        <f t="shared" si="9"/>
        <v>0</v>
      </c>
      <c r="AP23">
        <f t="shared" si="9"/>
        <v>-1.9988763959009679</v>
      </c>
      <c r="AQ23">
        <f t="shared" si="9"/>
        <v>-572.77476898294333</v>
      </c>
      <c r="AR23">
        <f t="shared" si="9"/>
        <v>-574.77364537884421</v>
      </c>
      <c r="AS23">
        <f t="shared" si="9"/>
        <v>6.8157185835122922</v>
      </c>
      <c r="AT23">
        <f t="shared" si="9"/>
        <v>25.080822937287898</v>
      </c>
      <c r="AU23">
        <f t="shared" si="9"/>
        <v>-542.87710385804405</v>
      </c>
      <c r="AW23">
        <v>20</v>
      </c>
      <c r="AX23">
        <f>IF(Z23&gt;0, (R23*SUMPRODUCT(K23:$K$98, X23:$X$98)-K23*$AZ$3)/Z23, 0)</f>
        <v>4395.9915764419502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3.6617109999999998E-3</v>
      </c>
      <c r="Q24" s="4">
        <f t="shared" si="21"/>
        <v>25</v>
      </c>
      <c r="R24">
        <f t="shared" si="0"/>
        <v>2000000</v>
      </c>
      <c r="S24">
        <f t="shared" si="1"/>
        <v>4365.7299765244452</v>
      </c>
      <c r="U24">
        <f t="shared" si="13"/>
        <v>3.6617109999999998E-3</v>
      </c>
      <c r="V24">
        <f t="shared" si="14"/>
        <v>0.01</v>
      </c>
      <c r="W24">
        <f t="shared" si="15"/>
        <v>0.77126990288359276</v>
      </c>
      <c r="X24">
        <f t="shared" si="16"/>
        <v>2.8241674873577833E-3</v>
      </c>
      <c r="Y24">
        <f t="shared" si="17"/>
        <v>7.7126990288359275E-3</v>
      </c>
      <c r="Z24">
        <f t="shared" si="18"/>
        <v>0.76073303636739897</v>
      </c>
      <c r="AB24">
        <f t="shared" si="19"/>
        <v>3390.4959962394746</v>
      </c>
      <c r="AC24">
        <f t="shared" si="2"/>
        <v>3321.1550210016148</v>
      </c>
      <c r="AE24">
        <f t="shared" si="3"/>
        <v>0</v>
      </c>
      <c r="AF24">
        <f t="shared" si="4"/>
        <v>0</v>
      </c>
      <c r="AG24">
        <f t="shared" si="4"/>
        <v>-19.018325909184973</v>
      </c>
      <c r="AH24">
        <f t="shared" si="5"/>
        <v>-5648.3349747155662</v>
      </c>
      <c r="AI24">
        <f t="shared" si="6"/>
        <v>-5667.3533006247508</v>
      </c>
      <c r="AJ24">
        <f t="shared" si="7"/>
        <v>69.340975237859766</v>
      </c>
      <c r="AK24">
        <f t="shared" si="22"/>
        <v>237.33471973676325</v>
      </c>
      <c r="AL24">
        <f t="shared" si="8"/>
        <v>-5360.6776056501285</v>
      </c>
      <c r="AN24">
        <f t="shared" si="9"/>
        <v>0</v>
      </c>
      <c r="AO24">
        <f t="shared" si="9"/>
        <v>0</v>
      </c>
      <c r="AP24">
        <f t="shared" si="9"/>
        <v>-1.7603288609423631</v>
      </c>
      <c r="AQ24">
        <f t="shared" si="9"/>
        <v>-522.80769189363764</v>
      </c>
      <c r="AR24">
        <f t="shared" si="9"/>
        <v>-524.56802075457995</v>
      </c>
      <c r="AS24">
        <f t="shared" si="9"/>
        <v>6.4181737414723523</v>
      </c>
      <c r="AT24">
        <f t="shared" si="9"/>
        <v>21.967609496823247</v>
      </c>
      <c r="AU24">
        <f t="shared" si="9"/>
        <v>-496.18223751628449</v>
      </c>
      <c r="AW24">
        <v>21</v>
      </c>
      <c r="AX24">
        <f>IF(Z24&gt;0, (R24*SUMPRODUCT(K24:$K$98, X24:$X$98)-K24*$AZ$3)/Z24, 0)</f>
        <v>4365.7299765244452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3.8071530000000002E-3</v>
      </c>
      <c r="Q25" s="4">
        <f t="shared" si="21"/>
        <v>25</v>
      </c>
      <c r="R25">
        <f t="shared" si="0"/>
        <v>2000000</v>
      </c>
      <c r="S25">
        <f t="shared" si="1"/>
        <v>4329.1311245042634</v>
      </c>
      <c r="U25">
        <f t="shared" si="13"/>
        <v>3.8071530000000002E-3</v>
      </c>
      <c r="V25">
        <f t="shared" si="14"/>
        <v>0.01</v>
      </c>
      <c r="W25">
        <f t="shared" si="15"/>
        <v>0.76073303636739897</v>
      </c>
      <c r="X25">
        <f t="shared" si="16"/>
        <v>2.8962270616052521E-3</v>
      </c>
      <c r="Y25">
        <f t="shared" si="17"/>
        <v>7.60733036367399E-3</v>
      </c>
      <c r="Z25">
        <f t="shared" si="18"/>
        <v>0.75022947894211967</v>
      </c>
      <c r="AB25">
        <f t="shared" si="19"/>
        <v>3321.1550210016148</v>
      </c>
      <c r="AC25">
        <f t="shared" si="2"/>
        <v>3247.8417878089463</v>
      </c>
      <c r="AE25">
        <f t="shared" si="3"/>
        <v>0</v>
      </c>
      <c r="AF25">
        <f t="shared" si="4"/>
        <v>0</v>
      </c>
      <c r="AG25">
        <f t="shared" si="4"/>
        <v>-18.755736973552992</v>
      </c>
      <c r="AH25">
        <f t="shared" si="5"/>
        <v>-5792.4541232105039</v>
      </c>
      <c r="AI25">
        <f t="shared" si="6"/>
        <v>-5811.2098601840571</v>
      </c>
      <c r="AJ25">
        <f t="shared" si="7"/>
        <v>73.313233192668577</v>
      </c>
      <c r="AK25">
        <f t="shared" si="22"/>
        <v>232.48085147011307</v>
      </c>
      <c r="AL25">
        <f t="shared" si="8"/>
        <v>-5505.4157755212764</v>
      </c>
      <c r="AN25">
        <f t="shared" si="9"/>
        <v>0</v>
      </c>
      <c r="AO25">
        <f t="shared" si="9"/>
        <v>0</v>
      </c>
      <c r="AP25">
        <f t="shared" si="9"/>
        <v>-1.5500211884187642</v>
      </c>
      <c r="AQ25">
        <f t="shared" si="9"/>
        <v>-478.70295028023571</v>
      </c>
      <c r="AR25">
        <f t="shared" si="9"/>
        <v>-480.25297146865449</v>
      </c>
      <c r="AS25">
        <f t="shared" si="9"/>
        <v>6.058789638624118</v>
      </c>
      <c r="AT25">
        <f t="shared" si="9"/>
        <v>19.212801191893018</v>
      </c>
      <c r="AU25">
        <f t="shared" si="9"/>
        <v>-454.98138063813747</v>
      </c>
      <c r="AW25">
        <v>22</v>
      </c>
      <c r="AX25">
        <f>IF(Z25&gt;0, (R25*SUMPRODUCT(K25:$K$98, X25:$X$98)-K25*$AZ$3)/Z25, 0)</f>
        <v>4329.1311245042634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3.9582979999999999E-3</v>
      </c>
      <c r="Q26" s="4">
        <f t="shared" si="21"/>
        <v>25</v>
      </c>
      <c r="R26">
        <f t="shared" si="0"/>
        <v>2000000</v>
      </c>
      <c r="S26">
        <f t="shared" si="1"/>
        <v>4285.8273846189513</v>
      </c>
      <c r="U26">
        <f t="shared" si="13"/>
        <v>3.9582979999999999E-3</v>
      </c>
      <c r="V26">
        <f t="shared" si="14"/>
        <v>0.01</v>
      </c>
      <c r="W26">
        <f t="shared" si="15"/>
        <v>0.75022947894211967</v>
      </c>
      <c r="X26">
        <f t="shared" si="16"/>
        <v>2.9696318460376344E-3</v>
      </c>
      <c r="Y26">
        <f t="shared" si="17"/>
        <v>7.5022947894211964E-3</v>
      </c>
      <c r="Z26">
        <f t="shared" si="18"/>
        <v>0.73975755230666085</v>
      </c>
      <c r="AB26">
        <f t="shared" si="19"/>
        <v>3247.8417878089463</v>
      </c>
      <c r="AC26">
        <f t="shared" si="2"/>
        <v>3170.4731756545734</v>
      </c>
      <c r="AE26">
        <f t="shared" si="3"/>
        <v>0</v>
      </c>
      <c r="AF26">
        <f t="shared" si="4"/>
        <v>0</v>
      </c>
      <c r="AG26">
        <f t="shared" si="4"/>
        <v>-18.49393880766652</v>
      </c>
      <c r="AH26">
        <f t="shared" si="5"/>
        <v>-5939.2636920752684</v>
      </c>
      <c r="AI26">
        <f t="shared" si="6"/>
        <v>-5957.7576308829348</v>
      </c>
      <c r="AJ26">
        <f t="shared" si="7"/>
        <v>77.36861215437284</v>
      </c>
      <c r="AK26">
        <f t="shared" si="22"/>
        <v>227.34892514662627</v>
      </c>
      <c r="AL26">
        <f t="shared" si="8"/>
        <v>-5653.0400935819353</v>
      </c>
      <c r="AN26">
        <f t="shared" si="9"/>
        <v>0</v>
      </c>
      <c r="AO26">
        <f t="shared" si="9"/>
        <v>0</v>
      </c>
      <c r="AP26">
        <f t="shared" si="9"/>
        <v>-1.3646299381825902</v>
      </c>
      <c r="AQ26">
        <f t="shared" si="9"/>
        <v>-438.24612643397268</v>
      </c>
      <c r="AR26">
        <f t="shared" si="9"/>
        <v>-439.61075637215527</v>
      </c>
      <c r="AS26">
        <f t="shared" si="9"/>
        <v>5.7088717292460931</v>
      </c>
      <c r="AT26">
        <f t="shared" si="9"/>
        <v>16.775612426061901</v>
      </c>
      <c r="AU26">
        <f t="shared" si="9"/>
        <v>-417.12627221684721</v>
      </c>
      <c r="AW26">
        <v>23</v>
      </c>
      <c r="AX26">
        <f>IF(Z26&gt;0, (R26*SUMPRODUCT(K26:$K$98, X26:$X$98)-K26*$AZ$3)/Z26, 0)</f>
        <v>4285.8273846189513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4.120851E-3</v>
      </c>
      <c r="Q27" s="4">
        <f t="shared" si="21"/>
        <v>25</v>
      </c>
      <c r="R27">
        <f t="shared" si="0"/>
        <v>2000000</v>
      </c>
      <c r="S27">
        <f t="shared" si="1"/>
        <v>4237.6420558142727</v>
      </c>
      <c r="U27">
        <f t="shared" si="13"/>
        <v>4.120851E-3</v>
      </c>
      <c r="V27">
        <f t="shared" si="14"/>
        <v>0.01</v>
      </c>
      <c r="W27">
        <f t="shared" si="15"/>
        <v>0.73975755230666085</v>
      </c>
      <c r="X27">
        <f t="shared" si="16"/>
        <v>3.0484306491804559E-3</v>
      </c>
      <c r="Y27">
        <f t="shared" si="17"/>
        <v>7.3975755230666082E-3</v>
      </c>
      <c r="Z27">
        <f t="shared" si="18"/>
        <v>0.72931154613441374</v>
      </c>
      <c r="AB27">
        <f t="shared" si="19"/>
        <v>3170.4731756545734</v>
      </c>
      <c r="AC27">
        <f t="shared" si="2"/>
        <v>3090.5612796901228</v>
      </c>
      <c r="AE27">
        <f t="shared" si="3"/>
        <v>0</v>
      </c>
      <c r="AF27">
        <f t="shared" si="4"/>
        <v>0</v>
      </c>
      <c r="AG27">
        <f t="shared" si="4"/>
        <v>-18.232788653360345</v>
      </c>
      <c r="AH27">
        <f t="shared" si="5"/>
        <v>-6096.8612983609119</v>
      </c>
      <c r="AI27">
        <f t="shared" si="6"/>
        <v>-6115.0940870142722</v>
      </c>
      <c r="AJ27">
        <f t="shared" si="7"/>
        <v>79.91189596445065</v>
      </c>
      <c r="AK27">
        <f t="shared" si="22"/>
        <v>221.93312229582017</v>
      </c>
      <c r="AL27">
        <f t="shared" si="8"/>
        <v>-5813.2490687540021</v>
      </c>
      <c r="AN27">
        <f t="shared" si="9"/>
        <v>0</v>
      </c>
      <c r="AO27">
        <f t="shared" si="9"/>
        <v>0</v>
      </c>
      <c r="AP27">
        <f t="shared" si="9"/>
        <v>-1.2012144662101558</v>
      </c>
      <c r="AQ27">
        <f t="shared" si="9"/>
        <v>-401.67404609926177</v>
      </c>
      <c r="AR27">
        <f t="shared" si="9"/>
        <v>-402.87526056547193</v>
      </c>
      <c r="AS27">
        <f t="shared" si="9"/>
        <v>5.2647637879073246</v>
      </c>
      <c r="AT27">
        <f t="shared" si="9"/>
        <v>14.621420897334531</v>
      </c>
      <c r="AU27">
        <f t="shared" si="9"/>
        <v>-382.98907588023013</v>
      </c>
      <c r="AW27">
        <v>24</v>
      </c>
      <c r="AX27">
        <f>IF(Z27&gt;0, (R27*SUMPRODUCT(K27:$K$98, X27:$X$98)-K27*$AZ$3)/Z27, 0)</f>
        <v>4237.6420558142727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4.2986129999999997E-3</v>
      </c>
      <c r="Q28" s="4">
        <f t="shared" si="21"/>
        <v>25</v>
      </c>
      <c r="R28">
        <f t="shared" si="0"/>
        <v>2000000</v>
      </c>
      <c r="S28">
        <f t="shared" si="1"/>
        <v>4185.419360077336</v>
      </c>
      <c r="U28">
        <f t="shared" si="13"/>
        <v>4.2986129999999997E-3</v>
      </c>
      <c r="V28">
        <f t="shared" si="14"/>
        <v>0.01</v>
      </c>
      <c r="W28">
        <f t="shared" si="15"/>
        <v>0.72931154613441374</v>
      </c>
      <c r="X28">
        <f t="shared" si="16"/>
        <v>3.1350280932634905E-3</v>
      </c>
      <c r="Y28">
        <f t="shared" si="17"/>
        <v>7.2931154613441376E-3</v>
      </c>
      <c r="Z28">
        <f t="shared" si="18"/>
        <v>0.7188834025798061</v>
      </c>
      <c r="AB28">
        <f t="shared" si="19"/>
        <v>3090.5612796901228</v>
      </c>
      <c r="AC28">
        <f t="shared" si="2"/>
        <v>3008.82851079579</v>
      </c>
      <c r="AE28">
        <f t="shared" si="3"/>
        <v>0</v>
      </c>
      <c r="AF28">
        <f t="shared" si="4"/>
        <v>0</v>
      </c>
      <c r="AG28">
        <f t="shared" si="4"/>
        <v>-17.972085064495154</v>
      </c>
      <c r="AH28">
        <f t="shared" si="5"/>
        <v>-6270.056186526981</v>
      </c>
      <c r="AI28">
        <f t="shared" si="6"/>
        <v>-6288.0282715914764</v>
      </c>
      <c r="AJ28">
        <f t="shared" si="7"/>
        <v>81.732768894332821</v>
      </c>
      <c r="AK28">
        <f t="shared" si="22"/>
        <v>216.33928957830861</v>
      </c>
      <c r="AL28">
        <f t="shared" si="8"/>
        <v>-5989.9562131188341</v>
      </c>
      <c r="AN28">
        <f t="shared" si="9"/>
        <v>0</v>
      </c>
      <c r="AO28">
        <f t="shared" si="9"/>
        <v>0</v>
      </c>
      <c r="AP28">
        <f t="shared" si="9"/>
        <v>-1.0571774691319777</v>
      </c>
      <c r="AQ28">
        <f t="shared" si="9"/>
        <v>-368.82543715993108</v>
      </c>
      <c r="AR28">
        <f t="shared" si="9"/>
        <v>-369.88261462906308</v>
      </c>
      <c r="AS28">
        <f t="shared" si="9"/>
        <v>4.8077917200358415</v>
      </c>
      <c r="AT28">
        <f t="shared" si="9"/>
        <v>12.725792350161621</v>
      </c>
      <c r="AU28">
        <f t="shared" si="9"/>
        <v>-352.34903055886559</v>
      </c>
      <c r="AW28">
        <v>25</v>
      </c>
      <c r="AX28">
        <f>IF(Z28&gt;0, (R28*SUMPRODUCT(K28:$K$98, X28:$X$98)-K28*$AZ$3)/Z28, 0)</f>
        <v>4185.419360077336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4.5124980000000002E-3</v>
      </c>
      <c r="Q29" s="4">
        <f t="shared" si="21"/>
        <v>25</v>
      </c>
      <c r="R29">
        <f t="shared" si="0"/>
        <v>2000000</v>
      </c>
      <c r="S29">
        <f t="shared" si="1"/>
        <v>4129.6667581516176</v>
      </c>
      <c r="U29">
        <f t="shared" si="13"/>
        <v>4.5124980000000002E-3</v>
      </c>
      <c r="V29">
        <f t="shared" si="14"/>
        <v>0.01</v>
      </c>
      <c r="W29">
        <f t="shared" si="15"/>
        <v>0.7188834025798061</v>
      </c>
      <c r="X29">
        <f t="shared" si="16"/>
        <v>3.2439599163745698E-3</v>
      </c>
      <c r="Y29">
        <f t="shared" si="17"/>
        <v>7.1888340257980615E-3</v>
      </c>
      <c r="Z29">
        <f t="shared" si="18"/>
        <v>0.70845060863763343</v>
      </c>
      <c r="AB29">
        <f t="shared" si="19"/>
        <v>3008.82851079579</v>
      </c>
      <c r="AC29">
        <f t="shared" si="2"/>
        <v>2925.6649282831158</v>
      </c>
      <c r="AE29">
        <f t="shared" si="3"/>
        <v>0</v>
      </c>
      <c r="AF29">
        <f t="shared" si="4"/>
        <v>0</v>
      </c>
      <c r="AG29">
        <f t="shared" si="4"/>
        <v>-17.711265215940834</v>
      </c>
      <c r="AH29">
        <f t="shared" si="5"/>
        <v>-6487.9198327491395</v>
      </c>
      <c r="AI29">
        <f t="shared" si="6"/>
        <v>-6505.6310979650807</v>
      </c>
      <c r="AJ29">
        <f t="shared" si="7"/>
        <v>83.163582512674111</v>
      </c>
      <c r="AK29">
        <f t="shared" si="22"/>
        <v>210.61799575570532</v>
      </c>
      <c r="AL29">
        <f t="shared" si="8"/>
        <v>-6211.8495196967015</v>
      </c>
      <c r="AN29">
        <f t="shared" si="9"/>
        <v>0</v>
      </c>
      <c r="AO29">
        <f t="shared" si="9"/>
        <v>0</v>
      </c>
      <c r="AP29">
        <f t="shared" si="9"/>
        <v>-0.93020998502281649</v>
      </c>
      <c r="AQ29">
        <f t="shared" si="9"/>
        <v>-340.75080107879359</v>
      </c>
      <c r="AR29">
        <f t="shared" si="9"/>
        <v>-341.68101106381641</v>
      </c>
      <c r="AS29">
        <f t="shared" si="9"/>
        <v>4.3678186679702407</v>
      </c>
      <c r="AT29">
        <f t="shared" si="9"/>
        <v>11.06182761585635</v>
      </c>
      <c r="AU29">
        <f t="shared" si="9"/>
        <v>-326.25136477998984</v>
      </c>
      <c r="AW29">
        <v>26</v>
      </c>
      <c r="AX29">
        <f>IF(Z29&gt;0, (R29*SUMPRODUCT(K29:$K$98, X29:$X$98)-K29*$AZ$3)/Z29, 0)</f>
        <v>4129.6667581516176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4.7406419999999998E-3</v>
      </c>
      <c r="Q30" s="4">
        <f t="shared" si="21"/>
        <v>25</v>
      </c>
      <c r="R30">
        <f t="shared" si="0"/>
        <v>2000000</v>
      </c>
      <c r="S30">
        <f t="shared" si="1"/>
        <v>4068.6797504270835</v>
      </c>
      <c r="U30">
        <f t="shared" si="13"/>
        <v>4.7406419999999998E-3</v>
      </c>
      <c r="V30">
        <f t="shared" si="14"/>
        <v>0.01</v>
      </c>
      <c r="W30">
        <f t="shared" si="15"/>
        <v>0.70845060863763343</v>
      </c>
      <c r="X30">
        <f t="shared" si="16"/>
        <v>3.3585107102331278E-3</v>
      </c>
      <c r="Y30">
        <f t="shared" si="17"/>
        <v>7.084506086376334E-3</v>
      </c>
      <c r="Z30">
        <f t="shared" si="18"/>
        <v>0.69800759184102401</v>
      </c>
      <c r="AB30">
        <f t="shared" si="19"/>
        <v>2925.6649282831158</v>
      </c>
      <c r="AC30">
        <f t="shared" si="2"/>
        <v>2839.969354567947</v>
      </c>
      <c r="AE30">
        <f t="shared" si="3"/>
        <v>0</v>
      </c>
      <c r="AF30">
        <f t="shared" si="4"/>
        <v>0</v>
      </c>
      <c r="AG30">
        <f t="shared" si="4"/>
        <v>-17.450189796025601</v>
      </c>
      <c r="AH30">
        <f t="shared" si="5"/>
        <v>-6717.0214204662552</v>
      </c>
      <c r="AI30">
        <f t="shared" si="6"/>
        <v>-6734.4716102622806</v>
      </c>
      <c r="AJ30">
        <f t="shared" si="7"/>
        <v>85.695573715168848</v>
      </c>
      <c r="AK30">
        <f t="shared" si="22"/>
        <v>204.79654497981812</v>
      </c>
      <c r="AL30">
        <f t="shared" si="8"/>
        <v>-6443.9794915672928</v>
      </c>
      <c r="AN30">
        <f t="shared" si="9"/>
        <v>0</v>
      </c>
      <c r="AO30">
        <f t="shared" si="9"/>
        <v>0</v>
      </c>
      <c r="AP30">
        <f t="shared" si="9"/>
        <v>-0.81830186843640174</v>
      </c>
      <c r="AQ30">
        <f t="shared" si="9"/>
        <v>-314.98518027275247</v>
      </c>
      <c r="AR30">
        <f t="shared" si="9"/>
        <v>-315.80348214118885</v>
      </c>
      <c r="AS30">
        <f t="shared" si="9"/>
        <v>4.0185722280122977</v>
      </c>
      <c r="AT30">
        <f t="shared" si="9"/>
        <v>9.6036431331235992</v>
      </c>
      <c r="AU30">
        <f t="shared" si="9"/>
        <v>-302.18126678005291</v>
      </c>
      <c r="AW30">
        <v>27</v>
      </c>
      <c r="AX30">
        <f>IF(Z30&gt;0, (R30*SUMPRODUCT(K30:$K$98, X30:$X$98)-K30*$AZ$3)/Z30, 0)</f>
        <v>4068.6797504270835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4.9668849999999999E-3</v>
      </c>
      <c r="Q31" s="4">
        <f t="shared" si="21"/>
        <v>25</v>
      </c>
      <c r="R31">
        <f t="shared" si="0"/>
        <v>2000000</v>
      </c>
      <c r="S31">
        <f t="shared" si="1"/>
        <v>4003.5919538693793</v>
      </c>
      <c r="U31">
        <f t="shared" si="13"/>
        <v>4.9668849999999999E-3</v>
      </c>
      <c r="V31">
        <f t="shared" si="14"/>
        <v>0.01</v>
      </c>
      <c r="W31">
        <f t="shared" si="15"/>
        <v>0.69800759184102401</v>
      </c>
      <c r="X31">
        <f t="shared" si="16"/>
        <v>3.4669234378013046E-3</v>
      </c>
      <c r="Y31">
        <f t="shared" si="17"/>
        <v>6.9800759184102399E-3</v>
      </c>
      <c r="Z31">
        <f t="shared" si="18"/>
        <v>0.68756059248481249</v>
      </c>
      <c r="AB31">
        <f t="shared" si="19"/>
        <v>2839.969354567947</v>
      </c>
      <c r="AC31">
        <f t="shared" si="2"/>
        <v>2752.7120558698584</v>
      </c>
      <c r="AE31">
        <f t="shared" si="3"/>
        <v>0</v>
      </c>
      <c r="AF31">
        <f t="shared" si="4"/>
        <v>0</v>
      </c>
      <c r="AG31">
        <f t="shared" si="4"/>
        <v>-17.189014812120313</v>
      </c>
      <c r="AH31">
        <f t="shared" si="5"/>
        <v>-6933.8468756026095</v>
      </c>
      <c r="AI31">
        <f t="shared" si="6"/>
        <v>-6951.0358904147297</v>
      </c>
      <c r="AJ31">
        <f t="shared" si="7"/>
        <v>87.257298698088562</v>
      </c>
      <c r="AK31">
        <f t="shared" si="22"/>
        <v>198.79785481975631</v>
      </c>
      <c r="AL31">
        <f t="shared" si="8"/>
        <v>-6664.980736896885</v>
      </c>
      <c r="AN31">
        <f t="shared" si="9"/>
        <v>0</v>
      </c>
      <c r="AO31">
        <f t="shared" si="9"/>
        <v>0</v>
      </c>
      <c r="AP31">
        <f t="shared" si="9"/>
        <v>-0.71969146292520436</v>
      </c>
      <c r="AQ31">
        <f t="shared" si="9"/>
        <v>-290.31509112919548</v>
      </c>
      <c r="AR31">
        <f t="shared" si="9"/>
        <v>-291.03478259212068</v>
      </c>
      <c r="AS31">
        <f t="shared" si="9"/>
        <v>3.6533991992751407</v>
      </c>
      <c r="AT31">
        <f t="shared" si="9"/>
        <v>8.3235206046095875</v>
      </c>
      <c r="AU31">
        <f t="shared" si="9"/>
        <v>-279.05786278823598</v>
      </c>
      <c r="AW31">
        <v>28</v>
      </c>
      <c r="AX31">
        <f>IF(Z31&gt;0, (R31*SUMPRODUCT(K31:$K$98, X31:$X$98)-K31*$AZ$3)/Z31, 0)</f>
        <v>4003.5919538693793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5.2168930000000002E-3</v>
      </c>
      <c r="Q32" s="4">
        <f t="shared" si="21"/>
        <v>25</v>
      </c>
      <c r="R32">
        <f t="shared" si="0"/>
        <v>2000000</v>
      </c>
      <c r="S32">
        <f t="shared" si="1"/>
        <v>3936.9857951462604</v>
      </c>
      <c r="U32">
        <f t="shared" si="13"/>
        <v>5.2168930000000002E-3</v>
      </c>
      <c r="V32">
        <f t="shared" si="14"/>
        <v>0.01</v>
      </c>
      <c r="W32">
        <f t="shared" si="15"/>
        <v>0.68756059248481249</v>
      </c>
      <c r="X32">
        <f t="shared" si="16"/>
        <v>3.5869300420098712E-3</v>
      </c>
      <c r="Y32">
        <f t="shared" si="17"/>
        <v>6.8756059248481251E-3</v>
      </c>
      <c r="Z32">
        <f t="shared" si="18"/>
        <v>0.67709805651795452</v>
      </c>
      <c r="AB32">
        <f t="shared" si="19"/>
        <v>2752.7120558698584</v>
      </c>
      <c r="AC32">
        <f t="shared" si="2"/>
        <v>2665.7254304323269</v>
      </c>
      <c r="AE32">
        <f t="shared" si="3"/>
        <v>0</v>
      </c>
      <c r="AF32">
        <f t="shared" si="4"/>
        <v>0</v>
      </c>
      <c r="AG32">
        <f t="shared" si="4"/>
        <v>-16.927451412948862</v>
      </c>
      <c r="AH32">
        <f t="shared" si="5"/>
        <v>-7173.8600840197423</v>
      </c>
      <c r="AI32">
        <f t="shared" si="6"/>
        <v>-7190.7875354326916</v>
      </c>
      <c r="AJ32">
        <f t="shared" si="7"/>
        <v>86.986625437531529</v>
      </c>
      <c r="AK32">
        <f t="shared" si="22"/>
        <v>192.68984391089012</v>
      </c>
      <c r="AL32">
        <f t="shared" si="8"/>
        <v>-6911.1110660842696</v>
      </c>
      <c r="AN32">
        <f t="shared" si="9"/>
        <v>0</v>
      </c>
      <c r="AO32">
        <f t="shared" si="9"/>
        <v>0</v>
      </c>
      <c r="AP32">
        <f t="shared" si="9"/>
        <v>-0.63280356691148032</v>
      </c>
      <c r="AQ32">
        <f t="shared" si="9"/>
        <v>-268.18238250673272</v>
      </c>
      <c r="AR32">
        <f t="shared" si="9"/>
        <v>-268.81518607364421</v>
      </c>
      <c r="AS32">
        <f t="shared" si="9"/>
        <v>3.2518449179157098</v>
      </c>
      <c r="AT32">
        <f t="shared" si="9"/>
        <v>7.2033773755895769</v>
      </c>
      <c r="AU32">
        <f t="shared" si="9"/>
        <v>-258.35996378013891</v>
      </c>
      <c r="AW32">
        <v>29</v>
      </c>
      <c r="AX32">
        <f>IF(Z32&gt;0, (R32*SUMPRODUCT(K32:$K$98, X32:$X$98)-K32*$AZ$3)/Z32, 0)</f>
        <v>3936.9857951462604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5.4821100000000001E-3</v>
      </c>
      <c r="Q33" s="4">
        <f t="shared" si="21"/>
        <v>25</v>
      </c>
      <c r="R33">
        <f t="shared" si="0"/>
        <v>2000000</v>
      </c>
      <c r="S33">
        <f t="shared" si="1"/>
        <v>3868.9284531716248</v>
      </c>
      <c r="U33">
        <f t="shared" si="13"/>
        <v>5.4821100000000001E-3</v>
      </c>
      <c r="V33">
        <f t="shared" si="14"/>
        <v>0.01</v>
      </c>
      <c r="W33">
        <f t="shared" si="15"/>
        <v>0.67709805651795452</v>
      </c>
      <c r="X33">
        <f t="shared" si="16"/>
        <v>3.7119260266176438E-3</v>
      </c>
      <c r="Y33">
        <f t="shared" si="17"/>
        <v>6.7709805651795449E-3</v>
      </c>
      <c r="Z33">
        <f t="shared" si="18"/>
        <v>0.66661514992615734</v>
      </c>
      <c r="AB33">
        <f t="shared" si="19"/>
        <v>2665.7254304323269</v>
      </c>
      <c r="AC33">
        <f t="shared" si="2"/>
        <v>2579.0863208645787</v>
      </c>
      <c r="AE33">
        <f t="shared" si="3"/>
        <v>0</v>
      </c>
      <c r="AF33">
        <f t="shared" si="4"/>
        <v>0</v>
      </c>
      <c r="AG33">
        <f t="shared" si="4"/>
        <v>-16.665378748153934</v>
      </c>
      <c r="AH33">
        <f t="shared" si="5"/>
        <v>-7423.8520532352877</v>
      </c>
      <c r="AI33">
        <f t="shared" si="6"/>
        <v>-7440.5174319834414</v>
      </c>
      <c r="AJ33">
        <f t="shared" si="7"/>
        <v>86.639109567748164</v>
      </c>
      <c r="AK33">
        <f t="shared" si="22"/>
        <v>186.6007801302629</v>
      </c>
      <c r="AL33">
        <f t="shared" si="8"/>
        <v>-7167.2775422854302</v>
      </c>
      <c r="AN33">
        <f t="shared" si="9"/>
        <v>0</v>
      </c>
      <c r="AO33">
        <f t="shared" si="9"/>
        <v>0</v>
      </c>
      <c r="AP33">
        <f t="shared" si="9"/>
        <v>-0.55625574328586114</v>
      </c>
      <c r="AQ33">
        <f t="shared" si="9"/>
        <v>-247.79276872864969</v>
      </c>
      <c r="AR33">
        <f t="shared" si="9"/>
        <v>-248.34902447193554</v>
      </c>
      <c r="AS33">
        <f t="shared" si="9"/>
        <v>2.8918336041760488</v>
      </c>
      <c r="AT33">
        <f t="shared" si="9"/>
        <v>6.2283466351209622</v>
      </c>
      <c r="AU33">
        <f t="shared" si="9"/>
        <v>-239.22884423263852</v>
      </c>
      <c r="AW33">
        <v>30</v>
      </c>
      <c r="AX33">
        <f>IF(Z33&gt;0, (R33*SUMPRODUCT(K33:$K$98, X33:$X$98)-K33*$AZ$3)/Z33, 0)</f>
        <v>3868.9284531716248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5.7777469999999997E-3</v>
      </c>
      <c r="Q34" s="4">
        <f t="shared" si="21"/>
        <v>25</v>
      </c>
      <c r="R34">
        <f t="shared" si="0"/>
        <v>2000000</v>
      </c>
      <c r="S34">
        <f t="shared" si="1"/>
        <v>3800.3282958715281</v>
      </c>
      <c r="U34">
        <f t="shared" si="13"/>
        <v>5.7777469999999997E-3</v>
      </c>
      <c r="V34">
        <f t="shared" si="14"/>
        <v>0.01</v>
      </c>
      <c r="W34">
        <f t="shared" si="15"/>
        <v>0.66661514992615734</v>
      </c>
      <c r="X34">
        <f t="shared" si="16"/>
        <v>3.8515336826404054E-3</v>
      </c>
      <c r="Y34">
        <f t="shared" si="17"/>
        <v>6.6661514992615734E-3</v>
      </c>
      <c r="Z34">
        <f t="shared" si="18"/>
        <v>0.65609746474425545</v>
      </c>
      <c r="AB34">
        <f t="shared" si="19"/>
        <v>2579.0863208645787</v>
      </c>
      <c r="AC34">
        <f t="shared" si="2"/>
        <v>2493.3857601171662</v>
      </c>
      <c r="AE34">
        <f t="shared" si="3"/>
        <v>0</v>
      </c>
      <c r="AF34">
        <f t="shared" si="4"/>
        <v>0</v>
      </c>
      <c r="AG34">
        <f t="shared" si="4"/>
        <v>-16.402436618606387</v>
      </c>
      <c r="AH34">
        <f t="shared" si="5"/>
        <v>-7703.0673652808109</v>
      </c>
      <c r="AI34">
        <f t="shared" si="6"/>
        <v>-7719.4698018994177</v>
      </c>
      <c r="AJ34">
        <f t="shared" si="7"/>
        <v>85.70056074741251</v>
      </c>
      <c r="AK34">
        <f t="shared" si="22"/>
        <v>180.53604246052052</v>
      </c>
      <c r="AL34">
        <f t="shared" si="8"/>
        <v>-7453.2331986914851</v>
      </c>
      <c r="AN34">
        <f t="shared" si="9"/>
        <v>0</v>
      </c>
      <c r="AO34">
        <f t="shared" si="9"/>
        <v>0</v>
      </c>
      <c r="AP34">
        <f t="shared" si="9"/>
        <v>-0.48882078651874994</v>
      </c>
      <c r="AQ34">
        <f t="shared" si="9"/>
        <v>-229.56463942876098</v>
      </c>
      <c r="AR34">
        <f t="shared" si="9"/>
        <v>-230.05346021527976</v>
      </c>
      <c r="AS34">
        <f t="shared" si="9"/>
        <v>2.5540239224047316</v>
      </c>
      <c r="AT34">
        <f t="shared" si="9"/>
        <v>5.3802841810969975</v>
      </c>
      <c r="AU34">
        <f t="shared" ref="AU34:AU89" si="23">AL34*$K34</f>
        <v>-222.11915211177802</v>
      </c>
      <c r="AW34">
        <v>31</v>
      </c>
      <c r="AX34">
        <f>IF(Z34&gt;0, (R34*SUMPRODUCT(K34:$K$98, X34:$X$98)-K34*$AZ$3)/Z34, 0)</f>
        <v>3800.3282958715281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6.1180619999999996E-3</v>
      </c>
      <c r="Q35" s="4">
        <f t="shared" si="21"/>
        <v>25</v>
      </c>
      <c r="R35">
        <f t="shared" si="0"/>
        <v>2000000</v>
      </c>
      <c r="S35">
        <f t="shared" si="1"/>
        <v>3731.158110083818</v>
      </c>
      <c r="U35">
        <f t="shared" si="13"/>
        <v>6.1180619999999996E-3</v>
      </c>
      <c r="V35">
        <f t="shared" si="14"/>
        <v>0.01</v>
      </c>
      <c r="W35">
        <f t="shared" si="15"/>
        <v>0.65609746474425545</v>
      </c>
      <c r="X35">
        <f t="shared" si="16"/>
        <v>4.014044967348169E-3</v>
      </c>
      <c r="Y35">
        <f t="shared" si="17"/>
        <v>6.5609746474425551E-3</v>
      </c>
      <c r="Z35">
        <f t="shared" si="18"/>
        <v>0.64552244512946477</v>
      </c>
      <c r="AB35">
        <f t="shared" si="19"/>
        <v>2493.3857601171662</v>
      </c>
      <c r="AC35">
        <f t="shared" si="2"/>
        <v>2408.5463063859388</v>
      </c>
      <c r="AE35">
        <f t="shared" si="3"/>
        <v>0</v>
      </c>
      <c r="AF35">
        <f t="shared" ref="AF35:AG66" si="24">-$Z35*P35</f>
        <v>0</v>
      </c>
      <c r="AG35">
        <f t="shared" si="24"/>
        <v>-16.138061128236618</v>
      </c>
      <c r="AH35">
        <f t="shared" si="5"/>
        <v>-8028.0899346963379</v>
      </c>
      <c r="AI35">
        <f t="shared" ref="AI35:AI66" si="25">SUM(AE35:AH35)</f>
        <v>-8044.2279958245745</v>
      </c>
      <c r="AJ35">
        <f t="shared" si="7"/>
        <v>84.839453731227422</v>
      </c>
      <c r="AK35">
        <f t="shared" si="22"/>
        <v>174.53700320820164</v>
      </c>
      <c r="AL35">
        <f t="shared" ref="AL35:AL89" si="26">SUM(AI35:AK35)</f>
        <v>-7784.8515388851456</v>
      </c>
      <c r="AN35">
        <f t="shared" ref="AN35:AT66" si="27">AE35*$K35</f>
        <v>0</v>
      </c>
      <c r="AO35">
        <f t="shared" si="27"/>
        <v>0</v>
      </c>
      <c r="AP35">
        <f t="shared" si="27"/>
        <v>-0.42941244890602848</v>
      </c>
      <c r="AQ35">
        <f t="shared" si="27"/>
        <v>-213.61684848646257</v>
      </c>
      <c r="AR35">
        <f t="shared" si="27"/>
        <v>-214.04626093536859</v>
      </c>
      <c r="AS35">
        <f t="shared" si="27"/>
        <v>2.2574655840677709</v>
      </c>
      <c r="AT35">
        <f t="shared" si="27"/>
        <v>4.6441986665434518</v>
      </c>
      <c r="AU35">
        <f t="shared" si="23"/>
        <v>-207.14459668475737</v>
      </c>
      <c r="AW35">
        <v>32</v>
      </c>
      <c r="AX35">
        <f>IF(Z35&gt;0, (R35*SUMPRODUCT(K35:$K$98, X35:$X$98)-K35*$AZ$3)/Z35, 0)</f>
        <v>3731.158110083818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6.4830920000000002E-3</v>
      </c>
      <c r="Q36" s="4">
        <f t="shared" si="21"/>
        <v>25</v>
      </c>
      <c r="R36">
        <f t="shared" si="0"/>
        <v>2000000</v>
      </c>
      <c r="S36">
        <f t="shared" si="1"/>
        <v>3660.7550659200974</v>
      </c>
      <c r="U36">
        <f t="shared" si="13"/>
        <v>6.4830920000000002E-3</v>
      </c>
      <c r="V36">
        <f t="shared" si="14"/>
        <v>0.01</v>
      </c>
      <c r="W36">
        <f t="shared" si="15"/>
        <v>0.64552244512946477</v>
      </c>
      <c r="X36">
        <f t="shared" si="16"/>
        <v>4.1849813998392719E-3</v>
      </c>
      <c r="Y36">
        <f t="shared" si="17"/>
        <v>6.4552244512946482E-3</v>
      </c>
      <c r="Z36">
        <f t="shared" si="18"/>
        <v>0.63488223927833087</v>
      </c>
      <c r="AB36">
        <f t="shared" si="19"/>
        <v>2408.5463063859388</v>
      </c>
      <c r="AC36">
        <f t="shared" si="2"/>
        <v>2324.1483737008452</v>
      </c>
      <c r="AE36">
        <f t="shared" si="3"/>
        <v>0</v>
      </c>
      <c r="AF36">
        <f t="shared" si="24"/>
        <v>0</v>
      </c>
      <c r="AG36">
        <f t="shared" si="24"/>
        <v>-15.872055981958272</v>
      </c>
      <c r="AH36">
        <f t="shared" si="5"/>
        <v>-8369.9627996785439</v>
      </c>
      <c r="AI36">
        <f t="shared" si="25"/>
        <v>-8385.8348556605015</v>
      </c>
      <c r="AJ36">
        <f t="shared" si="7"/>
        <v>84.397932685093565</v>
      </c>
      <c r="AK36">
        <f t="shared" si="22"/>
        <v>168.59824144701574</v>
      </c>
      <c r="AL36">
        <f t="shared" si="26"/>
        <v>-8132.838681528393</v>
      </c>
      <c r="AN36">
        <f t="shared" si="27"/>
        <v>0</v>
      </c>
      <c r="AO36">
        <f t="shared" si="27"/>
        <v>0</v>
      </c>
      <c r="AP36">
        <f t="shared" si="27"/>
        <v>-0.3770842892899689</v>
      </c>
      <c r="AQ36">
        <f t="shared" si="27"/>
        <v>-198.85145801450585</v>
      </c>
      <c r="AR36">
        <f t="shared" si="27"/>
        <v>-199.22854230379582</v>
      </c>
      <c r="AS36">
        <f t="shared" si="27"/>
        <v>2.0051047262104351</v>
      </c>
      <c r="AT36">
        <f t="shared" si="27"/>
        <v>4.0055143532667037</v>
      </c>
      <c r="AU36">
        <f t="shared" si="23"/>
        <v>-193.2179232243187</v>
      </c>
      <c r="AW36">
        <v>33</v>
      </c>
      <c r="AX36">
        <f>IF(Z36&gt;0, (R36*SUMPRODUCT(K36:$K$98, X36:$X$98)-K36*$AZ$3)/Z36, 0)</f>
        <v>3660.7550659200974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6.8699859999999998E-3</v>
      </c>
      <c r="Q37" s="4">
        <f t="shared" si="21"/>
        <v>25</v>
      </c>
      <c r="R37">
        <f t="shared" si="0"/>
        <v>2000000</v>
      </c>
      <c r="S37">
        <f t="shared" si="1"/>
        <v>3589.8305598762495</v>
      </c>
      <c r="U37">
        <f t="shared" si="13"/>
        <v>6.8699859999999998E-3</v>
      </c>
      <c r="V37">
        <f t="shared" si="14"/>
        <v>0.01</v>
      </c>
      <c r="W37">
        <f t="shared" si="15"/>
        <v>0.63488223927833087</v>
      </c>
      <c r="X37">
        <f t="shared" si="16"/>
        <v>4.3616320954907827E-3</v>
      </c>
      <c r="Y37">
        <f t="shared" si="17"/>
        <v>6.348822392783309E-3</v>
      </c>
      <c r="Z37">
        <f t="shared" si="18"/>
        <v>0.62417178479005675</v>
      </c>
      <c r="AB37">
        <f t="shared" si="19"/>
        <v>2324.1483737008452</v>
      </c>
      <c r="AC37">
        <f t="shared" si="2"/>
        <v>2240.6709476518472</v>
      </c>
      <c r="AE37">
        <f t="shared" si="3"/>
        <v>0</v>
      </c>
      <c r="AF37">
        <f t="shared" si="24"/>
        <v>0</v>
      </c>
      <c r="AG37">
        <f t="shared" si="24"/>
        <v>-15.604294619751419</v>
      </c>
      <c r="AH37">
        <f t="shared" si="5"/>
        <v>-8723.2641909815648</v>
      </c>
      <c r="AI37">
        <f t="shared" si="25"/>
        <v>-8738.8684856013169</v>
      </c>
      <c r="AJ37">
        <f t="shared" si="7"/>
        <v>83.477426048998041</v>
      </c>
      <c r="AK37">
        <f t="shared" si="22"/>
        <v>162.69038615905919</v>
      </c>
      <c r="AL37">
        <f t="shared" si="26"/>
        <v>-8492.7006733932594</v>
      </c>
      <c r="AN37">
        <f t="shared" si="27"/>
        <v>0</v>
      </c>
      <c r="AO37">
        <f t="shared" si="27"/>
        <v>0</v>
      </c>
      <c r="AP37">
        <f t="shared" si="27"/>
        <v>-0.33100257375788139</v>
      </c>
      <c r="AQ37">
        <f t="shared" si="27"/>
        <v>-185.04027058871682</v>
      </c>
      <c r="AR37">
        <f t="shared" si="27"/>
        <v>-185.37127316247472</v>
      </c>
      <c r="AS37">
        <f t="shared" si="27"/>
        <v>1.7707460379482205</v>
      </c>
      <c r="AT37">
        <f t="shared" si="27"/>
        <v>3.4510330557428333</v>
      </c>
      <c r="AU37">
        <f t="shared" si="23"/>
        <v>-180.14949406878367</v>
      </c>
      <c r="AW37">
        <v>34</v>
      </c>
      <c r="AX37">
        <f>IF(Z37&gt;0, (R37*SUMPRODUCT(K37:$K$98, X37:$X$98)-K37*$AZ$3)/Z37, 0)</f>
        <v>3589.8305598762495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7.3063119999999997E-3</v>
      </c>
      <c r="Q38" s="4">
        <f t="shared" si="21"/>
        <v>25</v>
      </c>
      <c r="R38">
        <f t="shared" si="0"/>
        <v>2000000</v>
      </c>
      <c r="S38">
        <f t="shared" si="1"/>
        <v>3519.3184471445984</v>
      </c>
      <c r="U38">
        <f t="shared" si="13"/>
        <v>7.3063119999999997E-3</v>
      </c>
      <c r="V38">
        <f t="shared" si="14"/>
        <v>0.01</v>
      </c>
      <c r="W38">
        <f t="shared" si="15"/>
        <v>0.62417178479005675</v>
      </c>
      <c r="X38">
        <f t="shared" si="16"/>
        <v>4.5603938012730091E-3</v>
      </c>
      <c r="Y38">
        <f t="shared" si="17"/>
        <v>6.2417178479005674E-3</v>
      </c>
      <c r="Z38">
        <f t="shared" si="18"/>
        <v>0.61336967314088309</v>
      </c>
      <c r="AB38">
        <f t="shared" si="19"/>
        <v>2240.6709476518472</v>
      </c>
      <c r="AC38">
        <f t="shared" si="2"/>
        <v>2158.6432056037625</v>
      </c>
      <c r="AE38">
        <f t="shared" si="3"/>
        <v>0</v>
      </c>
      <c r="AF38">
        <f t="shared" si="24"/>
        <v>0</v>
      </c>
      <c r="AG38">
        <f t="shared" si="24"/>
        <v>-15.334241828522078</v>
      </c>
      <c r="AH38">
        <f t="shared" si="5"/>
        <v>-9120.7876025460191</v>
      </c>
      <c r="AI38">
        <f t="shared" si="25"/>
        <v>-9136.121844374542</v>
      </c>
      <c r="AJ38">
        <f t="shared" si="7"/>
        <v>82.027742048084747</v>
      </c>
      <c r="AK38">
        <f t="shared" si="22"/>
        <v>156.84696633562933</v>
      </c>
      <c r="AL38">
        <f t="shared" si="26"/>
        <v>-8897.2471359908268</v>
      </c>
      <c r="AN38">
        <f t="shared" si="27"/>
        <v>0</v>
      </c>
      <c r="AO38">
        <f t="shared" si="27"/>
        <v>0</v>
      </c>
      <c r="AP38">
        <f t="shared" si="27"/>
        <v>-0.29042333923537894</v>
      </c>
      <c r="AQ38">
        <f t="shared" si="27"/>
        <v>-172.74343404843529</v>
      </c>
      <c r="AR38">
        <f t="shared" si="27"/>
        <v>-173.03385738767068</v>
      </c>
      <c r="AS38">
        <f t="shared" si="27"/>
        <v>1.5535669139658486</v>
      </c>
      <c r="AT38">
        <f t="shared" si="27"/>
        <v>2.9706078866843373</v>
      </c>
      <c r="AU38">
        <f t="shared" si="23"/>
        <v>-168.50968258702045</v>
      </c>
      <c r="AW38">
        <v>35</v>
      </c>
      <c r="AX38">
        <f>IF(Z38&gt;0, (R38*SUMPRODUCT(K38:$K$98, X38:$X$98)-K38*$AZ$3)/Z38, 0)</f>
        <v>3519.3184471445984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7.7977719999999997E-3</v>
      </c>
      <c r="Q39" s="4">
        <f t="shared" si="21"/>
        <v>25</v>
      </c>
      <c r="R39">
        <f t="shared" si="0"/>
        <v>2000000</v>
      </c>
      <c r="S39">
        <f t="shared" si="1"/>
        <v>3449.0243024583001</v>
      </c>
      <c r="U39">
        <f t="shared" si="13"/>
        <v>7.7977719999999997E-3</v>
      </c>
      <c r="V39">
        <f t="shared" si="14"/>
        <v>0.01</v>
      </c>
      <c r="W39">
        <f t="shared" si="15"/>
        <v>0.61336967314088309</v>
      </c>
      <c r="X39">
        <f t="shared" si="16"/>
        <v>4.7829168628671301E-3</v>
      </c>
      <c r="Y39">
        <f t="shared" si="17"/>
        <v>6.1336967314088312E-3</v>
      </c>
      <c r="Z39">
        <f t="shared" si="18"/>
        <v>0.60245305954660711</v>
      </c>
      <c r="AB39">
        <f t="shared" si="19"/>
        <v>2158.6432056037625</v>
      </c>
      <c r="AC39">
        <f t="shared" si="2"/>
        <v>2077.8752434666053</v>
      </c>
      <c r="AE39">
        <f t="shared" si="3"/>
        <v>0</v>
      </c>
      <c r="AF39">
        <f t="shared" si="24"/>
        <v>0</v>
      </c>
      <c r="AG39">
        <f t="shared" si="24"/>
        <v>-15.061326488665177</v>
      </c>
      <c r="AH39">
        <f t="shared" si="5"/>
        <v>-9565.833725734261</v>
      </c>
      <c r="AI39">
        <f t="shared" si="25"/>
        <v>-9580.8950522229261</v>
      </c>
      <c r="AJ39">
        <f t="shared" si="7"/>
        <v>80.767962137157156</v>
      </c>
      <c r="AK39">
        <f t="shared" si="22"/>
        <v>151.10502439226337</v>
      </c>
      <c r="AL39">
        <f t="shared" si="26"/>
        <v>-9349.0220656935053</v>
      </c>
      <c r="AN39">
        <f t="shared" si="27"/>
        <v>0</v>
      </c>
      <c r="AO39">
        <f t="shared" si="27"/>
        <v>0</v>
      </c>
      <c r="AP39">
        <f t="shared" si="27"/>
        <v>-0.25469147398231157</v>
      </c>
      <c r="AQ39">
        <f t="shared" si="27"/>
        <v>-161.76107020258135</v>
      </c>
      <c r="AR39">
        <f t="shared" si="27"/>
        <v>-162.01576167656367</v>
      </c>
      <c r="AS39">
        <f t="shared" si="27"/>
        <v>1.365810066114781</v>
      </c>
      <c r="AT39">
        <f t="shared" si="27"/>
        <v>2.5552305381310063</v>
      </c>
      <c r="AU39">
        <f t="shared" si="23"/>
        <v>-158.09472107231787</v>
      </c>
      <c r="AW39">
        <v>36</v>
      </c>
      <c r="AX39">
        <f>IF(Z39&gt;0, (R39*SUMPRODUCT(K39:$K$98, X39:$X$98)-K39*$AZ$3)/Z39, 0)</f>
        <v>3449.0243024583001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8.3605269999999995E-3</v>
      </c>
      <c r="Q40" s="4">
        <f t="shared" si="21"/>
        <v>25</v>
      </c>
      <c r="R40">
        <f t="shared" si="0"/>
        <v>2000000</v>
      </c>
      <c r="S40">
        <f t="shared" si="1"/>
        <v>3378.869059568694</v>
      </c>
      <c r="U40">
        <f t="shared" si="13"/>
        <v>8.3605269999999995E-3</v>
      </c>
      <c r="V40">
        <f t="shared" si="14"/>
        <v>0.01</v>
      </c>
      <c r="W40">
        <f t="shared" si="15"/>
        <v>0.60245305954660711</v>
      </c>
      <c r="X40">
        <f t="shared" si="16"/>
        <v>5.0368250705720161E-3</v>
      </c>
      <c r="Y40">
        <f t="shared" si="17"/>
        <v>6.0245305954660716E-3</v>
      </c>
      <c r="Z40">
        <f t="shared" si="18"/>
        <v>0.59139170388056905</v>
      </c>
      <c r="AB40">
        <f t="shared" si="19"/>
        <v>2077.8752434666053</v>
      </c>
      <c r="AC40">
        <f t="shared" si="2"/>
        <v>1998.235130327666</v>
      </c>
      <c r="AE40">
        <f t="shared" si="3"/>
        <v>0</v>
      </c>
      <c r="AF40">
        <f t="shared" si="24"/>
        <v>0</v>
      </c>
      <c r="AG40">
        <f t="shared" si="24"/>
        <v>-14.784792597014226</v>
      </c>
      <c r="AH40">
        <f t="shared" si="5"/>
        <v>-10073.650141144031</v>
      </c>
      <c r="AI40">
        <f t="shared" si="25"/>
        <v>-10088.434933741046</v>
      </c>
      <c r="AJ40">
        <f t="shared" si="7"/>
        <v>79.640113138939341</v>
      </c>
      <c r="AK40">
        <f t="shared" si="22"/>
        <v>145.45126704266238</v>
      </c>
      <c r="AL40">
        <f t="shared" si="26"/>
        <v>-9863.3435535594435</v>
      </c>
      <c r="AN40">
        <f t="shared" si="27"/>
        <v>0</v>
      </c>
      <c r="AO40">
        <f t="shared" si="27"/>
        <v>0</v>
      </c>
      <c r="AP40">
        <f t="shared" si="27"/>
        <v>-0.22322786097999064</v>
      </c>
      <c r="AQ40">
        <f t="shared" si="27"/>
        <v>-152.09678177849378</v>
      </c>
      <c r="AR40">
        <f t="shared" si="27"/>
        <v>-152.32000963947377</v>
      </c>
      <c r="AS40">
        <f t="shared" si="27"/>
        <v>1.2024444703945394</v>
      </c>
      <c r="AT40">
        <f t="shared" si="27"/>
        <v>2.1960927084847959</v>
      </c>
      <c r="AU40">
        <f t="shared" si="23"/>
        <v>-148.92147246059443</v>
      </c>
      <c r="AW40">
        <v>37</v>
      </c>
      <c r="AX40">
        <f>IF(Z40&gt;0, (R40*SUMPRODUCT(K40:$K$98, X40:$X$98)-K40*$AZ$3)/Z40, 0)</f>
        <v>3378.869059568694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9.009787E-3</v>
      </c>
      <c r="Q41" s="4">
        <f t="shared" si="21"/>
        <v>25</v>
      </c>
      <c r="R41">
        <f t="shared" si="0"/>
        <v>2000000</v>
      </c>
      <c r="S41">
        <f t="shared" si="1"/>
        <v>3308.5622225522216</v>
      </c>
      <c r="U41">
        <f t="shared" si="13"/>
        <v>9.009787E-3</v>
      </c>
      <c r="V41">
        <f t="shared" si="14"/>
        <v>0.01</v>
      </c>
      <c r="W41">
        <f t="shared" si="15"/>
        <v>0.59139170388056905</v>
      </c>
      <c r="X41">
        <f t="shared" si="16"/>
        <v>5.3283132855310002E-3</v>
      </c>
      <c r="Y41">
        <f t="shared" si="17"/>
        <v>5.9139170388056907E-3</v>
      </c>
      <c r="Z41">
        <f t="shared" si="18"/>
        <v>0.58014947355623236</v>
      </c>
      <c r="AB41">
        <f t="shared" si="19"/>
        <v>1998.235130327666</v>
      </c>
      <c r="AC41">
        <f t="shared" si="2"/>
        <v>1919.4606316417094</v>
      </c>
      <c r="AE41">
        <f t="shared" si="3"/>
        <v>0</v>
      </c>
      <c r="AF41">
        <f t="shared" si="24"/>
        <v>0</v>
      </c>
      <c r="AG41">
        <f t="shared" si="24"/>
        <v>-14.503736838905809</v>
      </c>
      <c r="AH41">
        <f t="shared" si="5"/>
        <v>-10656.626571062001</v>
      </c>
      <c r="AI41">
        <f t="shared" si="25"/>
        <v>-10671.130307900907</v>
      </c>
      <c r="AJ41">
        <f t="shared" si="7"/>
        <v>78.774498685956587</v>
      </c>
      <c r="AK41">
        <f t="shared" si="22"/>
        <v>139.87645912293664</v>
      </c>
      <c r="AL41">
        <f t="shared" si="26"/>
        <v>-10452.479350092013</v>
      </c>
      <c r="AN41">
        <f t="shared" si="27"/>
        <v>0</v>
      </c>
      <c r="AO41">
        <f t="shared" si="27"/>
        <v>0</v>
      </c>
      <c r="AP41">
        <f t="shared" si="27"/>
        <v>-0.19552173829490663</v>
      </c>
      <c r="AQ41">
        <f t="shared" si="27"/>
        <v>-143.65967713538049</v>
      </c>
      <c r="AR41">
        <f t="shared" si="27"/>
        <v>-143.85519887367542</v>
      </c>
      <c r="AS41">
        <f t="shared" si="27"/>
        <v>1.0619419731246336</v>
      </c>
      <c r="AT41">
        <f t="shared" si="27"/>
        <v>1.8856442817474808</v>
      </c>
      <c r="AU41">
        <f t="shared" si="23"/>
        <v>-140.90761261880328</v>
      </c>
      <c r="AW41">
        <v>38</v>
      </c>
      <c r="AX41">
        <f>IF(Z41&gt;0, (R41*SUMPRODUCT(K41:$K$98, X41:$X$98)-K41*$AZ$3)/Z41, 0)</f>
        <v>3308.5622225522216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9.7579090000000004E-3</v>
      </c>
      <c r="Q42" s="4">
        <f t="shared" si="21"/>
        <v>25</v>
      </c>
      <c r="R42">
        <f t="shared" si="0"/>
        <v>2000000</v>
      </c>
      <c r="S42">
        <f t="shared" si="1"/>
        <v>3237.7520419129528</v>
      </c>
      <c r="U42">
        <f t="shared" si="13"/>
        <v>9.7579090000000004E-3</v>
      </c>
      <c r="V42">
        <f t="shared" si="14"/>
        <v>0.01</v>
      </c>
      <c r="W42">
        <f t="shared" si="15"/>
        <v>0.58014947355623236</v>
      </c>
      <c r="X42">
        <f t="shared" si="16"/>
        <v>5.661045769359622E-3</v>
      </c>
      <c r="Y42">
        <f t="shared" si="17"/>
        <v>5.8014947355623236E-3</v>
      </c>
      <c r="Z42">
        <f t="shared" si="18"/>
        <v>0.56868693305131035</v>
      </c>
      <c r="AB42">
        <f t="shared" si="19"/>
        <v>1919.4606316417094</v>
      </c>
      <c r="AC42">
        <f t="shared" si="2"/>
        <v>1841.2672786960948</v>
      </c>
      <c r="AE42">
        <f t="shared" si="3"/>
        <v>0</v>
      </c>
      <c r="AF42">
        <f t="shared" si="24"/>
        <v>0</v>
      </c>
      <c r="AG42">
        <f t="shared" si="24"/>
        <v>-14.217173326282758</v>
      </c>
      <c r="AH42">
        <f t="shared" si="5"/>
        <v>-11322.091538719244</v>
      </c>
      <c r="AI42">
        <f t="shared" si="25"/>
        <v>-11336.308712045526</v>
      </c>
      <c r="AJ42">
        <f t="shared" si="7"/>
        <v>78.193352945614606</v>
      </c>
      <c r="AK42">
        <f t="shared" si="22"/>
        <v>134.36224421491966</v>
      </c>
      <c r="AL42">
        <f t="shared" si="26"/>
        <v>-11123.753114884992</v>
      </c>
      <c r="AN42">
        <f t="shared" si="27"/>
        <v>0</v>
      </c>
      <c r="AO42">
        <f t="shared" si="27"/>
        <v>0</v>
      </c>
      <c r="AP42">
        <f t="shared" si="27"/>
        <v>-0.17112378355549465</v>
      </c>
      <c r="AQ42">
        <f t="shared" si="27"/>
        <v>-136.277380700251</v>
      </c>
      <c r="AR42">
        <f t="shared" si="27"/>
        <v>-136.44850448380649</v>
      </c>
      <c r="AS42">
        <f t="shared" si="27"/>
        <v>0.94116756529986689</v>
      </c>
      <c r="AT42">
        <f t="shared" si="27"/>
        <v>1.6172395925256751</v>
      </c>
      <c r="AU42">
        <f t="shared" si="23"/>
        <v>-133.89009732598095</v>
      </c>
      <c r="AW42">
        <v>39</v>
      </c>
      <c r="AX42">
        <f>IF(Z42&gt;0, (R42*SUMPRODUCT(K42:$K$98, X42:$X$98)-K42*$AZ$3)/Z42, 0)</f>
        <v>3237.7520419129528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1.0650522000000001E-2</v>
      </c>
      <c r="Q43" s="4">
        <f t="shared" si="21"/>
        <v>25</v>
      </c>
      <c r="R43">
        <f t="shared" si="0"/>
        <v>2000000</v>
      </c>
      <c r="S43">
        <f t="shared" si="1"/>
        <v>3166.2866367560191</v>
      </c>
      <c r="U43">
        <f t="shared" si="13"/>
        <v>1.0650522000000001E-2</v>
      </c>
      <c r="V43">
        <f t="shared" si="14"/>
        <v>0.01</v>
      </c>
      <c r="W43">
        <f t="shared" si="15"/>
        <v>0.56868693305131035</v>
      </c>
      <c r="X43">
        <f t="shared" si="16"/>
        <v>6.0568126915755086E-3</v>
      </c>
      <c r="Y43">
        <f t="shared" si="17"/>
        <v>5.6868693305131036E-3</v>
      </c>
      <c r="Z43">
        <f t="shared" si="18"/>
        <v>0.55694325102922171</v>
      </c>
      <c r="AB43">
        <f t="shared" si="19"/>
        <v>1841.2672786960948</v>
      </c>
      <c r="AC43">
        <f t="shared" si="2"/>
        <v>1763.4419731652777</v>
      </c>
      <c r="AE43">
        <f t="shared" si="3"/>
        <v>0</v>
      </c>
      <c r="AF43">
        <f t="shared" si="24"/>
        <v>0</v>
      </c>
      <c r="AG43">
        <f t="shared" si="24"/>
        <v>-13.923581275730543</v>
      </c>
      <c r="AH43">
        <f t="shared" si="5"/>
        <v>-12113.625383151017</v>
      </c>
      <c r="AI43">
        <f t="shared" si="25"/>
        <v>-12127.548964426747</v>
      </c>
      <c r="AJ43">
        <f t="shared" si="7"/>
        <v>77.825305530817104</v>
      </c>
      <c r="AK43">
        <f t="shared" si="22"/>
        <v>128.88870950872663</v>
      </c>
      <c r="AL43">
        <f t="shared" si="26"/>
        <v>-11920.834949387203</v>
      </c>
      <c r="AN43">
        <f t="shared" si="27"/>
        <v>0</v>
      </c>
      <c r="AO43">
        <f t="shared" si="27"/>
        <v>0</v>
      </c>
      <c r="AP43">
        <f t="shared" si="27"/>
        <v>-0.14963391794505237</v>
      </c>
      <c r="AQ43">
        <f t="shared" si="27"/>
        <v>-130.18268724864527</v>
      </c>
      <c r="AR43">
        <f t="shared" si="27"/>
        <v>-130.33232116659033</v>
      </c>
      <c r="AS43">
        <f t="shared" si="27"/>
        <v>0.83637285201510847</v>
      </c>
      <c r="AT43">
        <f t="shared" si="27"/>
        <v>1.3851409490666824</v>
      </c>
      <c r="AU43">
        <f t="shared" si="23"/>
        <v>-128.11080736550852</v>
      </c>
      <c r="AW43">
        <v>40</v>
      </c>
      <c r="AX43">
        <f>IF(Z43&gt;0, (R43*SUMPRODUCT(K43:$K$98, X43:$X$98)-K43*$AZ$3)/Z43, 0)</f>
        <v>3166.2866367560191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1.1678121E-2</v>
      </c>
      <c r="Q44" s="4">
        <f t="shared" si="21"/>
        <v>25</v>
      </c>
      <c r="R44">
        <f t="shared" si="0"/>
        <v>2000000</v>
      </c>
      <c r="S44">
        <f t="shared" si="1"/>
        <v>3093.3054799826514</v>
      </c>
      <c r="U44">
        <f t="shared" si="13"/>
        <v>1.1678121E-2</v>
      </c>
      <c r="V44">
        <f t="shared" si="14"/>
        <v>0.01</v>
      </c>
      <c r="W44">
        <f t="shared" si="15"/>
        <v>0.55694325102922171</v>
      </c>
      <c r="X44">
        <f t="shared" si="16"/>
        <v>6.5040506756526258E-3</v>
      </c>
      <c r="Y44">
        <f t="shared" si="17"/>
        <v>5.5694325102922174E-3</v>
      </c>
      <c r="Z44">
        <f t="shared" si="18"/>
        <v>0.5448697678432769</v>
      </c>
      <c r="AB44">
        <f t="shared" si="19"/>
        <v>1763.4419731652777</v>
      </c>
      <c r="AC44">
        <f t="shared" si="2"/>
        <v>1685.4486387464835</v>
      </c>
      <c r="AE44">
        <f t="shared" si="3"/>
        <v>0</v>
      </c>
      <c r="AF44">
        <f t="shared" si="24"/>
        <v>0</v>
      </c>
      <c r="AG44">
        <f t="shared" si="24"/>
        <v>-13.621744196081922</v>
      </c>
      <c r="AH44">
        <f t="shared" si="5"/>
        <v>-13008.101351305251</v>
      </c>
      <c r="AI44">
        <f t="shared" si="25"/>
        <v>-13021.723095501333</v>
      </c>
      <c r="AJ44">
        <f t="shared" si="7"/>
        <v>77.99333441879412</v>
      </c>
      <c r="AK44">
        <f t="shared" si="22"/>
        <v>123.44093812156945</v>
      </c>
      <c r="AL44">
        <f t="shared" si="26"/>
        <v>-12820.288822960969</v>
      </c>
      <c r="AN44">
        <f t="shared" si="27"/>
        <v>0</v>
      </c>
      <c r="AO44">
        <f t="shared" si="27"/>
        <v>0</v>
      </c>
      <c r="AP44">
        <f t="shared" si="27"/>
        <v>-0.13070547836262095</v>
      </c>
      <c r="AQ44">
        <f t="shared" si="27"/>
        <v>-124.81735710474234</v>
      </c>
      <c r="AR44">
        <f t="shared" si="27"/>
        <v>-124.94806258310496</v>
      </c>
      <c r="AS44">
        <f t="shared" si="27"/>
        <v>0.74837377193124366</v>
      </c>
      <c r="AT44">
        <f t="shared" si="27"/>
        <v>1.1844596869871651</v>
      </c>
      <c r="AU44">
        <f t="shared" si="23"/>
        <v>-123.01522912418655</v>
      </c>
      <c r="AW44">
        <v>41</v>
      </c>
      <c r="AX44">
        <f>IF(Z44&gt;0, (R44*SUMPRODUCT(K44:$K$98, X44:$X$98)-K44*$AZ$3)/Z44, 0)</f>
        <v>3093.3054799826514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1.2859717E-2</v>
      </c>
      <c r="Q45" s="4">
        <f t="shared" si="21"/>
        <v>25</v>
      </c>
      <c r="R45">
        <f t="shared" si="0"/>
        <v>2000000</v>
      </c>
      <c r="S45">
        <f t="shared" si="1"/>
        <v>3018.7566760378754</v>
      </c>
      <c r="U45">
        <f t="shared" si="13"/>
        <v>1.2859717E-2</v>
      </c>
      <c r="V45">
        <f t="shared" si="14"/>
        <v>0.01</v>
      </c>
      <c r="W45">
        <f t="shared" si="15"/>
        <v>0.5448697678432769</v>
      </c>
      <c r="X45">
        <f t="shared" si="16"/>
        <v>7.0068710163202408E-3</v>
      </c>
      <c r="Y45">
        <f t="shared" si="17"/>
        <v>5.4486976784327689E-3</v>
      </c>
      <c r="Z45">
        <f t="shared" si="18"/>
        <v>0.53241419914852384</v>
      </c>
      <c r="AB45">
        <f t="shared" si="19"/>
        <v>1685.4486387464835</v>
      </c>
      <c r="AC45">
        <f t="shared" si="2"/>
        <v>1607.2289180969653</v>
      </c>
      <c r="AE45">
        <f t="shared" si="3"/>
        <v>0</v>
      </c>
      <c r="AF45">
        <f t="shared" si="24"/>
        <v>0</v>
      </c>
      <c r="AG45">
        <f t="shared" si="24"/>
        <v>-13.310354978713097</v>
      </c>
      <c r="AH45">
        <f t="shared" si="5"/>
        <v>-14013.742032640481</v>
      </c>
      <c r="AI45">
        <f t="shared" si="25"/>
        <v>-14027.052387619195</v>
      </c>
      <c r="AJ45">
        <f t="shared" si="7"/>
        <v>78.219720649518194</v>
      </c>
      <c r="AK45">
        <f t="shared" si="22"/>
        <v>117.98140471225386</v>
      </c>
      <c r="AL45">
        <f t="shared" si="26"/>
        <v>-13830.851262257422</v>
      </c>
      <c r="AN45">
        <f t="shared" si="27"/>
        <v>0</v>
      </c>
      <c r="AO45">
        <f t="shared" si="27"/>
        <v>0</v>
      </c>
      <c r="AP45">
        <f t="shared" si="27"/>
        <v>-0.1140335608186623</v>
      </c>
      <c r="AQ45">
        <f t="shared" si="27"/>
        <v>-120.05967586378058</v>
      </c>
      <c r="AR45">
        <f t="shared" si="27"/>
        <v>-120.17370942459925</v>
      </c>
      <c r="AS45">
        <f t="shared" si="27"/>
        <v>0.67013038241058254</v>
      </c>
      <c r="AT45">
        <f t="shared" si="27"/>
        <v>1.0107799312071231</v>
      </c>
      <c r="AU45">
        <f t="shared" si="23"/>
        <v>-118.49279911098155</v>
      </c>
      <c r="AW45">
        <v>42</v>
      </c>
      <c r="AX45">
        <f>IF(Z45&gt;0, (R45*SUMPRODUCT(K45:$K$98, X45:$X$98)-K45*$AZ$3)/Z45, 0)</f>
        <v>3018.7566760378754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1.4223828000000001E-2</v>
      </c>
      <c r="Q46" s="4">
        <f t="shared" si="21"/>
        <v>25</v>
      </c>
      <c r="R46">
        <f t="shared" si="0"/>
        <v>2000000</v>
      </c>
      <c r="S46">
        <f t="shared" si="1"/>
        <v>2942.6833239379603</v>
      </c>
      <c r="U46">
        <f t="shared" si="13"/>
        <v>1.4223828000000001E-2</v>
      </c>
      <c r="V46">
        <f t="shared" si="14"/>
        <v>0.01</v>
      </c>
      <c r="W46">
        <f t="shared" si="15"/>
        <v>0.53241419914852384</v>
      </c>
      <c r="X46">
        <f t="shared" si="16"/>
        <v>7.5729679934463503E-3</v>
      </c>
      <c r="Y46">
        <f t="shared" si="17"/>
        <v>5.3241419914852386E-3</v>
      </c>
      <c r="Z46">
        <f t="shared" si="18"/>
        <v>0.51951708916359229</v>
      </c>
      <c r="AB46">
        <f t="shared" si="19"/>
        <v>1607.2289180969653</v>
      </c>
      <c r="AC46">
        <f t="shared" si="2"/>
        <v>1528.7742747824934</v>
      </c>
      <c r="AE46">
        <f t="shared" si="3"/>
        <v>0</v>
      </c>
      <c r="AF46">
        <f t="shared" si="24"/>
        <v>0</v>
      </c>
      <c r="AG46">
        <f t="shared" si="24"/>
        <v>-12.987927229089808</v>
      </c>
      <c r="AH46">
        <f t="shared" si="5"/>
        <v>-15145.9359868927</v>
      </c>
      <c r="AI46">
        <f t="shared" si="25"/>
        <v>-15158.923914121789</v>
      </c>
      <c r="AJ46">
        <f t="shared" si="7"/>
        <v>78.454643314471923</v>
      </c>
      <c r="AK46">
        <f t="shared" si="22"/>
        <v>112.50602426678759</v>
      </c>
      <c r="AL46">
        <f t="shared" si="26"/>
        <v>-14967.96324654053</v>
      </c>
      <c r="AN46">
        <f t="shared" si="27"/>
        <v>0</v>
      </c>
      <c r="AO46">
        <f t="shared" si="27"/>
        <v>0</v>
      </c>
      <c r="AP46">
        <f t="shared" si="27"/>
        <v>-9.9349313799253117E-2</v>
      </c>
      <c r="AQ46">
        <f t="shared" si="27"/>
        <v>-115.85669680801369</v>
      </c>
      <c r="AR46">
        <f t="shared" si="27"/>
        <v>-115.95604612181295</v>
      </c>
      <c r="AS46">
        <f t="shared" si="27"/>
        <v>0.60012770630561796</v>
      </c>
      <c r="AT46">
        <f t="shared" si="27"/>
        <v>0.86059893253426989</v>
      </c>
      <c r="AU46">
        <f t="shared" si="23"/>
        <v>-114.49531948297306</v>
      </c>
      <c r="AW46">
        <v>43</v>
      </c>
      <c r="AX46">
        <f>IF(Z46&gt;0, (R46*SUMPRODUCT(K46:$K$98, X46:$X$98)-K46*$AZ$3)/Z46, 0)</f>
        <v>2942.6833239379603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1.5749540999999999E-2</v>
      </c>
      <c r="Q47" s="4">
        <f t="shared" si="21"/>
        <v>25</v>
      </c>
      <c r="R47">
        <f t="shared" si="0"/>
        <v>2000000</v>
      </c>
      <c r="S47">
        <f t="shared" si="1"/>
        <v>2864.9496358177785</v>
      </c>
      <c r="U47">
        <f t="shared" si="13"/>
        <v>1.5749540999999999E-2</v>
      </c>
      <c r="V47">
        <f t="shared" si="14"/>
        <v>0.01</v>
      </c>
      <c r="W47">
        <f t="shared" si="15"/>
        <v>0.51951708916359229</v>
      </c>
      <c r="X47">
        <f t="shared" si="16"/>
        <v>8.1821556959826517E-3</v>
      </c>
      <c r="Y47">
        <f t="shared" si="17"/>
        <v>5.1951708916359229E-3</v>
      </c>
      <c r="Z47">
        <f t="shared" si="18"/>
        <v>0.50613976257597371</v>
      </c>
      <c r="AB47">
        <f t="shared" si="19"/>
        <v>1528.7742747824934</v>
      </c>
      <c r="AC47">
        <f t="shared" si="2"/>
        <v>1450.0649284649328</v>
      </c>
      <c r="AE47">
        <f t="shared" si="3"/>
        <v>0</v>
      </c>
      <c r="AF47">
        <f t="shared" si="24"/>
        <v>0</v>
      </c>
      <c r="AG47">
        <f t="shared" si="24"/>
        <v>-12.653494064399343</v>
      </c>
      <c r="AH47">
        <f t="shared" si="5"/>
        <v>-16364.311391965304</v>
      </c>
      <c r="AI47">
        <f t="shared" si="25"/>
        <v>-16376.964886029704</v>
      </c>
      <c r="AJ47">
        <f t="shared" si="7"/>
        <v>78.70934631756063</v>
      </c>
      <c r="AK47">
        <f t="shared" si="22"/>
        <v>107.01419923477455</v>
      </c>
      <c r="AL47">
        <f t="shared" si="26"/>
        <v>-16191.241340477369</v>
      </c>
      <c r="AN47">
        <f t="shared" si="27"/>
        <v>0</v>
      </c>
      <c r="AO47">
        <f t="shared" si="27"/>
        <v>0</v>
      </c>
      <c r="AP47">
        <f t="shared" si="27"/>
        <v>-8.6420638009158363E-2</v>
      </c>
      <c r="AQ47">
        <f t="shared" si="27"/>
        <v>-111.76472078594303</v>
      </c>
      <c r="AR47">
        <f t="shared" si="27"/>
        <v>-111.85114142395219</v>
      </c>
      <c r="AS47">
        <f t="shared" si="27"/>
        <v>0.53756787583163756</v>
      </c>
      <c r="AT47">
        <f t="shared" si="27"/>
        <v>0.73088392240435407</v>
      </c>
      <c r="AU47">
        <f t="shared" si="23"/>
        <v>-110.5826896257162</v>
      </c>
      <c r="AW47">
        <v>44</v>
      </c>
      <c r="AX47">
        <f>IF(Z47&gt;0, (R47*SUMPRODUCT(K47:$K$98, X47:$X$98)-K47*$AZ$3)/Z47, 0)</f>
        <v>2864.9496358177785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1.7447312E-2</v>
      </c>
      <c r="Q48" s="4">
        <f t="shared" si="21"/>
        <v>25</v>
      </c>
      <c r="R48">
        <f t="shared" si="0"/>
        <v>2000000</v>
      </c>
      <c r="S48">
        <f t="shared" si="1"/>
        <v>2786.1334869795387</v>
      </c>
      <c r="U48">
        <f t="shared" si="13"/>
        <v>1.7447312E-2</v>
      </c>
      <c r="V48">
        <f t="shared" si="14"/>
        <v>0.01</v>
      </c>
      <c r="W48">
        <f t="shared" si="15"/>
        <v>0.50613976257597371</v>
      </c>
      <c r="X48">
        <f t="shared" si="16"/>
        <v>8.8307783532689359E-3</v>
      </c>
      <c r="Y48">
        <f t="shared" si="17"/>
        <v>5.061397625759737E-3</v>
      </c>
      <c r="Z48">
        <f t="shared" si="18"/>
        <v>0.49224758659694501</v>
      </c>
      <c r="AB48">
        <f t="shared" si="19"/>
        <v>1450.0649284649328</v>
      </c>
      <c r="AC48">
        <f t="shared" si="2"/>
        <v>1371.4674849026089</v>
      </c>
      <c r="AE48">
        <f t="shared" si="3"/>
        <v>0</v>
      </c>
      <c r="AF48">
        <f t="shared" si="24"/>
        <v>0</v>
      </c>
      <c r="AG48">
        <f t="shared" si="24"/>
        <v>-12.306189664923625</v>
      </c>
      <c r="AH48">
        <f t="shared" si="5"/>
        <v>-17661.556706537871</v>
      </c>
      <c r="AI48">
        <f t="shared" si="25"/>
        <v>-17673.862896202794</v>
      </c>
      <c r="AJ48">
        <f t="shared" si="7"/>
        <v>78.597443562323861</v>
      </c>
      <c r="AK48">
        <f t="shared" si="22"/>
        <v>101.50454499254531</v>
      </c>
      <c r="AL48">
        <f t="shared" si="26"/>
        <v>-17493.760907647924</v>
      </c>
      <c r="AN48">
        <f t="shared" si="27"/>
        <v>0</v>
      </c>
      <c r="AO48">
        <f t="shared" si="27"/>
        <v>0</v>
      </c>
      <c r="AP48">
        <f t="shared" si="27"/>
        <v>-7.5043414102216002E-2</v>
      </c>
      <c r="AQ48">
        <f t="shared" si="27"/>
        <v>-107.70055961320317</v>
      </c>
      <c r="AR48">
        <f t="shared" si="27"/>
        <v>-107.77560302730538</v>
      </c>
      <c r="AS48">
        <f t="shared" si="27"/>
        <v>0.47928893225453356</v>
      </c>
      <c r="AT48">
        <f t="shared" si="27"/>
        <v>0.61897693847869584</v>
      </c>
      <c r="AU48">
        <f t="shared" si="23"/>
        <v>-106.67733715657215</v>
      </c>
      <c r="AW48">
        <v>45</v>
      </c>
      <c r="AX48">
        <f>IF(Z48&gt;0, (R48*SUMPRODUCT(K48:$K$98, X48:$X$98)-K48*$AZ$3)/Z48, 0)</f>
        <v>2786.1334869795387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1.9300032000000002E-2</v>
      </c>
      <c r="Q49" s="4">
        <f t="shared" si="21"/>
        <v>25</v>
      </c>
      <c r="R49">
        <f t="shared" si="0"/>
        <v>2000000</v>
      </c>
      <c r="S49">
        <f t="shared" si="1"/>
        <v>2706.8096748640414</v>
      </c>
      <c r="U49">
        <f t="shared" si="13"/>
        <v>1.9300032000000002E-2</v>
      </c>
      <c r="V49">
        <f t="shared" si="14"/>
        <v>0.01</v>
      </c>
      <c r="W49">
        <f t="shared" si="15"/>
        <v>0.49224758659694501</v>
      </c>
      <c r="X49">
        <f t="shared" si="16"/>
        <v>9.5003941732438105E-3</v>
      </c>
      <c r="Y49">
        <f t="shared" si="17"/>
        <v>4.9224758659694506E-3</v>
      </c>
      <c r="Z49">
        <f t="shared" si="18"/>
        <v>0.47782471655773173</v>
      </c>
      <c r="AB49">
        <f t="shared" si="19"/>
        <v>1371.4674849026089</v>
      </c>
      <c r="AC49">
        <f t="shared" si="2"/>
        <v>1293.3805656676366</v>
      </c>
      <c r="AE49">
        <f t="shared" si="3"/>
        <v>0</v>
      </c>
      <c r="AF49">
        <f t="shared" si="24"/>
        <v>0</v>
      </c>
      <c r="AG49">
        <f t="shared" si="24"/>
        <v>-11.945617913943293</v>
      </c>
      <c r="AH49">
        <f t="shared" si="5"/>
        <v>-19000.788346487621</v>
      </c>
      <c r="AI49">
        <f t="shared" si="25"/>
        <v>-19012.733964401563</v>
      </c>
      <c r="AJ49">
        <f t="shared" si="7"/>
        <v>78.086919234972356</v>
      </c>
      <c r="AK49">
        <f t="shared" si="22"/>
        <v>96.00272394318263</v>
      </c>
      <c r="AL49">
        <f t="shared" si="26"/>
        <v>-18838.644321223408</v>
      </c>
      <c r="AN49">
        <f t="shared" si="27"/>
        <v>0</v>
      </c>
      <c r="AO49">
        <f t="shared" si="27"/>
        <v>0</v>
      </c>
      <c r="AP49">
        <f t="shared" si="27"/>
        <v>-6.5039856846099836E-2</v>
      </c>
      <c r="AQ49">
        <f t="shared" si="27"/>
        <v>-103.45287811157286</v>
      </c>
      <c r="AR49">
        <f t="shared" si="27"/>
        <v>-103.51791796841896</v>
      </c>
      <c r="AS49">
        <f t="shared" si="27"/>
        <v>0.42515691404020833</v>
      </c>
      <c r="AT49">
        <f t="shared" si="27"/>
        <v>0.52270242251864141</v>
      </c>
      <c r="AU49">
        <f t="shared" si="23"/>
        <v>-102.57005863186011</v>
      </c>
      <c r="AW49">
        <v>46</v>
      </c>
      <c r="AX49">
        <f>IF(Z49&gt;0, (R49*SUMPRODUCT(K49:$K$98, X49:$X$98)-K49*$AZ$3)/Z49, 0)</f>
        <v>2706.8096748640414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2.1337168E-2</v>
      </c>
      <c r="Q50" s="4">
        <f t="shared" si="21"/>
        <v>25</v>
      </c>
      <c r="R50">
        <f t="shared" si="0"/>
        <v>2000000</v>
      </c>
      <c r="S50">
        <f t="shared" si="1"/>
        <v>2627.9911343416261</v>
      </c>
      <c r="U50">
        <f t="shared" si="13"/>
        <v>2.1337168E-2</v>
      </c>
      <c r="V50">
        <f t="shared" si="14"/>
        <v>0.01</v>
      </c>
      <c r="W50">
        <f t="shared" si="15"/>
        <v>0.47782471655773173</v>
      </c>
      <c r="X50">
        <f t="shared" si="16"/>
        <v>1.0195426251744704E-2</v>
      </c>
      <c r="Y50">
        <f t="shared" si="17"/>
        <v>4.7782471655773177E-3</v>
      </c>
      <c r="Z50">
        <f t="shared" si="18"/>
        <v>0.4628510431404097</v>
      </c>
      <c r="AB50">
        <f t="shared" si="19"/>
        <v>1293.3805656676366</v>
      </c>
      <c r="AC50">
        <f t="shared" si="2"/>
        <v>1216.3684378937703</v>
      </c>
      <c r="AE50">
        <f t="shared" si="3"/>
        <v>0</v>
      </c>
      <c r="AF50">
        <f t="shared" si="24"/>
        <v>0</v>
      </c>
      <c r="AG50">
        <f t="shared" si="24"/>
        <v>-11.571276078510243</v>
      </c>
      <c r="AH50">
        <f t="shared" si="5"/>
        <v>-20390.852503489408</v>
      </c>
      <c r="AI50">
        <f t="shared" si="25"/>
        <v>-20402.423779567918</v>
      </c>
      <c r="AJ50">
        <f t="shared" si="7"/>
        <v>77.012127773866268</v>
      </c>
      <c r="AK50">
        <f t="shared" si="22"/>
        <v>90.536639596734574</v>
      </c>
      <c r="AL50">
        <f t="shared" si="26"/>
        <v>-20234.875012197317</v>
      </c>
      <c r="AN50">
        <f t="shared" si="27"/>
        <v>0</v>
      </c>
      <c r="AO50">
        <f t="shared" si="27"/>
        <v>0</v>
      </c>
      <c r="AP50">
        <f t="shared" si="27"/>
        <v>-5.6251510647694326E-2</v>
      </c>
      <c r="AQ50">
        <f t="shared" si="27"/>
        <v>-99.126168015798726</v>
      </c>
      <c r="AR50">
        <f t="shared" si="27"/>
        <v>-99.182419526446424</v>
      </c>
      <c r="AS50">
        <f t="shared" si="27"/>
        <v>0.37437949765268835</v>
      </c>
      <c r="AT50">
        <f t="shared" si="27"/>
        <v>0.44012628440698826</v>
      </c>
      <c r="AU50">
        <f t="shared" si="23"/>
        <v>-98.36791374438674</v>
      </c>
      <c r="AW50">
        <v>47</v>
      </c>
      <c r="AX50">
        <f>IF(Z50&gt;0, (R50*SUMPRODUCT(K50:$K$98, X50:$X$98)-K50*$AZ$3)/Z50, 0)</f>
        <v>2627.9911343416261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2.3628113999999999E-2</v>
      </c>
      <c r="Q51" s="4">
        <f t="shared" si="21"/>
        <v>25</v>
      </c>
      <c r="R51">
        <f t="shared" si="0"/>
        <v>2000000</v>
      </c>
      <c r="S51">
        <f t="shared" si="1"/>
        <v>2550.6040475685527</v>
      </c>
      <c r="U51">
        <f t="shared" si="13"/>
        <v>2.3628113999999999E-2</v>
      </c>
      <c r="V51">
        <f t="shared" si="14"/>
        <v>0.01</v>
      </c>
      <c r="W51">
        <f t="shared" si="15"/>
        <v>0.4628510431404097</v>
      </c>
      <c r="X51">
        <f t="shared" si="16"/>
        <v>1.0936297212340518E-2</v>
      </c>
      <c r="Y51">
        <f t="shared" si="17"/>
        <v>4.6285104314040971E-3</v>
      </c>
      <c r="Z51">
        <f t="shared" si="18"/>
        <v>0.44728623549666507</v>
      </c>
      <c r="AB51">
        <f t="shared" si="19"/>
        <v>1216.3684378937703</v>
      </c>
      <c r="AC51">
        <f t="shared" si="2"/>
        <v>1140.8500826794948</v>
      </c>
      <c r="AE51">
        <f t="shared" si="3"/>
        <v>0</v>
      </c>
      <c r="AF51">
        <f t="shared" si="24"/>
        <v>0</v>
      </c>
      <c r="AG51">
        <f t="shared" si="24"/>
        <v>-11.182155887416627</v>
      </c>
      <c r="AH51">
        <f t="shared" si="5"/>
        <v>-21872.594424681036</v>
      </c>
      <c r="AI51">
        <f t="shared" si="25"/>
        <v>-21883.776580568454</v>
      </c>
      <c r="AJ51">
        <f t="shared" si="7"/>
        <v>75.518355214275516</v>
      </c>
      <c r="AK51">
        <f t="shared" si="22"/>
        <v>85.145790652563932</v>
      </c>
      <c r="AL51">
        <f t="shared" si="26"/>
        <v>-21723.112434701612</v>
      </c>
      <c r="AN51">
        <f t="shared" si="27"/>
        <v>0</v>
      </c>
      <c r="AO51">
        <f t="shared" si="27"/>
        <v>0</v>
      </c>
      <c r="AP51">
        <f t="shared" si="27"/>
        <v>-4.8535605745501295E-2</v>
      </c>
      <c r="AQ51">
        <f t="shared" si="27"/>
        <v>-94.936936161138235</v>
      </c>
      <c r="AR51">
        <f t="shared" si="27"/>
        <v>-94.985471766883748</v>
      </c>
      <c r="AS51">
        <f t="shared" si="27"/>
        <v>0.3277837612113263</v>
      </c>
      <c r="AT51">
        <f t="shared" si="27"/>
        <v>0.36957117818866075</v>
      </c>
      <c r="AU51">
        <f t="shared" si="23"/>
        <v>-94.288116827483748</v>
      </c>
      <c r="AW51">
        <v>48</v>
      </c>
      <c r="AX51">
        <f>IF(Z51&gt;0, (R51*SUMPRODUCT(K51:$K$98, X51:$X$98)-K51*$AZ$3)/Z51, 0)</f>
        <v>2550.6040475685527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2.6203289000000001E-2</v>
      </c>
      <c r="Q52" s="4">
        <f t="shared" si="21"/>
        <v>25</v>
      </c>
      <c r="R52">
        <f t="shared" si="0"/>
        <v>2000000</v>
      </c>
      <c r="S52">
        <f t="shared" si="1"/>
        <v>2475.0843652141102</v>
      </c>
      <c r="U52">
        <f t="shared" si="13"/>
        <v>2.6203289000000001E-2</v>
      </c>
      <c r="V52">
        <f t="shared" si="14"/>
        <v>0.01</v>
      </c>
      <c r="W52">
        <f t="shared" si="15"/>
        <v>0.44728623549666507</v>
      </c>
      <c r="X52">
        <f t="shared" si="16"/>
        <v>1.1720370494441175E-2</v>
      </c>
      <c r="Y52">
        <f t="shared" si="17"/>
        <v>4.4728623549666509E-3</v>
      </c>
      <c r="Z52">
        <f t="shared" si="18"/>
        <v>0.43109300264725725</v>
      </c>
      <c r="AB52">
        <f t="shared" si="19"/>
        <v>1140.8500826794948</v>
      </c>
      <c r="AC52">
        <f t="shared" si="2"/>
        <v>1066.9915508054314</v>
      </c>
      <c r="AE52">
        <f t="shared" si="3"/>
        <v>0</v>
      </c>
      <c r="AF52">
        <f t="shared" si="24"/>
        <v>0</v>
      </c>
      <c r="AG52">
        <f t="shared" si="24"/>
        <v>-10.777325066181431</v>
      </c>
      <c r="AH52">
        <f t="shared" si="5"/>
        <v>-23440.740988882349</v>
      </c>
      <c r="AI52">
        <f t="shared" si="25"/>
        <v>-23451.518313948531</v>
      </c>
      <c r="AJ52">
        <f t="shared" si="7"/>
        <v>73.858531874063374</v>
      </c>
      <c r="AK52">
        <f t="shared" si="22"/>
        <v>79.859505787564643</v>
      </c>
      <c r="AL52">
        <f t="shared" si="26"/>
        <v>-23297.800276286904</v>
      </c>
      <c r="AN52">
        <f t="shared" si="27"/>
        <v>0</v>
      </c>
      <c r="AO52">
        <f t="shared" si="27"/>
        <v>0</v>
      </c>
      <c r="AP52">
        <f t="shared" si="27"/>
        <v>-4.1766479628488257E-2</v>
      </c>
      <c r="AQ52">
        <f t="shared" si="27"/>
        <v>-90.842321724245053</v>
      </c>
      <c r="AR52">
        <f t="shared" si="27"/>
        <v>-90.884088203873546</v>
      </c>
      <c r="AS52">
        <f t="shared" si="27"/>
        <v>0.28623158789077086</v>
      </c>
      <c r="AT52">
        <f t="shared" si="27"/>
        <v>0.30948778116416775</v>
      </c>
      <c r="AU52">
        <f t="shared" si="23"/>
        <v>-90.288368834818613</v>
      </c>
      <c r="AW52">
        <v>49</v>
      </c>
      <c r="AX52">
        <f>IF(Z52&gt;0, (R52*SUMPRODUCT(K52:$K$98, X52:$X$98)-K52*$AZ$3)/Z52, 0)</f>
        <v>2475.0843652141102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2.9108322999999998E-2</v>
      </c>
      <c r="Q53" s="4">
        <f t="shared" si="21"/>
        <v>25</v>
      </c>
      <c r="R53">
        <f t="shared" si="0"/>
        <v>2000000</v>
      </c>
      <c r="S53">
        <f t="shared" si="1"/>
        <v>2401.9515677631066</v>
      </c>
      <c r="U53">
        <f t="shared" si="13"/>
        <v>2.9108322999999998E-2</v>
      </c>
      <c r="V53">
        <f t="shared" si="14"/>
        <v>0.01</v>
      </c>
      <c r="W53">
        <f t="shared" si="15"/>
        <v>0.43109300264725725</v>
      </c>
      <c r="X53">
        <f t="shared" si="16"/>
        <v>1.2548394364096218E-2</v>
      </c>
      <c r="Y53">
        <f t="shared" si="17"/>
        <v>4.3109300264725725E-3</v>
      </c>
      <c r="Z53">
        <f t="shared" si="18"/>
        <v>0.41423367825668844</v>
      </c>
      <c r="AB53">
        <f t="shared" si="19"/>
        <v>1066.9915508054314</v>
      </c>
      <c r="AC53">
        <f t="shared" si="2"/>
        <v>994.96923290893108</v>
      </c>
      <c r="AE53">
        <f t="shared" si="3"/>
        <v>0</v>
      </c>
      <c r="AF53">
        <f t="shared" si="24"/>
        <v>0</v>
      </c>
      <c r="AG53">
        <f t="shared" si="24"/>
        <v>-10.355841956417212</v>
      </c>
      <c r="AH53">
        <f t="shared" si="5"/>
        <v>-25096.788728192434</v>
      </c>
      <c r="AI53">
        <f t="shared" si="25"/>
        <v>-25107.144570148852</v>
      </c>
      <c r="AJ53">
        <f t="shared" si="7"/>
        <v>72.02231789650034</v>
      </c>
      <c r="AK53">
        <f t="shared" si="22"/>
        <v>74.689408556380201</v>
      </c>
      <c r="AL53">
        <f t="shared" si="26"/>
        <v>-24960.432843695973</v>
      </c>
      <c r="AN53">
        <f t="shared" si="27"/>
        <v>0</v>
      </c>
      <c r="AO53">
        <f t="shared" si="27"/>
        <v>0</v>
      </c>
      <c r="AP53">
        <f t="shared" si="27"/>
        <v>-3.5833091654111082E-2</v>
      </c>
      <c r="AQ53">
        <f t="shared" si="27"/>
        <v>-86.83944139992542</v>
      </c>
      <c r="AR53">
        <f t="shared" si="27"/>
        <v>-86.875274491579532</v>
      </c>
      <c r="AS53">
        <f t="shared" si="27"/>
        <v>0.24921028431952716</v>
      </c>
      <c r="AT53">
        <f t="shared" si="27"/>
        <v>0.25843890179626228</v>
      </c>
      <c r="AU53">
        <f t="shared" si="23"/>
        <v>-86.367625305463747</v>
      </c>
      <c r="AW53">
        <v>50</v>
      </c>
      <c r="AX53">
        <f>IF(Z53&gt;0, (R53*SUMPRODUCT(K53:$K$98, X53:$X$98)-K53*$AZ$3)/Z53, 0)</f>
        <v>2401.9515677631066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3.2245303000000003E-2</v>
      </c>
      <c r="Q54" s="4">
        <f t="shared" si="21"/>
        <v>25</v>
      </c>
      <c r="R54">
        <f t="shared" si="0"/>
        <v>2000000</v>
      </c>
      <c r="S54">
        <f t="shared" si="1"/>
        <v>2331.3675691221874</v>
      </c>
      <c r="U54">
        <f t="shared" si="13"/>
        <v>3.2245303000000003E-2</v>
      </c>
      <c r="V54">
        <f t="shared" si="14"/>
        <v>0.01</v>
      </c>
      <c r="W54">
        <f t="shared" si="15"/>
        <v>0.41423367825668844</v>
      </c>
      <c r="X54">
        <f t="shared" si="16"/>
        <v>1.3357090468191432E-2</v>
      </c>
      <c r="Y54">
        <f t="shared" si="17"/>
        <v>4.1423367825668845E-3</v>
      </c>
      <c r="Z54">
        <f t="shared" si="18"/>
        <v>0.39673425100593013</v>
      </c>
      <c r="AB54">
        <f t="shared" si="19"/>
        <v>994.96923290893108</v>
      </c>
      <c r="AC54">
        <f t="shared" si="2"/>
        <v>924.93336635520711</v>
      </c>
      <c r="AE54">
        <f t="shared" si="3"/>
        <v>0</v>
      </c>
      <c r="AF54">
        <f t="shared" si="24"/>
        <v>0</v>
      </c>
      <c r="AG54">
        <f t="shared" si="24"/>
        <v>-9.9183562751482537</v>
      </c>
      <c r="AH54">
        <f t="shared" si="5"/>
        <v>-26714.180936382865</v>
      </c>
      <c r="AI54">
        <f t="shared" si="25"/>
        <v>-26724.099292658015</v>
      </c>
      <c r="AJ54">
        <f t="shared" si="7"/>
        <v>70.035866553723963</v>
      </c>
      <c r="AK54">
        <f t="shared" si="22"/>
        <v>69.647846303625187</v>
      </c>
      <c r="AL54">
        <f t="shared" si="26"/>
        <v>-26584.415579800665</v>
      </c>
      <c r="AN54">
        <f t="shared" si="27"/>
        <v>0</v>
      </c>
      <c r="AO54">
        <f t="shared" si="27"/>
        <v>0</v>
      </c>
      <c r="AP54">
        <f t="shared" si="27"/>
        <v>-3.06422427140682E-2</v>
      </c>
      <c r="AQ54">
        <f t="shared" si="27"/>
        <v>-82.532064129541638</v>
      </c>
      <c r="AR54">
        <f t="shared" si="27"/>
        <v>-82.562706372255718</v>
      </c>
      <c r="AS54">
        <f t="shared" si="27"/>
        <v>0.21637214494971577</v>
      </c>
      <c r="AT54">
        <f t="shared" si="27"/>
        <v>0.215173376690978</v>
      </c>
      <c r="AU54">
        <f t="shared" si="23"/>
        <v>-82.131160850615018</v>
      </c>
      <c r="AW54">
        <v>51</v>
      </c>
      <c r="AX54">
        <f>IF(Z54&gt;0, (R54*SUMPRODUCT(K54:$K$98, X54:$X$98)-K54*$AZ$3)/Z54, 0)</f>
        <v>2331.3675691221874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3.5522971E-2</v>
      </c>
      <c r="Q55" s="4">
        <f t="shared" si="21"/>
        <v>25</v>
      </c>
      <c r="R55">
        <f t="shared" si="0"/>
        <v>2000000</v>
      </c>
      <c r="S55">
        <f t="shared" si="1"/>
        <v>2264.2302011759439</v>
      </c>
      <c r="U55">
        <f t="shared" si="13"/>
        <v>3.5522971E-2</v>
      </c>
      <c r="V55">
        <f t="shared" si="14"/>
        <v>0.01</v>
      </c>
      <c r="W55">
        <f t="shared" si="15"/>
        <v>0.39673425100593013</v>
      </c>
      <c r="X55">
        <f t="shared" si="16"/>
        <v>1.4093179293190377E-2</v>
      </c>
      <c r="Y55">
        <f t="shared" si="17"/>
        <v>3.9673425100593017E-3</v>
      </c>
      <c r="Z55">
        <f t="shared" si="18"/>
        <v>0.37867372920268044</v>
      </c>
      <c r="AB55">
        <f t="shared" si="19"/>
        <v>924.93336635520711</v>
      </c>
      <c r="AC55">
        <f t="shared" si="2"/>
        <v>857.40449405263007</v>
      </c>
      <c r="AE55">
        <f t="shared" si="3"/>
        <v>0</v>
      </c>
      <c r="AF55">
        <f t="shared" si="24"/>
        <v>0</v>
      </c>
      <c r="AG55">
        <f t="shared" si="24"/>
        <v>-9.4668432300670116</v>
      </c>
      <c r="AH55">
        <f t="shared" si="5"/>
        <v>-28186.358586380753</v>
      </c>
      <c r="AI55">
        <f t="shared" si="25"/>
        <v>-28195.825429610821</v>
      </c>
      <c r="AJ55">
        <f t="shared" si="7"/>
        <v>67.528872302577042</v>
      </c>
      <c r="AK55">
        <f t="shared" si="22"/>
        <v>64.745335644864511</v>
      </c>
      <c r="AL55">
        <f t="shared" si="26"/>
        <v>-28063.55122166338</v>
      </c>
      <c r="AN55">
        <f t="shared" si="27"/>
        <v>0</v>
      </c>
      <c r="AO55">
        <f t="shared" si="27"/>
        <v>0</v>
      </c>
      <c r="AP55">
        <f t="shared" si="27"/>
        <v>-2.6113675703232777E-2</v>
      </c>
      <c r="AQ55">
        <f t="shared" si="27"/>
        <v>-77.750249950486136</v>
      </c>
      <c r="AR55">
        <f t="shared" si="27"/>
        <v>-77.776363626189365</v>
      </c>
      <c r="AS55">
        <f t="shared" si="27"/>
        <v>0.18627403338779408</v>
      </c>
      <c r="AT55">
        <f t="shared" si="27"/>
        <v>0.17859582727187312</v>
      </c>
      <c r="AU55">
        <f t="shared" si="23"/>
        <v>-77.411493765529698</v>
      </c>
      <c r="AW55">
        <v>52</v>
      </c>
      <c r="AX55">
        <f>IF(Z55&gt;0, (R55*SUMPRODUCT(K55:$K$98, X55:$X$98)-K55*$AZ$3)/Z55, 0)</f>
        <v>2264.2302011759439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4.8051124000000001E-2</v>
      </c>
      <c r="Q56" s="4">
        <f t="shared" si="21"/>
        <v>25</v>
      </c>
      <c r="R56">
        <f t="shared" si="0"/>
        <v>2000000</v>
      </c>
      <c r="S56">
        <f t="shared" si="1"/>
        <v>2223.3510190326656</v>
      </c>
      <c r="U56">
        <f t="shared" si="13"/>
        <v>4.8051124000000001E-2</v>
      </c>
      <c r="V56">
        <f t="shared" si="14"/>
        <v>0.01</v>
      </c>
      <c r="W56">
        <f t="shared" si="15"/>
        <v>0.37867372920268044</v>
      </c>
      <c r="X56">
        <f t="shared" si="16"/>
        <v>1.8195698317460419E-2</v>
      </c>
      <c r="Y56">
        <f t="shared" si="17"/>
        <v>3.7867372920268043E-3</v>
      </c>
      <c r="Z56">
        <f t="shared" si="18"/>
        <v>0.35669129359319318</v>
      </c>
      <c r="AB56">
        <f t="shared" si="19"/>
        <v>857.40449405263007</v>
      </c>
      <c r="AC56">
        <f t="shared" si="2"/>
        <v>793.04995109050572</v>
      </c>
      <c r="AE56">
        <f t="shared" si="3"/>
        <v>0</v>
      </c>
      <c r="AF56">
        <f t="shared" si="24"/>
        <v>0</v>
      </c>
      <c r="AG56">
        <f t="shared" si="24"/>
        <v>-8.9172823398298302</v>
      </c>
      <c r="AH56">
        <f t="shared" si="5"/>
        <v>-36391.396634920835</v>
      </c>
      <c r="AI56">
        <f t="shared" si="25"/>
        <v>-36400.313917260668</v>
      </c>
      <c r="AJ56">
        <f t="shared" si="7"/>
        <v>64.354542962124356</v>
      </c>
      <c r="AK56">
        <f t="shared" si="22"/>
        <v>60.018314583684109</v>
      </c>
      <c r="AL56">
        <f t="shared" si="26"/>
        <v>-36275.94105971486</v>
      </c>
      <c r="AN56">
        <f t="shared" si="27"/>
        <v>0</v>
      </c>
      <c r="AO56">
        <f t="shared" si="27"/>
        <v>0</v>
      </c>
      <c r="AP56">
        <f t="shared" si="27"/>
        <v>-2.1962274532936268E-2</v>
      </c>
      <c r="AQ56">
        <f t="shared" si="27"/>
        <v>-89.627962093701797</v>
      </c>
      <c r="AR56">
        <f t="shared" si="27"/>
        <v>-89.649924368234736</v>
      </c>
      <c r="AS56">
        <f t="shared" si="27"/>
        <v>0.15849808115448638</v>
      </c>
      <c r="AT56">
        <f t="shared" si="27"/>
        <v>0.14781843297743527</v>
      </c>
      <c r="AU56">
        <f t="shared" si="23"/>
        <v>-89.343607854102828</v>
      </c>
      <c r="AW56">
        <v>53</v>
      </c>
      <c r="AX56">
        <f>IF(Z56&gt;0, (R56*SUMPRODUCT(K56:$K$98, X56:$X$98)-K56*$AZ$3)/Z56, 0)</f>
        <v>2223.3510190326656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6.1583839000000001E-2</v>
      </c>
      <c r="Q57" s="4">
        <f t="shared" si="21"/>
        <v>25</v>
      </c>
      <c r="R57">
        <f t="shared" si="0"/>
        <v>2000000</v>
      </c>
      <c r="S57">
        <f t="shared" si="1"/>
        <v>2160.2453358246521</v>
      </c>
      <c r="U57">
        <f t="shared" si="13"/>
        <v>6.1583839000000001E-2</v>
      </c>
      <c r="V57">
        <f t="shared" si="14"/>
        <v>0.01</v>
      </c>
      <c r="W57">
        <f t="shared" si="15"/>
        <v>0.35669129359319318</v>
      </c>
      <c r="X57">
        <f t="shared" si="16"/>
        <v>2.196641919734494E-2</v>
      </c>
      <c r="Y57">
        <f t="shared" si="17"/>
        <v>3.566912935931932E-3</v>
      </c>
      <c r="Z57">
        <f t="shared" si="18"/>
        <v>0.33115796145991633</v>
      </c>
      <c r="AB57">
        <f t="shared" si="19"/>
        <v>793.04995109050572</v>
      </c>
      <c r="AC57">
        <f t="shared" si="2"/>
        <v>715.38244166498419</v>
      </c>
      <c r="AE57">
        <f t="shared" si="3"/>
        <v>0</v>
      </c>
      <c r="AF57">
        <f t="shared" si="24"/>
        <v>0</v>
      </c>
      <c r="AG57">
        <f t="shared" si="24"/>
        <v>-8.2789490364979077</v>
      </c>
      <c r="AH57">
        <f t="shared" si="5"/>
        <v>-43932.838394689883</v>
      </c>
      <c r="AI57">
        <f t="shared" si="25"/>
        <v>-43941.117343726379</v>
      </c>
      <c r="AJ57">
        <f t="shared" si="7"/>
        <v>77.66750942552153</v>
      </c>
      <c r="AK57">
        <f t="shared" si="22"/>
        <v>55.513496576335406</v>
      </c>
      <c r="AL57">
        <f t="shared" si="26"/>
        <v>-43807.936337724524</v>
      </c>
      <c r="AN57">
        <f t="shared" si="27"/>
        <v>0</v>
      </c>
      <c r="AO57">
        <f t="shared" si="27"/>
        <v>0</v>
      </c>
      <c r="AP57">
        <f t="shared" si="27"/>
        <v>-1.8205473757764962E-2</v>
      </c>
      <c r="AQ57">
        <f t="shared" si="27"/>
        <v>-96.608655636439096</v>
      </c>
      <c r="AR57">
        <f t="shared" si="27"/>
        <v>-96.626861110196856</v>
      </c>
      <c r="AS57">
        <f t="shared" si="27"/>
        <v>0.17079146138522702</v>
      </c>
      <c r="AT57">
        <f t="shared" si="27"/>
        <v>0.12207461365769752</v>
      </c>
      <c r="AU57">
        <f t="shared" si="23"/>
        <v>-96.333995035153933</v>
      </c>
      <c r="AW57">
        <v>54</v>
      </c>
      <c r="AX57">
        <f>IF(Z57&gt;0, (R57*SUMPRODUCT(K57:$K$98, X57:$X$98)-K57*$AZ$3)/Z57, 0)</f>
        <v>2160.2453358246521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7.6495508000000004E-2</v>
      </c>
      <c r="Q58" s="4">
        <f t="shared" si="21"/>
        <v>25</v>
      </c>
      <c r="R58">
        <f t="shared" si="0"/>
        <v>2000000</v>
      </c>
      <c r="S58">
        <f t="shared" si="1"/>
        <v>2080.737314226546</v>
      </c>
      <c r="U58">
        <f t="shared" si="13"/>
        <v>7.6495508000000004E-2</v>
      </c>
      <c r="V58">
        <f t="shared" si="14"/>
        <v>0.01</v>
      </c>
      <c r="W58">
        <f t="shared" si="15"/>
        <v>0.33115796145991633</v>
      </c>
      <c r="X58">
        <f t="shared" si="16"/>
        <v>2.5332096490120724E-2</v>
      </c>
      <c r="Y58">
        <f t="shared" si="17"/>
        <v>3.3115796145991635E-3</v>
      </c>
      <c r="Z58">
        <f t="shared" si="18"/>
        <v>0.30251428535519642</v>
      </c>
      <c r="AB58">
        <f t="shared" si="19"/>
        <v>715.38244166498419</v>
      </c>
      <c r="AC58">
        <f t="shared" si="2"/>
        <v>629.45276162513437</v>
      </c>
      <c r="AE58">
        <f t="shared" si="3"/>
        <v>0</v>
      </c>
      <c r="AF58">
        <f t="shared" si="24"/>
        <v>0</v>
      </c>
      <c r="AG58">
        <f t="shared" si="24"/>
        <v>-7.5628571338799109</v>
      </c>
      <c r="AH58">
        <f t="shared" si="5"/>
        <v>-50664.192980241445</v>
      </c>
      <c r="AI58">
        <f t="shared" si="25"/>
        <v>-50671.755837375327</v>
      </c>
      <c r="AJ58">
        <f t="shared" si="7"/>
        <v>85.929680039849814</v>
      </c>
      <c r="AK58">
        <f t="shared" si="22"/>
        <v>50.076770916548895</v>
      </c>
      <c r="AL58">
        <f t="shared" si="26"/>
        <v>-50535.749386418924</v>
      </c>
      <c r="AN58">
        <f t="shared" si="27"/>
        <v>0</v>
      </c>
      <c r="AO58">
        <f t="shared" si="27"/>
        <v>0</v>
      </c>
      <c r="AP58">
        <f t="shared" si="27"/>
        <v>-1.4848912550630722E-2</v>
      </c>
      <c r="AQ58">
        <f t="shared" si="27"/>
        <v>-99.474068820064247</v>
      </c>
      <c r="AR58">
        <f t="shared" si="27"/>
        <v>-99.48891773261488</v>
      </c>
      <c r="AS58">
        <f t="shared" si="27"/>
        <v>0.16871432076898318</v>
      </c>
      <c r="AT58">
        <f t="shared" si="27"/>
        <v>9.832072442922464E-2</v>
      </c>
      <c r="AU58">
        <f t="shared" si="23"/>
        <v>-99.221882687416667</v>
      </c>
      <c r="AW58">
        <v>55</v>
      </c>
      <c r="AX58">
        <f>IF(Z58&gt;0, (R58*SUMPRODUCT(K58:$K$98, X58:$X$98)-K58*$AZ$3)/Z58, 0)</f>
        <v>2080.737314226546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9.2986215999999997E-2</v>
      </c>
      <c r="Q59" s="4">
        <f t="shared" si="21"/>
        <v>25</v>
      </c>
      <c r="R59">
        <f t="shared" si="0"/>
        <v>2000000</v>
      </c>
      <c r="S59">
        <f t="shared" si="1"/>
        <v>1988.1873478272132</v>
      </c>
      <c r="U59">
        <f t="shared" si="13"/>
        <v>9.2986215999999997E-2</v>
      </c>
      <c r="V59">
        <f t="shared" si="14"/>
        <v>0.01</v>
      </c>
      <c r="W59">
        <f t="shared" si="15"/>
        <v>0.30251428535519642</v>
      </c>
      <c r="X59">
        <f t="shared" si="16"/>
        <v>2.812965868112393E-2</v>
      </c>
      <c r="Y59">
        <f t="shared" si="17"/>
        <v>3.0251428535519641E-3</v>
      </c>
      <c r="Z59">
        <f t="shared" si="18"/>
        <v>0.2713594838205205</v>
      </c>
      <c r="AB59">
        <f t="shared" si="19"/>
        <v>629.45276162513437</v>
      </c>
      <c r="AC59">
        <f t="shared" si="2"/>
        <v>539.51349244488222</v>
      </c>
      <c r="AE59">
        <f t="shared" si="3"/>
        <v>0</v>
      </c>
      <c r="AF59">
        <f t="shared" si="24"/>
        <v>0</v>
      </c>
      <c r="AG59">
        <f t="shared" si="24"/>
        <v>-6.7839870955130124</v>
      </c>
      <c r="AH59">
        <f t="shared" si="5"/>
        <v>-56259.317362247857</v>
      </c>
      <c r="AI59">
        <f t="shared" si="25"/>
        <v>-56266.101349343371</v>
      </c>
      <c r="AJ59">
        <f t="shared" si="7"/>
        <v>89.939269180252154</v>
      </c>
      <c r="AK59">
        <f t="shared" si="22"/>
        <v>44.061693313759413</v>
      </c>
      <c r="AL59">
        <f t="shared" si="26"/>
        <v>-56132.100386849364</v>
      </c>
      <c r="AN59">
        <f t="shared" si="27"/>
        <v>0</v>
      </c>
      <c r="AO59">
        <f t="shared" si="27"/>
        <v>0</v>
      </c>
      <c r="AP59">
        <f t="shared" si="27"/>
        <v>-1.1892570745827101E-2</v>
      </c>
      <c r="AQ59">
        <f t="shared" si="27"/>
        <v>-98.624584985575638</v>
      </c>
      <c r="AR59">
        <f t="shared" si="27"/>
        <v>-98.636477556321466</v>
      </c>
      <c r="AS59">
        <f t="shared" si="27"/>
        <v>0.15766673882112547</v>
      </c>
      <c r="AT59">
        <f t="shared" si="27"/>
        <v>7.7241716049460563E-2</v>
      </c>
      <c r="AU59">
        <f t="shared" si="23"/>
        <v>-98.401569101450889</v>
      </c>
      <c r="AW59">
        <v>56</v>
      </c>
      <c r="AX59">
        <f>IF(Z59&gt;0, (R59*SUMPRODUCT(K59:$K$98, X59:$X$98)-K59*$AZ$3)/Z59, 0)</f>
        <v>1988.1873478272132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0.109364504</v>
      </c>
      <c r="Q60" s="4">
        <f t="shared" si="21"/>
        <v>25</v>
      </c>
      <c r="R60">
        <f t="shared" si="0"/>
        <v>2000000</v>
      </c>
      <c r="S60">
        <f t="shared" si="1"/>
        <v>1880.589153920648</v>
      </c>
      <c r="U60">
        <f t="shared" si="13"/>
        <v>0.109364504</v>
      </c>
      <c r="V60">
        <f t="shared" si="14"/>
        <v>0.01</v>
      </c>
      <c r="W60">
        <f t="shared" si="15"/>
        <v>0.2713594838205205</v>
      </c>
      <c r="X60">
        <f t="shared" si="16"/>
        <v>2.9677095353727249E-2</v>
      </c>
      <c r="Y60">
        <f t="shared" si="17"/>
        <v>2.7135948382052051E-3</v>
      </c>
      <c r="Z60">
        <f t="shared" si="18"/>
        <v>0.23896879362858803</v>
      </c>
      <c r="AB60">
        <f t="shared" si="19"/>
        <v>539.51349244488222</v>
      </c>
      <c r="AC60">
        <f t="shared" si="2"/>
        <v>449.40212142342426</v>
      </c>
      <c r="AE60">
        <f t="shared" si="3"/>
        <v>0</v>
      </c>
      <c r="AF60">
        <f t="shared" si="24"/>
        <v>0</v>
      </c>
      <c r="AG60">
        <f t="shared" si="24"/>
        <v>-5.9742198407147011</v>
      </c>
      <c r="AH60">
        <f t="shared" si="5"/>
        <v>-59354.190707454502</v>
      </c>
      <c r="AI60">
        <f t="shared" si="25"/>
        <v>-59360.164927295213</v>
      </c>
      <c r="AJ60">
        <f t="shared" si="7"/>
        <v>90.111371021457956</v>
      </c>
      <c r="AK60">
        <f t="shared" si="22"/>
        <v>37.765944471141758</v>
      </c>
      <c r="AL60">
        <f t="shared" si="26"/>
        <v>-59232.287611802618</v>
      </c>
      <c r="AN60">
        <f t="shared" si="27"/>
        <v>0</v>
      </c>
      <c r="AO60">
        <f t="shared" si="27"/>
        <v>0</v>
      </c>
      <c r="AP60">
        <f t="shared" si="27"/>
        <v>-9.3509106584522671E-3</v>
      </c>
      <c r="AQ60">
        <f t="shared" si="27"/>
        <v>-92.901792921592218</v>
      </c>
      <c r="AR60">
        <f t="shared" si="27"/>
        <v>-92.911143832250659</v>
      </c>
      <c r="AS60">
        <f t="shared" si="27"/>
        <v>0.14104324952854333</v>
      </c>
      <c r="AT60">
        <f t="shared" si="27"/>
        <v>5.9111646724983716E-2</v>
      </c>
      <c r="AU60">
        <f t="shared" si="23"/>
        <v>-92.710988935997136</v>
      </c>
      <c r="AW60">
        <v>57</v>
      </c>
      <c r="AX60">
        <f>IF(Z60&gt;0, (R60*SUMPRODUCT(K60:$K$98, X60:$X$98)-K60*$AZ$3)/Z60, 0)</f>
        <v>1880.589153920648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0.12705264299999999</v>
      </c>
      <c r="Q61" s="4">
        <f t="shared" si="21"/>
        <v>25</v>
      </c>
      <c r="R61">
        <f t="shared" si="0"/>
        <v>2000000</v>
      </c>
      <c r="S61">
        <f t="shared" si="1"/>
        <v>1765.618495299974</v>
      </c>
      <c r="U61">
        <f t="shared" si="13"/>
        <v>0.12705264299999999</v>
      </c>
      <c r="V61">
        <f t="shared" si="14"/>
        <v>0.01</v>
      </c>
      <c r="W61">
        <f t="shared" si="15"/>
        <v>0.23896879362858803</v>
      </c>
      <c r="X61">
        <f t="shared" si="16"/>
        <v>3.0361616825033667E-2</v>
      </c>
      <c r="Y61">
        <f t="shared" si="17"/>
        <v>2.3896879362858801E-3</v>
      </c>
      <c r="Z61">
        <f t="shared" si="18"/>
        <v>0.20621748886726848</v>
      </c>
      <c r="AB61">
        <f t="shared" si="19"/>
        <v>449.40212142342426</v>
      </c>
      <c r="AC61">
        <f t="shared" si="2"/>
        <v>364.10141239836571</v>
      </c>
      <c r="AE61">
        <f t="shared" si="3"/>
        <v>0</v>
      </c>
      <c r="AF61">
        <f t="shared" si="24"/>
        <v>0</v>
      </c>
      <c r="AG61">
        <f t="shared" si="24"/>
        <v>-5.1554372216817121</v>
      </c>
      <c r="AH61">
        <f t="shared" si="5"/>
        <v>-60723.233650067334</v>
      </c>
      <c r="AI61">
        <f t="shared" si="25"/>
        <v>-60728.389087289019</v>
      </c>
      <c r="AJ61">
        <f t="shared" si="7"/>
        <v>85.300709025058552</v>
      </c>
      <c r="AK61">
        <f t="shared" si="22"/>
        <v>31.458148499639702</v>
      </c>
      <c r="AL61">
        <f t="shared" si="26"/>
        <v>-60611.63022976432</v>
      </c>
      <c r="AN61">
        <f t="shared" si="27"/>
        <v>0</v>
      </c>
      <c r="AO61">
        <f t="shared" si="27"/>
        <v>0</v>
      </c>
      <c r="AP61">
        <f t="shared" si="27"/>
        <v>-7.2047711055843854E-3</v>
      </c>
      <c r="AQ61">
        <f t="shared" si="27"/>
        <v>-84.861279543802169</v>
      </c>
      <c r="AR61">
        <f t="shared" si="27"/>
        <v>-84.868484314907761</v>
      </c>
      <c r="AS61">
        <f t="shared" si="27"/>
        <v>0.11920852824760586</v>
      </c>
      <c r="AT61">
        <f t="shared" si="27"/>
        <v>4.3963052908915785E-2</v>
      </c>
      <c r="AU61">
        <f t="shared" si="23"/>
        <v>-84.705312733751242</v>
      </c>
      <c r="AW61">
        <v>58</v>
      </c>
      <c r="AX61">
        <f>IF(Z61&gt;0, (R61*SUMPRODUCT(K61:$K$98, X61:$X$98)-K61*$AZ$3)/Z61, 0)</f>
        <v>1765.618495299974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0.145586511</v>
      </c>
      <c r="Q62" s="4">
        <f t="shared" si="21"/>
        <v>25</v>
      </c>
      <c r="R62">
        <f t="shared" si="0"/>
        <v>2000000</v>
      </c>
      <c r="S62">
        <f t="shared" si="1"/>
        <v>1642.5783472804883</v>
      </c>
      <c r="U62">
        <f t="shared" si="13"/>
        <v>0.145586511</v>
      </c>
      <c r="V62">
        <f t="shared" si="14"/>
        <v>0.01</v>
      </c>
      <c r="W62">
        <f t="shared" si="15"/>
        <v>0.20621748886726848</v>
      </c>
      <c r="X62">
        <f t="shared" si="16"/>
        <v>3.002248471136696E-2</v>
      </c>
      <c r="Y62">
        <f t="shared" si="17"/>
        <v>2.0621748886726849E-3</v>
      </c>
      <c r="Z62">
        <f t="shared" si="18"/>
        <v>0.17413282926722884</v>
      </c>
      <c r="AB62">
        <f t="shared" si="19"/>
        <v>364.10141239836571</v>
      </c>
      <c r="AC62">
        <f t="shared" si="2"/>
        <v>286.02681490504017</v>
      </c>
      <c r="AE62">
        <f t="shared" si="3"/>
        <v>0</v>
      </c>
      <c r="AF62">
        <f t="shared" si="24"/>
        <v>0</v>
      </c>
      <c r="AG62">
        <f t="shared" si="24"/>
        <v>-4.3533207316807214</v>
      </c>
      <c r="AH62">
        <f t="shared" si="5"/>
        <v>-60044.969422733921</v>
      </c>
      <c r="AI62">
        <f t="shared" si="25"/>
        <v>-60049.3227434656</v>
      </c>
      <c r="AJ62">
        <f t="shared" si="7"/>
        <v>78.074597493325541</v>
      </c>
      <c r="AK62">
        <f t="shared" si="22"/>
        <v>25.487098867885603</v>
      </c>
      <c r="AL62">
        <f t="shared" si="26"/>
        <v>-59945.761047104388</v>
      </c>
      <c r="AN62">
        <f t="shared" si="27"/>
        <v>0</v>
      </c>
      <c r="AO62">
        <f t="shared" si="27"/>
        <v>0</v>
      </c>
      <c r="AP62">
        <f t="shared" si="27"/>
        <v>-5.4319695595650879E-3</v>
      </c>
      <c r="AQ62">
        <f t="shared" si="27"/>
        <v>-74.922677701117379</v>
      </c>
      <c r="AR62">
        <f t="shared" si="27"/>
        <v>-74.928109670676932</v>
      </c>
      <c r="AS62">
        <f t="shared" si="27"/>
        <v>9.7419616678531704E-2</v>
      </c>
      <c r="AT62">
        <f t="shared" si="27"/>
        <v>3.1802192796056582E-2</v>
      </c>
      <c r="AU62">
        <f t="shared" si="23"/>
        <v>-74.798887861202346</v>
      </c>
      <c r="AW62">
        <v>59</v>
      </c>
      <c r="AX62">
        <f>IF(Z62&gt;0, (R62*SUMPRODUCT(K62:$K$98, X62:$X$98)-K62*$AZ$3)/Z62, 0)</f>
        <v>1642.5783472804883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0.16473611299999999</v>
      </c>
      <c r="Q63" s="4">
        <f t="shared" si="21"/>
        <v>25</v>
      </c>
      <c r="R63">
        <f t="shared" si="0"/>
        <v>2000000</v>
      </c>
      <c r="S63">
        <f t="shared" si="1"/>
        <v>1511.171256833909</v>
      </c>
      <c r="U63">
        <f t="shared" si="13"/>
        <v>0.16473611299999999</v>
      </c>
      <c r="V63">
        <f t="shared" si="14"/>
        <v>0.01</v>
      </c>
      <c r="W63">
        <f t="shared" si="15"/>
        <v>0.17413282926722884</v>
      </c>
      <c r="X63">
        <f t="shared" si="16"/>
        <v>2.8685965439175915E-2</v>
      </c>
      <c r="Y63">
        <f t="shared" si="17"/>
        <v>1.7413282926722884E-3</v>
      </c>
      <c r="Z63">
        <f t="shared" si="18"/>
        <v>0.14370553553538062</v>
      </c>
      <c r="AB63">
        <f t="shared" si="19"/>
        <v>286.02681490504017</v>
      </c>
      <c r="AC63">
        <f t="shared" si="2"/>
        <v>217.1636747489911</v>
      </c>
      <c r="AE63">
        <f t="shared" si="3"/>
        <v>0</v>
      </c>
      <c r="AF63">
        <f t="shared" si="24"/>
        <v>0</v>
      </c>
      <c r="AG63">
        <f t="shared" si="24"/>
        <v>-3.5926383883845157</v>
      </c>
      <c r="AH63">
        <f t="shared" si="5"/>
        <v>-57371.930878351828</v>
      </c>
      <c r="AI63">
        <f t="shared" si="25"/>
        <v>-57375.523516740213</v>
      </c>
      <c r="AJ63">
        <f t="shared" si="7"/>
        <v>68.86314015604907</v>
      </c>
      <c r="AK63">
        <f t="shared" si="22"/>
        <v>20.021877043352813</v>
      </c>
      <c r="AL63">
        <f t="shared" si="26"/>
        <v>-57286.638499540815</v>
      </c>
      <c r="AN63">
        <f t="shared" si="27"/>
        <v>0</v>
      </c>
      <c r="AO63">
        <f t="shared" si="27"/>
        <v>0</v>
      </c>
      <c r="AP63">
        <f t="shared" si="27"/>
        <v>-4.0025074221360377E-3</v>
      </c>
      <c r="AQ63">
        <f t="shared" si="27"/>
        <v>-63.917253655505313</v>
      </c>
      <c r="AR63">
        <f t="shared" si="27"/>
        <v>-63.921256162927449</v>
      </c>
      <c r="AS63">
        <f t="shared" si="27"/>
        <v>7.6719446765729088E-2</v>
      </c>
      <c r="AT63">
        <f t="shared" si="27"/>
        <v>2.2306088954070859E-2</v>
      </c>
      <c r="AU63">
        <f t="shared" si="23"/>
        <v>-63.822230627207652</v>
      </c>
      <c r="AW63">
        <v>60</v>
      </c>
      <c r="AX63">
        <f>IF(Z63&gt;0, (R63*SUMPRODUCT(K63:$K$98, X63:$X$98)-K63*$AZ$3)/Z63, 0)</f>
        <v>1511.171256833909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0.18528323299999999</v>
      </c>
      <c r="Q64" s="4">
        <f t="shared" si="21"/>
        <v>25</v>
      </c>
      <c r="R64">
        <f t="shared" si="0"/>
        <v>2000000</v>
      </c>
      <c r="S64">
        <f t="shared" si="1"/>
        <v>1371.9615196477337</v>
      </c>
      <c r="U64">
        <f t="shared" si="13"/>
        <v>0.18528323299999999</v>
      </c>
      <c r="V64">
        <f t="shared" si="14"/>
        <v>0.01</v>
      </c>
      <c r="W64">
        <f t="shared" si="15"/>
        <v>0.14370553553538062</v>
      </c>
      <c r="X64">
        <f t="shared" si="16"/>
        <v>2.6626226223991706E-2</v>
      </c>
      <c r="Y64">
        <f t="shared" si="17"/>
        <v>1.4370553553538063E-3</v>
      </c>
      <c r="Z64">
        <f t="shared" si="18"/>
        <v>0.11564225395603511</v>
      </c>
      <c r="AB64">
        <f t="shared" si="19"/>
        <v>217.1636747489911</v>
      </c>
      <c r="AC64">
        <f t="shared" si="2"/>
        <v>158.65672247301109</v>
      </c>
      <c r="AE64">
        <f t="shared" si="3"/>
        <v>0</v>
      </c>
      <c r="AF64">
        <f t="shared" si="24"/>
        <v>0</v>
      </c>
      <c r="AG64">
        <f t="shared" si="24"/>
        <v>-2.8910563489008778</v>
      </c>
      <c r="AH64">
        <f t="shared" si="5"/>
        <v>-53252.452447983414</v>
      </c>
      <c r="AI64">
        <f t="shared" si="25"/>
        <v>-53255.343504332319</v>
      </c>
      <c r="AJ64">
        <f t="shared" si="7"/>
        <v>58.506952275980012</v>
      </c>
      <c r="AK64">
        <f t="shared" si="22"/>
        <v>15.201457232429378</v>
      </c>
      <c r="AL64">
        <f t="shared" si="26"/>
        <v>-53181.635094823912</v>
      </c>
      <c r="AN64">
        <f t="shared" si="27"/>
        <v>0</v>
      </c>
      <c r="AO64">
        <f t="shared" si="27"/>
        <v>0</v>
      </c>
      <c r="AP64">
        <f t="shared" si="27"/>
        <v>-2.8757900291382288E-3</v>
      </c>
      <c r="AQ64">
        <f t="shared" si="27"/>
        <v>-52.971251091418623</v>
      </c>
      <c r="AR64">
        <f t="shared" si="27"/>
        <v>-52.974126881447766</v>
      </c>
      <c r="AS64">
        <f t="shared" si="27"/>
        <v>5.8198004357298758E-2</v>
      </c>
      <c r="AT64">
        <f t="shared" si="27"/>
        <v>1.5121185428990913E-2</v>
      </c>
      <c r="AU64">
        <f t="shared" si="23"/>
        <v>-52.900807691661477</v>
      </c>
      <c r="AW64">
        <v>61</v>
      </c>
      <c r="AX64">
        <f>IF(Z64&gt;0, (R64*SUMPRODUCT(K64:$K$98, X64:$X$98)-K64*$AZ$3)/Z64, 0)</f>
        <v>1371.9615196477337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0.20641411200000001</v>
      </c>
      <c r="Q65" s="4">
        <f t="shared" si="21"/>
        <v>25</v>
      </c>
      <c r="R65">
        <f t="shared" si="0"/>
        <v>2000000</v>
      </c>
      <c r="S65">
        <f t="shared" si="1"/>
        <v>1219.6139622228095</v>
      </c>
      <c r="U65">
        <f t="shared" si="13"/>
        <v>0.20641411200000001</v>
      </c>
      <c r="V65">
        <f t="shared" si="14"/>
        <v>0.01</v>
      </c>
      <c r="W65">
        <f t="shared" si="15"/>
        <v>0.11564225395603511</v>
      </c>
      <c r="X65">
        <f t="shared" si="16"/>
        <v>2.3870193160013476E-2</v>
      </c>
      <c r="Y65">
        <f t="shared" si="17"/>
        <v>1.1564225395603511E-3</v>
      </c>
      <c r="Z65">
        <f t="shared" si="18"/>
        <v>9.0615638256461295E-2</v>
      </c>
      <c r="AB65">
        <f t="shared" si="19"/>
        <v>158.65672247301109</v>
      </c>
      <c r="AC65">
        <f t="shared" si="2"/>
        <v>110.51609761331156</v>
      </c>
      <c r="AE65">
        <f t="shared" si="3"/>
        <v>0</v>
      </c>
      <c r="AF65">
        <f t="shared" si="24"/>
        <v>0</v>
      </c>
      <c r="AG65">
        <f t="shared" si="24"/>
        <v>-2.2653909564115322</v>
      </c>
      <c r="AH65">
        <f t="shared" si="5"/>
        <v>-47740.386320026955</v>
      </c>
      <c r="AI65">
        <f t="shared" si="25"/>
        <v>-47742.651710983366</v>
      </c>
      <c r="AJ65">
        <f t="shared" si="7"/>
        <v>48.140624859699528</v>
      </c>
      <c r="AK65">
        <f t="shared" si="22"/>
        <v>11.105970573110778</v>
      </c>
      <c r="AL65">
        <f t="shared" si="26"/>
        <v>-47683.405115550559</v>
      </c>
      <c r="AN65">
        <f t="shared" si="27"/>
        <v>0</v>
      </c>
      <c r="AO65">
        <f t="shared" si="27"/>
        <v>0</v>
      </c>
      <c r="AP65">
        <f t="shared" si="27"/>
        <v>-2.0119897175748433E-3</v>
      </c>
      <c r="AQ65">
        <f t="shared" si="27"/>
        <v>-42.400260368787258</v>
      </c>
      <c r="AR65">
        <f t="shared" si="27"/>
        <v>-42.402272358504831</v>
      </c>
      <c r="AS65">
        <f t="shared" si="27"/>
        <v>4.275572917831847E-2</v>
      </c>
      <c r="AT65">
        <f t="shared" si="27"/>
        <v>9.8636831464107132E-3</v>
      </c>
      <c r="AU65">
        <f t="shared" si="23"/>
        <v>-42.349652946180107</v>
      </c>
      <c r="AW65">
        <v>62</v>
      </c>
      <c r="AX65">
        <f>IF(Z65&gt;0, (R65*SUMPRODUCT(K65:$K$98, X65:$X$98)-K65*$AZ$3)/Z65, 0)</f>
        <v>1219.6139622228095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0.22879502199999999</v>
      </c>
      <c r="Q66" s="4">
        <f t="shared" si="21"/>
        <v>25</v>
      </c>
      <c r="R66">
        <f t="shared" si="0"/>
        <v>2000000</v>
      </c>
      <c r="S66">
        <f t="shared" si="1"/>
        <v>1050.0430245592784</v>
      </c>
      <c r="U66">
        <f t="shared" si="13"/>
        <v>0.22879502199999999</v>
      </c>
      <c r="V66">
        <f t="shared" si="14"/>
        <v>0.01</v>
      </c>
      <c r="W66">
        <f t="shared" si="15"/>
        <v>9.0615638256461295E-2</v>
      </c>
      <c r="X66">
        <f t="shared" si="16"/>
        <v>2.0732406948431103E-2</v>
      </c>
      <c r="Y66">
        <f t="shared" si="17"/>
        <v>9.0615638256461299E-4</v>
      </c>
      <c r="Z66">
        <f t="shared" si="18"/>
        <v>6.8977074925465579E-2</v>
      </c>
      <c r="AB66">
        <f t="shared" si="19"/>
        <v>110.51609761331156</v>
      </c>
      <c r="AC66">
        <f t="shared" si="2"/>
        <v>72.428896379987833</v>
      </c>
      <c r="AE66">
        <f t="shared" si="3"/>
        <v>0</v>
      </c>
      <c r="AF66">
        <f t="shared" si="24"/>
        <v>0</v>
      </c>
      <c r="AG66">
        <f t="shared" si="24"/>
        <v>-1.7244268731366394</v>
      </c>
      <c r="AH66">
        <f t="shared" si="5"/>
        <v>-41464.813896862208</v>
      </c>
      <c r="AI66">
        <f t="shared" si="25"/>
        <v>-41466.538323735345</v>
      </c>
      <c r="AJ66">
        <f t="shared" si="7"/>
        <v>38.087201233323725</v>
      </c>
      <c r="AK66">
        <f t="shared" si="22"/>
        <v>7.7361268329318102</v>
      </c>
      <c r="AL66">
        <f t="shared" si="26"/>
        <v>-41420.714995669092</v>
      </c>
      <c r="AN66">
        <f t="shared" si="27"/>
        <v>0</v>
      </c>
      <c r="AO66">
        <f t="shared" si="27"/>
        <v>0</v>
      </c>
      <c r="AP66">
        <f t="shared" si="27"/>
        <v>-1.3674433827703437E-3</v>
      </c>
      <c r="AQ66">
        <f t="shared" si="27"/>
        <v>-32.880945121165006</v>
      </c>
      <c r="AR66">
        <f t="shared" si="27"/>
        <v>-32.882312564547782</v>
      </c>
      <c r="AS66">
        <f t="shared" si="27"/>
        <v>3.0202551413511951E-2</v>
      </c>
      <c r="AT66">
        <f t="shared" si="27"/>
        <v>6.1346268785075165E-3</v>
      </c>
      <c r="AU66">
        <f t="shared" si="23"/>
        <v>-32.845975386255759</v>
      </c>
      <c r="AW66">
        <v>63</v>
      </c>
      <c r="AX66">
        <f>IF(Z66&gt;0, (R66*SUMPRODUCT(K66:$K$98, X66:$X$98)-K66*$AZ$3)/Z66, 0)</f>
        <v>1050.0430245592784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0.25248784600000002</v>
      </c>
      <c r="Q67" s="4">
        <f t="shared" si="21"/>
        <v>25</v>
      </c>
      <c r="R67">
        <f t="shared" ref="R67:R89" si="28">$C$6</f>
        <v>2000000</v>
      </c>
      <c r="S67">
        <f t="shared" ref="S67:S89" si="29">AX67</f>
        <v>853.10941667821055</v>
      </c>
      <c r="U67">
        <f t="shared" si="13"/>
        <v>0.25248784600000002</v>
      </c>
      <c r="V67">
        <f t="shared" si="14"/>
        <v>0.01</v>
      </c>
      <c r="W67">
        <f t="shared" si="15"/>
        <v>6.8977074925465579E-2</v>
      </c>
      <c r="X67">
        <f t="shared" si="16"/>
        <v>1.7415873071311417E-2</v>
      </c>
      <c r="Y67">
        <f t="shared" si="17"/>
        <v>6.8977074925465575E-4</v>
      </c>
      <c r="Z67">
        <f t="shared" si="18"/>
        <v>5.0871431104899507E-2</v>
      </c>
      <c r="AB67">
        <f t="shared" si="19"/>
        <v>72.428896379987833</v>
      </c>
      <c r="AC67">
        <f t="shared" ref="AC67:AC89" si="30">S67*Z67</f>
        <v>43.398896915486596</v>
      </c>
      <c r="AE67">
        <f t="shared" ref="AE67:AE89" si="31">$Z67*O67</f>
        <v>0</v>
      </c>
      <c r="AF67">
        <f t="shared" ref="AF67:AG89" si="32">-$Z67*P67</f>
        <v>0</v>
      </c>
      <c r="AG67">
        <f t="shared" si="32"/>
        <v>-1.2717857776224877</v>
      </c>
      <c r="AH67">
        <f t="shared" ref="AH67:AH89" si="33">-X67*R67</f>
        <v>-34831.746142622833</v>
      </c>
      <c r="AI67">
        <f t="shared" ref="AI67:AI89" si="34">SUM(AE67:AH67)</f>
        <v>-34833.017928400455</v>
      </c>
      <c r="AJ67">
        <f t="shared" ref="AJ67:AJ89" si="35">AB67-AC67</f>
        <v>29.029999464501238</v>
      </c>
      <c r="AK67">
        <f t="shared" si="22"/>
        <v>5.0700227465991485</v>
      </c>
      <c r="AL67">
        <f t="shared" si="26"/>
        <v>-34798.917906189352</v>
      </c>
      <c r="AN67">
        <f t="shared" ref="AN67:AT89" si="36">AE67*$K67</f>
        <v>0</v>
      </c>
      <c r="AO67">
        <f t="shared" si="36"/>
        <v>0</v>
      </c>
      <c r="AP67">
        <f t="shared" si="36"/>
        <v>-9.0045188812500239E-4</v>
      </c>
      <c r="AQ67">
        <f t="shared" si="36"/>
        <v>-24.66163101733126</v>
      </c>
      <c r="AR67">
        <f t="shared" si="36"/>
        <v>-24.662531469219385</v>
      </c>
      <c r="AS67">
        <f t="shared" si="36"/>
        <v>2.05538686546291E-2</v>
      </c>
      <c r="AT67">
        <f t="shared" si="36"/>
        <v>3.5896859638943567E-3</v>
      </c>
      <c r="AU67">
        <f t="shared" si="23"/>
        <v>-24.638387914600859</v>
      </c>
      <c r="AW67">
        <v>64</v>
      </c>
      <c r="AX67">
        <f>IF(Z67&gt;0, (R67*SUMPRODUCT(K67:$K$98, X67:$X$98)-K67*$AZ$3)/Z67, 0)</f>
        <v>853.10941667821055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89" si="37">G68+$C$9</f>
        <v>0.12000000000000001</v>
      </c>
      <c r="I68" s="5">
        <f t="shared" ref="I68:I89" si="38">1+H68</f>
        <v>1.1200000000000001</v>
      </c>
      <c r="J68">
        <f t="shared" ref="J68:J89" si="39">1/I68</f>
        <v>0.89285714285714279</v>
      </c>
      <c r="K68">
        <f t="shared" si="20"/>
        <v>6.3216220393231843E-4</v>
      </c>
      <c r="L68" s="2">
        <v>65</v>
      </c>
      <c r="M68" s="6">
        <v>0.27661797300000002</v>
      </c>
      <c r="Q68" s="4">
        <f t="shared" si="21"/>
        <v>25</v>
      </c>
      <c r="R68">
        <f t="shared" si="28"/>
        <v>2000000</v>
      </c>
      <c r="S68">
        <f t="shared" si="29"/>
        <v>611.05381646436149</v>
      </c>
      <c r="U68">
        <f t="shared" ref="U68:U89" si="40">M68</f>
        <v>0.27661797300000002</v>
      </c>
      <c r="V68">
        <f t="shared" ref="V68:V89" si="41">$C$10</f>
        <v>0.01</v>
      </c>
      <c r="W68">
        <f t="shared" ref="W68:W89" si="42">Z67</f>
        <v>5.0871431104899507E-2</v>
      </c>
      <c r="X68">
        <f t="shared" ref="X68:X89" si="43">U68*W68</f>
        <v>1.4071952155846452E-2</v>
      </c>
      <c r="Y68">
        <f t="shared" ref="Y68:Y89" si="44">V68*W68</f>
        <v>5.0871431104899511E-4</v>
      </c>
      <c r="Z68">
        <f t="shared" ref="Z68:Z89" si="45">MAX(0, W68-X68-Y68)</f>
        <v>3.6290764638004062E-2</v>
      </c>
      <c r="AB68">
        <f t="shared" ref="AB68:AB89" si="46">AC67</f>
        <v>43.398896915486596</v>
      </c>
      <c r="AC68">
        <f t="shared" si="30"/>
        <v>22.175610234462276</v>
      </c>
      <c r="AE68">
        <f t="shared" si="31"/>
        <v>0</v>
      </c>
      <c r="AF68">
        <f t="shared" si="32"/>
        <v>0</v>
      </c>
      <c r="AG68">
        <f t="shared" si="32"/>
        <v>-0.90726911595010151</v>
      </c>
      <c r="AH68">
        <f t="shared" si="33"/>
        <v>-28143.904311692906</v>
      </c>
      <c r="AI68">
        <f t="shared" si="34"/>
        <v>-28144.811580808855</v>
      </c>
      <c r="AJ68">
        <f t="shared" si="35"/>
        <v>21.223286681024319</v>
      </c>
      <c r="AK68">
        <f t="shared" si="22"/>
        <v>3.0379227840840621</v>
      </c>
      <c r="AL68">
        <f t="shared" si="26"/>
        <v>-28120.550371343747</v>
      </c>
      <c r="AN68">
        <f t="shared" si="36"/>
        <v>0</v>
      </c>
      <c r="AO68">
        <f t="shared" si="36"/>
        <v>0</v>
      </c>
      <c r="AP68">
        <f t="shared" si="36"/>
        <v>-5.7354124389874235E-4</v>
      </c>
      <c r="AQ68">
        <f t="shared" si="36"/>
        <v>-17.791512576940068</v>
      </c>
      <c r="AR68">
        <f t="shared" si="36"/>
        <v>-17.792086118183963</v>
      </c>
      <c r="AS68">
        <f t="shared" si="36"/>
        <v>1.3416559682963753E-2</v>
      </c>
      <c r="AT68">
        <f t="shared" si="36"/>
        <v>1.9204599625627853E-3</v>
      </c>
      <c r="AU68">
        <f t="shared" si="23"/>
        <v>-17.776749098538438</v>
      </c>
      <c r="AW68">
        <v>65</v>
      </c>
      <c r="AX68">
        <f>IF(Z68&gt;0, (R68*SUMPRODUCT(K68:$K$98, X68:$X$98)-K68*$AZ$3)/Z68, 0)</f>
        <v>611.05381646436149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89" si="47">K68*J69</f>
        <v>5.6443053922528431E-4</v>
      </c>
      <c r="L69" s="2">
        <v>66</v>
      </c>
      <c r="M69" s="6">
        <v>0.30183517399999998</v>
      </c>
      <c r="Q69" s="4">
        <f t="shared" ref="Q69:Q89" si="48">$C$8</f>
        <v>25</v>
      </c>
      <c r="R69">
        <f t="shared" si="28"/>
        <v>2000000</v>
      </c>
      <c r="S69">
        <f t="shared" si="29"/>
        <v>298.47199809465496</v>
      </c>
      <c r="U69">
        <f t="shared" si="40"/>
        <v>0.30183517399999998</v>
      </c>
      <c r="V69">
        <f t="shared" si="41"/>
        <v>0.01</v>
      </c>
      <c r="W69">
        <f t="shared" si="42"/>
        <v>3.6290764638004062E-2</v>
      </c>
      <c r="X69">
        <f t="shared" si="43"/>
        <v>1.0953829259105003E-2</v>
      </c>
      <c r="Y69">
        <f t="shared" si="44"/>
        <v>3.6290764638004062E-4</v>
      </c>
      <c r="Z69">
        <f t="shared" si="45"/>
        <v>2.497402773251902E-2</v>
      </c>
      <c r="AB69">
        <f t="shared" si="46"/>
        <v>22.175610234462276</v>
      </c>
      <c r="AC69">
        <f t="shared" si="30"/>
        <v>7.454047957796277</v>
      </c>
      <c r="AE69">
        <f t="shared" si="31"/>
        <v>0</v>
      </c>
      <c r="AF69">
        <f t="shared" si="32"/>
        <v>0</v>
      </c>
      <c r="AG69">
        <f t="shared" si="32"/>
        <v>-0.62435069331297555</v>
      </c>
      <c r="AH69">
        <f t="shared" si="33"/>
        <v>-21907.658518210006</v>
      </c>
      <c r="AI69">
        <f t="shared" si="34"/>
        <v>-21908.282868903319</v>
      </c>
      <c r="AJ69">
        <f t="shared" si="35"/>
        <v>14.721562276665999</v>
      </c>
      <c r="AK69">
        <f t="shared" si="22"/>
        <v>1.5522927164123594</v>
      </c>
      <c r="AL69">
        <f t="shared" si="26"/>
        <v>-21892.009013910239</v>
      </c>
      <c r="AN69">
        <f t="shared" si="36"/>
        <v>0</v>
      </c>
      <c r="AO69">
        <f t="shared" si="36"/>
        <v>0</v>
      </c>
      <c r="AP69">
        <f t="shared" si="36"/>
        <v>-3.524025984923229E-4</v>
      </c>
      <c r="AQ69">
        <f t="shared" si="36"/>
        <v>-12.365351510596668</v>
      </c>
      <c r="AR69">
        <f t="shared" si="36"/>
        <v>-12.36570391319516</v>
      </c>
      <c r="AS69">
        <f t="shared" si="36"/>
        <v>8.3092993340571943E-3</v>
      </c>
      <c r="AT69">
        <f t="shared" si="36"/>
        <v>8.7616141496010944E-4</v>
      </c>
      <c r="AU69">
        <f t="shared" si="23"/>
        <v>-12.35651845244614</v>
      </c>
      <c r="AW69">
        <v>66</v>
      </c>
      <c r="AX69">
        <f>IF(Z69&gt;0, (R69*SUMPRODUCT(K69:$K$98, X69:$X$98)-K69*$AZ$3)/Z69, 0)</f>
        <v>298.47199809465496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0.327222552</v>
      </c>
      <c r="Q70" s="4">
        <f t="shared" si="48"/>
        <v>25</v>
      </c>
      <c r="R70">
        <f t="shared" si="28"/>
        <v>2000000</v>
      </c>
      <c r="S70">
        <f t="shared" si="29"/>
        <v>-131.11692501981437</v>
      </c>
      <c r="U70">
        <f t="shared" si="40"/>
        <v>0.327222552</v>
      </c>
      <c r="V70">
        <f t="shared" si="41"/>
        <v>0.01</v>
      </c>
      <c r="W70">
        <f t="shared" si="42"/>
        <v>2.497402773251902E-2</v>
      </c>
      <c r="X70">
        <f t="shared" si="43"/>
        <v>8.1720650883536465E-3</v>
      </c>
      <c r="Y70">
        <f t="shared" si="44"/>
        <v>2.4974027732519019E-4</v>
      </c>
      <c r="Z70">
        <f t="shared" si="45"/>
        <v>1.6552222366840185E-2</v>
      </c>
      <c r="AB70">
        <f t="shared" si="46"/>
        <v>7.454047957796277</v>
      </c>
      <c r="AC70">
        <f t="shared" si="30"/>
        <v>-2.1702764989842791</v>
      </c>
      <c r="AE70">
        <f t="shared" si="31"/>
        <v>0</v>
      </c>
      <c r="AF70">
        <f t="shared" si="32"/>
        <v>0</v>
      </c>
      <c r="AG70">
        <f t="shared" si="32"/>
        <v>-0.41380555917100464</v>
      </c>
      <c r="AH70">
        <f t="shared" si="33"/>
        <v>-16344.130176707293</v>
      </c>
      <c r="AI70">
        <f t="shared" si="34"/>
        <v>-16344.543982266463</v>
      </c>
      <c r="AJ70">
        <f t="shared" si="35"/>
        <v>9.6243244567805561</v>
      </c>
      <c r="AK70">
        <f t="shared" si="22"/>
        <v>0.52178335704573942</v>
      </c>
      <c r="AL70">
        <f t="shared" si="26"/>
        <v>-16334.397874452636</v>
      </c>
      <c r="AN70">
        <f t="shared" si="36"/>
        <v>0</v>
      </c>
      <c r="AO70">
        <f t="shared" si="36"/>
        <v>0</v>
      </c>
      <c r="AP70">
        <f t="shared" si="36"/>
        <v>-2.0853972758688434E-4</v>
      </c>
      <c r="AQ70">
        <f t="shared" si="36"/>
        <v>-8.2367198292920882</v>
      </c>
      <c r="AR70">
        <f t="shared" si="36"/>
        <v>-8.2369283690196742</v>
      </c>
      <c r="AS70">
        <f t="shared" si="36"/>
        <v>4.8502345025176257E-3</v>
      </c>
      <c r="AT70">
        <f t="shared" si="36"/>
        <v>2.6295576926438016E-4</v>
      </c>
      <c r="AU70">
        <f t="shared" si="23"/>
        <v>-8.2318151787478921</v>
      </c>
      <c r="AW70">
        <v>67</v>
      </c>
      <c r="AX70">
        <f>IF(Z70&gt;0, (R70*SUMPRODUCT(K70:$K$98, X70:$X$98)-K70*$AZ$3)/Z70, 0)</f>
        <v>-131.11692501981437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0.35219428400000002</v>
      </c>
      <c r="Q71" s="4">
        <f t="shared" si="48"/>
        <v>25</v>
      </c>
      <c r="R71">
        <f t="shared" si="28"/>
        <v>2000000</v>
      </c>
      <c r="S71">
        <f t="shared" si="29"/>
        <v>-753.96171371706305</v>
      </c>
      <c r="U71">
        <f t="shared" si="40"/>
        <v>0.35219428400000002</v>
      </c>
      <c r="V71">
        <f t="shared" si="41"/>
        <v>0.01</v>
      </c>
      <c r="W71">
        <f t="shared" si="42"/>
        <v>1.6552222366840185E-2</v>
      </c>
      <c r="X71">
        <f t="shared" si="43"/>
        <v>5.8295981050980649E-3</v>
      </c>
      <c r="Y71">
        <f t="shared" si="44"/>
        <v>1.6552222366840187E-4</v>
      </c>
      <c r="Z71">
        <f t="shared" si="45"/>
        <v>1.055710203807372E-2</v>
      </c>
      <c r="AB71">
        <f t="shared" si="46"/>
        <v>-2.1702764989842791</v>
      </c>
      <c r="AC71">
        <f t="shared" si="30"/>
        <v>-7.9596507445119613</v>
      </c>
      <c r="AE71">
        <f t="shared" si="31"/>
        <v>0</v>
      </c>
      <c r="AF71">
        <f t="shared" si="32"/>
        <v>0</v>
      </c>
      <c r="AG71">
        <f t="shared" si="32"/>
        <v>-0.263927550951843</v>
      </c>
      <c r="AH71">
        <f t="shared" si="33"/>
        <v>-11659.196210196129</v>
      </c>
      <c r="AI71">
        <f t="shared" si="34"/>
        <v>-11659.460137747081</v>
      </c>
      <c r="AJ71">
        <f t="shared" si="35"/>
        <v>5.7893742455276822</v>
      </c>
      <c r="AK71">
        <f t="shared" si="22"/>
        <v>-0.15191935492889955</v>
      </c>
      <c r="AL71">
        <f t="shared" si="26"/>
        <v>-11653.822682856482</v>
      </c>
      <c r="AN71">
        <f t="shared" si="36"/>
        <v>0</v>
      </c>
      <c r="AO71">
        <f t="shared" si="36"/>
        <v>0</v>
      </c>
      <c r="AP71">
        <f t="shared" si="36"/>
        <v>-1.1875699131071224E-4</v>
      </c>
      <c r="AQ71">
        <f t="shared" si="36"/>
        <v>-5.2461785745012692</v>
      </c>
      <c r="AR71">
        <f t="shared" si="36"/>
        <v>-5.2462973314925794</v>
      </c>
      <c r="AS71">
        <f t="shared" si="36"/>
        <v>2.6049901364637779E-3</v>
      </c>
      <c r="AT71">
        <f t="shared" si="36"/>
        <v>-6.8357719564155069E-5</v>
      </c>
      <c r="AU71">
        <f t="shared" si="23"/>
        <v>-5.24376069907568</v>
      </c>
      <c r="AW71">
        <v>68</v>
      </c>
      <c r="AX71">
        <f>IF(Z71&gt;0, (R71*SUMPRODUCT(K71:$K$98, X71:$X$98)-K71*$AZ$3)/Z71, 0)</f>
        <v>-753.96171371706305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0.377763185</v>
      </c>
      <c r="Q72" s="4">
        <f t="shared" si="48"/>
        <v>25</v>
      </c>
      <c r="R72">
        <f t="shared" si="28"/>
        <v>2000000</v>
      </c>
      <c r="S72">
        <f t="shared" si="29"/>
        <v>-1705.0809172405977</v>
      </c>
      <c r="U72">
        <f t="shared" si="40"/>
        <v>0.377763185</v>
      </c>
      <c r="V72">
        <f t="shared" si="41"/>
        <v>0.01</v>
      </c>
      <c r="W72">
        <f t="shared" si="42"/>
        <v>1.055710203807372E-2</v>
      </c>
      <c r="X72">
        <f t="shared" si="43"/>
        <v>3.9880844902727194E-3</v>
      </c>
      <c r="Y72">
        <f t="shared" si="44"/>
        <v>1.055710203807372E-4</v>
      </c>
      <c r="Z72">
        <f t="shared" si="45"/>
        <v>6.4634465274202631E-3</v>
      </c>
      <c r="AB72">
        <f t="shared" si="46"/>
        <v>-7.9596507445119613</v>
      </c>
      <c r="AC72">
        <f t="shared" si="30"/>
        <v>-11.020699333509299</v>
      </c>
      <c r="AE72">
        <f t="shared" si="31"/>
        <v>0</v>
      </c>
      <c r="AF72">
        <f t="shared" si="32"/>
        <v>0</v>
      </c>
      <c r="AG72">
        <f t="shared" si="32"/>
        <v>-0.16158616318550659</v>
      </c>
      <c r="AH72">
        <f t="shared" si="33"/>
        <v>-7976.1689805454389</v>
      </c>
      <c r="AI72">
        <f t="shared" si="34"/>
        <v>-7976.3305667086242</v>
      </c>
      <c r="AJ72">
        <f t="shared" si="35"/>
        <v>3.0610485889973376</v>
      </c>
      <c r="AK72">
        <f t="shared" ref="AK72:AK89" si="49">G72*SUM(AB72:AB72, AE72:AF72)</f>
        <v>-0.55717555211583736</v>
      </c>
      <c r="AL72">
        <f t="shared" si="26"/>
        <v>-7973.8266936717428</v>
      </c>
      <c r="AN72">
        <f t="shared" si="36"/>
        <v>0</v>
      </c>
      <c r="AO72">
        <f t="shared" si="36"/>
        <v>0</v>
      </c>
      <c r="AP72">
        <f t="shared" si="36"/>
        <v>-6.4917323320583159E-5</v>
      </c>
      <c r="AQ72">
        <f t="shared" si="36"/>
        <v>-3.2044299484679981</v>
      </c>
      <c r="AR72">
        <f t="shared" si="36"/>
        <v>-3.2044948657913186</v>
      </c>
      <c r="AS72">
        <f t="shared" si="36"/>
        <v>1.2297778289581834E-3</v>
      </c>
      <c r="AT72">
        <f t="shared" si="36"/>
        <v>-2.2384556171126742E-4</v>
      </c>
      <c r="AU72">
        <f t="shared" si="23"/>
        <v>-3.2034889335240715</v>
      </c>
      <c r="AW72">
        <v>69</v>
      </c>
      <c r="AX72">
        <f>IF(Z72&gt;0, (R72*SUMPRODUCT(K72:$K$98, X72:$X$98)-K72*$AZ$3)/Z72, 0)</f>
        <v>-1705.0809172405977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0.40377970400000002</v>
      </c>
      <c r="Q73" s="4">
        <f t="shared" si="48"/>
        <v>25</v>
      </c>
      <c r="R73">
        <f t="shared" si="28"/>
        <v>2000000</v>
      </c>
      <c r="S73">
        <f t="shared" si="29"/>
        <v>-3239.4058881605019</v>
      </c>
      <c r="U73">
        <f t="shared" si="40"/>
        <v>0.40377970400000002</v>
      </c>
      <c r="V73">
        <f t="shared" si="41"/>
        <v>0.01</v>
      </c>
      <c r="W73">
        <f t="shared" si="42"/>
        <v>6.4634465274202631E-3</v>
      </c>
      <c r="X73">
        <f t="shared" si="43"/>
        <v>2.6098085256615819E-3</v>
      </c>
      <c r="Y73">
        <f t="shared" si="44"/>
        <v>6.4634465274202634E-5</v>
      </c>
      <c r="Z73">
        <f t="shared" si="45"/>
        <v>3.7890035364844788E-3</v>
      </c>
      <c r="AB73">
        <f t="shared" si="46"/>
        <v>-11.020699333509299</v>
      </c>
      <c r="AC73">
        <f t="shared" si="30"/>
        <v>-12.274120366348786</v>
      </c>
      <c r="AE73">
        <f t="shared" si="31"/>
        <v>0</v>
      </c>
      <c r="AF73">
        <f t="shared" si="32"/>
        <v>0</v>
      </c>
      <c r="AG73">
        <f t="shared" si="32"/>
        <v>-9.4725088412111969E-2</v>
      </c>
      <c r="AH73">
        <f t="shared" si="33"/>
        <v>-5219.6170513231637</v>
      </c>
      <c r="AI73">
        <f t="shared" si="34"/>
        <v>-5219.7117764115756</v>
      </c>
      <c r="AJ73">
        <f t="shared" si="35"/>
        <v>1.253421032839487</v>
      </c>
      <c r="AK73">
        <f t="shared" si="49"/>
        <v>-0.771448953345651</v>
      </c>
      <c r="AL73">
        <f t="shared" si="26"/>
        <v>-5219.2298043320816</v>
      </c>
      <c r="AN73">
        <f t="shared" si="36"/>
        <v>0</v>
      </c>
      <c r="AO73">
        <f t="shared" si="36"/>
        <v>0</v>
      </c>
      <c r="AP73">
        <f t="shared" si="36"/>
        <v>-3.3978439725464244E-5</v>
      </c>
      <c r="AQ73">
        <f t="shared" si="36"/>
        <v>-1.8723069710612401</v>
      </c>
      <c r="AR73">
        <f t="shared" si="36"/>
        <v>-1.8723409495009655</v>
      </c>
      <c r="AS73">
        <f t="shared" si="36"/>
        <v>4.4960940896329629E-4</v>
      </c>
      <c r="AT73">
        <f t="shared" si="36"/>
        <v>-2.7672322298066094E-4</v>
      </c>
      <c r="AU73">
        <f t="shared" si="23"/>
        <v>-1.8721680633149826</v>
      </c>
      <c r="AW73">
        <v>70</v>
      </c>
      <c r="AX73">
        <f>IF(Z73&gt;0, (R73*SUMPRODUCT(K73:$K$98, X73:$X$98)-K73*$AZ$3)/Z73, 0)</f>
        <v>-3239.4058881605019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0.43007572599999999</v>
      </c>
      <c r="Q74" s="4">
        <f t="shared" si="48"/>
        <v>25</v>
      </c>
      <c r="R74">
        <f t="shared" si="28"/>
        <v>2000000</v>
      </c>
      <c r="S74">
        <f t="shared" si="29"/>
        <v>-5846.869288582523</v>
      </c>
      <c r="U74">
        <f t="shared" si="40"/>
        <v>0.43007572599999999</v>
      </c>
      <c r="V74">
        <f t="shared" si="41"/>
        <v>0.01</v>
      </c>
      <c r="W74">
        <f t="shared" si="42"/>
        <v>3.7890035364844788E-3</v>
      </c>
      <c r="X74">
        <f t="shared" si="43"/>
        <v>1.6295584467701297E-3</v>
      </c>
      <c r="Y74">
        <f t="shared" si="44"/>
        <v>3.7890035364844785E-5</v>
      </c>
      <c r="Z74">
        <f t="shared" si="45"/>
        <v>2.1215550543495043E-3</v>
      </c>
      <c r="AB74">
        <f t="shared" si="46"/>
        <v>-12.274120366348786</v>
      </c>
      <c r="AC74">
        <f t="shared" si="30"/>
        <v>-12.404455091313142</v>
      </c>
      <c r="AE74">
        <f t="shared" si="31"/>
        <v>0</v>
      </c>
      <c r="AF74">
        <f t="shared" si="32"/>
        <v>0</v>
      </c>
      <c r="AG74">
        <f t="shared" si="32"/>
        <v>-5.3038876358737608E-2</v>
      </c>
      <c r="AH74">
        <f t="shared" si="33"/>
        <v>-3259.1168935402593</v>
      </c>
      <c r="AI74">
        <f t="shared" si="34"/>
        <v>-3259.1699324166179</v>
      </c>
      <c r="AJ74">
        <f t="shared" si="35"/>
        <v>0.1303347249643565</v>
      </c>
      <c r="AK74">
        <f t="shared" si="49"/>
        <v>-0.85918842564441511</v>
      </c>
      <c r="AL74">
        <f t="shared" si="26"/>
        <v>-3259.8987861172977</v>
      </c>
      <c r="AN74">
        <f t="shared" si="36"/>
        <v>0</v>
      </c>
      <c r="AO74">
        <f t="shared" si="36"/>
        <v>0</v>
      </c>
      <c r="AP74">
        <f t="shared" si="36"/>
        <v>-1.6986922495476183E-5</v>
      </c>
      <c r="AQ74">
        <f t="shared" si="36"/>
        <v>-1.0438072952340196</v>
      </c>
      <c r="AR74">
        <f t="shared" si="36"/>
        <v>-1.0438242821565149</v>
      </c>
      <c r="AS74">
        <f t="shared" si="36"/>
        <v>4.17426993826953E-5</v>
      </c>
      <c r="AT74">
        <f t="shared" si="36"/>
        <v>-2.7517489429293896E-4</v>
      </c>
      <c r="AU74">
        <f t="shared" si="23"/>
        <v>-1.0440577143514251</v>
      </c>
      <c r="AW74">
        <v>71</v>
      </c>
      <c r="AX74">
        <f>IF(Z74&gt;0, (R74*SUMPRODUCT(K74:$K$98, X74:$X$98)-K74*$AZ$3)/Z74, 0)</f>
        <v>-5846.869288582523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0.45648519999999998</v>
      </c>
      <c r="Q75" s="4">
        <f t="shared" si="48"/>
        <v>25</v>
      </c>
      <c r="R75">
        <f t="shared" si="28"/>
        <v>2000000</v>
      </c>
      <c r="S75">
        <f t="shared" si="29"/>
        <v>-10507.226297159033</v>
      </c>
      <c r="U75">
        <f t="shared" si="40"/>
        <v>0.45648519999999998</v>
      </c>
      <c r="V75">
        <f t="shared" si="41"/>
        <v>0.01</v>
      </c>
      <c r="W75">
        <f t="shared" si="42"/>
        <v>2.1215550543495043E-3</v>
      </c>
      <c r="X75">
        <f t="shared" si="43"/>
        <v>9.684584832957443E-4</v>
      </c>
      <c r="Y75">
        <f t="shared" si="44"/>
        <v>2.1215550543495042E-5</v>
      </c>
      <c r="Z75">
        <f t="shared" si="45"/>
        <v>1.1318810205102649E-3</v>
      </c>
      <c r="AB75">
        <f t="shared" si="46"/>
        <v>-12.404455091313142</v>
      </c>
      <c r="AC75">
        <f t="shared" si="30"/>
        <v>-11.892930023960659</v>
      </c>
      <c r="AE75">
        <f t="shared" si="31"/>
        <v>0</v>
      </c>
      <c r="AF75">
        <f t="shared" si="32"/>
        <v>0</v>
      </c>
      <c r="AG75">
        <f t="shared" si="32"/>
        <v>-2.8297025512756622E-2</v>
      </c>
      <c r="AH75">
        <f t="shared" si="33"/>
        <v>-1936.9169665914885</v>
      </c>
      <c r="AI75">
        <f t="shared" si="34"/>
        <v>-1936.9452636170013</v>
      </c>
      <c r="AJ75">
        <f t="shared" si="35"/>
        <v>-0.51152506735248338</v>
      </c>
      <c r="AK75">
        <f t="shared" si="49"/>
        <v>-0.8683118563919201</v>
      </c>
      <c r="AL75">
        <f t="shared" si="26"/>
        <v>-1938.3251005407458</v>
      </c>
      <c r="AN75">
        <f t="shared" si="36"/>
        <v>0</v>
      </c>
      <c r="AO75">
        <f t="shared" si="36"/>
        <v>0</v>
      </c>
      <c r="AP75">
        <f t="shared" si="36"/>
        <v>-8.0917629980263182E-6</v>
      </c>
      <c r="AQ75">
        <f t="shared" si="36"/>
        <v>-0.55387705090942452</v>
      </c>
      <c r="AR75">
        <f t="shared" si="36"/>
        <v>-0.5538851426724225</v>
      </c>
      <c r="AS75">
        <f t="shared" si="36"/>
        <v>-1.4627472455363812E-4</v>
      </c>
      <c r="AT75">
        <f t="shared" si="36"/>
        <v>-2.4830078861582826E-4</v>
      </c>
      <c r="AU75">
        <f t="shared" si="23"/>
        <v>-0.55427971818559207</v>
      </c>
      <c r="AW75">
        <v>72</v>
      </c>
      <c r="AX75">
        <f>IF(Z75&gt;0, (R75*SUMPRODUCT(K75:$K$98, X75:$X$98)-K75*$AZ$3)/Z75, 0)</f>
        <v>-10507.226297159033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0.483034941</v>
      </c>
      <c r="Q76" s="4">
        <f t="shared" si="48"/>
        <v>25</v>
      </c>
      <c r="R76">
        <f t="shared" si="28"/>
        <v>2000000</v>
      </c>
      <c r="S76">
        <f t="shared" si="29"/>
        <v>-19270.917549826863</v>
      </c>
      <c r="U76">
        <f t="shared" si="40"/>
        <v>0.483034941</v>
      </c>
      <c r="V76">
        <f t="shared" si="41"/>
        <v>0.01</v>
      </c>
      <c r="W76">
        <f t="shared" si="42"/>
        <v>1.1318810205102649E-3</v>
      </c>
      <c r="X76">
        <f t="shared" si="43"/>
        <v>5.467380819611956E-4</v>
      </c>
      <c r="Y76">
        <f t="shared" si="44"/>
        <v>1.1318810205102648E-5</v>
      </c>
      <c r="Z76">
        <f t="shared" si="45"/>
        <v>5.7382412834396665E-4</v>
      </c>
      <c r="AB76">
        <f t="shared" si="46"/>
        <v>-11.892930023960659</v>
      </c>
      <c r="AC76">
        <f t="shared" si="30"/>
        <v>-11.058117465417849</v>
      </c>
      <c r="AE76">
        <f t="shared" si="31"/>
        <v>0</v>
      </c>
      <c r="AF76">
        <f t="shared" si="32"/>
        <v>0</v>
      </c>
      <c r="AG76">
        <f t="shared" si="32"/>
        <v>-1.4345603208599166E-2</v>
      </c>
      <c r="AH76">
        <f t="shared" si="33"/>
        <v>-1093.4761639223912</v>
      </c>
      <c r="AI76">
        <f t="shared" si="34"/>
        <v>-1093.4905095255997</v>
      </c>
      <c r="AJ76">
        <f t="shared" si="35"/>
        <v>-0.83481255854280967</v>
      </c>
      <c r="AK76">
        <f t="shared" si="49"/>
        <v>-0.83250510167724623</v>
      </c>
      <c r="AL76">
        <f t="shared" si="26"/>
        <v>-1095.1578271858198</v>
      </c>
      <c r="AN76">
        <f t="shared" si="36"/>
        <v>0</v>
      </c>
      <c r="AO76">
        <f t="shared" si="36"/>
        <v>0</v>
      </c>
      <c r="AP76">
        <f t="shared" si="36"/>
        <v>-3.6627152729539539E-6</v>
      </c>
      <c r="AQ76">
        <f t="shared" si="36"/>
        <v>-0.27918601873840182</v>
      </c>
      <c r="AR76">
        <f t="shared" si="36"/>
        <v>-0.27918968145367473</v>
      </c>
      <c r="AS76">
        <f t="shared" si="36"/>
        <v>-2.1314410162938665E-4</v>
      </c>
      <c r="AT76">
        <f t="shared" si="36"/>
        <v>-2.1255496240810137E-4</v>
      </c>
      <c r="AU76">
        <f t="shared" si="23"/>
        <v>-0.27961538051771223</v>
      </c>
      <c r="AW76">
        <v>73</v>
      </c>
      <c r="AX76">
        <f>IF(Z76&gt;0, (R76*SUMPRODUCT(K76:$K$98, X76:$X$98)-K76*$AZ$3)/Z76, 0)</f>
        <v>-19270.917549826863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0.509773425</v>
      </c>
      <c r="Q77" s="4">
        <f t="shared" si="48"/>
        <v>25</v>
      </c>
      <c r="R77">
        <f t="shared" si="28"/>
        <v>2000000</v>
      </c>
      <c r="S77">
        <f t="shared" si="29"/>
        <v>-36642.462632446783</v>
      </c>
      <c r="U77">
        <f t="shared" si="40"/>
        <v>0.509773425</v>
      </c>
      <c r="V77">
        <f t="shared" si="41"/>
        <v>0.01</v>
      </c>
      <c r="W77">
        <f t="shared" si="42"/>
        <v>5.7382412834396665E-4</v>
      </c>
      <c r="X77">
        <f t="shared" si="43"/>
        <v>2.9252029125354347E-4</v>
      </c>
      <c r="Y77">
        <f t="shared" si="44"/>
        <v>5.7382412834396663E-6</v>
      </c>
      <c r="Z77">
        <f t="shared" si="45"/>
        <v>2.7556559580698352E-4</v>
      </c>
      <c r="AB77">
        <f t="shared" si="46"/>
        <v>-11.058117465417849</v>
      </c>
      <c r="AC77">
        <f t="shared" si="30"/>
        <v>-10.097402047145328</v>
      </c>
      <c r="AE77">
        <f t="shared" si="31"/>
        <v>0</v>
      </c>
      <c r="AF77">
        <f t="shared" si="32"/>
        <v>0</v>
      </c>
      <c r="AG77">
        <f t="shared" si="32"/>
        <v>-6.889139895174588E-3</v>
      </c>
      <c r="AH77">
        <f t="shared" si="33"/>
        <v>-585.04058250708692</v>
      </c>
      <c r="AI77">
        <f t="shared" si="34"/>
        <v>-585.0474716469821</v>
      </c>
      <c r="AJ77">
        <f t="shared" si="35"/>
        <v>-0.96071541827252105</v>
      </c>
      <c r="AK77">
        <f t="shared" si="49"/>
        <v>-0.77406822257924957</v>
      </c>
      <c r="AL77">
        <f t="shared" si="26"/>
        <v>-586.78225528783389</v>
      </c>
      <c r="AN77">
        <f t="shared" si="36"/>
        <v>0</v>
      </c>
      <c r="AO77">
        <f t="shared" si="36"/>
        <v>0</v>
      </c>
      <c r="AP77">
        <f t="shared" si="36"/>
        <v>-1.5704760810097032E-6</v>
      </c>
      <c r="AQ77">
        <f t="shared" si="36"/>
        <v>-0.13336820782096764</v>
      </c>
      <c r="AR77">
        <f t="shared" si="36"/>
        <v>-0.13336977829704866</v>
      </c>
      <c r="AS77">
        <f t="shared" si="36"/>
        <v>-2.1900855665756377E-4</v>
      </c>
      <c r="AT77">
        <f t="shared" si="36"/>
        <v>-1.7645971008396815E-4</v>
      </c>
      <c r="AU77">
        <f t="shared" si="23"/>
        <v>-0.13376524656379019</v>
      </c>
      <c r="AW77">
        <v>74</v>
      </c>
      <c r="AX77">
        <f>IF(Z77&gt;0, (R77*SUMPRODUCT(K77:$K$98, X77:$X$98)-K77*$AZ$3)/Z77, 0)</f>
        <v>-36642.462632446783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0.53654903799999998</v>
      </c>
      <c r="Q78" s="4">
        <f t="shared" si="48"/>
        <v>25</v>
      </c>
      <c r="R78">
        <f t="shared" si="28"/>
        <v>2000000</v>
      </c>
      <c r="S78">
        <f t="shared" si="29"/>
        <v>-73015.725848825197</v>
      </c>
      <c r="U78">
        <f t="shared" si="40"/>
        <v>0.53654903799999998</v>
      </c>
      <c r="V78">
        <f t="shared" si="41"/>
        <v>0.01</v>
      </c>
      <c r="W78">
        <f t="shared" si="42"/>
        <v>2.7556559580698352E-4</v>
      </c>
      <c r="X78">
        <f t="shared" si="43"/>
        <v>1.4785445533613384E-4</v>
      </c>
      <c r="Y78">
        <f t="shared" si="44"/>
        <v>2.7556559580698352E-6</v>
      </c>
      <c r="Z78">
        <f t="shared" si="45"/>
        <v>1.2495548451277986E-4</v>
      </c>
      <c r="AB78">
        <f t="shared" si="46"/>
        <v>-10.097402047145328</v>
      </c>
      <c r="AC78">
        <f t="shared" si="30"/>
        <v>-9.1237154004922569</v>
      </c>
      <c r="AE78">
        <f t="shared" si="31"/>
        <v>0</v>
      </c>
      <c r="AF78">
        <f t="shared" si="32"/>
        <v>0</v>
      </c>
      <c r="AG78">
        <f t="shared" si="32"/>
        <v>-3.1238871128194965E-3</v>
      </c>
      <c r="AH78">
        <f t="shared" si="33"/>
        <v>-295.70891067226768</v>
      </c>
      <c r="AI78">
        <f t="shared" si="34"/>
        <v>-295.71203455938047</v>
      </c>
      <c r="AJ78">
        <f t="shared" si="35"/>
        <v>-0.97368664665307136</v>
      </c>
      <c r="AK78">
        <f t="shared" si="49"/>
        <v>-0.70681814330017301</v>
      </c>
      <c r="AL78">
        <f t="shared" si="26"/>
        <v>-297.39253934933367</v>
      </c>
      <c r="AN78">
        <f t="shared" si="36"/>
        <v>0</v>
      </c>
      <c r="AO78">
        <f t="shared" si="36"/>
        <v>0</v>
      </c>
      <c r="AP78">
        <f t="shared" si="36"/>
        <v>-6.3583383011771409E-7</v>
      </c>
      <c r="AQ78">
        <f t="shared" si="36"/>
        <v>-6.018838789055473E-2</v>
      </c>
      <c r="AR78">
        <f t="shared" si="36"/>
        <v>-6.0189023724384838E-2</v>
      </c>
      <c r="AS78">
        <f t="shared" si="36"/>
        <v>-1.9818350904399936E-4</v>
      </c>
      <c r="AT78">
        <f t="shared" si="36"/>
        <v>-1.4386527778387378E-4</v>
      </c>
      <c r="AU78">
        <f t="shared" si="23"/>
        <v>-6.0531072511212702E-2</v>
      </c>
      <c r="AW78">
        <v>75</v>
      </c>
      <c r="AX78">
        <f>IF(Z78&gt;0, (R78*SUMPRODUCT(K78:$K$98, X78:$X$98)-K78*$AZ$3)/Z78, 0)</f>
        <v>-73015.725848825197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0.56320604299999999</v>
      </c>
      <c r="Q79" s="4">
        <f t="shared" si="48"/>
        <v>25</v>
      </c>
      <c r="R79">
        <f t="shared" si="28"/>
        <v>2000000</v>
      </c>
      <c r="S79">
        <f t="shared" si="29"/>
        <v>-153673.80834100142</v>
      </c>
      <c r="U79">
        <f t="shared" si="40"/>
        <v>0.56320604299999999</v>
      </c>
      <c r="V79">
        <f t="shared" si="41"/>
        <v>0.01</v>
      </c>
      <c r="W79">
        <f t="shared" si="42"/>
        <v>1.2495548451277986E-4</v>
      </c>
      <c r="X79">
        <f t="shared" si="43"/>
        <v>7.0375683983590526E-5</v>
      </c>
      <c r="Y79">
        <f t="shared" si="44"/>
        <v>1.2495548451277987E-6</v>
      </c>
      <c r="Z79">
        <f t="shared" si="45"/>
        <v>5.3330245684061534E-5</v>
      </c>
      <c r="AB79">
        <f t="shared" si="46"/>
        <v>-9.1237154004922569</v>
      </c>
      <c r="AC79">
        <f t="shared" si="30"/>
        <v>-8.195461954030991</v>
      </c>
      <c r="AE79">
        <f t="shared" si="31"/>
        <v>0</v>
      </c>
      <c r="AF79">
        <f t="shared" si="32"/>
        <v>0</v>
      </c>
      <c r="AG79">
        <f t="shared" si="32"/>
        <v>-1.3332561421015383E-3</v>
      </c>
      <c r="AH79">
        <f t="shared" si="33"/>
        <v>-140.75136796718104</v>
      </c>
      <c r="AI79">
        <f t="shared" si="34"/>
        <v>-140.75270122332313</v>
      </c>
      <c r="AJ79">
        <f t="shared" si="35"/>
        <v>-0.92825344646126595</v>
      </c>
      <c r="AK79">
        <f t="shared" si="49"/>
        <v>-0.63866007803445801</v>
      </c>
      <c r="AL79">
        <f t="shared" si="26"/>
        <v>-142.31961474781886</v>
      </c>
      <c r="AN79">
        <f t="shared" si="36"/>
        <v>0</v>
      </c>
      <c r="AO79">
        <f t="shared" si="36"/>
        <v>0</v>
      </c>
      <c r="AP79">
        <f t="shared" si="36"/>
        <v>-2.4229467531286162E-7</v>
      </c>
      <c r="AQ79">
        <f t="shared" si="36"/>
        <v>-2.5578961104723713E-2</v>
      </c>
      <c r="AR79">
        <f t="shared" si="36"/>
        <v>-2.5579203399399023E-2</v>
      </c>
      <c r="AS79">
        <f t="shared" si="36"/>
        <v>-1.6869291677431357E-4</v>
      </c>
      <c r="AT79">
        <f t="shared" si="36"/>
        <v>-1.1606467156320878E-4</v>
      </c>
      <c r="AU79">
        <f t="shared" si="23"/>
        <v>-2.5863960987736547E-2</v>
      </c>
      <c r="AW79">
        <v>76</v>
      </c>
      <c r="AX79">
        <f>IF(Z79&gt;0, (R79*SUMPRODUCT(K79:$K$98, X79:$X$98)-K79*$AZ$3)/Z79, 0)</f>
        <v>-153673.80834100142</v>
      </c>
    </row>
    <row r="80" spans="5:50" x14ac:dyDescent="0.25">
      <c r="E80">
        <v>2080</v>
      </c>
      <c r="F80" s="5">
        <f>EconomicRates!C120</f>
        <v>3.5571999999999999E-2</v>
      </c>
      <c r="G80" s="5">
        <f>EconomicRates!D120</f>
        <v>7.0000000000000007E-2</v>
      </c>
      <c r="H80" s="5">
        <f t="shared" si="37"/>
        <v>0.12000000000000001</v>
      </c>
      <c r="I80" s="5">
        <f t="shared" si="38"/>
        <v>1.1200000000000001</v>
      </c>
      <c r="J80">
        <f t="shared" si="39"/>
        <v>0.89285714285714279</v>
      </c>
      <c r="K80">
        <f t="shared" si="47"/>
        <v>1.6226029245088979E-4</v>
      </c>
      <c r="L80" s="2">
        <v>77</v>
      </c>
      <c r="M80" s="6">
        <v>0.59415461300000005</v>
      </c>
      <c r="Q80" s="4">
        <f t="shared" si="48"/>
        <v>25</v>
      </c>
      <c r="R80">
        <f t="shared" si="28"/>
        <v>2000000</v>
      </c>
      <c r="S80">
        <f t="shared" si="29"/>
        <v>-347622.8667689336</v>
      </c>
      <c r="U80">
        <f t="shared" si="40"/>
        <v>0.59415461300000005</v>
      </c>
      <c r="V80">
        <f t="shared" si="41"/>
        <v>0.01</v>
      </c>
      <c r="W80">
        <f t="shared" si="42"/>
        <v>5.3330245684061534E-5</v>
      </c>
      <c r="X80">
        <f t="shared" si="43"/>
        <v>3.1686411485608507E-5</v>
      </c>
      <c r="Y80">
        <f t="shared" si="44"/>
        <v>5.3330245684061536E-7</v>
      </c>
      <c r="Z80">
        <f t="shared" si="45"/>
        <v>2.1110531741612411E-5</v>
      </c>
      <c r="AB80">
        <f t="shared" si="46"/>
        <v>-8.195461954030991</v>
      </c>
      <c r="AC80">
        <f t="shared" si="30"/>
        <v>-7.338503563035875</v>
      </c>
      <c r="AE80">
        <f t="shared" si="31"/>
        <v>0</v>
      </c>
      <c r="AF80">
        <f t="shared" si="32"/>
        <v>0</v>
      </c>
      <c r="AG80">
        <f t="shared" si="32"/>
        <v>-5.2776329354031033E-4</v>
      </c>
      <c r="AH80">
        <f t="shared" si="33"/>
        <v>-63.372822971217012</v>
      </c>
      <c r="AI80">
        <f t="shared" si="34"/>
        <v>-63.373350734510552</v>
      </c>
      <c r="AJ80">
        <f t="shared" si="35"/>
        <v>-0.85695839099511595</v>
      </c>
      <c r="AK80">
        <f t="shared" si="49"/>
        <v>-0.5736823367821694</v>
      </c>
      <c r="AL80">
        <f t="shared" si="26"/>
        <v>-64.80399146228784</v>
      </c>
      <c r="AN80">
        <f t="shared" si="36"/>
        <v>0</v>
      </c>
      <c r="AO80">
        <f t="shared" si="36"/>
        <v>0</v>
      </c>
      <c r="AP80">
        <f t="shared" si="36"/>
        <v>-8.563502635469555E-8</v>
      </c>
      <c r="AQ80">
        <f t="shared" si="36"/>
        <v>-1.028289278874814E-2</v>
      </c>
      <c r="AR80">
        <f t="shared" si="36"/>
        <v>-1.0282978423774495E-2</v>
      </c>
      <c r="AS80">
        <f t="shared" si="36"/>
        <v>-1.3905031914111148E-4</v>
      </c>
      <c r="AT80">
        <f t="shared" si="36"/>
        <v>-9.3085863740184662E-5</v>
      </c>
      <c r="AU80">
        <f t="shared" si="23"/>
        <v>-1.0515114606655791E-2</v>
      </c>
      <c r="AW80">
        <v>77</v>
      </c>
      <c r="AX80">
        <f>IF(Z80&gt;0, (R80*SUMPRODUCT(K80:$K$98, X80:$X$98)-K80*$AZ$3)/Z80, 0)</f>
        <v>-347622.8667689336</v>
      </c>
    </row>
    <row r="81" spans="2:50" x14ac:dyDescent="0.25">
      <c r="E81">
        <v>2081</v>
      </c>
      <c r="F81" s="5">
        <f>EconomicRates!C121</f>
        <v>3.5571999999999999E-2</v>
      </c>
      <c r="G81" s="5">
        <f>EconomicRates!D121</f>
        <v>7.0000000000000007E-2</v>
      </c>
      <c r="H81" s="5">
        <f t="shared" si="37"/>
        <v>0.12000000000000001</v>
      </c>
      <c r="I81" s="5">
        <f t="shared" si="38"/>
        <v>1.1200000000000001</v>
      </c>
      <c r="J81">
        <f t="shared" si="39"/>
        <v>0.89285714285714279</v>
      </c>
      <c r="K81">
        <f t="shared" si="47"/>
        <v>1.4487526111686588E-4</v>
      </c>
      <c r="L81" s="2">
        <v>78</v>
      </c>
      <c r="M81" s="6">
        <v>0.62493506799999998</v>
      </c>
      <c r="Q81" s="4">
        <f t="shared" si="48"/>
        <v>25</v>
      </c>
      <c r="R81">
        <f t="shared" si="28"/>
        <v>2000000</v>
      </c>
      <c r="S81">
        <f t="shared" si="29"/>
        <v>-851310.42446170386</v>
      </c>
      <c r="U81">
        <f t="shared" si="40"/>
        <v>0.62493506799999998</v>
      </c>
      <c r="V81">
        <f t="shared" si="41"/>
        <v>0.01</v>
      </c>
      <c r="W81">
        <f t="shared" si="42"/>
        <v>2.1110531741612411E-5</v>
      </c>
      <c r="X81">
        <f t="shared" si="43"/>
        <v>1.3192711589460711E-5</v>
      </c>
      <c r="Y81">
        <f t="shared" si="44"/>
        <v>2.1110531741612412E-7</v>
      </c>
      <c r="Z81">
        <f t="shared" si="45"/>
        <v>7.7067148347355758E-6</v>
      </c>
      <c r="AB81">
        <f t="shared" si="46"/>
        <v>-7.338503563035875</v>
      </c>
      <c r="AC81">
        <f t="shared" si="30"/>
        <v>-6.5608066771640532</v>
      </c>
      <c r="AE81">
        <f t="shared" si="31"/>
        <v>0</v>
      </c>
      <c r="AF81">
        <f t="shared" si="32"/>
        <v>0</v>
      </c>
      <c r="AG81">
        <f t="shared" si="32"/>
        <v>-1.9266787086838938E-4</v>
      </c>
      <c r="AH81">
        <f t="shared" si="33"/>
        <v>-26.385423178921421</v>
      </c>
      <c r="AI81">
        <f t="shared" si="34"/>
        <v>-26.385615846792291</v>
      </c>
      <c r="AJ81">
        <f t="shared" si="35"/>
        <v>-0.77769688587182184</v>
      </c>
      <c r="AK81">
        <f t="shared" si="49"/>
        <v>-0.51369524941251132</v>
      </c>
      <c r="AL81">
        <f t="shared" si="26"/>
        <v>-27.677007982076624</v>
      </c>
      <c r="AN81">
        <f t="shared" si="36"/>
        <v>0</v>
      </c>
      <c r="AO81">
        <f t="shared" si="36"/>
        <v>0</v>
      </c>
      <c r="AP81">
        <f t="shared" si="36"/>
        <v>-2.7912808100888508E-8</v>
      </c>
      <c r="AQ81">
        <f t="shared" si="36"/>
        <v>-3.8225950727252462E-3</v>
      </c>
      <c r="AR81">
        <f t="shared" si="36"/>
        <v>-3.8226229855333476E-3</v>
      </c>
      <c r="AS81">
        <f t="shared" si="36"/>
        <v>-1.1266903941045363E-4</v>
      </c>
      <c r="AT81">
        <f t="shared" si="36"/>
        <v>-7.4421733393131121E-5</v>
      </c>
      <c r="AU81">
        <f t="shared" si="23"/>
        <v>-4.0097137583369321E-3</v>
      </c>
      <c r="AW81">
        <v>78</v>
      </c>
      <c r="AX81">
        <f>IF(Z81&gt;0, (R81*SUMPRODUCT(K81:$K$98, X81:$X$98)-K81*$AZ$3)/Z81, 0)</f>
        <v>-851310.42446170386</v>
      </c>
    </row>
    <row r="82" spans="2:50" x14ac:dyDescent="0.25">
      <c r="E82">
        <v>2082</v>
      </c>
      <c r="F82" s="5">
        <f>EconomicRates!C122</f>
        <v>3.5571999999999999E-2</v>
      </c>
      <c r="G82" s="5">
        <f>EconomicRates!D122</f>
        <v>7.0000000000000007E-2</v>
      </c>
      <c r="H82" s="5">
        <f t="shared" si="37"/>
        <v>0.12000000000000001</v>
      </c>
      <c r="I82" s="5">
        <f t="shared" si="38"/>
        <v>1.1200000000000001</v>
      </c>
      <c r="J82">
        <f t="shared" si="39"/>
        <v>0.89285714285714279</v>
      </c>
      <c r="K82">
        <f t="shared" si="47"/>
        <v>1.2935291171148737E-4</v>
      </c>
      <c r="L82" s="2">
        <v>79</v>
      </c>
      <c r="M82" s="6">
        <v>0.65550924799999999</v>
      </c>
      <c r="Q82" s="4">
        <f t="shared" si="48"/>
        <v>25</v>
      </c>
      <c r="R82">
        <f t="shared" si="28"/>
        <v>2000000</v>
      </c>
      <c r="S82">
        <f t="shared" si="29"/>
        <v>-2273651.7261777222</v>
      </c>
      <c r="U82">
        <f t="shared" si="40"/>
        <v>0.65550924799999999</v>
      </c>
      <c r="V82">
        <f t="shared" si="41"/>
        <v>0.01</v>
      </c>
      <c r="W82">
        <f t="shared" si="42"/>
        <v>7.7067148347355758E-6</v>
      </c>
      <c r="X82">
        <f t="shared" si="43"/>
        <v>5.0518228458679617E-6</v>
      </c>
      <c r="Y82">
        <f t="shared" si="44"/>
        <v>7.7067148347355763E-8</v>
      </c>
      <c r="Z82">
        <f t="shared" si="45"/>
        <v>2.5778248405202582E-6</v>
      </c>
      <c r="AB82">
        <f t="shared" si="46"/>
        <v>-6.5608066771640532</v>
      </c>
      <c r="AC82">
        <f t="shared" si="30"/>
        <v>-5.8610758984326967</v>
      </c>
      <c r="AE82">
        <f t="shared" si="31"/>
        <v>0</v>
      </c>
      <c r="AF82">
        <f t="shared" si="32"/>
        <v>0</v>
      </c>
      <c r="AG82">
        <f t="shared" si="32"/>
        <v>-6.4445621013006451E-5</v>
      </c>
      <c r="AH82">
        <f t="shared" si="33"/>
        <v>-10.103645691735924</v>
      </c>
      <c r="AI82">
        <f t="shared" si="34"/>
        <v>-10.103710137356936</v>
      </c>
      <c r="AJ82">
        <f t="shared" si="35"/>
        <v>-0.69973077873135647</v>
      </c>
      <c r="AK82">
        <f t="shared" si="49"/>
        <v>-0.45925646740148379</v>
      </c>
      <c r="AL82">
        <f t="shared" si="26"/>
        <v>-11.262697383489776</v>
      </c>
      <c r="AN82">
        <f t="shared" si="36"/>
        <v>0</v>
      </c>
      <c r="AO82">
        <f t="shared" si="36"/>
        <v>0</v>
      </c>
      <c r="AP82">
        <f t="shared" si="36"/>
        <v>-8.3362287250873981E-9</v>
      </c>
      <c r="AQ82">
        <f t="shared" si="36"/>
        <v>-1.3069359891272666E-3</v>
      </c>
      <c r="AR82">
        <f t="shared" si="36"/>
        <v>-1.3069443253559917E-3</v>
      </c>
      <c r="AS82">
        <f t="shared" si="36"/>
        <v>-9.0512213643047457E-5</v>
      </c>
      <c r="AT82">
        <f t="shared" si="36"/>
        <v>-5.9406161280713712E-5</v>
      </c>
      <c r="AU82">
        <f t="shared" si="23"/>
        <v>-1.4568627002797528E-3</v>
      </c>
      <c r="AW82">
        <v>79</v>
      </c>
      <c r="AX82">
        <f>IF(Z82&gt;0, (R82*SUMPRODUCT(K82:$K$98, X82:$X$98)-K82*$AZ$3)/Z82, 0)</f>
        <v>-2273651.7261777222</v>
      </c>
    </row>
    <row r="83" spans="2:50" x14ac:dyDescent="0.25">
      <c r="E83">
        <v>2083</v>
      </c>
      <c r="F83" s="5">
        <f>EconomicRates!C123</f>
        <v>3.5571999999999999E-2</v>
      </c>
      <c r="G83" s="5">
        <f>EconomicRates!D123</f>
        <v>7.0000000000000007E-2</v>
      </c>
      <c r="H83" s="5">
        <f t="shared" si="37"/>
        <v>0.12000000000000001</v>
      </c>
      <c r="I83" s="5">
        <f t="shared" si="38"/>
        <v>1.1200000000000001</v>
      </c>
      <c r="J83">
        <f t="shared" si="39"/>
        <v>0.89285714285714279</v>
      </c>
      <c r="K83">
        <f t="shared" si="47"/>
        <v>1.1549367117097085E-4</v>
      </c>
      <c r="L83" s="2">
        <v>80</v>
      </c>
      <c r="M83" s="6">
        <v>0.68583899100000001</v>
      </c>
      <c r="Q83" s="4">
        <f t="shared" si="48"/>
        <v>25</v>
      </c>
      <c r="R83">
        <f t="shared" si="28"/>
        <v>2000000</v>
      </c>
      <c r="S83">
        <f t="shared" si="29"/>
        <v>-6675660.0578664979</v>
      </c>
      <c r="U83">
        <f t="shared" si="40"/>
        <v>0.68583899100000001</v>
      </c>
      <c r="V83">
        <f t="shared" si="41"/>
        <v>0.01</v>
      </c>
      <c r="W83">
        <f t="shared" si="42"/>
        <v>2.5778248405202582E-6</v>
      </c>
      <c r="X83">
        <f t="shared" si="43"/>
        <v>1.7679727875971499E-6</v>
      </c>
      <c r="Y83">
        <f t="shared" si="44"/>
        <v>2.5778248405202583E-8</v>
      </c>
      <c r="Z83">
        <f t="shared" si="45"/>
        <v>7.8407380451790579E-7</v>
      </c>
      <c r="AB83">
        <f t="shared" si="46"/>
        <v>-5.8610758984326967</v>
      </c>
      <c r="AC83">
        <f t="shared" si="30"/>
        <v>-5.2342101792396081</v>
      </c>
      <c r="AE83">
        <f t="shared" si="31"/>
        <v>0</v>
      </c>
      <c r="AF83">
        <f t="shared" si="32"/>
        <v>0</v>
      </c>
      <c r="AG83">
        <f t="shared" si="32"/>
        <v>-1.9601845112947645E-5</v>
      </c>
      <c r="AH83">
        <f t="shared" si="33"/>
        <v>-3.5359455751942996</v>
      </c>
      <c r="AI83">
        <f t="shared" si="34"/>
        <v>-3.5359651770394125</v>
      </c>
      <c r="AJ83">
        <f t="shared" si="35"/>
        <v>-0.62686571919308864</v>
      </c>
      <c r="AK83">
        <f t="shared" si="49"/>
        <v>-0.41027531289028879</v>
      </c>
      <c r="AL83">
        <f t="shared" si="26"/>
        <v>-4.5731062091227903</v>
      </c>
      <c r="AN83">
        <f t="shared" si="36"/>
        <v>0</v>
      </c>
      <c r="AO83">
        <f t="shared" si="36"/>
        <v>0</v>
      </c>
      <c r="AP83">
        <f t="shared" si="36"/>
        <v>-2.2638890538190774E-9</v>
      </c>
      <c r="AQ83">
        <f t="shared" si="36"/>
        <v>-4.0837933553993986E-4</v>
      </c>
      <c r="AR83">
        <f t="shared" si="36"/>
        <v>-4.0838159942899362E-4</v>
      </c>
      <c r="AS83">
        <f t="shared" si="36"/>
        <v>-7.2399023240840726E-5</v>
      </c>
      <c r="AT83">
        <f t="shared" si="36"/>
        <v>-4.738420207651819E-5</v>
      </c>
      <c r="AU83">
        <f t="shared" si="23"/>
        <v>-5.2816482474635261E-4</v>
      </c>
      <c r="AW83">
        <v>80</v>
      </c>
      <c r="AX83">
        <f>IF(Z83&gt;0, (R83*SUMPRODUCT(K83:$K$98, X83:$X$98)-K83*$AZ$3)/Z83, 0)</f>
        <v>-6675660.0578664979</v>
      </c>
    </row>
    <row r="84" spans="2:50" x14ac:dyDescent="0.25">
      <c r="E84">
        <v>2084</v>
      </c>
      <c r="F84" s="5">
        <f>EconomicRates!C124</f>
        <v>3.5571999999999999E-2</v>
      </c>
      <c r="G84" s="5">
        <f>EconomicRates!D124</f>
        <v>7.0000000000000007E-2</v>
      </c>
      <c r="H84" s="5">
        <f t="shared" si="37"/>
        <v>0.12000000000000001</v>
      </c>
      <c r="I84" s="5">
        <f t="shared" si="38"/>
        <v>1.1200000000000001</v>
      </c>
      <c r="J84">
        <f t="shared" si="39"/>
        <v>0.89285714285714279</v>
      </c>
      <c r="K84">
        <f t="shared" si="47"/>
        <v>1.031193492597954E-4</v>
      </c>
      <c r="L84" s="2">
        <v>81</v>
      </c>
      <c r="M84" s="6">
        <v>0.71588716699999999</v>
      </c>
      <c r="Q84" s="4">
        <f t="shared" si="48"/>
        <v>25</v>
      </c>
      <c r="R84">
        <f t="shared" si="28"/>
        <v>2000000</v>
      </c>
      <c r="S84">
        <f t="shared" si="29"/>
        <v>-21745989.613804273</v>
      </c>
      <c r="U84">
        <f t="shared" si="40"/>
        <v>0.71588716699999999</v>
      </c>
      <c r="V84">
        <f t="shared" si="41"/>
        <v>0.01</v>
      </c>
      <c r="W84">
        <f t="shared" si="42"/>
        <v>7.8407380451790579E-7</v>
      </c>
      <c r="X84">
        <f t="shared" si="43"/>
        <v>5.6130837463523534E-7</v>
      </c>
      <c r="Y84">
        <f t="shared" si="44"/>
        <v>7.840738045179058E-9</v>
      </c>
      <c r="Z84">
        <f t="shared" si="45"/>
        <v>2.1492469183749138E-7</v>
      </c>
      <c r="AB84">
        <f t="shared" si="46"/>
        <v>-5.2342101792396081</v>
      </c>
      <c r="AC84">
        <f t="shared" si="30"/>
        <v>-4.6737501164481712</v>
      </c>
      <c r="AE84">
        <f t="shared" si="31"/>
        <v>0</v>
      </c>
      <c r="AF84">
        <f t="shared" si="32"/>
        <v>0</v>
      </c>
      <c r="AG84">
        <f t="shared" si="32"/>
        <v>-5.3731172959372843E-6</v>
      </c>
      <c r="AH84">
        <f t="shared" si="33"/>
        <v>-1.1226167492704706</v>
      </c>
      <c r="AI84">
        <f t="shared" si="34"/>
        <v>-1.1226221223877666</v>
      </c>
      <c r="AJ84">
        <f t="shared" si="35"/>
        <v>-0.5604600627914369</v>
      </c>
      <c r="AK84">
        <f t="shared" si="49"/>
        <v>-0.36639471254677258</v>
      </c>
      <c r="AL84">
        <f t="shared" si="26"/>
        <v>-2.0494768977259761</v>
      </c>
      <c r="AN84">
        <f t="shared" si="36"/>
        <v>0</v>
      </c>
      <c r="AO84">
        <f t="shared" si="36"/>
        <v>0</v>
      </c>
      <c r="AP84">
        <f t="shared" si="36"/>
        <v>-5.5407235905360425E-10</v>
      </c>
      <c r="AQ84">
        <f t="shared" si="36"/>
        <v>-1.1576350865291782E-4</v>
      </c>
      <c r="AR84">
        <f t="shared" si="36"/>
        <v>-1.1576406272527688E-4</v>
      </c>
      <c r="AS84">
        <f t="shared" si="36"/>
        <v>-5.7794276961157041E-5</v>
      </c>
      <c r="AT84">
        <f t="shared" si="36"/>
        <v>-3.7782384330052983E-5</v>
      </c>
      <c r="AU84">
        <f t="shared" si="23"/>
        <v>-2.1134072401648689E-4</v>
      </c>
      <c r="AW84">
        <v>81</v>
      </c>
      <c r="AX84">
        <f>IF(Z84&gt;0, (R84*SUMPRODUCT(K84:$K$98, X84:$X$98)-K84*$AZ$3)/Z84, 0)</f>
        <v>-21745989.613804273</v>
      </c>
    </row>
    <row r="85" spans="2:50" x14ac:dyDescent="0.25">
      <c r="E85">
        <v>2085</v>
      </c>
      <c r="F85" s="5">
        <f>EconomicRates!C125</f>
        <v>3.5571999999999999E-2</v>
      </c>
      <c r="G85" s="5">
        <f>EconomicRates!D125</f>
        <v>7.0000000000000007E-2</v>
      </c>
      <c r="H85" s="5">
        <f t="shared" si="37"/>
        <v>0.12000000000000001</v>
      </c>
      <c r="I85" s="5">
        <f t="shared" si="38"/>
        <v>1.1200000000000001</v>
      </c>
      <c r="J85">
        <f t="shared" si="39"/>
        <v>0.89285714285714279</v>
      </c>
      <c r="K85">
        <f t="shared" si="47"/>
        <v>9.207084755338875E-5</v>
      </c>
      <c r="L85" s="2">
        <v>82</v>
      </c>
      <c r="M85" s="6">
        <v>0.74578270000000002</v>
      </c>
      <c r="Q85" s="4">
        <f t="shared" si="48"/>
        <v>25</v>
      </c>
      <c r="R85">
        <f t="shared" si="28"/>
        <v>2000000</v>
      </c>
      <c r="S85">
        <f t="shared" si="29"/>
        <v>-79505113.778097272</v>
      </c>
      <c r="U85">
        <f t="shared" si="40"/>
        <v>0.74578270000000002</v>
      </c>
      <c r="V85">
        <f t="shared" si="41"/>
        <v>0.01</v>
      </c>
      <c r="W85">
        <f t="shared" si="42"/>
        <v>2.1492469183749138E-7</v>
      </c>
      <c r="X85">
        <f t="shared" si="43"/>
        <v>1.6028711697523229E-7</v>
      </c>
      <c r="Y85">
        <f t="shared" si="44"/>
        <v>2.1492469183749137E-9</v>
      </c>
      <c r="Z85">
        <f t="shared" si="45"/>
        <v>5.2488327943884172E-8</v>
      </c>
      <c r="AB85">
        <f t="shared" si="46"/>
        <v>-4.6737501164481712</v>
      </c>
      <c r="AC85">
        <f t="shared" si="30"/>
        <v>-4.1730904852005937</v>
      </c>
      <c r="AE85">
        <f t="shared" si="31"/>
        <v>0</v>
      </c>
      <c r="AF85">
        <f t="shared" si="32"/>
        <v>0</v>
      </c>
      <c r="AG85">
        <f t="shared" si="32"/>
        <v>-1.3122081985971042E-6</v>
      </c>
      <c r="AH85">
        <f t="shared" si="33"/>
        <v>-0.32057423395046458</v>
      </c>
      <c r="AI85">
        <f t="shared" si="34"/>
        <v>-0.32057554615866318</v>
      </c>
      <c r="AJ85">
        <f t="shared" si="35"/>
        <v>-0.50065963124757751</v>
      </c>
      <c r="AK85">
        <f t="shared" si="49"/>
        <v>-0.32716250815137199</v>
      </c>
      <c r="AL85">
        <f t="shared" si="26"/>
        <v>-1.1483976855576128</v>
      </c>
      <c r="AN85">
        <f t="shared" si="36"/>
        <v>0</v>
      </c>
      <c r="AO85">
        <f t="shared" si="36"/>
        <v>0</v>
      </c>
      <c r="AP85">
        <f t="shared" si="36"/>
        <v>-1.2081612101134086E-10</v>
      </c>
      <c r="AQ85">
        <f t="shared" si="36"/>
        <v>-2.9515541423597604E-5</v>
      </c>
      <c r="AR85">
        <f t="shared" si="36"/>
        <v>-2.9515662239718617E-5</v>
      </c>
      <c r="AS85">
        <f t="shared" si="36"/>
        <v>-4.6096156584731537E-5</v>
      </c>
      <c r="AT85">
        <f t="shared" si="36"/>
        <v>-3.0122129413189275E-5</v>
      </c>
      <c r="AU85">
        <f t="shared" si="23"/>
        <v>-1.0573394823763944E-4</v>
      </c>
      <c r="AW85">
        <v>82</v>
      </c>
      <c r="AX85">
        <f>IF(Z85&gt;0, (R85*SUMPRODUCT(K85:$K$98, X85:$X$98)-K85*$AZ$3)/Z85, 0)</f>
        <v>-79505113.778097272</v>
      </c>
    </row>
    <row r="86" spans="2:50" x14ac:dyDescent="0.25">
      <c r="E86">
        <v>2086</v>
      </c>
      <c r="F86" s="5">
        <f>EconomicRates!C126</f>
        <v>3.5571999999999999E-2</v>
      </c>
      <c r="G86" s="5">
        <f>EconomicRates!D126</f>
        <v>7.0000000000000007E-2</v>
      </c>
      <c r="H86" s="5">
        <f t="shared" si="37"/>
        <v>0.12000000000000001</v>
      </c>
      <c r="I86" s="5">
        <f t="shared" si="38"/>
        <v>1.1200000000000001</v>
      </c>
      <c r="J86">
        <f t="shared" si="39"/>
        <v>0.89285714285714279</v>
      </c>
      <c r="K86">
        <f t="shared" si="47"/>
        <v>8.2206113886954235E-5</v>
      </c>
      <c r="L86" s="2">
        <v>83</v>
      </c>
      <c r="M86" s="6">
        <v>0.77567720100000004</v>
      </c>
      <c r="Q86" s="4">
        <f t="shared" si="48"/>
        <v>25</v>
      </c>
      <c r="R86">
        <f t="shared" si="28"/>
        <v>2000000</v>
      </c>
      <c r="S86">
        <f t="shared" si="29"/>
        <v>-331216250.52679533</v>
      </c>
      <c r="U86">
        <f t="shared" si="40"/>
        <v>0.77567720100000004</v>
      </c>
      <c r="V86">
        <f t="shared" si="41"/>
        <v>0.01</v>
      </c>
      <c r="W86">
        <f t="shared" si="42"/>
        <v>5.2488327943884172E-8</v>
      </c>
      <c r="X86">
        <f t="shared" si="43"/>
        <v>4.0713999304682164E-8</v>
      </c>
      <c r="Y86">
        <f t="shared" si="44"/>
        <v>5.2488327943884169E-10</v>
      </c>
      <c r="Z86">
        <f t="shared" si="45"/>
        <v>1.1249445359763166E-8</v>
      </c>
      <c r="AB86">
        <f t="shared" si="46"/>
        <v>-4.1730904852005937</v>
      </c>
      <c r="AC86">
        <f t="shared" si="30"/>
        <v>-3.7259991125668117</v>
      </c>
      <c r="AE86">
        <f t="shared" si="31"/>
        <v>0</v>
      </c>
      <c r="AF86">
        <f t="shared" si="32"/>
        <v>0</v>
      </c>
      <c r="AG86">
        <f t="shared" si="32"/>
        <v>-2.8123613399407913E-7</v>
      </c>
      <c r="AH86">
        <f t="shared" si="33"/>
        <v>-8.1427998609364324E-2</v>
      </c>
      <c r="AI86">
        <f t="shared" si="34"/>
        <v>-8.1428279845498316E-2</v>
      </c>
      <c r="AJ86">
        <f t="shared" si="35"/>
        <v>-0.44709137263378196</v>
      </c>
      <c r="AK86">
        <f t="shared" si="49"/>
        <v>-0.29211633396404157</v>
      </c>
      <c r="AL86">
        <f t="shared" si="26"/>
        <v>-0.82063598644332181</v>
      </c>
      <c r="AN86">
        <f t="shared" si="36"/>
        <v>0</v>
      </c>
      <c r="AO86">
        <f t="shared" si="36"/>
        <v>0</v>
      </c>
      <c r="AP86">
        <f t="shared" si="36"/>
        <v>-2.3119329660243991E-11</v>
      </c>
      <c r="AQ86">
        <f t="shared" si="36"/>
        <v>-6.693879327268155E-6</v>
      </c>
      <c r="AR86">
        <f t="shared" si="36"/>
        <v>-6.6939024465978148E-6</v>
      </c>
      <c r="AS86">
        <f t="shared" si="36"/>
        <v>-3.6753644296607371E-5</v>
      </c>
      <c r="AT86">
        <f t="shared" si="36"/>
        <v>-2.401374861808756E-5</v>
      </c>
      <c r="AU86">
        <f t="shared" si="23"/>
        <v>-6.7461295361292739E-5</v>
      </c>
      <c r="AW86">
        <v>83</v>
      </c>
      <c r="AX86">
        <f>IF(Z86&gt;0, (R86*SUMPRODUCT(K86:$K$98, X86:$X$98)-K86*$AZ$3)/Z86, 0)</f>
        <v>-331216250.52679533</v>
      </c>
    </row>
    <row r="87" spans="2:50" x14ac:dyDescent="0.25">
      <c r="E87">
        <v>2087</v>
      </c>
      <c r="F87" s="5">
        <f>EconomicRates!C127</f>
        <v>3.5571999999999999E-2</v>
      </c>
      <c r="G87" s="5">
        <f>EconomicRates!D127</f>
        <v>7.0000000000000007E-2</v>
      </c>
      <c r="H87" s="5">
        <f t="shared" si="37"/>
        <v>0.12000000000000001</v>
      </c>
      <c r="I87" s="5">
        <f t="shared" si="38"/>
        <v>1.1200000000000001</v>
      </c>
      <c r="J87">
        <f t="shared" si="39"/>
        <v>0.89285714285714279</v>
      </c>
      <c r="K87">
        <f t="shared" si="47"/>
        <v>7.3398315970494849E-5</v>
      </c>
      <c r="L87" s="2">
        <v>84</v>
      </c>
      <c r="M87" s="6">
        <v>0.80557273399999996</v>
      </c>
      <c r="Q87" s="4">
        <f t="shared" si="48"/>
        <v>25</v>
      </c>
      <c r="R87">
        <f t="shared" si="28"/>
        <v>2000000</v>
      </c>
      <c r="S87">
        <f t="shared" si="29"/>
        <v>-1603501031.1778395</v>
      </c>
      <c r="U87">
        <f t="shared" si="40"/>
        <v>0.80557273399999996</v>
      </c>
      <c r="V87">
        <f t="shared" si="41"/>
        <v>0.01</v>
      </c>
      <c r="W87">
        <f t="shared" si="42"/>
        <v>1.1249445359763166E-8</v>
      </c>
      <c r="X87">
        <f t="shared" si="43"/>
        <v>9.0622464544480268E-9</v>
      </c>
      <c r="Y87">
        <f t="shared" si="44"/>
        <v>1.1249445359763166E-10</v>
      </c>
      <c r="Z87">
        <f t="shared" si="45"/>
        <v>2.0747044517175074E-9</v>
      </c>
      <c r="AB87">
        <f t="shared" si="46"/>
        <v>-3.7259991125668117</v>
      </c>
      <c r="AC87">
        <f t="shared" si="30"/>
        <v>-3.3267907277182771</v>
      </c>
      <c r="AE87">
        <f t="shared" si="31"/>
        <v>0</v>
      </c>
      <c r="AF87">
        <f t="shared" si="32"/>
        <v>0</v>
      </c>
      <c r="AG87">
        <f t="shared" si="32"/>
        <v>-5.1867611292937686E-8</v>
      </c>
      <c r="AH87">
        <f t="shared" si="33"/>
        <v>-1.8124492908896055E-2</v>
      </c>
      <c r="AI87">
        <f t="shared" si="34"/>
        <v>-1.8124544776507347E-2</v>
      </c>
      <c r="AJ87">
        <f t="shared" si="35"/>
        <v>-0.3992083848485346</v>
      </c>
      <c r="AK87">
        <f t="shared" si="49"/>
        <v>-0.26081993787967683</v>
      </c>
      <c r="AL87">
        <f t="shared" si="26"/>
        <v>-0.67815286750471881</v>
      </c>
      <c r="AN87">
        <f t="shared" si="36"/>
        <v>0</v>
      </c>
      <c r="AO87">
        <f t="shared" si="36"/>
        <v>0</v>
      </c>
      <c r="AP87">
        <f t="shared" si="36"/>
        <v>-3.8069953223138472E-12</v>
      </c>
      <c r="AQ87">
        <f t="shared" si="36"/>
        <v>-1.3303072573321459E-6</v>
      </c>
      <c r="AR87">
        <f t="shared" si="36"/>
        <v>-1.3303110643274683E-6</v>
      </c>
      <c r="AS87">
        <f t="shared" si="36"/>
        <v>-2.930122316918365E-5</v>
      </c>
      <c r="AT87">
        <f t="shared" si="36"/>
        <v>-1.9143744211897358E-5</v>
      </c>
      <c r="AU87">
        <f t="shared" si="23"/>
        <v>-4.9775278445408478E-5</v>
      </c>
      <c r="AW87">
        <v>84</v>
      </c>
      <c r="AX87">
        <f>IF(Z87&gt;0, (R87*SUMPRODUCT(K87:$K$98, X87:$X$98)-K87*$AZ$3)/Z87, 0)</f>
        <v>-1603501031.1778395</v>
      </c>
    </row>
    <row r="88" spans="2:50" x14ac:dyDescent="0.25">
      <c r="B88" s="6"/>
      <c r="E88">
        <v>2088</v>
      </c>
      <c r="F88" s="5">
        <f>EconomicRates!C128</f>
        <v>3.5571999999999999E-2</v>
      </c>
      <c r="G88" s="5">
        <f>EconomicRates!D128</f>
        <v>7.0000000000000007E-2</v>
      </c>
      <c r="H88" s="5">
        <f t="shared" si="37"/>
        <v>0.12000000000000001</v>
      </c>
      <c r="I88" s="5">
        <f t="shared" si="38"/>
        <v>1.1200000000000001</v>
      </c>
      <c r="J88">
        <f t="shared" si="39"/>
        <v>0.89285714285714279</v>
      </c>
      <c r="K88">
        <f t="shared" si="47"/>
        <v>6.5534210687941824E-5</v>
      </c>
      <c r="L88" s="2">
        <v>85</v>
      </c>
      <c r="M88" s="6">
        <v>0.83546826699999999</v>
      </c>
      <c r="Q88" s="4">
        <f t="shared" si="48"/>
        <v>25</v>
      </c>
      <c r="R88">
        <f t="shared" si="28"/>
        <v>2000000</v>
      </c>
      <c r="S88">
        <f t="shared" si="29"/>
        <v>-9264750225.112236</v>
      </c>
      <c r="U88">
        <f t="shared" si="40"/>
        <v>0.83546826699999999</v>
      </c>
      <c r="V88">
        <f t="shared" si="41"/>
        <v>0.01</v>
      </c>
      <c r="W88">
        <f t="shared" si="42"/>
        <v>2.0747044517175074E-9</v>
      </c>
      <c r="X88">
        <f t="shared" si="43"/>
        <v>1.7333497328136111E-9</v>
      </c>
      <c r="Y88">
        <f t="shared" si="44"/>
        <v>2.0747044517175074E-11</v>
      </c>
      <c r="Z88">
        <f t="shared" si="45"/>
        <v>3.2060767438672129E-10</v>
      </c>
      <c r="AB88">
        <f t="shared" si="46"/>
        <v>-3.3267907277182771</v>
      </c>
      <c r="AC88">
        <f t="shared" si="30"/>
        <v>-2.9703500234470863</v>
      </c>
      <c r="AE88">
        <f t="shared" si="31"/>
        <v>0</v>
      </c>
      <c r="AF88">
        <f t="shared" si="32"/>
        <v>0</v>
      </c>
      <c r="AG88">
        <f t="shared" si="32"/>
        <v>-8.0151918596680325E-9</v>
      </c>
      <c r="AH88">
        <f t="shared" si="33"/>
        <v>-3.4666994656272223E-3</v>
      </c>
      <c r="AI88">
        <f t="shared" si="34"/>
        <v>-3.4667074808190819E-3</v>
      </c>
      <c r="AJ88">
        <f t="shared" si="35"/>
        <v>-0.35644070427119079</v>
      </c>
      <c r="AK88">
        <f t="shared" si="49"/>
        <v>-0.23287535094027942</v>
      </c>
      <c r="AL88">
        <f t="shared" si="26"/>
        <v>-0.59278276269228924</v>
      </c>
      <c r="AN88">
        <f t="shared" si="36"/>
        <v>0</v>
      </c>
      <c r="AO88">
        <f t="shared" si="36"/>
        <v>0</v>
      </c>
      <c r="AP88">
        <f t="shared" si="36"/>
        <v>-5.2526927203576104E-13</v>
      </c>
      <c r="AQ88">
        <f t="shared" si="36"/>
        <v>-2.2718741317218973E-7</v>
      </c>
      <c r="AR88">
        <f t="shared" si="36"/>
        <v>-2.2718793844146176E-7</v>
      </c>
      <c r="AS88">
        <f t="shared" si="36"/>
        <v>-2.3359060211466582E-5</v>
      </c>
      <c r="AT88">
        <f t="shared" si="36"/>
        <v>-1.5261302312548664E-5</v>
      </c>
      <c r="AU88">
        <f t="shared" si="23"/>
        <v>-3.8847550462456706E-5</v>
      </c>
      <c r="AW88">
        <v>85</v>
      </c>
      <c r="AX88">
        <f>IF(Z88&gt;0, (R88*SUMPRODUCT(K88:$K$98, X88:$X$98)-K88*$AZ$3)/Z88, 0)</f>
        <v>-9264750225.112236</v>
      </c>
    </row>
    <row r="89" spans="2:50" x14ac:dyDescent="0.25">
      <c r="B89" s="6"/>
      <c r="E89">
        <v>2089</v>
      </c>
      <c r="F89" s="5">
        <f>EconomicRates!C129</f>
        <v>3.5571999999999999E-2</v>
      </c>
      <c r="G89" s="5">
        <f>EconomicRates!D129</f>
        <v>7.0000000000000007E-2</v>
      </c>
      <c r="H89" s="5">
        <f t="shared" si="37"/>
        <v>0.12000000000000001</v>
      </c>
      <c r="I89" s="5">
        <f t="shared" si="38"/>
        <v>1.1200000000000001</v>
      </c>
      <c r="J89">
        <f t="shared" si="39"/>
        <v>0.89285714285714279</v>
      </c>
      <c r="K89">
        <f t="shared" si="47"/>
        <v>5.851268811423377E-5</v>
      </c>
      <c r="L89" s="2">
        <v>86</v>
      </c>
      <c r="M89" s="6">
        <v>1</v>
      </c>
      <c r="Q89" s="4">
        <f t="shared" si="48"/>
        <v>25</v>
      </c>
      <c r="R89">
        <f t="shared" si="28"/>
        <v>2000000</v>
      </c>
      <c r="S89">
        <f t="shared" si="29"/>
        <v>0</v>
      </c>
      <c r="U89">
        <f t="shared" si="40"/>
        <v>1</v>
      </c>
      <c r="V89">
        <f t="shared" si="41"/>
        <v>0.01</v>
      </c>
      <c r="W89">
        <f t="shared" si="42"/>
        <v>3.2060767438672129E-10</v>
      </c>
      <c r="X89">
        <f t="shared" si="43"/>
        <v>3.2060767438672129E-10</v>
      </c>
      <c r="Y89">
        <f t="shared" si="44"/>
        <v>3.2060767438672128E-12</v>
      </c>
      <c r="Z89">
        <f t="shared" si="45"/>
        <v>0</v>
      </c>
      <c r="AB89">
        <f t="shared" si="46"/>
        <v>-2.9703500234470863</v>
      </c>
      <c r="AC89">
        <f t="shared" si="30"/>
        <v>0</v>
      </c>
      <c r="AE89">
        <f t="shared" si="31"/>
        <v>0</v>
      </c>
      <c r="AF89">
        <f t="shared" si="32"/>
        <v>0</v>
      </c>
      <c r="AG89">
        <f t="shared" si="32"/>
        <v>0</v>
      </c>
      <c r="AH89">
        <f t="shared" si="33"/>
        <v>-6.4121534877344263E-4</v>
      </c>
      <c r="AI89">
        <f t="shared" si="34"/>
        <v>-6.4121534877344263E-4</v>
      </c>
      <c r="AJ89">
        <f t="shared" si="35"/>
        <v>-2.9703500234470863</v>
      </c>
      <c r="AK89">
        <f t="shared" si="49"/>
        <v>-0.20792450164129606</v>
      </c>
      <c r="AL89">
        <f t="shared" si="26"/>
        <v>-3.178915740437156</v>
      </c>
      <c r="AN89">
        <f t="shared" si="36"/>
        <v>0</v>
      </c>
      <c r="AO89">
        <f t="shared" si="36"/>
        <v>0</v>
      </c>
      <c r="AP89">
        <f t="shared" si="36"/>
        <v>0</v>
      </c>
      <c r="AQ89">
        <f t="shared" si="36"/>
        <v>-3.7519233716840077E-8</v>
      </c>
      <c r="AR89">
        <f t="shared" si="36"/>
        <v>-3.7519233716840077E-8</v>
      </c>
      <c r="AS89">
        <f t="shared" si="36"/>
        <v>-1.7380316451206634E-4</v>
      </c>
      <c r="AT89">
        <f t="shared" si="36"/>
        <v>-1.2166221515844643E-5</v>
      </c>
      <c r="AU89">
        <f t="shared" si="23"/>
        <v>-1.8600690526162782E-4</v>
      </c>
      <c r="AW89">
        <v>86</v>
      </c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N91" s="8">
        <f t="shared" ref="AN91:AU91" si="50">SUM(AN3:AN89)</f>
        <v>76966.658790926114</v>
      </c>
      <c r="AO91" s="8">
        <f t="shared" si="50"/>
        <v>-7696.6658790926122</v>
      </c>
      <c r="AP91" s="8">
        <f t="shared" si="50"/>
        <v>-436.611750406959</v>
      </c>
      <c r="AQ91" s="8">
        <f t="shared" si="50"/>
        <v>-45325.185990227714</v>
      </c>
      <c r="AR91" s="8">
        <f t="shared" si="50"/>
        <v>23508.195171198793</v>
      </c>
      <c r="AS91" s="8">
        <f t="shared" si="50"/>
        <v>-3613.7878762802347</v>
      </c>
      <c r="AT91" s="8">
        <f t="shared" si="50"/>
        <v>2108.0429278301367</v>
      </c>
      <c r="AU91" s="8">
        <f t="shared" si="50"/>
        <v>22002.45022274871</v>
      </c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91:AU91">
    <cfRule type="cellIs" dxfId="2" priority="1" operator="lessThan">
      <formula>0</formula>
    </cfRule>
  </conditionalFormatting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ACE9CE-82F0-445C-B97A-4E8F1D7D5BC5}">
  <dimension ref="A1:AZ164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51" width="9.140625" bestFit="1" customWidth="1"/>
  </cols>
  <sheetData>
    <row r="1" spans="1:52" x14ac:dyDescent="0.25">
      <c r="A1" t="s">
        <v>43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47</v>
      </c>
    </row>
    <row r="3" spans="1:52" x14ac:dyDescent="0.25">
      <c r="A3" t="s">
        <v>36</v>
      </c>
      <c r="C3" s="11">
        <f>'S.45.04.F'!C3*(1+C12)</f>
        <v>102455.27711188165</v>
      </c>
      <c r="K3">
        <v>1</v>
      </c>
      <c r="L3" s="2">
        <v>0</v>
      </c>
      <c r="O3">
        <f>$C$3</f>
        <v>102455.27711188165</v>
      </c>
      <c r="P3">
        <f>O3*C5</f>
        <v>10245.527711188166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102455.27711188165</v>
      </c>
      <c r="AF3">
        <f t="shared" ref="AF3:AG34" si="4">-$Z3*P3</f>
        <v>-10245.527711188166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91936.599658893479</v>
      </c>
      <c r="AJ3">
        <f t="shared" ref="AJ3:AJ66" si="7">AB3-AC3</f>
        <v>0</v>
      </c>
      <c r="AL3">
        <f t="shared" ref="AL3:AL34" si="8">SUM(AI3:AK3)</f>
        <v>91936.599658893479</v>
      </c>
      <c r="AN3">
        <f t="shared" ref="AN3:AU34" si="9">AE3*$K3</f>
        <v>102455.27711188165</v>
      </c>
      <c r="AO3">
        <f t="shared" si="9"/>
        <v>-10245.527711188166</v>
      </c>
      <c r="AP3">
        <f t="shared" si="9"/>
        <v>-273.14974180000002</v>
      </c>
      <c r="AQ3">
        <f t="shared" si="9"/>
        <v>0</v>
      </c>
      <c r="AR3">
        <f t="shared" si="9"/>
        <v>91936.599658893479</v>
      </c>
      <c r="AS3">
        <f t="shared" si="9"/>
        <v>0</v>
      </c>
      <c r="AT3">
        <f t="shared" si="9"/>
        <v>0</v>
      </c>
      <c r="AU3">
        <f t="shared" si="9"/>
        <v>91936.599658893479</v>
      </c>
      <c r="AW3">
        <v>0</v>
      </c>
      <c r="AX3">
        <f>IF(Z3&gt;0, (R3*SUMPRODUCT(K3:$K$98, X3:$X$98)-K3*$AZ$3)/Z3, 0)</f>
        <v>0</v>
      </c>
      <c r="AZ3">
        <f>C6*ABS(SUMPRODUCT(X4:X79, K4:K79))/1</f>
        <v>59638.357625238423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79">Mortalities!B21:B96</f>
        <v>2.8498989999999999E-3</v>
      </c>
      <c r="R4">
        <f t="shared" si="0"/>
        <v>2000000</v>
      </c>
      <c r="S4">
        <f t="shared" si="1"/>
        <v>6473.0014460845923</v>
      </c>
      <c r="U4">
        <f t="shared" ref="U4:U67" si="13">M4</f>
        <v>2.8498989999999999E-3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2.8498989999999999E-3</v>
      </c>
      <c r="Y4">
        <f t="shared" ref="Y4:Y67" si="17">V4*W4</f>
        <v>0.01</v>
      </c>
      <c r="Z4">
        <f t="shared" ref="Z4:Z67" si="18">MAX(0, W4-X4-Y4)</f>
        <v>0.987150101</v>
      </c>
      <c r="AB4">
        <f t="shared" ref="AB4:AB67" si="19">AC3</f>
        <v>0</v>
      </c>
      <c r="AC4">
        <f t="shared" si="2"/>
        <v>6389.8240312755515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-5699.7979999999998</v>
      </c>
      <c r="AI4">
        <f t="shared" si="6"/>
        <v>-5699.7979999999998</v>
      </c>
      <c r="AJ4">
        <f t="shared" si="7"/>
        <v>-6389.8240312755515</v>
      </c>
      <c r="AK4">
        <f>G4*SUM(AB4, AE4:AF4)</f>
        <v>0</v>
      </c>
      <c r="AL4">
        <f t="shared" si="8"/>
        <v>-12089.62203127555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-5089.1053571428565</v>
      </c>
      <c r="AR4">
        <f t="shared" si="9"/>
        <v>-5089.1053571428565</v>
      </c>
      <c r="AS4">
        <f t="shared" si="9"/>
        <v>-5705.2000279245995</v>
      </c>
      <c r="AT4">
        <f t="shared" si="9"/>
        <v>0</v>
      </c>
      <c r="AU4">
        <f t="shared" si="9"/>
        <v>-10794.305385067455</v>
      </c>
      <c r="AW4">
        <v>1</v>
      </c>
      <c r="AX4">
        <f>IF(Z4&gt;0, (R4*SUMPRODUCT(K4:$K$98, X4:$X$98)-K4*$AZ$3)/Z4, 0)</f>
        <v>6473.0014460845923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2.8964780000000001E-3</v>
      </c>
      <c r="Q5" s="4">
        <f t="shared" ref="Q5:Q68" si="21">$C$8</f>
        <v>25</v>
      </c>
      <c r="R5">
        <f t="shared" si="0"/>
        <v>2000000</v>
      </c>
      <c r="S5">
        <f t="shared" si="1"/>
        <v>7189.8395322343258</v>
      </c>
      <c r="U5">
        <f t="shared" si="13"/>
        <v>2.8964780000000001E-3</v>
      </c>
      <c r="V5">
        <f t="shared" si="14"/>
        <v>0.01</v>
      </c>
      <c r="W5">
        <f t="shared" si="15"/>
        <v>0.987150101</v>
      </c>
      <c r="X5">
        <f t="shared" si="16"/>
        <v>2.859258550244278E-3</v>
      </c>
      <c r="Y5">
        <f t="shared" si="17"/>
        <v>9.8715010100000004E-3</v>
      </c>
      <c r="Z5">
        <f t="shared" si="18"/>
        <v>0.97441934143975573</v>
      </c>
      <c r="AB5">
        <f t="shared" si="19"/>
        <v>6389.8240312755515</v>
      </c>
      <c r="AC5">
        <f t="shared" si="2"/>
        <v>7005.9187020572936</v>
      </c>
      <c r="AE5">
        <f t="shared" si="3"/>
        <v>0</v>
      </c>
      <c r="AF5">
        <f t="shared" si="4"/>
        <v>0</v>
      </c>
      <c r="AG5">
        <f t="shared" si="4"/>
        <v>-24.360483535993893</v>
      </c>
      <c r="AH5">
        <f t="shared" si="5"/>
        <v>-5718.517100488556</v>
      </c>
      <c r="AI5">
        <f t="shared" si="6"/>
        <v>-5742.8775840245498</v>
      </c>
      <c r="AJ5">
        <f t="shared" si="7"/>
        <v>-616.09467078174202</v>
      </c>
      <c r="AK5">
        <f>G5*SUM(AB5, AE5:AF5)</f>
        <v>447.28768218928866</v>
      </c>
      <c r="AL5">
        <f t="shared" si="8"/>
        <v>-5911.6845726170031</v>
      </c>
      <c r="AN5">
        <f t="shared" si="9"/>
        <v>0</v>
      </c>
      <c r="AO5">
        <f t="shared" si="9"/>
        <v>0</v>
      </c>
      <c r="AP5">
        <f t="shared" si="9"/>
        <v>-19.420028329076761</v>
      </c>
      <c r="AQ5">
        <f t="shared" si="9"/>
        <v>-4558.7668211802902</v>
      </c>
      <c r="AR5">
        <f t="shared" si="9"/>
        <v>-4578.1868495093668</v>
      </c>
      <c r="AS5">
        <f t="shared" si="9"/>
        <v>-491.14689953901626</v>
      </c>
      <c r="AT5">
        <f t="shared" si="9"/>
        <v>356.57500174528747</v>
      </c>
      <c r="AU5">
        <f t="shared" si="9"/>
        <v>-4712.7587473030953</v>
      </c>
      <c r="AW5">
        <v>2</v>
      </c>
      <c r="AX5">
        <f>IF(Z5&gt;0, (R5*SUMPRODUCT(K5:$K$98, X5:$X$98)-K5*$AZ$3)/Z5, 0)</f>
        <v>7189.8395322343258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2.9506620000000002E-3</v>
      </c>
      <c r="Q6" s="4">
        <f t="shared" si="21"/>
        <v>25</v>
      </c>
      <c r="R6">
        <f t="shared" si="0"/>
        <v>2000000</v>
      </c>
      <c r="S6">
        <f t="shared" si="1"/>
        <v>7840.5913335233563</v>
      </c>
      <c r="U6">
        <f t="shared" si="13"/>
        <v>2.9506620000000002E-3</v>
      </c>
      <c r="V6">
        <f t="shared" si="14"/>
        <v>0.01</v>
      </c>
      <c r="W6">
        <f t="shared" si="15"/>
        <v>0.97441934143975573</v>
      </c>
      <c r="X6">
        <f t="shared" si="16"/>
        <v>2.8751821228513125E-3</v>
      </c>
      <c r="Y6">
        <f t="shared" si="17"/>
        <v>9.7441934143975579E-3</v>
      </c>
      <c r="Z6">
        <f t="shared" si="18"/>
        <v>0.96179996590250683</v>
      </c>
      <c r="AB6">
        <f t="shared" si="19"/>
        <v>7005.9187020572936</v>
      </c>
      <c r="AC6">
        <f t="shared" si="2"/>
        <v>7541.0804772382544</v>
      </c>
      <c r="AE6">
        <f t="shared" si="3"/>
        <v>0</v>
      </c>
      <c r="AF6">
        <f t="shared" si="4"/>
        <v>0</v>
      </c>
      <c r="AG6">
        <f t="shared" si="4"/>
        <v>-24.04499914756267</v>
      </c>
      <c r="AH6">
        <f t="shared" si="5"/>
        <v>-5750.3642457026253</v>
      </c>
      <c r="AI6">
        <f t="shared" si="6"/>
        <v>-5774.4092448501879</v>
      </c>
      <c r="AJ6">
        <f t="shared" si="7"/>
        <v>-535.16177518096083</v>
      </c>
      <c r="AK6">
        <f>G6*SUM(AB6, AE6:AF6)</f>
        <v>490.41430914401059</v>
      </c>
      <c r="AL6">
        <f t="shared" si="8"/>
        <v>-5819.1567108871377</v>
      </c>
      <c r="AN6">
        <f t="shared" si="9"/>
        <v>0</v>
      </c>
      <c r="AO6">
        <f t="shared" si="9"/>
        <v>0</v>
      </c>
      <c r="AP6">
        <f t="shared" si="9"/>
        <v>-17.114755451925415</v>
      </c>
      <c r="AQ6">
        <f t="shared" si="9"/>
        <v>-4092.9956878235926</v>
      </c>
      <c r="AR6">
        <f t="shared" si="9"/>
        <v>-4110.1104432755183</v>
      </c>
      <c r="AS6">
        <f t="shared" si="9"/>
        <v>-380.91758095856926</v>
      </c>
      <c r="AT6">
        <f t="shared" si="9"/>
        <v>349.06721849376657</v>
      </c>
      <c r="AU6">
        <f t="shared" si="9"/>
        <v>-4141.9608057403202</v>
      </c>
      <c r="AW6">
        <v>3</v>
      </c>
      <c r="AX6">
        <f>IF(Z6&gt;0, (R6*SUMPRODUCT(K6:$K$98, X6:$X$98)-K6*$AZ$3)/Z6, 0)</f>
        <v>7840.5913335233563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3.0134020000000001E-3</v>
      </c>
      <c r="Q7" s="4">
        <f t="shared" si="21"/>
        <v>25</v>
      </c>
      <c r="R7">
        <f t="shared" si="0"/>
        <v>2000000</v>
      </c>
      <c r="S7">
        <f t="shared" si="1"/>
        <v>8423.4412973629042</v>
      </c>
      <c r="U7">
        <f t="shared" si="13"/>
        <v>3.0134020000000001E-3</v>
      </c>
      <c r="V7">
        <f t="shared" si="14"/>
        <v>0.01</v>
      </c>
      <c r="W7">
        <f t="shared" si="15"/>
        <v>0.96179996590250683</v>
      </c>
      <c r="X7">
        <f t="shared" si="16"/>
        <v>2.898289940850546E-3</v>
      </c>
      <c r="Y7">
        <f t="shared" si="17"/>
        <v>9.6179996590250692E-3</v>
      </c>
      <c r="Z7">
        <f t="shared" si="18"/>
        <v>0.94928367630263122</v>
      </c>
      <c r="AB7">
        <f t="shared" si="19"/>
        <v>7541.0804772382544</v>
      </c>
      <c r="AC7">
        <f t="shared" si="2"/>
        <v>7996.2353218800627</v>
      </c>
      <c r="AE7">
        <f t="shared" si="3"/>
        <v>0</v>
      </c>
      <c r="AF7">
        <f t="shared" si="4"/>
        <v>0</v>
      </c>
      <c r="AG7">
        <f t="shared" si="4"/>
        <v>-23.732091907565781</v>
      </c>
      <c r="AH7">
        <f t="shared" si="5"/>
        <v>-5796.5798817010918</v>
      </c>
      <c r="AI7">
        <f t="shared" si="6"/>
        <v>-5820.3119736086574</v>
      </c>
      <c r="AJ7">
        <f t="shared" si="7"/>
        <v>-455.15484464180827</v>
      </c>
      <c r="AK7">
        <f>G7*SUM(AB7, AE7:AF7)</f>
        <v>527.87563340667782</v>
      </c>
      <c r="AL7">
        <f t="shared" si="8"/>
        <v>-5747.5911848437881</v>
      </c>
      <c r="AN7">
        <f t="shared" si="9"/>
        <v>0</v>
      </c>
      <c r="AO7">
        <f t="shared" si="9"/>
        <v>0</v>
      </c>
      <c r="AP7">
        <f t="shared" si="9"/>
        <v>-15.082173445623051</v>
      </c>
      <c r="AQ7">
        <f t="shared" si="9"/>
        <v>-3683.8313077387816</v>
      </c>
      <c r="AR7">
        <f t="shared" si="9"/>
        <v>-3698.9134811844046</v>
      </c>
      <c r="AS7">
        <f t="shared" si="9"/>
        <v>-289.2591322434115</v>
      </c>
      <c r="AT7">
        <f t="shared" si="9"/>
        <v>335.47450817934504</v>
      </c>
      <c r="AU7">
        <f t="shared" si="9"/>
        <v>-3652.6981052484712</v>
      </c>
      <c r="AW7">
        <v>4</v>
      </c>
      <c r="AX7">
        <f>IF(Z7&gt;0, (R7*SUMPRODUCT(K7:$K$98, X7:$X$98)-K7*$AZ$3)/Z7, 0)</f>
        <v>8423.4412973629042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3.0789929999999999E-3</v>
      </c>
      <c r="Q8" s="4">
        <f t="shared" si="21"/>
        <v>25</v>
      </c>
      <c r="R8">
        <f t="shared" si="0"/>
        <v>2000000</v>
      </c>
      <c r="S8">
        <f t="shared" si="1"/>
        <v>8937.4945971517009</v>
      </c>
      <c r="U8">
        <f t="shared" si="13"/>
        <v>3.0789929999999999E-3</v>
      </c>
      <c r="V8">
        <f t="shared" si="14"/>
        <v>0.01</v>
      </c>
      <c r="W8">
        <f t="shared" si="15"/>
        <v>0.94928367630263122</v>
      </c>
      <c r="X8">
        <f t="shared" si="16"/>
        <v>2.9228377943500672E-3</v>
      </c>
      <c r="Y8">
        <f t="shared" si="17"/>
        <v>9.4928367630263116E-3</v>
      </c>
      <c r="Z8">
        <f t="shared" si="18"/>
        <v>0.93686800174525486</v>
      </c>
      <c r="AB8">
        <f t="shared" si="19"/>
        <v>7996.2353218800627</v>
      </c>
      <c r="AC8">
        <f t="shared" si="2"/>
        <v>8373.2527038425251</v>
      </c>
      <c r="AE8">
        <f t="shared" si="3"/>
        <v>0</v>
      </c>
      <c r="AF8">
        <f t="shared" si="4"/>
        <v>0</v>
      </c>
      <c r="AG8">
        <f t="shared" si="4"/>
        <v>-23.421700043631372</v>
      </c>
      <c r="AH8">
        <f t="shared" si="5"/>
        <v>-5845.6755887001345</v>
      </c>
      <c r="AI8">
        <f t="shared" si="6"/>
        <v>-5869.0972887437656</v>
      </c>
      <c r="AJ8">
        <f t="shared" si="7"/>
        <v>-377.01738196246242</v>
      </c>
      <c r="AK8">
        <f t="shared" ref="AK8:AK71" si="22">G8*SUM(AB8:AB8, AE8:AF8)</f>
        <v>559.73647253160448</v>
      </c>
      <c r="AL8">
        <f t="shared" si="8"/>
        <v>-5686.3781981746233</v>
      </c>
      <c r="AN8">
        <f t="shared" si="9"/>
        <v>0</v>
      </c>
      <c r="AO8">
        <f t="shared" si="9"/>
        <v>0</v>
      </c>
      <c r="AP8">
        <f t="shared" si="9"/>
        <v>-13.29010161134193</v>
      </c>
      <c r="AQ8">
        <f t="shared" si="9"/>
        <v>-3316.9933188470891</v>
      </c>
      <c r="AR8">
        <f t="shared" si="9"/>
        <v>-3330.283420458431</v>
      </c>
      <c r="AS8">
        <f t="shared" si="9"/>
        <v>-213.92978759821821</v>
      </c>
      <c r="AT8">
        <f t="shared" si="9"/>
        <v>317.60950663962848</v>
      </c>
      <c r="AU8">
        <f t="shared" si="9"/>
        <v>-3226.6037014170206</v>
      </c>
      <c r="AW8">
        <v>5</v>
      </c>
      <c r="AX8">
        <f>IF(Z8&gt;0, (R8*SUMPRODUCT(K8:$K$98, X8:$X$98)-K8*$AZ$3)/Z8, 0)</f>
        <v>8937.4945971517009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3.1512390000000001E-3</v>
      </c>
      <c r="Q9" s="4">
        <f t="shared" si="21"/>
        <v>25</v>
      </c>
      <c r="R9">
        <f t="shared" si="0"/>
        <v>2000000</v>
      </c>
      <c r="S9">
        <f t="shared" si="1"/>
        <v>9390.563046039666</v>
      </c>
      <c r="U9">
        <f t="shared" si="13"/>
        <v>3.1512390000000001E-3</v>
      </c>
      <c r="V9">
        <f t="shared" si="14"/>
        <v>0.01</v>
      </c>
      <c r="W9">
        <f t="shared" si="15"/>
        <v>0.93686800174525486</v>
      </c>
      <c r="X9">
        <f t="shared" si="16"/>
        <v>2.9522949849517155E-3</v>
      </c>
      <c r="Y9">
        <f t="shared" si="17"/>
        <v>9.3686800174525488E-3</v>
      </c>
      <c r="Z9">
        <f t="shared" si="18"/>
        <v>0.92454702674285061</v>
      </c>
      <c r="AB9">
        <f t="shared" si="19"/>
        <v>8373.2527038425251</v>
      </c>
      <c r="AC9">
        <f t="shared" si="2"/>
        <v>8682.01714365726</v>
      </c>
      <c r="AE9">
        <f t="shared" si="3"/>
        <v>0</v>
      </c>
      <c r="AF9">
        <f t="shared" si="4"/>
        <v>0</v>
      </c>
      <c r="AG9">
        <f t="shared" si="4"/>
        <v>-23.113675668571265</v>
      </c>
      <c r="AH9">
        <f t="shared" si="5"/>
        <v>-5904.5899699034308</v>
      </c>
      <c r="AI9">
        <f t="shared" si="6"/>
        <v>-5927.7036455720017</v>
      </c>
      <c r="AJ9">
        <f t="shared" si="7"/>
        <v>-308.76443981473494</v>
      </c>
      <c r="AK9">
        <f t="shared" si="22"/>
        <v>586.12768926897684</v>
      </c>
      <c r="AL9">
        <f t="shared" si="8"/>
        <v>-5650.3403961177601</v>
      </c>
      <c r="AN9">
        <f t="shared" si="9"/>
        <v>0</v>
      </c>
      <c r="AO9">
        <f t="shared" si="9"/>
        <v>0</v>
      </c>
      <c r="AP9">
        <f t="shared" si="9"/>
        <v>-11.71010741849722</v>
      </c>
      <c r="AQ9">
        <f t="shared" si="9"/>
        <v>-2991.4490365445381</v>
      </c>
      <c r="AR9">
        <f t="shared" si="9"/>
        <v>-3003.1591439630351</v>
      </c>
      <c r="AS9">
        <f t="shared" si="9"/>
        <v>-156.42967432302655</v>
      </c>
      <c r="AT9">
        <f t="shared" si="9"/>
        <v>296.95052836741405</v>
      </c>
      <c r="AU9">
        <f t="shared" si="9"/>
        <v>-2862.6382899186478</v>
      </c>
      <c r="AW9">
        <v>6</v>
      </c>
      <c r="AX9">
        <f>IF(Z9&gt;0, (R9*SUMPRODUCT(K9:$K$98, X9:$X$98)-K9*$AZ$3)/Z9, 0)</f>
        <v>9390.563046039666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3.229188E-3</v>
      </c>
      <c r="Q10" s="4">
        <f t="shared" si="21"/>
        <v>25</v>
      </c>
      <c r="R10">
        <f t="shared" si="0"/>
        <v>2000000</v>
      </c>
      <c r="S10">
        <f t="shared" si="1"/>
        <v>9785.9202528943679</v>
      </c>
      <c r="U10">
        <f t="shared" si="13"/>
        <v>3.229188E-3</v>
      </c>
      <c r="V10">
        <f t="shared" si="14"/>
        <v>0.01</v>
      </c>
      <c r="W10">
        <f t="shared" si="15"/>
        <v>0.92454702674285061</v>
      </c>
      <c r="X10">
        <f t="shared" si="16"/>
        <v>2.9855361641936925E-3</v>
      </c>
      <c r="Y10">
        <f t="shared" si="17"/>
        <v>9.2454702674285068E-3</v>
      </c>
      <c r="Z10">
        <f t="shared" si="18"/>
        <v>0.91231602031122838</v>
      </c>
      <c r="AB10">
        <f t="shared" si="19"/>
        <v>8682.01714365726</v>
      </c>
      <c r="AC10">
        <f t="shared" si="2"/>
        <v>8927.8518202036394</v>
      </c>
      <c r="AE10">
        <f t="shared" si="3"/>
        <v>0</v>
      </c>
      <c r="AF10">
        <f t="shared" si="4"/>
        <v>0</v>
      </c>
      <c r="AG10">
        <f t="shared" si="4"/>
        <v>-22.807900507780708</v>
      </c>
      <c r="AH10">
        <f t="shared" si="5"/>
        <v>-5971.0723283873849</v>
      </c>
      <c r="AI10">
        <f t="shared" si="6"/>
        <v>-5993.8802288951656</v>
      </c>
      <c r="AJ10">
        <f t="shared" si="7"/>
        <v>-245.83467654637934</v>
      </c>
      <c r="AK10">
        <f t="shared" si="22"/>
        <v>607.74120005600821</v>
      </c>
      <c r="AL10">
        <f t="shared" si="8"/>
        <v>-5631.973705385537</v>
      </c>
      <c r="AN10">
        <f t="shared" si="9"/>
        <v>0</v>
      </c>
      <c r="AO10">
        <f t="shared" si="9"/>
        <v>0</v>
      </c>
      <c r="AP10">
        <f t="shared" si="9"/>
        <v>-10.31713589817654</v>
      </c>
      <c r="AQ10">
        <f t="shared" si="9"/>
        <v>-2701.0098824658717</v>
      </c>
      <c r="AR10">
        <f t="shared" si="9"/>
        <v>-2711.3270183640479</v>
      </c>
      <c r="AS10">
        <f t="shared" si="9"/>
        <v>-111.20312303835372</v>
      </c>
      <c r="AT10">
        <f t="shared" si="9"/>
        <v>274.91125497323736</v>
      </c>
      <c r="AU10">
        <f t="shared" si="9"/>
        <v>-2547.6188864291644</v>
      </c>
      <c r="AW10">
        <v>7</v>
      </c>
      <c r="AX10">
        <f>IF(Z10&gt;0, (R10*SUMPRODUCT(K10:$K$98, X10:$X$98)-K10*$AZ$3)/Z10, 0)</f>
        <v>9785.9202528943679</v>
      </c>
    </row>
    <row r="11" spans="1:52" x14ac:dyDescent="0.25">
      <c r="A11" t="s">
        <v>33</v>
      </c>
      <c r="C11" s="12">
        <f>AU81</f>
        <v>29157.22423388578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3.318545E-3</v>
      </c>
      <c r="Q11" s="4">
        <f t="shared" si="21"/>
        <v>25</v>
      </c>
      <c r="R11">
        <f t="shared" si="0"/>
        <v>2000000</v>
      </c>
      <c r="S11">
        <f t="shared" si="1"/>
        <v>10128.444010488196</v>
      </c>
      <c r="U11">
        <f t="shared" si="13"/>
        <v>3.318545E-3</v>
      </c>
      <c r="V11">
        <f t="shared" si="14"/>
        <v>0.01</v>
      </c>
      <c r="W11">
        <f t="shared" si="15"/>
        <v>0.91231602031122838</v>
      </c>
      <c r="X11">
        <f t="shared" si="16"/>
        <v>3.0275617676237252E-3</v>
      </c>
      <c r="Y11">
        <f t="shared" si="17"/>
        <v>9.1231602031122839E-3</v>
      </c>
      <c r="Z11">
        <f t="shared" si="18"/>
        <v>0.9001652983404923</v>
      </c>
      <c r="AB11">
        <f t="shared" si="19"/>
        <v>8927.8518202036394</v>
      </c>
      <c r="AC11">
        <f t="shared" si="2"/>
        <v>9117.27382442608</v>
      </c>
      <c r="AE11">
        <f t="shared" si="3"/>
        <v>0</v>
      </c>
      <c r="AF11">
        <f t="shared" si="4"/>
        <v>0</v>
      </c>
      <c r="AG11">
        <f t="shared" si="4"/>
        <v>-22.504132458512309</v>
      </c>
      <c r="AH11">
        <f t="shared" si="5"/>
        <v>-6055.1235352474505</v>
      </c>
      <c r="AI11">
        <f t="shared" si="6"/>
        <v>-6077.6276677059632</v>
      </c>
      <c r="AJ11">
        <f t="shared" si="7"/>
        <v>-189.42200422244059</v>
      </c>
      <c r="AK11">
        <f t="shared" si="22"/>
        <v>624.94962741425479</v>
      </c>
      <c r="AL11">
        <f t="shared" si="8"/>
        <v>-5642.100044514149</v>
      </c>
      <c r="AN11">
        <f t="shared" si="9"/>
        <v>0</v>
      </c>
      <c r="AO11">
        <f t="shared" si="9"/>
        <v>0</v>
      </c>
      <c r="AP11">
        <f t="shared" si="9"/>
        <v>-9.0890416602192499</v>
      </c>
      <c r="AQ11">
        <f t="shared" si="9"/>
        <v>-2445.5628392295903</v>
      </c>
      <c r="AR11">
        <f t="shared" si="9"/>
        <v>-2454.6518808898095</v>
      </c>
      <c r="AS11">
        <f t="shared" si="9"/>
        <v>-76.504370515681003</v>
      </c>
      <c r="AT11">
        <f t="shared" si="9"/>
        <v>252.40667284457331</v>
      </c>
      <c r="AU11">
        <f t="shared" si="9"/>
        <v>-2278.7495785609171</v>
      </c>
      <c r="AW11">
        <v>8</v>
      </c>
      <c r="AX11">
        <f>IF(Z11&gt;0, (R11*SUMPRODUCT(K11:$K$98, X11:$X$98)-K11*$AZ$3)/Z11, 0)</f>
        <v>10128.444010488196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3.4212090000000001E-3</v>
      </c>
      <c r="Q12" s="4">
        <f t="shared" si="21"/>
        <v>25</v>
      </c>
      <c r="R12">
        <f t="shared" si="0"/>
        <v>2000000</v>
      </c>
      <c r="S12">
        <f t="shared" si="1"/>
        <v>10418.444457119675</v>
      </c>
      <c r="U12">
        <f t="shared" si="13"/>
        <v>3.4212090000000001E-3</v>
      </c>
      <c r="V12">
        <f t="shared" si="14"/>
        <v>0.01</v>
      </c>
      <c r="W12">
        <f t="shared" si="15"/>
        <v>0.9001652983404923</v>
      </c>
      <c r="X12">
        <f t="shared" si="16"/>
        <v>3.0796536201701773E-3</v>
      </c>
      <c r="Y12">
        <f t="shared" si="17"/>
        <v>9.0016529834049241E-3</v>
      </c>
      <c r="Z12">
        <f t="shared" si="18"/>
        <v>0.88808399173691721</v>
      </c>
      <c r="AB12">
        <f t="shared" si="19"/>
        <v>9117.27382442608</v>
      </c>
      <c r="AC12">
        <f t="shared" si="2"/>
        <v>9252.4537411681995</v>
      </c>
      <c r="AE12">
        <f t="shared" si="3"/>
        <v>0</v>
      </c>
      <c r="AF12">
        <f t="shared" si="4"/>
        <v>0</v>
      </c>
      <c r="AG12">
        <f t="shared" si="4"/>
        <v>-22.202099793422931</v>
      </c>
      <c r="AH12">
        <f t="shared" si="5"/>
        <v>-6159.3072403403548</v>
      </c>
      <c r="AI12">
        <f t="shared" si="6"/>
        <v>-6181.5093401337781</v>
      </c>
      <c r="AJ12">
        <f t="shared" si="7"/>
        <v>-135.17991674211953</v>
      </c>
      <c r="AK12">
        <f t="shared" si="22"/>
        <v>638.20916770982569</v>
      </c>
      <c r="AL12">
        <f t="shared" si="8"/>
        <v>-5678.4800891660716</v>
      </c>
      <c r="AN12">
        <f t="shared" si="9"/>
        <v>0</v>
      </c>
      <c r="AO12">
        <f t="shared" si="9"/>
        <v>0</v>
      </c>
      <c r="AP12">
        <f t="shared" si="9"/>
        <v>-8.0062997611497675</v>
      </c>
      <c r="AQ12">
        <f t="shared" si="9"/>
        <v>-2221.1079378083596</v>
      </c>
      <c r="AR12">
        <f t="shared" si="9"/>
        <v>-2229.1142375695094</v>
      </c>
      <c r="AS12">
        <f t="shared" si="9"/>
        <v>-48.747233153383576</v>
      </c>
      <c r="AT12">
        <f t="shared" si="9"/>
        <v>230.14462391131337</v>
      </c>
      <c r="AU12">
        <f t="shared" si="9"/>
        <v>-2047.7168468115797</v>
      </c>
      <c r="AW12">
        <v>9</v>
      </c>
      <c r="AX12">
        <f>IF(Z12&gt;0, (R12*SUMPRODUCT(K12:$K$98, X12:$X$98)-K12*$AZ$3)/Z12, 0)</f>
        <v>10418.444457119675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3.53338E-3</v>
      </c>
      <c r="Q13" s="4">
        <f t="shared" si="21"/>
        <v>25</v>
      </c>
      <c r="R13">
        <f t="shared" si="0"/>
        <v>2000000</v>
      </c>
      <c r="S13">
        <f t="shared" si="1"/>
        <v>10656.26195622134</v>
      </c>
      <c r="U13">
        <f t="shared" si="13"/>
        <v>3.53338E-3</v>
      </c>
      <c r="V13">
        <f t="shared" si="14"/>
        <v>0.01</v>
      </c>
      <c r="W13">
        <f t="shared" si="15"/>
        <v>0.88808399173691721</v>
      </c>
      <c r="X13">
        <f t="shared" si="16"/>
        <v>3.1379382147233886E-3</v>
      </c>
      <c r="Y13">
        <f t="shared" si="17"/>
        <v>8.8808399173691717E-3</v>
      </c>
      <c r="Z13">
        <f t="shared" si="18"/>
        <v>0.87606521360482459</v>
      </c>
      <c r="AB13">
        <f t="shared" si="19"/>
        <v>9252.4537411681995</v>
      </c>
      <c r="AC13">
        <f t="shared" si="2"/>
        <v>9335.5804069060141</v>
      </c>
      <c r="AE13">
        <f t="shared" si="3"/>
        <v>0</v>
      </c>
      <c r="AF13">
        <f t="shared" si="4"/>
        <v>0</v>
      </c>
      <c r="AG13">
        <f t="shared" si="4"/>
        <v>-21.901630340120615</v>
      </c>
      <c r="AH13">
        <f t="shared" si="5"/>
        <v>-6275.8764294467774</v>
      </c>
      <c r="AI13">
        <f t="shared" si="6"/>
        <v>-6297.7780597868978</v>
      </c>
      <c r="AJ13">
        <f t="shared" si="7"/>
        <v>-83.126665737814619</v>
      </c>
      <c r="AK13">
        <f t="shared" si="22"/>
        <v>647.67176188177405</v>
      </c>
      <c r="AL13">
        <f t="shared" si="8"/>
        <v>-5733.2329636429386</v>
      </c>
      <c r="AN13">
        <f t="shared" si="9"/>
        <v>0</v>
      </c>
      <c r="AO13">
        <f t="shared" si="9"/>
        <v>0</v>
      </c>
      <c r="AP13">
        <f t="shared" si="9"/>
        <v>-7.0517388072216214</v>
      </c>
      <c r="AQ13">
        <f t="shared" si="9"/>
        <v>-2020.6642464322399</v>
      </c>
      <c r="AR13">
        <f t="shared" si="9"/>
        <v>-2027.7159852394616</v>
      </c>
      <c r="AS13">
        <f t="shared" si="9"/>
        <v>-26.764561614597092</v>
      </c>
      <c r="AT13">
        <f t="shared" si="9"/>
        <v>208.5329734214734</v>
      </c>
      <c r="AU13">
        <f t="shared" si="9"/>
        <v>-1845.9475734325854</v>
      </c>
      <c r="AW13">
        <v>10</v>
      </c>
      <c r="AX13">
        <f>IF(Z13&gt;0, (R13*SUMPRODUCT(K13:$K$98, X13:$X$98)-K13*$AZ$3)/Z13, 0)</f>
        <v>10656.26195622134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3.6617109999999998E-3</v>
      </c>
      <c r="Q14" s="4">
        <f t="shared" si="21"/>
        <v>25</v>
      </c>
      <c r="R14">
        <f t="shared" si="0"/>
        <v>2000000</v>
      </c>
      <c r="S14">
        <f t="shared" si="1"/>
        <v>10846.319488638215</v>
      </c>
      <c r="U14">
        <f t="shared" si="13"/>
        <v>3.6617109999999998E-3</v>
      </c>
      <c r="V14">
        <f t="shared" si="14"/>
        <v>0.01</v>
      </c>
      <c r="W14">
        <f t="shared" si="15"/>
        <v>0.87606521360482459</v>
      </c>
      <c r="X14">
        <f t="shared" si="16"/>
        <v>3.2078976293741356E-3</v>
      </c>
      <c r="Y14">
        <f t="shared" si="17"/>
        <v>8.7606521360482463E-3</v>
      </c>
      <c r="Z14">
        <f t="shared" si="18"/>
        <v>0.8640966638394022</v>
      </c>
      <c r="AB14">
        <f t="shared" si="19"/>
        <v>9335.5804069060141</v>
      </c>
      <c r="AC14">
        <f t="shared" si="2"/>
        <v>9372.2684850685728</v>
      </c>
      <c r="AE14">
        <f t="shared" si="3"/>
        <v>0</v>
      </c>
      <c r="AF14">
        <f t="shared" si="4"/>
        <v>0</v>
      </c>
      <c r="AG14">
        <f t="shared" si="4"/>
        <v>-21.602416595985055</v>
      </c>
      <c r="AH14">
        <f t="shared" si="5"/>
        <v>-6415.7952587482714</v>
      </c>
      <c r="AI14">
        <f t="shared" si="6"/>
        <v>-6437.3976753442566</v>
      </c>
      <c r="AJ14">
        <f t="shared" si="7"/>
        <v>-36.688078162558668</v>
      </c>
      <c r="AK14">
        <f t="shared" si="22"/>
        <v>653.49062848342101</v>
      </c>
      <c r="AL14">
        <f t="shared" si="8"/>
        <v>-5820.5951250233938</v>
      </c>
      <c r="AN14">
        <f t="shared" si="9"/>
        <v>0</v>
      </c>
      <c r="AO14">
        <f t="shared" si="9"/>
        <v>0</v>
      </c>
      <c r="AP14">
        <f t="shared" si="9"/>
        <v>-6.2101785621338159</v>
      </c>
      <c r="AQ14">
        <f t="shared" si="9"/>
        <v>-1844.3878256807347</v>
      </c>
      <c r="AR14">
        <f t="shared" si="9"/>
        <v>-1850.5980042428687</v>
      </c>
      <c r="AS14">
        <f t="shared" si="9"/>
        <v>-10.546945777045938</v>
      </c>
      <c r="AT14">
        <f t="shared" si="9"/>
        <v>187.86293994151353</v>
      </c>
      <c r="AU14">
        <f t="shared" si="9"/>
        <v>-1673.2820100784008</v>
      </c>
      <c r="AW14">
        <v>11</v>
      </c>
      <c r="AX14">
        <f>IF(Z14&gt;0, (R14*SUMPRODUCT(K14:$K$98, X14:$X$98)-K14*$AZ$3)/Z14, 0)</f>
        <v>10846.319488638215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3.8071530000000002E-3</v>
      </c>
      <c r="Q15" s="4">
        <f t="shared" si="21"/>
        <v>25</v>
      </c>
      <c r="R15">
        <f t="shared" si="0"/>
        <v>2000000</v>
      </c>
      <c r="S15">
        <f t="shared" si="1"/>
        <v>10989.411614980168</v>
      </c>
      <c r="U15">
        <f t="shared" si="13"/>
        <v>3.8071530000000002E-3</v>
      </c>
      <c r="V15">
        <f t="shared" si="14"/>
        <v>0.01</v>
      </c>
      <c r="W15">
        <f t="shared" si="15"/>
        <v>0.8640966638394022</v>
      </c>
      <c r="X15">
        <f t="shared" si="16"/>
        <v>3.2897482060261717E-3</v>
      </c>
      <c r="Y15">
        <f t="shared" si="17"/>
        <v>8.6409666383940216E-3</v>
      </c>
      <c r="Z15">
        <f t="shared" si="18"/>
        <v>0.8521659489949821</v>
      </c>
      <c r="AB15">
        <f t="shared" si="19"/>
        <v>9372.2684850685728</v>
      </c>
      <c r="AC15">
        <f t="shared" si="2"/>
        <v>9364.8023777760536</v>
      </c>
      <c r="AE15">
        <f t="shared" si="3"/>
        <v>0</v>
      </c>
      <c r="AF15">
        <f t="shared" si="4"/>
        <v>0</v>
      </c>
      <c r="AG15">
        <f t="shared" si="4"/>
        <v>-21.304148724874551</v>
      </c>
      <c r="AH15">
        <f t="shared" si="5"/>
        <v>-6579.4964120523437</v>
      </c>
      <c r="AI15">
        <f t="shared" si="6"/>
        <v>-6600.8005607772184</v>
      </c>
      <c r="AJ15">
        <f t="shared" si="7"/>
        <v>7.4661072925191547</v>
      </c>
      <c r="AK15">
        <f t="shared" si="22"/>
        <v>656.05879395480019</v>
      </c>
      <c r="AL15">
        <f t="shared" si="8"/>
        <v>-5937.2756595298988</v>
      </c>
      <c r="AN15">
        <f t="shared" si="9"/>
        <v>0</v>
      </c>
      <c r="AO15">
        <f t="shared" si="9"/>
        <v>0</v>
      </c>
      <c r="AP15">
        <f t="shared" si="9"/>
        <v>-5.4682443540795669</v>
      </c>
      <c r="AQ15">
        <f t="shared" si="9"/>
        <v>-1688.7928530973891</v>
      </c>
      <c r="AR15">
        <f t="shared" si="9"/>
        <v>-1694.2610974514687</v>
      </c>
      <c r="AS15">
        <f t="shared" si="9"/>
        <v>1.916363783247601</v>
      </c>
      <c r="AT15">
        <f t="shared" si="9"/>
        <v>168.39395191598817</v>
      </c>
      <c r="AU15">
        <f t="shared" si="9"/>
        <v>-1523.9507817522328</v>
      </c>
      <c r="AW15">
        <v>12</v>
      </c>
      <c r="AX15">
        <f>IF(Z15&gt;0, (R15*SUMPRODUCT(K15:$K$98, X15:$X$98)-K15*$AZ$3)/Z15, 0)</f>
        <v>10989.411614980168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3.9582979999999999E-3</v>
      </c>
      <c r="Q16" s="4">
        <f t="shared" si="21"/>
        <v>25</v>
      </c>
      <c r="R16">
        <f t="shared" si="0"/>
        <v>2000000</v>
      </c>
      <c r="S16">
        <f t="shared" si="1"/>
        <v>11087.037869424263</v>
      </c>
      <c r="U16">
        <f t="shared" si="13"/>
        <v>3.9582979999999999E-3</v>
      </c>
      <c r="V16">
        <f t="shared" si="14"/>
        <v>0.01</v>
      </c>
      <c r="W16">
        <f t="shared" si="15"/>
        <v>0.8521659489949821</v>
      </c>
      <c r="X16">
        <f t="shared" si="16"/>
        <v>3.3731267715749395E-3</v>
      </c>
      <c r="Y16">
        <f t="shared" si="17"/>
        <v>8.5216594899498212E-3</v>
      </c>
      <c r="Z16">
        <f t="shared" si="18"/>
        <v>0.84027116273345726</v>
      </c>
      <c r="AB16">
        <f t="shared" si="19"/>
        <v>9364.8023777760536</v>
      </c>
      <c r="AC16">
        <f t="shared" si="2"/>
        <v>9316.1182018109976</v>
      </c>
      <c r="AE16">
        <f t="shared" si="3"/>
        <v>0</v>
      </c>
      <c r="AF16">
        <f t="shared" si="4"/>
        <v>0</v>
      </c>
      <c r="AG16">
        <f t="shared" si="4"/>
        <v>-21.006779068336431</v>
      </c>
      <c r="AH16">
        <f t="shared" si="5"/>
        <v>-6746.2535431498791</v>
      </c>
      <c r="AI16">
        <f t="shared" si="6"/>
        <v>-6767.2603222182152</v>
      </c>
      <c r="AJ16">
        <f t="shared" si="7"/>
        <v>48.684175965056056</v>
      </c>
      <c r="AK16">
        <f t="shared" si="22"/>
        <v>655.53616644432384</v>
      </c>
      <c r="AL16">
        <f t="shared" si="8"/>
        <v>-6063.0399798088356</v>
      </c>
      <c r="AN16">
        <f t="shared" si="9"/>
        <v>0</v>
      </c>
      <c r="AO16">
        <f t="shared" si="9"/>
        <v>0</v>
      </c>
      <c r="AP16">
        <f t="shared" si="9"/>
        <v>-4.8142115802218806</v>
      </c>
      <c r="AQ16">
        <f t="shared" si="9"/>
        <v>-1546.0671921617459</v>
      </c>
      <c r="AR16">
        <f t="shared" si="9"/>
        <v>-1550.8814037419677</v>
      </c>
      <c r="AS16">
        <f t="shared" si="9"/>
        <v>11.157156598928962</v>
      </c>
      <c r="AT16">
        <f t="shared" si="9"/>
        <v>150.2319700456793</v>
      </c>
      <c r="AU16">
        <f t="shared" si="9"/>
        <v>-1389.4922770973594</v>
      </c>
      <c r="AW16">
        <v>13</v>
      </c>
      <c r="AX16">
        <f>IF(Z16&gt;0, (R16*SUMPRODUCT(K16:$K$98, X16:$X$98)-K16*$AZ$3)/Z16, 0)</f>
        <v>11087.037869424263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4.120851E-3</v>
      </c>
      <c r="Q17" s="4">
        <f t="shared" si="21"/>
        <v>25</v>
      </c>
      <c r="R17">
        <f t="shared" si="0"/>
        <v>2000000</v>
      </c>
      <c r="S17">
        <f t="shared" si="1"/>
        <v>11147.234298722078</v>
      </c>
      <c r="U17">
        <f t="shared" si="13"/>
        <v>4.120851E-3</v>
      </c>
      <c r="V17">
        <f t="shared" si="14"/>
        <v>0.01</v>
      </c>
      <c r="W17">
        <f t="shared" si="15"/>
        <v>0.84027116273345726</v>
      </c>
      <c r="X17">
        <f t="shared" si="16"/>
        <v>3.4626322612213299E-3</v>
      </c>
      <c r="Y17">
        <f t="shared" si="17"/>
        <v>8.4027116273345734E-3</v>
      </c>
      <c r="Z17">
        <f t="shared" si="18"/>
        <v>0.82840581884490139</v>
      </c>
      <c r="AB17">
        <f t="shared" si="19"/>
        <v>9316.1182018109976</v>
      </c>
      <c r="AC17">
        <f t="shared" si="2"/>
        <v>9234.4337570888329</v>
      </c>
      <c r="AE17">
        <f t="shared" si="3"/>
        <v>0</v>
      </c>
      <c r="AF17">
        <f t="shared" si="4"/>
        <v>0</v>
      </c>
      <c r="AG17">
        <f t="shared" si="4"/>
        <v>-20.710145471122534</v>
      </c>
      <c r="AH17">
        <f t="shared" si="5"/>
        <v>-6925.2645224426597</v>
      </c>
      <c r="AI17">
        <f t="shared" si="6"/>
        <v>-6945.9746679137825</v>
      </c>
      <c r="AJ17">
        <f t="shared" si="7"/>
        <v>81.684444722164699</v>
      </c>
      <c r="AK17">
        <f t="shared" si="22"/>
        <v>652.12827412676984</v>
      </c>
      <c r="AL17">
        <f t="shared" si="8"/>
        <v>-6212.1619490648482</v>
      </c>
      <c r="AN17">
        <f t="shared" si="9"/>
        <v>0</v>
      </c>
      <c r="AO17">
        <f t="shared" si="9"/>
        <v>0</v>
      </c>
      <c r="AP17">
        <f t="shared" si="9"/>
        <v>-4.2377060855491901</v>
      </c>
      <c r="AQ17">
        <f t="shared" si="9"/>
        <v>-1417.0463288977796</v>
      </c>
      <c r="AR17">
        <f t="shared" si="9"/>
        <v>-1421.2840349833289</v>
      </c>
      <c r="AS17">
        <f t="shared" si="9"/>
        <v>16.714255772683448</v>
      </c>
      <c r="AT17">
        <f t="shared" si="9"/>
        <v>133.43836525335203</v>
      </c>
      <c r="AU17">
        <f t="shared" si="9"/>
        <v>-1271.1314139572935</v>
      </c>
      <c r="AW17">
        <v>14</v>
      </c>
      <c r="AX17">
        <f>IF(Z17&gt;0, (R17*SUMPRODUCT(K17:$K$98, X17:$X$98)-K17*$AZ$3)/Z17, 0)</f>
        <v>11147.234298722078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4.2986129999999997E-3</v>
      </c>
      <c r="Q18" s="4">
        <f t="shared" si="21"/>
        <v>25</v>
      </c>
      <c r="R18">
        <f t="shared" si="0"/>
        <v>2000000</v>
      </c>
      <c r="S18">
        <f t="shared" si="1"/>
        <v>11174.761780534443</v>
      </c>
      <c r="U18">
        <f t="shared" si="13"/>
        <v>4.2986129999999997E-3</v>
      </c>
      <c r="V18">
        <f t="shared" si="14"/>
        <v>0.01</v>
      </c>
      <c r="W18">
        <f t="shared" si="15"/>
        <v>0.82840581884490139</v>
      </c>
      <c r="X18">
        <f t="shared" si="16"/>
        <v>3.5609960221623378E-3</v>
      </c>
      <c r="Y18">
        <f t="shared" si="17"/>
        <v>8.2840581884490137E-3</v>
      </c>
      <c r="Z18">
        <f t="shared" si="18"/>
        <v>0.81656076463429006</v>
      </c>
      <c r="AB18">
        <f t="shared" si="19"/>
        <v>9234.4337570888329</v>
      </c>
      <c r="AC18">
        <f t="shared" si="2"/>
        <v>9124.8720241192459</v>
      </c>
      <c r="AE18">
        <f t="shared" si="3"/>
        <v>0</v>
      </c>
      <c r="AF18">
        <f t="shared" si="4"/>
        <v>0</v>
      </c>
      <c r="AG18">
        <f t="shared" si="4"/>
        <v>-20.414019115857251</v>
      </c>
      <c r="AH18">
        <f t="shared" si="5"/>
        <v>-7121.9920443246756</v>
      </c>
      <c r="AI18">
        <f t="shared" si="6"/>
        <v>-7142.4060634405332</v>
      </c>
      <c r="AJ18">
        <f t="shared" si="7"/>
        <v>109.56173296958696</v>
      </c>
      <c r="AK18">
        <f t="shared" si="22"/>
        <v>646.4103629962184</v>
      </c>
      <c r="AL18">
        <f t="shared" si="8"/>
        <v>-6386.433967474728</v>
      </c>
      <c r="AN18">
        <f t="shared" si="9"/>
        <v>0</v>
      </c>
      <c r="AO18">
        <f t="shared" si="9"/>
        <v>0</v>
      </c>
      <c r="AP18">
        <f t="shared" si="9"/>
        <v>-3.7295649698430151</v>
      </c>
      <c r="AQ18">
        <f t="shared" si="9"/>
        <v>-1301.1613192514899</v>
      </c>
      <c r="AR18">
        <f t="shared" si="9"/>
        <v>-1304.890884221333</v>
      </c>
      <c r="AS18">
        <f t="shared" si="9"/>
        <v>20.016518991170095</v>
      </c>
      <c r="AT18">
        <f t="shared" si="9"/>
        <v>118.09675656184302</v>
      </c>
      <c r="AU18">
        <f t="shared" si="9"/>
        <v>-1166.7776086683198</v>
      </c>
      <c r="AW18">
        <v>15</v>
      </c>
      <c r="AX18">
        <f>IF(Z18&gt;0, (R18*SUMPRODUCT(K18:$K$98, X18:$X$98)-K18*$AZ$3)/Z18, 0)</f>
        <v>11174.761780534443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4.5124980000000002E-3</v>
      </c>
      <c r="Q19" s="4">
        <f t="shared" si="21"/>
        <v>25</v>
      </c>
      <c r="R19">
        <f t="shared" si="0"/>
        <v>2000000</v>
      </c>
      <c r="S19">
        <f t="shared" si="1"/>
        <v>11173.096993358678</v>
      </c>
      <c r="U19">
        <f t="shared" si="13"/>
        <v>4.5124980000000002E-3</v>
      </c>
      <c r="V19">
        <f t="shared" si="14"/>
        <v>0.01</v>
      </c>
      <c r="W19">
        <f t="shared" si="15"/>
        <v>0.81656076463429006</v>
      </c>
      <c r="X19">
        <f t="shared" si="16"/>
        <v>3.6847288172907047E-3</v>
      </c>
      <c r="Y19">
        <f t="shared" si="17"/>
        <v>8.1656076463429011E-3</v>
      </c>
      <c r="Z19">
        <f t="shared" si="18"/>
        <v>0.80471042817065652</v>
      </c>
      <c r="AB19">
        <f t="shared" si="19"/>
        <v>9124.8720241192459</v>
      </c>
      <c r="AC19">
        <f t="shared" si="2"/>
        <v>8991.1076655179368</v>
      </c>
      <c r="AE19">
        <f t="shared" si="3"/>
        <v>0</v>
      </c>
      <c r="AF19">
        <f t="shared" si="4"/>
        <v>0</v>
      </c>
      <c r="AG19">
        <f t="shared" si="4"/>
        <v>-20.117760704266413</v>
      </c>
      <c r="AH19">
        <f t="shared" si="5"/>
        <v>-7369.4576345814094</v>
      </c>
      <c r="AI19">
        <f t="shared" si="6"/>
        <v>-7389.5753952856758</v>
      </c>
      <c r="AJ19">
        <f t="shared" si="7"/>
        <v>133.76435860130914</v>
      </c>
      <c r="AK19">
        <f t="shared" si="22"/>
        <v>638.74104168834731</v>
      </c>
      <c r="AL19">
        <f t="shared" si="8"/>
        <v>-6617.069994996019</v>
      </c>
      <c r="AN19">
        <f t="shared" si="9"/>
        <v>0</v>
      </c>
      <c r="AO19">
        <f t="shared" si="9"/>
        <v>0</v>
      </c>
      <c r="AP19">
        <f t="shared" si="9"/>
        <v>-3.2816425586404452</v>
      </c>
      <c r="AQ19">
        <f t="shared" si="9"/>
        <v>-1202.1181762347619</v>
      </c>
      <c r="AR19">
        <f t="shared" si="9"/>
        <v>-1205.3998187934023</v>
      </c>
      <c r="AS19">
        <f t="shared" si="9"/>
        <v>21.819864470413233</v>
      </c>
      <c r="AT19">
        <f t="shared" si="9"/>
        <v>104.19250020755457</v>
      </c>
      <c r="AU19">
        <f t="shared" si="9"/>
        <v>-1079.3874541154346</v>
      </c>
      <c r="AW19">
        <v>16</v>
      </c>
      <c r="AX19">
        <f>IF(Z19&gt;0, (R19*SUMPRODUCT(K19:$K$98, X19:$X$98)-K19*$AZ$3)/Z19, 0)</f>
        <v>11173.096993358678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4.7406419999999998E-3</v>
      </c>
      <c r="Q20" s="4">
        <f t="shared" si="21"/>
        <v>25</v>
      </c>
      <c r="R20">
        <f t="shared" si="0"/>
        <v>2000000</v>
      </c>
      <c r="S20">
        <f t="shared" si="1"/>
        <v>11138.708629401237</v>
      </c>
      <c r="U20">
        <f t="shared" si="13"/>
        <v>4.7406419999999998E-3</v>
      </c>
      <c r="V20">
        <f t="shared" si="14"/>
        <v>0.01</v>
      </c>
      <c r="W20">
        <f t="shared" si="15"/>
        <v>0.80471042817065652</v>
      </c>
      <c r="X20">
        <f t="shared" si="16"/>
        <v>3.8148440536237972E-3</v>
      </c>
      <c r="Y20">
        <f t="shared" si="17"/>
        <v>8.0471042817065654E-3</v>
      </c>
      <c r="Z20">
        <f t="shared" si="18"/>
        <v>0.79284847983532625</v>
      </c>
      <c r="AB20">
        <f t="shared" si="19"/>
        <v>8991.1076655179368</v>
      </c>
      <c r="AC20">
        <f t="shared" si="2"/>
        <v>8831.3082041494017</v>
      </c>
      <c r="AE20">
        <f t="shared" si="3"/>
        <v>0</v>
      </c>
      <c r="AF20">
        <f t="shared" si="4"/>
        <v>0</v>
      </c>
      <c r="AG20">
        <f t="shared" si="4"/>
        <v>-19.821211995883157</v>
      </c>
      <c r="AH20">
        <f t="shared" si="5"/>
        <v>-7629.6881072475944</v>
      </c>
      <c r="AI20">
        <f t="shared" si="6"/>
        <v>-7649.5093192434779</v>
      </c>
      <c r="AJ20">
        <f t="shared" si="7"/>
        <v>159.79946136853505</v>
      </c>
      <c r="AK20">
        <f t="shared" si="22"/>
        <v>629.37753658625559</v>
      </c>
      <c r="AL20">
        <f t="shared" si="8"/>
        <v>-6860.3323212886871</v>
      </c>
      <c r="AN20">
        <f t="shared" si="9"/>
        <v>0</v>
      </c>
      <c r="AO20">
        <f t="shared" si="9"/>
        <v>0</v>
      </c>
      <c r="AP20">
        <f t="shared" si="9"/>
        <v>-2.8868473575996094</v>
      </c>
      <c r="AQ20">
        <f t="shared" si="9"/>
        <v>-1111.2208958913111</v>
      </c>
      <c r="AR20">
        <f t="shared" si="9"/>
        <v>-1114.1077432489108</v>
      </c>
      <c r="AS20">
        <f t="shared" si="9"/>
        <v>23.273887232194035</v>
      </c>
      <c r="AT20">
        <f t="shared" si="9"/>
        <v>91.665276513058586</v>
      </c>
      <c r="AU20">
        <f t="shared" si="9"/>
        <v>-999.16857950365807</v>
      </c>
      <c r="AW20">
        <v>17</v>
      </c>
      <c r="AX20">
        <f>IF(Z20&gt;0, (R20*SUMPRODUCT(K20:$K$98, X20:$X$98)-K20*$AZ$3)/Z20, 0)</f>
        <v>11138.708629401237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4.9668849999999999E-3</v>
      </c>
      <c r="Q21" s="4">
        <f t="shared" si="21"/>
        <v>25</v>
      </c>
      <c r="R21">
        <f t="shared" si="0"/>
        <v>2000000</v>
      </c>
      <c r="S21">
        <f t="shared" si="1"/>
        <v>11076.732794601065</v>
      </c>
      <c r="U21">
        <f t="shared" si="13"/>
        <v>4.9668849999999999E-3</v>
      </c>
      <c r="V21">
        <f t="shared" si="14"/>
        <v>0.01</v>
      </c>
      <c r="W21">
        <f t="shared" si="15"/>
        <v>0.79284847983532625</v>
      </c>
      <c r="X21">
        <f t="shared" si="16"/>
        <v>3.9379872217668839E-3</v>
      </c>
      <c r="Y21">
        <f t="shared" si="17"/>
        <v>7.9284847983532632E-3</v>
      </c>
      <c r="Z21">
        <f t="shared" si="18"/>
        <v>0.7809820078152061</v>
      </c>
      <c r="AB21">
        <f t="shared" si="19"/>
        <v>8831.3082041494017</v>
      </c>
      <c r="AC21">
        <f t="shared" si="2"/>
        <v>8650.7290179600786</v>
      </c>
      <c r="AE21">
        <f t="shared" si="3"/>
        <v>0</v>
      </c>
      <c r="AF21">
        <f t="shared" si="4"/>
        <v>0</v>
      </c>
      <c r="AG21">
        <f t="shared" si="4"/>
        <v>-19.524550195380151</v>
      </c>
      <c r="AH21">
        <f t="shared" si="5"/>
        <v>-7875.974443533768</v>
      </c>
      <c r="AI21">
        <f t="shared" si="6"/>
        <v>-7895.4989937291484</v>
      </c>
      <c r="AJ21">
        <f t="shared" si="7"/>
        <v>180.57918618932308</v>
      </c>
      <c r="AK21">
        <f t="shared" si="22"/>
        <v>618.19157429045822</v>
      </c>
      <c r="AL21">
        <f t="shared" si="8"/>
        <v>-7096.7282332493669</v>
      </c>
      <c r="AN21">
        <f t="shared" si="9"/>
        <v>0</v>
      </c>
      <c r="AO21">
        <f t="shared" si="9"/>
        <v>0</v>
      </c>
      <c r="AP21">
        <f t="shared" si="9"/>
        <v>-2.5389645046302336</v>
      </c>
      <c r="AQ21">
        <f t="shared" si="9"/>
        <v>-1024.1884884107951</v>
      </c>
      <c r="AR21">
        <f t="shared" si="9"/>
        <v>-1026.7274529154254</v>
      </c>
      <c r="AS21">
        <f t="shared" si="9"/>
        <v>23.482443355759905</v>
      </c>
      <c r="AT21">
        <f t="shared" si="9"/>
        <v>80.389378934647326</v>
      </c>
      <c r="AU21">
        <f t="shared" si="9"/>
        <v>-922.85563062501819</v>
      </c>
      <c r="AW21">
        <v>18</v>
      </c>
      <c r="AX21">
        <f>IF(Z21&gt;0, (R21*SUMPRODUCT(K21:$K$98, X21:$X$98)-K21*$AZ$3)/Z21, 0)</f>
        <v>11076.732794601065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5.2168930000000002E-3</v>
      </c>
      <c r="Q22" s="4">
        <f t="shared" si="21"/>
        <v>25</v>
      </c>
      <c r="R22">
        <f t="shared" si="0"/>
        <v>2000000</v>
      </c>
      <c r="S22">
        <f t="shared" si="1"/>
        <v>10996.611429593639</v>
      </c>
      <c r="U22">
        <f t="shared" si="13"/>
        <v>5.2168930000000002E-3</v>
      </c>
      <c r="V22">
        <f t="shared" si="14"/>
        <v>0.01</v>
      </c>
      <c r="W22">
        <f t="shared" si="15"/>
        <v>0.7809820078152061</v>
      </c>
      <c r="X22">
        <f t="shared" si="16"/>
        <v>4.0742995696970942E-3</v>
      </c>
      <c r="Y22">
        <f t="shared" si="17"/>
        <v>7.8098200781520615E-3</v>
      </c>
      <c r="Z22">
        <f t="shared" si="18"/>
        <v>0.76909788816735702</v>
      </c>
      <c r="AB22">
        <f t="shared" si="19"/>
        <v>8650.7290179600786</v>
      </c>
      <c r="AC22">
        <f t="shared" si="2"/>
        <v>8457.4706274974887</v>
      </c>
      <c r="AE22">
        <f t="shared" si="3"/>
        <v>0</v>
      </c>
      <c r="AF22">
        <f t="shared" si="4"/>
        <v>0</v>
      </c>
      <c r="AG22">
        <f t="shared" si="4"/>
        <v>-19.227447204183925</v>
      </c>
      <c r="AH22">
        <f t="shared" si="5"/>
        <v>-8148.5991393941886</v>
      </c>
      <c r="AI22">
        <f t="shared" si="6"/>
        <v>-8167.8265865983722</v>
      </c>
      <c r="AJ22">
        <f t="shared" si="7"/>
        <v>193.25839046258989</v>
      </c>
      <c r="AK22">
        <f t="shared" si="22"/>
        <v>605.55103125720552</v>
      </c>
      <c r="AL22">
        <f t="shared" si="8"/>
        <v>-7369.0171648785763</v>
      </c>
      <c r="AN22">
        <f t="shared" si="9"/>
        <v>0</v>
      </c>
      <c r="AO22">
        <f t="shared" si="9"/>
        <v>0</v>
      </c>
      <c r="AP22">
        <f t="shared" si="9"/>
        <v>-2.2324369227075693</v>
      </c>
      <c r="AQ22">
        <f t="shared" si="9"/>
        <v>-946.10758224670963</v>
      </c>
      <c r="AR22">
        <f t="shared" si="9"/>
        <v>-948.34001916941713</v>
      </c>
      <c r="AS22">
        <f t="shared" si="9"/>
        <v>22.438608823632112</v>
      </c>
      <c r="AT22">
        <f t="shared" si="9"/>
        <v>70.308578481914395</v>
      </c>
      <c r="AU22">
        <f t="shared" si="9"/>
        <v>-855.59283186387052</v>
      </c>
      <c r="AW22">
        <v>19</v>
      </c>
      <c r="AX22">
        <f>IF(Z22&gt;0, (R22*SUMPRODUCT(K22:$K$98, X22:$X$98)-K22*$AZ$3)/Z22, 0)</f>
        <v>10996.611429593639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5.4821100000000001E-3</v>
      </c>
      <c r="Q23" s="4">
        <f t="shared" si="21"/>
        <v>25</v>
      </c>
      <c r="R23">
        <f t="shared" si="0"/>
        <v>2000000</v>
      </c>
      <c r="S23">
        <f t="shared" si="1"/>
        <v>10899.850831148322</v>
      </c>
      <c r="U23">
        <f t="shared" si="13"/>
        <v>5.4821100000000001E-3</v>
      </c>
      <c r="V23">
        <f t="shared" si="14"/>
        <v>0.01</v>
      </c>
      <c r="W23">
        <f t="shared" si="15"/>
        <v>0.76909788816735702</v>
      </c>
      <c r="X23">
        <f t="shared" si="16"/>
        <v>4.2162792237011495E-3</v>
      </c>
      <c r="Y23">
        <f t="shared" si="17"/>
        <v>7.6909788816735703E-3</v>
      </c>
      <c r="Z23">
        <f t="shared" si="18"/>
        <v>0.75719063006198228</v>
      </c>
      <c r="AB23">
        <f t="shared" si="19"/>
        <v>8457.4706274974887</v>
      </c>
      <c r="AC23">
        <f t="shared" si="2"/>
        <v>8253.2649184188194</v>
      </c>
      <c r="AE23">
        <f t="shared" si="3"/>
        <v>0</v>
      </c>
      <c r="AF23">
        <f t="shared" si="4"/>
        <v>0</v>
      </c>
      <c r="AG23">
        <f t="shared" si="4"/>
        <v>-18.929765751549557</v>
      </c>
      <c r="AH23">
        <f t="shared" si="5"/>
        <v>-8432.5584474022999</v>
      </c>
      <c r="AI23">
        <f t="shared" si="6"/>
        <v>-8451.4882131538488</v>
      </c>
      <c r="AJ23">
        <f t="shared" si="7"/>
        <v>204.20570907866932</v>
      </c>
      <c r="AK23">
        <f t="shared" si="22"/>
        <v>592.02294392482429</v>
      </c>
      <c r="AL23">
        <f t="shared" si="8"/>
        <v>-7655.2595601503554</v>
      </c>
      <c r="AN23">
        <f t="shared" si="9"/>
        <v>0</v>
      </c>
      <c r="AO23">
        <f t="shared" si="9"/>
        <v>0</v>
      </c>
      <c r="AP23">
        <f t="shared" si="9"/>
        <v>-1.9623875791983474</v>
      </c>
      <c r="AQ23">
        <f t="shared" si="9"/>
        <v>-874.17605559602805</v>
      </c>
      <c r="AR23">
        <f t="shared" si="9"/>
        <v>-876.13844317522637</v>
      </c>
      <c r="AS23">
        <f t="shared" si="9"/>
        <v>21.169345271193794</v>
      </c>
      <c r="AT23">
        <f t="shared" si="9"/>
        <v>61.373103450232279</v>
      </c>
      <c r="AU23">
        <f t="shared" si="9"/>
        <v>-793.59599445380036</v>
      </c>
      <c r="AW23">
        <v>20</v>
      </c>
      <c r="AX23">
        <f>IF(Z23&gt;0, (R23*SUMPRODUCT(K23:$K$98, X23:$X$98)-K23*$AZ$3)/Z23, 0)</f>
        <v>10899.850831148322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5.7777469999999997E-3</v>
      </c>
      <c r="Q24" s="4">
        <f t="shared" si="21"/>
        <v>25</v>
      </c>
      <c r="R24">
        <f t="shared" si="0"/>
        <v>2000000</v>
      </c>
      <c r="S24">
        <f t="shared" si="1"/>
        <v>10790.429275939665</v>
      </c>
      <c r="U24">
        <f t="shared" si="13"/>
        <v>5.7777469999999997E-3</v>
      </c>
      <c r="V24">
        <f t="shared" si="14"/>
        <v>0.01</v>
      </c>
      <c r="W24">
        <f t="shared" si="15"/>
        <v>0.75719063006198228</v>
      </c>
      <c r="X24">
        <f t="shared" si="16"/>
        <v>4.3748558912687276E-3</v>
      </c>
      <c r="Y24">
        <f t="shared" si="17"/>
        <v>7.5719063006198231E-3</v>
      </c>
      <c r="Z24">
        <f t="shared" si="18"/>
        <v>0.74524386787009378</v>
      </c>
      <c r="AB24">
        <f t="shared" si="19"/>
        <v>8253.2649184188194</v>
      </c>
      <c r="AC24">
        <f t="shared" si="2"/>
        <v>8041.501249579971</v>
      </c>
      <c r="AE24">
        <f t="shared" si="3"/>
        <v>0</v>
      </c>
      <c r="AF24">
        <f t="shared" si="4"/>
        <v>0</v>
      </c>
      <c r="AG24">
        <f t="shared" si="4"/>
        <v>-18.631096696752344</v>
      </c>
      <c r="AH24">
        <f t="shared" si="5"/>
        <v>-8749.7117825374553</v>
      </c>
      <c r="AI24">
        <f t="shared" si="6"/>
        <v>-8768.3428792342074</v>
      </c>
      <c r="AJ24">
        <f t="shared" si="7"/>
        <v>211.76366883884839</v>
      </c>
      <c r="AK24">
        <f t="shared" si="22"/>
        <v>577.72854428931737</v>
      </c>
      <c r="AL24">
        <f t="shared" si="8"/>
        <v>-7978.8506661060419</v>
      </c>
      <c r="AN24">
        <f t="shared" si="9"/>
        <v>0</v>
      </c>
      <c r="AO24">
        <f t="shared" si="9"/>
        <v>0</v>
      </c>
      <c r="AP24">
        <f t="shared" si="9"/>
        <v>-1.724487075408762</v>
      </c>
      <c r="AQ24">
        <f t="shared" si="9"/>
        <v>-809.86992489646525</v>
      </c>
      <c r="AR24">
        <f t="shared" si="9"/>
        <v>-811.59441197187391</v>
      </c>
      <c r="AS24">
        <f t="shared" si="9"/>
        <v>19.600762955483546</v>
      </c>
      <c r="AT24">
        <f t="shared" si="9"/>
        <v>53.474329715400629</v>
      </c>
      <c r="AU24">
        <f t="shared" si="9"/>
        <v>-738.51931930098976</v>
      </c>
      <c r="AW24">
        <v>21</v>
      </c>
      <c r="AX24">
        <f>IF(Z24&gt;0, (R24*SUMPRODUCT(K24:$K$98, X24:$X$98)-K24*$AZ$3)/Z24, 0)</f>
        <v>10790.429275939665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6.1180619999999996E-3</v>
      </c>
      <c r="Q25" s="4">
        <f t="shared" si="21"/>
        <v>25</v>
      </c>
      <c r="R25">
        <f t="shared" si="0"/>
        <v>2000000</v>
      </c>
      <c r="S25">
        <f t="shared" si="1"/>
        <v>10669.298609996797</v>
      </c>
      <c r="U25">
        <f t="shared" si="13"/>
        <v>6.1180619999999996E-3</v>
      </c>
      <c r="V25">
        <f t="shared" si="14"/>
        <v>0.01</v>
      </c>
      <c r="W25">
        <f t="shared" si="15"/>
        <v>0.74524386787009378</v>
      </c>
      <c r="X25">
        <f t="shared" si="16"/>
        <v>4.5594481887490414E-3</v>
      </c>
      <c r="Y25">
        <f t="shared" si="17"/>
        <v>7.4524386787009379E-3</v>
      </c>
      <c r="Z25">
        <f t="shared" si="18"/>
        <v>0.73323198100264375</v>
      </c>
      <c r="AB25">
        <f t="shared" si="19"/>
        <v>8041.501249579971</v>
      </c>
      <c r="AC25">
        <f t="shared" si="2"/>
        <v>7823.0709557167047</v>
      </c>
      <c r="AE25">
        <f t="shared" si="3"/>
        <v>0</v>
      </c>
      <c r="AF25">
        <f t="shared" si="4"/>
        <v>0</v>
      </c>
      <c r="AG25">
        <f t="shared" si="4"/>
        <v>-18.330799525066094</v>
      </c>
      <c r="AH25">
        <f t="shared" si="5"/>
        <v>-9118.8963774980821</v>
      </c>
      <c r="AI25">
        <f t="shared" si="6"/>
        <v>-9137.2271770231473</v>
      </c>
      <c r="AJ25">
        <f t="shared" si="7"/>
        <v>218.43029386326634</v>
      </c>
      <c r="AK25">
        <f t="shared" si="22"/>
        <v>562.905087470598</v>
      </c>
      <c r="AL25">
        <f t="shared" si="8"/>
        <v>-8355.8917956892838</v>
      </c>
      <c r="AN25">
        <f t="shared" si="9"/>
        <v>0</v>
      </c>
      <c r="AO25">
        <f t="shared" si="9"/>
        <v>0</v>
      </c>
      <c r="AP25">
        <f t="shared" si="9"/>
        <v>-1.5149032909010043</v>
      </c>
      <c r="AQ25">
        <f t="shared" si="9"/>
        <v>-753.60848896781988</v>
      </c>
      <c r="AR25">
        <f t="shared" si="9"/>
        <v>-755.12339225872086</v>
      </c>
      <c r="AS25">
        <f t="shared" si="9"/>
        <v>18.051627838352157</v>
      </c>
      <c r="AT25">
        <f t="shared" si="9"/>
        <v>46.519889561175695</v>
      </c>
      <c r="AU25">
        <f t="shared" si="9"/>
        <v>-690.55187485919305</v>
      </c>
      <c r="AW25">
        <v>22</v>
      </c>
      <c r="AX25">
        <f>IF(Z25&gt;0, (R25*SUMPRODUCT(K25:$K$98, X25:$X$98)-K25*$AZ$3)/Z25, 0)</f>
        <v>10669.298609996797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6.4830920000000002E-3</v>
      </c>
      <c r="Q26" s="4">
        <f t="shared" si="21"/>
        <v>25</v>
      </c>
      <c r="R26">
        <f t="shared" si="0"/>
        <v>2000000</v>
      </c>
      <c r="S26">
        <f t="shared" si="1"/>
        <v>10535.360427241783</v>
      </c>
      <c r="U26">
        <f t="shared" si="13"/>
        <v>6.4830920000000002E-3</v>
      </c>
      <c r="V26">
        <f t="shared" si="14"/>
        <v>0.01</v>
      </c>
      <c r="W26">
        <f t="shared" si="15"/>
        <v>0.73323198100264375</v>
      </c>
      <c r="X26">
        <f t="shared" si="16"/>
        <v>4.7536103901823917E-3</v>
      </c>
      <c r="Y26">
        <f t="shared" si="17"/>
        <v>7.3323198100264378E-3</v>
      </c>
      <c r="Z26">
        <f t="shared" si="18"/>
        <v>0.72114605080243488</v>
      </c>
      <c r="AB26">
        <f t="shared" si="19"/>
        <v>7823.0709557167047</v>
      </c>
      <c r="AC26">
        <f t="shared" si="2"/>
        <v>7597.5335658856648</v>
      </c>
      <c r="AE26">
        <f t="shared" si="3"/>
        <v>0</v>
      </c>
      <c r="AF26">
        <f t="shared" si="4"/>
        <v>0</v>
      </c>
      <c r="AG26">
        <f t="shared" si="4"/>
        <v>-18.028651270060873</v>
      </c>
      <c r="AH26">
        <f t="shared" si="5"/>
        <v>-9507.2207803647834</v>
      </c>
      <c r="AI26">
        <f t="shared" si="6"/>
        <v>-9525.2494316348439</v>
      </c>
      <c r="AJ26">
        <f t="shared" si="7"/>
        <v>225.53738983103995</v>
      </c>
      <c r="AK26">
        <f t="shared" si="22"/>
        <v>547.61496690016941</v>
      </c>
      <c r="AL26">
        <f t="shared" si="8"/>
        <v>-8752.0970749036333</v>
      </c>
      <c r="AN26">
        <f t="shared" si="9"/>
        <v>0</v>
      </c>
      <c r="AO26">
        <f t="shared" si="9"/>
        <v>0</v>
      </c>
      <c r="AP26">
        <f t="shared" si="9"/>
        <v>-1.330297321951768</v>
      </c>
      <c r="AQ26">
        <f t="shared" si="9"/>
        <v>-701.5183861438552</v>
      </c>
      <c r="AR26">
        <f t="shared" si="9"/>
        <v>-702.84868346580697</v>
      </c>
      <c r="AS26">
        <f t="shared" si="9"/>
        <v>16.641942938375518</v>
      </c>
      <c r="AT26">
        <f t="shared" si="9"/>
        <v>40.40738893972415</v>
      </c>
      <c r="AU26">
        <f t="shared" si="9"/>
        <v>-645.79935158770718</v>
      </c>
      <c r="AW26">
        <v>23</v>
      </c>
      <c r="AX26">
        <f>IF(Z26&gt;0, (R26*SUMPRODUCT(K26:$K$98, X26:$X$98)-K26*$AZ$3)/Z26, 0)</f>
        <v>10535.360427241783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6.8699859999999998E-3</v>
      </c>
      <c r="Q27" s="4">
        <f t="shared" si="21"/>
        <v>25</v>
      </c>
      <c r="R27">
        <f t="shared" si="0"/>
        <v>2000000</v>
      </c>
      <c r="S27">
        <f t="shared" si="1"/>
        <v>10391.694877479564</v>
      </c>
      <c r="U27">
        <f t="shared" si="13"/>
        <v>6.8699859999999998E-3</v>
      </c>
      <c r="V27">
        <f t="shared" si="14"/>
        <v>0.01</v>
      </c>
      <c r="W27">
        <f t="shared" si="15"/>
        <v>0.72114605080243488</v>
      </c>
      <c r="X27">
        <f t="shared" si="16"/>
        <v>4.9542632729680167E-3</v>
      </c>
      <c r="Y27">
        <f t="shared" si="17"/>
        <v>7.2114605080243485E-3</v>
      </c>
      <c r="Z27">
        <f t="shared" si="18"/>
        <v>0.70898032702144254</v>
      </c>
      <c r="AB27">
        <f t="shared" si="19"/>
        <v>7597.5335658856648</v>
      </c>
      <c r="AC27">
        <f t="shared" si="2"/>
        <v>7367.5072325425099</v>
      </c>
      <c r="AE27">
        <f t="shared" si="3"/>
        <v>0</v>
      </c>
      <c r="AF27">
        <f t="shared" si="4"/>
        <v>0</v>
      </c>
      <c r="AG27">
        <f t="shared" si="4"/>
        <v>-17.724508175536062</v>
      </c>
      <c r="AH27">
        <f t="shared" si="5"/>
        <v>-9908.5265459360326</v>
      </c>
      <c r="AI27">
        <f t="shared" si="6"/>
        <v>-9926.251054111568</v>
      </c>
      <c r="AJ27">
        <f t="shared" si="7"/>
        <v>230.02633334315487</v>
      </c>
      <c r="AK27">
        <f t="shared" si="22"/>
        <v>531.82734961199662</v>
      </c>
      <c r="AL27">
        <f t="shared" si="8"/>
        <v>-9164.3973711564158</v>
      </c>
      <c r="AN27">
        <f t="shared" si="9"/>
        <v>0</v>
      </c>
      <c r="AO27">
        <f t="shared" si="9"/>
        <v>0</v>
      </c>
      <c r="AP27">
        <f t="shared" si="9"/>
        <v>-1.167727879245182</v>
      </c>
      <c r="AQ27">
        <f t="shared" si="9"/>
        <v>-652.79456983186697</v>
      </c>
      <c r="AR27">
        <f t="shared" si="9"/>
        <v>-653.962297711112</v>
      </c>
      <c r="AS27">
        <f t="shared" si="9"/>
        <v>15.154618663895521</v>
      </c>
      <c r="AT27">
        <f t="shared" si="9"/>
        <v>35.037904405390947</v>
      </c>
      <c r="AU27">
        <f t="shared" si="9"/>
        <v>-603.76977464182551</v>
      </c>
      <c r="AW27">
        <v>24</v>
      </c>
      <c r="AX27">
        <f>IF(Z27&gt;0, (R27*SUMPRODUCT(K27:$K$98, X27:$X$98)-K27*$AZ$3)/Z27, 0)</f>
        <v>10391.694877479564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7.3063119999999997E-3</v>
      </c>
      <c r="Q28" s="4">
        <f t="shared" si="21"/>
        <v>25</v>
      </c>
      <c r="R28">
        <f t="shared" si="0"/>
        <v>2000000</v>
      </c>
      <c r="S28">
        <f t="shared" si="1"/>
        <v>10241.969640073776</v>
      </c>
      <c r="U28">
        <f t="shared" si="13"/>
        <v>7.3063119999999997E-3</v>
      </c>
      <c r="V28">
        <f t="shared" si="14"/>
        <v>0.01</v>
      </c>
      <c r="W28">
        <f t="shared" si="15"/>
        <v>0.70898032702144254</v>
      </c>
      <c r="X28">
        <f t="shared" si="16"/>
        <v>5.18003147108069E-3</v>
      </c>
      <c r="Y28">
        <f t="shared" si="17"/>
        <v>7.0898032702144259E-3</v>
      </c>
      <c r="Z28">
        <f t="shared" si="18"/>
        <v>0.69671049228014736</v>
      </c>
      <c r="AB28">
        <f t="shared" si="19"/>
        <v>7367.5072325425099</v>
      </c>
      <c r="AC28">
        <f t="shared" si="2"/>
        <v>7135.6877098541236</v>
      </c>
      <c r="AE28">
        <f t="shared" si="3"/>
        <v>0</v>
      </c>
      <c r="AF28">
        <f t="shared" si="4"/>
        <v>0</v>
      </c>
      <c r="AG28">
        <f t="shared" si="4"/>
        <v>-17.417762307003684</v>
      </c>
      <c r="AH28">
        <f t="shared" si="5"/>
        <v>-10360.062942161379</v>
      </c>
      <c r="AI28">
        <f t="shared" si="6"/>
        <v>-10377.480704468384</v>
      </c>
      <c r="AJ28">
        <f t="shared" si="7"/>
        <v>231.81952268838631</v>
      </c>
      <c r="AK28">
        <f t="shared" si="22"/>
        <v>515.7255062779758</v>
      </c>
      <c r="AL28">
        <f t="shared" si="8"/>
        <v>-9629.9356755020217</v>
      </c>
      <c r="AN28">
        <f t="shared" si="9"/>
        <v>0</v>
      </c>
      <c r="AO28">
        <f t="shared" si="9"/>
        <v>0</v>
      </c>
      <c r="AP28">
        <f t="shared" si="9"/>
        <v>-1.0245703716391665</v>
      </c>
      <c r="AQ28">
        <f t="shared" si="9"/>
        <v>-609.41315834740169</v>
      </c>
      <c r="AR28">
        <f t="shared" si="9"/>
        <v>-610.43772871904093</v>
      </c>
      <c r="AS28">
        <f t="shared" si="9"/>
        <v>13.636390847896068</v>
      </c>
      <c r="AT28">
        <f t="shared" si="9"/>
        <v>30.336679552605585</v>
      </c>
      <c r="AU28">
        <f t="shared" si="9"/>
        <v>-566.46465831853925</v>
      </c>
      <c r="AW28">
        <v>25</v>
      </c>
      <c r="AX28">
        <f>IF(Z28&gt;0, (R28*SUMPRODUCT(K28:$K$98, X28:$X$98)-K28*$AZ$3)/Z28, 0)</f>
        <v>10241.969640073776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7.7977719999999997E-3</v>
      </c>
      <c r="Q29" s="4">
        <f t="shared" si="21"/>
        <v>25</v>
      </c>
      <c r="R29">
        <f t="shared" si="0"/>
        <v>2000000</v>
      </c>
      <c r="S29">
        <f t="shared" si="1"/>
        <v>10086.275372058857</v>
      </c>
      <c r="U29">
        <f t="shared" si="13"/>
        <v>7.7977719999999997E-3</v>
      </c>
      <c r="V29">
        <f t="shared" si="14"/>
        <v>0.01</v>
      </c>
      <c r="W29">
        <f t="shared" si="15"/>
        <v>0.69671049228014736</v>
      </c>
      <c r="X29">
        <f t="shared" si="16"/>
        <v>5.4327895688083489E-3</v>
      </c>
      <c r="Y29">
        <f t="shared" si="17"/>
        <v>6.9671049228014741E-3</v>
      </c>
      <c r="Z29">
        <f t="shared" si="18"/>
        <v>0.68431059778853753</v>
      </c>
      <c r="AB29">
        <f t="shared" si="19"/>
        <v>7135.6877098541236</v>
      </c>
      <c r="AC29">
        <f t="shared" si="2"/>
        <v>6902.1451293134005</v>
      </c>
      <c r="AE29">
        <f t="shared" si="3"/>
        <v>0</v>
      </c>
      <c r="AF29">
        <f t="shared" si="4"/>
        <v>0</v>
      </c>
      <c r="AG29">
        <f t="shared" si="4"/>
        <v>-17.107764944713438</v>
      </c>
      <c r="AH29">
        <f t="shared" si="5"/>
        <v>-10865.579137616698</v>
      </c>
      <c r="AI29">
        <f t="shared" si="6"/>
        <v>-10882.686902561412</v>
      </c>
      <c r="AJ29">
        <f t="shared" si="7"/>
        <v>233.54258054072307</v>
      </c>
      <c r="AK29">
        <f t="shared" si="22"/>
        <v>499.49813968978867</v>
      </c>
      <c r="AL29">
        <f t="shared" si="8"/>
        <v>-10149.6461823309</v>
      </c>
      <c r="AN29">
        <f t="shared" si="9"/>
        <v>0</v>
      </c>
      <c r="AO29">
        <f t="shared" si="9"/>
        <v>0</v>
      </c>
      <c r="AP29">
        <f t="shared" si="9"/>
        <v>-0.89851366229176532</v>
      </c>
      <c r="AQ29">
        <f t="shared" si="9"/>
        <v>-570.6690111426775</v>
      </c>
      <c r="AR29">
        <f t="shared" si="9"/>
        <v>-571.56752480496937</v>
      </c>
      <c r="AS29">
        <f t="shared" si="9"/>
        <v>12.265845364420839</v>
      </c>
      <c r="AT29">
        <f t="shared" si="9"/>
        <v>26.234046601118617</v>
      </c>
      <c r="AU29">
        <f t="shared" si="9"/>
        <v>-533.06763283942985</v>
      </c>
      <c r="AW29">
        <v>26</v>
      </c>
      <c r="AX29">
        <f>IF(Z29&gt;0, (R29*SUMPRODUCT(K29:$K$98, X29:$X$98)-K29*$AZ$3)/Z29, 0)</f>
        <v>10086.275372058857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8.3605269999999995E-3</v>
      </c>
      <c r="Q30" s="4">
        <f t="shared" si="21"/>
        <v>25</v>
      </c>
      <c r="R30">
        <f t="shared" si="0"/>
        <v>2000000</v>
      </c>
      <c r="S30">
        <f t="shared" si="1"/>
        <v>9924.9893927726262</v>
      </c>
      <c r="U30">
        <f t="shared" si="13"/>
        <v>8.3605269999999995E-3</v>
      </c>
      <c r="V30">
        <f t="shared" si="14"/>
        <v>0.01</v>
      </c>
      <c r="W30">
        <f t="shared" si="15"/>
        <v>0.68431059778853753</v>
      </c>
      <c r="X30">
        <f t="shared" si="16"/>
        <v>5.721197229197208E-3</v>
      </c>
      <c r="Y30">
        <f t="shared" si="17"/>
        <v>6.8431059778853755E-3</v>
      </c>
      <c r="Z30">
        <f t="shared" si="18"/>
        <v>0.67174629458145496</v>
      </c>
      <c r="AB30">
        <f t="shared" si="19"/>
        <v>6902.1451293134005</v>
      </c>
      <c r="AC30">
        <f t="shared" si="2"/>
        <v>6667.0748483552561</v>
      </c>
      <c r="AE30">
        <f t="shared" si="3"/>
        <v>0</v>
      </c>
      <c r="AF30">
        <f t="shared" si="4"/>
        <v>0</v>
      </c>
      <c r="AG30">
        <f t="shared" si="4"/>
        <v>-16.793657364536372</v>
      </c>
      <c r="AH30">
        <f t="shared" si="5"/>
        <v>-11442.394458394416</v>
      </c>
      <c r="AI30">
        <f t="shared" si="6"/>
        <v>-11459.188115758952</v>
      </c>
      <c r="AJ30">
        <f t="shared" si="7"/>
        <v>235.07028095814439</v>
      </c>
      <c r="AK30">
        <f t="shared" si="22"/>
        <v>483.15015905193809</v>
      </c>
      <c r="AL30">
        <f t="shared" si="8"/>
        <v>-10740.967675748869</v>
      </c>
      <c r="AN30">
        <f t="shared" si="9"/>
        <v>0</v>
      </c>
      <c r="AO30">
        <f t="shared" si="9"/>
        <v>0</v>
      </c>
      <c r="AP30">
        <f t="shared" si="9"/>
        <v>-0.78751471244231097</v>
      </c>
      <c r="AQ30">
        <f t="shared" si="9"/>
        <v>-536.57483810422752</v>
      </c>
      <c r="AR30">
        <f t="shared" si="9"/>
        <v>-537.36235281666984</v>
      </c>
      <c r="AS30">
        <f t="shared" si="9"/>
        <v>11.023286988301434</v>
      </c>
      <c r="AT30">
        <f t="shared" si="9"/>
        <v>22.656640558579603</v>
      </c>
      <c r="AU30">
        <f t="shared" si="9"/>
        <v>-503.68242526978872</v>
      </c>
      <c r="AW30">
        <v>27</v>
      </c>
      <c r="AX30">
        <f>IF(Z30&gt;0, (R30*SUMPRODUCT(K30:$K$98, X30:$X$98)-K30*$AZ$3)/Z30, 0)</f>
        <v>9924.9893927726262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9.009787E-3</v>
      </c>
      <c r="Q31" s="4">
        <f t="shared" si="21"/>
        <v>25</v>
      </c>
      <c r="R31">
        <f t="shared" si="0"/>
        <v>2000000</v>
      </c>
      <c r="S31">
        <f t="shared" si="1"/>
        <v>9757.7703263033036</v>
      </c>
      <c r="U31">
        <f t="shared" si="13"/>
        <v>9.009787E-3</v>
      </c>
      <c r="V31">
        <f t="shared" si="14"/>
        <v>0.01</v>
      </c>
      <c r="W31">
        <f t="shared" si="15"/>
        <v>0.67174629458145496</v>
      </c>
      <c r="X31">
        <f t="shared" si="16"/>
        <v>6.0522910322181635E-3</v>
      </c>
      <c r="Y31">
        <f t="shared" si="17"/>
        <v>6.7174629458145495E-3</v>
      </c>
      <c r="Z31">
        <f t="shared" si="18"/>
        <v>0.65897654060342226</v>
      </c>
      <c r="AB31">
        <f t="shared" si="19"/>
        <v>6667.0748483552561</v>
      </c>
      <c r="AC31">
        <f t="shared" si="2"/>
        <v>6430.1417336300774</v>
      </c>
      <c r="AE31">
        <f t="shared" si="3"/>
        <v>0</v>
      </c>
      <c r="AF31">
        <f t="shared" si="4"/>
        <v>0</v>
      </c>
      <c r="AG31">
        <f t="shared" si="4"/>
        <v>-16.474413515085555</v>
      </c>
      <c r="AH31">
        <f t="shared" si="5"/>
        <v>-12104.582064436327</v>
      </c>
      <c r="AI31">
        <f t="shared" si="6"/>
        <v>-12121.056477951412</v>
      </c>
      <c r="AJ31">
        <f t="shared" si="7"/>
        <v>236.93311472517871</v>
      </c>
      <c r="AK31">
        <f t="shared" si="22"/>
        <v>466.69523938486799</v>
      </c>
      <c r="AL31">
        <f t="shared" si="8"/>
        <v>-11417.428123841366</v>
      </c>
      <c r="AN31">
        <f t="shared" si="9"/>
        <v>0</v>
      </c>
      <c r="AO31">
        <f t="shared" si="9"/>
        <v>0</v>
      </c>
      <c r="AP31">
        <f t="shared" si="9"/>
        <v>-0.68977162991019314</v>
      </c>
      <c r="AQ31">
        <f t="shared" si="9"/>
        <v>-506.80998703367658</v>
      </c>
      <c r="AR31">
        <f t="shared" si="9"/>
        <v>-507.49975866358676</v>
      </c>
      <c r="AS31">
        <f t="shared" si="9"/>
        <v>9.9202160109695772</v>
      </c>
      <c r="AT31">
        <f t="shared" si="9"/>
        <v>19.540187919105804</v>
      </c>
      <c r="AU31">
        <f t="shared" si="9"/>
        <v>-478.0393547335114</v>
      </c>
      <c r="AW31">
        <v>28</v>
      </c>
      <c r="AX31">
        <f>IF(Z31&gt;0, (R31*SUMPRODUCT(K31:$K$98, X31:$X$98)-K31*$AZ$3)/Z31, 0)</f>
        <v>9757.7703263033036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9.7579090000000004E-3</v>
      </c>
      <c r="Q32" s="4">
        <f t="shared" si="21"/>
        <v>25</v>
      </c>
      <c r="R32">
        <f t="shared" si="0"/>
        <v>2000000</v>
      </c>
      <c r="S32">
        <f t="shared" si="1"/>
        <v>9584.0332844506902</v>
      </c>
      <c r="U32">
        <f t="shared" si="13"/>
        <v>9.7579090000000004E-3</v>
      </c>
      <c r="V32">
        <f t="shared" si="14"/>
        <v>0.01</v>
      </c>
      <c r="W32">
        <f t="shared" si="15"/>
        <v>0.65897654060342226</v>
      </c>
      <c r="X32">
        <f t="shared" si="16"/>
        <v>6.4302331163429999E-3</v>
      </c>
      <c r="Y32">
        <f t="shared" si="17"/>
        <v>6.5897654060342228E-3</v>
      </c>
      <c r="Z32">
        <f t="shared" si="18"/>
        <v>0.64595654208104503</v>
      </c>
      <c r="AB32">
        <f t="shared" si="19"/>
        <v>6430.1417336300774</v>
      </c>
      <c r="AC32">
        <f t="shared" si="2"/>
        <v>6190.8689996134081</v>
      </c>
      <c r="AE32">
        <f t="shared" si="3"/>
        <v>0</v>
      </c>
      <c r="AF32">
        <f t="shared" si="4"/>
        <v>0</v>
      </c>
      <c r="AG32">
        <f t="shared" si="4"/>
        <v>-16.148913552026126</v>
      </c>
      <c r="AH32">
        <f t="shared" si="5"/>
        <v>-12860.466232686</v>
      </c>
      <c r="AI32">
        <f t="shared" si="6"/>
        <v>-12876.615146238026</v>
      </c>
      <c r="AJ32">
        <f t="shared" si="7"/>
        <v>239.27273401666935</v>
      </c>
      <c r="AK32">
        <f t="shared" si="22"/>
        <v>450.10992135410544</v>
      </c>
      <c r="AL32">
        <f t="shared" si="8"/>
        <v>-12187.232490867251</v>
      </c>
      <c r="AN32">
        <f t="shared" si="9"/>
        <v>0</v>
      </c>
      <c r="AO32">
        <f t="shared" si="9"/>
        <v>0</v>
      </c>
      <c r="AP32">
        <f t="shared" si="9"/>
        <v>-0.60369927215682673</v>
      </c>
      <c r="AQ32">
        <f t="shared" si="9"/>
        <v>-480.76634253181027</v>
      </c>
      <c r="AR32">
        <f t="shared" si="9"/>
        <v>-481.37004180396707</v>
      </c>
      <c r="AS32">
        <f t="shared" si="9"/>
        <v>8.9447983548536598</v>
      </c>
      <c r="AT32">
        <f t="shared" si="9"/>
        <v>16.826582855658867</v>
      </c>
      <c r="AU32">
        <f t="shared" si="9"/>
        <v>-455.59866059345455</v>
      </c>
      <c r="AW32">
        <v>29</v>
      </c>
      <c r="AX32">
        <f>IF(Z32&gt;0, (R32*SUMPRODUCT(K32:$K$98, X32:$X$98)-K32*$AZ$3)/Z32, 0)</f>
        <v>9584.0332844506902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1.0650522000000001E-2</v>
      </c>
      <c r="Q33" s="4">
        <f t="shared" si="21"/>
        <v>25</v>
      </c>
      <c r="R33">
        <f t="shared" si="0"/>
        <v>2000000</v>
      </c>
      <c r="S33">
        <f t="shared" si="1"/>
        <v>9403.7518784040039</v>
      </c>
      <c r="U33">
        <f t="shared" si="13"/>
        <v>1.0650522000000001E-2</v>
      </c>
      <c r="V33">
        <f t="shared" si="14"/>
        <v>0.01</v>
      </c>
      <c r="W33">
        <f t="shared" si="15"/>
        <v>0.64595654208104503</v>
      </c>
      <c r="X33">
        <f t="shared" si="16"/>
        <v>6.8797743624780961E-3</v>
      </c>
      <c r="Y33">
        <f t="shared" si="17"/>
        <v>6.4595654208104503E-3</v>
      </c>
      <c r="Z33">
        <f t="shared" si="18"/>
        <v>0.63261720229775642</v>
      </c>
      <c r="AB33">
        <f t="shared" si="19"/>
        <v>6190.8689996134081</v>
      </c>
      <c r="AC33">
        <f t="shared" si="2"/>
        <v>5948.9752044182123</v>
      </c>
      <c r="AE33">
        <f t="shared" si="3"/>
        <v>0</v>
      </c>
      <c r="AF33">
        <f t="shared" si="4"/>
        <v>0</v>
      </c>
      <c r="AG33">
        <f t="shared" si="4"/>
        <v>-15.81543005744391</v>
      </c>
      <c r="AH33">
        <f t="shared" si="5"/>
        <v>-13759.548724956192</v>
      </c>
      <c r="AI33">
        <f t="shared" si="6"/>
        <v>-13775.364155013636</v>
      </c>
      <c r="AJ33">
        <f t="shared" si="7"/>
        <v>241.89379519519571</v>
      </c>
      <c r="AK33">
        <f t="shared" si="22"/>
        <v>433.36082997293863</v>
      </c>
      <c r="AL33">
        <f t="shared" si="8"/>
        <v>-13100.109529845502</v>
      </c>
      <c r="AN33">
        <f t="shared" si="9"/>
        <v>0</v>
      </c>
      <c r="AO33">
        <f t="shared" si="9"/>
        <v>0</v>
      </c>
      <c r="AP33">
        <f t="shared" si="9"/>
        <v>-0.52788622058550727</v>
      </c>
      <c r="AQ33">
        <f t="shared" si="9"/>
        <v>-459.26516996359072</v>
      </c>
      <c r="AR33">
        <f t="shared" si="9"/>
        <v>-459.79305618417624</v>
      </c>
      <c r="AS33">
        <f t="shared" si="9"/>
        <v>8.0739126830493682</v>
      </c>
      <c r="AT33">
        <f t="shared" si="9"/>
        <v>14.464684795374209</v>
      </c>
      <c r="AU33">
        <f t="shared" si="9"/>
        <v>-437.25445870575271</v>
      </c>
      <c r="AW33">
        <v>30</v>
      </c>
      <c r="AX33">
        <f>IF(Z33&gt;0, (R33*SUMPRODUCT(K33:$K$98, X33:$X$98)-K33*$AZ$3)/Z33, 0)</f>
        <v>9403.7518784040039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1.1678121E-2</v>
      </c>
      <c r="Q34" s="4">
        <f t="shared" si="21"/>
        <v>25</v>
      </c>
      <c r="R34">
        <f t="shared" si="0"/>
        <v>2000000</v>
      </c>
      <c r="S34">
        <f t="shared" si="1"/>
        <v>9214.6698118180866</v>
      </c>
      <c r="U34">
        <f t="shared" si="13"/>
        <v>1.1678121E-2</v>
      </c>
      <c r="V34">
        <f t="shared" si="14"/>
        <v>0.01</v>
      </c>
      <c r="W34">
        <f t="shared" si="15"/>
        <v>0.63261720229775642</v>
      </c>
      <c r="X34">
        <f t="shared" si="16"/>
        <v>7.3877802351146769E-3</v>
      </c>
      <c r="Y34">
        <f t="shared" si="17"/>
        <v>6.326172022977564E-3</v>
      </c>
      <c r="Z34">
        <f t="shared" si="18"/>
        <v>0.61890325003966418</v>
      </c>
      <c r="AB34">
        <f t="shared" si="19"/>
        <v>5948.9752044182123</v>
      </c>
      <c r="AC34">
        <f t="shared" si="2"/>
        <v>5702.9890945765947</v>
      </c>
      <c r="AE34">
        <f t="shared" si="3"/>
        <v>0</v>
      </c>
      <c r="AF34">
        <f t="shared" si="4"/>
        <v>0</v>
      </c>
      <c r="AG34">
        <f t="shared" si="4"/>
        <v>-15.472581250991604</v>
      </c>
      <c r="AH34">
        <f t="shared" si="5"/>
        <v>-14775.560470229353</v>
      </c>
      <c r="AI34">
        <f t="shared" si="6"/>
        <v>-14791.033051480345</v>
      </c>
      <c r="AJ34">
        <f t="shared" si="7"/>
        <v>245.98610984161769</v>
      </c>
      <c r="AK34">
        <f t="shared" si="22"/>
        <v>416.42826430927488</v>
      </c>
      <c r="AL34">
        <f t="shared" si="8"/>
        <v>-14128.618677329452</v>
      </c>
      <c r="AN34">
        <f t="shared" si="9"/>
        <v>0</v>
      </c>
      <c r="AO34">
        <f t="shared" si="9"/>
        <v>0</v>
      </c>
      <c r="AP34">
        <f t="shared" si="9"/>
        <v>-0.46110949930484096</v>
      </c>
      <c r="AQ34">
        <f t="shared" si="9"/>
        <v>-440.33708273073165</v>
      </c>
      <c r="AR34">
        <f t="shared" si="9"/>
        <v>-440.79819223003648</v>
      </c>
      <c r="AS34">
        <f t="shared" si="9"/>
        <v>7.3308086159020611</v>
      </c>
      <c r="AT34">
        <f t="shared" si="9"/>
        <v>12.410277596036384</v>
      </c>
      <c r="AU34">
        <f t="shared" ref="AU34:AU79" si="23">AL34*$K34</f>
        <v>-421.05710601809807</v>
      </c>
      <c r="AW34">
        <v>31</v>
      </c>
      <c r="AX34">
        <f>IF(Z34&gt;0, (R34*SUMPRODUCT(K34:$K$98, X34:$X$98)-K34*$AZ$3)/Z34, 0)</f>
        <v>9214.6698118180866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1.2859717E-2</v>
      </c>
      <c r="Q35" s="4">
        <f t="shared" si="21"/>
        <v>25</v>
      </c>
      <c r="R35">
        <f t="shared" si="0"/>
        <v>2000000</v>
      </c>
      <c r="S35">
        <f t="shared" si="1"/>
        <v>9017.0020372042254</v>
      </c>
      <c r="U35">
        <f t="shared" si="13"/>
        <v>1.2859717E-2</v>
      </c>
      <c r="V35">
        <f t="shared" si="14"/>
        <v>0.01</v>
      </c>
      <c r="W35">
        <f t="shared" si="15"/>
        <v>0.61890325003966418</v>
      </c>
      <c r="X35">
        <f t="shared" si="16"/>
        <v>7.9589206458903199E-3</v>
      </c>
      <c r="Y35">
        <f t="shared" si="17"/>
        <v>6.1890325003966422E-3</v>
      </c>
      <c r="Z35">
        <f t="shared" si="18"/>
        <v>0.60475529689337726</v>
      </c>
      <c r="AB35">
        <f t="shared" si="19"/>
        <v>5702.9890945765947</v>
      </c>
      <c r="AC35">
        <f t="shared" si="2"/>
        <v>5453.0797440976285</v>
      </c>
      <c r="AE35">
        <f t="shared" si="3"/>
        <v>0</v>
      </c>
      <c r="AF35">
        <f t="shared" ref="AF35:AG66" si="24">-$Z35*P35</f>
        <v>0</v>
      </c>
      <c r="AG35">
        <f t="shared" si="24"/>
        <v>-15.118882422334432</v>
      </c>
      <c r="AH35">
        <f t="shared" si="5"/>
        <v>-15917.84129178064</v>
      </c>
      <c r="AI35">
        <f t="shared" ref="AI35:AI66" si="25">SUM(AE35:AH35)</f>
        <v>-15932.960174202974</v>
      </c>
      <c r="AJ35">
        <f t="shared" si="7"/>
        <v>249.90935047896619</v>
      </c>
      <c r="AK35">
        <f t="shared" si="22"/>
        <v>399.20923662036165</v>
      </c>
      <c r="AL35">
        <f t="shared" ref="AL35:AL79" si="26">SUM(AI35:AK35)</f>
        <v>-15283.841587103645</v>
      </c>
      <c r="AN35">
        <f t="shared" ref="AN35:AT66" si="27">AE35*$K35</f>
        <v>0</v>
      </c>
      <c r="AO35">
        <f t="shared" si="27"/>
        <v>0</v>
      </c>
      <c r="AP35">
        <f t="shared" si="27"/>
        <v>-0.40229345236135772</v>
      </c>
      <c r="AQ35">
        <f t="shared" si="27"/>
        <v>-423.55269050513937</v>
      </c>
      <c r="AR35">
        <f t="shared" si="27"/>
        <v>-423.9549839575007</v>
      </c>
      <c r="AS35">
        <f t="shared" si="27"/>
        <v>6.6497570768226417</v>
      </c>
      <c r="AT35">
        <f t="shared" si="27"/>
        <v>10.622429457967177</v>
      </c>
      <c r="AU35">
        <f t="shared" si="23"/>
        <v>-406.68279742271085</v>
      </c>
      <c r="AW35">
        <v>32</v>
      </c>
      <c r="AX35">
        <f>IF(Z35&gt;0, (R35*SUMPRODUCT(K35:$K$98, X35:$X$98)-K35*$AZ$3)/Z35, 0)</f>
        <v>9017.0020372042254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1.4223828000000001E-2</v>
      </c>
      <c r="Q36" s="4">
        <f t="shared" si="21"/>
        <v>25</v>
      </c>
      <c r="R36">
        <f t="shared" si="0"/>
        <v>2000000</v>
      </c>
      <c r="S36">
        <f t="shared" si="1"/>
        <v>8811.219511417894</v>
      </c>
      <c r="U36">
        <f t="shared" si="13"/>
        <v>1.4223828000000001E-2</v>
      </c>
      <c r="V36">
        <f t="shared" si="14"/>
        <v>0.01</v>
      </c>
      <c r="W36">
        <f t="shared" si="15"/>
        <v>0.60475529689337726</v>
      </c>
      <c r="X36">
        <f t="shared" si="16"/>
        <v>8.6019353251003336E-3</v>
      </c>
      <c r="Y36">
        <f t="shared" si="17"/>
        <v>6.0475529689337729E-3</v>
      </c>
      <c r="Z36">
        <f t="shared" si="18"/>
        <v>0.59010580859934314</v>
      </c>
      <c r="AB36">
        <f t="shared" si="19"/>
        <v>5453.0797440976285</v>
      </c>
      <c r="AC36">
        <f t="shared" si="2"/>
        <v>5199.5518145315655</v>
      </c>
      <c r="AE36">
        <f t="shared" si="3"/>
        <v>0</v>
      </c>
      <c r="AF36">
        <f t="shared" si="24"/>
        <v>0</v>
      </c>
      <c r="AG36">
        <f t="shared" si="24"/>
        <v>-14.752645214983579</v>
      </c>
      <c r="AH36">
        <f t="shared" si="5"/>
        <v>-17203.870650200668</v>
      </c>
      <c r="AI36">
        <f t="shared" si="25"/>
        <v>-17218.623295415651</v>
      </c>
      <c r="AJ36">
        <f t="shared" si="7"/>
        <v>253.52792956606299</v>
      </c>
      <c r="AK36">
        <f t="shared" si="22"/>
        <v>381.71558208683405</v>
      </c>
      <c r="AL36">
        <f t="shared" si="26"/>
        <v>-16583.379783762754</v>
      </c>
      <c r="AN36">
        <f t="shared" si="27"/>
        <v>0</v>
      </c>
      <c r="AO36">
        <f t="shared" si="27"/>
        <v>0</v>
      </c>
      <c r="AP36">
        <f t="shared" si="27"/>
        <v>-0.35048961157663389</v>
      </c>
      <c r="AQ36">
        <f t="shared" si="27"/>
        <v>-408.72520513672475</v>
      </c>
      <c r="AR36">
        <f t="shared" si="27"/>
        <v>-409.07569474830137</v>
      </c>
      <c r="AS36">
        <f t="shared" si="27"/>
        <v>6.0232523905060589</v>
      </c>
      <c r="AT36">
        <f t="shared" si="27"/>
        <v>9.0687021987407075</v>
      </c>
      <c r="AU36">
        <f t="shared" si="23"/>
        <v>-393.98374015905455</v>
      </c>
      <c r="AW36">
        <v>33</v>
      </c>
      <c r="AX36">
        <f>IF(Z36&gt;0, (R36*SUMPRODUCT(K36:$K$98, X36:$X$98)-K36*$AZ$3)/Z36, 0)</f>
        <v>8811.219511417894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1.5749540999999999E-2</v>
      </c>
      <c r="Q37" s="4">
        <f t="shared" si="21"/>
        <v>25</v>
      </c>
      <c r="R37">
        <f t="shared" si="0"/>
        <v>2000000</v>
      </c>
      <c r="S37">
        <f t="shared" si="1"/>
        <v>8597.218837758528</v>
      </c>
      <c r="U37">
        <f t="shared" si="13"/>
        <v>1.5749540999999999E-2</v>
      </c>
      <c r="V37">
        <f t="shared" si="14"/>
        <v>0.01</v>
      </c>
      <c r="W37">
        <f t="shared" si="15"/>
        <v>0.59010580859934314</v>
      </c>
      <c r="X37">
        <f t="shared" si="16"/>
        <v>9.2938956268735062E-3</v>
      </c>
      <c r="Y37">
        <f t="shared" si="17"/>
        <v>5.9010580859934318E-3</v>
      </c>
      <c r="Z37">
        <f t="shared" si="18"/>
        <v>0.5749108548864762</v>
      </c>
      <c r="AB37">
        <f t="shared" si="19"/>
        <v>5199.5518145315655</v>
      </c>
      <c r="AC37">
        <f t="shared" si="2"/>
        <v>4942.6344316618724</v>
      </c>
      <c r="AE37">
        <f t="shared" si="3"/>
        <v>0</v>
      </c>
      <c r="AF37">
        <f t="shared" si="24"/>
        <v>0</v>
      </c>
      <c r="AG37">
        <f t="shared" si="24"/>
        <v>-14.372771372161905</v>
      </c>
      <c r="AH37">
        <f t="shared" si="5"/>
        <v>-18587.791253747011</v>
      </c>
      <c r="AI37">
        <f t="shared" si="25"/>
        <v>-18602.164025119175</v>
      </c>
      <c r="AJ37">
        <f t="shared" si="7"/>
        <v>256.91738286969303</v>
      </c>
      <c r="AK37">
        <f t="shared" si="22"/>
        <v>363.9686270172096</v>
      </c>
      <c r="AL37">
        <f t="shared" si="26"/>
        <v>-17981.278015232274</v>
      </c>
      <c r="AN37">
        <f t="shared" si="27"/>
        <v>0</v>
      </c>
      <c r="AO37">
        <f t="shared" si="27"/>
        <v>0</v>
      </c>
      <c r="AP37">
        <f t="shared" si="27"/>
        <v>-0.30487916513684576</v>
      </c>
      <c r="AQ37">
        <f t="shared" si="27"/>
        <v>-394.28932197144775</v>
      </c>
      <c r="AR37">
        <f t="shared" si="27"/>
        <v>-394.59420113658462</v>
      </c>
      <c r="AS37">
        <f t="shared" si="27"/>
        <v>5.4498019324350677</v>
      </c>
      <c r="AT37">
        <f t="shared" si="27"/>
        <v>7.7206022601832887</v>
      </c>
      <c r="AU37">
        <f t="shared" si="23"/>
        <v>-381.42379694396629</v>
      </c>
      <c r="AW37">
        <v>34</v>
      </c>
      <c r="AX37">
        <f>IF(Z37&gt;0, (R37*SUMPRODUCT(K37:$K$98, X37:$X$98)-K37*$AZ$3)/Z37, 0)</f>
        <v>8597.218837758528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1.7447312E-2</v>
      </c>
      <c r="Q38" s="4">
        <f t="shared" si="21"/>
        <v>25</v>
      </c>
      <c r="R38">
        <f t="shared" si="0"/>
        <v>2000000</v>
      </c>
      <c r="S38">
        <f t="shared" si="1"/>
        <v>8377.0833547390812</v>
      </c>
      <c r="U38">
        <f t="shared" si="13"/>
        <v>1.7447312E-2</v>
      </c>
      <c r="V38">
        <f t="shared" si="14"/>
        <v>0.01</v>
      </c>
      <c r="W38">
        <f t="shared" si="15"/>
        <v>0.5749108548864762</v>
      </c>
      <c r="X38">
        <f t="shared" si="16"/>
        <v>1.0030649057391075E-2</v>
      </c>
      <c r="Y38">
        <f t="shared" si="17"/>
        <v>5.749108548864762E-3</v>
      </c>
      <c r="Z38">
        <f t="shared" si="18"/>
        <v>0.55913109728022037</v>
      </c>
      <c r="AB38">
        <f t="shared" si="19"/>
        <v>4942.6344316618724</v>
      </c>
      <c r="AC38">
        <f t="shared" si="2"/>
        <v>4683.8878081431321</v>
      </c>
      <c r="AE38">
        <f t="shared" si="3"/>
        <v>0</v>
      </c>
      <c r="AF38">
        <f t="shared" si="24"/>
        <v>0</v>
      </c>
      <c r="AG38">
        <f t="shared" si="24"/>
        <v>-13.978277432005509</v>
      </c>
      <c r="AH38">
        <f t="shared" si="5"/>
        <v>-20061.298114782152</v>
      </c>
      <c r="AI38">
        <f t="shared" si="25"/>
        <v>-20075.276392214157</v>
      </c>
      <c r="AJ38">
        <f t="shared" si="7"/>
        <v>258.74662351874031</v>
      </c>
      <c r="AK38">
        <f t="shared" si="22"/>
        <v>345.98441021633113</v>
      </c>
      <c r="AL38">
        <f t="shared" si="26"/>
        <v>-19470.545358479085</v>
      </c>
      <c r="AN38">
        <f t="shared" si="27"/>
        <v>0</v>
      </c>
      <c r="AO38">
        <f t="shared" si="27"/>
        <v>0</v>
      </c>
      <c r="AP38">
        <f t="shared" si="27"/>
        <v>-0.26474201032949574</v>
      </c>
      <c r="AQ38">
        <f t="shared" si="27"/>
        <v>-379.95156546014795</v>
      </c>
      <c r="AR38">
        <f t="shared" si="27"/>
        <v>-380.21630747047743</v>
      </c>
      <c r="AS38">
        <f t="shared" si="27"/>
        <v>4.9005395414084596</v>
      </c>
      <c r="AT38">
        <f t="shared" si="27"/>
        <v>6.5527822543864591</v>
      </c>
      <c r="AU38">
        <f t="shared" si="23"/>
        <v>-368.76298567468251</v>
      </c>
      <c r="AW38">
        <v>35</v>
      </c>
      <c r="AX38">
        <f>IF(Z38&gt;0, (R38*SUMPRODUCT(K38:$K$98, X38:$X$98)-K38*$AZ$3)/Z38, 0)</f>
        <v>8377.0833547390812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1.9300032000000002E-2</v>
      </c>
      <c r="Q39" s="4">
        <f t="shared" si="21"/>
        <v>25</v>
      </c>
      <c r="R39">
        <f t="shared" si="0"/>
        <v>2000000</v>
      </c>
      <c r="S39">
        <f t="shared" si="1"/>
        <v>8152.8667465900371</v>
      </c>
      <c r="U39">
        <f t="shared" si="13"/>
        <v>1.9300032000000002E-2</v>
      </c>
      <c r="V39">
        <f t="shared" si="14"/>
        <v>0.01</v>
      </c>
      <c r="W39">
        <f t="shared" si="15"/>
        <v>0.55913109728022037</v>
      </c>
      <c r="X39">
        <f t="shared" si="16"/>
        <v>1.0791248069703366E-2</v>
      </c>
      <c r="Y39">
        <f t="shared" si="17"/>
        <v>5.5913109728022038E-3</v>
      </c>
      <c r="Z39">
        <f t="shared" si="18"/>
        <v>0.54274853823771485</v>
      </c>
      <c r="AB39">
        <f t="shared" si="19"/>
        <v>4683.8878081431321</v>
      </c>
      <c r="AC39">
        <f t="shared" si="2"/>
        <v>4424.9565091586164</v>
      </c>
      <c r="AE39">
        <f t="shared" si="3"/>
        <v>0</v>
      </c>
      <c r="AF39">
        <f t="shared" si="24"/>
        <v>0</v>
      </c>
      <c r="AG39">
        <f t="shared" si="24"/>
        <v>-13.568713455942872</v>
      </c>
      <c r="AH39">
        <f t="shared" si="5"/>
        <v>-21582.496139406732</v>
      </c>
      <c r="AI39">
        <f t="shared" si="25"/>
        <v>-21596.064852862673</v>
      </c>
      <c r="AJ39">
        <f t="shared" si="7"/>
        <v>258.93129898451571</v>
      </c>
      <c r="AK39">
        <f t="shared" si="22"/>
        <v>327.87214657001925</v>
      </c>
      <c r="AL39">
        <f t="shared" si="26"/>
        <v>-21009.261407308139</v>
      </c>
      <c r="AN39">
        <f t="shared" si="27"/>
        <v>0</v>
      </c>
      <c r="AO39">
        <f t="shared" si="27"/>
        <v>0</v>
      </c>
      <c r="AP39">
        <f t="shared" si="27"/>
        <v>-0.22945094728133678</v>
      </c>
      <c r="AQ39">
        <f t="shared" si="27"/>
        <v>-364.96637650739984</v>
      </c>
      <c r="AR39">
        <f t="shared" si="27"/>
        <v>-365.19582745468114</v>
      </c>
      <c r="AS39">
        <f t="shared" si="27"/>
        <v>4.3786046500055376</v>
      </c>
      <c r="AT39">
        <f t="shared" si="27"/>
        <v>5.5444147200784508</v>
      </c>
      <c r="AU39">
        <f t="shared" si="23"/>
        <v>-355.27280808459716</v>
      </c>
      <c r="AW39">
        <v>36</v>
      </c>
      <c r="AX39">
        <f>IF(Z39&gt;0, (R39*SUMPRODUCT(K39:$K$98, X39:$X$98)-K39*$AZ$3)/Z39, 0)</f>
        <v>8152.8667465900371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2.1337168E-2</v>
      </c>
      <c r="Q40" s="4">
        <f t="shared" si="21"/>
        <v>25</v>
      </c>
      <c r="R40">
        <f t="shared" si="0"/>
        <v>2000000</v>
      </c>
      <c r="S40">
        <f t="shared" si="1"/>
        <v>7927.9516059558609</v>
      </c>
      <c r="U40">
        <f t="shared" si="13"/>
        <v>2.1337168E-2</v>
      </c>
      <c r="V40">
        <f t="shared" si="14"/>
        <v>0.01</v>
      </c>
      <c r="W40">
        <f t="shared" si="15"/>
        <v>0.54274853823771485</v>
      </c>
      <c r="X40">
        <f t="shared" si="16"/>
        <v>1.1580716742132546E-2</v>
      </c>
      <c r="Y40">
        <f t="shared" si="17"/>
        <v>5.4274853823771483E-3</v>
      </c>
      <c r="Z40">
        <f t="shared" si="18"/>
        <v>0.52574033611320514</v>
      </c>
      <c r="AB40">
        <f t="shared" si="19"/>
        <v>4424.9565091586164</v>
      </c>
      <c r="AC40">
        <f t="shared" si="2"/>
        <v>4168.0439420044586</v>
      </c>
      <c r="AE40">
        <f t="shared" si="3"/>
        <v>0</v>
      </c>
      <c r="AF40">
        <f t="shared" si="24"/>
        <v>0</v>
      </c>
      <c r="AG40">
        <f t="shared" si="24"/>
        <v>-13.143508402830129</v>
      </c>
      <c r="AH40">
        <f t="shared" si="5"/>
        <v>-23161.433484265093</v>
      </c>
      <c r="AI40">
        <f t="shared" si="25"/>
        <v>-23174.576992667924</v>
      </c>
      <c r="AJ40">
        <f t="shared" si="7"/>
        <v>256.91256715415784</v>
      </c>
      <c r="AK40">
        <f t="shared" si="22"/>
        <v>309.74695564110317</v>
      </c>
      <c r="AL40">
        <f t="shared" si="26"/>
        <v>-22607.917469872664</v>
      </c>
      <c r="AN40">
        <f t="shared" si="27"/>
        <v>0</v>
      </c>
      <c r="AO40">
        <f t="shared" si="27"/>
        <v>0</v>
      </c>
      <c r="AP40">
        <f t="shared" si="27"/>
        <v>-0.19844696821305569</v>
      </c>
      <c r="AQ40">
        <f t="shared" si="27"/>
        <v>-349.70238642150184</v>
      </c>
      <c r="AR40">
        <f t="shared" si="27"/>
        <v>-349.90083338971493</v>
      </c>
      <c r="AS40">
        <f t="shared" si="27"/>
        <v>3.8789886600291332</v>
      </c>
      <c r="AT40">
        <f t="shared" si="27"/>
        <v>4.6767074951589853</v>
      </c>
      <c r="AU40">
        <f t="shared" si="23"/>
        <v>-341.34513723452682</v>
      </c>
      <c r="AW40">
        <v>37</v>
      </c>
      <c r="AX40">
        <f>IF(Z40&gt;0, (R40*SUMPRODUCT(K40:$K$98, X40:$X$98)-K40*$AZ$3)/Z40, 0)</f>
        <v>7927.9516059558609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2.3628113999999999E-2</v>
      </c>
      <c r="Q41" s="4">
        <f t="shared" si="21"/>
        <v>25</v>
      </c>
      <c r="R41">
        <f t="shared" si="0"/>
        <v>2000000</v>
      </c>
      <c r="S41">
        <f t="shared" si="1"/>
        <v>7705.4145773983882</v>
      </c>
      <c r="U41">
        <f t="shared" si="13"/>
        <v>2.3628113999999999E-2</v>
      </c>
      <c r="V41">
        <f t="shared" si="14"/>
        <v>0.01</v>
      </c>
      <c r="W41">
        <f t="shared" si="15"/>
        <v>0.52574033611320514</v>
      </c>
      <c r="X41">
        <f t="shared" si="16"/>
        <v>1.2422252596081127E-2</v>
      </c>
      <c r="Y41">
        <f t="shared" si="17"/>
        <v>5.2574033611320512E-3</v>
      </c>
      <c r="Z41">
        <f t="shared" si="18"/>
        <v>0.50806068015599204</v>
      </c>
      <c r="AB41">
        <f t="shared" si="19"/>
        <v>4168.0439420044586</v>
      </c>
      <c r="AC41">
        <f t="shared" si="2"/>
        <v>3914.8181710769213</v>
      </c>
      <c r="AE41">
        <f t="shared" si="3"/>
        <v>0</v>
      </c>
      <c r="AF41">
        <f t="shared" si="24"/>
        <v>0</v>
      </c>
      <c r="AG41">
        <f t="shared" si="24"/>
        <v>-12.7015170038998</v>
      </c>
      <c r="AH41">
        <f t="shared" si="5"/>
        <v>-24844.505192162254</v>
      </c>
      <c r="AI41">
        <f t="shared" si="25"/>
        <v>-24857.206709166156</v>
      </c>
      <c r="AJ41">
        <f t="shared" si="7"/>
        <v>253.22577092753727</v>
      </c>
      <c r="AK41">
        <f t="shared" si="22"/>
        <v>291.76307594031215</v>
      </c>
      <c r="AL41">
        <f t="shared" si="26"/>
        <v>-24312.217862298308</v>
      </c>
      <c r="AN41">
        <f t="shared" si="27"/>
        <v>0</v>
      </c>
      <c r="AO41">
        <f t="shared" si="27"/>
        <v>0</v>
      </c>
      <c r="AP41">
        <f t="shared" si="27"/>
        <v>-0.17122640262770775</v>
      </c>
      <c r="AQ41">
        <f t="shared" si="27"/>
        <v>-334.92339913517537</v>
      </c>
      <c r="AR41">
        <f t="shared" si="27"/>
        <v>-335.0946255378031</v>
      </c>
      <c r="AS41">
        <f t="shared" si="27"/>
        <v>3.4136818299135063</v>
      </c>
      <c r="AT41">
        <f t="shared" si="27"/>
        <v>3.9331949008544163</v>
      </c>
      <c r="AU41">
        <f t="shared" si="23"/>
        <v>-327.74774880703524</v>
      </c>
      <c r="AW41">
        <v>38</v>
      </c>
      <c r="AX41">
        <f>IF(Z41&gt;0, (R41*SUMPRODUCT(K41:$K$98, X41:$X$98)-K41*$AZ$3)/Z41, 0)</f>
        <v>7705.4145773983882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2.6203289000000001E-2</v>
      </c>
      <c r="Q42" s="4">
        <f t="shared" si="21"/>
        <v>25</v>
      </c>
      <c r="R42">
        <f t="shared" si="0"/>
        <v>2000000</v>
      </c>
      <c r="S42">
        <f t="shared" si="1"/>
        <v>7486.7879928427046</v>
      </c>
      <c r="U42">
        <f t="shared" si="13"/>
        <v>2.6203289000000001E-2</v>
      </c>
      <c r="V42">
        <f t="shared" si="14"/>
        <v>0.01</v>
      </c>
      <c r="W42">
        <f t="shared" si="15"/>
        <v>0.50806068015599204</v>
      </c>
      <c r="X42">
        <f t="shared" si="16"/>
        <v>1.3312860831664025E-2</v>
      </c>
      <c r="Y42">
        <f t="shared" si="17"/>
        <v>5.0806068015599205E-3</v>
      </c>
      <c r="Z42">
        <f t="shared" si="18"/>
        <v>0.48966721252276807</v>
      </c>
      <c r="AB42">
        <f t="shared" si="19"/>
        <v>3914.8181710769213</v>
      </c>
      <c r="AC42">
        <f t="shared" si="2"/>
        <v>3666.0346072042166</v>
      </c>
      <c r="AE42">
        <f t="shared" si="3"/>
        <v>0</v>
      </c>
      <c r="AF42">
        <f t="shared" si="24"/>
        <v>0</v>
      </c>
      <c r="AG42">
        <f t="shared" si="24"/>
        <v>-12.241680313069201</v>
      </c>
      <c r="AH42">
        <f t="shared" si="5"/>
        <v>-26625.721663328051</v>
      </c>
      <c r="AI42">
        <f t="shared" si="25"/>
        <v>-26637.96334364112</v>
      </c>
      <c r="AJ42">
        <f t="shared" si="7"/>
        <v>248.78356387270469</v>
      </c>
      <c r="AK42">
        <f t="shared" si="22"/>
        <v>274.0372719753845</v>
      </c>
      <c r="AL42">
        <f t="shared" si="26"/>
        <v>-26115.142507793033</v>
      </c>
      <c r="AN42">
        <f t="shared" si="27"/>
        <v>0</v>
      </c>
      <c r="AO42">
        <f t="shared" si="27"/>
        <v>0</v>
      </c>
      <c r="AP42">
        <f t="shared" si="27"/>
        <v>-0.14734593186513079</v>
      </c>
      <c r="AQ42">
        <f t="shared" si="27"/>
        <v>-320.47820803458472</v>
      </c>
      <c r="AR42">
        <f t="shared" si="27"/>
        <v>-320.62555396644984</v>
      </c>
      <c r="AS42">
        <f t="shared" si="27"/>
        <v>2.994461962253395</v>
      </c>
      <c r="AT42">
        <f t="shared" si="27"/>
        <v>3.2984260471075624</v>
      </c>
      <c r="AU42">
        <f t="shared" si="23"/>
        <v>-314.33266595708886</v>
      </c>
      <c r="AW42">
        <v>39</v>
      </c>
      <c r="AX42">
        <f>IF(Z42&gt;0, (R42*SUMPRODUCT(K42:$K$98, X42:$X$98)-K42*$AZ$3)/Z42, 0)</f>
        <v>7486.7879928427046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2.9108322999999998E-2</v>
      </c>
      <c r="Q43" s="4">
        <f t="shared" si="21"/>
        <v>25</v>
      </c>
      <c r="R43">
        <f t="shared" si="0"/>
        <v>2000000</v>
      </c>
      <c r="S43">
        <f t="shared" si="1"/>
        <v>7273.8410779461365</v>
      </c>
      <c r="U43">
        <f t="shared" si="13"/>
        <v>2.9108322999999998E-2</v>
      </c>
      <c r="V43">
        <f t="shared" si="14"/>
        <v>0.01</v>
      </c>
      <c r="W43">
        <f t="shared" si="15"/>
        <v>0.48966721252276807</v>
      </c>
      <c r="X43">
        <f t="shared" si="16"/>
        <v>1.4253391384622376E-2</v>
      </c>
      <c r="Y43">
        <f t="shared" si="17"/>
        <v>4.896672125227681E-3</v>
      </c>
      <c r="Z43">
        <f t="shared" si="18"/>
        <v>0.47051714901291797</v>
      </c>
      <c r="AB43">
        <f t="shared" si="19"/>
        <v>3666.0346072042166</v>
      </c>
      <c r="AC43">
        <f t="shared" si="2"/>
        <v>3422.4669663682662</v>
      </c>
      <c r="AE43">
        <f t="shared" si="3"/>
        <v>0</v>
      </c>
      <c r="AF43">
        <f t="shared" si="24"/>
        <v>0</v>
      </c>
      <c r="AG43">
        <f t="shared" si="24"/>
        <v>-11.762928725322949</v>
      </c>
      <c r="AH43">
        <f t="shared" si="5"/>
        <v>-28506.782769244754</v>
      </c>
      <c r="AI43">
        <f t="shared" si="25"/>
        <v>-28518.545697970076</v>
      </c>
      <c r="AJ43">
        <f t="shared" si="7"/>
        <v>243.56764083595044</v>
      </c>
      <c r="AK43">
        <f t="shared" si="22"/>
        <v>256.62242250429517</v>
      </c>
      <c r="AL43">
        <f t="shared" si="26"/>
        <v>-28018.355634629828</v>
      </c>
      <c r="AN43">
        <f t="shared" si="27"/>
        <v>0</v>
      </c>
      <c r="AO43">
        <f t="shared" si="27"/>
        <v>0</v>
      </c>
      <c r="AP43">
        <f t="shared" si="27"/>
        <v>-0.12641382104376181</v>
      </c>
      <c r="AQ43">
        <f t="shared" si="27"/>
        <v>-306.35664124758705</v>
      </c>
      <c r="AR43">
        <f t="shared" si="27"/>
        <v>-306.48305506863079</v>
      </c>
      <c r="AS43">
        <f t="shared" si="27"/>
        <v>2.6175722798015801</v>
      </c>
      <c r="AT43">
        <f t="shared" si="27"/>
        <v>2.7578693837052004</v>
      </c>
      <c r="AU43">
        <f t="shared" si="23"/>
        <v>-301.10761340512397</v>
      </c>
      <c r="AW43">
        <v>40</v>
      </c>
      <c r="AX43">
        <f>IF(Z43&gt;0, (R43*SUMPRODUCT(K43:$K$98, X43:$X$98)-K43*$AZ$3)/Z43, 0)</f>
        <v>7273.8410779461365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3.2245303000000003E-2</v>
      </c>
      <c r="Q44" s="4">
        <f t="shared" si="21"/>
        <v>25</v>
      </c>
      <c r="R44">
        <f t="shared" si="0"/>
        <v>2000000</v>
      </c>
      <c r="S44">
        <f t="shared" si="1"/>
        <v>7067.2386103411545</v>
      </c>
      <c r="U44">
        <f t="shared" si="13"/>
        <v>3.2245303000000003E-2</v>
      </c>
      <c r="V44">
        <f t="shared" si="14"/>
        <v>0.01</v>
      </c>
      <c r="W44">
        <f t="shared" si="15"/>
        <v>0.47051714901291797</v>
      </c>
      <c r="X44">
        <f t="shared" si="16"/>
        <v>1.5171968036617692E-2</v>
      </c>
      <c r="Y44">
        <f t="shared" si="17"/>
        <v>4.7051714901291796E-3</v>
      </c>
      <c r="Z44">
        <f t="shared" si="18"/>
        <v>0.45064000948617111</v>
      </c>
      <c r="AB44">
        <f t="shared" si="19"/>
        <v>3422.4669663682662</v>
      </c>
      <c r="AC44">
        <f t="shared" si="2"/>
        <v>3184.7804744051728</v>
      </c>
      <c r="AE44">
        <f t="shared" si="3"/>
        <v>0</v>
      </c>
      <c r="AF44">
        <f t="shared" si="24"/>
        <v>0</v>
      </c>
      <c r="AG44">
        <f t="shared" si="24"/>
        <v>-11.266000237154278</v>
      </c>
      <c r="AH44">
        <f t="shared" si="5"/>
        <v>-30343.936073235385</v>
      </c>
      <c r="AI44">
        <f t="shared" si="25"/>
        <v>-30355.202073472541</v>
      </c>
      <c r="AJ44">
        <f t="shared" si="7"/>
        <v>237.68649196309343</v>
      </c>
      <c r="AK44">
        <f t="shared" si="22"/>
        <v>239.57268764577864</v>
      </c>
      <c r="AL44">
        <f t="shared" si="26"/>
        <v>-29877.94289386367</v>
      </c>
      <c r="AN44">
        <f t="shared" si="27"/>
        <v>0</v>
      </c>
      <c r="AO44">
        <f t="shared" si="27"/>
        <v>0</v>
      </c>
      <c r="AP44">
        <f t="shared" si="27"/>
        <v>-0.10810127756283958</v>
      </c>
      <c r="AQ44">
        <f t="shared" si="27"/>
        <v>-291.16085449599115</v>
      </c>
      <c r="AR44">
        <f t="shared" si="27"/>
        <v>-291.26895577355401</v>
      </c>
      <c r="AS44">
        <f t="shared" si="27"/>
        <v>2.2806863926651397</v>
      </c>
      <c r="AT44">
        <f t="shared" si="27"/>
        <v>2.2987851108206159</v>
      </c>
      <c r="AU44">
        <f t="shared" si="23"/>
        <v>-286.68948427006825</v>
      </c>
      <c r="AW44">
        <v>41</v>
      </c>
      <c r="AX44">
        <f>IF(Z44&gt;0, (R44*SUMPRODUCT(K44:$K$98, X44:$X$98)-K44*$AZ$3)/Z44, 0)</f>
        <v>7067.2386103411545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3.5522971E-2</v>
      </c>
      <c r="Q45" s="4">
        <f t="shared" si="21"/>
        <v>25</v>
      </c>
      <c r="R45">
        <f t="shared" si="0"/>
        <v>2000000</v>
      </c>
      <c r="S45">
        <f t="shared" si="1"/>
        <v>6869.9298140744113</v>
      </c>
      <c r="U45">
        <f t="shared" si="13"/>
        <v>3.5522971E-2</v>
      </c>
      <c r="V45">
        <f t="shared" si="14"/>
        <v>0.01</v>
      </c>
      <c r="W45">
        <f t="shared" si="15"/>
        <v>0.45064000948617111</v>
      </c>
      <c r="X45">
        <f t="shared" si="16"/>
        <v>1.6008071988416982E-2</v>
      </c>
      <c r="Y45">
        <f t="shared" si="17"/>
        <v>4.5064000948617112E-3</v>
      </c>
      <c r="Z45">
        <f t="shared" si="18"/>
        <v>0.43012553740289244</v>
      </c>
      <c r="AB45">
        <f t="shared" si="19"/>
        <v>3184.7804744051728</v>
      </c>
      <c r="AC45">
        <f t="shared" si="2"/>
        <v>2954.9322531989092</v>
      </c>
      <c r="AE45">
        <f t="shared" si="3"/>
        <v>0</v>
      </c>
      <c r="AF45">
        <f t="shared" si="24"/>
        <v>0</v>
      </c>
      <c r="AG45">
        <f t="shared" si="24"/>
        <v>-10.75313843507231</v>
      </c>
      <c r="AH45">
        <f t="shared" si="5"/>
        <v>-32016.143976833966</v>
      </c>
      <c r="AI45">
        <f t="shared" si="25"/>
        <v>-32026.897115269039</v>
      </c>
      <c r="AJ45">
        <f t="shared" si="7"/>
        <v>229.84822120626359</v>
      </c>
      <c r="AK45">
        <f t="shared" si="22"/>
        <v>222.9346332083621</v>
      </c>
      <c r="AL45">
        <f t="shared" si="26"/>
        <v>-31574.114260854414</v>
      </c>
      <c r="AN45">
        <f t="shared" si="27"/>
        <v>0</v>
      </c>
      <c r="AO45">
        <f t="shared" si="27"/>
        <v>0</v>
      </c>
      <c r="AP45">
        <f t="shared" si="27"/>
        <v>-9.2125166285074514E-2</v>
      </c>
      <c r="AQ45">
        <f t="shared" si="27"/>
        <v>-274.29132485197863</v>
      </c>
      <c r="AR45">
        <f t="shared" si="27"/>
        <v>-274.38345001826372</v>
      </c>
      <c r="AS45">
        <f t="shared" si="27"/>
        <v>1.9691744625822101</v>
      </c>
      <c r="AT45">
        <f t="shared" si="27"/>
        <v>1.9099438065482643</v>
      </c>
      <c r="AU45">
        <f t="shared" si="23"/>
        <v>-270.5043317491332</v>
      </c>
      <c r="AW45">
        <v>42</v>
      </c>
      <c r="AX45">
        <f>IF(Z45&gt;0, (R45*SUMPRODUCT(K45:$K$98, X45:$X$98)-K45*$AZ$3)/Z45, 0)</f>
        <v>6869.9298140744113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4.8051124000000001E-2</v>
      </c>
      <c r="Q46" s="4">
        <f t="shared" si="21"/>
        <v>25</v>
      </c>
      <c r="R46">
        <f t="shared" si="0"/>
        <v>2000000</v>
      </c>
      <c r="S46">
        <f t="shared" si="1"/>
        <v>6751.4304408693752</v>
      </c>
      <c r="U46">
        <f t="shared" si="13"/>
        <v>4.8051124000000001E-2</v>
      </c>
      <c r="V46">
        <f t="shared" si="14"/>
        <v>0.01</v>
      </c>
      <c r="W46">
        <f t="shared" si="15"/>
        <v>0.43012553740289244</v>
      </c>
      <c r="X46">
        <f t="shared" si="16"/>
        <v>2.0668015533313024E-2</v>
      </c>
      <c r="Y46">
        <f t="shared" si="17"/>
        <v>4.3012553740289245E-3</v>
      </c>
      <c r="Z46">
        <f t="shared" si="18"/>
        <v>0.40515626649555048</v>
      </c>
      <c r="AB46">
        <f t="shared" si="19"/>
        <v>2954.9322531989092</v>
      </c>
      <c r="AC46">
        <f t="shared" si="2"/>
        <v>2735.3843509270446</v>
      </c>
      <c r="AE46">
        <f t="shared" si="3"/>
        <v>0</v>
      </c>
      <c r="AF46">
        <f t="shared" si="24"/>
        <v>0</v>
      </c>
      <c r="AG46">
        <f t="shared" si="24"/>
        <v>-10.128906662388761</v>
      </c>
      <c r="AH46">
        <f t="shared" si="5"/>
        <v>-41336.031066626048</v>
      </c>
      <c r="AI46">
        <f t="shared" si="25"/>
        <v>-41346.159973288435</v>
      </c>
      <c r="AJ46">
        <f t="shared" si="7"/>
        <v>219.54790227186459</v>
      </c>
      <c r="AK46">
        <f t="shared" si="22"/>
        <v>206.84525772392365</v>
      </c>
      <c r="AL46">
        <f t="shared" si="26"/>
        <v>-40919.766813292648</v>
      </c>
      <c r="AN46">
        <f t="shared" si="27"/>
        <v>0</v>
      </c>
      <c r="AO46">
        <f t="shared" si="27"/>
        <v>0</v>
      </c>
      <c r="AP46">
        <f t="shared" si="27"/>
        <v>-7.7479640029945562E-2</v>
      </c>
      <c r="AQ46">
        <f t="shared" si="27"/>
        <v>-316.19412776319535</v>
      </c>
      <c r="AR46">
        <f t="shared" si="27"/>
        <v>-316.27160740322529</v>
      </c>
      <c r="AS46">
        <f t="shared" si="27"/>
        <v>1.6794006504688284</v>
      </c>
      <c r="AT46">
        <f t="shared" si="27"/>
        <v>1.5822335662209905</v>
      </c>
      <c r="AU46">
        <f t="shared" si="23"/>
        <v>-313.00997318653549</v>
      </c>
      <c r="AW46">
        <v>43</v>
      </c>
      <c r="AX46">
        <f>IF(Z46&gt;0, (R46*SUMPRODUCT(K46:$K$98, X46:$X$98)-K46*$AZ$3)/Z46, 0)</f>
        <v>6751.4304408693752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6.1583839000000001E-2</v>
      </c>
      <c r="Q47" s="4">
        <f t="shared" si="21"/>
        <v>25</v>
      </c>
      <c r="R47">
        <f t="shared" si="0"/>
        <v>2000000</v>
      </c>
      <c r="S47">
        <f t="shared" si="1"/>
        <v>6561.330561319819</v>
      </c>
      <c r="U47">
        <f t="shared" si="13"/>
        <v>6.1583839000000001E-2</v>
      </c>
      <c r="V47">
        <f t="shared" si="14"/>
        <v>0.01</v>
      </c>
      <c r="W47">
        <f t="shared" si="15"/>
        <v>0.40515626649555048</v>
      </c>
      <c r="X47">
        <f t="shared" si="16"/>
        <v>2.4951078285703074E-2</v>
      </c>
      <c r="Y47">
        <f t="shared" si="17"/>
        <v>4.0515626649555046E-3</v>
      </c>
      <c r="Z47">
        <f t="shared" si="18"/>
        <v>0.3761536255448919</v>
      </c>
      <c r="AB47">
        <f t="shared" si="19"/>
        <v>2735.3843509270446</v>
      </c>
      <c r="AC47">
        <f t="shared" si="2"/>
        <v>2468.0682790389505</v>
      </c>
      <c r="AE47">
        <f t="shared" si="3"/>
        <v>0</v>
      </c>
      <c r="AF47">
        <f t="shared" si="24"/>
        <v>0</v>
      </c>
      <c r="AG47">
        <f t="shared" si="24"/>
        <v>-9.403840638622297</v>
      </c>
      <c r="AH47">
        <f t="shared" si="5"/>
        <v>-49902.156571406151</v>
      </c>
      <c r="AI47">
        <f t="shared" si="25"/>
        <v>-49911.560412044775</v>
      </c>
      <c r="AJ47">
        <f t="shared" si="7"/>
        <v>267.31607188809403</v>
      </c>
      <c r="AK47">
        <f t="shared" si="22"/>
        <v>191.47690456489315</v>
      </c>
      <c r="AL47">
        <f t="shared" si="26"/>
        <v>-49452.767435591784</v>
      </c>
      <c r="AN47">
        <f t="shared" si="27"/>
        <v>0</v>
      </c>
      <c r="AO47">
        <f t="shared" si="27"/>
        <v>0</v>
      </c>
      <c r="AP47">
        <f t="shared" si="27"/>
        <v>-6.4226205314521403E-2</v>
      </c>
      <c r="AQ47">
        <f t="shared" si="27"/>
        <v>-340.82097695586589</v>
      </c>
      <c r="AR47">
        <f t="shared" si="27"/>
        <v>-340.88520316118041</v>
      </c>
      <c r="AS47">
        <f t="shared" si="27"/>
        <v>1.8257111723525952</v>
      </c>
      <c r="AT47">
        <f t="shared" si="27"/>
        <v>1.3077460006144397</v>
      </c>
      <c r="AU47">
        <f t="shared" si="23"/>
        <v>-337.75174598821337</v>
      </c>
      <c r="AW47">
        <v>44</v>
      </c>
      <c r="AX47">
        <f>IF(Z47&gt;0, (R47*SUMPRODUCT(K47:$K$98, X47:$X$98)-K47*$AZ$3)/Z47, 0)</f>
        <v>6561.330561319819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7.6495508000000004E-2</v>
      </c>
      <c r="Q48" s="4">
        <f t="shared" si="21"/>
        <v>25</v>
      </c>
      <c r="R48">
        <f t="shared" si="0"/>
        <v>2000000</v>
      </c>
      <c r="S48">
        <f t="shared" si="1"/>
        <v>6317.7372990901185</v>
      </c>
      <c r="U48">
        <f t="shared" si="13"/>
        <v>7.6495508000000004E-2</v>
      </c>
      <c r="V48">
        <f t="shared" si="14"/>
        <v>0.01</v>
      </c>
      <c r="W48">
        <f t="shared" si="15"/>
        <v>0.3761536255448919</v>
      </c>
      <c r="X48">
        <f t="shared" si="16"/>
        <v>2.8774062672098283E-2</v>
      </c>
      <c r="Y48">
        <f t="shared" si="17"/>
        <v>3.7615362554489192E-3</v>
      </c>
      <c r="Z48">
        <f t="shared" si="18"/>
        <v>0.3436180266173447</v>
      </c>
      <c r="AB48">
        <f t="shared" si="19"/>
        <v>2468.0682790389505</v>
      </c>
      <c r="AC48">
        <f t="shared" si="2"/>
        <v>2170.8884234001398</v>
      </c>
      <c r="AE48">
        <f t="shared" si="3"/>
        <v>0</v>
      </c>
      <c r="AF48">
        <f t="shared" si="24"/>
        <v>0</v>
      </c>
      <c r="AG48">
        <f t="shared" si="24"/>
        <v>-8.5904506654336181</v>
      </c>
      <c r="AH48">
        <f t="shared" si="5"/>
        <v>-57548.125344196567</v>
      </c>
      <c r="AI48">
        <f t="shared" si="25"/>
        <v>-57556.715794862001</v>
      </c>
      <c r="AJ48">
        <f t="shared" si="7"/>
        <v>297.17985563881075</v>
      </c>
      <c r="AK48">
        <f t="shared" si="22"/>
        <v>172.76477953272655</v>
      </c>
      <c r="AL48">
        <f t="shared" si="26"/>
        <v>-57086.771159690463</v>
      </c>
      <c r="AN48">
        <f t="shared" si="27"/>
        <v>0</v>
      </c>
      <c r="AO48">
        <f t="shared" si="27"/>
        <v>0</v>
      </c>
      <c r="AP48">
        <f t="shared" si="27"/>
        <v>-5.2384756302615694E-2</v>
      </c>
      <c r="AQ48">
        <f t="shared" si="27"/>
        <v>-350.92972874618675</v>
      </c>
      <c r="AR48">
        <f t="shared" si="27"/>
        <v>-350.98211350248937</v>
      </c>
      <c r="AS48">
        <f t="shared" si="27"/>
        <v>1.8122092684062703</v>
      </c>
      <c r="AT48">
        <f t="shared" si="27"/>
        <v>1.0535234094194268</v>
      </c>
      <c r="AU48">
        <f t="shared" si="23"/>
        <v>-348.11638082466368</v>
      </c>
      <c r="AW48">
        <v>45</v>
      </c>
      <c r="AX48">
        <f>IF(Z48&gt;0, (R48*SUMPRODUCT(K48:$K$98, X48:$X$98)-K48*$AZ$3)/Z48, 0)</f>
        <v>6317.7372990901185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9.2986215999999997E-2</v>
      </c>
      <c r="Q49" s="4">
        <f t="shared" si="21"/>
        <v>25</v>
      </c>
      <c r="R49">
        <f t="shared" si="0"/>
        <v>2000000</v>
      </c>
      <c r="S49">
        <f t="shared" si="1"/>
        <v>6030.961750682668</v>
      </c>
      <c r="U49">
        <f t="shared" si="13"/>
        <v>9.2986215999999997E-2</v>
      </c>
      <c r="V49">
        <f t="shared" si="14"/>
        <v>0.01</v>
      </c>
      <c r="W49">
        <f t="shared" si="15"/>
        <v>0.3436180266173447</v>
      </c>
      <c r="X49">
        <f t="shared" si="16"/>
        <v>3.195174004453416E-2</v>
      </c>
      <c r="Y49">
        <f t="shared" si="17"/>
        <v>3.436180266173447E-3</v>
      </c>
      <c r="Z49">
        <f t="shared" si="18"/>
        <v>0.30823010630663711</v>
      </c>
      <c r="AB49">
        <f t="shared" si="19"/>
        <v>2170.8884234001398</v>
      </c>
      <c r="AC49">
        <f t="shared" si="2"/>
        <v>1858.9239815441811</v>
      </c>
      <c r="AE49">
        <f t="shared" si="3"/>
        <v>0</v>
      </c>
      <c r="AF49">
        <f t="shared" si="24"/>
        <v>0</v>
      </c>
      <c r="AG49">
        <f t="shared" si="24"/>
        <v>-7.7057526576659274</v>
      </c>
      <c r="AH49">
        <f t="shared" si="5"/>
        <v>-63903.480089068318</v>
      </c>
      <c r="AI49">
        <f t="shared" si="25"/>
        <v>-63911.185841725986</v>
      </c>
      <c r="AJ49">
        <f t="shared" si="7"/>
        <v>311.96444185595874</v>
      </c>
      <c r="AK49">
        <f t="shared" si="22"/>
        <v>151.96218963800979</v>
      </c>
      <c r="AL49">
        <f t="shared" si="26"/>
        <v>-63447.259210232012</v>
      </c>
      <c r="AN49">
        <f t="shared" si="27"/>
        <v>0</v>
      </c>
      <c r="AO49">
        <f t="shared" si="27"/>
        <v>0</v>
      </c>
      <c r="AP49">
        <f t="shared" si="27"/>
        <v>-4.1955221852613522E-2</v>
      </c>
      <c r="AQ49">
        <f t="shared" si="27"/>
        <v>-347.93287604731307</v>
      </c>
      <c r="AR49">
        <f t="shared" si="27"/>
        <v>-347.97483126916569</v>
      </c>
      <c r="AS49">
        <f t="shared" si="27"/>
        <v>1.698541070504334</v>
      </c>
      <c r="AT49">
        <f t="shared" si="27"/>
        <v>0.82738282199195323</v>
      </c>
      <c r="AU49">
        <f t="shared" si="23"/>
        <v>-345.44890737666935</v>
      </c>
      <c r="AW49">
        <v>46</v>
      </c>
      <c r="AX49">
        <f>IF(Z49&gt;0, (R49*SUMPRODUCT(K49:$K$98, X49:$X$98)-K49*$AZ$3)/Z49, 0)</f>
        <v>6030.961750682668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0.109364504</v>
      </c>
      <c r="Q50" s="4">
        <f t="shared" si="21"/>
        <v>25</v>
      </c>
      <c r="R50">
        <f t="shared" si="0"/>
        <v>2000000</v>
      </c>
      <c r="S50">
        <f t="shared" si="1"/>
        <v>5694.778986852788</v>
      </c>
      <c r="U50">
        <f t="shared" si="13"/>
        <v>0.109364504</v>
      </c>
      <c r="V50">
        <f t="shared" si="14"/>
        <v>0.01</v>
      </c>
      <c r="W50">
        <f t="shared" si="15"/>
        <v>0.30823010630663711</v>
      </c>
      <c r="X50">
        <f t="shared" si="16"/>
        <v>3.3709432694092642E-2</v>
      </c>
      <c r="Y50">
        <f t="shared" si="17"/>
        <v>3.0823010630663711E-3</v>
      </c>
      <c r="Z50">
        <f t="shared" si="18"/>
        <v>0.27143837254947806</v>
      </c>
      <c r="AB50">
        <f t="shared" si="19"/>
        <v>1858.9239815441811</v>
      </c>
      <c r="AC50">
        <f t="shared" si="2"/>
        <v>1545.7815402202862</v>
      </c>
      <c r="AE50">
        <f t="shared" si="3"/>
        <v>0</v>
      </c>
      <c r="AF50">
        <f t="shared" si="24"/>
        <v>0</v>
      </c>
      <c r="AG50">
        <f t="shared" si="24"/>
        <v>-6.7859593137369512</v>
      </c>
      <c r="AH50">
        <f t="shared" si="5"/>
        <v>-67418.865388185281</v>
      </c>
      <c r="AI50">
        <f t="shared" si="25"/>
        <v>-67425.651347499021</v>
      </c>
      <c r="AJ50">
        <f t="shared" si="7"/>
        <v>313.1424413238949</v>
      </c>
      <c r="AK50">
        <f t="shared" si="22"/>
        <v>130.12467870809269</v>
      </c>
      <c r="AL50">
        <f t="shared" si="26"/>
        <v>-66982.384227467031</v>
      </c>
      <c r="AN50">
        <f t="shared" si="27"/>
        <v>0</v>
      </c>
      <c r="AO50">
        <f t="shared" si="27"/>
        <v>0</v>
      </c>
      <c r="AP50">
        <f t="shared" si="27"/>
        <v>-3.2988622862469945E-2</v>
      </c>
      <c r="AQ50">
        <f t="shared" si="27"/>
        <v>-327.74371629435996</v>
      </c>
      <c r="AR50">
        <f t="shared" si="27"/>
        <v>-327.77670491722245</v>
      </c>
      <c r="AS50">
        <f t="shared" si="27"/>
        <v>1.5222811427937082</v>
      </c>
      <c r="AT50">
        <f t="shared" si="27"/>
        <v>0.63257584558629454</v>
      </c>
      <c r="AU50">
        <f t="shared" si="23"/>
        <v>-325.62184792884244</v>
      </c>
      <c r="AW50">
        <v>47</v>
      </c>
      <c r="AX50">
        <f>IF(Z50&gt;0, (R50*SUMPRODUCT(K50:$K$98, X50:$X$98)-K50*$AZ$3)/Z50, 0)</f>
        <v>5694.778986852788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0.12705264299999999</v>
      </c>
      <c r="Q51" s="4">
        <f t="shared" si="21"/>
        <v>25</v>
      </c>
      <c r="R51">
        <f t="shared" si="0"/>
        <v>2000000</v>
      </c>
      <c r="S51">
        <f t="shared" si="1"/>
        <v>5332.6356317049913</v>
      </c>
      <c r="U51">
        <f t="shared" si="13"/>
        <v>0.12705264299999999</v>
      </c>
      <c r="V51">
        <f t="shared" si="14"/>
        <v>0.01</v>
      </c>
      <c r="W51">
        <f t="shared" si="15"/>
        <v>0.27143837254947806</v>
      </c>
      <c r="X51">
        <f t="shared" si="16"/>
        <v>3.4486962644029832E-2</v>
      </c>
      <c r="Y51">
        <f t="shared" si="17"/>
        <v>2.7143837254947805E-3</v>
      </c>
      <c r="Z51">
        <f t="shared" si="18"/>
        <v>0.23423702617995343</v>
      </c>
      <c r="AB51">
        <f t="shared" si="19"/>
        <v>1545.7815402202862</v>
      </c>
      <c r="AC51">
        <f t="shared" si="2"/>
        <v>1249.1007120718346</v>
      </c>
      <c r="AE51">
        <f t="shared" si="3"/>
        <v>0</v>
      </c>
      <c r="AF51">
        <f t="shared" si="24"/>
        <v>0</v>
      </c>
      <c r="AG51">
        <f t="shared" si="24"/>
        <v>-5.8559256544988356</v>
      </c>
      <c r="AH51">
        <f t="shared" si="5"/>
        <v>-68973.925288059661</v>
      </c>
      <c r="AI51">
        <f t="shared" si="25"/>
        <v>-68979.781213714159</v>
      </c>
      <c r="AJ51">
        <f t="shared" si="7"/>
        <v>296.68082814845161</v>
      </c>
      <c r="AK51">
        <f t="shared" si="22"/>
        <v>108.20470781542004</v>
      </c>
      <c r="AL51">
        <f t="shared" si="26"/>
        <v>-68574.89567775029</v>
      </c>
      <c r="AN51">
        <f t="shared" si="27"/>
        <v>0</v>
      </c>
      <c r="AO51">
        <f t="shared" si="27"/>
        <v>0</v>
      </c>
      <c r="AP51">
        <f t="shared" si="27"/>
        <v>-2.5417361526998406E-2</v>
      </c>
      <c r="AQ51">
        <f t="shared" si="27"/>
        <v>-299.37798025764516</v>
      </c>
      <c r="AR51">
        <f t="shared" si="27"/>
        <v>-299.40339761917215</v>
      </c>
      <c r="AS51">
        <f t="shared" si="27"/>
        <v>1.2877287575167897</v>
      </c>
      <c r="AT51">
        <f t="shared" si="27"/>
        <v>0.46965729070601331</v>
      </c>
      <c r="AU51">
        <f t="shared" si="23"/>
        <v>-297.64601157094933</v>
      </c>
      <c r="AW51">
        <v>48</v>
      </c>
      <c r="AX51">
        <f>IF(Z51&gt;0, (R51*SUMPRODUCT(K51:$K$98, X51:$X$98)-K51*$AZ$3)/Z51, 0)</f>
        <v>5332.6356317049913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0.145586511</v>
      </c>
      <c r="Q52" s="4">
        <f t="shared" si="21"/>
        <v>25</v>
      </c>
      <c r="R52">
        <f t="shared" si="0"/>
        <v>2000000</v>
      </c>
      <c r="S52">
        <f t="shared" si="1"/>
        <v>4941.8226386718734</v>
      </c>
      <c r="U52">
        <f t="shared" si="13"/>
        <v>0.145586511</v>
      </c>
      <c r="V52">
        <f t="shared" si="14"/>
        <v>0.01</v>
      </c>
      <c r="W52">
        <f t="shared" si="15"/>
        <v>0.23423702617995343</v>
      </c>
      <c r="X52">
        <f t="shared" si="16"/>
        <v>3.4101751388555077E-2</v>
      </c>
      <c r="Y52">
        <f t="shared" si="17"/>
        <v>2.3423702617995342E-3</v>
      </c>
      <c r="Z52">
        <f t="shared" si="18"/>
        <v>0.19779290452959883</v>
      </c>
      <c r="AB52">
        <f t="shared" si="19"/>
        <v>1249.1007120718346</v>
      </c>
      <c r="AC52">
        <f t="shared" si="2"/>
        <v>977.45745337303606</v>
      </c>
      <c r="AE52">
        <f t="shared" si="3"/>
        <v>0</v>
      </c>
      <c r="AF52">
        <f t="shared" si="24"/>
        <v>0</v>
      </c>
      <c r="AG52">
        <f t="shared" si="24"/>
        <v>-4.9448226132399711</v>
      </c>
      <c r="AH52">
        <f t="shared" si="5"/>
        <v>-68203.50277711016</v>
      </c>
      <c r="AI52">
        <f t="shared" si="25"/>
        <v>-68208.447599723397</v>
      </c>
      <c r="AJ52">
        <f t="shared" si="7"/>
        <v>271.64325869879849</v>
      </c>
      <c r="AK52">
        <f t="shared" si="22"/>
        <v>87.437049845028426</v>
      </c>
      <c r="AL52">
        <f t="shared" si="26"/>
        <v>-67849.367291179573</v>
      </c>
      <c r="AN52">
        <f t="shared" si="27"/>
        <v>0</v>
      </c>
      <c r="AO52">
        <f t="shared" si="27"/>
        <v>0</v>
      </c>
      <c r="AP52">
        <f t="shared" si="27"/>
        <v>-1.9163181185881333E-2</v>
      </c>
      <c r="AQ52">
        <f t="shared" si="27"/>
        <v>-264.31607025295216</v>
      </c>
      <c r="AR52">
        <f t="shared" si="27"/>
        <v>-264.33523343413805</v>
      </c>
      <c r="AS52">
        <f t="shared" si="27"/>
        <v>1.0527271434227456</v>
      </c>
      <c r="AT52">
        <f t="shared" si="27"/>
        <v>0.33885381935699821</v>
      </c>
      <c r="AU52">
        <f t="shared" si="23"/>
        <v>-262.94365247135829</v>
      </c>
      <c r="AW52">
        <v>49</v>
      </c>
      <c r="AX52">
        <f>IF(Z52&gt;0, (R52*SUMPRODUCT(K52:$K$98, X52:$X$98)-K52*$AZ$3)/Z52, 0)</f>
        <v>4941.8226386718734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0.16473611299999999</v>
      </c>
      <c r="Q53" s="4">
        <f t="shared" si="21"/>
        <v>25</v>
      </c>
      <c r="R53">
        <f t="shared" si="0"/>
        <v>2000000</v>
      </c>
      <c r="S53">
        <f t="shared" si="1"/>
        <v>4520.6056746518952</v>
      </c>
      <c r="U53">
        <f t="shared" si="13"/>
        <v>0.16473611299999999</v>
      </c>
      <c r="V53">
        <f t="shared" si="14"/>
        <v>0.01</v>
      </c>
      <c r="W53">
        <f t="shared" si="15"/>
        <v>0.19779290452959883</v>
      </c>
      <c r="X53">
        <f t="shared" si="16"/>
        <v>3.2583634271186206E-2</v>
      </c>
      <c r="Y53">
        <f t="shared" si="17"/>
        <v>1.9779290452959881E-3</v>
      </c>
      <c r="Z53">
        <f t="shared" si="18"/>
        <v>0.16323134121311664</v>
      </c>
      <c r="AB53">
        <f t="shared" si="19"/>
        <v>977.45745337303606</v>
      </c>
      <c r="AC53">
        <f t="shared" si="2"/>
        <v>737.9045273690549</v>
      </c>
      <c r="AE53">
        <f t="shared" si="3"/>
        <v>0</v>
      </c>
      <c r="AF53">
        <f t="shared" si="24"/>
        <v>0</v>
      </c>
      <c r="AG53">
        <f t="shared" si="24"/>
        <v>-4.0807835303279161</v>
      </c>
      <c r="AH53">
        <f t="shared" si="5"/>
        <v>-65167.268542372411</v>
      </c>
      <c r="AI53">
        <f t="shared" si="25"/>
        <v>-65171.349325902738</v>
      </c>
      <c r="AJ53">
        <f t="shared" si="7"/>
        <v>239.55292600398116</v>
      </c>
      <c r="AK53">
        <f t="shared" si="22"/>
        <v>68.422021736112526</v>
      </c>
      <c r="AL53">
        <f t="shared" si="26"/>
        <v>-64863.37437816264</v>
      </c>
      <c r="AN53">
        <f t="shared" si="27"/>
        <v>0</v>
      </c>
      <c r="AO53">
        <f t="shared" si="27"/>
        <v>0</v>
      </c>
      <c r="AP53">
        <f t="shared" si="27"/>
        <v>-1.4120251243522943E-2</v>
      </c>
      <c r="AQ53">
        <f t="shared" si="27"/>
        <v>-225.4905700912015</v>
      </c>
      <c r="AR53">
        <f t="shared" si="27"/>
        <v>-225.50469034244503</v>
      </c>
      <c r="AS53">
        <f t="shared" si="27"/>
        <v>0.82889657737504796</v>
      </c>
      <c r="AT53">
        <f t="shared" si="27"/>
        <v>0.23675260653339822</v>
      </c>
      <c r="AU53">
        <f t="shared" si="23"/>
        <v>-224.43904115853655</v>
      </c>
      <c r="AW53">
        <v>50</v>
      </c>
      <c r="AX53">
        <f>IF(Z53&gt;0, (R53*SUMPRODUCT(K53:$K$98, X53:$X$98)-K53*$AZ$3)/Z53, 0)</f>
        <v>4520.6056746518952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0.18528323299999999</v>
      </c>
      <c r="Q54" s="4">
        <f t="shared" si="21"/>
        <v>25</v>
      </c>
      <c r="R54">
        <f t="shared" si="0"/>
        <v>2000000</v>
      </c>
      <c r="S54">
        <f t="shared" si="1"/>
        <v>4069.3077461812122</v>
      </c>
      <c r="U54">
        <f t="shared" si="13"/>
        <v>0.18528323299999999</v>
      </c>
      <c r="V54">
        <f t="shared" si="14"/>
        <v>0.01</v>
      </c>
      <c r="W54">
        <f t="shared" si="15"/>
        <v>0.16323134121311664</v>
      </c>
      <c r="X54">
        <f t="shared" si="16"/>
        <v>3.024403062689239E-2</v>
      </c>
      <c r="Y54">
        <f t="shared" si="17"/>
        <v>1.6323134121311665E-3</v>
      </c>
      <c r="Z54">
        <f t="shared" si="18"/>
        <v>0.1313549971740931</v>
      </c>
      <c r="AB54">
        <f t="shared" si="19"/>
        <v>737.9045273690549</v>
      </c>
      <c r="AC54">
        <f t="shared" si="2"/>
        <v>534.52390750014831</v>
      </c>
      <c r="AE54">
        <f t="shared" si="3"/>
        <v>0</v>
      </c>
      <c r="AF54">
        <f t="shared" si="24"/>
        <v>0</v>
      </c>
      <c r="AG54">
        <f t="shared" si="24"/>
        <v>-3.2838749293523275</v>
      </c>
      <c r="AH54">
        <f t="shared" si="5"/>
        <v>-60488.061253784777</v>
      </c>
      <c r="AI54">
        <f t="shared" si="25"/>
        <v>-60491.345128714129</v>
      </c>
      <c r="AJ54">
        <f t="shared" si="7"/>
        <v>203.38061986890659</v>
      </c>
      <c r="AK54">
        <f t="shared" si="22"/>
        <v>51.653316915833848</v>
      </c>
      <c r="AL54">
        <f t="shared" si="26"/>
        <v>-60236.311191929388</v>
      </c>
      <c r="AN54">
        <f t="shared" si="27"/>
        <v>0</v>
      </c>
      <c r="AO54">
        <f t="shared" si="27"/>
        <v>0</v>
      </c>
      <c r="AP54">
        <f t="shared" si="27"/>
        <v>-1.0145359758853136E-2</v>
      </c>
      <c r="AQ54">
        <f t="shared" si="27"/>
        <v>-186.87470008372861</v>
      </c>
      <c r="AR54">
        <f t="shared" si="27"/>
        <v>-186.88484544348748</v>
      </c>
      <c r="AS54">
        <f t="shared" si="27"/>
        <v>0.62833378278373297</v>
      </c>
      <c r="AT54">
        <f t="shared" si="27"/>
        <v>0.15958021974745076</v>
      </c>
      <c r="AU54">
        <f t="shared" si="23"/>
        <v>-186.09693144095627</v>
      </c>
      <c r="AW54">
        <v>51</v>
      </c>
      <c r="AX54">
        <f>IF(Z54&gt;0, (R54*SUMPRODUCT(K54:$K$98, X54:$X$98)-K54*$AZ$3)/Z54, 0)</f>
        <v>4069.3077461812122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0.20641411200000001</v>
      </c>
      <c r="Q55" s="4">
        <f t="shared" si="21"/>
        <v>25</v>
      </c>
      <c r="R55">
        <f t="shared" si="0"/>
        <v>2000000</v>
      </c>
      <c r="S55">
        <f t="shared" si="1"/>
        <v>3569.393288924598</v>
      </c>
      <c r="U55">
        <f t="shared" si="13"/>
        <v>0.20641411200000001</v>
      </c>
      <c r="V55">
        <f t="shared" si="14"/>
        <v>0.01</v>
      </c>
      <c r="W55">
        <f t="shared" si="15"/>
        <v>0.1313549971740931</v>
      </c>
      <c r="X55">
        <f t="shared" si="16"/>
        <v>2.711352509845294E-2</v>
      </c>
      <c r="Y55">
        <f t="shared" si="17"/>
        <v>1.313549971740931E-3</v>
      </c>
      <c r="Z55">
        <f t="shared" si="18"/>
        <v>0.10292792210389923</v>
      </c>
      <c r="AB55">
        <f t="shared" si="19"/>
        <v>534.52390750014831</v>
      </c>
      <c r="AC55">
        <f t="shared" si="2"/>
        <v>367.39023440061169</v>
      </c>
      <c r="AE55">
        <f t="shared" si="3"/>
        <v>0</v>
      </c>
      <c r="AF55">
        <f t="shared" si="24"/>
        <v>0</v>
      </c>
      <c r="AG55">
        <f t="shared" si="24"/>
        <v>-2.5731980525974807</v>
      </c>
      <c r="AH55">
        <f t="shared" si="5"/>
        <v>-54227.050196905882</v>
      </c>
      <c r="AI55">
        <f t="shared" si="25"/>
        <v>-54229.623394958478</v>
      </c>
      <c r="AJ55">
        <f t="shared" si="7"/>
        <v>167.13367309953662</v>
      </c>
      <c r="AK55">
        <f t="shared" si="22"/>
        <v>37.416673525010388</v>
      </c>
      <c r="AL55">
        <f t="shared" si="26"/>
        <v>-54025.073048333928</v>
      </c>
      <c r="AN55">
        <f t="shared" si="27"/>
        <v>0</v>
      </c>
      <c r="AO55">
        <f t="shared" si="27"/>
        <v>0</v>
      </c>
      <c r="AP55">
        <f t="shared" si="27"/>
        <v>-7.0980006568932144E-3</v>
      </c>
      <c r="AQ55">
        <f t="shared" si="27"/>
        <v>-149.58181611030034</v>
      </c>
      <c r="AR55">
        <f t="shared" si="27"/>
        <v>-149.58891411095721</v>
      </c>
      <c r="AS55">
        <f t="shared" si="27"/>
        <v>0.46102744413784119</v>
      </c>
      <c r="AT55">
        <f t="shared" si="27"/>
        <v>0.10321147763624057</v>
      </c>
      <c r="AU55">
        <f t="shared" si="23"/>
        <v>-149.02467518918311</v>
      </c>
      <c r="AW55">
        <v>52</v>
      </c>
      <c r="AX55">
        <f>IF(Z55&gt;0, (R55*SUMPRODUCT(K55:$K$98, X55:$X$98)-K55*$AZ$3)/Z55, 0)</f>
        <v>3569.393288924598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0.22879502199999999</v>
      </c>
      <c r="Q56" s="4">
        <f t="shared" si="21"/>
        <v>25</v>
      </c>
      <c r="R56">
        <f t="shared" si="0"/>
        <v>2000000</v>
      </c>
      <c r="S56">
        <f t="shared" si="1"/>
        <v>3004.9342554626596</v>
      </c>
      <c r="U56">
        <f t="shared" si="13"/>
        <v>0.22879502199999999</v>
      </c>
      <c r="V56">
        <f t="shared" si="14"/>
        <v>0.01</v>
      </c>
      <c r="W56">
        <f t="shared" si="15"/>
        <v>0.10292792210389923</v>
      </c>
      <c r="X56">
        <f t="shared" si="16"/>
        <v>2.3549396202175908E-2</v>
      </c>
      <c r="Y56">
        <f t="shared" si="17"/>
        <v>1.0292792210389924E-3</v>
      </c>
      <c r="Z56">
        <f t="shared" si="18"/>
        <v>7.8349246680684326E-2</v>
      </c>
      <c r="AB56">
        <f t="shared" si="19"/>
        <v>367.39023440061169</v>
      </c>
      <c r="AC56">
        <f t="shared" si="2"/>
        <v>235.4343352404824</v>
      </c>
      <c r="AE56">
        <f t="shared" si="3"/>
        <v>0</v>
      </c>
      <c r="AF56">
        <f t="shared" si="24"/>
        <v>0</v>
      </c>
      <c r="AG56">
        <f t="shared" si="24"/>
        <v>-1.9587311670171081</v>
      </c>
      <c r="AH56">
        <f t="shared" si="5"/>
        <v>-47098.792404351814</v>
      </c>
      <c r="AI56">
        <f t="shared" si="25"/>
        <v>-47100.751135518833</v>
      </c>
      <c r="AJ56">
        <f t="shared" si="7"/>
        <v>131.95589916012929</v>
      </c>
      <c r="AK56">
        <f t="shared" si="22"/>
        <v>25.717316408042819</v>
      </c>
      <c r="AL56">
        <f t="shared" si="26"/>
        <v>-46943.077919950658</v>
      </c>
      <c r="AN56">
        <f t="shared" si="27"/>
        <v>0</v>
      </c>
      <c r="AO56">
        <f t="shared" si="27"/>
        <v>0</v>
      </c>
      <c r="AP56">
        <f t="shared" si="27"/>
        <v>-4.8241369945307006E-3</v>
      </c>
      <c r="AQ56">
        <f t="shared" si="27"/>
        <v>-115.99908688927837</v>
      </c>
      <c r="AR56">
        <f t="shared" si="27"/>
        <v>-116.0039110262729</v>
      </c>
      <c r="AS56">
        <f t="shared" si="27"/>
        <v>0.32499270216563736</v>
      </c>
      <c r="AT56">
        <f t="shared" si="27"/>
        <v>6.3338889773742565E-2</v>
      </c>
      <c r="AU56">
        <f t="shared" si="23"/>
        <v>-115.61557943433353</v>
      </c>
      <c r="AW56">
        <v>53</v>
      </c>
      <c r="AX56">
        <f>IF(Z56&gt;0, (R56*SUMPRODUCT(K56:$K$98, X56:$X$98)-K56*$AZ$3)/Z56, 0)</f>
        <v>3004.9342554626596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0.25248784600000002</v>
      </c>
      <c r="Q57" s="4">
        <f t="shared" si="21"/>
        <v>25</v>
      </c>
      <c r="R57">
        <f t="shared" si="0"/>
        <v>2000000</v>
      </c>
      <c r="S57">
        <f t="shared" si="1"/>
        <v>2339.2944953991537</v>
      </c>
      <c r="U57">
        <f t="shared" si="13"/>
        <v>0.25248784600000002</v>
      </c>
      <c r="V57">
        <f t="shared" si="14"/>
        <v>0.01</v>
      </c>
      <c r="W57">
        <f t="shared" si="15"/>
        <v>7.8349246680684326E-2</v>
      </c>
      <c r="X57">
        <f t="shared" si="16"/>
        <v>1.9782232530128636E-2</v>
      </c>
      <c r="Y57">
        <f t="shared" si="17"/>
        <v>7.8349246680684329E-4</v>
      </c>
      <c r="Z57">
        <f t="shared" si="18"/>
        <v>5.7783521683748854E-2</v>
      </c>
      <c r="AB57">
        <f t="shared" si="19"/>
        <v>235.4343352404824</v>
      </c>
      <c r="AC57">
        <f t="shared" si="2"/>
        <v>135.17267419957133</v>
      </c>
      <c r="AE57">
        <f t="shared" si="3"/>
        <v>0</v>
      </c>
      <c r="AF57">
        <f t="shared" si="24"/>
        <v>0</v>
      </c>
      <c r="AG57">
        <f t="shared" si="24"/>
        <v>-1.4445880420937214</v>
      </c>
      <c r="AH57">
        <f t="shared" si="5"/>
        <v>-39564.465060257273</v>
      </c>
      <c r="AI57">
        <f t="shared" si="25"/>
        <v>-39565.90964829937</v>
      </c>
      <c r="AJ57">
        <f t="shared" si="7"/>
        <v>100.26166104091106</v>
      </c>
      <c r="AK57">
        <f t="shared" si="22"/>
        <v>16.480403466833771</v>
      </c>
      <c r="AL57">
        <f t="shared" si="26"/>
        <v>-39449.167583791626</v>
      </c>
      <c r="AN57">
        <f t="shared" si="27"/>
        <v>0</v>
      </c>
      <c r="AO57">
        <f t="shared" si="27"/>
        <v>0</v>
      </c>
      <c r="AP57">
        <f t="shared" si="27"/>
        <v>-3.1766604160959138E-3</v>
      </c>
      <c r="AQ57">
        <f t="shared" si="27"/>
        <v>-87.00256846842646</v>
      </c>
      <c r="AR57">
        <f t="shared" si="27"/>
        <v>-87.005745128842563</v>
      </c>
      <c r="AS57">
        <f t="shared" si="27"/>
        <v>0.22047617770604852</v>
      </c>
      <c r="AT57">
        <f t="shared" si="27"/>
        <v>3.6240536269774963E-2</v>
      </c>
      <c r="AU57">
        <f t="shared" si="23"/>
        <v>-86.749028414866743</v>
      </c>
      <c r="AW57">
        <v>54</v>
      </c>
      <c r="AX57">
        <f>IF(Z57&gt;0, (R57*SUMPRODUCT(K57:$K$98, X57:$X$98)-K57*$AZ$3)/Z57, 0)</f>
        <v>2339.2944953991537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0.27661797300000002</v>
      </c>
      <c r="Q58" s="4">
        <f t="shared" si="21"/>
        <v>25</v>
      </c>
      <c r="R58">
        <f t="shared" si="0"/>
        <v>2000000</v>
      </c>
      <c r="S58">
        <f t="shared" si="1"/>
        <v>1509.4316786434188</v>
      </c>
      <c r="U58">
        <f t="shared" si="13"/>
        <v>0.27661797300000002</v>
      </c>
      <c r="V58">
        <f t="shared" si="14"/>
        <v>0.01</v>
      </c>
      <c r="W58">
        <f t="shared" si="15"/>
        <v>5.7783521683748854E-2</v>
      </c>
      <c r="X58">
        <f t="shared" si="16"/>
        <v>1.5983960640960155E-2</v>
      </c>
      <c r="Y58">
        <f t="shared" si="17"/>
        <v>5.7783521683748857E-4</v>
      </c>
      <c r="Z58">
        <f t="shared" si="18"/>
        <v>4.1221725825951211E-2</v>
      </c>
      <c r="AB58">
        <f t="shared" si="19"/>
        <v>135.17267419957133</v>
      </c>
      <c r="AC58">
        <f t="shared" si="2"/>
        <v>62.221378810044307</v>
      </c>
      <c r="AE58">
        <f t="shared" si="3"/>
        <v>0</v>
      </c>
      <c r="AF58">
        <f t="shared" si="24"/>
        <v>0</v>
      </c>
      <c r="AG58">
        <f t="shared" si="24"/>
        <v>-1.0305431456487804</v>
      </c>
      <c r="AH58">
        <f t="shared" si="5"/>
        <v>-31967.921281920309</v>
      </c>
      <c r="AI58">
        <f t="shared" si="25"/>
        <v>-31968.951825065957</v>
      </c>
      <c r="AJ58">
        <f t="shared" si="7"/>
        <v>72.951295389527019</v>
      </c>
      <c r="AK58">
        <f t="shared" si="22"/>
        <v>9.4620871939699942</v>
      </c>
      <c r="AL58">
        <f t="shared" si="26"/>
        <v>-31886.538442482459</v>
      </c>
      <c r="AN58">
        <f t="shared" si="27"/>
        <v>0</v>
      </c>
      <c r="AO58">
        <f t="shared" si="27"/>
        <v>0</v>
      </c>
      <c r="AP58">
        <f t="shared" si="27"/>
        <v>-2.0233682560046127E-3</v>
      </c>
      <c r="AQ58">
        <f t="shared" si="27"/>
        <v>-62.765811800699147</v>
      </c>
      <c r="AR58">
        <f t="shared" si="27"/>
        <v>-62.767835168955152</v>
      </c>
      <c r="AS58">
        <f t="shared" si="27"/>
        <v>0.14323256231320441</v>
      </c>
      <c r="AT58">
        <f t="shared" si="27"/>
        <v>1.8577860562813891E-2</v>
      </c>
      <c r="AU58">
        <f t="shared" si="23"/>
        <v>-62.606024746079129</v>
      </c>
      <c r="AW58">
        <v>55</v>
      </c>
      <c r="AX58">
        <f>IF(Z58&gt;0, (R58*SUMPRODUCT(K58:$K$98, X58:$X$98)-K58*$AZ$3)/Z58, 0)</f>
        <v>1509.4316786434188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0.30183517399999998</v>
      </c>
      <c r="Q59" s="4">
        <f t="shared" si="21"/>
        <v>25</v>
      </c>
      <c r="R59">
        <f t="shared" si="0"/>
        <v>2000000</v>
      </c>
      <c r="S59">
        <f t="shared" si="1"/>
        <v>423.06912776557249</v>
      </c>
      <c r="U59">
        <f t="shared" si="13"/>
        <v>0.30183517399999998</v>
      </c>
      <c r="V59">
        <f t="shared" si="14"/>
        <v>0.01</v>
      </c>
      <c r="W59">
        <f t="shared" si="15"/>
        <v>4.1221725825951211E-2</v>
      </c>
      <c r="X59">
        <f t="shared" si="16"/>
        <v>1.2442166787256277E-2</v>
      </c>
      <c r="Y59">
        <f t="shared" si="17"/>
        <v>4.1221725825951212E-4</v>
      </c>
      <c r="Z59">
        <f t="shared" si="18"/>
        <v>2.8367341780435422E-2</v>
      </c>
      <c r="AB59">
        <f t="shared" si="19"/>
        <v>62.221378810044307</v>
      </c>
      <c r="AC59">
        <f t="shared" si="2"/>
        <v>12.001346544076696</v>
      </c>
      <c r="AE59">
        <f t="shared" si="3"/>
        <v>0</v>
      </c>
      <c r="AF59">
        <f t="shared" si="24"/>
        <v>0</v>
      </c>
      <c r="AG59">
        <f t="shared" si="24"/>
        <v>-0.7091835445108855</v>
      </c>
      <c r="AH59">
        <f t="shared" si="5"/>
        <v>-24884.333574512555</v>
      </c>
      <c r="AI59">
        <f t="shared" si="25"/>
        <v>-24885.042758057065</v>
      </c>
      <c r="AJ59">
        <f t="shared" si="7"/>
        <v>50.22003226596761</v>
      </c>
      <c r="AK59">
        <f t="shared" si="22"/>
        <v>4.3554965167031021</v>
      </c>
      <c r="AL59">
        <f t="shared" si="26"/>
        <v>-24830.467229274396</v>
      </c>
      <c r="AN59">
        <f t="shared" si="27"/>
        <v>0</v>
      </c>
      <c r="AO59">
        <f t="shared" si="27"/>
        <v>0</v>
      </c>
      <c r="AP59">
        <f t="shared" si="27"/>
        <v>-1.2432239855601228E-3</v>
      </c>
      <c r="AQ59">
        <f t="shared" si="27"/>
        <v>-43.623122115516338</v>
      </c>
      <c r="AR59">
        <f t="shared" si="27"/>
        <v>-43.6243653395019</v>
      </c>
      <c r="AS59">
        <f t="shared" si="27"/>
        <v>8.8037503340146775E-2</v>
      </c>
      <c r="AT59">
        <f t="shared" si="27"/>
        <v>7.6353403579371235E-3</v>
      </c>
      <c r="AU59">
        <f t="shared" si="23"/>
        <v>-43.528692495803817</v>
      </c>
      <c r="AW59">
        <v>56</v>
      </c>
      <c r="AX59">
        <f>IF(Z59&gt;0, (R59*SUMPRODUCT(K59:$K$98, X59:$X$98)-K59*$AZ$3)/Z59, 0)</f>
        <v>423.06912776557249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0.327222552</v>
      </c>
      <c r="Q60" s="4">
        <f t="shared" si="21"/>
        <v>25</v>
      </c>
      <c r="R60">
        <f t="shared" si="0"/>
        <v>2000000</v>
      </c>
      <c r="S60">
        <f t="shared" si="1"/>
        <v>-1086.1088307090383</v>
      </c>
      <c r="U60">
        <f t="shared" si="13"/>
        <v>0.327222552</v>
      </c>
      <c r="V60">
        <f t="shared" si="14"/>
        <v>0.01</v>
      </c>
      <c r="W60">
        <f t="shared" si="15"/>
        <v>2.8367341780435422E-2</v>
      </c>
      <c r="X60">
        <f t="shared" si="16"/>
        <v>9.2824339708503026E-3</v>
      </c>
      <c r="Y60">
        <f t="shared" si="17"/>
        <v>2.8367341780435423E-4</v>
      </c>
      <c r="Z60">
        <f t="shared" si="18"/>
        <v>1.8801234391780764E-2</v>
      </c>
      <c r="AB60">
        <f t="shared" si="19"/>
        <v>12.001346544076696</v>
      </c>
      <c r="AC60">
        <f t="shared" si="2"/>
        <v>-20.420186701143564</v>
      </c>
      <c r="AE60">
        <f t="shared" si="3"/>
        <v>0</v>
      </c>
      <c r="AF60">
        <f t="shared" si="24"/>
        <v>0</v>
      </c>
      <c r="AG60">
        <f t="shared" si="24"/>
        <v>-0.47003085979451908</v>
      </c>
      <c r="AH60">
        <f t="shared" si="5"/>
        <v>-18564.867941700606</v>
      </c>
      <c r="AI60">
        <f t="shared" si="25"/>
        <v>-18565.337972560399</v>
      </c>
      <c r="AJ60">
        <f t="shared" si="7"/>
        <v>32.42153324522026</v>
      </c>
      <c r="AK60">
        <f t="shared" si="22"/>
        <v>0.84009425808536886</v>
      </c>
      <c r="AL60">
        <f t="shared" si="26"/>
        <v>-18532.076345057096</v>
      </c>
      <c r="AN60">
        <f t="shared" si="27"/>
        <v>0</v>
      </c>
      <c r="AO60">
        <f t="shared" si="27"/>
        <v>0</v>
      </c>
      <c r="AP60">
        <f t="shared" si="27"/>
        <v>-7.3569716110886334E-4</v>
      </c>
      <c r="AQ60">
        <f t="shared" si="27"/>
        <v>-29.057923233042469</v>
      </c>
      <c r="AR60">
        <f t="shared" si="27"/>
        <v>-29.058658930203574</v>
      </c>
      <c r="AS60">
        <f t="shared" si="27"/>
        <v>5.0746519021607685E-2</v>
      </c>
      <c r="AT60">
        <f t="shared" si="27"/>
        <v>1.3149242179703998E-3</v>
      </c>
      <c r="AU60">
        <f t="shared" si="23"/>
        <v>-29.006597486964001</v>
      </c>
      <c r="AW60">
        <v>57</v>
      </c>
      <c r="AX60">
        <f>IF(Z60&gt;0, (R60*SUMPRODUCT(K60:$K$98, X60:$X$98)-K60*$AZ$3)/Z60, 0)</f>
        <v>-1086.1088307090383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0.35219428400000002</v>
      </c>
      <c r="Q61" s="4">
        <f t="shared" si="21"/>
        <v>25</v>
      </c>
      <c r="R61">
        <f t="shared" si="0"/>
        <v>2000000</v>
      </c>
      <c r="S61">
        <f t="shared" si="1"/>
        <v>-3292.046604577888</v>
      </c>
      <c r="U61">
        <f t="shared" si="13"/>
        <v>0.35219428400000002</v>
      </c>
      <c r="V61">
        <f t="shared" si="14"/>
        <v>0.01</v>
      </c>
      <c r="W61">
        <f t="shared" si="15"/>
        <v>1.8801234391780764E-2</v>
      </c>
      <c r="X61">
        <f t="shared" si="16"/>
        <v>6.6216872849294024E-3</v>
      </c>
      <c r="Y61">
        <f t="shared" si="17"/>
        <v>1.8801234391780763E-4</v>
      </c>
      <c r="Z61">
        <f t="shared" si="18"/>
        <v>1.1991534762933555E-2</v>
      </c>
      <c r="AB61">
        <f t="shared" si="19"/>
        <v>-20.420186701143564</v>
      </c>
      <c r="AC61">
        <f t="shared" si="2"/>
        <v>-39.476691299993121</v>
      </c>
      <c r="AE61">
        <f t="shared" si="3"/>
        <v>0</v>
      </c>
      <c r="AF61">
        <f t="shared" si="24"/>
        <v>0</v>
      </c>
      <c r="AG61">
        <f t="shared" si="24"/>
        <v>-0.29978836907333889</v>
      </c>
      <c r="AH61">
        <f t="shared" si="5"/>
        <v>-13243.374569858805</v>
      </c>
      <c r="AI61">
        <f t="shared" si="25"/>
        <v>-13243.674358227878</v>
      </c>
      <c r="AJ61">
        <f t="shared" si="7"/>
        <v>19.056504598849557</v>
      </c>
      <c r="AK61">
        <f t="shared" si="22"/>
        <v>-1.4294130690800495</v>
      </c>
      <c r="AL61">
        <f t="shared" si="26"/>
        <v>-13226.047266698108</v>
      </c>
      <c r="AN61">
        <f t="shared" si="27"/>
        <v>0</v>
      </c>
      <c r="AO61">
        <f t="shared" si="27"/>
        <v>0</v>
      </c>
      <c r="AP61">
        <f t="shared" si="27"/>
        <v>-4.1895701303589817E-4</v>
      </c>
      <c r="AQ61">
        <f t="shared" si="27"/>
        <v>-18.507738206969197</v>
      </c>
      <c r="AR61">
        <f t="shared" si="27"/>
        <v>-18.508157163982233</v>
      </c>
      <c r="AS61">
        <f t="shared" si="27"/>
        <v>2.6631641081731668E-2</v>
      </c>
      <c r="AT61">
        <f t="shared" si="27"/>
        <v>-1.9976179585197663E-3</v>
      </c>
      <c r="AU61">
        <f t="shared" si="23"/>
        <v>-18.48352314085902</v>
      </c>
      <c r="AW61">
        <v>58</v>
      </c>
      <c r="AX61">
        <f>IF(Z61&gt;0, (R61*SUMPRODUCT(K61:$K$98, X61:$X$98)-K61*$AZ$3)/Z61, 0)</f>
        <v>-3292.046604577888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0.377763185</v>
      </c>
      <c r="Q62" s="4">
        <f t="shared" si="21"/>
        <v>25</v>
      </c>
      <c r="R62">
        <f t="shared" si="0"/>
        <v>2000000</v>
      </c>
      <c r="S62">
        <f t="shared" si="1"/>
        <v>-6681.6765945085981</v>
      </c>
      <c r="U62">
        <f t="shared" si="13"/>
        <v>0.377763185</v>
      </c>
      <c r="V62">
        <f t="shared" si="14"/>
        <v>0.01</v>
      </c>
      <c r="W62">
        <f t="shared" si="15"/>
        <v>1.1991534762933555E-2</v>
      </c>
      <c r="X62">
        <f t="shared" si="16"/>
        <v>4.5299603650839999E-3</v>
      </c>
      <c r="Y62">
        <f t="shared" si="17"/>
        <v>1.1991534762933555E-4</v>
      </c>
      <c r="Z62">
        <f t="shared" si="18"/>
        <v>7.341659050220219E-3</v>
      </c>
      <c r="AB62">
        <f t="shared" si="19"/>
        <v>-39.476691299993121</v>
      </c>
      <c r="AC62">
        <f t="shared" si="2"/>
        <v>-49.05459144071866</v>
      </c>
      <c r="AE62">
        <f t="shared" si="3"/>
        <v>0</v>
      </c>
      <c r="AF62">
        <f t="shared" si="24"/>
        <v>0</v>
      </c>
      <c r="AG62">
        <f t="shared" si="24"/>
        <v>-0.18354147625550549</v>
      </c>
      <c r="AH62">
        <f t="shared" si="5"/>
        <v>-9059.9207301679999</v>
      </c>
      <c r="AI62">
        <f t="shared" si="25"/>
        <v>-9060.1042716442553</v>
      </c>
      <c r="AJ62">
        <f t="shared" si="7"/>
        <v>9.5779001407255393</v>
      </c>
      <c r="AK62">
        <f t="shared" si="22"/>
        <v>-2.7633683909995188</v>
      </c>
      <c r="AL62">
        <f t="shared" si="26"/>
        <v>-9053.2897398945279</v>
      </c>
      <c r="AN62">
        <f t="shared" si="27"/>
        <v>0</v>
      </c>
      <c r="AO62">
        <f t="shared" si="27"/>
        <v>0</v>
      </c>
      <c r="AP62">
        <f t="shared" si="27"/>
        <v>-2.2901866721697475E-4</v>
      </c>
      <c r="AQ62">
        <f t="shared" si="27"/>
        <v>-11.304752544466243</v>
      </c>
      <c r="AR62">
        <f t="shared" si="27"/>
        <v>-11.30498156313346</v>
      </c>
      <c r="AS62">
        <f t="shared" si="27"/>
        <v>1.1951074872649891E-2</v>
      </c>
      <c r="AT62">
        <f t="shared" si="27"/>
        <v>-3.4480650305723066E-3</v>
      </c>
      <c r="AU62">
        <f t="shared" si="23"/>
        <v>-11.296478553291381</v>
      </c>
      <c r="AW62">
        <v>59</v>
      </c>
      <c r="AX62">
        <f>IF(Z62&gt;0, (R62*SUMPRODUCT(K62:$K$98, X62:$X$98)-K62*$AZ$3)/Z62, 0)</f>
        <v>-6681.6765945085981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0.40377970400000002</v>
      </c>
      <c r="Q63" s="4">
        <f t="shared" si="21"/>
        <v>25</v>
      </c>
      <c r="R63">
        <f t="shared" si="0"/>
        <v>2000000</v>
      </c>
      <c r="S63">
        <f t="shared" si="1"/>
        <v>-12172.01419745372</v>
      </c>
      <c r="U63">
        <f t="shared" si="13"/>
        <v>0.40377970400000002</v>
      </c>
      <c r="V63">
        <f t="shared" si="14"/>
        <v>0.01</v>
      </c>
      <c r="W63">
        <f t="shared" si="15"/>
        <v>7.341659050220219E-3</v>
      </c>
      <c r="X63">
        <f t="shared" si="16"/>
        <v>2.9644129181668412E-3</v>
      </c>
      <c r="Y63">
        <f t="shared" si="17"/>
        <v>7.3416590502202193E-5</v>
      </c>
      <c r="Z63">
        <f t="shared" si="18"/>
        <v>4.3038295415511758E-3</v>
      </c>
      <c r="AB63">
        <f t="shared" si="19"/>
        <v>-49.05459144071866</v>
      </c>
      <c r="AC63">
        <f t="shared" si="2"/>
        <v>-52.386274283181649</v>
      </c>
      <c r="AE63">
        <f t="shared" si="3"/>
        <v>0</v>
      </c>
      <c r="AF63">
        <f t="shared" si="24"/>
        <v>0</v>
      </c>
      <c r="AG63">
        <f t="shared" si="24"/>
        <v>-0.10759573853877939</v>
      </c>
      <c r="AH63">
        <f t="shared" si="5"/>
        <v>-5928.8258363336827</v>
      </c>
      <c r="AI63">
        <f t="shared" si="25"/>
        <v>-5928.9334320722219</v>
      </c>
      <c r="AJ63">
        <f t="shared" si="7"/>
        <v>3.331682842462989</v>
      </c>
      <c r="AK63">
        <f t="shared" si="22"/>
        <v>-3.4338214008503067</v>
      </c>
      <c r="AL63">
        <f t="shared" si="26"/>
        <v>-5929.0355706306091</v>
      </c>
      <c r="AN63">
        <f t="shared" si="27"/>
        <v>0</v>
      </c>
      <c r="AO63">
        <f t="shared" si="27"/>
        <v>0</v>
      </c>
      <c r="AP63">
        <f t="shared" si="27"/>
        <v>-1.1987088471916111E-4</v>
      </c>
      <c r="AQ63">
        <f t="shared" si="27"/>
        <v>-6.6052206899531836</v>
      </c>
      <c r="AR63">
        <f t="shared" si="27"/>
        <v>-6.6053405608379032</v>
      </c>
      <c r="AS63">
        <f t="shared" si="27"/>
        <v>3.7117805533324849E-3</v>
      </c>
      <c r="AT63">
        <f t="shared" si="27"/>
        <v>-3.8255716711230346E-3</v>
      </c>
      <c r="AU63">
        <f t="shared" si="23"/>
        <v>-6.6054543519556939</v>
      </c>
      <c r="AW63">
        <v>60</v>
      </c>
      <c r="AX63">
        <f>IF(Z63&gt;0, (R63*SUMPRODUCT(K63:$K$98, X63:$X$98)-K63*$AZ$3)/Z63, 0)</f>
        <v>-12172.01419745372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0.43007572599999999</v>
      </c>
      <c r="Q64" s="4">
        <f t="shared" si="21"/>
        <v>25</v>
      </c>
      <c r="R64">
        <f t="shared" si="0"/>
        <v>2000000</v>
      </c>
      <c r="S64">
        <f t="shared" si="1"/>
        <v>-21525.554687698888</v>
      </c>
      <c r="U64">
        <f t="shared" si="13"/>
        <v>0.43007572599999999</v>
      </c>
      <c r="V64">
        <f t="shared" si="14"/>
        <v>0.01</v>
      </c>
      <c r="W64">
        <f t="shared" si="15"/>
        <v>4.3038295415511758E-3</v>
      </c>
      <c r="X64">
        <f t="shared" si="16"/>
        <v>1.850972614662869E-3</v>
      </c>
      <c r="Y64">
        <f t="shared" si="17"/>
        <v>4.3038295415511759E-5</v>
      </c>
      <c r="Z64">
        <f t="shared" si="18"/>
        <v>2.4098186314727948E-3</v>
      </c>
      <c r="AB64">
        <f t="shared" si="19"/>
        <v>-52.386274283181649</v>
      </c>
      <c r="AC64">
        <f t="shared" si="2"/>
        <v>-51.872682739203341</v>
      </c>
      <c r="AE64">
        <f t="shared" si="3"/>
        <v>0</v>
      </c>
      <c r="AF64">
        <f t="shared" si="24"/>
        <v>0</v>
      </c>
      <c r="AG64">
        <f t="shared" si="24"/>
        <v>-6.0245465786819871E-2</v>
      </c>
      <c r="AH64">
        <f t="shared" si="5"/>
        <v>-3701.9452293257382</v>
      </c>
      <c r="AI64">
        <f t="shared" si="25"/>
        <v>-3702.0054747915251</v>
      </c>
      <c r="AJ64">
        <f t="shared" si="7"/>
        <v>-0.51359154397830764</v>
      </c>
      <c r="AK64">
        <f t="shared" si="22"/>
        <v>-3.6670391998227156</v>
      </c>
      <c r="AL64">
        <f t="shared" si="26"/>
        <v>-3706.1861055353261</v>
      </c>
      <c r="AN64">
        <f t="shared" si="27"/>
        <v>0</v>
      </c>
      <c r="AO64">
        <f t="shared" si="27"/>
        <v>0</v>
      </c>
      <c r="AP64">
        <f t="shared" si="27"/>
        <v>-5.9927337589387472E-5</v>
      </c>
      <c r="AQ64">
        <f t="shared" si="27"/>
        <v>-3.6823969837039656</v>
      </c>
      <c r="AR64">
        <f t="shared" si="27"/>
        <v>-3.6824569110415548</v>
      </c>
      <c r="AS64">
        <f t="shared" si="27"/>
        <v>-5.1087950664954849E-4</v>
      </c>
      <c r="AT64">
        <f t="shared" si="27"/>
        <v>-3.6476752766574179E-3</v>
      </c>
      <c r="AU64">
        <f t="shared" si="23"/>
        <v>-3.686615465824862</v>
      </c>
      <c r="AW64">
        <v>61</v>
      </c>
      <c r="AX64">
        <f>IF(Z64&gt;0, (R64*SUMPRODUCT(K64:$K$98, X64:$X$98)-K64*$AZ$3)/Z64, 0)</f>
        <v>-21525.554687698888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0.45648519999999998</v>
      </c>
      <c r="Q65" s="4">
        <f t="shared" si="21"/>
        <v>25</v>
      </c>
      <c r="R65">
        <f t="shared" si="0"/>
        <v>2000000</v>
      </c>
      <c r="S65">
        <f t="shared" si="1"/>
        <v>-38267.088701066299</v>
      </c>
      <c r="U65">
        <f t="shared" si="13"/>
        <v>0.45648519999999998</v>
      </c>
      <c r="V65">
        <f t="shared" si="14"/>
        <v>0.01</v>
      </c>
      <c r="W65">
        <f t="shared" si="15"/>
        <v>2.4098186314727948E-3</v>
      </c>
      <c r="X65">
        <f t="shared" si="16"/>
        <v>1.1000465399515849E-3</v>
      </c>
      <c r="Y65">
        <f t="shared" si="17"/>
        <v>2.409818631472795E-5</v>
      </c>
      <c r="Z65">
        <f t="shared" si="18"/>
        <v>1.285673905206482E-3</v>
      </c>
      <c r="AB65">
        <f t="shared" si="19"/>
        <v>-51.872682739203341</v>
      </c>
      <c r="AC65">
        <f t="shared" si="2"/>
        <v>-49.198997371182749</v>
      </c>
      <c r="AE65">
        <f t="shared" si="3"/>
        <v>0</v>
      </c>
      <c r="AF65">
        <f t="shared" si="24"/>
        <v>0</v>
      </c>
      <c r="AG65">
        <f t="shared" si="24"/>
        <v>-3.2141847630162049E-2</v>
      </c>
      <c r="AH65">
        <f t="shared" si="5"/>
        <v>-2200.0930799031698</v>
      </c>
      <c r="AI65">
        <f t="shared" si="25"/>
        <v>-2200.1252217507999</v>
      </c>
      <c r="AJ65">
        <f t="shared" si="7"/>
        <v>-2.6736853680205925</v>
      </c>
      <c r="AK65">
        <f t="shared" si="22"/>
        <v>-3.6310877917442341</v>
      </c>
      <c r="AL65">
        <f t="shared" si="26"/>
        <v>-2206.4299949105648</v>
      </c>
      <c r="AN65">
        <f t="shared" si="27"/>
        <v>0</v>
      </c>
      <c r="AO65">
        <f t="shared" si="27"/>
        <v>0</v>
      </c>
      <c r="AP65">
        <f t="shared" si="27"/>
        <v>-2.8546537079048696E-5</v>
      </c>
      <c r="AQ65">
        <f t="shared" si="27"/>
        <v>-1.9539959060685037</v>
      </c>
      <c r="AR65">
        <f t="shared" si="27"/>
        <v>-1.9540244526055828</v>
      </c>
      <c r="AS65">
        <f t="shared" si="27"/>
        <v>-2.3746132883875224E-3</v>
      </c>
      <c r="AT65">
        <f t="shared" si="27"/>
        <v>-3.2249229564213834E-3</v>
      </c>
      <c r="AU65">
        <f t="shared" si="23"/>
        <v>-1.9596239888503917</v>
      </c>
      <c r="AW65">
        <v>62</v>
      </c>
      <c r="AX65">
        <f>IF(Z65&gt;0, (R65*SUMPRODUCT(K65:$K$98, X65:$X$98)-K65*$AZ$3)/Z65, 0)</f>
        <v>-38267.088701066299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0.483034941</v>
      </c>
      <c r="Q66" s="4">
        <f t="shared" si="21"/>
        <v>25</v>
      </c>
      <c r="R66">
        <f t="shared" si="0"/>
        <v>2000000</v>
      </c>
      <c r="S66">
        <f t="shared" si="1"/>
        <v>-69773.696803849336</v>
      </c>
      <c r="U66">
        <f t="shared" si="13"/>
        <v>0.483034941</v>
      </c>
      <c r="V66">
        <f t="shared" si="14"/>
        <v>0.01</v>
      </c>
      <c r="W66">
        <f t="shared" si="15"/>
        <v>1.285673905206482E-3</v>
      </c>
      <c r="X66">
        <f t="shared" si="16"/>
        <v>6.2102541894665264E-4</v>
      </c>
      <c r="Y66">
        <f t="shared" si="17"/>
        <v>1.285673905206482E-5</v>
      </c>
      <c r="Z66">
        <f t="shared" si="18"/>
        <v>6.5179174720776461E-4</v>
      </c>
      <c r="AB66">
        <f t="shared" si="19"/>
        <v>-49.198997371182749</v>
      </c>
      <c r="AC66">
        <f t="shared" si="2"/>
        <v>-45.477919748925778</v>
      </c>
      <c r="AE66">
        <f t="shared" si="3"/>
        <v>0</v>
      </c>
      <c r="AF66">
        <f t="shared" si="24"/>
        <v>0</v>
      </c>
      <c r="AG66">
        <f t="shared" si="24"/>
        <v>-1.6294793680194115E-2</v>
      </c>
      <c r="AH66">
        <f t="shared" si="5"/>
        <v>-1242.0508378933052</v>
      </c>
      <c r="AI66">
        <f t="shared" si="25"/>
        <v>-1242.0671326869854</v>
      </c>
      <c r="AJ66">
        <f t="shared" si="7"/>
        <v>-3.7210776222569706</v>
      </c>
      <c r="AK66">
        <f t="shared" si="22"/>
        <v>-3.4439298159827927</v>
      </c>
      <c r="AL66">
        <f t="shared" si="26"/>
        <v>-1249.232140125225</v>
      </c>
      <c r="AN66">
        <f t="shared" si="27"/>
        <v>0</v>
      </c>
      <c r="AO66">
        <f t="shared" si="27"/>
        <v>0</v>
      </c>
      <c r="AP66">
        <f t="shared" si="27"/>
        <v>-1.292151504868358E-5</v>
      </c>
      <c r="AQ66">
        <f t="shared" si="27"/>
        <v>-0.98492677526661421</v>
      </c>
      <c r="AR66">
        <f t="shared" si="27"/>
        <v>-0.98493969678166282</v>
      </c>
      <c r="AS66">
        <f t="shared" si="27"/>
        <v>-2.9507560167365298E-3</v>
      </c>
      <c r="AT66">
        <f t="shared" si="27"/>
        <v>-2.7309821662805864E-3</v>
      </c>
      <c r="AU66">
        <f t="shared" si="23"/>
        <v>-0.9906214349646798</v>
      </c>
      <c r="AW66">
        <v>63</v>
      </c>
      <c r="AX66">
        <f>IF(Z66&gt;0, (R66*SUMPRODUCT(K66:$K$98, X66:$X$98)-K66*$AZ$3)/Z66, 0)</f>
        <v>-69773.696803849336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0.509773425</v>
      </c>
      <c r="Q67" s="4">
        <f t="shared" si="21"/>
        <v>25</v>
      </c>
      <c r="R67">
        <f t="shared" ref="R67:R79" si="28">$C$6</f>
        <v>2000000</v>
      </c>
      <c r="S67">
        <f t="shared" ref="S67:S79" si="29">AX67</f>
        <v>-132251.7438327602</v>
      </c>
      <c r="U67">
        <f t="shared" si="13"/>
        <v>0.509773425</v>
      </c>
      <c r="V67">
        <f t="shared" si="14"/>
        <v>0.01</v>
      </c>
      <c r="W67">
        <f t="shared" si="15"/>
        <v>6.5179174720776461E-4</v>
      </c>
      <c r="X67">
        <f t="shared" si="16"/>
        <v>3.3226611136083636E-4</v>
      </c>
      <c r="Y67">
        <f t="shared" si="17"/>
        <v>6.5179174720776464E-6</v>
      </c>
      <c r="Z67">
        <f t="shared" si="18"/>
        <v>3.1300771837485062E-4</v>
      </c>
      <c r="AB67">
        <f t="shared" si="19"/>
        <v>-45.477919748925778</v>
      </c>
      <c r="AC67">
        <f t="shared" ref="AC67:AC79" si="30">S67*Z67</f>
        <v>-41.395816588187493</v>
      </c>
      <c r="AE67">
        <f t="shared" ref="AE67:AE79" si="31">$Z67*O67</f>
        <v>0</v>
      </c>
      <c r="AF67">
        <f t="shared" ref="AF67:AG79" si="32">-$Z67*P67</f>
        <v>0</v>
      </c>
      <c r="AG67">
        <f t="shared" si="32"/>
        <v>-7.8251929593712646E-3</v>
      </c>
      <c r="AH67">
        <f t="shared" ref="AH67:AH79" si="33">-X67*R67</f>
        <v>-664.53222272167272</v>
      </c>
      <c r="AI67">
        <f t="shared" ref="AI67:AI79" si="34">SUM(AE67:AH67)</f>
        <v>-664.54004791463205</v>
      </c>
      <c r="AJ67">
        <f t="shared" ref="AJ67:AJ79" si="35">AB67-AC67</f>
        <v>-4.0821031607382849</v>
      </c>
      <c r="AK67">
        <f t="shared" si="22"/>
        <v>-3.1834543824248049</v>
      </c>
      <c r="AL67">
        <f t="shared" si="26"/>
        <v>-671.80560545779508</v>
      </c>
      <c r="AN67">
        <f t="shared" ref="AN67:AT79" si="36">AE67*$K67</f>
        <v>0</v>
      </c>
      <c r="AO67">
        <f t="shared" si="36"/>
        <v>0</v>
      </c>
      <c r="AP67">
        <f t="shared" si="36"/>
        <v>-5.5404061746788157E-6</v>
      </c>
      <c r="AQ67">
        <f t="shared" si="36"/>
        <v>-0.4705032130397479</v>
      </c>
      <c r="AR67">
        <f t="shared" si="36"/>
        <v>-0.47050875344592258</v>
      </c>
      <c r="AS67">
        <f t="shared" si="36"/>
        <v>-2.8902174904639651E-3</v>
      </c>
      <c r="AT67">
        <f t="shared" si="36"/>
        <v>-2.2539546831330617E-3</v>
      </c>
      <c r="AU67">
        <f t="shared" si="23"/>
        <v>-0.47565292561951955</v>
      </c>
      <c r="AW67">
        <v>64</v>
      </c>
      <c r="AX67">
        <f>IF(Z67&gt;0, (R67*SUMPRODUCT(K67:$K$98, X67:$X$98)-K67*$AZ$3)/Z67, 0)</f>
        <v>-132251.7438327602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79" si="37">G68+$C$9</f>
        <v>0.12000000000000001</v>
      </c>
      <c r="I68" s="5">
        <f t="shared" ref="I68:I79" si="38">1+H68</f>
        <v>1.1200000000000001</v>
      </c>
      <c r="J68">
        <f t="shared" ref="J68:J79" si="39">1/I68</f>
        <v>0.89285714285714279</v>
      </c>
      <c r="K68">
        <f t="shared" si="20"/>
        <v>6.3216220393231843E-4</v>
      </c>
      <c r="L68" s="2">
        <v>65</v>
      </c>
      <c r="M68" s="6">
        <v>0.53654903799999998</v>
      </c>
      <c r="Q68" s="4">
        <f t="shared" si="21"/>
        <v>25</v>
      </c>
      <c r="R68">
        <f t="shared" si="28"/>
        <v>2000000</v>
      </c>
      <c r="S68">
        <f t="shared" si="29"/>
        <v>-263096.07104400842</v>
      </c>
      <c r="U68">
        <f t="shared" ref="U68:U79" si="40">M68</f>
        <v>0.53654903799999998</v>
      </c>
      <c r="V68">
        <f t="shared" ref="V68:V79" si="41">$C$10</f>
        <v>0.01</v>
      </c>
      <c r="W68">
        <f t="shared" ref="W68:W79" si="42">Z67</f>
        <v>3.1300771837485062E-4</v>
      </c>
      <c r="X68">
        <f t="shared" ref="X68:X79" si="43">U68*W68</f>
        <v>1.6794399018060102E-4</v>
      </c>
      <c r="Y68">
        <f t="shared" ref="Y68:Y79" si="44">V68*W68</f>
        <v>3.1300771837485063E-6</v>
      </c>
      <c r="Z68">
        <f t="shared" ref="Z68:Z79" si="45">MAX(0, W68-X68-Y68)</f>
        <v>1.4193365101050111E-4</v>
      </c>
      <c r="AB68">
        <f t="shared" ref="AB68:AB79" si="46">AC67</f>
        <v>-41.395816588187493</v>
      </c>
      <c r="AC68">
        <f t="shared" si="30"/>
        <v>-37.342185929794297</v>
      </c>
      <c r="AE68">
        <f t="shared" si="31"/>
        <v>0</v>
      </c>
      <c r="AF68">
        <f t="shared" si="32"/>
        <v>0</v>
      </c>
      <c r="AG68">
        <f t="shared" si="32"/>
        <v>-3.5483412752625276E-3</v>
      </c>
      <c r="AH68">
        <f t="shared" si="33"/>
        <v>-335.88798036120204</v>
      </c>
      <c r="AI68">
        <f t="shared" si="34"/>
        <v>-335.89152870247727</v>
      </c>
      <c r="AJ68">
        <f t="shared" si="35"/>
        <v>-4.053630658393196</v>
      </c>
      <c r="AK68">
        <f t="shared" si="22"/>
        <v>-2.8977071611731247</v>
      </c>
      <c r="AL68">
        <f t="shared" si="26"/>
        <v>-342.84286652204361</v>
      </c>
      <c r="AN68">
        <f t="shared" si="36"/>
        <v>0</v>
      </c>
      <c r="AO68">
        <f t="shared" si="36"/>
        <v>0</v>
      </c>
      <c r="AP68">
        <f t="shared" si="36"/>
        <v>-2.2431272408739727E-6</v>
      </c>
      <c r="AQ68">
        <f t="shared" si="36"/>
        <v>-0.21233568593951277</v>
      </c>
      <c r="AR68">
        <f t="shared" si="36"/>
        <v>-0.21233792906675364</v>
      </c>
      <c r="AS68">
        <f t="shared" si="36"/>
        <v>-2.5625520909374577E-3</v>
      </c>
      <c r="AT68">
        <f t="shared" si="36"/>
        <v>-1.8318209453576644E-3</v>
      </c>
      <c r="AU68">
        <f t="shared" si="23"/>
        <v>-0.21673230210304875</v>
      </c>
      <c r="AW68">
        <v>65</v>
      </c>
      <c r="AX68">
        <f>IF(Z68&gt;0, (R68*SUMPRODUCT(K68:$K$98, X68:$X$98)-K68*$AZ$3)/Z68, 0)</f>
        <v>-263096.07104400842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7"/>
        <v>0.12000000000000001</v>
      </c>
      <c r="I69" s="5">
        <f t="shared" si="38"/>
        <v>1.1200000000000001</v>
      </c>
      <c r="J69">
        <f t="shared" si="39"/>
        <v>0.89285714285714279</v>
      </c>
      <c r="K69">
        <f t="shared" ref="K69:K79" si="47">K68*J69</f>
        <v>5.6443053922528431E-4</v>
      </c>
      <c r="L69" s="2">
        <v>66</v>
      </c>
      <c r="M69" s="6">
        <v>0.56320604299999999</v>
      </c>
      <c r="Q69" s="4">
        <f t="shared" ref="Q69:Q79" si="48">$C$8</f>
        <v>25</v>
      </c>
      <c r="R69">
        <f t="shared" si="28"/>
        <v>2000000</v>
      </c>
      <c r="S69">
        <f t="shared" si="29"/>
        <v>-553269.96640097105</v>
      </c>
      <c r="U69">
        <f t="shared" si="40"/>
        <v>0.56320604299999999</v>
      </c>
      <c r="V69">
        <f t="shared" si="41"/>
        <v>0.01</v>
      </c>
      <c r="W69">
        <f t="shared" si="42"/>
        <v>1.4193365101050111E-4</v>
      </c>
      <c r="X69">
        <f t="shared" si="43"/>
        <v>7.9937889954167276E-5</v>
      </c>
      <c r="Y69">
        <f t="shared" si="44"/>
        <v>1.4193365101050111E-6</v>
      </c>
      <c r="Z69">
        <f t="shared" si="45"/>
        <v>6.0576424546228817E-5</v>
      </c>
      <c r="AB69">
        <f t="shared" si="46"/>
        <v>-37.342185929794297</v>
      </c>
      <c r="AC69">
        <f t="shared" si="30"/>
        <v>-33.515116373382973</v>
      </c>
      <c r="AE69">
        <f t="shared" si="31"/>
        <v>0</v>
      </c>
      <c r="AF69">
        <f t="shared" si="32"/>
        <v>0</v>
      </c>
      <c r="AG69">
        <f t="shared" si="32"/>
        <v>-1.5144106136557205E-3</v>
      </c>
      <c r="AH69">
        <f t="shared" si="33"/>
        <v>-159.87577990833455</v>
      </c>
      <c r="AI69">
        <f t="shared" si="34"/>
        <v>-159.8772943189482</v>
      </c>
      <c r="AJ69">
        <f t="shared" si="35"/>
        <v>-3.827069556411324</v>
      </c>
      <c r="AK69">
        <f t="shared" si="22"/>
        <v>-2.6139530150856012</v>
      </c>
      <c r="AL69">
        <f t="shared" si="26"/>
        <v>-166.31831689044512</v>
      </c>
      <c r="AN69">
        <f t="shared" si="36"/>
        <v>0</v>
      </c>
      <c r="AO69">
        <f t="shared" si="36"/>
        <v>0</v>
      </c>
      <c r="AP69">
        <f t="shared" si="36"/>
        <v>-8.5477959927419204E-7</v>
      </c>
      <c r="AQ69">
        <f t="shared" si="36"/>
        <v>-9.0238772662724148E-2</v>
      </c>
      <c r="AR69">
        <f t="shared" si="36"/>
        <v>-9.0239627442323417E-2</v>
      </c>
      <c r="AS69">
        <f t="shared" si="36"/>
        <v>-2.160114933377913E-3</v>
      </c>
      <c r="AT69">
        <f t="shared" si="36"/>
        <v>-1.4753949098143236E-3</v>
      </c>
      <c r="AU69">
        <f t="shared" si="23"/>
        <v>-9.387513728551565E-2</v>
      </c>
      <c r="AW69">
        <v>66</v>
      </c>
      <c r="AX69">
        <f>IF(Z69&gt;0, (R69*SUMPRODUCT(K69:$K$98, X69:$X$98)-K69*$AZ$3)/Z69, 0)</f>
        <v>-553269.96640097105</v>
      </c>
    </row>
    <row r="70" spans="5:50" x14ac:dyDescent="0.25">
      <c r="E70">
        <v>2070</v>
      </c>
      <c r="F70" s="5">
        <f>EconomicRates!C110</f>
        <v>3.5571999999999999E-2</v>
      </c>
      <c r="G70" s="5">
        <f>EconomicRates!D110</f>
        <v>7.0000000000000007E-2</v>
      </c>
      <c r="H70" s="5">
        <f t="shared" si="37"/>
        <v>0.12000000000000001</v>
      </c>
      <c r="I70" s="5">
        <f t="shared" si="38"/>
        <v>1.1200000000000001</v>
      </c>
      <c r="J70">
        <f t="shared" si="39"/>
        <v>0.89285714285714279</v>
      </c>
      <c r="K70">
        <f t="shared" si="47"/>
        <v>5.0395583859400386E-4</v>
      </c>
      <c r="L70" s="2">
        <v>67</v>
      </c>
      <c r="M70" s="6">
        <v>0.59415461300000005</v>
      </c>
      <c r="Q70" s="4">
        <f t="shared" si="48"/>
        <v>25</v>
      </c>
      <c r="R70">
        <f t="shared" si="28"/>
        <v>2000000</v>
      </c>
      <c r="S70">
        <f t="shared" si="29"/>
        <v>-1251047.6107082744</v>
      </c>
      <c r="U70">
        <f t="shared" si="40"/>
        <v>0.59415461300000005</v>
      </c>
      <c r="V70">
        <f t="shared" si="41"/>
        <v>0.01</v>
      </c>
      <c r="W70">
        <f t="shared" si="42"/>
        <v>6.0576424546228817E-5</v>
      </c>
      <c r="X70">
        <f t="shared" si="43"/>
        <v>3.5991762083188284E-5</v>
      </c>
      <c r="Y70">
        <f t="shared" si="44"/>
        <v>6.0576424546228823E-7</v>
      </c>
      <c r="Z70">
        <f t="shared" si="45"/>
        <v>2.3978898217578244E-5</v>
      </c>
      <c r="AB70">
        <f t="shared" si="46"/>
        <v>-33.515116373382973</v>
      </c>
      <c r="AC70">
        <f t="shared" si="30"/>
        <v>-29.998743322518163</v>
      </c>
      <c r="AE70">
        <f t="shared" si="31"/>
        <v>0</v>
      </c>
      <c r="AF70">
        <f t="shared" si="32"/>
        <v>0</v>
      </c>
      <c r="AG70">
        <f t="shared" si="32"/>
        <v>-5.994724554394561E-4</v>
      </c>
      <c r="AH70">
        <f t="shared" si="33"/>
        <v>-71.983524166376569</v>
      </c>
      <c r="AI70">
        <f t="shared" si="34"/>
        <v>-71.984123638832003</v>
      </c>
      <c r="AJ70">
        <f t="shared" si="35"/>
        <v>-3.5163730508648108</v>
      </c>
      <c r="AK70">
        <f t="shared" si="22"/>
        <v>-2.3460581461368082</v>
      </c>
      <c r="AL70">
        <f t="shared" si="26"/>
        <v>-77.846554835833629</v>
      </c>
      <c r="AN70">
        <f t="shared" si="36"/>
        <v>0</v>
      </c>
      <c r="AO70">
        <f t="shared" si="36"/>
        <v>0</v>
      </c>
      <c r="AP70">
        <f t="shared" si="36"/>
        <v>-3.0210764399499771E-7</v>
      </c>
      <c r="AQ70">
        <f t="shared" si="36"/>
        <v>-3.6276517286218044E-2</v>
      </c>
      <c r="AR70">
        <f t="shared" si="36"/>
        <v>-3.6276819393862035E-2</v>
      </c>
      <c r="AS70">
        <f t="shared" si="36"/>
        <v>-1.7720967296579314E-3</v>
      </c>
      <c r="AT70">
        <f t="shared" si="36"/>
        <v>-1.1823097004266692E-3</v>
      </c>
      <c r="AU70">
        <f t="shared" si="23"/>
        <v>-3.9231225823946642E-2</v>
      </c>
      <c r="AW70">
        <v>67</v>
      </c>
      <c r="AX70">
        <f>IF(Z70&gt;0, (R70*SUMPRODUCT(K70:$K$98, X70:$X$98)-K70*$AZ$3)/Z70, 0)</f>
        <v>-1251047.6107082744</v>
      </c>
    </row>
    <row r="71" spans="5:50" x14ac:dyDescent="0.25">
      <c r="E71">
        <v>2071</v>
      </c>
      <c r="F71" s="5">
        <f>EconomicRates!C111</f>
        <v>3.5571999999999999E-2</v>
      </c>
      <c r="G71" s="5">
        <f>EconomicRates!D111</f>
        <v>7.0000000000000007E-2</v>
      </c>
      <c r="H71" s="5">
        <f t="shared" si="37"/>
        <v>0.12000000000000001</v>
      </c>
      <c r="I71" s="5">
        <f t="shared" si="38"/>
        <v>1.1200000000000001</v>
      </c>
      <c r="J71">
        <f t="shared" si="39"/>
        <v>0.89285714285714279</v>
      </c>
      <c r="K71">
        <f t="shared" si="47"/>
        <v>4.4996057017321768E-4</v>
      </c>
      <c r="L71" s="2">
        <v>68</v>
      </c>
      <c r="M71" s="6">
        <v>0.62493506799999998</v>
      </c>
      <c r="Q71" s="4">
        <f t="shared" si="48"/>
        <v>25</v>
      </c>
      <c r="R71">
        <f t="shared" si="28"/>
        <v>2000000</v>
      </c>
      <c r="S71">
        <f t="shared" si="29"/>
        <v>-3063202.575277356</v>
      </c>
      <c r="U71">
        <f t="shared" si="40"/>
        <v>0.62493506799999998</v>
      </c>
      <c r="V71">
        <f t="shared" si="41"/>
        <v>0.01</v>
      </c>
      <c r="W71">
        <f t="shared" si="42"/>
        <v>2.3978898217578244E-5</v>
      </c>
      <c r="X71">
        <f t="shared" si="43"/>
        <v>1.4985254388167339E-5</v>
      </c>
      <c r="Y71">
        <f t="shared" si="44"/>
        <v>2.3978898217578244E-7</v>
      </c>
      <c r="Z71">
        <f t="shared" si="45"/>
        <v>8.7538548472351223E-6</v>
      </c>
      <c r="AB71">
        <f t="shared" si="46"/>
        <v>-29.998743322518163</v>
      </c>
      <c r="AC71">
        <f t="shared" si="30"/>
        <v>-26.814830711654793</v>
      </c>
      <c r="AE71">
        <f t="shared" si="31"/>
        <v>0</v>
      </c>
      <c r="AF71">
        <f t="shared" si="32"/>
        <v>0</v>
      </c>
      <c r="AG71">
        <f t="shared" si="32"/>
        <v>-2.1884637118087805E-4</v>
      </c>
      <c r="AH71">
        <f t="shared" si="33"/>
        <v>-29.970508776334679</v>
      </c>
      <c r="AI71">
        <f t="shared" si="34"/>
        <v>-29.970727622705859</v>
      </c>
      <c r="AJ71">
        <f t="shared" si="35"/>
        <v>-3.18391261086337</v>
      </c>
      <c r="AK71">
        <f t="shared" si="22"/>
        <v>-2.0999120325762717</v>
      </c>
      <c r="AL71">
        <f t="shared" si="26"/>
        <v>-35.254552266145495</v>
      </c>
      <c r="AN71">
        <f t="shared" si="36"/>
        <v>0</v>
      </c>
      <c r="AO71">
        <f t="shared" si="36"/>
        <v>0</v>
      </c>
      <c r="AP71">
        <f t="shared" si="36"/>
        <v>-9.8472237956887518E-8</v>
      </c>
      <c r="AQ71">
        <f t="shared" si="36"/>
        <v>-1.3485547217380977E-2</v>
      </c>
      <c r="AR71">
        <f t="shared" si="36"/>
        <v>-1.3485645689618932E-2</v>
      </c>
      <c r="AS71">
        <f t="shared" si="36"/>
        <v>-1.4326351337657802E-3</v>
      </c>
      <c r="AT71">
        <f t="shared" si="36"/>
        <v>-9.4487761549161969E-4</v>
      </c>
      <c r="AU71">
        <f t="shared" si="23"/>
        <v>-1.586315843887633E-2</v>
      </c>
      <c r="AW71">
        <v>68</v>
      </c>
      <c r="AX71">
        <f>IF(Z71&gt;0, (R71*SUMPRODUCT(K71:$K$98, X71:$X$98)-K71*$AZ$3)/Z71, 0)</f>
        <v>-3063202.575277356</v>
      </c>
    </row>
    <row r="72" spans="5:50" x14ac:dyDescent="0.25">
      <c r="E72">
        <v>2072</v>
      </c>
      <c r="F72" s="5">
        <f>EconomicRates!C112</f>
        <v>3.5571999999999999E-2</v>
      </c>
      <c r="G72" s="5">
        <f>EconomicRates!D112</f>
        <v>7.0000000000000007E-2</v>
      </c>
      <c r="H72" s="5">
        <f t="shared" si="37"/>
        <v>0.12000000000000001</v>
      </c>
      <c r="I72" s="5">
        <f t="shared" si="38"/>
        <v>1.1200000000000001</v>
      </c>
      <c r="J72">
        <f t="shared" si="39"/>
        <v>0.89285714285714279</v>
      </c>
      <c r="K72">
        <f t="shared" si="47"/>
        <v>4.0175050908323003E-4</v>
      </c>
      <c r="L72" s="2">
        <v>69</v>
      </c>
      <c r="M72" s="6">
        <v>0.65550924799999999</v>
      </c>
      <c r="Q72" s="4">
        <f t="shared" si="48"/>
        <v>25</v>
      </c>
      <c r="R72">
        <f t="shared" si="28"/>
        <v>2000000</v>
      </c>
      <c r="S72">
        <f t="shared" si="29"/>
        <v>-8180486.4752381993</v>
      </c>
      <c r="U72">
        <f t="shared" si="40"/>
        <v>0.65550924799999999</v>
      </c>
      <c r="V72">
        <f t="shared" si="41"/>
        <v>0.01</v>
      </c>
      <c r="W72">
        <f t="shared" si="42"/>
        <v>8.7538548472351223E-6</v>
      </c>
      <c r="X72">
        <f t="shared" si="43"/>
        <v>5.7382328080122498E-6</v>
      </c>
      <c r="Y72">
        <f t="shared" si="44"/>
        <v>8.7538548472351221E-8</v>
      </c>
      <c r="Z72">
        <f t="shared" si="45"/>
        <v>2.9280834907505212E-6</v>
      </c>
      <c r="AB72">
        <f t="shared" si="46"/>
        <v>-26.814830711654793</v>
      </c>
      <c r="AC72">
        <f t="shared" si="30"/>
        <v>-23.953147394452895</v>
      </c>
      <c r="AE72">
        <f t="shared" si="31"/>
        <v>0</v>
      </c>
      <c r="AF72">
        <f t="shared" si="32"/>
        <v>0</v>
      </c>
      <c r="AG72">
        <f t="shared" si="32"/>
        <v>-7.3202087268763025E-5</v>
      </c>
      <c r="AH72">
        <f t="shared" si="33"/>
        <v>-11.4764656160245</v>
      </c>
      <c r="AI72">
        <f t="shared" si="34"/>
        <v>-11.476538818111768</v>
      </c>
      <c r="AJ72">
        <f t="shared" si="35"/>
        <v>-2.8616833172018978</v>
      </c>
      <c r="AK72">
        <f t="shared" ref="AK72:AK79" si="49">G72*SUM(AB72:AB72, AE72:AF72)</f>
        <v>-1.8770381498158357</v>
      </c>
      <c r="AL72">
        <f t="shared" si="26"/>
        <v>-16.215260285129503</v>
      </c>
      <c r="AN72">
        <f t="shared" si="36"/>
        <v>0</v>
      </c>
      <c r="AO72">
        <f t="shared" si="36"/>
        <v>0</v>
      </c>
      <c r="AP72">
        <f t="shared" si="36"/>
        <v>-2.9408975826180578E-8</v>
      </c>
      <c r="AQ72">
        <f t="shared" si="36"/>
        <v>-4.6106759037140279E-3</v>
      </c>
      <c r="AR72">
        <f t="shared" si="36"/>
        <v>-4.6107053126898537E-3</v>
      </c>
      <c r="AS72">
        <f t="shared" si="36"/>
        <v>-1.1496827295208489E-3</v>
      </c>
      <c r="AT72">
        <f t="shared" si="36"/>
        <v>-7.5410103225715622E-4</v>
      </c>
      <c r="AU72">
        <f t="shared" si="23"/>
        <v>-6.5144890744678599E-3</v>
      </c>
      <c r="AW72">
        <v>69</v>
      </c>
      <c r="AX72">
        <f>IF(Z72&gt;0, (R72*SUMPRODUCT(K72:$K$98, X72:$X$98)-K72*$AZ$3)/Z72, 0)</f>
        <v>-8180486.4752381993</v>
      </c>
    </row>
    <row r="73" spans="5:50" x14ac:dyDescent="0.25">
      <c r="E73">
        <v>2073</v>
      </c>
      <c r="F73" s="5">
        <f>EconomicRates!C113</f>
        <v>3.5571999999999999E-2</v>
      </c>
      <c r="G73" s="5">
        <f>EconomicRates!D113</f>
        <v>7.0000000000000007E-2</v>
      </c>
      <c r="H73" s="5">
        <f t="shared" si="37"/>
        <v>0.12000000000000001</v>
      </c>
      <c r="I73" s="5">
        <f t="shared" si="38"/>
        <v>1.1200000000000001</v>
      </c>
      <c r="J73">
        <f t="shared" si="39"/>
        <v>0.89285714285714279</v>
      </c>
      <c r="K73">
        <f t="shared" si="47"/>
        <v>3.5870581168145535E-4</v>
      </c>
      <c r="L73" s="2">
        <v>70</v>
      </c>
      <c r="M73" s="6">
        <v>0.68583899100000001</v>
      </c>
      <c r="Q73" s="4">
        <f t="shared" si="48"/>
        <v>25</v>
      </c>
      <c r="R73">
        <f t="shared" si="28"/>
        <v>2000000</v>
      </c>
      <c r="S73">
        <f t="shared" si="29"/>
        <v>-24018000.177774586</v>
      </c>
      <c r="U73">
        <f t="shared" si="40"/>
        <v>0.68583899100000001</v>
      </c>
      <c r="V73">
        <f t="shared" si="41"/>
        <v>0.01</v>
      </c>
      <c r="W73">
        <f t="shared" si="42"/>
        <v>2.9280834907505212E-6</v>
      </c>
      <c r="X73">
        <f t="shared" si="43"/>
        <v>2.0081938268600954E-6</v>
      </c>
      <c r="Y73">
        <f t="shared" si="44"/>
        <v>2.9280834907505213E-8</v>
      </c>
      <c r="Z73">
        <f t="shared" si="45"/>
        <v>8.9060882898292058E-7</v>
      </c>
      <c r="AB73">
        <f t="shared" si="46"/>
        <v>-23.953147394452895</v>
      </c>
      <c r="AC73">
        <f t="shared" si="30"/>
        <v>-21.390643012839401</v>
      </c>
      <c r="AE73">
        <f t="shared" si="31"/>
        <v>0</v>
      </c>
      <c r="AF73">
        <f t="shared" si="32"/>
        <v>0</v>
      </c>
      <c r="AG73">
        <f t="shared" si="32"/>
        <v>-2.2265220724573016E-5</v>
      </c>
      <c r="AH73">
        <f t="shared" si="33"/>
        <v>-4.0163876537201908</v>
      </c>
      <c r="AI73">
        <f t="shared" si="34"/>
        <v>-4.0164099189409157</v>
      </c>
      <c r="AJ73">
        <f t="shared" si="35"/>
        <v>-2.5625043816134934</v>
      </c>
      <c r="AK73">
        <f t="shared" si="49"/>
        <v>-1.6767203176117027</v>
      </c>
      <c r="AL73">
        <f t="shared" si="26"/>
        <v>-8.2556346181661127</v>
      </c>
      <c r="AN73">
        <f t="shared" si="36"/>
        <v>0</v>
      </c>
      <c r="AO73">
        <f t="shared" si="36"/>
        <v>0</v>
      </c>
      <c r="AP73">
        <f t="shared" si="36"/>
        <v>-7.9866640722747251E-9</v>
      </c>
      <c r="AQ73">
        <f t="shared" si="36"/>
        <v>-1.4407015933550771E-3</v>
      </c>
      <c r="AR73">
        <f t="shared" si="36"/>
        <v>-1.4407095800191496E-3</v>
      </c>
      <c r="AS73">
        <f t="shared" si="36"/>
        <v>-9.1918521414395397E-4</v>
      </c>
      <c r="AT73">
        <f t="shared" si="36"/>
        <v>-6.0144932249169339E-4</v>
      </c>
      <c r="AU73">
        <f t="shared" si="23"/>
        <v>-2.9613441166547972E-3</v>
      </c>
      <c r="AW73">
        <v>70</v>
      </c>
      <c r="AX73">
        <f>IF(Z73&gt;0, (R73*SUMPRODUCT(K73:$K$98, X73:$X$98)-K73*$AZ$3)/Z73, 0)</f>
        <v>-24018000.177774586</v>
      </c>
    </row>
    <row r="74" spans="5:50" x14ac:dyDescent="0.25">
      <c r="E74">
        <v>2074</v>
      </c>
      <c r="F74" s="5">
        <f>EconomicRates!C114</f>
        <v>3.5571999999999999E-2</v>
      </c>
      <c r="G74" s="5">
        <f>EconomicRates!D114</f>
        <v>7.0000000000000007E-2</v>
      </c>
      <c r="H74" s="5">
        <f t="shared" si="37"/>
        <v>0.12000000000000001</v>
      </c>
      <c r="I74" s="5">
        <f t="shared" si="38"/>
        <v>1.1200000000000001</v>
      </c>
      <c r="J74">
        <f t="shared" si="39"/>
        <v>0.89285714285714279</v>
      </c>
      <c r="K74">
        <f t="shared" si="47"/>
        <v>3.2027304614415652E-4</v>
      </c>
      <c r="L74" s="2">
        <v>71</v>
      </c>
      <c r="M74" s="6">
        <v>0.71588716699999999</v>
      </c>
      <c r="Q74" s="4">
        <f t="shared" si="48"/>
        <v>25</v>
      </c>
      <c r="R74">
        <f t="shared" si="28"/>
        <v>2000000</v>
      </c>
      <c r="S74">
        <f t="shared" si="29"/>
        <v>-78237935.611587107</v>
      </c>
      <c r="U74">
        <f t="shared" si="40"/>
        <v>0.71588716699999999</v>
      </c>
      <c r="V74">
        <f t="shared" si="41"/>
        <v>0.01</v>
      </c>
      <c r="W74">
        <f t="shared" si="42"/>
        <v>8.9060882898292058E-7</v>
      </c>
      <c r="X74">
        <f t="shared" si="43"/>
        <v>6.375754314857705E-7</v>
      </c>
      <c r="Y74">
        <f t="shared" si="44"/>
        <v>8.9060882898292061E-9</v>
      </c>
      <c r="Z74">
        <f t="shared" si="45"/>
        <v>2.4412730920732088E-7</v>
      </c>
      <c r="AB74">
        <f t="shared" si="46"/>
        <v>-21.390643012839401</v>
      </c>
      <c r="AC74">
        <f t="shared" si="30"/>
        <v>-19.100016698792388</v>
      </c>
      <c r="AE74">
        <f t="shared" si="31"/>
        <v>0</v>
      </c>
      <c r="AF74">
        <f t="shared" si="32"/>
        <v>0</v>
      </c>
      <c r="AG74">
        <f t="shared" si="32"/>
        <v>-6.1031827301830219E-6</v>
      </c>
      <c r="AH74">
        <f t="shared" si="33"/>
        <v>-1.2751508629715409</v>
      </c>
      <c r="AI74">
        <f t="shared" si="34"/>
        <v>-1.275156966154271</v>
      </c>
      <c r="AJ74">
        <f t="shared" si="35"/>
        <v>-2.2906263140470138</v>
      </c>
      <c r="AK74">
        <f t="shared" si="49"/>
        <v>-1.4973450108987583</v>
      </c>
      <c r="AL74">
        <f t="shared" si="26"/>
        <v>-5.0631282911000435</v>
      </c>
      <c r="AN74">
        <f t="shared" si="36"/>
        <v>0</v>
      </c>
      <c r="AO74">
        <f t="shared" si="36"/>
        <v>0</v>
      </c>
      <c r="AP74">
        <f t="shared" si="36"/>
        <v>-1.9546849241701261E-9</v>
      </c>
      <c r="AQ74">
        <f t="shared" si="36"/>
        <v>-4.083964511772453E-4</v>
      </c>
      <c r="AR74">
        <f t="shared" si="36"/>
        <v>-4.0839840586216948E-4</v>
      </c>
      <c r="AS74">
        <f t="shared" si="36"/>
        <v>-7.3362586717779844E-4</v>
      </c>
      <c r="AT74">
        <f t="shared" si="36"/>
        <v>-4.7955924776930053E-4</v>
      </c>
      <c r="AU74">
        <f t="shared" si="23"/>
        <v>-1.6215835208092686E-3</v>
      </c>
      <c r="AW74">
        <v>71</v>
      </c>
      <c r="AX74">
        <f>IF(Z74&gt;0, (R74*SUMPRODUCT(K74:$K$98, X74:$X$98)-K74*$AZ$3)/Z74, 0)</f>
        <v>-78237935.611587107</v>
      </c>
    </row>
    <row r="75" spans="5:50" x14ac:dyDescent="0.25">
      <c r="E75">
        <v>2075</v>
      </c>
      <c r="F75" s="5">
        <f>EconomicRates!C115</f>
        <v>3.5571999999999999E-2</v>
      </c>
      <c r="G75" s="5">
        <f>EconomicRates!D115</f>
        <v>7.0000000000000007E-2</v>
      </c>
      <c r="H75" s="5">
        <f t="shared" si="37"/>
        <v>0.12000000000000001</v>
      </c>
      <c r="I75" s="5">
        <f t="shared" si="38"/>
        <v>1.1200000000000001</v>
      </c>
      <c r="J75">
        <f t="shared" si="39"/>
        <v>0.89285714285714279</v>
      </c>
      <c r="K75">
        <f t="shared" si="47"/>
        <v>2.8595807691442546E-4</v>
      </c>
      <c r="L75" s="2">
        <v>72</v>
      </c>
      <c r="M75" s="6">
        <v>0.74578270000000002</v>
      </c>
      <c r="Q75" s="4">
        <f t="shared" si="48"/>
        <v>25</v>
      </c>
      <c r="R75">
        <f t="shared" si="28"/>
        <v>2000000</v>
      </c>
      <c r="S75">
        <f t="shared" si="29"/>
        <v>-286043350.59782344</v>
      </c>
      <c r="U75">
        <f t="shared" si="40"/>
        <v>0.74578270000000002</v>
      </c>
      <c r="V75">
        <f t="shared" si="41"/>
        <v>0.01</v>
      </c>
      <c r="W75">
        <f t="shared" si="42"/>
        <v>2.4412730920732088E-7</v>
      </c>
      <c r="X75">
        <f t="shared" si="43"/>
        <v>1.8206592380437062E-7</v>
      </c>
      <c r="Y75">
        <f t="shared" si="44"/>
        <v>2.4412730920732088E-9</v>
      </c>
      <c r="Z75">
        <f t="shared" si="45"/>
        <v>5.9620112310877049E-8</v>
      </c>
      <c r="AB75">
        <f t="shared" si="46"/>
        <v>-19.100016698792388</v>
      </c>
      <c r="AC75">
        <f t="shared" si="30"/>
        <v>-17.053936688421814</v>
      </c>
      <c r="AE75">
        <f t="shared" si="31"/>
        <v>0</v>
      </c>
      <c r="AF75">
        <f t="shared" si="32"/>
        <v>0</v>
      </c>
      <c r="AG75">
        <f t="shared" si="32"/>
        <v>-1.4905028077719262E-6</v>
      </c>
      <c r="AH75">
        <f t="shared" si="33"/>
        <v>-0.36413184760874123</v>
      </c>
      <c r="AI75">
        <f t="shared" si="34"/>
        <v>-0.36413333811154902</v>
      </c>
      <c r="AJ75">
        <f t="shared" si="35"/>
        <v>-2.0460800103705736</v>
      </c>
      <c r="AK75">
        <f t="shared" si="49"/>
        <v>-1.3370011689154673</v>
      </c>
      <c r="AL75">
        <f t="shared" si="26"/>
        <v>-3.7472145173975901</v>
      </c>
      <c r="AN75">
        <f t="shared" si="36"/>
        <v>0</v>
      </c>
      <c r="AO75">
        <f t="shared" si="36"/>
        <v>0</v>
      </c>
      <c r="AP75">
        <f t="shared" si="36"/>
        <v>-4.262213165460116E-10</v>
      </c>
      <c r="AQ75">
        <f t="shared" si="36"/>
        <v>-1.0412644288549228E-4</v>
      </c>
      <c r="AR75">
        <f t="shared" si="36"/>
        <v>-1.0412686910680883E-4</v>
      </c>
      <c r="AS75">
        <f t="shared" si="36"/>
        <v>-5.8509310497861691E-4</v>
      </c>
      <c r="AT75">
        <f t="shared" si="36"/>
        <v>-3.8232628309540595E-4</v>
      </c>
      <c r="AU75">
        <f t="shared" si="23"/>
        <v>-1.0715462571808318E-3</v>
      </c>
      <c r="AW75">
        <v>72</v>
      </c>
      <c r="AX75">
        <f>IF(Z75&gt;0, (R75*SUMPRODUCT(K75:$K$98, X75:$X$98)-K75*$AZ$3)/Z75, 0)</f>
        <v>-286043350.59782344</v>
      </c>
    </row>
    <row r="76" spans="5:50" x14ac:dyDescent="0.25">
      <c r="E76">
        <v>2076</v>
      </c>
      <c r="F76" s="5">
        <f>EconomicRates!C116</f>
        <v>3.5571999999999999E-2</v>
      </c>
      <c r="G76" s="5">
        <f>EconomicRates!D116</f>
        <v>7.0000000000000007E-2</v>
      </c>
      <c r="H76" s="5">
        <f t="shared" si="37"/>
        <v>0.12000000000000001</v>
      </c>
      <c r="I76" s="5">
        <f t="shared" si="38"/>
        <v>1.1200000000000001</v>
      </c>
      <c r="J76">
        <f t="shared" si="39"/>
        <v>0.89285714285714279</v>
      </c>
      <c r="K76">
        <f t="shared" si="47"/>
        <v>2.55319711530737E-4</v>
      </c>
      <c r="L76" s="2">
        <v>73</v>
      </c>
      <c r="M76" s="6">
        <v>0.77567720100000004</v>
      </c>
      <c r="Q76" s="4">
        <f t="shared" si="48"/>
        <v>25</v>
      </c>
      <c r="R76">
        <f t="shared" si="28"/>
        <v>2000000</v>
      </c>
      <c r="S76">
        <f t="shared" si="29"/>
        <v>-1191648096.9962544</v>
      </c>
      <c r="U76">
        <f t="shared" si="40"/>
        <v>0.77567720100000004</v>
      </c>
      <c r="V76">
        <f t="shared" si="41"/>
        <v>0.01</v>
      </c>
      <c r="W76">
        <f t="shared" si="42"/>
        <v>5.9620112310877049E-8</v>
      </c>
      <c r="X76">
        <f t="shared" si="43"/>
        <v>4.6245961840606753E-8</v>
      </c>
      <c r="Y76">
        <f t="shared" si="44"/>
        <v>5.9620112310877056E-10</v>
      </c>
      <c r="Z76">
        <f t="shared" si="45"/>
        <v>1.2777949347161526E-8</v>
      </c>
      <c r="AB76">
        <f t="shared" si="46"/>
        <v>-17.053936688421814</v>
      </c>
      <c r="AC76">
        <f t="shared" si="30"/>
        <v>-15.226819023059564</v>
      </c>
      <c r="AE76">
        <f t="shared" si="31"/>
        <v>0</v>
      </c>
      <c r="AF76">
        <f t="shared" si="32"/>
        <v>0</v>
      </c>
      <c r="AG76">
        <f t="shared" si="32"/>
        <v>-3.1944873367903818E-7</v>
      </c>
      <c r="AH76">
        <f t="shared" si="33"/>
        <v>-9.2491923681213506E-2</v>
      </c>
      <c r="AI76">
        <f t="shared" si="34"/>
        <v>-9.249224312994718E-2</v>
      </c>
      <c r="AJ76">
        <f t="shared" si="35"/>
        <v>-1.8271176653622501</v>
      </c>
      <c r="AK76">
        <f t="shared" si="49"/>
        <v>-1.193775568189527</v>
      </c>
      <c r="AL76">
        <f t="shared" si="26"/>
        <v>-3.1133854766817244</v>
      </c>
      <c r="AN76">
        <f t="shared" si="36"/>
        <v>0</v>
      </c>
      <c r="AO76">
        <f t="shared" si="36"/>
        <v>0</v>
      </c>
      <c r="AP76">
        <f t="shared" si="36"/>
        <v>-8.1561558531791257E-11</v>
      </c>
      <c r="AQ76">
        <f t="shared" si="36"/>
        <v>-2.3615011273210376E-5</v>
      </c>
      <c r="AR76">
        <f t="shared" si="36"/>
        <v>-2.3615092834768905E-5</v>
      </c>
      <c r="AS76">
        <f t="shared" si="36"/>
        <v>-4.6649915525300332E-4</v>
      </c>
      <c r="AT76">
        <f t="shared" si="36"/>
        <v>-3.0479443370259169E-4</v>
      </c>
      <c r="AU76">
        <f t="shared" si="23"/>
        <v>-7.9490868179036395E-4</v>
      </c>
      <c r="AW76">
        <v>73</v>
      </c>
      <c r="AX76">
        <f>IF(Z76&gt;0, (R76*SUMPRODUCT(K76:$K$98, X76:$X$98)-K76*$AZ$3)/Z76, 0)</f>
        <v>-1191648096.9962544</v>
      </c>
    </row>
    <row r="77" spans="5:50" x14ac:dyDescent="0.25">
      <c r="E77">
        <v>2077</v>
      </c>
      <c r="F77" s="5">
        <f>EconomicRates!C117</f>
        <v>3.5571999999999999E-2</v>
      </c>
      <c r="G77" s="5">
        <f>EconomicRates!D117</f>
        <v>7.0000000000000007E-2</v>
      </c>
      <c r="H77" s="5">
        <f t="shared" si="37"/>
        <v>0.12000000000000001</v>
      </c>
      <c r="I77" s="5">
        <f t="shared" si="38"/>
        <v>1.1200000000000001</v>
      </c>
      <c r="J77">
        <f t="shared" si="39"/>
        <v>0.89285714285714279</v>
      </c>
      <c r="K77">
        <f t="shared" si="47"/>
        <v>2.2796402815244374E-4</v>
      </c>
      <c r="L77" s="2">
        <v>74</v>
      </c>
      <c r="M77" s="6">
        <v>0.80557273399999996</v>
      </c>
      <c r="Q77" s="4">
        <f t="shared" si="48"/>
        <v>25</v>
      </c>
      <c r="R77">
        <f t="shared" si="28"/>
        <v>2000000</v>
      </c>
      <c r="S77">
        <f t="shared" si="29"/>
        <v>-5769066262.0800724</v>
      </c>
      <c r="U77">
        <f t="shared" si="40"/>
        <v>0.80557273399999996</v>
      </c>
      <c r="V77">
        <f t="shared" si="41"/>
        <v>0.01</v>
      </c>
      <c r="W77">
        <f t="shared" si="42"/>
        <v>1.2777949347161526E-8</v>
      </c>
      <c r="X77">
        <f t="shared" si="43"/>
        <v>1.0293567590506425E-8</v>
      </c>
      <c r="Y77">
        <f t="shared" si="44"/>
        <v>1.2777949347161528E-10</v>
      </c>
      <c r="Z77">
        <f t="shared" si="45"/>
        <v>2.3566022631834857E-9</v>
      </c>
      <c r="AB77">
        <f t="shared" si="46"/>
        <v>-15.226819023059564</v>
      </c>
      <c r="AC77">
        <f t="shared" si="30"/>
        <v>-13.595394609673392</v>
      </c>
      <c r="AE77">
        <f t="shared" si="31"/>
        <v>0</v>
      </c>
      <c r="AF77">
        <f t="shared" si="32"/>
        <v>0</v>
      </c>
      <c r="AG77">
        <f t="shared" si="32"/>
        <v>-5.8915056579587145E-8</v>
      </c>
      <c r="AH77">
        <f t="shared" si="33"/>
        <v>-2.058713518101285E-2</v>
      </c>
      <c r="AI77">
        <f t="shared" si="34"/>
        <v>-2.058719409606943E-2</v>
      </c>
      <c r="AJ77">
        <f t="shared" si="35"/>
        <v>-1.6314244133861724</v>
      </c>
      <c r="AK77">
        <f t="shared" si="49"/>
        <v>-1.0658773316141696</v>
      </c>
      <c r="AL77">
        <f t="shared" si="26"/>
        <v>-2.7178889390964116</v>
      </c>
      <c r="AN77">
        <f t="shared" si="36"/>
        <v>0</v>
      </c>
      <c r="AO77">
        <f t="shared" si="36"/>
        <v>0</v>
      </c>
      <c r="AP77">
        <f t="shared" si="36"/>
        <v>-1.3430513616711819E-11</v>
      </c>
      <c r="AQ77">
        <f t="shared" si="36"/>
        <v>-4.6931262639825786E-6</v>
      </c>
      <c r="AR77">
        <f t="shared" si="36"/>
        <v>-4.6931396944961955E-6</v>
      </c>
      <c r="AS77">
        <f t="shared" si="36"/>
        <v>-3.7190608090174941E-4</v>
      </c>
      <c r="AT77">
        <f t="shared" si="36"/>
        <v>-2.4298169003114417E-4</v>
      </c>
      <c r="AU77">
        <f t="shared" si="23"/>
        <v>-6.1958091062738979E-4</v>
      </c>
      <c r="AW77">
        <v>74</v>
      </c>
      <c r="AX77">
        <f>IF(Z77&gt;0, (R77*SUMPRODUCT(K77:$K$98, X77:$X$98)-K77*$AZ$3)/Z77, 0)</f>
        <v>-5769066262.0800724</v>
      </c>
    </row>
    <row r="78" spans="5:50" x14ac:dyDescent="0.25">
      <c r="E78">
        <v>2078</v>
      </c>
      <c r="F78" s="5">
        <f>EconomicRates!C118</f>
        <v>3.5571999999999999E-2</v>
      </c>
      <c r="G78" s="5">
        <f>EconomicRates!D118</f>
        <v>7.0000000000000007E-2</v>
      </c>
      <c r="H78" s="5">
        <f t="shared" si="37"/>
        <v>0.12000000000000001</v>
      </c>
      <c r="I78" s="5">
        <f t="shared" si="38"/>
        <v>1.1200000000000001</v>
      </c>
      <c r="J78">
        <f t="shared" si="39"/>
        <v>0.89285714285714279</v>
      </c>
      <c r="K78">
        <f t="shared" si="47"/>
        <v>2.0353931085039618E-4</v>
      </c>
      <c r="L78" s="2">
        <v>75</v>
      </c>
      <c r="M78" s="6">
        <v>0.83546826699999999</v>
      </c>
      <c r="Q78" s="4">
        <f t="shared" si="48"/>
        <v>25</v>
      </c>
      <c r="R78">
        <f t="shared" si="28"/>
        <v>2000000</v>
      </c>
      <c r="S78">
        <f t="shared" si="29"/>
        <v>-33332660259.263504</v>
      </c>
      <c r="U78">
        <f t="shared" si="40"/>
        <v>0.83546826699999999</v>
      </c>
      <c r="V78">
        <f t="shared" si="41"/>
        <v>0.01</v>
      </c>
      <c r="W78">
        <f t="shared" si="42"/>
        <v>2.3566022631834857E-9</v>
      </c>
      <c r="X78">
        <f t="shared" si="43"/>
        <v>1.9688664088301846E-9</v>
      </c>
      <c r="Y78">
        <f t="shared" si="44"/>
        <v>2.3566022631834857E-11</v>
      </c>
      <c r="Z78">
        <f t="shared" si="45"/>
        <v>3.6416983172146621E-10</v>
      </c>
      <c r="AB78">
        <f t="shared" si="46"/>
        <v>-13.595394609673392</v>
      </c>
      <c r="AC78">
        <f t="shared" si="30"/>
        <v>-12.138749277444795</v>
      </c>
      <c r="AE78">
        <f t="shared" si="31"/>
        <v>0</v>
      </c>
      <c r="AF78">
        <f t="shared" si="32"/>
        <v>0</v>
      </c>
      <c r="AG78">
        <f t="shared" si="32"/>
        <v>-9.1042457930366552E-9</v>
      </c>
      <c r="AH78">
        <f t="shared" si="33"/>
        <v>-3.9377328176603693E-3</v>
      </c>
      <c r="AI78">
        <f t="shared" si="34"/>
        <v>-3.9377419219061623E-3</v>
      </c>
      <c r="AJ78">
        <f t="shared" si="35"/>
        <v>-1.4566453322285966</v>
      </c>
      <c r="AK78">
        <f t="shared" si="49"/>
        <v>-0.95167762267713751</v>
      </c>
      <c r="AL78">
        <f t="shared" si="26"/>
        <v>-2.4122606968276403</v>
      </c>
      <c r="AN78">
        <f t="shared" si="36"/>
        <v>0</v>
      </c>
      <c r="AO78">
        <f t="shared" si="36"/>
        <v>0</v>
      </c>
      <c r="AP78">
        <f t="shared" si="36"/>
        <v>-1.8530719145272995E-12</v>
      </c>
      <c r="AQ78">
        <f t="shared" si="36"/>
        <v>-8.0148342401958031E-7</v>
      </c>
      <c r="AR78">
        <f t="shared" si="36"/>
        <v>-8.0148527709149484E-7</v>
      </c>
      <c r="AS78">
        <f t="shared" si="36"/>
        <v>-2.9648458707525496E-4</v>
      </c>
      <c r="AT78">
        <f t="shared" si="36"/>
        <v>-1.9370380747144793E-4</v>
      </c>
      <c r="AU78">
        <f t="shared" si="23"/>
        <v>-4.9098987982379438E-4</v>
      </c>
      <c r="AW78">
        <v>75</v>
      </c>
      <c r="AX78">
        <f>IF(Z78&gt;0, (R78*SUMPRODUCT(K78:$K$98, X78:$X$98)-K78*$AZ$3)/Z78, 0)</f>
        <v>-33332660259.263504</v>
      </c>
    </row>
    <row r="79" spans="5:50" x14ac:dyDescent="0.25">
      <c r="E79">
        <v>2079</v>
      </c>
      <c r="F79" s="5">
        <f>EconomicRates!C119</f>
        <v>3.5571999999999999E-2</v>
      </c>
      <c r="G79" s="5">
        <f>EconomicRates!D119</f>
        <v>7.0000000000000007E-2</v>
      </c>
      <c r="H79" s="5">
        <f t="shared" si="37"/>
        <v>0.12000000000000001</v>
      </c>
      <c r="I79" s="5">
        <f t="shared" si="38"/>
        <v>1.1200000000000001</v>
      </c>
      <c r="J79">
        <f t="shared" si="39"/>
        <v>0.89285714285714279</v>
      </c>
      <c r="K79">
        <f t="shared" si="47"/>
        <v>1.8173152754499659E-4</v>
      </c>
      <c r="L79" s="2">
        <v>76</v>
      </c>
      <c r="M79" s="6">
        <v>1</v>
      </c>
      <c r="Q79" s="4">
        <f t="shared" si="48"/>
        <v>25</v>
      </c>
      <c r="R79">
        <f t="shared" si="28"/>
        <v>2000000</v>
      </c>
      <c r="S79">
        <f t="shared" si="29"/>
        <v>0</v>
      </c>
      <c r="U79">
        <f t="shared" si="40"/>
        <v>1</v>
      </c>
      <c r="V79">
        <f t="shared" si="41"/>
        <v>0.01</v>
      </c>
      <c r="W79">
        <f t="shared" si="42"/>
        <v>3.6416983172146621E-10</v>
      </c>
      <c r="X79">
        <f t="shared" si="43"/>
        <v>3.6416983172146621E-10</v>
      </c>
      <c r="Y79">
        <f t="shared" si="44"/>
        <v>3.6416983172146621E-12</v>
      </c>
      <c r="Z79">
        <f t="shared" si="45"/>
        <v>0</v>
      </c>
      <c r="AB79">
        <f t="shared" si="46"/>
        <v>-12.138749277444795</v>
      </c>
      <c r="AC79">
        <f t="shared" si="30"/>
        <v>0</v>
      </c>
      <c r="AE79">
        <f t="shared" si="31"/>
        <v>0</v>
      </c>
      <c r="AF79">
        <f t="shared" si="32"/>
        <v>0</v>
      </c>
      <c r="AG79">
        <f t="shared" si="32"/>
        <v>0</v>
      </c>
      <c r="AH79">
        <f t="shared" si="33"/>
        <v>-7.2833966344293248E-4</v>
      </c>
      <c r="AI79">
        <f t="shared" si="34"/>
        <v>-7.2833966344293248E-4</v>
      </c>
      <c r="AJ79">
        <f t="shared" si="35"/>
        <v>-12.138749277444795</v>
      </c>
      <c r="AK79">
        <f t="shared" si="49"/>
        <v>-0.84971244942113577</v>
      </c>
      <c r="AL79">
        <f t="shared" si="26"/>
        <v>-12.989190066529373</v>
      </c>
      <c r="AN79">
        <f t="shared" si="36"/>
        <v>0</v>
      </c>
      <c r="AO79">
        <f t="shared" si="36"/>
        <v>0</v>
      </c>
      <c r="AP79">
        <f t="shared" si="36"/>
        <v>0</v>
      </c>
      <c r="AQ79">
        <f t="shared" si="36"/>
        <v>-1.3236227960909283E-7</v>
      </c>
      <c r="AR79">
        <f t="shared" si="36"/>
        <v>-1.3236227960909283E-7</v>
      </c>
      <c r="AS79">
        <f t="shared" si="36"/>
        <v>-2.2059934486757661E-3</v>
      </c>
      <c r="AT79">
        <f t="shared" si="36"/>
        <v>-1.5441954140730366E-4</v>
      </c>
      <c r="AU79">
        <f t="shared" si="23"/>
        <v>-2.3605453523626789E-3</v>
      </c>
      <c r="AW79">
        <v>76</v>
      </c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N81" s="8">
        <f t="shared" ref="AN81:AU81" si="50">SUM(AN3:AN79)</f>
        <v>102455.27711188165</v>
      </c>
      <c r="AO81" s="8">
        <f t="shared" si="50"/>
        <v>-10245.527711188166</v>
      </c>
      <c r="AP81" s="8">
        <f t="shared" si="50"/>
        <v>-435.07716435622444</v>
      </c>
      <c r="AQ81" s="8">
        <f t="shared" si="50"/>
        <v>-59638.357625238394</v>
      </c>
      <c r="AR81" s="8">
        <f t="shared" si="50"/>
        <v>32136.314611098809</v>
      </c>
      <c r="AS81" s="8">
        <f t="shared" si="50"/>
        <v>-7149.8169053113188</v>
      </c>
      <c r="AT81" s="8">
        <f t="shared" si="50"/>
        <v>4170.7265280982665</v>
      </c>
      <c r="AU81" s="8">
        <f t="shared" si="50"/>
        <v>29157.22423388578</v>
      </c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81:AU81">
    <cfRule type="cellIs" dxfId="1" priority="1" operator="lessThan">
      <formula>0</formula>
    </cfRule>
  </conditionalFormatting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AEA9AE-FBA6-4B11-A128-51535BA69A74}">
  <dimension ref="A1:AZ164"/>
  <sheetViews>
    <sheetView workbookViewId="0">
      <selection activeCell="J53" sqref="J53"/>
    </sheetView>
  </sheetViews>
  <sheetFormatPr defaultRowHeight="15" x14ac:dyDescent="0.25"/>
  <cols>
    <col min="3" max="3" width="10.7109375" customWidth="1"/>
    <col min="4" max="9" width="9.140625" bestFit="1" customWidth="1"/>
    <col min="10" max="10" width="9.28515625" bestFit="1" customWidth="1"/>
    <col min="11" max="12" width="9.140625" bestFit="1" customWidth="1"/>
    <col min="13" max="13" width="9.28515625" bestFit="1" customWidth="1"/>
    <col min="14" max="20" width="9.140625" bestFit="1" customWidth="1"/>
    <col min="21" max="21" width="9.28515625" bestFit="1" customWidth="1"/>
    <col min="22" max="23" width="9.140625" bestFit="1" customWidth="1"/>
    <col min="24" max="25" width="9.28515625" bestFit="1" customWidth="1"/>
    <col min="26" max="31" width="9.140625" bestFit="1" customWidth="1"/>
    <col min="32" max="32" width="9.42578125" bestFit="1" customWidth="1"/>
    <col min="33" max="33" width="9.140625" bestFit="1" customWidth="1"/>
    <col min="34" max="34" width="9.42578125" bestFit="1" customWidth="1"/>
    <col min="35" max="35" width="9.140625" bestFit="1" customWidth="1"/>
    <col min="36" max="36" width="10.42578125" customWidth="1"/>
    <col min="37" max="39" width="9.140625" bestFit="1" customWidth="1"/>
    <col min="40" max="40" width="9.85546875" bestFit="1" customWidth="1"/>
    <col min="41" max="42" width="9.140625" bestFit="1" customWidth="1"/>
    <col min="43" max="43" width="10.42578125" bestFit="1" customWidth="1"/>
    <col min="44" max="47" width="9.140625" bestFit="1" customWidth="1"/>
  </cols>
  <sheetData>
    <row r="1" spans="1:52" x14ac:dyDescent="0.25">
      <c r="A1" t="s">
        <v>44</v>
      </c>
      <c r="Q1" t="s">
        <v>1</v>
      </c>
      <c r="W1" t="s">
        <v>2</v>
      </c>
      <c r="AB1" t="s">
        <v>45</v>
      </c>
      <c r="AP1" t="s">
        <v>4</v>
      </c>
    </row>
    <row r="2" spans="1:52" ht="45" x14ac:dyDescent="0.25">
      <c r="E2" t="s">
        <v>5</v>
      </c>
      <c r="F2" t="s">
        <v>6</v>
      </c>
      <c r="G2" t="s">
        <v>7</v>
      </c>
      <c r="H2" t="s">
        <v>8</v>
      </c>
      <c r="I2" t="s">
        <v>9</v>
      </c>
      <c r="J2" t="s">
        <v>10</v>
      </c>
      <c r="K2" t="s">
        <v>11</v>
      </c>
      <c r="L2" s="2" t="s">
        <v>5</v>
      </c>
      <c r="M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U2" t="s">
        <v>18</v>
      </c>
      <c r="V2" t="s">
        <v>19</v>
      </c>
      <c r="W2" t="s">
        <v>20</v>
      </c>
      <c r="X2" t="s">
        <v>21</v>
      </c>
      <c r="Y2" t="s">
        <v>22</v>
      </c>
      <c r="Z2" t="s">
        <v>23</v>
      </c>
      <c r="AB2" t="s">
        <v>24</v>
      </c>
      <c r="AC2" t="s">
        <v>25</v>
      </c>
      <c r="AE2" s="3" t="s">
        <v>26</v>
      </c>
      <c r="AF2" s="3" t="s">
        <v>27</v>
      </c>
      <c r="AG2" s="3" t="s">
        <v>28</v>
      </c>
      <c r="AH2" s="3" t="s">
        <v>29</v>
      </c>
      <c r="AI2" t="s">
        <v>30</v>
      </c>
      <c r="AJ2" t="s">
        <v>31</v>
      </c>
      <c r="AK2" t="s">
        <v>32</v>
      </c>
      <c r="AL2" t="s">
        <v>33</v>
      </c>
      <c r="AN2" s="3" t="s">
        <v>26</v>
      </c>
      <c r="AO2" s="3" t="s">
        <v>27</v>
      </c>
      <c r="AP2" s="3" t="s">
        <v>28</v>
      </c>
      <c r="AQ2" s="3" t="s">
        <v>29</v>
      </c>
      <c r="AR2" t="s">
        <v>30</v>
      </c>
      <c r="AS2" t="s">
        <v>31</v>
      </c>
      <c r="AT2" t="s">
        <v>32</v>
      </c>
      <c r="AU2" t="s">
        <v>33</v>
      </c>
      <c r="AW2" t="s">
        <v>5</v>
      </c>
      <c r="AX2" t="s">
        <v>17</v>
      </c>
      <c r="AZ2" t="s">
        <v>35</v>
      </c>
    </row>
    <row r="3" spans="1:52" x14ac:dyDescent="0.25">
      <c r="A3" t="s">
        <v>36</v>
      </c>
      <c r="C3" s="11">
        <f>'S.55.04.F'!C3*(1+C12)</f>
        <v>162851.08501274139</v>
      </c>
      <c r="K3">
        <v>1</v>
      </c>
      <c r="L3" s="2">
        <v>0</v>
      </c>
      <c r="O3">
        <f>$C$3</f>
        <v>162851.08501274139</v>
      </c>
      <c r="P3" s="2">
        <f>O3*C5</f>
        <v>16285.108501274139</v>
      </c>
      <c r="Q3" s="4">
        <f>B8</f>
        <v>273.14974180000002</v>
      </c>
      <c r="R3">
        <f t="shared" ref="R3:R66" si="0">$C$6</f>
        <v>2000000</v>
      </c>
      <c r="S3">
        <f t="shared" ref="S3:S66" si="1">AX3</f>
        <v>0</v>
      </c>
      <c r="W3">
        <v>1</v>
      </c>
      <c r="Z3">
        <v>1</v>
      </c>
      <c r="AC3">
        <f t="shared" ref="AC3:AC66" si="2">S3*Z3</f>
        <v>0</v>
      </c>
      <c r="AE3">
        <f t="shared" ref="AE3:AE66" si="3">$Z3*O3</f>
        <v>162851.08501274139</v>
      </c>
      <c r="AF3">
        <f t="shared" ref="AF3:AG34" si="4">-$Z3*P3</f>
        <v>-16285.108501274139</v>
      </c>
      <c r="AG3">
        <f t="shared" si="4"/>
        <v>-273.14974180000002</v>
      </c>
      <c r="AH3">
        <f t="shared" ref="AH3:AH66" si="5">-X3*R3</f>
        <v>0</v>
      </c>
      <c r="AI3">
        <f t="shared" ref="AI3:AI34" si="6">SUM(AE3:AH3)</f>
        <v>146292.82676966724</v>
      </c>
      <c r="AJ3">
        <f t="shared" ref="AJ3:AJ66" si="7">AB3-AC3</f>
        <v>0</v>
      </c>
      <c r="AL3">
        <f t="shared" ref="AL3:AL34" si="8">SUM(AI3:AK3)</f>
        <v>146292.82676966724</v>
      </c>
      <c r="AN3">
        <f t="shared" ref="AN3:AU34" si="9">AE3*$K3</f>
        <v>162851.08501274139</v>
      </c>
      <c r="AO3">
        <f t="shared" si="9"/>
        <v>-16285.108501274139</v>
      </c>
      <c r="AP3">
        <f t="shared" si="9"/>
        <v>-273.14974180000002</v>
      </c>
      <c r="AQ3">
        <f t="shared" si="9"/>
        <v>0</v>
      </c>
      <c r="AR3">
        <f t="shared" si="9"/>
        <v>146292.82676966724</v>
      </c>
      <c r="AS3">
        <f t="shared" si="9"/>
        <v>0</v>
      </c>
      <c r="AT3">
        <f t="shared" si="9"/>
        <v>0</v>
      </c>
      <c r="AU3">
        <f t="shared" si="9"/>
        <v>146292.82676966724</v>
      </c>
      <c r="AW3">
        <v>0</v>
      </c>
      <c r="AX3">
        <f>IF(Z3&gt;0, (R3*SUMPRODUCT(K3:$K$98, X3:$X$98)-K3*$AZ$3)/Z3, 0)</f>
        <v>0</v>
      </c>
      <c r="AZ3">
        <f>C6*ABS(SUMPRODUCT(X4:X69, K4:K69))/1</f>
        <v>94008.271984171864</v>
      </c>
    </row>
    <row r="4" spans="1:52" x14ac:dyDescent="0.25">
      <c r="A4" t="s">
        <v>14</v>
      </c>
      <c r="C4" t="s">
        <v>37</v>
      </c>
      <c r="E4">
        <v>2004</v>
      </c>
      <c r="F4" s="5">
        <f>EconomicRates!C44</f>
        <v>3.5571999999999999E-2</v>
      </c>
      <c r="G4" s="5">
        <f>EconomicRates!D44</f>
        <v>7.0000000000000007E-2</v>
      </c>
      <c r="H4" s="5">
        <f t="shared" ref="H4:H67" si="10">G4+$C$9</f>
        <v>0.12000000000000001</v>
      </c>
      <c r="I4" s="5">
        <f t="shared" ref="I4:I67" si="11">1+H4</f>
        <v>1.1200000000000001</v>
      </c>
      <c r="J4">
        <f t="shared" ref="J4:J67" si="12">1/I4</f>
        <v>0.89285714285714279</v>
      </c>
      <c r="K4">
        <f>J4</f>
        <v>0.89285714285714279</v>
      </c>
      <c r="L4" s="2">
        <v>1</v>
      </c>
      <c r="M4" s="6">
        <f t="array" ref="M4:M69">Mortalities!B31:B96</f>
        <v>3.6617109999999998E-3</v>
      </c>
      <c r="R4">
        <f t="shared" si="0"/>
        <v>2000000</v>
      </c>
      <c r="S4">
        <f t="shared" si="1"/>
        <v>10211.825869255083</v>
      </c>
      <c r="U4">
        <f t="shared" ref="U4:U67" si="13">M4</f>
        <v>3.6617109999999998E-3</v>
      </c>
      <c r="V4">
        <f t="shared" ref="V4:V67" si="14">$C$10</f>
        <v>0.01</v>
      </c>
      <c r="W4">
        <f t="shared" ref="W4:W67" si="15">Z3</f>
        <v>1</v>
      </c>
      <c r="X4">
        <f t="shared" ref="X4:X67" si="16">U4*W4</f>
        <v>3.6617109999999998E-3</v>
      </c>
      <c r="Y4">
        <f t="shared" ref="Y4:Y67" si="17">V4*W4</f>
        <v>0.01</v>
      </c>
      <c r="Z4">
        <f t="shared" ref="Z4:Z67" si="18">MAX(0, W4-X4-Y4)</f>
        <v>0.98633828899999998</v>
      </c>
      <c r="AB4">
        <f t="shared" ref="AB4:AB67" si="19">AC3</f>
        <v>0</v>
      </c>
      <c r="AC4">
        <f t="shared" si="2"/>
        <v>10072.314855446995</v>
      </c>
      <c r="AE4">
        <f t="shared" si="3"/>
        <v>0</v>
      </c>
      <c r="AF4">
        <f t="shared" si="4"/>
        <v>0</v>
      </c>
      <c r="AG4">
        <f t="shared" si="4"/>
        <v>0</v>
      </c>
      <c r="AH4">
        <f t="shared" si="5"/>
        <v>-7323.4219999999996</v>
      </c>
      <c r="AI4">
        <f t="shared" si="6"/>
        <v>-7323.4219999999996</v>
      </c>
      <c r="AJ4">
        <f t="shared" si="7"/>
        <v>-10072.314855446995</v>
      </c>
      <c r="AK4">
        <f>G4*SUM(AB4, AE4:AF4)</f>
        <v>0</v>
      </c>
      <c r="AL4">
        <f t="shared" si="8"/>
        <v>-17395.736855446994</v>
      </c>
      <c r="AN4">
        <f t="shared" si="9"/>
        <v>0</v>
      </c>
      <c r="AO4">
        <f t="shared" si="9"/>
        <v>0</v>
      </c>
      <c r="AP4">
        <f t="shared" si="9"/>
        <v>0</v>
      </c>
      <c r="AQ4">
        <f t="shared" si="9"/>
        <v>-6538.7696428571417</v>
      </c>
      <c r="AR4">
        <f t="shared" si="9"/>
        <v>-6538.7696428571417</v>
      </c>
      <c r="AS4">
        <f t="shared" si="9"/>
        <v>-8993.1382637919596</v>
      </c>
      <c r="AT4">
        <f t="shared" si="9"/>
        <v>0</v>
      </c>
      <c r="AU4">
        <f t="shared" si="9"/>
        <v>-15531.907906649101</v>
      </c>
      <c r="AW4">
        <v>1</v>
      </c>
      <c r="AX4">
        <f>IF(Z4&gt;0, (R4*SUMPRODUCT(K4:$K$98, X4:$X$98)-K4*$AZ$3)/Z4, 0)</f>
        <v>10211.825869255083</v>
      </c>
    </row>
    <row r="5" spans="1:52" x14ac:dyDescent="0.25">
      <c r="C5" s="2">
        <f>'S.26.04.A'!C5</f>
        <v>0.1</v>
      </c>
      <c r="E5">
        <v>2005</v>
      </c>
      <c r="F5" s="5">
        <f>EconomicRates!C45</f>
        <v>3.5571999999999999E-2</v>
      </c>
      <c r="G5" s="5">
        <f>EconomicRates!D45</f>
        <v>7.0000000000000007E-2</v>
      </c>
      <c r="H5" s="5">
        <f t="shared" si="10"/>
        <v>0.12000000000000001</v>
      </c>
      <c r="I5" s="5">
        <f t="shared" si="11"/>
        <v>1.1200000000000001</v>
      </c>
      <c r="J5">
        <f t="shared" si="12"/>
        <v>0.89285714285714279</v>
      </c>
      <c r="K5">
        <f t="shared" ref="K5:K68" si="20">K4*J5</f>
        <v>0.79719387755102034</v>
      </c>
      <c r="L5" s="2">
        <v>2</v>
      </c>
      <c r="M5" s="6">
        <v>3.8071530000000002E-3</v>
      </c>
      <c r="Q5" s="4">
        <f t="shared" ref="Q5:Q68" si="21">$C$8</f>
        <v>25</v>
      </c>
      <c r="R5">
        <f t="shared" si="0"/>
        <v>2000000</v>
      </c>
      <c r="S5">
        <f t="shared" si="1"/>
        <v>12877.998291810502</v>
      </c>
      <c r="U5">
        <f t="shared" si="13"/>
        <v>3.8071530000000002E-3</v>
      </c>
      <c r="V5">
        <f t="shared" si="14"/>
        <v>0.01</v>
      </c>
      <c r="W5">
        <f t="shared" si="15"/>
        <v>0.98633828899999998</v>
      </c>
      <c r="X5">
        <f t="shared" si="16"/>
        <v>3.7551407759812169E-3</v>
      </c>
      <c r="Y5">
        <f t="shared" si="17"/>
        <v>9.8633828899999994E-3</v>
      </c>
      <c r="Z5">
        <f t="shared" si="18"/>
        <v>0.97271976533401872</v>
      </c>
      <c r="AB5">
        <f t="shared" si="19"/>
        <v>10072.314855446995</v>
      </c>
      <c r="AC5">
        <f t="shared" si="2"/>
        <v>12526.683476381804</v>
      </c>
      <c r="AE5">
        <f t="shared" si="3"/>
        <v>0</v>
      </c>
      <c r="AF5">
        <f t="shared" si="4"/>
        <v>0</v>
      </c>
      <c r="AG5">
        <f t="shared" si="4"/>
        <v>-24.317994133350467</v>
      </c>
      <c r="AH5">
        <f t="shared" si="5"/>
        <v>-7510.2815519624337</v>
      </c>
      <c r="AI5">
        <f t="shared" si="6"/>
        <v>-7534.5995460957838</v>
      </c>
      <c r="AJ5">
        <f t="shared" si="7"/>
        <v>-2454.3686209348089</v>
      </c>
      <c r="AK5">
        <f>G5*SUM(AB5, AE5:AF5)</f>
        <v>705.06203988128971</v>
      </c>
      <c r="AL5">
        <f t="shared" si="8"/>
        <v>-9283.9061271493028</v>
      </c>
      <c r="AN5">
        <f t="shared" si="9"/>
        <v>0</v>
      </c>
      <c r="AO5">
        <f t="shared" si="9"/>
        <v>0</v>
      </c>
      <c r="AP5">
        <f t="shared" si="9"/>
        <v>-19.386156037428623</v>
      </c>
      <c r="AQ5">
        <f t="shared" si="9"/>
        <v>-5987.1504719088271</v>
      </c>
      <c r="AR5">
        <f t="shared" si="9"/>
        <v>-6006.536627946256</v>
      </c>
      <c r="AS5">
        <f t="shared" si="9"/>
        <v>-1956.6076378625708</v>
      </c>
      <c r="AT5">
        <f t="shared" si="9"/>
        <v>562.07114148699748</v>
      </c>
      <c r="AU5">
        <f t="shared" si="9"/>
        <v>-7401.0731243218288</v>
      </c>
      <c r="AW5">
        <v>2</v>
      </c>
      <c r="AX5">
        <f>IF(Z5&gt;0, (R5*SUMPRODUCT(K5:$K$98, X5:$X$98)-K5*$AZ$3)/Z5, 0)</f>
        <v>12877.998291810502</v>
      </c>
    </row>
    <row r="6" spans="1:52" x14ac:dyDescent="0.25">
      <c r="A6" t="s">
        <v>16</v>
      </c>
      <c r="C6" s="2">
        <f>'S.26.04.F'!C6</f>
        <v>2000000</v>
      </c>
      <c r="E6">
        <v>2006</v>
      </c>
      <c r="F6" s="5">
        <f>EconomicRates!C46</f>
        <v>3.5571999999999999E-2</v>
      </c>
      <c r="G6" s="5">
        <f>EconomicRates!D46</f>
        <v>7.0000000000000007E-2</v>
      </c>
      <c r="H6" s="5">
        <f t="shared" si="10"/>
        <v>0.12000000000000001</v>
      </c>
      <c r="I6" s="5">
        <f t="shared" si="11"/>
        <v>1.1200000000000001</v>
      </c>
      <c r="J6">
        <f t="shared" si="12"/>
        <v>0.89285714285714279</v>
      </c>
      <c r="K6">
        <f t="shared" si="20"/>
        <v>0.71178024781341098</v>
      </c>
      <c r="L6" s="2">
        <v>3</v>
      </c>
      <c r="M6" s="6">
        <v>3.9582979999999999E-3</v>
      </c>
      <c r="Q6" s="4">
        <f t="shared" si="21"/>
        <v>25</v>
      </c>
      <c r="R6">
        <f t="shared" si="0"/>
        <v>2000000</v>
      </c>
      <c r="S6">
        <f t="shared" si="1"/>
        <v>15189.739264172073</v>
      </c>
      <c r="U6">
        <f t="shared" si="13"/>
        <v>3.9582979999999999E-3</v>
      </c>
      <c r="V6">
        <f t="shared" si="14"/>
        <v>0.01</v>
      </c>
      <c r="W6">
        <f t="shared" si="15"/>
        <v>0.97271976533401872</v>
      </c>
      <c r="X6">
        <f t="shared" si="16"/>
        <v>3.8503147016821153E-3</v>
      </c>
      <c r="Y6">
        <f t="shared" si="17"/>
        <v>9.7271976533401874E-3</v>
      </c>
      <c r="Z6">
        <f t="shared" si="18"/>
        <v>0.95914225297899647</v>
      </c>
      <c r="AB6">
        <f t="shared" si="19"/>
        <v>12526.683476381804</v>
      </c>
      <c r="AC6">
        <f t="shared" si="2"/>
        <v>14569.120740001526</v>
      </c>
      <c r="AE6">
        <f t="shared" si="3"/>
        <v>0</v>
      </c>
      <c r="AF6">
        <f t="shared" si="4"/>
        <v>0</v>
      </c>
      <c r="AG6">
        <f t="shared" si="4"/>
        <v>-23.978556324474912</v>
      </c>
      <c r="AH6">
        <f t="shared" si="5"/>
        <v>-7700.6294033642307</v>
      </c>
      <c r="AI6">
        <f t="shared" si="6"/>
        <v>-7724.6079596887057</v>
      </c>
      <c r="AJ6">
        <f t="shared" si="7"/>
        <v>-2042.4372636197222</v>
      </c>
      <c r="AK6">
        <f>G6*SUM(AB6, AE6:AF6)</f>
        <v>876.86784334672643</v>
      </c>
      <c r="AL6">
        <f t="shared" si="8"/>
        <v>-8890.1773799617022</v>
      </c>
      <c r="AN6">
        <f t="shared" si="9"/>
        <v>0</v>
      </c>
      <c r="AO6">
        <f t="shared" si="9"/>
        <v>0</v>
      </c>
      <c r="AP6">
        <f t="shared" si="9"/>
        <v>-17.067462762842585</v>
      </c>
      <c r="AQ6">
        <f t="shared" si="9"/>
        <v>-5481.1559050458309</v>
      </c>
      <c r="AR6">
        <f t="shared" si="9"/>
        <v>-5498.2233678086741</v>
      </c>
      <c r="AS6">
        <f t="shared" si="9"/>
        <v>-1453.7665016425908</v>
      </c>
      <c r="AT6">
        <f t="shared" si="9"/>
        <v>624.13721083694418</v>
      </c>
      <c r="AU6">
        <f t="shared" si="9"/>
        <v>-6327.8526586143207</v>
      </c>
      <c r="AW6">
        <v>3</v>
      </c>
      <c r="AX6">
        <f>IF(Z6&gt;0, (R6*SUMPRODUCT(K6:$K$98, X6:$X$98)-K6*$AZ$3)/Z6, 0)</f>
        <v>15189.739264172073</v>
      </c>
    </row>
    <row r="7" spans="1:52" x14ac:dyDescent="0.25">
      <c r="A7" t="s">
        <v>15</v>
      </c>
      <c r="B7" t="s">
        <v>37</v>
      </c>
      <c r="C7" t="s">
        <v>46</v>
      </c>
      <c r="E7">
        <v>2007</v>
      </c>
      <c r="F7" s="5">
        <f>EconomicRates!C47</f>
        <v>3.5571999999999999E-2</v>
      </c>
      <c r="G7" s="5">
        <f>EconomicRates!D47</f>
        <v>7.0000000000000007E-2</v>
      </c>
      <c r="H7" s="5">
        <f t="shared" si="10"/>
        <v>0.12000000000000001</v>
      </c>
      <c r="I7" s="5">
        <f t="shared" si="11"/>
        <v>1.1200000000000001</v>
      </c>
      <c r="J7">
        <f t="shared" si="12"/>
        <v>0.89285714285714279</v>
      </c>
      <c r="K7">
        <f t="shared" si="20"/>
        <v>0.63551807840483121</v>
      </c>
      <c r="L7" s="2">
        <v>4</v>
      </c>
      <c r="M7" s="6">
        <v>4.120851E-3</v>
      </c>
      <c r="Q7" s="4">
        <f t="shared" si="21"/>
        <v>25</v>
      </c>
      <c r="R7">
        <f t="shared" si="0"/>
        <v>2000000</v>
      </c>
      <c r="S7">
        <f t="shared" si="1"/>
        <v>17192.542299647921</v>
      </c>
      <c r="U7">
        <f t="shared" si="13"/>
        <v>4.120851E-3</v>
      </c>
      <c r="V7">
        <f t="shared" si="14"/>
        <v>0.01</v>
      </c>
      <c r="W7">
        <f t="shared" si="15"/>
        <v>0.95914225297899647</v>
      </c>
      <c r="X7">
        <f t="shared" si="16"/>
        <v>3.9524823123307509E-3</v>
      </c>
      <c r="Y7">
        <f t="shared" si="17"/>
        <v>9.5914225297899641E-3</v>
      </c>
      <c r="Z7">
        <f t="shared" si="18"/>
        <v>0.94559834813687582</v>
      </c>
      <c r="AB7">
        <f t="shared" si="19"/>
        <v>14569.120740001526</v>
      </c>
      <c r="AC7">
        <f t="shared" si="2"/>
        <v>16257.239598820439</v>
      </c>
      <c r="AE7">
        <f t="shared" si="3"/>
        <v>0</v>
      </c>
      <c r="AF7">
        <f t="shared" si="4"/>
        <v>0</v>
      </c>
      <c r="AG7">
        <f t="shared" si="4"/>
        <v>-23.639958703421897</v>
      </c>
      <c r="AH7">
        <f t="shared" si="5"/>
        <v>-7904.9646246615021</v>
      </c>
      <c r="AI7">
        <f t="shared" si="6"/>
        <v>-7928.6045833649241</v>
      </c>
      <c r="AJ7">
        <f t="shared" si="7"/>
        <v>-1688.1188588189125</v>
      </c>
      <c r="AK7">
        <f>G7*SUM(AB7, AE7:AF7)</f>
        <v>1019.8384518001069</v>
      </c>
      <c r="AL7">
        <f t="shared" si="8"/>
        <v>-8596.884990383729</v>
      </c>
      <c r="AN7">
        <f t="shared" si="9"/>
        <v>0</v>
      </c>
      <c r="AO7">
        <f t="shared" si="9"/>
        <v>0</v>
      </c>
      <c r="AP7">
        <f t="shared" si="9"/>
        <v>-15.02362112876825</v>
      </c>
      <c r="AQ7">
        <f t="shared" si="9"/>
        <v>-5023.7479281230453</v>
      </c>
      <c r="AR7">
        <f t="shared" si="9"/>
        <v>-5038.7715492518137</v>
      </c>
      <c r="AS7">
        <f t="shared" si="9"/>
        <v>-1072.8300532755518</v>
      </c>
      <c r="AT7">
        <f t="shared" si="9"/>
        <v>648.12577317136197</v>
      </c>
      <c r="AU7">
        <f t="shared" si="9"/>
        <v>-5463.4758293560035</v>
      </c>
      <c r="AW7">
        <v>4</v>
      </c>
      <c r="AX7">
        <f>IF(Z7&gt;0, (R7*SUMPRODUCT(K7:$K$98, X7:$X$98)-K7*$AZ$3)/Z7, 0)</f>
        <v>17192.542299647921</v>
      </c>
    </row>
    <row r="8" spans="1:52" x14ac:dyDescent="0.25">
      <c r="B8" s="2">
        <f>'S.26.04.A'!B8</f>
        <v>273.14974180000002</v>
      </c>
      <c r="C8" s="2">
        <f>'S.26.04.A'!C8</f>
        <v>25</v>
      </c>
      <c r="E8">
        <v>2008</v>
      </c>
      <c r="F8" s="5">
        <f>EconomicRates!C48</f>
        <v>3.5571999999999999E-2</v>
      </c>
      <c r="G8" s="5">
        <f>EconomicRates!D48</f>
        <v>7.0000000000000007E-2</v>
      </c>
      <c r="H8" s="5">
        <f t="shared" si="10"/>
        <v>0.12000000000000001</v>
      </c>
      <c r="I8" s="5">
        <f t="shared" si="11"/>
        <v>1.1200000000000001</v>
      </c>
      <c r="J8">
        <f t="shared" si="12"/>
        <v>0.89285714285714279</v>
      </c>
      <c r="K8">
        <f t="shared" si="20"/>
        <v>0.5674268557185993</v>
      </c>
      <c r="L8" s="2">
        <v>5</v>
      </c>
      <c r="M8" s="6">
        <v>4.2986129999999997E-3</v>
      </c>
      <c r="Q8" s="4">
        <f t="shared" si="21"/>
        <v>25</v>
      </c>
      <c r="R8">
        <f t="shared" si="0"/>
        <v>2000000</v>
      </c>
      <c r="S8">
        <f t="shared" si="1"/>
        <v>18919.701310512828</v>
      </c>
      <c r="U8">
        <f t="shared" si="13"/>
        <v>4.2986129999999997E-3</v>
      </c>
      <c r="V8">
        <f t="shared" si="14"/>
        <v>0.01</v>
      </c>
      <c r="W8">
        <f t="shared" si="15"/>
        <v>0.94559834813687582</v>
      </c>
      <c r="X8">
        <f t="shared" si="16"/>
        <v>4.0647613520796997E-3</v>
      </c>
      <c r="Y8">
        <f t="shared" si="17"/>
        <v>9.4559834813687585E-3</v>
      </c>
      <c r="Z8">
        <f t="shared" si="18"/>
        <v>0.93207760330342737</v>
      </c>
      <c r="AB8">
        <f t="shared" si="19"/>
        <v>16257.239598820439</v>
      </c>
      <c r="AC8">
        <f t="shared" si="2"/>
        <v>17634.62985271951</v>
      </c>
      <c r="AE8">
        <f t="shared" si="3"/>
        <v>0</v>
      </c>
      <c r="AF8">
        <f t="shared" si="4"/>
        <v>0</v>
      </c>
      <c r="AG8">
        <f t="shared" si="4"/>
        <v>-23.301940082585684</v>
      </c>
      <c r="AH8">
        <f t="shared" si="5"/>
        <v>-8129.5227041593989</v>
      </c>
      <c r="AI8">
        <f t="shared" si="6"/>
        <v>-8152.824644241985</v>
      </c>
      <c r="AJ8">
        <f t="shared" si="7"/>
        <v>-1377.3902538990715</v>
      </c>
      <c r="AK8">
        <f t="shared" ref="AK8:AK69" si="22">G8*SUM(AB8:AB8, AE8:AF8)</f>
        <v>1138.0067719174308</v>
      </c>
      <c r="AL8">
        <f t="shared" si="8"/>
        <v>-8392.2081262236261</v>
      </c>
      <c r="AN8">
        <f t="shared" si="9"/>
        <v>0</v>
      </c>
      <c r="AO8">
        <f t="shared" si="9"/>
        <v>0</v>
      </c>
      <c r="AP8">
        <f t="shared" si="9"/>
        <v>-13.222146593204792</v>
      </c>
      <c r="AQ8">
        <f t="shared" si="9"/>
        <v>-4612.9095065141328</v>
      </c>
      <c r="AR8">
        <f t="shared" si="9"/>
        <v>-4626.1316531073371</v>
      </c>
      <c r="AS8">
        <f t="shared" si="9"/>
        <v>-781.56822086739328</v>
      </c>
      <c r="AT8">
        <f t="shared" si="9"/>
        <v>645.73560437558092</v>
      </c>
      <c r="AU8">
        <f t="shared" si="9"/>
        <v>-4761.9642695991497</v>
      </c>
      <c r="AW8">
        <v>5</v>
      </c>
      <c r="AX8">
        <f>IF(Z8&gt;0, (R8*SUMPRODUCT(K8:$K$98, X8:$X$98)-K8*$AZ$3)/Z8, 0)</f>
        <v>18919.701310512828</v>
      </c>
    </row>
    <row r="9" spans="1:52" x14ac:dyDescent="0.25">
      <c r="A9" t="s">
        <v>39</v>
      </c>
      <c r="C9" s="2">
        <f>'S.26.04.A'!C9</f>
        <v>0.05</v>
      </c>
      <c r="E9">
        <v>2009</v>
      </c>
      <c r="F9" s="5">
        <f>EconomicRates!C49</f>
        <v>3.5571999999999999E-2</v>
      </c>
      <c r="G9" s="5">
        <f>EconomicRates!D49</f>
        <v>7.0000000000000007E-2</v>
      </c>
      <c r="H9" s="5">
        <f t="shared" si="10"/>
        <v>0.12000000000000001</v>
      </c>
      <c r="I9" s="5">
        <f t="shared" si="11"/>
        <v>1.1200000000000001</v>
      </c>
      <c r="J9">
        <f t="shared" si="12"/>
        <v>0.89285714285714279</v>
      </c>
      <c r="K9">
        <f t="shared" si="20"/>
        <v>0.50663112117732079</v>
      </c>
      <c r="L9" s="2">
        <v>6</v>
      </c>
      <c r="M9" s="6">
        <v>4.5124980000000002E-3</v>
      </c>
      <c r="Q9" s="4">
        <f t="shared" si="21"/>
        <v>25</v>
      </c>
      <c r="R9">
        <f t="shared" si="0"/>
        <v>2000000</v>
      </c>
      <c r="S9">
        <f t="shared" si="1"/>
        <v>20398.459947899762</v>
      </c>
      <c r="U9">
        <f t="shared" si="13"/>
        <v>4.5124980000000002E-3</v>
      </c>
      <c r="V9">
        <f t="shared" si="14"/>
        <v>0.01</v>
      </c>
      <c r="W9">
        <f t="shared" si="15"/>
        <v>0.93207760330342737</v>
      </c>
      <c r="X9">
        <f t="shared" si="16"/>
        <v>4.2059983207515094E-3</v>
      </c>
      <c r="Y9">
        <f t="shared" si="17"/>
        <v>9.3207760330342743E-3</v>
      </c>
      <c r="Z9">
        <f t="shared" si="18"/>
        <v>0.91855082894964157</v>
      </c>
      <c r="AB9">
        <f t="shared" si="19"/>
        <v>17634.62985271951</v>
      </c>
      <c r="AC9">
        <f t="shared" si="2"/>
        <v>18737.02229443939</v>
      </c>
      <c r="AE9">
        <f t="shared" si="3"/>
        <v>0</v>
      </c>
      <c r="AF9">
        <f t="shared" si="4"/>
        <v>0</v>
      </c>
      <c r="AG9">
        <f t="shared" si="4"/>
        <v>-22.963770723741039</v>
      </c>
      <c r="AH9">
        <f t="shared" si="5"/>
        <v>-8411.9966415030194</v>
      </c>
      <c r="AI9">
        <f t="shared" si="6"/>
        <v>-8434.960412226761</v>
      </c>
      <c r="AJ9">
        <f t="shared" si="7"/>
        <v>-1102.3924417198796</v>
      </c>
      <c r="AK9">
        <f t="shared" si="22"/>
        <v>1234.4240896903659</v>
      </c>
      <c r="AL9">
        <f t="shared" si="8"/>
        <v>-8302.928764256274</v>
      </c>
      <c r="AN9">
        <f t="shared" si="9"/>
        <v>0</v>
      </c>
      <c r="AO9">
        <f t="shared" si="9"/>
        <v>0</v>
      </c>
      <c r="AP9">
        <f t="shared" si="9"/>
        <v>-11.634160908227857</v>
      </c>
      <c r="AQ9">
        <f t="shared" si="9"/>
        <v>-4261.7792898245316</v>
      </c>
      <c r="AR9">
        <f t="shared" si="9"/>
        <v>-4273.4134507327599</v>
      </c>
      <c r="AS9">
        <f t="shared" si="9"/>
        <v>-558.50631872594681</v>
      </c>
      <c r="AT9">
        <f t="shared" si="9"/>
        <v>625.39766056812368</v>
      </c>
      <c r="AU9">
        <f t="shared" si="9"/>
        <v>-4206.5221088905828</v>
      </c>
      <c r="AW9">
        <v>6</v>
      </c>
      <c r="AX9">
        <f>IF(Z9&gt;0, (R9*SUMPRODUCT(K9:$K$98, X9:$X$98)-K9*$AZ$3)/Z9, 0)</f>
        <v>20398.459947899762</v>
      </c>
    </row>
    <row r="10" spans="1:52" x14ac:dyDescent="0.25">
      <c r="A10" t="s">
        <v>19</v>
      </c>
      <c r="C10" s="2">
        <f>'S.26.04.A'!C10</f>
        <v>0.01</v>
      </c>
      <c r="E10">
        <v>2010</v>
      </c>
      <c r="F10" s="5">
        <f>EconomicRates!C50</f>
        <v>3.5571999999999999E-2</v>
      </c>
      <c r="G10" s="5">
        <f>EconomicRates!D50</f>
        <v>7.0000000000000007E-2</v>
      </c>
      <c r="H10" s="5">
        <f t="shared" si="10"/>
        <v>0.12000000000000001</v>
      </c>
      <c r="I10" s="5">
        <f t="shared" si="11"/>
        <v>1.1200000000000001</v>
      </c>
      <c r="J10">
        <f t="shared" si="12"/>
        <v>0.89285714285714279</v>
      </c>
      <c r="K10">
        <f t="shared" si="20"/>
        <v>0.45234921533689354</v>
      </c>
      <c r="L10" s="2">
        <v>7</v>
      </c>
      <c r="M10" s="6">
        <v>4.7406419999999998E-3</v>
      </c>
      <c r="Q10" s="4">
        <f t="shared" si="21"/>
        <v>25</v>
      </c>
      <c r="R10">
        <f t="shared" si="0"/>
        <v>2000000</v>
      </c>
      <c r="S10">
        <f t="shared" si="1"/>
        <v>21633.10224830508</v>
      </c>
      <c r="U10">
        <f t="shared" si="13"/>
        <v>4.7406419999999998E-3</v>
      </c>
      <c r="V10">
        <f t="shared" si="14"/>
        <v>0.01</v>
      </c>
      <c r="W10">
        <f t="shared" si="15"/>
        <v>0.91855082894964157</v>
      </c>
      <c r="X10">
        <f t="shared" si="16"/>
        <v>4.3545206388534864E-3</v>
      </c>
      <c r="Y10">
        <f t="shared" si="17"/>
        <v>9.1855082894964166E-3</v>
      </c>
      <c r="Z10">
        <f t="shared" si="18"/>
        <v>0.90501080002129175</v>
      </c>
      <c r="AB10">
        <f t="shared" si="19"/>
        <v>18737.02229443939</v>
      </c>
      <c r="AC10">
        <f t="shared" si="2"/>
        <v>19578.191172680985</v>
      </c>
      <c r="AE10">
        <f t="shared" si="3"/>
        <v>0</v>
      </c>
      <c r="AF10">
        <f t="shared" si="4"/>
        <v>0</v>
      </c>
      <c r="AG10">
        <f t="shared" si="4"/>
        <v>-22.625270000532293</v>
      </c>
      <c r="AH10">
        <f t="shared" si="5"/>
        <v>-8709.0412777069723</v>
      </c>
      <c r="AI10">
        <f t="shared" si="6"/>
        <v>-8731.6665477075039</v>
      </c>
      <c r="AJ10">
        <f t="shared" si="7"/>
        <v>-841.16887824159494</v>
      </c>
      <c r="AK10">
        <f t="shared" si="22"/>
        <v>1311.5915606107574</v>
      </c>
      <c r="AL10">
        <f t="shared" si="8"/>
        <v>-8261.2438653383415</v>
      </c>
      <c r="AN10">
        <f t="shared" si="9"/>
        <v>0</v>
      </c>
      <c r="AO10">
        <f t="shared" si="9"/>
        <v>0</v>
      </c>
      <c r="AP10">
        <f t="shared" si="9"/>
        <v>-10.234523131526139</v>
      </c>
      <c r="AQ10">
        <f t="shared" si="9"/>
        <v>-3939.5279883073658</v>
      </c>
      <c r="AR10">
        <f t="shared" si="9"/>
        <v>-3949.7625114388916</v>
      </c>
      <c r="AS10">
        <f t="shared" si="9"/>
        <v>-380.50208203840043</v>
      </c>
      <c r="AT10">
        <f t="shared" si="9"/>
        <v>593.29741328476769</v>
      </c>
      <c r="AU10">
        <f t="shared" si="9"/>
        <v>-3736.9671801925242</v>
      </c>
      <c r="AW10">
        <v>7</v>
      </c>
      <c r="AX10">
        <f>IF(Z10&gt;0, (R10*SUMPRODUCT(K10:$K$98, X10:$X$98)-K10*$AZ$3)/Z10, 0)</f>
        <v>21633.10224830508</v>
      </c>
    </row>
    <row r="11" spans="1:52" x14ac:dyDescent="0.25">
      <c r="A11" t="s">
        <v>33</v>
      </c>
      <c r="C11" s="12">
        <f>AU71</f>
        <v>45971.409715720787</v>
      </c>
      <c r="E11">
        <v>2011</v>
      </c>
      <c r="F11" s="5">
        <f>EconomicRates!C51</f>
        <v>3.5571999999999999E-2</v>
      </c>
      <c r="G11" s="5">
        <f>EconomicRates!D51</f>
        <v>7.0000000000000007E-2</v>
      </c>
      <c r="H11" s="5">
        <f t="shared" si="10"/>
        <v>0.12000000000000001</v>
      </c>
      <c r="I11" s="5">
        <f t="shared" si="11"/>
        <v>1.1200000000000001</v>
      </c>
      <c r="J11">
        <f t="shared" si="12"/>
        <v>0.89285714285714279</v>
      </c>
      <c r="K11">
        <f t="shared" si="20"/>
        <v>0.40388322797936921</v>
      </c>
      <c r="L11" s="2">
        <v>8</v>
      </c>
      <c r="M11" s="6">
        <v>4.9668849999999999E-3</v>
      </c>
      <c r="Q11" s="4">
        <f t="shared" si="21"/>
        <v>25</v>
      </c>
      <c r="R11">
        <f t="shared" si="0"/>
        <v>2000000</v>
      </c>
      <c r="S11">
        <f t="shared" si="1"/>
        <v>22653.556948254991</v>
      </c>
      <c r="U11">
        <f t="shared" si="13"/>
        <v>4.9668849999999999E-3</v>
      </c>
      <c r="V11">
        <f t="shared" si="14"/>
        <v>0.01</v>
      </c>
      <c r="W11">
        <f t="shared" si="15"/>
        <v>0.90501080002129175</v>
      </c>
      <c r="X11">
        <f t="shared" si="16"/>
        <v>4.4950845674637538E-3</v>
      </c>
      <c r="Y11">
        <f t="shared" si="17"/>
        <v>9.0501080002129176E-3</v>
      </c>
      <c r="Z11">
        <f t="shared" si="18"/>
        <v>0.89146560745361514</v>
      </c>
      <c r="AB11">
        <f t="shared" si="19"/>
        <v>19578.191172680985</v>
      </c>
      <c r="AC11">
        <f t="shared" si="2"/>
        <v>20194.866905861199</v>
      </c>
      <c r="AE11">
        <f t="shared" si="3"/>
        <v>0</v>
      </c>
      <c r="AF11">
        <f t="shared" si="4"/>
        <v>0</v>
      </c>
      <c r="AG11">
        <f t="shared" si="4"/>
        <v>-22.286640186340378</v>
      </c>
      <c r="AH11">
        <f t="shared" si="5"/>
        <v>-8990.1691349275079</v>
      </c>
      <c r="AI11">
        <f t="shared" si="6"/>
        <v>-9012.4557751138491</v>
      </c>
      <c r="AJ11">
        <f t="shared" si="7"/>
        <v>-616.67573318021459</v>
      </c>
      <c r="AK11">
        <f t="shared" si="22"/>
        <v>1370.4733820876691</v>
      </c>
      <c r="AL11">
        <f t="shared" si="8"/>
        <v>-8258.6581262063955</v>
      </c>
      <c r="AN11">
        <f t="shared" si="9"/>
        <v>0</v>
      </c>
      <c r="AO11">
        <f t="shared" si="9"/>
        <v>0</v>
      </c>
      <c r="AP11">
        <f t="shared" si="9"/>
        <v>-9.0012001792738818</v>
      </c>
      <c r="AQ11">
        <f t="shared" si="9"/>
        <v>-3630.9785302950149</v>
      </c>
      <c r="AR11">
        <f t="shared" si="9"/>
        <v>-3639.9797304742892</v>
      </c>
      <c r="AS11">
        <f t="shared" si="9"/>
        <v>-249.06498573336927</v>
      </c>
      <c r="AT11">
        <f t="shared" si="9"/>
        <v>553.51121341737121</v>
      </c>
      <c r="AU11">
        <f t="shared" si="9"/>
        <v>-3335.5335027902879</v>
      </c>
      <c r="AW11">
        <v>8</v>
      </c>
      <c r="AX11">
        <f>IF(Z11&gt;0, (R11*SUMPRODUCT(K11:$K$98, X11:$X$98)-K11*$AZ$3)/Z11, 0)</f>
        <v>22653.556948254991</v>
      </c>
    </row>
    <row r="12" spans="1:52" x14ac:dyDescent="0.25">
      <c r="A12" t="s">
        <v>40</v>
      </c>
      <c r="C12">
        <f>'T.26.04.A'!C12</f>
        <v>0.4</v>
      </c>
      <c r="E12">
        <v>2012</v>
      </c>
      <c r="F12" s="5">
        <f>EconomicRates!C52</f>
        <v>3.5571999999999999E-2</v>
      </c>
      <c r="G12" s="5">
        <f>EconomicRates!D52</f>
        <v>7.0000000000000007E-2</v>
      </c>
      <c r="H12" s="5">
        <f t="shared" si="10"/>
        <v>0.12000000000000001</v>
      </c>
      <c r="I12" s="5">
        <f t="shared" si="11"/>
        <v>1.1200000000000001</v>
      </c>
      <c r="J12">
        <f t="shared" si="12"/>
        <v>0.89285714285714279</v>
      </c>
      <c r="K12">
        <f t="shared" si="20"/>
        <v>0.36061002498157962</v>
      </c>
      <c r="L12" s="2">
        <v>9</v>
      </c>
      <c r="M12" s="6">
        <v>5.2168930000000002E-3</v>
      </c>
      <c r="Q12" s="4">
        <f t="shared" si="21"/>
        <v>25</v>
      </c>
      <c r="R12">
        <f t="shared" si="0"/>
        <v>2000000</v>
      </c>
      <c r="S12">
        <f t="shared" si="1"/>
        <v>23501.447831141504</v>
      </c>
      <c r="U12">
        <f t="shared" si="13"/>
        <v>5.2168930000000002E-3</v>
      </c>
      <c r="V12">
        <f t="shared" si="14"/>
        <v>0.01</v>
      </c>
      <c r="W12">
        <f t="shared" si="15"/>
        <v>0.89146560745361514</v>
      </c>
      <c r="X12">
        <f t="shared" si="16"/>
        <v>4.6506806872655126E-3</v>
      </c>
      <c r="Y12">
        <f t="shared" si="17"/>
        <v>8.9146560745361515E-3</v>
      </c>
      <c r="Z12">
        <f t="shared" si="18"/>
        <v>0.87790027069181353</v>
      </c>
      <c r="AB12">
        <f t="shared" si="19"/>
        <v>20194.866905861199</v>
      </c>
      <c r="AC12">
        <f t="shared" si="2"/>
        <v>20631.92741260866</v>
      </c>
      <c r="AE12">
        <f t="shared" si="3"/>
        <v>0</v>
      </c>
      <c r="AF12">
        <f t="shared" si="4"/>
        <v>0</v>
      </c>
      <c r="AG12">
        <f t="shared" si="4"/>
        <v>-21.947506767295337</v>
      </c>
      <c r="AH12">
        <f t="shared" si="5"/>
        <v>-9301.3613745310249</v>
      </c>
      <c r="AI12">
        <f t="shared" si="6"/>
        <v>-9323.3088812983206</v>
      </c>
      <c r="AJ12">
        <f t="shared" si="7"/>
        <v>-437.06050674746075</v>
      </c>
      <c r="AK12">
        <f t="shared" si="22"/>
        <v>1413.6406834102841</v>
      </c>
      <c r="AL12">
        <f t="shared" si="8"/>
        <v>-8346.7287046354977</v>
      </c>
      <c r="AN12">
        <f t="shared" si="9"/>
        <v>0</v>
      </c>
      <c r="AO12">
        <f t="shared" si="9"/>
        <v>0</v>
      </c>
      <c r="AP12">
        <f t="shared" si="9"/>
        <v>-7.9144909636377596</v>
      </c>
      <c r="AQ12">
        <f t="shared" si="9"/>
        <v>-3354.1641576323327</v>
      </c>
      <c r="AR12">
        <f t="shared" si="9"/>
        <v>-3362.0786485959707</v>
      </c>
      <c r="AS12">
        <f t="shared" si="9"/>
        <v>-157.60840025666366</v>
      </c>
      <c r="AT12">
        <f t="shared" si="9"/>
        <v>509.77300215955984</v>
      </c>
      <c r="AU12">
        <f t="shared" si="9"/>
        <v>-3009.9140466930744</v>
      </c>
      <c r="AW12">
        <v>9</v>
      </c>
      <c r="AX12">
        <f>IF(Z12&gt;0, (R12*SUMPRODUCT(K12:$K$98, X12:$X$98)-K12*$AZ$3)/Z12, 0)</f>
        <v>23501.447831141504</v>
      </c>
    </row>
    <row r="13" spans="1:52" x14ac:dyDescent="0.25">
      <c r="E13">
        <v>2013</v>
      </c>
      <c r="F13" s="5">
        <f>EconomicRates!C53</f>
        <v>3.5571999999999999E-2</v>
      </c>
      <c r="G13" s="5">
        <f>EconomicRates!D53</f>
        <v>7.0000000000000007E-2</v>
      </c>
      <c r="H13" s="5">
        <f t="shared" si="10"/>
        <v>0.12000000000000001</v>
      </c>
      <c r="I13" s="5">
        <f t="shared" si="11"/>
        <v>1.1200000000000001</v>
      </c>
      <c r="J13">
        <f t="shared" si="12"/>
        <v>0.89285714285714279</v>
      </c>
      <c r="K13">
        <f t="shared" si="20"/>
        <v>0.32197323659069604</v>
      </c>
      <c r="L13" s="2">
        <v>10</v>
      </c>
      <c r="M13" s="6">
        <v>5.4821100000000001E-3</v>
      </c>
      <c r="Q13" s="4">
        <f t="shared" si="21"/>
        <v>25</v>
      </c>
      <c r="R13">
        <f t="shared" si="0"/>
        <v>2000000</v>
      </c>
      <c r="S13">
        <f t="shared" si="1"/>
        <v>24192.681700099667</v>
      </c>
      <c r="U13">
        <f t="shared" si="13"/>
        <v>5.4821100000000001E-3</v>
      </c>
      <c r="V13">
        <f t="shared" si="14"/>
        <v>0.01</v>
      </c>
      <c r="W13">
        <f t="shared" si="15"/>
        <v>0.87790027069181353</v>
      </c>
      <c r="X13">
        <f t="shared" si="16"/>
        <v>4.8127458529622982E-3</v>
      </c>
      <c r="Y13">
        <f t="shared" si="17"/>
        <v>8.7790027069181362E-3</v>
      </c>
      <c r="Z13">
        <f t="shared" si="18"/>
        <v>0.8643085221319331</v>
      </c>
      <c r="AB13">
        <f t="shared" si="19"/>
        <v>20631.92741260866</v>
      </c>
      <c r="AC13">
        <f t="shared" si="2"/>
        <v>20909.940966621405</v>
      </c>
      <c r="AE13">
        <f t="shared" si="3"/>
        <v>0</v>
      </c>
      <c r="AF13">
        <f t="shared" si="4"/>
        <v>0</v>
      </c>
      <c r="AG13">
        <f t="shared" si="4"/>
        <v>-21.607713053298326</v>
      </c>
      <c r="AH13">
        <f t="shared" si="5"/>
        <v>-9625.4917059245963</v>
      </c>
      <c r="AI13">
        <f t="shared" si="6"/>
        <v>-9647.0994189778939</v>
      </c>
      <c r="AJ13">
        <f t="shared" si="7"/>
        <v>-278.01355401274486</v>
      </c>
      <c r="AK13">
        <f t="shared" si="22"/>
        <v>1444.2349188826063</v>
      </c>
      <c r="AL13">
        <f t="shared" si="8"/>
        <v>-8480.8780541080323</v>
      </c>
      <c r="AN13">
        <f t="shared" si="9"/>
        <v>0</v>
      </c>
      <c r="AO13">
        <f t="shared" si="9"/>
        <v>0</v>
      </c>
      <c r="AP13">
        <f t="shared" si="9"/>
        <v>-6.9571053070934932</v>
      </c>
      <c r="AQ13">
        <f t="shared" si="9"/>
        <v>-3099.1507183334425</v>
      </c>
      <c r="AR13">
        <f t="shared" si="9"/>
        <v>-3106.1078236405356</v>
      </c>
      <c r="AS13">
        <f t="shared" si="9"/>
        <v>-89.512923801565762</v>
      </c>
      <c r="AT13">
        <f t="shared" si="9"/>
        <v>465.00499122993409</v>
      </c>
      <c r="AU13">
        <f t="shared" si="9"/>
        <v>-2730.6157562121675</v>
      </c>
      <c r="AW13">
        <v>10</v>
      </c>
      <c r="AX13">
        <f>IF(Z13&gt;0, (R13*SUMPRODUCT(K13:$K$98, X13:$X$98)-K13*$AZ$3)/Z13, 0)</f>
        <v>24192.681700099667</v>
      </c>
    </row>
    <row r="14" spans="1:52" x14ac:dyDescent="0.25">
      <c r="E14">
        <v>2014</v>
      </c>
      <c r="F14" s="5">
        <f>EconomicRates!C54</f>
        <v>3.5571999999999999E-2</v>
      </c>
      <c r="G14" s="5">
        <f>EconomicRates!D54</f>
        <v>7.0000000000000007E-2</v>
      </c>
      <c r="H14" s="5">
        <f t="shared" si="10"/>
        <v>0.12000000000000001</v>
      </c>
      <c r="I14" s="5">
        <f t="shared" si="11"/>
        <v>1.1200000000000001</v>
      </c>
      <c r="J14">
        <f t="shared" si="12"/>
        <v>0.89285714285714279</v>
      </c>
      <c r="K14">
        <f t="shared" si="20"/>
        <v>0.28747610409883573</v>
      </c>
      <c r="L14" s="2">
        <v>11</v>
      </c>
      <c r="M14" s="6">
        <v>5.7777469999999997E-3</v>
      </c>
      <c r="Q14" s="4">
        <f t="shared" si="21"/>
        <v>25</v>
      </c>
      <c r="R14">
        <f t="shared" si="0"/>
        <v>2000000</v>
      </c>
      <c r="S14">
        <f t="shared" si="1"/>
        <v>24749.626129551296</v>
      </c>
      <c r="U14">
        <f t="shared" si="13"/>
        <v>5.7777469999999997E-3</v>
      </c>
      <c r="V14">
        <f t="shared" si="14"/>
        <v>0.01</v>
      </c>
      <c r="W14">
        <f t="shared" si="15"/>
        <v>0.8643085221319331</v>
      </c>
      <c r="X14">
        <f t="shared" si="16"/>
        <v>4.9937559708222098E-3</v>
      </c>
      <c r="Y14">
        <f t="shared" si="17"/>
        <v>8.6430852213193309E-3</v>
      </c>
      <c r="Z14">
        <f t="shared" si="18"/>
        <v>0.85067168093979162</v>
      </c>
      <c r="AB14">
        <f t="shared" si="19"/>
        <v>20909.940966621405</v>
      </c>
      <c r="AC14">
        <f t="shared" si="2"/>
        <v>21053.80606225679</v>
      </c>
      <c r="AE14">
        <f t="shared" si="3"/>
        <v>0</v>
      </c>
      <c r="AF14">
        <f t="shared" si="4"/>
        <v>0</v>
      </c>
      <c r="AG14">
        <f t="shared" si="4"/>
        <v>-21.266792023494791</v>
      </c>
      <c r="AH14">
        <f t="shared" si="5"/>
        <v>-9987.5119416444195</v>
      </c>
      <c r="AI14">
        <f t="shared" si="6"/>
        <v>-10008.778733667914</v>
      </c>
      <c r="AJ14">
        <f t="shared" si="7"/>
        <v>-143.86509563538493</v>
      </c>
      <c r="AK14">
        <f t="shared" si="22"/>
        <v>1463.6958676634986</v>
      </c>
      <c r="AL14">
        <f t="shared" si="8"/>
        <v>-8688.9479616398003</v>
      </c>
      <c r="AN14">
        <f t="shared" si="9"/>
        <v>0</v>
      </c>
      <c r="AO14">
        <f t="shared" si="9"/>
        <v>0</v>
      </c>
      <c r="AP14">
        <f t="shared" si="9"/>
        <v>-6.1136945175944781</v>
      </c>
      <c r="AQ14">
        <f t="shared" si="9"/>
        <v>-2871.1710226245359</v>
      </c>
      <c r="AR14">
        <f t="shared" si="9"/>
        <v>-2877.2847171421304</v>
      </c>
      <c r="AS14">
        <f t="shared" si="9"/>
        <v>-41.357777209066874</v>
      </c>
      <c r="AT14">
        <f t="shared" si="9"/>
        <v>420.77758562146761</v>
      </c>
      <c r="AU14">
        <f t="shared" si="9"/>
        <v>-2497.8649087297299</v>
      </c>
      <c r="AW14">
        <v>11</v>
      </c>
      <c r="AX14">
        <f>IF(Z14&gt;0, (R14*SUMPRODUCT(K14:$K$98, X14:$X$98)-K14*$AZ$3)/Z14, 0)</f>
        <v>24749.626129551296</v>
      </c>
    </row>
    <row r="15" spans="1:52" x14ac:dyDescent="0.25">
      <c r="E15">
        <v>2015</v>
      </c>
      <c r="F15" s="5">
        <f>EconomicRates!C55</f>
        <v>3.5571999999999999E-2</v>
      </c>
      <c r="G15" s="5">
        <f>EconomicRates!D55</f>
        <v>7.0000000000000007E-2</v>
      </c>
      <c r="H15" s="5">
        <f t="shared" si="10"/>
        <v>0.12000000000000001</v>
      </c>
      <c r="I15" s="5">
        <f t="shared" si="11"/>
        <v>1.1200000000000001</v>
      </c>
      <c r="J15">
        <f t="shared" si="12"/>
        <v>0.89285714285714279</v>
      </c>
      <c r="K15">
        <f t="shared" si="20"/>
        <v>0.25667509294538904</v>
      </c>
      <c r="L15" s="2">
        <v>12</v>
      </c>
      <c r="M15" s="6">
        <v>6.1180619999999996E-3</v>
      </c>
      <c r="Q15" s="4">
        <f t="shared" si="21"/>
        <v>25</v>
      </c>
      <c r="R15">
        <f t="shared" si="0"/>
        <v>2000000</v>
      </c>
      <c r="S15">
        <f t="shared" si="1"/>
        <v>25184.205015693489</v>
      </c>
      <c r="U15">
        <f t="shared" si="13"/>
        <v>6.1180619999999996E-3</v>
      </c>
      <c r="V15">
        <f t="shared" si="14"/>
        <v>0.01</v>
      </c>
      <c r="W15">
        <f t="shared" si="15"/>
        <v>0.85067168093979162</v>
      </c>
      <c r="X15">
        <f t="shared" si="16"/>
        <v>5.2044620856338628E-3</v>
      </c>
      <c r="Y15">
        <f t="shared" si="17"/>
        <v>8.506716809397916E-3</v>
      </c>
      <c r="Z15">
        <f t="shared" si="18"/>
        <v>0.8369605020447598</v>
      </c>
      <c r="AB15">
        <f t="shared" si="19"/>
        <v>21053.80606225679</v>
      </c>
      <c r="AC15">
        <f t="shared" si="2"/>
        <v>21078.18487353298</v>
      </c>
      <c r="AE15">
        <f t="shared" si="3"/>
        <v>0</v>
      </c>
      <c r="AF15">
        <f t="shared" si="4"/>
        <v>0</v>
      </c>
      <c r="AG15">
        <f t="shared" si="4"/>
        <v>-20.924012551118995</v>
      </c>
      <c r="AH15">
        <f t="shared" si="5"/>
        <v>-10408.924171267725</v>
      </c>
      <c r="AI15">
        <f t="shared" si="6"/>
        <v>-10429.848183818844</v>
      </c>
      <c r="AJ15">
        <f t="shared" si="7"/>
        <v>-24.37881127619039</v>
      </c>
      <c r="AK15">
        <f t="shared" si="22"/>
        <v>1473.7664243579754</v>
      </c>
      <c r="AL15">
        <f t="shared" si="8"/>
        <v>-8980.4605707370592</v>
      </c>
      <c r="AN15">
        <f t="shared" si="9"/>
        <v>0</v>
      </c>
      <c r="AO15">
        <f t="shared" si="9"/>
        <v>0</v>
      </c>
      <c r="AP15">
        <f t="shared" si="9"/>
        <v>-5.3706728663489551</v>
      </c>
      <c r="AQ15">
        <f t="shared" si="9"/>
        <v>-2671.7115791216497</v>
      </c>
      <c r="AR15">
        <f t="shared" si="9"/>
        <v>-2677.0822519879989</v>
      </c>
      <c r="AS15">
        <f t="shared" si="9"/>
        <v>-6.2574336502142671</v>
      </c>
      <c r="AT15">
        <f t="shared" si="9"/>
        <v>378.27913395187699</v>
      </c>
      <c r="AU15">
        <f t="shared" si="9"/>
        <v>-2305.0605516863361</v>
      </c>
      <c r="AW15">
        <v>12</v>
      </c>
      <c r="AX15">
        <f>IF(Z15&gt;0, (R15*SUMPRODUCT(K15:$K$98, X15:$X$98)-K15*$AZ$3)/Z15, 0)</f>
        <v>25184.205015693489</v>
      </c>
    </row>
    <row r="16" spans="1:52" x14ac:dyDescent="0.25">
      <c r="E16">
        <v>2016</v>
      </c>
      <c r="F16" s="5">
        <f>EconomicRates!C56</f>
        <v>3.5571999999999999E-2</v>
      </c>
      <c r="G16" s="5">
        <f>EconomicRates!D56</f>
        <v>7.0000000000000007E-2</v>
      </c>
      <c r="H16" s="5">
        <f t="shared" si="10"/>
        <v>0.12000000000000001</v>
      </c>
      <c r="I16" s="5">
        <f t="shared" si="11"/>
        <v>1.1200000000000001</v>
      </c>
      <c r="J16">
        <f t="shared" si="12"/>
        <v>0.89285714285714279</v>
      </c>
      <c r="K16">
        <f t="shared" si="20"/>
        <v>0.22917419012981163</v>
      </c>
      <c r="L16" s="2">
        <v>13</v>
      </c>
      <c r="M16" s="6">
        <v>6.4830920000000002E-3</v>
      </c>
      <c r="Q16" s="4">
        <f t="shared" si="21"/>
        <v>25</v>
      </c>
      <c r="R16">
        <f t="shared" si="0"/>
        <v>2000000</v>
      </c>
      <c r="S16">
        <f t="shared" si="1"/>
        <v>25501.315795242193</v>
      </c>
      <c r="U16">
        <f t="shared" si="13"/>
        <v>6.4830920000000002E-3</v>
      </c>
      <c r="V16">
        <f t="shared" si="14"/>
        <v>0.01</v>
      </c>
      <c r="W16">
        <f t="shared" si="15"/>
        <v>0.8369605020447598</v>
      </c>
      <c r="X16">
        <f t="shared" si="16"/>
        <v>5.4260919351223659E-3</v>
      </c>
      <c r="Y16">
        <f t="shared" si="17"/>
        <v>8.3696050204475989E-3</v>
      </c>
      <c r="Z16">
        <f t="shared" si="18"/>
        <v>0.82316480508918988</v>
      </c>
      <c r="AB16">
        <f t="shared" si="19"/>
        <v>21078.18487353298</v>
      </c>
      <c r="AC16">
        <f t="shared" si="2"/>
        <v>20991.785646108419</v>
      </c>
      <c r="AE16">
        <f t="shared" si="3"/>
        <v>0</v>
      </c>
      <c r="AF16">
        <f t="shared" si="4"/>
        <v>0</v>
      </c>
      <c r="AG16">
        <f t="shared" si="4"/>
        <v>-20.579120127229746</v>
      </c>
      <c r="AH16">
        <f t="shared" si="5"/>
        <v>-10852.183870244731</v>
      </c>
      <c r="AI16">
        <f t="shared" si="6"/>
        <v>-10872.762990371961</v>
      </c>
      <c r="AJ16">
        <f t="shared" si="7"/>
        <v>86.399227424561104</v>
      </c>
      <c r="AK16">
        <f t="shared" si="22"/>
        <v>1475.4729411473088</v>
      </c>
      <c r="AL16">
        <f t="shared" si="8"/>
        <v>-9310.8908218000906</v>
      </c>
      <c r="AN16">
        <f t="shared" si="9"/>
        <v>0</v>
      </c>
      <c r="AO16">
        <f t="shared" si="9"/>
        <v>0</v>
      </c>
      <c r="AP16">
        <f t="shared" si="9"/>
        <v>-4.7162031887419831</v>
      </c>
      <c r="AQ16">
        <f t="shared" si="9"/>
        <v>-2487.040449603141</v>
      </c>
      <c r="AR16">
        <f t="shared" si="9"/>
        <v>-2491.756652791883</v>
      </c>
      <c r="AS16">
        <f t="shared" si="9"/>
        <v>19.800472972865201</v>
      </c>
      <c r="AT16">
        <f t="shared" si="9"/>
        <v>338.14031634588571</v>
      </c>
      <c r="AU16">
        <f t="shared" si="9"/>
        <v>-2133.8158634731321</v>
      </c>
      <c r="AW16">
        <v>13</v>
      </c>
      <c r="AX16">
        <f>IF(Z16&gt;0, (R16*SUMPRODUCT(K16:$K$98, X16:$X$98)-K16*$AZ$3)/Z16, 0)</f>
        <v>25501.315795242193</v>
      </c>
    </row>
    <row r="17" spans="5:50" x14ac:dyDescent="0.25">
      <c r="E17">
        <v>2017</v>
      </c>
      <c r="F17" s="5">
        <f>EconomicRates!C57</f>
        <v>3.5571999999999999E-2</v>
      </c>
      <c r="G17" s="5">
        <f>EconomicRates!D57</f>
        <v>7.0000000000000007E-2</v>
      </c>
      <c r="H17" s="5">
        <f t="shared" si="10"/>
        <v>0.12000000000000001</v>
      </c>
      <c r="I17" s="5">
        <f t="shared" si="11"/>
        <v>1.1200000000000001</v>
      </c>
      <c r="J17">
        <f t="shared" si="12"/>
        <v>0.89285714285714279</v>
      </c>
      <c r="K17">
        <f t="shared" si="20"/>
        <v>0.20461981261590323</v>
      </c>
      <c r="L17" s="2">
        <v>14</v>
      </c>
      <c r="M17" s="6">
        <v>6.8699859999999998E-3</v>
      </c>
      <c r="Q17" s="4">
        <f t="shared" si="21"/>
        <v>25</v>
      </c>
      <c r="R17">
        <f t="shared" si="0"/>
        <v>2000000</v>
      </c>
      <c r="S17">
        <f t="shared" si="1"/>
        <v>25718.058712236983</v>
      </c>
      <c r="U17">
        <f t="shared" si="13"/>
        <v>6.8699859999999998E-3</v>
      </c>
      <c r="V17">
        <f t="shared" si="14"/>
        <v>0.01</v>
      </c>
      <c r="W17">
        <f t="shared" si="15"/>
        <v>0.82316480508918988</v>
      </c>
      <c r="X17">
        <f t="shared" si="16"/>
        <v>5.6551306866554629E-3</v>
      </c>
      <c r="Y17">
        <f t="shared" si="17"/>
        <v>8.2316480508918995E-3</v>
      </c>
      <c r="Z17">
        <f t="shared" si="18"/>
        <v>0.80927802635164248</v>
      </c>
      <c r="AB17">
        <f t="shared" si="19"/>
        <v>20991.785646108419</v>
      </c>
      <c r="AC17">
        <f t="shared" si="2"/>
        <v>20813.059796234811</v>
      </c>
      <c r="AE17">
        <f t="shared" si="3"/>
        <v>0</v>
      </c>
      <c r="AF17">
        <f t="shared" si="4"/>
        <v>0</v>
      </c>
      <c r="AG17">
        <f t="shared" si="4"/>
        <v>-20.23195065879106</v>
      </c>
      <c r="AH17">
        <f t="shared" si="5"/>
        <v>-11310.261373310927</v>
      </c>
      <c r="AI17">
        <f t="shared" si="6"/>
        <v>-11330.493323969718</v>
      </c>
      <c r="AJ17">
        <f t="shared" si="7"/>
        <v>178.72584987360824</v>
      </c>
      <c r="AK17">
        <f t="shared" si="22"/>
        <v>1469.4249952275895</v>
      </c>
      <c r="AL17">
        <f t="shared" si="8"/>
        <v>-9682.3424788685206</v>
      </c>
      <c r="AN17">
        <f t="shared" si="9"/>
        <v>0</v>
      </c>
      <c r="AO17">
        <f t="shared" si="9"/>
        <v>0</v>
      </c>
      <c r="AP17">
        <f t="shared" si="9"/>
        <v>-4.1398579526560271</v>
      </c>
      <c r="AQ17">
        <f t="shared" si="9"/>
        <v>-2314.3035628437701</v>
      </c>
      <c r="AR17">
        <f t="shared" si="9"/>
        <v>-2318.4434207964264</v>
      </c>
      <c r="AS17">
        <f t="shared" si="9"/>
        <v>36.570849910755769</v>
      </c>
      <c r="AT17">
        <f t="shared" si="9"/>
        <v>300.67346717659387</v>
      </c>
      <c r="AU17">
        <f t="shared" si="9"/>
        <v>-1981.1991037090766</v>
      </c>
      <c r="AW17">
        <v>14</v>
      </c>
      <c r="AX17">
        <f>IF(Z17&gt;0, (R17*SUMPRODUCT(K17:$K$98, X17:$X$98)-K17*$AZ$3)/Z17, 0)</f>
        <v>25718.058712236983</v>
      </c>
    </row>
    <row r="18" spans="5:50" x14ac:dyDescent="0.25">
      <c r="E18">
        <v>2018</v>
      </c>
      <c r="F18" s="5">
        <f>EconomicRates!C58</f>
        <v>3.5571999999999999E-2</v>
      </c>
      <c r="G18" s="5">
        <f>EconomicRates!D58</f>
        <v>7.0000000000000007E-2</v>
      </c>
      <c r="H18" s="5">
        <f t="shared" si="10"/>
        <v>0.12000000000000001</v>
      </c>
      <c r="I18" s="5">
        <f t="shared" si="11"/>
        <v>1.1200000000000001</v>
      </c>
      <c r="J18">
        <f t="shared" si="12"/>
        <v>0.89285714285714279</v>
      </c>
      <c r="K18">
        <f t="shared" si="20"/>
        <v>0.1826962612641993</v>
      </c>
      <c r="L18" s="2">
        <v>15</v>
      </c>
      <c r="M18" s="6">
        <v>7.3063119999999997E-3</v>
      </c>
      <c r="Q18" s="4">
        <f t="shared" si="21"/>
        <v>25</v>
      </c>
      <c r="R18">
        <f t="shared" si="0"/>
        <v>2000000</v>
      </c>
      <c r="S18">
        <f t="shared" si="1"/>
        <v>25852.464132159123</v>
      </c>
      <c r="U18">
        <f t="shared" si="13"/>
        <v>7.3063119999999997E-3</v>
      </c>
      <c r="V18">
        <f t="shared" si="14"/>
        <v>0.01</v>
      </c>
      <c r="W18">
        <f t="shared" si="15"/>
        <v>0.80927802635164248</v>
      </c>
      <c r="X18">
        <f t="shared" si="16"/>
        <v>5.9128377552693217E-3</v>
      </c>
      <c r="Y18">
        <f t="shared" si="17"/>
        <v>8.0927802635164248E-3</v>
      </c>
      <c r="Z18">
        <f t="shared" si="18"/>
        <v>0.79527240833285673</v>
      </c>
      <c r="AB18">
        <f t="shared" si="19"/>
        <v>20813.059796234811</v>
      </c>
      <c r="AC18">
        <f t="shared" si="2"/>
        <v>20559.751411720983</v>
      </c>
      <c r="AE18">
        <f t="shared" si="3"/>
        <v>0</v>
      </c>
      <c r="AF18">
        <f t="shared" si="4"/>
        <v>0</v>
      </c>
      <c r="AG18">
        <f t="shared" si="4"/>
        <v>-19.881810208321419</v>
      </c>
      <c r="AH18">
        <f t="shared" si="5"/>
        <v>-11825.675510538644</v>
      </c>
      <c r="AI18">
        <f t="shared" si="6"/>
        <v>-11845.557320746964</v>
      </c>
      <c r="AJ18">
        <f t="shared" si="7"/>
        <v>253.30838451382806</v>
      </c>
      <c r="AK18">
        <f t="shared" si="22"/>
        <v>1456.9141857364368</v>
      </c>
      <c r="AL18">
        <f t="shared" si="8"/>
        <v>-10135.334750496699</v>
      </c>
      <c r="AN18">
        <f t="shared" si="9"/>
        <v>0</v>
      </c>
      <c r="AO18">
        <f t="shared" si="9"/>
        <v>0</v>
      </c>
      <c r="AP18">
        <f t="shared" si="9"/>
        <v>-3.6323323922247144</v>
      </c>
      <c r="AQ18">
        <f t="shared" si="9"/>
        <v>-2160.5067026990114</v>
      </c>
      <c r="AR18">
        <f t="shared" si="9"/>
        <v>-2164.1390350912361</v>
      </c>
      <c r="AS18">
        <f t="shared" si="9"/>
        <v>46.278494797550586</v>
      </c>
      <c r="AT18">
        <f t="shared" si="9"/>
        <v>266.17277471682223</v>
      </c>
      <c r="AU18">
        <f t="shared" si="9"/>
        <v>-1851.6877655768631</v>
      </c>
      <c r="AW18">
        <v>15</v>
      </c>
      <c r="AX18">
        <f>IF(Z18&gt;0, (R18*SUMPRODUCT(K18:$K$98, X18:$X$98)-K18*$AZ$3)/Z18, 0)</f>
        <v>25852.464132159123</v>
      </c>
    </row>
    <row r="19" spans="5:50" x14ac:dyDescent="0.25">
      <c r="E19">
        <v>2019</v>
      </c>
      <c r="F19" s="5">
        <f>EconomicRates!C59</f>
        <v>3.5571999999999999E-2</v>
      </c>
      <c r="G19" s="5">
        <f>EconomicRates!D59</f>
        <v>7.0000000000000007E-2</v>
      </c>
      <c r="H19" s="5">
        <f t="shared" si="10"/>
        <v>0.12000000000000001</v>
      </c>
      <c r="I19" s="5">
        <f t="shared" si="11"/>
        <v>1.1200000000000001</v>
      </c>
      <c r="J19">
        <f t="shared" si="12"/>
        <v>0.89285714285714279</v>
      </c>
      <c r="K19">
        <f t="shared" si="20"/>
        <v>0.16312166184303509</v>
      </c>
      <c r="L19" s="2">
        <v>16</v>
      </c>
      <c r="M19" s="6">
        <v>7.7977719999999997E-3</v>
      </c>
      <c r="Q19" s="4">
        <f t="shared" si="21"/>
        <v>25</v>
      </c>
      <c r="R19">
        <f t="shared" si="0"/>
        <v>2000000</v>
      </c>
      <c r="S19">
        <f t="shared" si="1"/>
        <v>25910.823192292555</v>
      </c>
      <c r="U19">
        <f t="shared" si="13"/>
        <v>7.7977719999999997E-3</v>
      </c>
      <c r="V19">
        <f t="shared" si="14"/>
        <v>0.01</v>
      </c>
      <c r="W19">
        <f t="shared" si="15"/>
        <v>0.79527240833285673</v>
      </c>
      <c r="X19">
        <f t="shared" si="16"/>
        <v>6.2013529180705166E-3</v>
      </c>
      <c r="Y19">
        <f t="shared" si="17"/>
        <v>7.9527240833285676E-3</v>
      </c>
      <c r="Z19">
        <f t="shared" si="18"/>
        <v>0.78111833133145758</v>
      </c>
      <c r="AB19">
        <f t="shared" si="19"/>
        <v>20559.751411720983</v>
      </c>
      <c r="AC19">
        <f t="shared" si="2"/>
        <v>20239.418975387991</v>
      </c>
      <c r="AE19">
        <f t="shared" si="3"/>
        <v>0</v>
      </c>
      <c r="AF19">
        <f t="shared" si="4"/>
        <v>0</v>
      </c>
      <c r="AG19">
        <f t="shared" si="4"/>
        <v>-19.527958283286438</v>
      </c>
      <c r="AH19">
        <f t="shared" si="5"/>
        <v>-12402.705836141033</v>
      </c>
      <c r="AI19">
        <f t="shared" si="6"/>
        <v>-12422.233794424319</v>
      </c>
      <c r="AJ19">
        <f t="shared" si="7"/>
        <v>320.33243633299207</v>
      </c>
      <c r="AK19">
        <f t="shared" si="22"/>
        <v>1439.1825988204689</v>
      </c>
      <c r="AL19">
        <f t="shared" si="8"/>
        <v>-10662.718759270858</v>
      </c>
      <c r="AN19">
        <f t="shared" si="9"/>
        <v>0</v>
      </c>
      <c r="AO19">
        <f t="shared" si="9"/>
        <v>0</v>
      </c>
      <c r="AP19">
        <f t="shared" si="9"/>
        <v>-3.1854330075711461</v>
      </c>
      <c r="AQ19">
        <f t="shared" si="9"/>
        <v>-2023.1499873416353</v>
      </c>
      <c r="AR19">
        <f t="shared" si="9"/>
        <v>-2026.3354203492065</v>
      </c>
      <c r="AS19">
        <f t="shared" si="9"/>
        <v>52.253159356865901</v>
      </c>
      <c r="AT19">
        <f t="shared" si="9"/>
        <v>234.76185721517297</v>
      </c>
      <c r="AU19">
        <f t="shared" si="9"/>
        <v>-1739.3204037771675</v>
      </c>
      <c r="AW19">
        <v>16</v>
      </c>
      <c r="AX19">
        <f>IF(Z19&gt;0, (R19*SUMPRODUCT(K19:$K$98, X19:$X$98)-K19*$AZ$3)/Z19, 0)</f>
        <v>25910.823192292555</v>
      </c>
    </row>
    <row r="20" spans="5:50" x14ac:dyDescent="0.25">
      <c r="E20">
        <v>2020</v>
      </c>
      <c r="F20" s="5">
        <f>EconomicRates!C60</f>
        <v>3.5571999999999999E-2</v>
      </c>
      <c r="G20" s="5">
        <f>EconomicRates!D60</f>
        <v>7.0000000000000007E-2</v>
      </c>
      <c r="H20" s="5">
        <f t="shared" si="10"/>
        <v>0.12000000000000001</v>
      </c>
      <c r="I20" s="5">
        <f t="shared" si="11"/>
        <v>1.1200000000000001</v>
      </c>
      <c r="J20">
        <f t="shared" si="12"/>
        <v>0.89285714285714279</v>
      </c>
      <c r="K20">
        <f t="shared" si="20"/>
        <v>0.14564434093128131</v>
      </c>
      <c r="L20" s="2">
        <v>17</v>
      </c>
      <c r="M20" s="6">
        <v>8.3605269999999995E-3</v>
      </c>
      <c r="Q20" s="4">
        <f t="shared" si="21"/>
        <v>25</v>
      </c>
      <c r="R20">
        <f t="shared" si="0"/>
        <v>2000000</v>
      </c>
      <c r="S20">
        <f t="shared" si="1"/>
        <v>25899.697590525098</v>
      </c>
      <c r="U20">
        <f t="shared" si="13"/>
        <v>8.3605269999999995E-3</v>
      </c>
      <c r="V20">
        <f t="shared" si="14"/>
        <v>0.01</v>
      </c>
      <c r="W20">
        <f t="shared" si="15"/>
        <v>0.78111833133145758</v>
      </c>
      <c r="X20">
        <f t="shared" si="16"/>
        <v>6.5305608992915964E-3</v>
      </c>
      <c r="Y20">
        <f t="shared" si="17"/>
        <v>7.8111833133145759E-3</v>
      </c>
      <c r="Z20">
        <f t="shared" si="18"/>
        <v>0.76677658711885144</v>
      </c>
      <c r="AB20">
        <f t="shared" si="19"/>
        <v>20239.418975387991</v>
      </c>
      <c r="AC20">
        <f t="shared" si="2"/>
        <v>19859.281725873174</v>
      </c>
      <c r="AE20">
        <f t="shared" si="3"/>
        <v>0</v>
      </c>
      <c r="AF20">
        <f t="shared" si="4"/>
        <v>0</v>
      </c>
      <c r="AG20">
        <f t="shared" si="4"/>
        <v>-19.169414677971286</v>
      </c>
      <c r="AH20">
        <f t="shared" si="5"/>
        <v>-13061.121798583194</v>
      </c>
      <c r="AI20">
        <f t="shared" si="6"/>
        <v>-13080.291213261165</v>
      </c>
      <c r="AJ20">
        <f t="shared" si="7"/>
        <v>380.13724951481709</v>
      </c>
      <c r="AK20">
        <f t="shared" si="22"/>
        <v>1416.7593282771595</v>
      </c>
      <c r="AL20">
        <f t="shared" si="8"/>
        <v>-11283.394635469189</v>
      </c>
      <c r="AN20">
        <f t="shared" si="9"/>
        <v>0</v>
      </c>
      <c r="AO20">
        <f t="shared" si="9"/>
        <v>0</v>
      </c>
      <c r="AP20">
        <f t="shared" si="9"/>
        <v>-2.7919167668115583</v>
      </c>
      <c r="AQ20">
        <f t="shared" si="9"/>
        <v>-1902.2784761778407</v>
      </c>
      <c r="AR20">
        <f t="shared" si="9"/>
        <v>-1905.0703929446524</v>
      </c>
      <c r="AS20">
        <f t="shared" si="9"/>
        <v>55.364839169015575</v>
      </c>
      <c r="AT20">
        <f t="shared" si="9"/>
        <v>206.34297862517172</v>
      </c>
      <c r="AU20">
        <f t="shared" si="9"/>
        <v>-1643.3625751504651</v>
      </c>
      <c r="AW20">
        <v>17</v>
      </c>
      <c r="AX20">
        <f>IF(Z20&gt;0, (R20*SUMPRODUCT(K20:$K$98, X20:$X$98)-K20*$AZ$3)/Z20, 0)</f>
        <v>25899.697590525098</v>
      </c>
    </row>
    <row r="21" spans="5:50" x14ac:dyDescent="0.25">
      <c r="E21">
        <v>2021</v>
      </c>
      <c r="F21" s="5">
        <f>EconomicRates!C61</f>
        <v>3.5571999999999999E-2</v>
      </c>
      <c r="G21" s="5">
        <f>EconomicRates!D61</f>
        <v>7.0000000000000007E-2</v>
      </c>
      <c r="H21" s="5">
        <f t="shared" si="10"/>
        <v>0.12000000000000001</v>
      </c>
      <c r="I21" s="5">
        <f t="shared" si="11"/>
        <v>1.1200000000000001</v>
      </c>
      <c r="J21">
        <f t="shared" si="12"/>
        <v>0.89285714285714279</v>
      </c>
      <c r="K21">
        <f t="shared" si="20"/>
        <v>0.13003959011721544</v>
      </c>
      <c r="L21" s="2">
        <v>18</v>
      </c>
      <c r="M21" s="6">
        <v>9.009787E-3</v>
      </c>
      <c r="Q21" s="4">
        <f t="shared" si="21"/>
        <v>25</v>
      </c>
      <c r="R21">
        <f t="shared" si="0"/>
        <v>2000000</v>
      </c>
      <c r="S21">
        <f t="shared" si="1"/>
        <v>25822.880152792113</v>
      </c>
      <c r="U21">
        <f t="shared" si="13"/>
        <v>9.009787E-3</v>
      </c>
      <c r="V21">
        <f t="shared" si="14"/>
        <v>0.01</v>
      </c>
      <c r="W21">
        <f t="shared" si="15"/>
        <v>0.76677658711885144</v>
      </c>
      <c r="X21">
        <f t="shared" si="16"/>
        <v>6.9084937265277953E-3</v>
      </c>
      <c r="Y21">
        <f t="shared" si="17"/>
        <v>7.6677658711885146E-3</v>
      </c>
      <c r="Z21">
        <f t="shared" si="18"/>
        <v>0.75220032752113508</v>
      </c>
      <c r="AB21">
        <f t="shared" si="19"/>
        <v>19859.281725873174</v>
      </c>
      <c r="AC21">
        <f t="shared" si="2"/>
        <v>19423.978908469246</v>
      </c>
      <c r="AE21">
        <f t="shared" si="3"/>
        <v>0</v>
      </c>
      <c r="AF21">
        <f t="shared" si="4"/>
        <v>0</v>
      </c>
      <c r="AG21">
        <f t="shared" si="4"/>
        <v>-18.805008188028378</v>
      </c>
      <c r="AH21">
        <f t="shared" si="5"/>
        <v>-13816.98745305559</v>
      </c>
      <c r="AI21">
        <f t="shared" si="6"/>
        <v>-13835.792461243618</v>
      </c>
      <c r="AJ21">
        <f t="shared" si="7"/>
        <v>435.3028174039282</v>
      </c>
      <c r="AK21">
        <f t="shared" si="22"/>
        <v>1390.1497208111223</v>
      </c>
      <c r="AL21">
        <f t="shared" si="8"/>
        <v>-12010.339923028569</v>
      </c>
      <c r="AN21">
        <f t="shared" si="9"/>
        <v>0</v>
      </c>
      <c r="AO21">
        <f t="shared" si="9"/>
        <v>0</v>
      </c>
      <c r="AP21">
        <f t="shared" si="9"/>
        <v>-2.4453955569220907</v>
      </c>
      <c r="AQ21">
        <f t="shared" si="9"/>
        <v>-1796.7553850500574</v>
      </c>
      <c r="AR21">
        <f t="shared" si="9"/>
        <v>-1799.2007806069796</v>
      </c>
      <c r="AS21">
        <f t="shared" si="9"/>
        <v>56.606599952075904</v>
      </c>
      <c r="AT21">
        <f t="shared" si="9"/>
        <v>180.77449989583982</v>
      </c>
      <c r="AU21">
        <f t="shared" si="9"/>
        <v>-1561.8196807590639</v>
      </c>
      <c r="AW21">
        <v>18</v>
      </c>
      <c r="AX21">
        <f>IF(Z21&gt;0, (R21*SUMPRODUCT(K21:$K$98, X21:$X$98)-K21*$AZ$3)/Z21, 0)</f>
        <v>25822.880152792113</v>
      </c>
    </row>
    <row r="22" spans="5:50" x14ac:dyDescent="0.25">
      <c r="E22">
        <v>2022</v>
      </c>
      <c r="F22" s="5">
        <f>EconomicRates!C62</f>
        <v>3.5571999999999999E-2</v>
      </c>
      <c r="G22" s="5">
        <f>EconomicRates!D62</f>
        <v>7.0000000000000007E-2</v>
      </c>
      <c r="H22" s="5">
        <f t="shared" si="10"/>
        <v>0.12000000000000001</v>
      </c>
      <c r="I22" s="5">
        <f t="shared" si="11"/>
        <v>1.1200000000000001</v>
      </c>
      <c r="J22">
        <f t="shared" si="12"/>
        <v>0.89285714285714279</v>
      </c>
      <c r="K22">
        <f t="shared" si="20"/>
        <v>0.11610677689037092</v>
      </c>
      <c r="L22" s="2">
        <v>19</v>
      </c>
      <c r="M22" s="6">
        <v>9.7579090000000004E-3</v>
      </c>
      <c r="Q22" s="4">
        <f t="shared" si="21"/>
        <v>25</v>
      </c>
      <c r="R22">
        <f t="shared" si="0"/>
        <v>2000000</v>
      </c>
      <c r="S22">
        <f t="shared" si="1"/>
        <v>25682.946468394061</v>
      </c>
      <c r="U22">
        <f t="shared" si="13"/>
        <v>9.7579090000000004E-3</v>
      </c>
      <c r="V22">
        <f t="shared" si="14"/>
        <v>0.01</v>
      </c>
      <c r="W22">
        <f t="shared" si="15"/>
        <v>0.75220032752113508</v>
      </c>
      <c r="X22">
        <f t="shared" si="16"/>
        <v>7.3399023457214321E-3</v>
      </c>
      <c r="Y22">
        <f t="shared" si="17"/>
        <v>7.5220032752113513E-3</v>
      </c>
      <c r="Z22">
        <f t="shared" si="18"/>
        <v>0.73733842190020227</v>
      </c>
      <c r="AB22">
        <f t="shared" si="19"/>
        <v>19423.978908469246</v>
      </c>
      <c r="AC22">
        <f t="shared" si="2"/>
        <v>18937.023218753049</v>
      </c>
      <c r="AE22">
        <f t="shared" si="3"/>
        <v>0</v>
      </c>
      <c r="AF22">
        <f t="shared" si="4"/>
        <v>0</v>
      </c>
      <c r="AG22">
        <f t="shared" si="4"/>
        <v>-18.433460547505057</v>
      </c>
      <c r="AH22">
        <f t="shared" si="5"/>
        <v>-14679.804691442865</v>
      </c>
      <c r="AI22">
        <f t="shared" si="6"/>
        <v>-14698.23815199037</v>
      </c>
      <c r="AJ22">
        <f t="shared" si="7"/>
        <v>486.9556897161965</v>
      </c>
      <c r="AK22">
        <f t="shared" si="22"/>
        <v>1359.6785235928473</v>
      </c>
      <c r="AL22">
        <f t="shared" si="8"/>
        <v>-12851.603938681326</v>
      </c>
      <c r="AN22">
        <f t="shared" si="9"/>
        <v>0</v>
      </c>
      <c r="AO22">
        <f t="shared" si="9"/>
        <v>0</v>
      </c>
      <c r="AP22">
        <f t="shared" si="9"/>
        <v>-2.1402496911066242</v>
      </c>
      <c r="AQ22">
        <f t="shared" si="9"/>
        <v>-1704.4248081035771</v>
      </c>
      <c r="AR22">
        <f t="shared" si="9"/>
        <v>-1706.5650577946838</v>
      </c>
      <c r="AS22">
        <f t="shared" si="9"/>
        <v>56.53885562137512</v>
      </c>
      <c r="AT22">
        <f t="shared" si="9"/>
        <v>157.86789098142367</v>
      </c>
      <c r="AU22">
        <f t="shared" si="9"/>
        <v>-1492.1583111918849</v>
      </c>
      <c r="AW22">
        <v>19</v>
      </c>
      <c r="AX22">
        <f>IF(Z22&gt;0, (R22*SUMPRODUCT(K22:$K$98, X22:$X$98)-K22*$AZ$3)/Z22, 0)</f>
        <v>25682.946468394061</v>
      </c>
    </row>
    <row r="23" spans="5:50" x14ac:dyDescent="0.25">
      <c r="E23">
        <v>2023</v>
      </c>
      <c r="F23" s="5">
        <f>EconomicRates!C63</f>
        <v>3.5571999999999999E-2</v>
      </c>
      <c r="G23" s="5">
        <f>EconomicRates!D63</f>
        <v>7.0000000000000007E-2</v>
      </c>
      <c r="H23" s="5">
        <f t="shared" si="10"/>
        <v>0.12000000000000001</v>
      </c>
      <c r="I23" s="5">
        <f t="shared" si="11"/>
        <v>1.1200000000000001</v>
      </c>
      <c r="J23">
        <f t="shared" si="12"/>
        <v>0.89285714285714279</v>
      </c>
      <c r="K23">
        <f t="shared" si="20"/>
        <v>0.10366676508068833</v>
      </c>
      <c r="L23" s="2">
        <v>20</v>
      </c>
      <c r="M23" s="6">
        <v>1.0650522000000001E-2</v>
      </c>
      <c r="Q23" s="4">
        <f t="shared" si="21"/>
        <v>25</v>
      </c>
      <c r="R23">
        <f t="shared" si="0"/>
        <v>2000000</v>
      </c>
      <c r="S23">
        <f t="shared" si="1"/>
        <v>25483.667990680377</v>
      </c>
      <c r="U23">
        <f t="shared" si="13"/>
        <v>1.0650522000000001E-2</v>
      </c>
      <c r="V23">
        <f t="shared" si="14"/>
        <v>0.01</v>
      </c>
      <c r="W23">
        <f t="shared" si="15"/>
        <v>0.73733842190020227</v>
      </c>
      <c r="X23">
        <f t="shared" si="16"/>
        <v>7.8530390838933862E-3</v>
      </c>
      <c r="Y23">
        <f t="shared" si="17"/>
        <v>7.3733842190020224E-3</v>
      </c>
      <c r="Z23">
        <f t="shared" si="18"/>
        <v>0.7221119985973069</v>
      </c>
      <c r="AB23">
        <f t="shared" si="19"/>
        <v>18937.023218753049</v>
      </c>
      <c r="AC23">
        <f t="shared" si="2"/>
        <v>18402.062424340424</v>
      </c>
      <c r="AE23">
        <f t="shared" si="3"/>
        <v>0</v>
      </c>
      <c r="AF23">
        <f t="shared" si="4"/>
        <v>0</v>
      </c>
      <c r="AG23">
        <f t="shared" si="4"/>
        <v>-18.052799964932671</v>
      </c>
      <c r="AH23">
        <f t="shared" si="5"/>
        <v>-15706.078167786773</v>
      </c>
      <c r="AI23">
        <f t="shared" si="6"/>
        <v>-15724.130967751706</v>
      </c>
      <c r="AJ23">
        <f t="shared" si="7"/>
        <v>534.96079441262555</v>
      </c>
      <c r="AK23">
        <f t="shared" si="22"/>
        <v>1325.5916253127136</v>
      </c>
      <c r="AL23">
        <f t="shared" si="8"/>
        <v>-13863.578548026366</v>
      </c>
      <c r="AN23">
        <f t="shared" si="9"/>
        <v>0</v>
      </c>
      <c r="AO23">
        <f t="shared" si="9"/>
        <v>0</v>
      </c>
      <c r="AP23">
        <f t="shared" si="9"/>
        <v>-1.8714753730133336</v>
      </c>
      <c r="AQ23">
        <f t="shared" si="9"/>
        <v>-1628.1983157588791</v>
      </c>
      <c r="AR23">
        <f t="shared" si="9"/>
        <v>-1630.0697911318925</v>
      </c>
      <c r="AS23">
        <f t="shared" si="9"/>
        <v>55.457655001752059</v>
      </c>
      <c r="AT23">
        <f t="shared" si="9"/>
        <v>137.4197956142209</v>
      </c>
      <c r="AU23">
        <f t="shared" si="9"/>
        <v>-1437.1923405159193</v>
      </c>
      <c r="AW23">
        <v>20</v>
      </c>
      <c r="AX23">
        <f>IF(Z23&gt;0, (R23*SUMPRODUCT(K23:$K$98, X23:$X$98)-K23*$AZ$3)/Z23, 0)</f>
        <v>25483.667990680377</v>
      </c>
    </row>
    <row r="24" spans="5:50" x14ac:dyDescent="0.25">
      <c r="E24">
        <v>2024</v>
      </c>
      <c r="F24" s="5">
        <f>EconomicRates!C64</f>
        <v>3.5571999999999999E-2</v>
      </c>
      <c r="G24" s="5">
        <f>EconomicRates!D64</f>
        <v>7.0000000000000007E-2</v>
      </c>
      <c r="H24" s="5">
        <f t="shared" si="10"/>
        <v>0.12000000000000001</v>
      </c>
      <c r="I24" s="5">
        <f t="shared" si="11"/>
        <v>1.1200000000000001</v>
      </c>
      <c r="J24">
        <f t="shared" si="12"/>
        <v>0.89285714285714279</v>
      </c>
      <c r="K24">
        <f t="shared" si="20"/>
        <v>9.2559611679185999E-2</v>
      </c>
      <c r="L24" s="2">
        <v>21</v>
      </c>
      <c r="M24" s="6">
        <v>1.1678121E-2</v>
      </c>
      <c r="Q24" s="4">
        <f t="shared" si="21"/>
        <v>25</v>
      </c>
      <c r="R24">
        <f t="shared" si="0"/>
        <v>2000000</v>
      </c>
      <c r="S24">
        <f t="shared" si="1"/>
        <v>25221.639829770302</v>
      </c>
      <c r="U24">
        <f t="shared" si="13"/>
        <v>1.1678121E-2</v>
      </c>
      <c r="V24">
        <f t="shared" si="14"/>
        <v>0.01</v>
      </c>
      <c r="W24">
        <f t="shared" si="15"/>
        <v>0.7221119985973069</v>
      </c>
      <c r="X24">
        <f t="shared" si="16"/>
        <v>8.4329112951711804E-3</v>
      </c>
      <c r="Y24">
        <f t="shared" si="17"/>
        <v>7.2211199859730695E-3</v>
      </c>
      <c r="Z24">
        <f t="shared" si="18"/>
        <v>0.70645796731616262</v>
      </c>
      <c r="AB24">
        <f t="shared" si="19"/>
        <v>18402.062424340424</v>
      </c>
      <c r="AC24">
        <f t="shared" si="2"/>
        <v>17818.028406519894</v>
      </c>
      <c r="AE24">
        <f t="shared" si="3"/>
        <v>0</v>
      </c>
      <c r="AF24">
        <f t="shared" si="4"/>
        <v>0</v>
      </c>
      <c r="AG24">
        <f t="shared" si="4"/>
        <v>-17.661449182904065</v>
      </c>
      <c r="AH24">
        <f t="shared" si="5"/>
        <v>-16865.822590342363</v>
      </c>
      <c r="AI24">
        <f t="shared" si="6"/>
        <v>-16883.484039525265</v>
      </c>
      <c r="AJ24">
        <f t="shared" si="7"/>
        <v>584.0340178205297</v>
      </c>
      <c r="AK24">
        <f t="shared" si="22"/>
        <v>1288.1443697038299</v>
      </c>
      <c r="AL24">
        <f t="shared" si="8"/>
        <v>-15011.305652000905</v>
      </c>
      <c r="AN24">
        <f t="shared" si="9"/>
        <v>0</v>
      </c>
      <c r="AO24">
        <f t="shared" si="9"/>
        <v>0</v>
      </c>
      <c r="AP24">
        <f t="shared" si="9"/>
        <v>-1.634736878061277</v>
      </c>
      <c r="AQ24">
        <f t="shared" si="9"/>
        <v>-1561.093989612132</v>
      </c>
      <c r="AR24">
        <f t="shared" si="9"/>
        <v>-1562.7287264901931</v>
      </c>
      <c r="AS24">
        <f t="shared" si="9"/>
        <v>54.057961896903024</v>
      </c>
      <c r="AT24">
        <f t="shared" si="9"/>
        <v>119.2301426465163</v>
      </c>
      <c r="AU24">
        <f t="shared" si="9"/>
        <v>-1389.4406219467737</v>
      </c>
      <c r="AW24">
        <v>21</v>
      </c>
      <c r="AX24">
        <f>IF(Z24&gt;0, (R24*SUMPRODUCT(K24:$K$98, X24:$X$98)-K24*$AZ$3)/Z24, 0)</f>
        <v>25221.639829770302</v>
      </c>
    </row>
    <row r="25" spans="5:50" x14ac:dyDescent="0.25">
      <c r="E25">
        <v>2025</v>
      </c>
      <c r="F25" s="5">
        <f>EconomicRates!C65</f>
        <v>3.5571999999999999E-2</v>
      </c>
      <c r="G25" s="5">
        <f>EconomicRates!D65</f>
        <v>7.0000000000000007E-2</v>
      </c>
      <c r="H25" s="5">
        <f t="shared" si="10"/>
        <v>0.12000000000000001</v>
      </c>
      <c r="I25" s="5">
        <f t="shared" si="11"/>
        <v>1.1200000000000001</v>
      </c>
      <c r="J25">
        <f t="shared" si="12"/>
        <v>0.89285714285714279</v>
      </c>
      <c r="K25">
        <f t="shared" si="20"/>
        <v>8.2642510427844637E-2</v>
      </c>
      <c r="L25" s="2">
        <v>22</v>
      </c>
      <c r="M25" s="6">
        <v>1.2859717E-2</v>
      </c>
      <c r="Q25" s="4">
        <f t="shared" si="21"/>
        <v>25</v>
      </c>
      <c r="R25">
        <f t="shared" si="0"/>
        <v>2000000</v>
      </c>
      <c r="S25">
        <f t="shared" si="1"/>
        <v>24900.784243054575</v>
      </c>
      <c r="U25">
        <f t="shared" si="13"/>
        <v>1.2859717E-2</v>
      </c>
      <c r="V25">
        <f t="shared" si="14"/>
        <v>0.01</v>
      </c>
      <c r="W25">
        <f t="shared" si="15"/>
        <v>0.70645796731616262</v>
      </c>
      <c r="X25">
        <f t="shared" si="16"/>
        <v>9.0848495320811004E-3</v>
      </c>
      <c r="Y25">
        <f t="shared" si="17"/>
        <v>7.0645796731616259E-3</v>
      </c>
      <c r="Z25">
        <f t="shared" si="18"/>
        <v>0.69030853811091986</v>
      </c>
      <c r="AB25">
        <f t="shared" si="19"/>
        <v>17818.028406519894</v>
      </c>
      <c r="AC25">
        <f t="shared" si="2"/>
        <v>17189.223968638431</v>
      </c>
      <c r="AE25">
        <f t="shared" si="3"/>
        <v>0</v>
      </c>
      <c r="AF25">
        <f t="shared" si="4"/>
        <v>0</v>
      </c>
      <c r="AG25">
        <f t="shared" si="4"/>
        <v>-17.257713452772997</v>
      </c>
      <c r="AH25">
        <f t="shared" si="5"/>
        <v>-18169.6990641622</v>
      </c>
      <c r="AI25">
        <f t="shared" si="6"/>
        <v>-18186.956777614974</v>
      </c>
      <c r="AJ25">
        <f t="shared" si="7"/>
        <v>628.80443788146295</v>
      </c>
      <c r="AK25">
        <f t="shared" si="22"/>
        <v>1247.2619884563926</v>
      </c>
      <c r="AL25">
        <f t="shared" si="8"/>
        <v>-16310.890351277119</v>
      </c>
      <c r="AN25">
        <f t="shared" si="9"/>
        <v>0</v>
      </c>
      <c r="AO25">
        <f t="shared" si="9"/>
        <v>0</v>
      </c>
      <c r="AP25">
        <f t="shared" si="9"/>
        <v>-1.426220763981547</v>
      </c>
      <c r="AQ25">
        <f t="shared" si="9"/>
        <v>-1501.5895443808236</v>
      </c>
      <c r="AR25">
        <f t="shared" si="9"/>
        <v>-1503.0157651448053</v>
      </c>
      <c r="AS25">
        <f t="shared" si="9"/>
        <v>51.965977314693788</v>
      </c>
      <c r="AT25">
        <f t="shared" si="9"/>
        <v>103.07686188726166</v>
      </c>
      <c r="AU25">
        <f t="shared" si="9"/>
        <v>-1347.9729259428498</v>
      </c>
      <c r="AW25">
        <v>22</v>
      </c>
      <c r="AX25">
        <f>IF(Z25&gt;0, (R25*SUMPRODUCT(K25:$K$98, X25:$X$98)-K25*$AZ$3)/Z25, 0)</f>
        <v>24900.784243054575</v>
      </c>
    </row>
    <row r="26" spans="5:50" x14ac:dyDescent="0.25">
      <c r="E26">
        <v>2026</v>
      </c>
      <c r="F26" s="5">
        <f>EconomicRates!C66</f>
        <v>3.5571999999999999E-2</v>
      </c>
      <c r="G26" s="5">
        <f>EconomicRates!D66</f>
        <v>7.0000000000000007E-2</v>
      </c>
      <c r="H26" s="5">
        <f t="shared" si="10"/>
        <v>0.12000000000000001</v>
      </c>
      <c r="I26" s="5">
        <f t="shared" si="11"/>
        <v>1.1200000000000001</v>
      </c>
      <c r="J26">
        <f t="shared" si="12"/>
        <v>0.89285714285714279</v>
      </c>
      <c r="K26">
        <f t="shared" si="20"/>
        <v>7.3787955739146996E-2</v>
      </c>
      <c r="L26" s="2">
        <v>23</v>
      </c>
      <c r="M26" s="6">
        <v>1.4223828000000001E-2</v>
      </c>
      <c r="Q26" s="4">
        <f t="shared" si="21"/>
        <v>25</v>
      </c>
      <c r="R26">
        <f t="shared" si="0"/>
        <v>2000000</v>
      </c>
      <c r="S26">
        <f t="shared" si="1"/>
        <v>24525.480836671468</v>
      </c>
      <c r="U26">
        <f t="shared" si="13"/>
        <v>1.4223828000000001E-2</v>
      </c>
      <c r="V26">
        <f t="shared" si="14"/>
        <v>0.01</v>
      </c>
      <c r="W26">
        <f t="shared" si="15"/>
        <v>0.69030853811091986</v>
      </c>
      <c r="X26">
        <f t="shared" si="16"/>
        <v>9.8188299130211702E-3</v>
      </c>
      <c r="Y26">
        <f t="shared" si="17"/>
        <v>6.9030853811091987E-3</v>
      </c>
      <c r="Z26">
        <f t="shared" si="18"/>
        <v>0.67358662281678949</v>
      </c>
      <c r="AB26">
        <f t="shared" si="19"/>
        <v>17189.223968638431</v>
      </c>
      <c r="AC26">
        <f t="shared" si="2"/>
        <v>16520.035809731424</v>
      </c>
      <c r="AE26">
        <f t="shared" si="3"/>
        <v>0</v>
      </c>
      <c r="AF26">
        <f t="shared" si="4"/>
        <v>0</v>
      </c>
      <c r="AG26">
        <f t="shared" si="4"/>
        <v>-16.839665570419736</v>
      </c>
      <c r="AH26">
        <f t="shared" si="5"/>
        <v>-19637.659826042342</v>
      </c>
      <c r="AI26">
        <f t="shared" si="6"/>
        <v>-19654.499491612762</v>
      </c>
      <c r="AJ26">
        <f t="shared" si="7"/>
        <v>669.18815890700716</v>
      </c>
      <c r="AK26">
        <f t="shared" si="22"/>
        <v>1203.2456778046903</v>
      </c>
      <c r="AL26">
        <f t="shared" si="8"/>
        <v>-17782.065654901064</v>
      </c>
      <c r="AN26">
        <f t="shared" si="9"/>
        <v>0</v>
      </c>
      <c r="AO26">
        <f t="shared" si="9"/>
        <v>0</v>
      </c>
      <c r="AP26">
        <f t="shared" si="9"/>
        <v>-1.242564497772169</v>
      </c>
      <c r="AQ26">
        <f t="shared" si="9"/>
        <v>-1449.0227740644375</v>
      </c>
      <c r="AR26">
        <f t="shared" si="9"/>
        <v>-1450.2653385622095</v>
      </c>
      <c r="AS26">
        <f t="shared" si="9"/>
        <v>49.37802625059151</v>
      </c>
      <c r="AT26">
        <f t="shared" si="9"/>
        <v>88.785038817172421</v>
      </c>
      <c r="AU26">
        <f t="shared" si="9"/>
        <v>-1312.1022734944456</v>
      </c>
      <c r="AW26">
        <v>23</v>
      </c>
      <c r="AX26">
        <f>IF(Z26&gt;0, (R26*SUMPRODUCT(K26:$K$98, X26:$X$98)-K26*$AZ$3)/Z26, 0)</f>
        <v>24525.480836671468</v>
      </c>
    </row>
    <row r="27" spans="5:50" x14ac:dyDescent="0.25">
      <c r="E27">
        <v>2027</v>
      </c>
      <c r="F27" s="5">
        <f>EconomicRates!C67</f>
        <v>3.5571999999999999E-2</v>
      </c>
      <c r="G27" s="5">
        <f>EconomicRates!D67</f>
        <v>7.0000000000000007E-2</v>
      </c>
      <c r="H27" s="5">
        <f t="shared" si="10"/>
        <v>0.12000000000000001</v>
      </c>
      <c r="I27" s="5">
        <f t="shared" si="11"/>
        <v>1.1200000000000001</v>
      </c>
      <c r="J27">
        <f t="shared" si="12"/>
        <v>0.89285714285714279</v>
      </c>
      <c r="K27">
        <f t="shared" si="20"/>
        <v>6.5882103338524095E-2</v>
      </c>
      <c r="L27" s="2">
        <v>24</v>
      </c>
      <c r="M27" s="6">
        <v>1.5749540999999999E-2</v>
      </c>
      <c r="Q27" s="4">
        <f t="shared" si="21"/>
        <v>25</v>
      </c>
      <c r="R27">
        <f t="shared" si="0"/>
        <v>2000000</v>
      </c>
      <c r="S27">
        <f t="shared" si="1"/>
        <v>24098.163049567</v>
      </c>
      <c r="U27">
        <f t="shared" si="13"/>
        <v>1.5749540999999999E-2</v>
      </c>
      <c r="V27">
        <f t="shared" si="14"/>
        <v>0.01</v>
      </c>
      <c r="W27">
        <f t="shared" si="15"/>
        <v>0.67358662281678949</v>
      </c>
      <c r="X27">
        <f t="shared" si="16"/>
        <v>1.0608680133104561E-2</v>
      </c>
      <c r="Y27">
        <f t="shared" si="17"/>
        <v>6.7358662281678952E-3</v>
      </c>
      <c r="Z27">
        <f t="shared" si="18"/>
        <v>0.65624207645551702</v>
      </c>
      <c r="AB27">
        <f t="shared" si="19"/>
        <v>16520.035809731424</v>
      </c>
      <c r="AC27">
        <f t="shared" si="2"/>
        <v>15814.228558411462</v>
      </c>
      <c r="AE27">
        <f t="shared" si="3"/>
        <v>0</v>
      </c>
      <c r="AF27">
        <f t="shared" si="4"/>
        <v>0</v>
      </c>
      <c r="AG27">
        <f t="shared" si="4"/>
        <v>-16.406051911387927</v>
      </c>
      <c r="AH27">
        <f t="shared" si="5"/>
        <v>-21217.360266209122</v>
      </c>
      <c r="AI27">
        <f t="shared" si="6"/>
        <v>-21233.76631812051</v>
      </c>
      <c r="AJ27">
        <f t="shared" si="7"/>
        <v>705.80725131996223</v>
      </c>
      <c r="AK27">
        <f t="shared" si="22"/>
        <v>1156.4025066811998</v>
      </c>
      <c r="AL27">
        <f t="shared" si="8"/>
        <v>-19371.556560119348</v>
      </c>
      <c r="AN27">
        <f t="shared" si="9"/>
        <v>0</v>
      </c>
      <c r="AO27">
        <f t="shared" si="9"/>
        <v>0</v>
      </c>
      <c r="AP27">
        <f t="shared" si="9"/>
        <v>-1.0808652074032501</v>
      </c>
      <c r="AQ27">
        <f t="shared" si="9"/>
        <v>-1397.8443216290846</v>
      </c>
      <c r="AR27">
        <f t="shared" si="9"/>
        <v>-1398.9251868364877</v>
      </c>
      <c r="AS27">
        <f t="shared" si="9"/>
        <v>46.500066268541396</v>
      </c>
      <c r="AT27">
        <f t="shared" si="9"/>
        <v>76.186229446099105</v>
      </c>
      <c r="AU27">
        <f t="shared" si="9"/>
        <v>-1276.2388911218472</v>
      </c>
      <c r="AW27">
        <v>24</v>
      </c>
      <c r="AX27">
        <f>IF(Z27&gt;0, (R27*SUMPRODUCT(K27:$K$98, X27:$X$98)-K27*$AZ$3)/Z27, 0)</f>
        <v>24098.163049567</v>
      </c>
    </row>
    <row r="28" spans="5:50" x14ac:dyDescent="0.25">
      <c r="E28">
        <v>2028</v>
      </c>
      <c r="F28" s="5">
        <f>EconomicRates!C68</f>
        <v>3.5571999999999999E-2</v>
      </c>
      <c r="G28" s="5">
        <f>EconomicRates!D68</f>
        <v>7.0000000000000007E-2</v>
      </c>
      <c r="H28" s="5">
        <f t="shared" si="10"/>
        <v>0.12000000000000001</v>
      </c>
      <c r="I28" s="5">
        <f t="shared" si="11"/>
        <v>1.1200000000000001</v>
      </c>
      <c r="J28">
        <f t="shared" si="12"/>
        <v>0.89285714285714279</v>
      </c>
      <c r="K28">
        <f t="shared" si="20"/>
        <v>5.8823306552253651E-2</v>
      </c>
      <c r="L28" s="2">
        <v>25</v>
      </c>
      <c r="M28" s="6">
        <v>1.7447312E-2</v>
      </c>
      <c r="Q28" s="4">
        <f t="shared" si="21"/>
        <v>25</v>
      </c>
      <c r="R28">
        <f t="shared" si="0"/>
        <v>2000000</v>
      </c>
      <c r="S28">
        <f t="shared" si="1"/>
        <v>23627.798180586655</v>
      </c>
      <c r="U28">
        <f t="shared" si="13"/>
        <v>1.7447312E-2</v>
      </c>
      <c r="V28">
        <f t="shared" si="14"/>
        <v>0.01</v>
      </c>
      <c r="W28">
        <f t="shared" si="15"/>
        <v>0.65624207645551702</v>
      </c>
      <c r="X28">
        <f t="shared" si="16"/>
        <v>1.1449660255447259E-2</v>
      </c>
      <c r="Y28">
        <f t="shared" si="17"/>
        <v>6.5624207645551703E-3</v>
      </c>
      <c r="Z28">
        <f t="shared" si="18"/>
        <v>0.63822999543551462</v>
      </c>
      <c r="AB28">
        <f t="shared" si="19"/>
        <v>15814.228558411462</v>
      </c>
      <c r="AC28">
        <f t="shared" si="2"/>
        <v>15079.969524947081</v>
      </c>
      <c r="AE28">
        <f t="shared" si="3"/>
        <v>0</v>
      </c>
      <c r="AF28">
        <f t="shared" si="4"/>
        <v>0</v>
      </c>
      <c r="AG28">
        <f t="shared" si="4"/>
        <v>-15.955749885887865</v>
      </c>
      <c r="AH28">
        <f t="shared" si="5"/>
        <v>-22899.320510894519</v>
      </c>
      <c r="AI28">
        <f t="shared" si="6"/>
        <v>-22915.276260780407</v>
      </c>
      <c r="AJ28">
        <f t="shared" si="7"/>
        <v>734.25903346438099</v>
      </c>
      <c r="AK28">
        <f t="shared" si="22"/>
        <v>1106.9959990888024</v>
      </c>
      <c r="AL28">
        <f t="shared" si="8"/>
        <v>-21074.021228227226</v>
      </c>
      <c r="AN28">
        <f t="shared" si="9"/>
        <v>0</v>
      </c>
      <c r="AO28">
        <f t="shared" si="9"/>
        <v>0</v>
      </c>
      <c r="AP28">
        <f t="shared" si="9"/>
        <v>-0.93856996680866811</v>
      </c>
      <c r="AQ28">
        <f t="shared" si="9"/>
        <v>-1347.0137502506579</v>
      </c>
      <c r="AR28">
        <f t="shared" si="9"/>
        <v>-1347.9523202174666</v>
      </c>
      <c r="AS28">
        <f t="shared" si="9"/>
        <v>43.191544214236757</v>
      </c>
      <c r="AT28">
        <f t="shared" si="9"/>
        <v>65.117165006518931</v>
      </c>
      <c r="AU28">
        <f t="shared" si="9"/>
        <v>-1239.6436109967112</v>
      </c>
      <c r="AW28">
        <v>25</v>
      </c>
      <c r="AX28">
        <f>IF(Z28&gt;0, (R28*SUMPRODUCT(K28:$K$98, X28:$X$98)-K28*$AZ$3)/Z28, 0)</f>
        <v>23627.798180586655</v>
      </c>
    </row>
    <row r="29" spans="5:50" x14ac:dyDescent="0.25">
      <c r="E29">
        <v>2029</v>
      </c>
      <c r="F29" s="5">
        <f>EconomicRates!C69</f>
        <v>3.5571999999999999E-2</v>
      </c>
      <c r="G29" s="5">
        <f>EconomicRates!D69</f>
        <v>7.0000000000000007E-2</v>
      </c>
      <c r="H29" s="5">
        <f t="shared" si="10"/>
        <v>0.12000000000000001</v>
      </c>
      <c r="I29" s="5">
        <f t="shared" si="11"/>
        <v>1.1200000000000001</v>
      </c>
      <c r="J29">
        <f t="shared" si="12"/>
        <v>0.89285714285714279</v>
      </c>
      <c r="K29">
        <f t="shared" si="20"/>
        <v>5.2520809421655039E-2</v>
      </c>
      <c r="L29" s="2">
        <v>26</v>
      </c>
      <c r="M29" s="6">
        <v>1.9300032000000002E-2</v>
      </c>
      <c r="Q29" s="4">
        <f t="shared" si="21"/>
        <v>25</v>
      </c>
      <c r="R29">
        <f t="shared" si="0"/>
        <v>2000000</v>
      </c>
      <c r="S29">
        <f t="shared" si="1"/>
        <v>23123.087546917875</v>
      </c>
      <c r="U29">
        <f t="shared" si="13"/>
        <v>1.9300032000000002E-2</v>
      </c>
      <c r="V29">
        <f t="shared" si="14"/>
        <v>0.01</v>
      </c>
      <c r="W29">
        <f t="shared" si="15"/>
        <v>0.63822999543551462</v>
      </c>
      <c r="X29">
        <f t="shared" si="16"/>
        <v>1.2317859335265286E-2</v>
      </c>
      <c r="Y29">
        <f t="shared" si="17"/>
        <v>6.3822999543551463E-3</v>
      </c>
      <c r="Z29">
        <f t="shared" si="18"/>
        <v>0.61952983614589419</v>
      </c>
      <c r="AB29">
        <f t="shared" si="19"/>
        <v>15079.969524947081</v>
      </c>
      <c r="AC29">
        <f t="shared" si="2"/>
        <v>14325.442639129198</v>
      </c>
      <c r="AE29">
        <f t="shared" si="3"/>
        <v>0</v>
      </c>
      <c r="AF29">
        <f t="shared" si="4"/>
        <v>0</v>
      </c>
      <c r="AG29">
        <f t="shared" si="4"/>
        <v>-15.488245903647355</v>
      </c>
      <c r="AH29">
        <f t="shared" si="5"/>
        <v>-24635.718670530572</v>
      </c>
      <c r="AI29">
        <f t="shared" si="6"/>
        <v>-24651.206916434221</v>
      </c>
      <c r="AJ29">
        <f t="shared" si="7"/>
        <v>754.52688581788243</v>
      </c>
      <c r="AK29">
        <f t="shared" si="22"/>
        <v>1055.5978667462957</v>
      </c>
      <c r="AL29">
        <f t="shared" si="8"/>
        <v>-22841.082163870044</v>
      </c>
      <c r="AN29">
        <f t="shared" si="9"/>
        <v>0</v>
      </c>
      <c r="AO29">
        <f t="shared" si="9"/>
        <v>0</v>
      </c>
      <c r="AP29">
        <f t="shared" si="9"/>
        <v>-0.81345521138119203</v>
      </c>
      <c r="AQ29">
        <f t="shared" si="9"/>
        <v>-1293.887885260445</v>
      </c>
      <c r="AR29">
        <f t="shared" si="9"/>
        <v>-1294.7013404718264</v>
      </c>
      <c r="AS29">
        <f t="shared" si="9"/>
        <v>39.628362773555878</v>
      </c>
      <c r="AT29">
        <f t="shared" si="9"/>
        <v>55.440854385287807</v>
      </c>
      <c r="AU29">
        <f t="shared" si="9"/>
        <v>-1199.6321233129827</v>
      </c>
      <c r="AW29">
        <v>26</v>
      </c>
      <c r="AX29">
        <f>IF(Z29&gt;0, (R29*SUMPRODUCT(K29:$K$98, X29:$X$98)-K29*$AZ$3)/Z29, 0)</f>
        <v>23123.087546917875</v>
      </c>
    </row>
    <row r="30" spans="5:50" x14ac:dyDescent="0.25">
      <c r="E30">
        <v>2030</v>
      </c>
      <c r="F30" s="5">
        <f>EconomicRates!C70</f>
        <v>3.5571999999999999E-2</v>
      </c>
      <c r="G30" s="5">
        <f>EconomicRates!D70</f>
        <v>7.0000000000000007E-2</v>
      </c>
      <c r="H30" s="5">
        <f t="shared" si="10"/>
        <v>0.12000000000000001</v>
      </c>
      <c r="I30" s="5">
        <f t="shared" si="11"/>
        <v>1.1200000000000001</v>
      </c>
      <c r="J30">
        <f t="shared" si="12"/>
        <v>0.89285714285714279</v>
      </c>
      <c r="K30">
        <f t="shared" si="20"/>
        <v>4.6893579840763422E-2</v>
      </c>
      <c r="L30" s="2">
        <v>27</v>
      </c>
      <c r="M30" s="6">
        <v>2.1337168E-2</v>
      </c>
      <c r="Q30" s="4">
        <f t="shared" si="21"/>
        <v>25</v>
      </c>
      <c r="R30">
        <f t="shared" si="0"/>
        <v>2000000</v>
      </c>
      <c r="S30">
        <f t="shared" si="1"/>
        <v>22596.583998562855</v>
      </c>
      <c r="U30">
        <f t="shared" si="13"/>
        <v>2.1337168E-2</v>
      </c>
      <c r="V30">
        <f t="shared" si="14"/>
        <v>0.01</v>
      </c>
      <c r="W30">
        <f t="shared" si="15"/>
        <v>0.61952983614589419</v>
      </c>
      <c r="X30">
        <f t="shared" si="16"/>
        <v>1.3219012194857417E-2</v>
      </c>
      <c r="Y30">
        <f t="shared" si="17"/>
        <v>6.1952983614589419E-3</v>
      </c>
      <c r="Z30">
        <f t="shared" si="18"/>
        <v>0.60011552558957781</v>
      </c>
      <c r="AB30">
        <f t="shared" si="19"/>
        <v>14325.442639129198</v>
      </c>
      <c r="AC30">
        <f t="shared" si="2"/>
        <v>13560.560882826592</v>
      </c>
      <c r="AE30">
        <f t="shared" si="3"/>
        <v>0</v>
      </c>
      <c r="AF30">
        <f t="shared" si="4"/>
        <v>0</v>
      </c>
      <c r="AG30">
        <f t="shared" si="4"/>
        <v>-15.002888139739445</v>
      </c>
      <c r="AH30">
        <f t="shared" si="5"/>
        <v>-26438.024389714836</v>
      </c>
      <c r="AI30">
        <f t="shared" si="6"/>
        <v>-26453.027277854577</v>
      </c>
      <c r="AJ30">
        <f t="shared" si="7"/>
        <v>764.88175630260594</v>
      </c>
      <c r="AK30">
        <f t="shared" si="22"/>
        <v>1002.780984739044</v>
      </c>
      <c r="AL30">
        <f t="shared" si="8"/>
        <v>-24685.364536812926</v>
      </c>
      <c r="AN30">
        <f t="shared" si="9"/>
        <v>0</v>
      </c>
      <c r="AO30">
        <f t="shared" si="9"/>
        <v>0</v>
      </c>
      <c r="AP30">
        <f t="shared" si="9"/>
        <v>-0.70353913282291425</v>
      </c>
      <c r="AQ30">
        <f t="shared" si="9"/>
        <v>-1239.7736075511432</v>
      </c>
      <c r="AR30">
        <f t="shared" si="9"/>
        <v>-1240.4771466839663</v>
      </c>
      <c r="AS30">
        <f t="shared" si="9"/>
        <v>35.868043707919604</v>
      </c>
      <c r="AT30">
        <f t="shared" si="9"/>
        <v>47.023990170659729</v>
      </c>
      <c r="AU30">
        <f t="shared" si="9"/>
        <v>-1157.5851128053869</v>
      </c>
      <c r="AW30">
        <v>27</v>
      </c>
      <c r="AX30">
        <f>IF(Z30&gt;0, (R30*SUMPRODUCT(K30:$K$98, X30:$X$98)-K30*$AZ$3)/Z30, 0)</f>
        <v>22596.583998562855</v>
      </c>
    </row>
    <row r="31" spans="5:50" x14ac:dyDescent="0.25">
      <c r="E31">
        <v>2031</v>
      </c>
      <c r="F31" s="5">
        <f>EconomicRates!C71</f>
        <v>3.5571999999999999E-2</v>
      </c>
      <c r="G31" s="5">
        <f>EconomicRates!D71</f>
        <v>7.0000000000000007E-2</v>
      </c>
      <c r="H31" s="5">
        <f t="shared" si="10"/>
        <v>0.12000000000000001</v>
      </c>
      <c r="I31" s="5">
        <f t="shared" si="11"/>
        <v>1.1200000000000001</v>
      </c>
      <c r="J31">
        <f t="shared" si="12"/>
        <v>0.89285714285714279</v>
      </c>
      <c r="K31">
        <f t="shared" si="20"/>
        <v>4.1869267714967337E-2</v>
      </c>
      <c r="L31" s="2">
        <v>28</v>
      </c>
      <c r="M31" s="6">
        <v>2.3628113999999999E-2</v>
      </c>
      <c r="Q31" s="4">
        <f t="shared" si="21"/>
        <v>25</v>
      </c>
      <c r="R31">
        <f t="shared" si="0"/>
        <v>2000000</v>
      </c>
      <c r="S31">
        <f t="shared" si="1"/>
        <v>22059.574261762791</v>
      </c>
      <c r="U31">
        <f t="shared" si="13"/>
        <v>2.3628113999999999E-2</v>
      </c>
      <c r="V31">
        <f t="shared" si="14"/>
        <v>0.01</v>
      </c>
      <c r="W31">
        <f t="shared" si="15"/>
        <v>0.60011552558957781</v>
      </c>
      <c r="X31">
        <f t="shared" si="16"/>
        <v>1.4179598051800461E-2</v>
      </c>
      <c r="Y31">
        <f t="shared" si="17"/>
        <v>6.0011552558957779E-3</v>
      </c>
      <c r="Z31">
        <f t="shared" si="18"/>
        <v>0.57993477228188162</v>
      </c>
      <c r="AB31">
        <f t="shared" si="19"/>
        <v>13560.560882826592</v>
      </c>
      <c r="AC31">
        <f t="shared" si="2"/>
        <v>12793.114176130661</v>
      </c>
      <c r="AE31">
        <f t="shared" si="3"/>
        <v>0</v>
      </c>
      <c r="AF31">
        <f t="shared" si="4"/>
        <v>0</v>
      </c>
      <c r="AG31">
        <f t="shared" si="4"/>
        <v>-14.498369307047041</v>
      </c>
      <c r="AH31">
        <f t="shared" si="5"/>
        <v>-28359.196103600923</v>
      </c>
      <c r="AI31">
        <f t="shared" si="6"/>
        <v>-28373.69447290797</v>
      </c>
      <c r="AJ31">
        <f t="shared" si="7"/>
        <v>767.44670669593143</v>
      </c>
      <c r="AK31">
        <f t="shared" si="22"/>
        <v>949.23926179786156</v>
      </c>
      <c r="AL31">
        <f t="shared" si="8"/>
        <v>-26657.008504414174</v>
      </c>
      <c r="AN31">
        <f t="shared" si="9"/>
        <v>0</v>
      </c>
      <c r="AO31">
        <f t="shared" si="9"/>
        <v>0</v>
      </c>
      <c r="AP31">
        <f t="shared" si="9"/>
        <v>-0.60703610594721802</v>
      </c>
      <c r="AQ31">
        <f t="shared" si="9"/>
        <v>-1187.3787738429257</v>
      </c>
      <c r="AR31">
        <f t="shared" si="9"/>
        <v>-1187.9858099488729</v>
      </c>
      <c r="AS31">
        <f t="shared" si="9"/>
        <v>32.132431619621968</v>
      </c>
      <c r="AT31">
        <f t="shared" si="9"/>
        <v>39.743952777772634</v>
      </c>
      <c r="AU31">
        <f t="shared" si="9"/>
        <v>-1116.1094255514781</v>
      </c>
      <c r="AW31">
        <v>28</v>
      </c>
      <c r="AX31">
        <f>IF(Z31&gt;0, (R31*SUMPRODUCT(K31:$K$98, X31:$X$98)-K31*$AZ$3)/Z31, 0)</f>
        <v>22059.574261762791</v>
      </c>
    </row>
    <row r="32" spans="5:50" x14ac:dyDescent="0.25">
      <c r="E32">
        <v>2032</v>
      </c>
      <c r="F32" s="5">
        <f>EconomicRates!C72</f>
        <v>3.5571999999999999E-2</v>
      </c>
      <c r="G32" s="5">
        <f>EconomicRates!D72</f>
        <v>7.0000000000000007E-2</v>
      </c>
      <c r="H32" s="5">
        <f t="shared" si="10"/>
        <v>0.12000000000000001</v>
      </c>
      <c r="I32" s="5">
        <f t="shared" si="11"/>
        <v>1.1200000000000001</v>
      </c>
      <c r="J32">
        <f t="shared" si="12"/>
        <v>0.89285714285714279</v>
      </c>
      <c r="K32">
        <f t="shared" si="20"/>
        <v>3.7383274745506546E-2</v>
      </c>
      <c r="L32" s="2">
        <v>29</v>
      </c>
      <c r="M32" s="6">
        <v>2.6203289000000001E-2</v>
      </c>
      <c r="Q32" s="4">
        <f t="shared" si="21"/>
        <v>25</v>
      </c>
      <c r="R32">
        <f t="shared" si="0"/>
        <v>2000000</v>
      </c>
      <c r="S32">
        <f t="shared" si="1"/>
        <v>21518.360650719016</v>
      </c>
      <c r="U32">
        <f t="shared" si="13"/>
        <v>2.6203289000000001E-2</v>
      </c>
      <c r="V32">
        <f t="shared" si="14"/>
        <v>0.01</v>
      </c>
      <c r="W32">
        <f t="shared" si="15"/>
        <v>0.57993477228188162</v>
      </c>
      <c r="X32">
        <f t="shared" si="16"/>
        <v>1.5196198439251334E-2</v>
      </c>
      <c r="Y32">
        <f t="shared" si="17"/>
        <v>5.7993477228188159E-3</v>
      </c>
      <c r="Z32">
        <f t="shared" si="18"/>
        <v>0.55893922611981139</v>
      </c>
      <c r="AB32">
        <f t="shared" si="19"/>
        <v>12793.114176130661</v>
      </c>
      <c r="AC32">
        <f t="shared" si="2"/>
        <v>12027.455849479888</v>
      </c>
      <c r="AE32">
        <f t="shared" si="3"/>
        <v>0</v>
      </c>
      <c r="AF32">
        <f t="shared" si="4"/>
        <v>0</v>
      </c>
      <c r="AG32">
        <f t="shared" si="4"/>
        <v>-13.973480652995285</v>
      </c>
      <c r="AH32">
        <f t="shared" si="5"/>
        <v>-30392.39687850267</v>
      </c>
      <c r="AI32">
        <f t="shared" si="6"/>
        <v>-30406.370359155666</v>
      </c>
      <c r="AJ32">
        <f t="shared" si="7"/>
        <v>765.65832665077323</v>
      </c>
      <c r="AK32">
        <f t="shared" si="22"/>
        <v>895.5179923291463</v>
      </c>
      <c r="AL32">
        <f t="shared" si="8"/>
        <v>-28745.194040175746</v>
      </c>
      <c r="AN32">
        <f t="shared" si="9"/>
        <v>0</v>
      </c>
      <c r="AO32">
        <f t="shared" si="9"/>
        <v>0</v>
      </c>
      <c r="AP32">
        <f t="shared" si="9"/>
        <v>-0.52237446640194296</v>
      </c>
      <c r="AQ32">
        <f t="shared" si="9"/>
        <v>-1136.1673226835408</v>
      </c>
      <c r="AR32">
        <f t="shared" si="9"/>
        <v>-1136.6896971499427</v>
      </c>
      <c r="AS32">
        <f t="shared" si="9"/>
        <v>28.622815586370653</v>
      </c>
      <c r="AT32">
        <f t="shared" si="9"/>
        <v>33.4773951467849</v>
      </c>
      <c r="AU32">
        <f t="shared" si="9"/>
        <v>-1074.5894864167872</v>
      </c>
      <c r="AW32">
        <v>29</v>
      </c>
      <c r="AX32">
        <f>IF(Z32&gt;0, (R32*SUMPRODUCT(K32:$K$98, X32:$X$98)-K32*$AZ$3)/Z32, 0)</f>
        <v>21518.360650719016</v>
      </c>
    </row>
    <row r="33" spans="5:50" x14ac:dyDescent="0.25">
      <c r="E33">
        <v>2033</v>
      </c>
      <c r="F33" s="5">
        <f>EconomicRates!C73</f>
        <v>3.5571999999999999E-2</v>
      </c>
      <c r="G33" s="5">
        <f>EconomicRates!D73</f>
        <v>7.0000000000000007E-2</v>
      </c>
      <c r="H33" s="5">
        <f t="shared" si="10"/>
        <v>0.12000000000000001</v>
      </c>
      <c r="I33" s="5">
        <f t="shared" si="11"/>
        <v>1.1200000000000001</v>
      </c>
      <c r="J33">
        <f t="shared" si="12"/>
        <v>0.89285714285714279</v>
      </c>
      <c r="K33">
        <f t="shared" si="20"/>
        <v>3.337792387991656E-2</v>
      </c>
      <c r="L33" s="2">
        <v>30</v>
      </c>
      <c r="M33" s="6">
        <v>2.9108322999999998E-2</v>
      </c>
      <c r="Q33" s="4">
        <f t="shared" si="21"/>
        <v>25</v>
      </c>
      <c r="R33">
        <f t="shared" si="0"/>
        <v>2000000</v>
      </c>
      <c r="S33">
        <f t="shared" si="1"/>
        <v>20979.786222729897</v>
      </c>
      <c r="U33">
        <f t="shared" si="13"/>
        <v>2.9108322999999998E-2</v>
      </c>
      <c r="V33">
        <f t="shared" si="14"/>
        <v>0.01</v>
      </c>
      <c r="W33">
        <f t="shared" si="15"/>
        <v>0.55893922611981139</v>
      </c>
      <c r="X33">
        <f t="shared" si="16"/>
        <v>1.6269783531265507E-2</v>
      </c>
      <c r="Y33">
        <f t="shared" si="17"/>
        <v>5.5893922611981138E-3</v>
      </c>
      <c r="Z33">
        <f t="shared" si="18"/>
        <v>0.53708005032734774</v>
      </c>
      <c r="AB33">
        <f t="shared" si="19"/>
        <v>12027.455849479888</v>
      </c>
      <c r="AC33">
        <f t="shared" si="2"/>
        <v>11267.82464036077</v>
      </c>
      <c r="AE33">
        <f t="shared" si="3"/>
        <v>0</v>
      </c>
      <c r="AF33">
        <f t="shared" si="4"/>
        <v>0</v>
      </c>
      <c r="AG33">
        <f t="shared" si="4"/>
        <v>-13.427001258183694</v>
      </c>
      <c r="AH33">
        <f t="shared" si="5"/>
        <v>-32539.567062531012</v>
      </c>
      <c r="AI33">
        <f t="shared" si="6"/>
        <v>-32552.994063789196</v>
      </c>
      <c r="AJ33">
        <f t="shared" si="7"/>
        <v>759.63120911911756</v>
      </c>
      <c r="AK33">
        <f t="shared" si="22"/>
        <v>841.92190946359221</v>
      </c>
      <c r="AL33">
        <f t="shared" si="8"/>
        <v>-30951.440945206487</v>
      </c>
      <c r="AN33">
        <f t="shared" si="9"/>
        <v>0</v>
      </c>
      <c r="AO33">
        <f t="shared" si="9"/>
        <v>0</v>
      </c>
      <c r="AP33">
        <f t="shared" si="9"/>
        <v>-0.44816542593119923</v>
      </c>
      <c r="AQ33">
        <f t="shared" si="9"/>
        <v>-1086.1031924986003</v>
      </c>
      <c r="AR33">
        <f t="shared" si="9"/>
        <v>-1086.5513579245314</v>
      </c>
      <c r="AS33">
        <f t="shared" si="9"/>
        <v>25.354912674786885</v>
      </c>
      <c r="AT33">
        <f t="shared" si="9"/>
        <v>28.101605406909783</v>
      </c>
      <c r="AU33">
        <f t="shared" si="9"/>
        <v>-1033.0948398428347</v>
      </c>
      <c r="AW33">
        <v>30</v>
      </c>
      <c r="AX33">
        <f>IF(Z33&gt;0, (R33*SUMPRODUCT(K33:$K$98, X33:$X$98)-K33*$AZ$3)/Z33, 0)</f>
        <v>20979.786222729897</v>
      </c>
    </row>
    <row r="34" spans="5:50" x14ac:dyDescent="0.25">
      <c r="E34">
        <v>2034</v>
      </c>
      <c r="F34" s="5">
        <f>EconomicRates!C74</f>
        <v>3.5571999999999999E-2</v>
      </c>
      <c r="G34" s="5">
        <f>EconomicRates!D74</f>
        <v>7.0000000000000007E-2</v>
      </c>
      <c r="H34" s="5">
        <f t="shared" si="10"/>
        <v>0.12000000000000001</v>
      </c>
      <c r="I34" s="5">
        <f t="shared" si="11"/>
        <v>1.1200000000000001</v>
      </c>
      <c r="J34">
        <f t="shared" si="12"/>
        <v>0.89285714285714279</v>
      </c>
      <c r="K34">
        <f t="shared" si="20"/>
        <v>2.9801717749925499E-2</v>
      </c>
      <c r="L34" s="2">
        <v>31</v>
      </c>
      <c r="M34" s="6">
        <v>3.2245303000000003E-2</v>
      </c>
      <c r="Q34" s="4">
        <f t="shared" si="21"/>
        <v>25</v>
      </c>
      <c r="R34">
        <f t="shared" si="0"/>
        <v>2000000</v>
      </c>
      <c r="S34">
        <f t="shared" si="1"/>
        <v>20447.316565673129</v>
      </c>
      <c r="U34">
        <f t="shared" si="13"/>
        <v>3.2245303000000003E-2</v>
      </c>
      <c r="V34">
        <f t="shared" si="14"/>
        <v>0.01</v>
      </c>
      <c r="W34">
        <f t="shared" si="15"/>
        <v>0.53708005032734774</v>
      </c>
      <c r="X34">
        <f t="shared" si="16"/>
        <v>1.731830895806058E-2</v>
      </c>
      <c r="Y34">
        <f t="shared" si="17"/>
        <v>5.3708005032734778E-3</v>
      </c>
      <c r="Z34">
        <f t="shared" si="18"/>
        <v>0.51439094086601378</v>
      </c>
      <c r="AB34">
        <f t="shared" si="19"/>
        <v>11267.82464036077</v>
      </c>
      <c r="AC34">
        <f t="shared" si="2"/>
        <v>10517.914406401831</v>
      </c>
      <c r="AE34">
        <f t="shared" si="3"/>
        <v>0</v>
      </c>
      <c r="AF34">
        <f t="shared" si="4"/>
        <v>0</v>
      </c>
      <c r="AG34">
        <f t="shared" si="4"/>
        <v>-12.859773521650345</v>
      </c>
      <c r="AH34">
        <f t="shared" si="5"/>
        <v>-34636.617916121162</v>
      </c>
      <c r="AI34">
        <f t="shared" si="6"/>
        <v>-34649.477689642816</v>
      </c>
      <c r="AJ34">
        <f t="shared" si="7"/>
        <v>749.91023395893899</v>
      </c>
      <c r="AK34">
        <f t="shared" si="22"/>
        <v>788.74772482525395</v>
      </c>
      <c r="AL34">
        <f t="shared" si="8"/>
        <v>-33110.819730858624</v>
      </c>
      <c r="AN34">
        <f t="shared" si="9"/>
        <v>0</v>
      </c>
      <c r="AO34">
        <f t="shared" si="9"/>
        <v>0</v>
      </c>
      <c r="AP34">
        <f t="shared" si="9"/>
        <v>-0.38324334082018902</v>
      </c>
      <c r="AQ34">
        <f t="shared" si="9"/>
        <v>-1032.2307109482556</v>
      </c>
      <c r="AR34">
        <f t="shared" si="9"/>
        <v>-1032.6139542890758</v>
      </c>
      <c r="AS34">
        <f t="shared" si="9"/>
        <v>22.348613130224894</v>
      </c>
      <c r="AT34">
        <f t="shared" si="9"/>
        <v>23.506037071138124</v>
      </c>
      <c r="AU34">
        <f t="shared" ref="AU34:AU69" si="23">AL34*$K34</f>
        <v>-986.75930408771285</v>
      </c>
      <c r="AW34">
        <v>31</v>
      </c>
      <c r="AX34">
        <f>IF(Z34&gt;0, (R34*SUMPRODUCT(K34:$K$98, X34:$X$98)-K34*$AZ$3)/Z34, 0)</f>
        <v>20447.316565673129</v>
      </c>
    </row>
    <row r="35" spans="5:50" x14ac:dyDescent="0.25">
      <c r="E35">
        <v>2035</v>
      </c>
      <c r="F35" s="5">
        <f>EconomicRates!C75</f>
        <v>3.5571999999999999E-2</v>
      </c>
      <c r="G35" s="5">
        <f>EconomicRates!D75</f>
        <v>7.0000000000000007E-2</v>
      </c>
      <c r="H35" s="5">
        <f t="shared" si="10"/>
        <v>0.12000000000000001</v>
      </c>
      <c r="I35" s="5">
        <f t="shared" si="11"/>
        <v>1.1200000000000001</v>
      </c>
      <c r="J35">
        <f t="shared" si="12"/>
        <v>0.89285714285714279</v>
      </c>
      <c r="K35">
        <f t="shared" si="20"/>
        <v>2.660867656243348E-2</v>
      </c>
      <c r="L35" s="2">
        <v>32</v>
      </c>
      <c r="M35" s="6">
        <v>3.5522971E-2</v>
      </c>
      <c r="Q35" s="4">
        <f t="shared" si="21"/>
        <v>25</v>
      </c>
      <c r="R35">
        <f t="shared" si="0"/>
        <v>2000000</v>
      </c>
      <c r="S35">
        <f t="shared" si="1"/>
        <v>19931.502000717865</v>
      </c>
      <c r="U35">
        <f t="shared" si="13"/>
        <v>3.5522971E-2</v>
      </c>
      <c r="V35">
        <f t="shared" si="14"/>
        <v>0.01</v>
      </c>
      <c r="W35">
        <f t="shared" si="15"/>
        <v>0.51439094086601378</v>
      </c>
      <c r="X35">
        <f t="shared" si="16"/>
        <v>1.8272694475046123E-2</v>
      </c>
      <c r="Y35">
        <f t="shared" si="17"/>
        <v>5.1439094086601382E-3</v>
      </c>
      <c r="Z35">
        <f t="shared" si="18"/>
        <v>0.49097433698230747</v>
      </c>
      <c r="AB35">
        <f t="shared" si="19"/>
        <v>10517.914406401831</v>
      </c>
      <c r="AC35">
        <f t="shared" si="2"/>
        <v>9785.855979863989</v>
      </c>
      <c r="AE35">
        <f t="shared" si="3"/>
        <v>0</v>
      </c>
      <c r="AF35">
        <f t="shared" ref="AF35:AG69" si="24">-$Z35*P35</f>
        <v>0</v>
      </c>
      <c r="AG35">
        <f t="shared" si="24"/>
        <v>-12.274358424557686</v>
      </c>
      <c r="AH35">
        <f t="shared" si="5"/>
        <v>-36545.388950092245</v>
      </c>
      <c r="AI35">
        <f t="shared" ref="AI35:AI66" si="25">SUM(AE35:AH35)</f>
        <v>-36557.6633085168</v>
      </c>
      <c r="AJ35">
        <f t="shared" si="7"/>
        <v>732.05842653784202</v>
      </c>
      <c r="AK35">
        <f t="shared" si="22"/>
        <v>736.25400844812827</v>
      </c>
      <c r="AL35">
        <f t="shared" ref="AL35:AL69" si="26">SUM(AI35:AK35)</f>
        <v>-35089.350873530828</v>
      </c>
      <c r="AN35">
        <f t="shared" ref="AN35:AT69" si="27">AE35*$K35</f>
        <v>0</v>
      </c>
      <c r="AO35">
        <f t="shared" si="27"/>
        <v>0</v>
      </c>
      <c r="AP35">
        <f t="shared" si="27"/>
        <v>-0.32660443333043604</v>
      </c>
      <c r="AQ35">
        <f t="shared" si="27"/>
        <v>-972.42443442133504</v>
      </c>
      <c r="AR35">
        <f t="shared" si="27"/>
        <v>-972.75103885466535</v>
      </c>
      <c r="AS35">
        <f t="shared" si="27"/>
        <v>19.479105896549409</v>
      </c>
      <c r="AT35">
        <f t="shared" si="27"/>
        <v>19.590744778591411</v>
      </c>
      <c r="AU35">
        <f t="shared" si="23"/>
        <v>-933.6811881795245</v>
      </c>
      <c r="AW35">
        <v>32</v>
      </c>
      <c r="AX35">
        <f>IF(Z35&gt;0, (R35*SUMPRODUCT(K35:$K$98, X35:$X$98)-K35*$AZ$3)/Z35, 0)</f>
        <v>19931.502000717865</v>
      </c>
    </row>
    <row r="36" spans="5:50" x14ac:dyDescent="0.25">
      <c r="E36">
        <v>2036</v>
      </c>
      <c r="F36" s="5">
        <f>EconomicRates!C76</f>
        <v>3.5571999999999999E-2</v>
      </c>
      <c r="G36" s="5">
        <f>EconomicRates!D76</f>
        <v>7.0000000000000007E-2</v>
      </c>
      <c r="H36" s="5">
        <f t="shared" si="10"/>
        <v>0.12000000000000001</v>
      </c>
      <c r="I36" s="5">
        <f t="shared" si="11"/>
        <v>1.1200000000000001</v>
      </c>
      <c r="J36">
        <f t="shared" si="12"/>
        <v>0.89285714285714279</v>
      </c>
      <c r="K36">
        <f t="shared" si="20"/>
        <v>2.3757746930744176E-2</v>
      </c>
      <c r="L36" s="2">
        <v>33</v>
      </c>
      <c r="M36" s="6">
        <v>4.8051124000000001E-2</v>
      </c>
      <c r="Q36" s="4">
        <f t="shared" si="21"/>
        <v>25</v>
      </c>
      <c r="R36">
        <f t="shared" si="0"/>
        <v>2000000</v>
      </c>
      <c r="S36">
        <f t="shared" si="1"/>
        <v>19636.709421751777</v>
      </c>
      <c r="U36">
        <f t="shared" si="13"/>
        <v>4.8051124000000001E-2</v>
      </c>
      <c r="V36">
        <f t="shared" si="14"/>
        <v>0.01</v>
      </c>
      <c r="W36">
        <f t="shared" si="15"/>
        <v>0.49097433698230747</v>
      </c>
      <c r="X36">
        <f t="shared" si="16"/>
        <v>2.3591868747154642E-2</v>
      </c>
      <c r="Y36">
        <f t="shared" si="17"/>
        <v>4.9097433698230752E-3</v>
      </c>
      <c r="Z36">
        <f t="shared" si="18"/>
        <v>0.46247272486532975</v>
      </c>
      <c r="AB36">
        <f t="shared" si="19"/>
        <v>9785.855979863989</v>
      </c>
      <c r="AC36">
        <f t="shared" si="2"/>
        <v>9081.4425136662376</v>
      </c>
      <c r="AE36">
        <f t="shared" si="3"/>
        <v>0</v>
      </c>
      <c r="AF36">
        <f t="shared" si="24"/>
        <v>0</v>
      </c>
      <c r="AG36">
        <f t="shared" si="24"/>
        <v>-11.561818121633245</v>
      </c>
      <c r="AH36">
        <f t="shared" si="5"/>
        <v>-47183.737494309287</v>
      </c>
      <c r="AI36">
        <f t="shared" si="25"/>
        <v>-47195.299312430921</v>
      </c>
      <c r="AJ36">
        <f t="shared" si="7"/>
        <v>704.4134661977514</v>
      </c>
      <c r="AK36">
        <f t="shared" si="22"/>
        <v>685.00991859047929</v>
      </c>
      <c r="AL36">
        <f t="shared" si="26"/>
        <v>-45805.875927642694</v>
      </c>
      <c r="AN36">
        <f t="shared" si="27"/>
        <v>0</v>
      </c>
      <c r="AO36">
        <f t="shared" si="27"/>
        <v>0</v>
      </c>
      <c r="AP36">
        <f t="shared" si="27"/>
        <v>-0.27468274899305462</v>
      </c>
      <c r="AQ36">
        <f t="shared" si="27"/>
        <v>-1120.9792946364653</v>
      </c>
      <c r="AR36">
        <f t="shared" si="27"/>
        <v>-1121.2539773854585</v>
      </c>
      <c r="AS36">
        <f t="shared" si="27"/>
        <v>16.735276864534494</v>
      </c>
      <c r="AT36">
        <f t="shared" si="27"/>
        <v>16.274292290922276</v>
      </c>
      <c r="AU36">
        <f t="shared" si="23"/>
        <v>-1088.2444082300017</v>
      </c>
      <c r="AW36">
        <v>33</v>
      </c>
      <c r="AX36">
        <f>IF(Z36&gt;0, (R36*SUMPRODUCT(K36:$K$98, X36:$X$98)-K36*$AZ$3)/Z36, 0)</f>
        <v>19636.709421751777</v>
      </c>
    </row>
    <row r="37" spans="5:50" x14ac:dyDescent="0.25">
      <c r="E37">
        <v>2037</v>
      </c>
      <c r="F37" s="5">
        <f>EconomicRates!C77</f>
        <v>3.5571999999999999E-2</v>
      </c>
      <c r="G37" s="5">
        <f>EconomicRates!D77</f>
        <v>7.0000000000000007E-2</v>
      </c>
      <c r="H37" s="5">
        <f t="shared" si="10"/>
        <v>0.12000000000000001</v>
      </c>
      <c r="I37" s="5">
        <f t="shared" si="11"/>
        <v>1.1200000000000001</v>
      </c>
      <c r="J37">
        <f t="shared" si="12"/>
        <v>0.89285714285714279</v>
      </c>
      <c r="K37">
        <f t="shared" si="20"/>
        <v>2.1212274045307299E-2</v>
      </c>
      <c r="L37" s="2">
        <v>34</v>
      </c>
      <c r="M37" s="6">
        <v>6.1583839000000001E-2</v>
      </c>
      <c r="Q37" s="4">
        <f t="shared" si="21"/>
        <v>25</v>
      </c>
      <c r="R37">
        <f t="shared" si="0"/>
        <v>2000000</v>
      </c>
      <c r="S37">
        <f t="shared" si="1"/>
        <v>19097.312619867385</v>
      </c>
      <c r="U37">
        <f t="shared" si="13"/>
        <v>6.1583839000000001E-2</v>
      </c>
      <c r="V37">
        <f t="shared" si="14"/>
        <v>0.01</v>
      </c>
      <c r="W37">
        <f t="shared" si="15"/>
        <v>0.46247272486532975</v>
      </c>
      <c r="X37">
        <f t="shared" si="16"/>
        <v>2.8480845829997766E-2</v>
      </c>
      <c r="Y37">
        <f t="shared" si="17"/>
        <v>4.624727248653298E-3</v>
      </c>
      <c r="Z37">
        <f t="shared" si="18"/>
        <v>0.42936715178667867</v>
      </c>
      <c r="AB37">
        <f t="shared" si="19"/>
        <v>9081.4425136662376</v>
      </c>
      <c r="AC37">
        <f t="shared" si="2"/>
        <v>8199.7587263722544</v>
      </c>
      <c r="AE37">
        <f t="shared" si="3"/>
        <v>0</v>
      </c>
      <c r="AF37">
        <f t="shared" si="24"/>
        <v>0</v>
      </c>
      <c r="AG37">
        <f t="shared" si="24"/>
        <v>-10.734178794666967</v>
      </c>
      <c r="AH37">
        <f t="shared" si="5"/>
        <v>-56961.691659995529</v>
      </c>
      <c r="AI37">
        <f t="shared" si="25"/>
        <v>-56972.425838790194</v>
      </c>
      <c r="AJ37">
        <f t="shared" si="7"/>
        <v>881.68378729398319</v>
      </c>
      <c r="AK37">
        <f t="shared" si="22"/>
        <v>635.70097595663674</v>
      </c>
      <c r="AL37">
        <f t="shared" si="26"/>
        <v>-55455.041075539579</v>
      </c>
      <c r="AN37">
        <f t="shared" si="27"/>
        <v>0</v>
      </c>
      <c r="AO37">
        <f t="shared" si="27"/>
        <v>0</v>
      </c>
      <c r="AP37">
        <f t="shared" si="27"/>
        <v>-0.22769634224380209</v>
      </c>
      <c r="AQ37">
        <f t="shared" si="27"/>
        <v>-1208.2870135761204</v>
      </c>
      <c r="AR37">
        <f t="shared" si="27"/>
        <v>-1208.5147099183641</v>
      </c>
      <c r="AS37">
        <f t="shared" si="27"/>
        <v>18.7025181173844</v>
      </c>
      <c r="AT37">
        <f t="shared" si="27"/>
        <v>13.484663312861485</v>
      </c>
      <c r="AU37">
        <f t="shared" si="23"/>
        <v>-1176.3275284881183</v>
      </c>
      <c r="AW37">
        <v>34</v>
      </c>
      <c r="AX37">
        <f>IF(Z37&gt;0, (R37*SUMPRODUCT(K37:$K$98, X37:$X$98)-K37*$AZ$3)/Z37, 0)</f>
        <v>19097.312619867385</v>
      </c>
    </row>
    <row r="38" spans="5:50" x14ac:dyDescent="0.25">
      <c r="E38">
        <v>2038</v>
      </c>
      <c r="F38" s="5">
        <f>EconomicRates!C78</f>
        <v>3.5571999999999999E-2</v>
      </c>
      <c r="G38" s="5">
        <f>EconomicRates!D78</f>
        <v>7.0000000000000007E-2</v>
      </c>
      <c r="H38" s="5">
        <f t="shared" si="10"/>
        <v>0.12000000000000001</v>
      </c>
      <c r="I38" s="5">
        <f t="shared" si="11"/>
        <v>1.1200000000000001</v>
      </c>
      <c r="J38">
        <f t="shared" si="12"/>
        <v>0.89285714285714279</v>
      </c>
      <c r="K38">
        <f t="shared" si="20"/>
        <v>1.8939530397595803E-2</v>
      </c>
      <c r="L38" s="2">
        <v>35</v>
      </c>
      <c r="M38" s="6">
        <v>7.6495508000000004E-2</v>
      </c>
      <c r="Q38" s="4">
        <f t="shared" si="21"/>
        <v>25</v>
      </c>
      <c r="R38">
        <f t="shared" si="0"/>
        <v>2000000</v>
      </c>
      <c r="S38">
        <f t="shared" si="1"/>
        <v>18369.70669658784</v>
      </c>
      <c r="U38">
        <f t="shared" si="13"/>
        <v>7.6495508000000004E-2</v>
      </c>
      <c r="V38">
        <f t="shared" si="14"/>
        <v>0.01</v>
      </c>
      <c r="W38">
        <f t="shared" si="15"/>
        <v>0.42936715178667867</v>
      </c>
      <c r="X38">
        <f t="shared" si="16"/>
        <v>3.2844658394435094E-2</v>
      </c>
      <c r="Y38">
        <f t="shared" si="17"/>
        <v>4.2936715178667866E-3</v>
      </c>
      <c r="Z38">
        <f t="shared" si="18"/>
        <v>0.39222882187437674</v>
      </c>
      <c r="AB38">
        <f t="shared" si="19"/>
        <v>8199.7587263722544</v>
      </c>
      <c r="AC38">
        <f t="shared" si="2"/>
        <v>7205.1284157804976</v>
      </c>
      <c r="AE38">
        <f t="shared" si="3"/>
        <v>0</v>
      </c>
      <c r="AF38">
        <f t="shared" si="24"/>
        <v>0</v>
      </c>
      <c r="AG38">
        <f t="shared" si="24"/>
        <v>-9.8057205468594191</v>
      </c>
      <c r="AH38">
        <f t="shared" si="5"/>
        <v>-65689.316788870186</v>
      </c>
      <c r="AI38">
        <f t="shared" si="25"/>
        <v>-65699.122509417051</v>
      </c>
      <c r="AJ38">
        <f t="shared" si="7"/>
        <v>994.63031059175682</v>
      </c>
      <c r="AK38">
        <f t="shared" si="22"/>
        <v>573.98311084605791</v>
      </c>
      <c r="AL38">
        <f t="shared" si="26"/>
        <v>-64130.509087979241</v>
      </c>
      <c r="AN38">
        <f t="shared" si="27"/>
        <v>0</v>
      </c>
      <c r="AO38">
        <f t="shared" si="27"/>
        <v>0</v>
      </c>
      <c r="AP38">
        <f t="shared" si="27"/>
        <v>-0.18571574236757371</v>
      </c>
      <c r="AQ38">
        <f t="shared" si="27"/>
        <v>-1244.1248121201072</v>
      </c>
      <c r="AR38">
        <f t="shared" si="27"/>
        <v>-1244.3105278624748</v>
      </c>
      <c r="AS38">
        <f t="shared" si="27"/>
        <v>18.837831001822732</v>
      </c>
      <c r="AT38">
        <f t="shared" si="27"/>
        <v>10.870970575575516</v>
      </c>
      <c r="AU38">
        <f t="shared" si="23"/>
        <v>-1214.6017262850767</v>
      </c>
      <c r="AW38">
        <v>35</v>
      </c>
      <c r="AX38">
        <f>IF(Z38&gt;0, (R38*SUMPRODUCT(K38:$K$98, X38:$X$98)-K38*$AZ$3)/Z38, 0)</f>
        <v>18369.70669658784</v>
      </c>
    </row>
    <row r="39" spans="5:50" x14ac:dyDescent="0.25">
      <c r="E39">
        <v>2039</v>
      </c>
      <c r="F39" s="5">
        <f>EconomicRates!C79</f>
        <v>3.5571999999999999E-2</v>
      </c>
      <c r="G39" s="5">
        <f>EconomicRates!D79</f>
        <v>7.0000000000000007E-2</v>
      </c>
      <c r="H39" s="5">
        <f t="shared" si="10"/>
        <v>0.12000000000000001</v>
      </c>
      <c r="I39" s="5">
        <f t="shared" si="11"/>
        <v>1.1200000000000001</v>
      </c>
      <c r="J39">
        <f t="shared" si="12"/>
        <v>0.89285714285714279</v>
      </c>
      <c r="K39">
        <f t="shared" si="20"/>
        <v>1.6910294997853393E-2</v>
      </c>
      <c r="L39" s="2">
        <v>36</v>
      </c>
      <c r="M39" s="6">
        <v>9.2986215999999997E-2</v>
      </c>
      <c r="Q39" s="4">
        <f t="shared" si="21"/>
        <v>25</v>
      </c>
      <c r="R39">
        <f t="shared" si="0"/>
        <v>2000000</v>
      </c>
      <c r="S39">
        <f t="shared" si="1"/>
        <v>17484.828021847941</v>
      </c>
      <c r="U39">
        <f t="shared" si="13"/>
        <v>9.2986215999999997E-2</v>
      </c>
      <c r="V39">
        <f t="shared" si="14"/>
        <v>0.01</v>
      </c>
      <c r="W39">
        <f t="shared" si="15"/>
        <v>0.39222882187437674</v>
      </c>
      <c r="X39">
        <f t="shared" si="16"/>
        <v>3.6471873952236319E-2</v>
      </c>
      <c r="Y39">
        <f t="shared" si="17"/>
        <v>3.9222882187437674E-3</v>
      </c>
      <c r="Z39">
        <f t="shared" si="18"/>
        <v>0.35183465970339667</v>
      </c>
      <c r="AB39">
        <f t="shared" si="19"/>
        <v>7205.1284157804976</v>
      </c>
      <c r="AC39">
        <f t="shared" si="2"/>
        <v>6151.7685170392851</v>
      </c>
      <c r="AE39">
        <f t="shared" si="3"/>
        <v>0</v>
      </c>
      <c r="AF39">
        <f t="shared" si="24"/>
        <v>0</v>
      </c>
      <c r="AG39">
        <f t="shared" si="24"/>
        <v>-8.795866492584917</v>
      </c>
      <c r="AH39">
        <f t="shared" si="5"/>
        <v>-72943.747904472635</v>
      </c>
      <c r="AI39">
        <f t="shared" si="25"/>
        <v>-72952.543770965218</v>
      </c>
      <c r="AJ39">
        <f t="shared" si="7"/>
        <v>1053.3598987412124</v>
      </c>
      <c r="AK39">
        <f t="shared" si="22"/>
        <v>504.35898910463487</v>
      </c>
      <c r="AL39">
        <f t="shared" si="26"/>
        <v>-71394.824883119378</v>
      </c>
      <c r="AN39">
        <f t="shared" si="27"/>
        <v>0</v>
      </c>
      <c r="AO39">
        <f t="shared" si="27"/>
        <v>0</v>
      </c>
      <c r="AP39">
        <f t="shared" si="27"/>
        <v>-0.148740697151345</v>
      </c>
      <c r="AQ39">
        <f t="shared" si="27"/>
        <v>-1233.5002953136825</v>
      </c>
      <c r="AR39">
        <f t="shared" si="27"/>
        <v>-1233.6490360108339</v>
      </c>
      <c r="AS39">
        <f t="shared" si="27"/>
        <v>17.81262662662288</v>
      </c>
      <c r="AT39">
        <f t="shared" si="27"/>
        <v>8.5288592905785006</v>
      </c>
      <c r="AU39">
        <f t="shared" si="23"/>
        <v>-1207.3075500936325</v>
      </c>
      <c r="AW39">
        <v>36</v>
      </c>
      <c r="AX39">
        <f>IF(Z39&gt;0, (R39*SUMPRODUCT(K39:$K$98, X39:$X$98)-K39*$AZ$3)/Z39, 0)</f>
        <v>17484.828021847941</v>
      </c>
    </row>
    <row r="40" spans="5:50" x14ac:dyDescent="0.25">
      <c r="E40">
        <v>2040</v>
      </c>
      <c r="F40" s="5">
        <f>EconomicRates!C80</f>
        <v>3.5571999999999999E-2</v>
      </c>
      <c r="G40" s="5">
        <f>EconomicRates!D80</f>
        <v>7.0000000000000007E-2</v>
      </c>
      <c r="H40" s="5">
        <f t="shared" si="10"/>
        <v>0.12000000000000001</v>
      </c>
      <c r="I40" s="5">
        <f t="shared" si="11"/>
        <v>1.1200000000000001</v>
      </c>
      <c r="J40">
        <f t="shared" si="12"/>
        <v>0.89285714285714279</v>
      </c>
      <c r="K40">
        <f t="shared" si="20"/>
        <v>1.5098477676654815E-2</v>
      </c>
      <c r="L40" s="2">
        <v>37</v>
      </c>
      <c r="M40" s="6">
        <v>0.109364504</v>
      </c>
      <c r="Q40" s="4">
        <f t="shared" si="21"/>
        <v>25</v>
      </c>
      <c r="R40">
        <f t="shared" si="0"/>
        <v>2000000</v>
      </c>
      <c r="S40">
        <f t="shared" si="1"/>
        <v>16423.397253358005</v>
      </c>
      <c r="U40">
        <f t="shared" si="13"/>
        <v>0.109364504</v>
      </c>
      <c r="V40">
        <f t="shared" si="14"/>
        <v>0.01</v>
      </c>
      <c r="W40">
        <f t="shared" si="15"/>
        <v>0.35183465970339667</v>
      </c>
      <c r="X40">
        <f t="shared" si="16"/>
        <v>3.8478223048470761E-2</v>
      </c>
      <c r="Y40">
        <f t="shared" si="17"/>
        <v>3.5183465970339669E-3</v>
      </c>
      <c r="Z40">
        <f t="shared" si="18"/>
        <v>0.30983809005789192</v>
      </c>
      <c r="AB40">
        <f t="shared" si="19"/>
        <v>6151.7685170392851</v>
      </c>
      <c r="AC40">
        <f t="shared" si="2"/>
        <v>5088.594037242473</v>
      </c>
      <c r="AE40">
        <f t="shared" si="3"/>
        <v>0</v>
      </c>
      <c r="AF40">
        <f t="shared" si="24"/>
        <v>0</v>
      </c>
      <c r="AG40">
        <f t="shared" si="24"/>
        <v>-7.7459522514472985</v>
      </c>
      <c r="AH40">
        <f t="shared" si="5"/>
        <v>-76956.446096941523</v>
      </c>
      <c r="AI40">
        <f t="shared" si="25"/>
        <v>-76964.192049192963</v>
      </c>
      <c r="AJ40">
        <f t="shared" si="7"/>
        <v>1063.1744797968122</v>
      </c>
      <c r="AK40">
        <f t="shared" si="22"/>
        <v>430.62379619274998</v>
      </c>
      <c r="AL40">
        <f t="shared" si="26"/>
        <v>-75470.393773203396</v>
      </c>
      <c r="AN40">
        <f t="shared" si="27"/>
        <v>0</v>
      </c>
      <c r="AO40">
        <f t="shared" si="27"/>
        <v>0</v>
      </c>
      <c r="AP40">
        <f t="shared" si="27"/>
        <v>-0.11695208715291114</v>
      </c>
      <c r="AQ40">
        <f t="shared" si="27"/>
        <v>-1161.9251834693612</v>
      </c>
      <c r="AR40">
        <f t="shared" si="27"/>
        <v>-1162.0421355565138</v>
      </c>
      <c r="AS40">
        <f t="shared" si="27"/>
        <v>16.052316149601264</v>
      </c>
      <c r="AT40">
        <f t="shared" si="27"/>
        <v>6.5017637738525877</v>
      </c>
      <c r="AU40">
        <f t="shared" si="23"/>
        <v>-1139.48805563306</v>
      </c>
      <c r="AW40">
        <v>37</v>
      </c>
      <c r="AX40">
        <f>IF(Z40&gt;0, (R40*SUMPRODUCT(K40:$K$98, X40:$X$98)-K40*$AZ$3)/Z40, 0)</f>
        <v>16423.397253358005</v>
      </c>
    </row>
    <row r="41" spans="5:50" x14ac:dyDescent="0.25">
      <c r="E41">
        <v>2041</v>
      </c>
      <c r="F41" s="5">
        <f>EconomicRates!C81</f>
        <v>3.5571999999999999E-2</v>
      </c>
      <c r="G41" s="5">
        <f>EconomicRates!D81</f>
        <v>7.0000000000000007E-2</v>
      </c>
      <c r="H41" s="5">
        <f t="shared" si="10"/>
        <v>0.12000000000000001</v>
      </c>
      <c r="I41" s="5">
        <f t="shared" si="11"/>
        <v>1.1200000000000001</v>
      </c>
      <c r="J41">
        <f t="shared" si="12"/>
        <v>0.89285714285714279</v>
      </c>
      <c r="K41">
        <f t="shared" si="20"/>
        <v>1.348078363987037E-2</v>
      </c>
      <c r="L41" s="2">
        <v>38</v>
      </c>
      <c r="M41" s="6">
        <v>0.12705264299999999</v>
      </c>
      <c r="Q41" s="4">
        <f t="shared" si="21"/>
        <v>25</v>
      </c>
      <c r="R41">
        <f t="shared" si="0"/>
        <v>2000000</v>
      </c>
      <c r="S41">
        <f t="shared" si="1"/>
        <v>15254.834318333642</v>
      </c>
      <c r="U41">
        <f t="shared" si="13"/>
        <v>0.12705264299999999</v>
      </c>
      <c r="V41">
        <f t="shared" si="14"/>
        <v>0.01</v>
      </c>
      <c r="W41">
        <f t="shared" si="15"/>
        <v>0.30983809005789192</v>
      </c>
      <c r="X41">
        <f t="shared" si="16"/>
        <v>3.936574824392719E-2</v>
      </c>
      <c r="Y41">
        <f t="shared" si="17"/>
        <v>3.0983809005789191E-3</v>
      </c>
      <c r="Z41">
        <f t="shared" si="18"/>
        <v>0.26737396091338583</v>
      </c>
      <c r="AB41">
        <f t="shared" si="19"/>
        <v>5088.594037242473</v>
      </c>
      <c r="AC41">
        <f t="shared" si="2"/>
        <v>4078.7454747703159</v>
      </c>
      <c r="AE41">
        <f t="shared" si="3"/>
        <v>0</v>
      </c>
      <c r="AF41">
        <f t="shared" si="24"/>
        <v>0</v>
      </c>
      <c r="AG41">
        <f t="shared" si="24"/>
        <v>-6.6843490228346454</v>
      </c>
      <c r="AH41">
        <f t="shared" si="5"/>
        <v>-78731.496487854383</v>
      </c>
      <c r="AI41">
        <f t="shared" si="25"/>
        <v>-78738.180836877218</v>
      </c>
      <c r="AJ41">
        <f t="shared" si="7"/>
        <v>1009.848562472157</v>
      </c>
      <c r="AK41">
        <f t="shared" si="22"/>
        <v>356.20158260697315</v>
      </c>
      <c r="AL41">
        <f t="shared" si="26"/>
        <v>-77372.130691798098</v>
      </c>
      <c r="AN41">
        <f t="shared" si="27"/>
        <v>0</v>
      </c>
      <c r="AO41">
        <f t="shared" si="27"/>
        <v>0</v>
      </c>
      <c r="AP41">
        <f t="shared" si="27"/>
        <v>-9.011026295021278E-2</v>
      </c>
      <c r="AQ41">
        <f t="shared" si="27"/>
        <v>-1061.3622697959788</v>
      </c>
      <c r="AR41">
        <f t="shared" si="27"/>
        <v>-1061.4523800589291</v>
      </c>
      <c r="AS41">
        <f t="shared" si="27"/>
        <v>13.613549979721265</v>
      </c>
      <c r="AT41">
        <f t="shared" si="27"/>
        <v>4.8018764673040177</v>
      </c>
      <c r="AU41">
        <f t="shared" si="23"/>
        <v>-1043.036953611904</v>
      </c>
      <c r="AW41">
        <v>38</v>
      </c>
      <c r="AX41">
        <f>IF(Z41&gt;0, (R41*SUMPRODUCT(K41:$K$98, X41:$X$98)-K41*$AZ$3)/Z41, 0)</f>
        <v>15254.834318333642</v>
      </c>
    </row>
    <row r="42" spans="5:50" x14ac:dyDescent="0.25">
      <c r="E42">
        <v>2042</v>
      </c>
      <c r="F42" s="5">
        <f>EconomicRates!C82</f>
        <v>3.5571999999999999E-2</v>
      </c>
      <c r="G42" s="5">
        <f>EconomicRates!D82</f>
        <v>7.0000000000000007E-2</v>
      </c>
      <c r="H42" s="5">
        <f t="shared" si="10"/>
        <v>0.12000000000000001</v>
      </c>
      <c r="I42" s="5">
        <f t="shared" si="11"/>
        <v>1.1200000000000001</v>
      </c>
      <c r="J42">
        <f t="shared" si="12"/>
        <v>0.89285714285714279</v>
      </c>
      <c r="K42">
        <f t="shared" si="20"/>
        <v>1.2036413964169972E-2</v>
      </c>
      <c r="L42" s="2">
        <v>39</v>
      </c>
      <c r="M42" s="6">
        <v>0.145586511</v>
      </c>
      <c r="Q42" s="4">
        <f t="shared" si="21"/>
        <v>25</v>
      </c>
      <c r="R42">
        <f t="shared" si="0"/>
        <v>2000000</v>
      </c>
      <c r="S42">
        <f t="shared" si="1"/>
        <v>13966.016456928188</v>
      </c>
      <c r="U42">
        <f t="shared" si="13"/>
        <v>0.145586511</v>
      </c>
      <c r="V42">
        <f t="shared" si="14"/>
        <v>0.01</v>
      </c>
      <c r="W42">
        <f t="shared" si="15"/>
        <v>0.26737396091338583</v>
      </c>
      <c r="X42">
        <f t="shared" si="16"/>
        <v>3.8926042101630219E-2</v>
      </c>
      <c r="Y42">
        <f t="shared" si="17"/>
        <v>2.6737396091338584E-3</v>
      </c>
      <c r="Z42">
        <f t="shared" si="18"/>
        <v>0.22577417920262174</v>
      </c>
      <c r="AB42">
        <f t="shared" si="19"/>
        <v>4078.7454747703159</v>
      </c>
      <c r="AC42">
        <f t="shared" si="2"/>
        <v>3153.165902293269</v>
      </c>
      <c r="AE42">
        <f t="shared" si="3"/>
        <v>0</v>
      </c>
      <c r="AF42">
        <f t="shared" si="24"/>
        <v>0</v>
      </c>
      <c r="AG42">
        <f t="shared" si="24"/>
        <v>-5.6443544800655436</v>
      </c>
      <c r="AH42">
        <f t="shared" si="5"/>
        <v>-77852.084203260441</v>
      </c>
      <c r="AI42">
        <f t="shared" si="25"/>
        <v>-77857.728557740513</v>
      </c>
      <c r="AJ42">
        <f t="shared" si="7"/>
        <v>925.5795724770469</v>
      </c>
      <c r="AK42">
        <f t="shared" si="22"/>
        <v>285.51218323392214</v>
      </c>
      <c r="AL42">
        <f t="shared" si="26"/>
        <v>-76646.636802029549</v>
      </c>
      <c r="AN42">
        <f t="shared" si="27"/>
        <v>0</v>
      </c>
      <c r="AO42">
        <f t="shared" si="27"/>
        <v>0</v>
      </c>
      <c r="AP42">
        <f t="shared" si="27"/>
        <v>-6.7937787082586257E-2</v>
      </c>
      <c r="AQ42">
        <f t="shared" si="27"/>
        <v>-937.05991344386052</v>
      </c>
      <c r="AR42">
        <f t="shared" si="27"/>
        <v>-937.12785123094318</v>
      </c>
      <c r="AS42">
        <f t="shared" si="27"/>
        <v>11.140658891113199</v>
      </c>
      <c r="AT42">
        <f t="shared" si="27"/>
        <v>3.4365428292174363</v>
      </c>
      <c r="AU42">
        <f t="shared" si="23"/>
        <v>-922.55064951061252</v>
      </c>
      <c r="AW42">
        <v>39</v>
      </c>
      <c r="AX42">
        <f>IF(Z42&gt;0, (R42*SUMPRODUCT(K42:$K$98, X42:$X$98)-K42*$AZ$3)/Z42, 0)</f>
        <v>13966.016456928188</v>
      </c>
    </row>
    <row r="43" spans="5:50" x14ac:dyDescent="0.25">
      <c r="E43">
        <v>2043</v>
      </c>
      <c r="F43" s="5">
        <f>EconomicRates!C83</f>
        <v>3.5571999999999999E-2</v>
      </c>
      <c r="G43" s="5">
        <f>EconomicRates!D83</f>
        <v>7.0000000000000007E-2</v>
      </c>
      <c r="H43" s="5">
        <f t="shared" si="10"/>
        <v>0.12000000000000001</v>
      </c>
      <c r="I43" s="5">
        <f t="shared" si="11"/>
        <v>1.1200000000000001</v>
      </c>
      <c r="J43">
        <f t="shared" si="12"/>
        <v>0.89285714285714279</v>
      </c>
      <c r="K43">
        <f t="shared" si="20"/>
        <v>1.0746798182294617E-2</v>
      </c>
      <c r="L43" s="2">
        <v>40</v>
      </c>
      <c r="M43" s="6">
        <v>0.16473611299999999</v>
      </c>
      <c r="Q43" s="4">
        <f t="shared" si="21"/>
        <v>25</v>
      </c>
      <c r="R43">
        <f t="shared" si="0"/>
        <v>2000000</v>
      </c>
      <c r="S43">
        <f t="shared" si="1"/>
        <v>12544.543984310854</v>
      </c>
      <c r="U43">
        <f t="shared" si="13"/>
        <v>0.16473611299999999</v>
      </c>
      <c r="V43">
        <f t="shared" si="14"/>
        <v>0.01</v>
      </c>
      <c r="W43">
        <f t="shared" si="15"/>
        <v>0.22577417920262174</v>
      </c>
      <c r="X43">
        <f t="shared" si="16"/>
        <v>3.7193160697605344E-2</v>
      </c>
      <c r="Y43">
        <f t="shared" si="17"/>
        <v>2.2577417920262174E-3</v>
      </c>
      <c r="Z43">
        <f t="shared" si="18"/>
        <v>0.18632327671299018</v>
      </c>
      <c r="AB43">
        <f t="shared" si="19"/>
        <v>3153.165902293269</v>
      </c>
      <c r="AC43">
        <f t="shared" si="2"/>
        <v>2337.3405400270276</v>
      </c>
      <c r="AE43">
        <f t="shared" si="3"/>
        <v>0</v>
      </c>
      <c r="AF43">
        <f t="shared" si="24"/>
        <v>0</v>
      </c>
      <c r="AG43">
        <f t="shared" si="24"/>
        <v>-4.6580819178247541</v>
      </c>
      <c r="AH43">
        <f t="shared" si="5"/>
        <v>-74386.321395210689</v>
      </c>
      <c r="AI43">
        <f t="shared" si="25"/>
        <v>-74390.979477128509</v>
      </c>
      <c r="AJ43">
        <f t="shared" si="7"/>
        <v>815.82536226624143</v>
      </c>
      <c r="AK43">
        <f t="shared" si="22"/>
        <v>220.72161316052885</v>
      </c>
      <c r="AL43">
        <f t="shared" si="26"/>
        <v>-73354.43250170174</v>
      </c>
      <c r="AN43">
        <f t="shared" si="27"/>
        <v>0</v>
      </c>
      <c r="AO43">
        <f t="shared" si="27"/>
        <v>0</v>
      </c>
      <c r="AP43">
        <f t="shared" si="27"/>
        <v>-5.0059466287458491E-2</v>
      </c>
      <c r="AQ43">
        <f t="shared" si="27"/>
        <v>-799.41478355763343</v>
      </c>
      <c r="AR43">
        <f t="shared" si="27"/>
        <v>-799.46484302392082</v>
      </c>
      <c r="AS43">
        <f t="shared" si="27"/>
        <v>8.7675105202726904</v>
      </c>
      <c r="AT43">
        <f t="shared" si="27"/>
        <v>2.3720506311067071</v>
      </c>
      <c r="AU43">
        <f t="shared" si="23"/>
        <v>-788.32528187254138</v>
      </c>
      <c r="AW43">
        <v>40</v>
      </c>
      <c r="AX43">
        <f>IF(Z43&gt;0, (R43*SUMPRODUCT(K43:$K$98, X43:$X$98)-K43*$AZ$3)/Z43, 0)</f>
        <v>12544.543984310854</v>
      </c>
    </row>
    <row r="44" spans="5:50" x14ac:dyDescent="0.25">
      <c r="E44">
        <v>2044</v>
      </c>
      <c r="F44" s="5">
        <f>EconomicRates!C84</f>
        <v>3.5571999999999999E-2</v>
      </c>
      <c r="G44" s="5">
        <f>EconomicRates!D84</f>
        <v>7.0000000000000007E-2</v>
      </c>
      <c r="H44" s="5">
        <f t="shared" si="10"/>
        <v>0.12000000000000001</v>
      </c>
      <c r="I44" s="5">
        <f t="shared" si="11"/>
        <v>1.1200000000000001</v>
      </c>
      <c r="J44">
        <f t="shared" si="12"/>
        <v>0.89285714285714279</v>
      </c>
      <c r="K44">
        <f t="shared" si="20"/>
        <v>9.5953555199059081E-3</v>
      </c>
      <c r="L44" s="2">
        <v>41</v>
      </c>
      <c r="M44" s="6">
        <v>0.18528323299999999</v>
      </c>
      <c r="Q44" s="4">
        <f t="shared" si="21"/>
        <v>25</v>
      </c>
      <c r="R44">
        <f t="shared" si="0"/>
        <v>2000000</v>
      </c>
      <c r="S44">
        <f t="shared" si="1"/>
        <v>10979.049786254398</v>
      </c>
      <c r="U44">
        <f t="shared" si="13"/>
        <v>0.18528323299999999</v>
      </c>
      <c r="V44">
        <f t="shared" si="14"/>
        <v>0.01</v>
      </c>
      <c r="W44">
        <f t="shared" si="15"/>
        <v>0.18632327671299018</v>
      </c>
      <c r="X44">
        <f t="shared" si="16"/>
        <v>3.4522579092536435E-2</v>
      </c>
      <c r="Y44">
        <f t="shared" si="17"/>
        <v>1.8632327671299017E-3</v>
      </c>
      <c r="Z44">
        <f t="shared" si="18"/>
        <v>0.14993746485332382</v>
      </c>
      <c r="AB44">
        <f t="shared" si="19"/>
        <v>2337.3405400270276</v>
      </c>
      <c r="AC44">
        <f t="shared" si="2"/>
        <v>1646.1708914494111</v>
      </c>
      <c r="AE44">
        <f t="shared" si="3"/>
        <v>0</v>
      </c>
      <c r="AF44">
        <f t="shared" si="24"/>
        <v>0</v>
      </c>
      <c r="AG44">
        <f t="shared" si="24"/>
        <v>-3.7484366213330955</v>
      </c>
      <c r="AH44">
        <f t="shared" si="5"/>
        <v>-69045.158185072869</v>
      </c>
      <c r="AI44">
        <f t="shared" si="25"/>
        <v>-69048.906621694201</v>
      </c>
      <c r="AJ44">
        <f t="shared" si="7"/>
        <v>691.1696485776165</v>
      </c>
      <c r="AK44">
        <f t="shared" si="22"/>
        <v>163.61383780189195</v>
      </c>
      <c r="AL44">
        <f t="shared" si="26"/>
        <v>-68194.123135314687</v>
      </c>
      <c r="AN44">
        <f t="shared" si="27"/>
        <v>0</v>
      </c>
      <c r="AO44">
        <f t="shared" si="27"/>
        <v>0</v>
      </c>
      <c r="AP44">
        <f t="shared" si="27"/>
        <v>-3.5967582025525968E-2</v>
      </c>
      <c r="AQ44">
        <f t="shared" si="27"/>
        <v>-662.51283971391558</v>
      </c>
      <c r="AR44">
        <f t="shared" si="27"/>
        <v>-662.54880729594106</v>
      </c>
      <c r="AS44">
        <f t="shared" si="27"/>
        <v>6.6320185026706593</v>
      </c>
      <c r="AT44">
        <f t="shared" si="27"/>
        <v>1.5699329416853738</v>
      </c>
      <c r="AU44">
        <f t="shared" si="23"/>
        <v>-654.34685585158502</v>
      </c>
      <c r="AW44">
        <v>41</v>
      </c>
      <c r="AX44">
        <f>IF(Z44&gt;0, (R44*SUMPRODUCT(K44:$K$98, X44:$X$98)-K44*$AZ$3)/Z44, 0)</f>
        <v>10979.049786254398</v>
      </c>
    </row>
    <row r="45" spans="5:50" x14ac:dyDescent="0.25">
      <c r="E45">
        <v>2045</v>
      </c>
      <c r="F45" s="5">
        <f>EconomicRates!C85</f>
        <v>3.5571999999999999E-2</v>
      </c>
      <c r="G45" s="5">
        <f>EconomicRates!D85</f>
        <v>7.0000000000000007E-2</v>
      </c>
      <c r="H45" s="5">
        <f t="shared" si="10"/>
        <v>0.12000000000000001</v>
      </c>
      <c r="I45" s="5">
        <f t="shared" si="11"/>
        <v>1.1200000000000001</v>
      </c>
      <c r="J45">
        <f t="shared" si="12"/>
        <v>0.89285714285714279</v>
      </c>
      <c r="K45">
        <f t="shared" si="20"/>
        <v>8.5672817142017025E-3</v>
      </c>
      <c r="L45" s="2">
        <v>42</v>
      </c>
      <c r="M45" s="6">
        <v>0.20641411200000001</v>
      </c>
      <c r="Q45" s="4">
        <f t="shared" si="21"/>
        <v>25</v>
      </c>
      <c r="R45">
        <f t="shared" si="0"/>
        <v>2000000</v>
      </c>
      <c r="S45">
        <f t="shared" si="1"/>
        <v>9194.9593826015916</v>
      </c>
      <c r="U45">
        <f t="shared" si="13"/>
        <v>0.20641411200000001</v>
      </c>
      <c r="V45">
        <f t="shared" si="14"/>
        <v>0.01</v>
      </c>
      <c r="W45">
        <f t="shared" si="15"/>
        <v>0.14993746485332382</v>
      </c>
      <c r="X45">
        <f t="shared" si="16"/>
        <v>3.094920866323005E-2</v>
      </c>
      <c r="Y45">
        <f t="shared" si="17"/>
        <v>1.4993746485332383E-3</v>
      </c>
      <c r="Z45">
        <f t="shared" si="18"/>
        <v>0.11748888154156054</v>
      </c>
      <c r="AB45">
        <f t="shared" si="19"/>
        <v>1646.1708914494111</v>
      </c>
      <c r="AC45">
        <f t="shared" si="2"/>
        <v>1080.305493681939</v>
      </c>
      <c r="AE45">
        <f t="shared" si="3"/>
        <v>0</v>
      </c>
      <c r="AF45">
        <f t="shared" si="24"/>
        <v>0</v>
      </c>
      <c r="AG45">
        <f t="shared" si="24"/>
        <v>-2.9372220385390135</v>
      </c>
      <c r="AH45">
        <f t="shared" si="5"/>
        <v>-61898.417326460098</v>
      </c>
      <c r="AI45">
        <f t="shared" si="25"/>
        <v>-61901.354548498639</v>
      </c>
      <c r="AJ45">
        <f t="shared" si="7"/>
        <v>565.86539776747213</v>
      </c>
      <c r="AK45">
        <f t="shared" si="22"/>
        <v>115.23196240145879</v>
      </c>
      <c r="AL45">
        <f t="shared" si="26"/>
        <v>-61220.257188329713</v>
      </c>
      <c r="AN45">
        <f t="shared" si="27"/>
        <v>0</v>
      </c>
      <c r="AO45">
        <f t="shared" si="27"/>
        <v>0</v>
      </c>
      <c r="AP45">
        <f t="shared" si="27"/>
        <v>-2.5164008661325538E-2</v>
      </c>
      <c r="AQ45">
        <f t="shared" si="27"/>
        <v>-530.30117889900748</v>
      </c>
      <c r="AR45">
        <f t="shared" si="27"/>
        <v>-530.32634290766873</v>
      </c>
      <c r="AS45">
        <f t="shared" si="27"/>
        <v>4.8479282749927366</v>
      </c>
      <c r="AT45">
        <f t="shared" si="27"/>
        <v>0.98722468437359601</v>
      </c>
      <c r="AU45">
        <f t="shared" si="23"/>
        <v>-524.49118994830246</v>
      </c>
      <c r="AW45">
        <v>42</v>
      </c>
      <c r="AX45">
        <f>IF(Z45&gt;0, (R45*SUMPRODUCT(K45:$K$98, X45:$X$98)-K45*$AZ$3)/Z45, 0)</f>
        <v>9194.9593826015916</v>
      </c>
    </row>
    <row r="46" spans="5:50" x14ac:dyDescent="0.25">
      <c r="E46">
        <v>2046</v>
      </c>
      <c r="F46" s="5">
        <f>EconomicRates!C86</f>
        <v>3.5571999999999999E-2</v>
      </c>
      <c r="G46" s="5">
        <f>EconomicRates!D86</f>
        <v>7.0000000000000007E-2</v>
      </c>
      <c r="H46" s="5">
        <f t="shared" si="10"/>
        <v>0.12000000000000001</v>
      </c>
      <c r="I46" s="5">
        <f t="shared" si="11"/>
        <v>1.1200000000000001</v>
      </c>
      <c r="J46">
        <f t="shared" si="12"/>
        <v>0.89285714285714279</v>
      </c>
      <c r="K46">
        <f t="shared" si="20"/>
        <v>7.6493586733943769E-3</v>
      </c>
      <c r="L46" s="2">
        <v>43</v>
      </c>
      <c r="M46" s="6">
        <v>0.22879502199999999</v>
      </c>
      <c r="Q46" s="4">
        <f t="shared" si="21"/>
        <v>25</v>
      </c>
      <c r="R46">
        <f t="shared" si="0"/>
        <v>2000000</v>
      </c>
      <c r="S46">
        <f t="shared" si="1"/>
        <v>7114.7765287530519</v>
      </c>
      <c r="U46">
        <f t="shared" si="13"/>
        <v>0.22879502199999999</v>
      </c>
      <c r="V46">
        <f t="shared" si="14"/>
        <v>0.01</v>
      </c>
      <c r="W46">
        <f t="shared" si="15"/>
        <v>0.11748888154156054</v>
      </c>
      <c r="X46">
        <f t="shared" si="16"/>
        <v>2.6880871237056736E-2</v>
      </c>
      <c r="Y46">
        <f t="shared" si="17"/>
        <v>1.1748888154156053E-3</v>
      </c>
      <c r="Z46">
        <f t="shared" si="18"/>
        <v>8.9433121489088191E-2</v>
      </c>
      <c r="AB46">
        <f t="shared" si="19"/>
        <v>1080.305493681939</v>
      </c>
      <c r="AC46">
        <f t="shared" si="2"/>
        <v>636.29667366368483</v>
      </c>
      <c r="AE46">
        <f t="shared" si="3"/>
        <v>0</v>
      </c>
      <c r="AF46">
        <f t="shared" si="24"/>
        <v>0</v>
      </c>
      <c r="AG46">
        <f t="shared" si="24"/>
        <v>-2.2358280372272046</v>
      </c>
      <c r="AH46">
        <f t="shared" si="5"/>
        <v>-53761.742474113475</v>
      </c>
      <c r="AI46">
        <f t="shared" si="25"/>
        <v>-53763.978302150703</v>
      </c>
      <c r="AJ46">
        <f t="shared" si="7"/>
        <v>444.00882001825414</v>
      </c>
      <c r="AK46">
        <f t="shared" si="22"/>
        <v>75.621384557735738</v>
      </c>
      <c r="AL46">
        <f t="shared" si="26"/>
        <v>-53244.348097574715</v>
      </c>
      <c r="AN46">
        <f t="shared" si="27"/>
        <v>0</v>
      </c>
      <c r="AO46">
        <f t="shared" si="27"/>
        <v>0</v>
      </c>
      <c r="AP46">
        <f t="shared" si="27"/>
        <v>-1.7102650588782242E-2</v>
      </c>
      <c r="AQ46">
        <f t="shared" si="27"/>
        <v>-411.24285109115476</v>
      </c>
      <c r="AR46">
        <f t="shared" si="27"/>
        <v>-411.25995374174357</v>
      </c>
      <c r="AS46">
        <f t="shared" si="27"/>
        <v>3.3963827184702353</v>
      </c>
      <c r="AT46">
        <f t="shared" si="27"/>
        <v>0.57845509386080751</v>
      </c>
      <c r="AU46">
        <f t="shared" si="23"/>
        <v>-407.28511592941254</v>
      </c>
      <c r="AW46">
        <v>43</v>
      </c>
      <c r="AX46">
        <f>IF(Z46&gt;0, (R46*SUMPRODUCT(K46:$K$98, X46:$X$98)-K46*$AZ$3)/Z46, 0)</f>
        <v>7114.7765287530519</v>
      </c>
    </row>
    <row r="47" spans="5:50" x14ac:dyDescent="0.25">
      <c r="E47">
        <v>2047</v>
      </c>
      <c r="F47" s="5">
        <f>EconomicRates!C87</f>
        <v>3.5571999999999999E-2</v>
      </c>
      <c r="G47" s="5">
        <f>EconomicRates!D87</f>
        <v>7.0000000000000007E-2</v>
      </c>
      <c r="H47" s="5">
        <f t="shared" si="10"/>
        <v>0.12000000000000001</v>
      </c>
      <c r="I47" s="5">
        <f t="shared" si="11"/>
        <v>1.1200000000000001</v>
      </c>
      <c r="J47">
        <f t="shared" si="12"/>
        <v>0.89285714285714279</v>
      </c>
      <c r="K47">
        <f t="shared" si="20"/>
        <v>6.8297845298164071E-3</v>
      </c>
      <c r="L47" s="2">
        <v>44</v>
      </c>
      <c r="M47" s="6">
        <v>0.25248784600000002</v>
      </c>
      <c r="Q47" s="4">
        <f t="shared" si="21"/>
        <v>25</v>
      </c>
      <c r="R47">
        <f t="shared" si="0"/>
        <v>2000000</v>
      </c>
      <c r="S47">
        <f t="shared" si="1"/>
        <v>4580.1950807690364</v>
      </c>
      <c r="U47">
        <f t="shared" si="13"/>
        <v>0.25248784600000002</v>
      </c>
      <c r="V47">
        <f t="shared" si="14"/>
        <v>0.01</v>
      </c>
      <c r="W47">
        <f t="shared" si="15"/>
        <v>8.9433121489088191E-2</v>
      </c>
      <c r="X47">
        <f t="shared" si="16"/>
        <v>2.2580776205836192E-2</v>
      </c>
      <c r="Y47">
        <f t="shared" si="17"/>
        <v>8.9433121489088194E-4</v>
      </c>
      <c r="Z47">
        <f t="shared" si="18"/>
        <v>6.5958014068361118E-2</v>
      </c>
      <c r="AB47">
        <f t="shared" si="19"/>
        <v>636.29667366368483</v>
      </c>
      <c r="AC47">
        <f t="shared" si="2"/>
        <v>302.1005715732025</v>
      </c>
      <c r="AE47">
        <f t="shared" si="3"/>
        <v>0</v>
      </c>
      <c r="AF47">
        <f t="shared" si="24"/>
        <v>0</v>
      </c>
      <c r="AG47">
        <f t="shared" si="24"/>
        <v>-1.648950351709028</v>
      </c>
      <c r="AH47">
        <f t="shared" si="5"/>
        <v>-45161.552411672383</v>
      </c>
      <c r="AI47">
        <f t="shared" si="25"/>
        <v>-45163.20136202409</v>
      </c>
      <c r="AJ47">
        <f t="shared" si="7"/>
        <v>334.19610209048233</v>
      </c>
      <c r="AK47">
        <f t="shared" si="22"/>
        <v>44.540767156457939</v>
      </c>
      <c r="AL47">
        <f t="shared" si="26"/>
        <v>-44784.464492777144</v>
      </c>
      <c r="AN47">
        <f t="shared" si="27"/>
        <v>0</v>
      </c>
      <c r="AO47">
        <f t="shared" si="27"/>
        <v>0</v>
      </c>
      <c r="AP47">
        <f t="shared" si="27"/>
        <v>-1.1261975602537644E-2</v>
      </c>
      <c r="AQ47">
        <f t="shared" si="27"/>
        <v>-308.4436720037329</v>
      </c>
      <c r="AR47">
        <f t="shared" si="27"/>
        <v>-308.45493397933541</v>
      </c>
      <c r="AS47">
        <f t="shared" si="27"/>
        <v>2.2824873679825206</v>
      </c>
      <c r="AT47">
        <f t="shared" si="27"/>
        <v>0.30420384247133114</v>
      </c>
      <c r="AU47">
        <f t="shared" si="23"/>
        <v>-305.86824276888154</v>
      </c>
      <c r="AW47">
        <v>44</v>
      </c>
      <c r="AX47">
        <f>IF(Z47&gt;0, (R47*SUMPRODUCT(K47:$K$98, X47:$X$98)-K47*$AZ$3)/Z47, 0)</f>
        <v>4580.1950807690364</v>
      </c>
    </row>
    <row r="48" spans="5:50" x14ac:dyDescent="0.25">
      <c r="E48">
        <v>2048</v>
      </c>
      <c r="F48" s="5">
        <f>EconomicRates!C88</f>
        <v>3.5571999999999999E-2</v>
      </c>
      <c r="G48" s="5">
        <f>EconomicRates!D88</f>
        <v>7.0000000000000007E-2</v>
      </c>
      <c r="H48" s="5">
        <f t="shared" si="10"/>
        <v>0.12000000000000001</v>
      </c>
      <c r="I48" s="5">
        <f t="shared" si="11"/>
        <v>1.1200000000000001</v>
      </c>
      <c r="J48">
        <f t="shared" si="12"/>
        <v>0.89285714285714279</v>
      </c>
      <c r="K48">
        <f t="shared" si="20"/>
        <v>6.0980219016217915E-3</v>
      </c>
      <c r="L48" s="2">
        <v>45</v>
      </c>
      <c r="M48" s="6">
        <v>0.27661797300000002</v>
      </c>
      <c r="Q48" s="4">
        <f t="shared" si="21"/>
        <v>25</v>
      </c>
      <c r="R48">
        <f t="shared" si="0"/>
        <v>2000000</v>
      </c>
      <c r="S48">
        <f t="shared" si="1"/>
        <v>1327.1904517467397</v>
      </c>
      <c r="U48">
        <f t="shared" si="13"/>
        <v>0.27661797300000002</v>
      </c>
      <c r="V48">
        <f t="shared" si="14"/>
        <v>0.01</v>
      </c>
      <c r="W48">
        <f t="shared" si="15"/>
        <v>6.5958014068361118E-2</v>
      </c>
      <c r="X48">
        <f t="shared" si="16"/>
        <v>1.8245172154695538E-2</v>
      </c>
      <c r="Y48">
        <f t="shared" si="17"/>
        <v>6.5958014068361124E-4</v>
      </c>
      <c r="Z48">
        <f t="shared" si="18"/>
        <v>4.7053261772981969E-2</v>
      </c>
      <c r="AB48">
        <f t="shared" si="19"/>
        <v>302.1005715732025</v>
      </c>
      <c r="AC48">
        <f t="shared" si="2"/>
        <v>62.448639748641533</v>
      </c>
      <c r="AE48">
        <f t="shared" si="3"/>
        <v>0</v>
      </c>
      <c r="AF48">
        <f t="shared" si="24"/>
        <v>0</v>
      </c>
      <c r="AG48">
        <f t="shared" si="24"/>
        <v>-1.1763315443245492</v>
      </c>
      <c r="AH48">
        <f t="shared" si="5"/>
        <v>-36490.344309391076</v>
      </c>
      <c r="AI48">
        <f t="shared" si="25"/>
        <v>-36491.5206409354</v>
      </c>
      <c r="AJ48">
        <f t="shared" si="7"/>
        <v>239.65193182456096</v>
      </c>
      <c r="AK48">
        <f t="shared" si="22"/>
        <v>21.147040010124176</v>
      </c>
      <c r="AL48">
        <f t="shared" si="26"/>
        <v>-36230.721669100712</v>
      </c>
      <c r="AN48">
        <f t="shared" si="27"/>
        <v>0</v>
      </c>
      <c r="AO48">
        <f t="shared" si="27"/>
        <v>0</v>
      </c>
      <c r="AP48">
        <f t="shared" si="27"/>
        <v>-7.1732955208596866E-3</v>
      </c>
      <c r="AQ48">
        <f t="shared" si="27"/>
        <v>-222.51891879638688</v>
      </c>
      <c r="AR48">
        <f t="shared" si="27"/>
        <v>-222.52609209190774</v>
      </c>
      <c r="AS48">
        <f t="shared" si="27"/>
        <v>1.4614027290321452</v>
      </c>
      <c r="AT48">
        <f t="shared" si="27"/>
        <v>0.12895511313620953</v>
      </c>
      <c r="AU48">
        <f t="shared" si="23"/>
        <v>-220.93573424973937</v>
      </c>
      <c r="AW48">
        <v>45</v>
      </c>
      <c r="AX48">
        <f>IF(Z48&gt;0, (R48*SUMPRODUCT(K48:$K$98, X48:$X$98)-K48*$AZ$3)/Z48, 0)</f>
        <v>1327.1904517467397</v>
      </c>
    </row>
    <row r="49" spans="5:50" x14ac:dyDescent="0.25">
      <c r="E49">
        <v>2049</v>
      </c>
      <c r="F49" s="5">
        <f>EconomicRates!C89</f>
        <v>3.5571999999999999E-2</v>
      </c>
      <c r="G49" s="5">
        <f>EconomicRates!D89</f>
        <v>7.0000000000000007E-2</v>
      </c>
      <c r="H49" s="5">
        <f t="shared" si="10"/>
        <v>0.12000000000000001</v>
      </c>
      <c r="I49" s="5">
        <f t="shared" si="11"/>
        <v>1.1200000000000001</v>
      </c>
      <c r="J49">
        <f t="shared" si="12"/>
        <v>0.89285714285714279</v>
      </c>
      <c r="K49">
        <f t="shared" si="20"/>
        <v>5.4446624121623132E-3</v>
      </c>
      <c r="L49" s="2">
        <v>46</v>
      </c>
      <c r="M49" s="6">
        <v>0.30183517399999998</v>
      </c>
      <c r="Q49" s="4">
        <f t="shared" si="21"/>
        <v>25</v>
      </c>
      <c r="R49">
        <f t="shared" si="0"/>
        <v>2000000</v>
      </c>
      <c r="S49">
        <f t="shared" si="1"/>
        <v>-3046.5677808465994</v>
      </c>
      <c r="U49">
        <f t="shared" si="13"/>
        <v>0.30183517399999998</v>
      </c>
      <c r="V49">
        <f t="shared" si="14"/>
        <v>0.01</v>
      </c>
      <c r="W49">
        <f t="shared" si="15"/>
        <v>4.7053261772981969E-2</v>
      </c>
      <c r="X49">
        <f t="shared" si="16"/>
        <v>1.420232945451556E-2</v>
      </c>
      <c r="Y49">
        <f t="shared" si="17"/>
        <v>4.7053261772981968E-4</v>
      </c>
      <c r="Z49">
        <f t="shared" si="18"/>
        <v>3.2380399700736584E-2</v>
      </c>
      <c r="AB49">
        <f t="shared" si="19"/>
        <v>62.448639748641533</v>
      </c>
      <c r="AC49">
        <f t="shared" si="2"/>
        <v>-98.649082459198951</v>
      </c>
      <c r="AE49">
        <f t="shared" si="3"/>
        <v>0</v>
      </c>
      <c r="AF49">
        <f t="shared" si="24"/>
        <v>0</v>
      </c>
      <c r="AG49">
        <f t="shared" si="24"/>
        <v>-0.8095099925184146</v>
      </c>
      <c r="AH49">
        <f t="shared" si="5"/>
        <v>-28404.658909031121</v>
      </c>
      <c r="AI49">
        <f t="shared" si="25"/>
        <v>-28405.46841902364</v>
      </c>
      <c r="AJ49">
        <f t="shared" si="7"/>
        <v>161.09772220784049</v>
      </c>
      <c r="AK49">
        <f t="shared" si="22"/>
        <v>4.371404782404908</v>
      </c>
      <c r="AL49">
        <f t="shared" si="26"/>
        <v>-28239.999292033397</v>
      </c>
      <c r="AN49">
        <f t="shared" si="27"/>
        <v>0</v>
      </c>
      <c r="AO49">
        <f t="shared" si="27"/>
        <v>0</v>
      </c>
      <c r="AP49">
        <f t="shared" si="27"/>
        <v>-4.4075086285348076E-3</v>
      </c>
      <c r="AQ49">
        <f t="shared" si="27"/>
        <v>-154.65377869229312</v>
      </c>
      <c r="AR49">
        <f t="shared" si="27"/>
        <v>-154.65818620092168</v>
      </c>
      <c r="AS49">
        <f t="shared" si="27"/>
        <v>0.8771227127899951</v>
      </c>
      <c r="AT49">
        <f t="shared" si="27"/>
        <v>2.3800823307106578E-2</v>
      </c>
      <c r="AU49">
        <f t="shared" si="23"/>
        <v>-153.75726266482457</v>
      </c>
      <c r="AW49">
        <v>46</v>
      </c>
      <c r="AX49">
        <f>IF(Z49&gt;0, (R49*SUMPRODUCT(K49:$K$98, X49:$X$98)-K49*$AZ$3)/Z49, 0)</f>
        <v>-3046.5677808465994</v>
      </c>
    </row>
    <row r="50" spans="5:50" x14ac:dyDescent="0.25">
      <c r="E50">
        <v>2050</v>
      </c>
      <c r="F50" s="5">
        <f>EconomicRates!C90</f>
        <v>3.5571999999999999E-2</v>
      </c>
      <c r="G50" s="5">
        <f>EconomicRates!D90</f>
        <v>7.0000000000000007E-2</v>
      </c>
      <c r="H50" s="5">
        <f t="shared" si="10"/>
        <v>0.12000000000000001</v>
      </c>
      <c r="I50" s="5">
        <f t="shared" si="11"/>
        <v>1.1200000000000001</v>
      </c>
      <c r="J50">
        <f t="shared" si="12"/>
        <v>0.89285714285714279</v>
      </c>
      <c r="K50">
        <f t="shared" si="20"/>
        <v>4.8613057251449222E-3</v>
      </c>
      <c r="L50" s="2">
        <v>47</v>
      </c>
      <c r="M50" s="6">
        <v>0.327222552</v>
      </c>
      <c r="Q50" s="4">
        <f t="shared" si="21"/>
        <v>25</v>
      </c>
      <c r="R50">
        <f t="shared" si="0"/>
        <v>2000000</v>
      </c>
      <c r="S50">
        <f t="shared" si="1"/>
        <v>-9247.5895471695294</v>
      </c>
      <c r="U50">
        <f t="shared" si="13"/>
        <v>0.327222552</v>
      </c>
      <c r="V50">
        <f t="shared" si="14"/>
        <v>0.01</v>
      </c>
      <c r="W50">
        <f t="shared" si="15"/>
        <v>3.2380399700736584E-2</v>
      </c>
      <c r="X50">
        <f t="shared" si="16"/>
        <v>1.0595597024855061E-2</v>
      </c>
      <c r="Y50">
        <f t="shared" si="17"/>
        <v>3.2380399700736583E-4</v>
      </c>
      <c r="Z50">
        <f t="shared" si="18"/>
        <v>2.1460998678874157E-2</v>
      </c>
      <c r="AB50">
        <f t="shared" si="19"/>
        <v>-98.649082459198951</v>
      </c>
      <c r="AC50">
        <f t="shared" si="2"/>
        <v>-198.46250705457572</v>
      </c>
      <c r="AE50">
        <f t="shared" si="3"/>
        <v>0</v>
      </c>
      <c r="AF50">
        <f t="shared" si="24"/>
        <v>0</v>
      </c>
      <c r="AG50">
        <f t="shared" si="24"/>
        <v>-0.53652496697185392</v>
      </c>
      <c r="AH50">
        <f t="shared" si="5"/>
        <v>-21191.19404971012</v>
      </c>
      <c r="AI50">
        <f t="shared" si="25"/>
        <v>-21191.730574677091</v>
      </c>
      <c r="AJ50">
        <f t="shared" si="7"/>
        <v>99.813424595376773</v>
      </c>
      <c r="AK50">
        <f t="shared" si="22"/>
        <v>-6.9054357721439272</v>
      </c>
      <c r="AL50">
        <f t="shared" si="26"/>
        <v>-21098.822585853857</v>
      </c>
      <c r="AN50">
        <f t="shared" si="27"/>
        <v>0</v>
      </c>
      <c r="AO50">
        <f t="shared" si="27"/>
        <v>0</v>
      </c>
      <c r="AP50">
        <f t="shared" si="27"/>
        <v>-2.6082118936234639E-3</v>
      </c>
      <c r="AQ50">
        <f t="shared" si="27"/>
        <v>-103.01687295651281</v>
      </c>
      <c r="AR50">
        <f t="shared" si="27"/>
        <v>-103.01948116840643</v>
      </c>
      <c r="AS50">
        <f t="shared" si="27"/>
        <v>0.48522357243182612</v>
      </c>
      <c r="AT50">
        <f t="shared" si="27"/>
        <v>-3.3569434453743822E-2</v>
      </c>
      <c r="AU50">
        <f t="shared" si="23"/>
        <v>-102.56782703042835</v>
      </c>
      <c r="AW50">
        <v>47</v>
      </c>
      <c r="AX50">
        <f>IF(Z50&gt;0, (R50*SUMPRODUCT(K50:$K$98, X50:$X$98)-K50*$AZ$3)/Z50, 0)</f>
        <v>-9247.5895471695294</v>
      </c>
    </row>
    <row r="51" spans="5:50" x14ac:dyDescent="0.25">
      <c r="E51">
        <v>2051</v>
      </c>
      <c r="F51" s="5">
        <f>EconomicRates!C91</f>
        <v>3.5571999999999999E-2</v>
      </c>
      <c r="G51" s="5">
        <f>EconomicRates!D91</f>
        <v>7.0000000000000007E-2</v>
      </c>
      <c r="H51" s="5">
        <f t="shared" si="10"/>
        <v>0.12000000000000001</v>
      </c>
      <c r="I51" s="5">
        <f t="shared" si="11"/>
        <v>1.1200000000000001</v>
      </c>
      <c r="J51">
        <f t="shared" si="12"/>
        <v>0.89285714285714279</v>
      </c>
      <c r="K51">
        <f t="shared" si="20"/>
        <v>4.3404515403079663E-3</v>
      </c>
      <c r="L51" s="2">
        <v>48</v>
      </c>
      <c r="M51" s="6">
        <v>0.35219428400000002</v>
      </c>
      <c r="Q51" s="4">
        <f t="shared" si="21"/>
        <v>25</v>
      </c>
      <c r="R51">
        <f t="shared" si="0"/>
        <v>2000000</v>
      </c>
      <c r="S51">
        <f t="shared" si="1"/>
        <v>-18447.964953775569</v>
      </c>
      <c r="U51">
        <f t="shared" si="13"/>
        <v>0.35219428400000002</v>
      </c>
      <c r="V51">
        <f t="shared" si="14"/>
        <v>0.01</v>
      </c>
      <c r="W51">
        <f t="shared" si="15"/>
        <v>2.1460998678874157E-2</v>
      </c>
      <c r="X51">
        <f t="shared" si="16"/>
        <v>7.5584410636310301E-3</v>
      </c>
      <c r="Y51">
        <f t="shared" si="17"/>
        <v>2.1460998678874159E-4</v>
      </c>
      <c r="Z51">
        <f t="shared" si="18"/>
        <v>1.3687947628454385E-2</v>
      </c>
      <c r="AB51">
        <f t="shared" si="19"/>
        <v>-198.46250705457572</v>
      </c>
      <c r="AC51">
        <f t="shared" si="2"/>
        <v>-252.5147781388419</v>
      </c>
      <c r="AE51">
        <f t="shared" si="3"/>
        <v>0</v>
      </c>
      <c r="AF51">
        <f t="shared" si="24"/>
        <v>0</v>
      </c>
      <c r="AG51">
        <f t="shared" si="24"/>
        <v>-0.34219869071135961</v>
      </c>
      <c r="AH51">
        <f t="shared" si="5"/>
        <v>-15116.882127262061</v>
      </c>
      <c r="AI51">
        <f t="shared" si="25"/>
        <v>-15117.224325952771</v>
      </c>
      <c r="AJ51">
        <f t="shared" si="7"/>
        <v>54.052271084266181</v>
      </c>
      <c r="AK51">
        <f t="shared" si="22"/>
        <v>-13.892375493820301</v>
      </c>
      <c r="AL51">
        <f t="shared" si="26"/>
        <v>-15077.064430362325</v>
      </c>
      <c r="AN51">
        <f t="shared" si="27"/>
        <v>0</v>
      </c>
      <c r="AO51">
        <f t="shared" si="27"/>
        <v>0</v>
      </c>
      <c r="AP51">
        <f t="shared" si="27"/>
        <v>-1.4852968341894902E-3</v>
      </c>
      <c r="AQ51">
        <f t="shared" si="27"/>
        <v>-65.614094313928575</v>
      </c>
      <c r="AR51">
        <f t="shared" si="27"/>
        <v>-65.615579610762765</v>
      </c>
      <c r="AS51">
        <f t="shared" si="27"/>
        <v>0.23461126328484688</v>
      </c>
      <c r="AT51">
        <f t="shared" si="27"/>
        <v>-6.0299182610688971E-2</v>
      </c>
      <c r="AU51">
        <f t="shared" si="23"/>
        <v>-65.441267530088609</v>
      </c>
      <c r="AW51">
        <v>48</v>
      </c>
      <c r="AX51">
        <f>IF(Z51&gt;0, (R51*SUMPRODUCT(K51:$K$98, X51:$X$98)-K51*$AZ$3)/Z51, 0)</f>
        <v>-18447.964953775569</v>
      </c>
    </row>
    <row r="52" spans="5:50" x14ac:dyDescent="0.25">
      <c r="E52">
        <v>2052</v>
      </c>
      <c r="F52" s="5">
        <f>EconomicRates!C92</f>
        <v>3.5571999999999999E-2</v>
      </c>
      <c r="G52" s="5">
        <f>EconomicRates!D92</f>
        <v>7.0000000000000007E-2</v>
      </c>
      <c r="H52" s="5">
        <f t="shared" si="10"/>
        <v>0.12000000000000001</v>
      </c>
      <c r="I52" s="5">
        <f t="shared" si="11"/>
        <v>1.1200000000000001</v>
      </c>
      <c r="J52">
        <f t="shared" si="12"/>
        <v>0.89285714285714279</v>
      </c>
      <c r="K52">
        <f t="shared" si="20"/>
        <v>3.8754031609892553E-3</v>
      </c>
      <c r="L52" s="2">
        <v>49</v>
      </c>
      <c r="M52" s="6">
        <v>0.377763185</v>
      </c>
      <c r="Q52" s="4">
        <f t="shared" si="21"/>
        <v>25</v>
      </c>
      <c r="R52">
        <f t="shared" si="0"/>
        <v>2000000</v>
      </c>
      <c r="S52">
        <f t="shared" si="1"/>
        <v>-32744.843136056774</v>
      </c>
      <c r="U52">
        <f t="shared" si="13"/>
        <v>0.377763185</v>
      </c>
      <c r="V52">
        <f t="shared" si="14"/>
        <v>0.01</v>
      </c>
      <c r="W52">
        <f t="shared" si="15"/>
        <v>1.3687947628454385E-2</v>
      </c>
      <c r="X52">
        <f t="shared" si="16"/>
        <v>5.1708026922381248E-3</v>
      </c>
      <c r="Y52">
        <f t="shared" si="17"/>
        <v>1.3687947628454386E-4</v>
      </c>
      <c r="Z52">
        <f t="shared" si="18"/>
        <v>8.3802654599317156E-3</v>
      </c>
      <c r="AB52">
        <f t="shared" si="19"/>
        <v>-252.5147781388419</v>
      </c>
      <c r="AC52">
        <f t="shared" si="2"/>
        <v>-274.4104779239787</v>
      </c>
      <c r="AE52">
        <f t="shared" si="3"/>
        <v>0</v>
      </c>
      <c r="AF52">
        <f t="shared" si="24"/>
        <v>0</v>
      </c>
      <c r="AG52">
        <f t="shared" si="24"/>
        <v>-0.20950663649829288</v>
      </c>
      <c r="AH52">
        <f t="shared" si="5"/>
        <v>-10341.60538447625</v>
      </c>
      <c r="AI52">
        <f t="shared" si="25"/>
        <v>-10341.814891112748</v>
      </c>
      <c r="AJ52">
        <f t="shared" si="7"/>
        <v>21.895699785136799</v>
      </c>
      <c r="AK52">
        <f t="shared" si="22"/>
        <v>-17.676034469718935</v>
      </c>
      <c r="AL52">
        <f t="shared" si="26"/>
        <v>-10337.595225797331</v>
      </c>
      <c r="AN52">
        <f t="shared" si="27"/>
        <v>0</v>
      </c>
      <c r="AO52">
        <f t="shared" si="27"/>
        <v>0</v>
      </c>
      <c r="AP52">
        <f t="shared" si="27"/>
        <v>-8.119226813337111E-4</v>
      </c>
      <c r="AQ52">
        <f t="shared" si="27"/>
        <v>-40.077890196702761</v>
      </c>
      <c r="AR52">
        <f t="shared" si="27"/>
        <v>-40.078702119384097</v>
      </c>
      <c r="AS52">
        <f t="shared" si="27"/>
        <v>8.4854664159390913E-2</v>
      </c>
      <c r="AT52">
        <f t="shared" si="27"/>
        <v>-6.8501759857703792E-2</v>
      </c>
      <c r="AU52">
        <f t="shared" si="23"/>
        <v>-40.062349215082413</v>
      </c>
      <c r="AW52">
        <v>49</v>
      </c>
      <c r="AX52">
        <f>IF(Z52&gt;0, (R52*SUMPRODUCT(K52:$K$98, X52:$X$98)-K52*$AZ$3)/Z52, 0)</f>
        <v>-32744.843136056774</v>
      </c>
    </row>
    <row r="53" spans="5:50" x14ac:dyDescent="0.25">
      <c r="E53">
        <v>2053</v>
      </c>
      <c r="F53" s="5">
        <f>EconomicRates!C93</f>
        <v>3.5571999999999999E-2</v>
      </c>
      <c r="G53" s="5">
        <f>EconomicRates!D93</f>
        <v>7.0000000000000007E-2</v>
      </c>
      <c r="H53" s="5">
        <f t="shared" si="10"/>
        <v>0.12000000000000001</v>
      </c>
      <c r="I53" s="5">
        <f t="shared" si="11"/>
        <v>1.1200000000000001</v>
      </c>
      <c r="J53">
        <f t="shared" si="12"/>
        <v>0.89285714285714279</v>
      </c>
      <c r="K53">
        <f t="shared" si="20"/>
        <v>3.4601813937404063E-3</v>
      </c>
      <c r="L53" s="2">
        <v>50</v>
      </c>
      <c r="M53" s="6">
        <v>0.40377970400000002</v>
      </c>
      <c r="Q53" s="4">
        <f t="shared" si="21"/>
        <v>25</v>
      </c>
      <c r="R53">
        <f t="shared" si="0"/>
        <v>2000000</v>
      </c>
      <c r="S53">
        <f t="shared" si="1"/>
        <v>-56070.004978471101</v>
      </c>
      <c r="U53">
        <f t="shared" si="13"/>
        <v>0.40377970400000002</v>
      </c>
      <c r="V53">
        <f t="shared" si="14"/>
        <v>0.01</v>
      </c>
      <c r="W53">
        <f t="shared" si="15"/>
        <v>8.3802654599317156E-3</v>
      </c>
      <c r="X53">
        <f t="shared" si="16"/>
        <v>3.3837811068526519E-3</v>
      </c>
      <c r="Y53">
        <f t="shared" si="17"/>
        <v>8.3802654599317156E-5</v>
      </c>
      <c r="Z53">
        <f t="shared" si="18"/>
        <v>4.9126816984797457E-3</v>
      </c>
      <c r="AB53">
        <f t="shared" si="19"/>
        <v>-274.4104779239787</v>
      </c>
      <c r="AC53">
        <f t="shared" si="2"/>
        <v>-275.4540872914032</v>
      </c>
      <c r="AE53">
        <f t="shared" si="3"/>
        <v>0</v>
      </c>
      <c r="AF53">
        <f t="shared" si="24"/>
        <v>0</v>
      </c>
      <c r="AG53">
        <f t="shared" si="24"/>
        <v>-0.12281704246199364</v>
      </c>
      <c r="AH53">
        <f t="shared" si="5"/>
        <v>-6767.5622137053042</v>
      </c>
      <c r="AI53">
        <f t="shared" si="25"/>
        <v>-6767.6850307477662</v>
      </c>
      <c r="AJ53">
        <f t="shared" si="7"/>
        <v>1.0436093674244944</v>
      </c>
      <c r="AK53">
        <f t="shared" si="22"/>
        <v>-19.208733454678512</v>
      </c>
      <c r="AL53">
        <f t="shared" si="26"/>
        <v>-6785.8501548350205</v>
      </c>
      <c r="AN53">
        <f t="shared" si="27"/>
        <v>0</v>
      </c>
      <c r="AO53">
        <f t="shared" si="27"/>
        <v>0</v>
      </c>
      <c r="AP53">
        <f t="shared" si="27"/>
        <v>-4.2496924516121579E-4</v>
      </c>
      <c r="AQ53">
        <f t="shared" si="27"/>
        <v>-23.41699285284373</v>
      </c>
      <c r="AR53">
        <f t="shared" si="27"/>
        <v>-23.41741782208889</v>
      </c>
      <c r="AS53">
        <f t="shared" si="27"/>
        <v>3.6110777154954306E-3</v>
      </c>
      <c r="AT53">
        <f t="shared" si="27"/>
        <v>-6.646570209719746E-2</v>
      </c>
      <c r="AU53">
        <f t="shared" si="23"/>
        <v>-23.480272446470593</v>
      </c>
      <c r="AW53">
        <v>50</v>
      </c>
      <c r="AX53">
        <f>IF(Z53&gt;0, (R53*SUMPRODUCT(K53:$K$98, X53:$X$98)-K53*$AZ$3)/Z53, 0)</f>
        <v>-56070.004978471101</v>
      </c>
    </row>
    <row r="54" spans="5:50" x14ac:dyDescent="0.25">
      <c r="E54">
        <v>2054</v>
      </c>
      <c r="F54" s="5">
        <f>EconomicRates!C94</f>
        <v>3.5571999999999999E-2</v>
      </c>
      <c r="G54" s="5">
        <f>EconomicRates!D94</f>
        <v>7.0000000000000007E-2</v>
      </c>
      <c r="H54" s="5">
        <f t="shared" si="10"/>
        <v>0.12000000000000001</v>
      </c>
      <c r="I54" s="5">
        <f t="shared" si="11"/>
        <v>1.1200000000000001</v>
      </c>
      <c r="J54">
        <f t="shared" si="12"/>
        <v>0.89285714285714279</v>
      </c>
      <c r="K54">
        <f t="shared" si="20"/>
        <v>3.0894476729825052E-3</v>
      </c>
      <c r="L54" s="2">
        <v>51</v>
      </c>
      <c r="M54" s="6">
        <v>0.43007572599999999</v>
      </c>
      <c r="Q54" s="4">
        <f t="shared" si="21"/>
        <v>25</v>
      </c>
      <c r="R54">
        <f t="shared" si="0"/>
        <v>2000000</v>
      </c>
      <c r="S54">
        <f t="shared" si="1"/>
        <v>-95981.455568817022</v>
      </c>
      <c r="U54">
        <f t="shared" si="13"/>
        <v>0.43007572599999999</v>
      </c>
      <c r="V54">
        <f t="shared" si="14"/>
        <v>0.01</v>
      </c>
      <c r="W54">
        <f t="shared" si="15"/>
        <v>4.9126816984797457E-3</v>
      </c>
      <c r="X54">
        <f t="shared" si="16"/>
        <v>2.1128251480805895E-3</v>
      </c>
      <c r="Y54">
        <f t="shared" si="17"/>
        <v>4.9126816984797458E-5</v>
      </c>
      <c r="Z54">
        <f t="shared" si="18"/>
        <v>2.7507297334143587E-3</v>
      </c>
      <c r="AB54">
        <f t="shared" si="19"/>
        <v>-275.4540872914032</v>
      </c>
      <c r="AC54">
        <f t="shared" si="2"/>
        <v>-264.01904368953416</v>
      </c>
      <c r="AE54">
        <f t="shared" si="3"/>
        <v>0</v>
      </c>
      <c r="AF54">
        <f t="shared" si="24"/>
        <v>0</v>
      </c>
      <c r="AG54">
        <f t="shared" si="24"/>
        <v>-6.8768243335358969E-2</v>
      </c>
      <c r="AH54">
        <f t="shared" si="5"/>
        <v>-4225.6502961611786</v>
      </c>
      <c r="AI54">
        <f t="shared" si="25"/>
        <v>-4225.719064404514</v>
      </c>
      <c r="AJ54">
        <f t="shared" si="7"/>
        <v>-11.43504360186904</v>
      </c>
      <c r="AK54">
        <f t="shared" si="22"/>
        <v>-19.281786110398226</v>
      </c>
      <c r="AL54">
        <f t="shared" si="26"/>
        <v>-4256.435894116782</v>
      </c>
      <c r="AN54">
        <f t="shared" si="27"/>
        <v>0</v>
      </c>
      <c r="AO54">
        <f t="shared" si="27"/>
        <v>0</v>
      </c>
      <c r="AP54">
        <f t="shared" si="27"/>
        <v>-2.1245588934751944E-4</v>
      </c>
      <c r="AQ54">
        <f t="shared" si="27"/>
        <v>-13.054925474312988</v>
      </c>
      <c r="AR54">
        <f t="shared" si="27"/>
        <v>-13.055137930202335</v>
      </c>
      <c r="AS54">
        <f t="shared" si="27"/>
        <v>-3.5327968846247788E-2</v>
      </c>
      <c r="AT54">
        <f t="shared" si="27"/>
        <v>-5.9570069229716187E-2</v>
      </c>
      <c r="AU54">
        <f t="shared" si="23"/>
        <v>-13.150035968278301</v>
      </c>
      <c r="AW54">
        <v>51</v>
      </c>
      <c r="AX54">
        <f>IF(Z54&gt;0, (R54*SUMPRODUCT(K54:$K$98, X54:$X$98)-K54*$AZ$3)/Z54, 0)</f>
        <v>-95981.455568817022</v>
      </c>
    </row>
    <row r="55" spans="5:50" x14ac:dyDescent="0.25">
      <c r="E55">
        <v>2055</v>
      </c>
      <c r="F55" s="5">
        <f>EconomicRates!C95</f>
        <v>3.5571999999999999E-2</v>
      </c>
      <c r="G55" s="5">
        <f>EconomicRates!D95</f>
        <v>7.0000000000000007E-2</v>
      </c>
      <c r="H55" s="5">
        <f t="shared" si="10"/>
        <v>0.12000000000000001</v>
      </c>
      <c r="I55" s="5">
        <f t="shared" si="11"/>
        <v>1.1200000000000001</v>
      </c>
      <c r="J55">
        <f t="shared" si="12"/>
        <v>0.89285714285714279</v>
      </c>
      <c r="K55">
        <f t="shared" si="20"/>
        <v>2.758435422305808E-3</v>
      </c>
      <c r="L55" s="2">
        <v>52</v>
      </c>
      <c r="M55" s="6">
        <v>0.45648519999999998</v>
      </c>
      <c r="Q55" s="4">
        <f t="shared" si="21"/>
        <v>25</v>
      </c>
      <c r="R55">
        <f t="shared" si="0"/>
        <v>2000000</v>
      </c>
      <c r="S55">
        <f t="shared" si="1"/>
        <v>-167595.81448109087</v>
      </c>
      <c r="U55">
        <f t="shared" si="13"/>
        <v>0.45648519999999998</v>
      </c>
      <c r="V55">
        <f t="shared" si="14"/>
        <v>0.01</v>
      </c>
      <c r="W55">
        <f t="shared" si="15"/>
        <v>2.7507297334143587E-3</v>
      </c>
      <c r="X55">
        <f t="shared" si="16"/>
        <v>1.2556674125036001E-3</v>
      </c>
      <c r="Y55">
        <f t="shared" si="17"/>
        <v>2.7507297334143586E-5</v>
      </c>
      <c r="Z55">
        <f t="shared" si="18"/>
        <v>1.467555023576615E-3</v>
      </c>
      <c r="AB55">
        <f t="shared" si="19"/>
        <v>-264.01904368953416</v>
      </c>
      <c r="AC55">
        <f t="shared" si="2"/>
        <v>-245.95607947213929</v>
      </c>
      <c r="AE55">
        <f t="shared" si="3"/>
        <v>0</v>
      </c>
      <c r="AF55">
        <f t="shared" si="24"/>
        <v>0</v>
      </c>
      <c r="AG55">
        <f t="shared" si="24"/>
        <v>-3.6688875589415373E-2</v>
      </c>
      <c r="AH55">
        <f t="shared" si="5"/>
        <v>-2511.3348250072004</v>
      </c>
      <c r="AI55">
        <f t="shared" si="25"/>
        <v>-2511.3715138827897</v>
      </c>
      <c r="AJ55">
        <f t="shared" si="7"/>
        <v>-18.062964217394864</v>
      </c>
      <c r="AK55">
        <f t="shared" si="22"/>
        <v>-18.481333058267392</v>
      </c>
      <c r="AL55">
        <f t="shared" si="26"/>
        <v>-2547.915811158452</v>
      </c>
      <c r="AN55">
        <f t="shared" si="27"/>
        <v>0</v>
      </c>
      <c r="AO55">
        <f t="shared" si="27"/>
        <v>0</v>
      </c>
      <c r="AP55">
        <f t="shared" si="27"/>
        <v>-1.0120389403041425E-4</v>
      </c>
      <c r="AQ55">
        <f t="shared" si="27"/>
        <v>-6.9273549385700193</v>
      </c>
      <c r="AR55">
        <f t="shared" si="27"/>
        <v>-6.9274561424640497</v>
      </c>
      <c r="AS55">
        <f t="shared" si="27"/>
        <v>-4.9825520329104298E-2</v>
      </c>
      <c r="AT55">
        <f t="shared" si="27"/>
        <v>-5.0979563759356104E-2</v>
      </c>
      <c r="AU55">
        <f t="shared" si="23"/>
        <v>-7.0282612265525097</v>
      </c>
      <c r="AW55">
        <v>52</v>
      </c>
      <c r="AX55">
        <f>IF(Z55&gt;0, (R55*SUMPRODUCT(K55:$K$98, X55:$X$98)-K55*$AZ$3)/Z55, 0)</f>
        <v>-167595.81448109087</v>
      </c>
    </row>
    <row r="56" spans="5:50" x14ac:dyDescent="0.25">
      <c r="E56">
        <v>2056</v>
      </c>
      <c r="F56" s="5">
        <f>EconomicRates!C96</f>
        <v>3.5571999999999999E-2</v>
      </c>
      <c r="G56" s="5">
        <f>EconomicRates!D96</f>
        <v>7.0000000000000007E-2</v>
      </c>
      <c r="H56" s="5">
        <f t="shared" si="10"/>
        <v>0.12000000000000001</v>
      </c>
      <c r="I56" s="5">
        <f t="shared" si="11"/>
        <v>1.1200000000000001</v>
      </c>
      <c r="J56">
        <f t="shared" si="12"/>
        <v>0.89285714285714279</v>
      </c>
      <c r="K56">
        <f t="shared" si="20"/>
        <v>2.4628887699159E-3</v>
      </c>
      <c r="L56" s="2">
        <v>53</v>
      </c>
      <c r="M56" s="6">
        <v>0.483034941</v>
      </c>
      <c r="Q56" s="4">
        <f t="shared" si="21"/>
        <v>25</v>
      </c>
      <c r="R56">
        <f t="shared" si="0"/>
        <v>2000000</v>
      </c>
      <c r="S56">
        <f t="shared" si="1"/>
        <v>-302553.58984445059</v>
      </c>
      <c r="U56">
        <f t="shared" si="13"/>
        <v>0.483034941</v>
      </c>
      <c r="V56">
        <f t="shared" si="14"/>
        <v>0.01</v>
      </c>
      <c r="W56">
        <f t="shared" si="15"/>
        <v>1.467555023576615E-3</v>
      </c>
      <c r="X56">
        <f t="shared" si="16"/>
        <v>7.0888035422758385E-4</v>
      </c>
      <c r="Y56">
        <f t="shared" si="17"/>
        <v>1.4675550235766149E-5</v>
      </c>
      <c r="Z56">
        <f t="shared" si="18"/>
        <v>7.43999119113265E-4</v>
      </c>
      <c r="AB56">
        <f t="shared" si="19"/>
        <v>-245.95607947213929</v>
      </c>
      <c r="AC56">
        <f t="shared" si="2"/>
        <v>-225.09960432882733</v>
      </c>
      <c r="AE56">
        <f t="shared" si="3"/>
        <v>0</v>
      </c>
      <c r="AF56">
        <f t="shared" si="24"/>
        <v>0</v>
      </c>
      <c r="AG56">
        <f t="shared" si="24"/>
        <v>-1.8599977977831625E-2</v>
      </c>
      <c r="AH56">
        <f t="shared" si="5"/>
        <v>-1417.7607084551678</v>
      </c>
      <c r="AI56">
        <f t="shared" si="25"/>
        <v>-1417.7793084331456</v>
      </c>
      <c r="AJ56">
        <f t="shared" si="7"/>
        <v>-20.856475143311968</v>
      </c>
      <c r="AK56">
        <f t="shared" si="22"/>
        <v>-17.216925563049752</v>
      </c>
      <c r="AL56">
        <f t="shared" si="26"/>
        <v>-1455.8527091395072</v>
      </c>
      <c r="AN56">
        <f t="shared" si="27"/>
        <v>0</v>
      </c>
      <c r="AO56">
        <f t="shared" si="27"/>
        <v>0</v>
      </c>
      <c r="AP56">
        <f t="shared" si="27"/>
        <v>-4.5809676882284558E-5</v>
      </c>
      <c r="AQ56">
        <f t="shared" si="27"/>
        <v>-3.4917869272822433</v>
      </c>
      <c r="AR56">
        <f t="shared" si="27"/>
        <v>-3.4918327369591253</v>
      </c>
      <c r="AS56">
        <f t="shared" si="27"/>
        <v>-5.136717841049316E-2</v>
      </c>
      <c r="AT56">
        <f t="shared" si="27"/>
        <v>-4.2403372621713217E-2</v>
      </c>
      <c r="AU56">
        <f t="shared" si="23"/>
        <v>-3.5856032879913315</v>
      </c>
      <c r="AW56">
        <v>53</v>
      </c>
      <c r="AX56">
        <f>IF(Z56&gt;0, (R56*SUMPRODUCT(K56:$K$98, X56:$X$98)-K56*$AZ$3)/Z56, 0)</f>
        <v>-302553.58984445059</v>
      </c>
    </row>
    <row r="57" spans="5:50" x14ac:dyDescent="0.25">
      <c r="E57">
        <v>2057</v>
      </c>
      <c r="F57" s="5">
        <f>EconomicRates!C97</f>
        <v>3.5571999999999999E-2</v>
      </c>
      <c r="G57" s="5">
        <f>EconomicRates!D97</f>
        <v>7.0000000000000007E-2</v>
      </c>
      <c r="H57" s="5">
        <f t="shared" si="10"/>
        <v>0.12000000000000001</v>
      </c>
      <c r="I57" s="5">
        <f t="shared" si="11"/>
        <v>1.1200000000000001</v>
      </c>
      <c r="J57">
        <f t="shared" si="12"/>
        <v>0.89285714285714279</v>
      </c>
      <c r="K57">
        <f t="shared" si="20"/>
        <v>2.1990078302820534E-3</v>
      </c>
      <c r="L57" s="2">
        <v>54</v>
      </c>
      <c r="M57" s="6">
        <v>0.509773425</v>
      </c>
      <c r="Q57" s="4">
        <f t="shared" si="21"/>
        <v>25</v>
      </c>
      <c r="R57">
        <f t="shared" si="0"/>
        <v>2000000</v>
      </c>
      <c r="S57">
        <f t="shared" si="1"/>
        <v>-570364.28666999913</v>
      </c>
      <c r="U57">
        <f t="shared" si="13"/>
        <v>0.509773425</v>
      </c>
      <c r="V57">
        <f t="shared" si="14"/>
        <v>0.01</v>
      </c>
      <c r="W57">
        <f t="shared" si="15"/>
        <v>7.43999119113265E-4</v>
      </c>
      <c r="X57">
        <f t="shared" si="16"/>
        <v>3.7927097914735208E-4</v>
      </c>
      <c r="Y57">
        <f t="shared" si="17"/>
        <v>7.4399911911326503E-6</v>
      </c>
      <c r="Z57">
        <f t="shared" si="18"/>
        <v>3.5728814877478029E-4</v>
      </c>
      <c r="AB57">
        <f t="shared" si="19"/>
        <v>-225.09960432882733</v>
      </c>
      <c r="AC57">
        <f t="shared" si="2"/>
        <v>-203.7844001115721</v>
      </c>
      <c r="AE57">
        <f t="shared" si="3"/>
        <v>0</v>
      </c>
      <c r="AF57">
        <f t="shared" si="24"/>
        <v>0</v>
      </c>
      <c r="AG57">
        <f t="shared" si="24"/>
        <v>-8.9322037193695081E-3</v>
      </c>
      <c r="AH57">
        <f t="shared" si="5"/>
        <v>-758.54195829470416</v>
      </c>
      <c r="AI57">
        <f t="shared" si="25"/>
        <v>-758.55089049842354</v>
      </c>
      <c r="AJ57">
        <f t="shared" si="7"/>
        <v>-21.315204217255229</v>
      </c>
      <c r="AK57">
        <f t="shared" si="22"/>
        <v>-15.756972303017914</v>
      </c>
      <c r="AL57">
        <f t="shared" si="26"/>
        <v>-795.6230670186967</v>
      </c>
      <c r="AN57">
        <f t="shared" si="27"/>
        <v>0</v>
      </c>
      <c r="AO57">
        <f t="shared" si="27"/>
        <v>0</v>
      </c>
      <c r="AP57">
        <f t="shared" si="27"/>
        <v>-1.964198592056803E-5</v>
      </c>
      <c r="AQ57">
        <f t="shared" si="27"/>
        <v>-1.6680397058875371</v>
      </c>
      <c r="AR57">
        <f t="shared" si="27"/>
        <v>-1.6680593478734578</v>
      </c>
      <c r="AS57">
        <f t="shared" si="27"/>
        <v>-4.6872300977805294E-2</v>
      </c>
      <c r="AT57">
        <f t="shared" si="27"/>
        <v>-3.4649705475873836E-2</v>
      </c>
      <c r="AU57">
        <f t="shared" si="23"/>
        <v>-1.749581354327137</v>
      </c>
      <c r="AW57">
        <v>54</v>
      </c>
      <c r="AX57">
        <f>IF(Z57&gt;0, (R57*SUMPRODUCT(K57:$K$98, X57:$X$98)-K57*$AZ$3)/Z57, 0)</f>
        <v>-570364.28666999913</v>
      </c>
    </row>
    <row r="58" spans="5:50" x14ac:dyDescent="0.25">
      <c r="E58">
        <v>2058</v>
      </c>
      <c r="F58" s="5">
        <f>EconomicRates!C98</f>
        <v>3.5571999999999999E-2</v>
      </c>
      <c r="G58" s="5">
        <f>EconomicRates!D98</f>
        <v>7.0000000000000007E-2</v>
      </c>
      <c r="H58" s="5">
        <f t="shared" si="10"/>
        <v>0.12000000000000001</v>
      </c>
      <c r="I58" s="5">
        <f t="shared" si="11"/>
        <v>1.1200000000000001</v>
      </c>
      <c r="J58">
        <f t="shared" si="12"/>
        <v>0.89285714285714279</v>
      </c>
      <c r="K58">
        <f t="shared" si="20"/>
        <v>1.9633998484661188E-3</v>
      </c>
      <c r="L58" s="2">
        <v>55</v>
      </c>
      <c r="M58" s="6">
        <v>0.53654903799999998</v>
      </c>
      <c r="Q58" s="4">
        <f t="shared" si="21"/>
        <v>25</v>
      </c>
      <c r="R58">
        <f t="shared" si="0"/>
        <v>2000000</v>
      </c>
      <c r="S58">
        <f t="shared" si="1"/>
        <v>-1131413.7209710991</v>
      </c>
      <c r="U58">
        <f t="shared" si="13"/>
        <v>0.53654903799999998</v>
      </c>
      <c r="V58">
        <f t="shared" si="14"/>
        <v>0.01</v>
      </c>
      <c r="W58">
        <f t="shared" si="15"/>
        <v>3.5728814877478029E-4</v>
      </c>
      <c r="X58">
        <f t="shared" si="16"/>
        <v>1.9170261251390925E-4</v>
      </c>
      <c r="Y58">
        <f t="shared" si="17"/>
        <v>3.572881487747803E-6</v>
      </c>
      <c r="Z58">
        <f t="shared" si="18"/>
        <v>1.6201265477312323E-4</v>
      </c>
      <c r="AB58">
        <f t="shared" si="19"/>
        <v>-203.7844001115721</v>
      </c>
      <c r="AC58">
        <f t="shared" si="2"/>
        <v>-183.30334058126545</v>
      </c>
      <c r="AE58">
        <f t="shared" si="3"/>
        <v>0</v>
      </c>
      <c r="AF58">
        <f t="shared" si="24"/>
        <v>0</v>
      </c>
      <c r="AG58">
        <f t="shared" si="24"/>
        <v>-4.0503163693280811E-3</v>
      </c>
      <c r="AH58">
        <f t="shared" si="5"/>
        <v>-383.40522502781852</v>
      </c>
      <c r="AI58">
        <f t="shared" si="25"/>
        <v>-383.40927534418785</v>
      </c>
      <c r="AJ58">
        <f t="shared" si="7"/>
        <v>-20.481059530306652</v>
      </c>
      <c r="AK58">
        <f t="shared" si="22"/>
        <v>-14.264908007810048</v>
      </c>
      <c r="AL58">
        <f t="shared" si="26"/>
        <v>-418.15524288230455</v>
      </c>
      <c r="AN58">
        <f t="shared" si="27"/>
        <v>0</v>
      </c>
      <c r="AO58">
        <f t="shared" si="27"/>
        <v>0</v>
      </c>
      <c r="AP58">
        <f t="shared" si="27"/>
        <v>-7.9523905457785946E-6</v>
      </c>
      <c r="AQ58">
        <f t="shared" si="27"/>
        <v>-0.75277776072073699</v>
      </c>
      <c r="AR58">
        <f t="shared" si="27"/>
        <v>-0.75278571311128284</v>
      </c>
      <c r="AS58">
        <f t="shared" si="27"/>
        <v>-4.021250917822964E-2</v>
      </c>
      <c r="AT58">
        <f t="shared" si="27"/>
        <v>-2.8007718220917372E-2</v>
      </c>
      <c r="AU58">
        <f t="shared" si="23"/>
        <v>-0.82100594051042985</v>
      </c>
      <c r="AW58">
        <v>55</v>
      </c>
      <c r="AX58">
        <f>IF(Z58&gt;0, (R58*SUMPRODUCT(K58:$K$98, X58:$X$98)-K58*$AZ$3)/Z58, 0)</f>
        <v>-1131413.7209710991</v>
      </c>
    </row>
    <row r="59" spans="5:50" x14ac:dyDescent="0.25">
      <c r="E59">
        <v>2059</v>
      </c>
      <c r="F59" s="5">
        <f>EconomicRates!C99</f>
        <v>3.5571999999999999E-2</v>
      </c>
      <c r="G59" s="5">
        <f>EconomicRates!D99</f>
        <v>7.0000000000000007E-2</v>
      </c>
      <c r="H59" s="5">
        <f t="shared" si="10"/>
        <v>0.12000000000000001</v>
      </c>
      <c r="I59" s="5">
        <f t="shared" si="11"/>
        <v>1.1200000000000001</v>
      </c>
      <c r="J59">
        <f t="shared" si="12"/>
        <v>0.89285714285714279</v>
      </c>
      <c r="K59">
        <f t="shared" si="20"/>
        <v>1.7530355789876059E-3</v>
      </c>
      <c r="L59" s="2">
        <v>56</v>
      </c>
      <c r="M59" s="6">
        <v>0.56320604299999999</v>
      </c>
      <c r="Q59" s="4">
        <f t="shared" si="21"/>
        <v>25</v>
      </c>
      <c r="R59">
        <f t="shared" si="0"/>
        <v>2000000</v>
      </c>
      <c r="S59">
        <f t="shared" si="1"/>
        <v>-2375843.6435603281</v>
      </c>
      <c r="U59">
        <f t="shared" si="13"/>
        <v>0.56320604299999999</v>
      </c>
      <c r="V59">
        <f t="shared" si="14"/>
        <v>0.01</v>
      </c>
      <c r="W59">
        <f t="shared" si="15"/>
        <v>1.6201265477312323E-4</v>
      </c>
      <c r="X59">
        <f t="shared" si="16"/>
        <v>9.1246506210695798E-5</v>
      </c>
      <c r="Y59">
        <f t="shared" si="17"/>
        <v>1.6201265477312323E-6</v>
      </c>
      <c r="Z59">
        <f t="shared" si="18"/>
        <v>6.914602201469621E-5</v>
      </c>
      <c r="AB59">
        <f t="shared" si="19"/>
        <v>-183.30334058126545</v>
      </c>
      <c r="AC59">
        <f t="shared" si="2"/>
        <v>-164.28013688109849</v>
      </c>
      <c r="AE59">
        <f t="shared" si="3"/>
        <v>0</v>
      </c>
      <c r="AF59">
        <f t="shared" si="24"/>
        <v>0</v>
      </c>
      <c r="AG59">
        <f t="shared" si="24"/>
        <v>-1.7286505503674053E-3</v>
      </c>
      <c r="AH59">
        <f t="shared" si="5"/>
        <v>-182.4930124213916</v>
      </c>
      <c r="AI59">
        <f t="shared" si="25"/>
        <v>-182.49474107194197</v>
      </c>
      <c r="AJ59">
        <f t="shared" si="7"/>
        <v>-19.02320370016696</v>
      </c>
      <c r="AK59">
        <f t="shared" si="22"/>
        <v>-12.831233840688583</v>
      </c>
      <c r="AL59">
        <f t="shared" si="26"/>
        <v>-214.34917861279752</v>
      </c>
      <c r="AN59">
        <f t="shared" si="27"/>
        <v>0</v>
      </c>
      <c r="AO59">
        <f t="shared" si="27"/>
        <v>0</v>
      </c>
      <c r="AP59">
        <f t="shared" si="27"/>
        <v>-3.0303859184305678E-6</v>
      </c>
      <c r="AQ59">
        <f t="shared" si="27"/>
        <v>-0.31991674369132655</v>
      </c>
      <c r="AR59">
        <f t="shared" si="27"/>
        <v>-0.31991977407724503</v>
      </c>
      <c r="AS59">
        <f t="shared" si="27"/>
        <v>-3.3348352912721355E-2</v>
      </c>
      <c r="AT59">
        <f t="shared" si="27"/>
        <v>-2.2493609445036873E-2</v>
      </c>
      <c r="AU59">
        <f t="shared" si="23"/>
        <v>-0.37576173643500327</v>
      </c>
      <c r="AW59">
        <v>56</v>
      </c>
      <c r="AX59">
        <f>IF(Z59&gt;0, (R59*SUMPRODUCT(K59:$K$98, X59:$X$98)-K59*$AZ$3)/Z59, 0)</f>
        <v>-2375843.6435603281</v>
      </c>
    </row>
    <row r="60" spans="5:50" x14ac:dyDescent="0.25">
      <c r="E60">
        <v>2060</v>
      </c>
      <c r="F60" s="5">
        <f>EconomicRates!C100</f>
        <v>3.5571999999999999E-2</v>
      </c>
      <c r="G60" s="5">
        <f>EconomicRates!D100</f>
        <v>7.0000000000000007E-2</v>
      </c>
      <c r="H60" s="5">
        <f t="shared" si="10"/>
        <v>0.12000000000000001</v>
      </c>
      <c r="I60" s="5">
        <f t="shared" si="11"/>
        <v>1.1200000000000001</v>
      </c>
      <c r="J60">
        <f t="shared" si="12"/>
        <v>0.89285714285714279</v>
      </c>
      <c r="K60">
        <f t="shared" si="20"/>
        <v>1.5652103383817909E-3</v>
      </c>
      <c r="L60" s="2">
        <v>57</v>
      </c>
      <c r="M60" s="6">
        <v>0.59415461300000005</v>
      </c>
      <c r="Q60" s="4">
        <f t="shared" si="21"/>
        <v>25</v>
      </c>
      <c r="R60">
        <f t="shared" si="0"/>
        <v>2000000</v>
      </c>
      <c r="S60">
        <f t="shared" si="1"/>
        <v>-5368536.3623720547</v>
      </c>
      <c r="U60">
        <f t="shared" si="13"/>
        <v>0.59415461300000005</v>
      </c>
      <c r="V60">
        <f t="shared" si="14"/>
        <v>0.01</v>
      </c>
      <c r="W60">
        <f t="shared" si="15"/>
        <v>6.914602201469621E-5</v>
      </c>
      <c r="X60">
        <f t="shared" si="16"/>
        <v>4.1083427950631312E-5</v>
      </c>
      <c r="Y60">
        <f t="shared" si="17"/>
        <v>6.914602201469621E-7</v>
      </c>
      <c r="Z60">
        <f t="shared" si="18"/>
        <v>2.7371133843917936E-5</v>
      </c>
      <c r="AB60">
        <f t="shared" si="19"/>
        <v>-164.28013688109849</v>
      </c>
      <c r="AC60">
        <f t="shared" si="2"/>
        <v>-146.94292732042584</v>
      </c>
      <c r="AE60">
        <f t="shared" si="3"/>
        <v>0</v>
      </c>
      <c r="AF60">
        <f t="shared" si="24"/>
        <v>0</v>
      </c>
      <c r="AG60">
        <f t="shared" si="24"/>
        <v>-6.8427834609794845E-4</v>
      </c>
      <c r="AH60">
        <f t="shared" si="5"/>
        <v>-82.166855901262622</v>
      </c>
      <c r="AI60">
        <f t="shared" si="25"/>
        <v>-82.167540179608721</v>
      </c>
      <c r="AJ60">
        <f t="shared" si="7"/>
        <v>-17.337209560672648</v>
      </c>
      <c r="AK60">
        <f t="shared" si="22"/>
        <v>-11.499609581676895</v>
      </c>
      <c r="AL60">
        <f t="shared" si="26"/>
        <v>-111.00435932195826</v>
      </c>
      <c r="AN60">
        <f t="shared" si="27"/>
        <v>0</v>
      </c>
      <c r="AO60">
        <f t="shared" si="27"/>
        <v>0</v>
      </c>
      <c r="AP60">
        <f t="shared" si="27"/>
        <v>-1.0710395416433022E-6</v>
      </c>
      <c r="AQ60">
        <f t="shared" si="27"/>
        <v>-0.12860841232898312</v>
      </c>
      <c r="AR60">
        <f t="shared" si="27"/>
        <v>-0.12860948336852476</v>
      </c>
      <c r="AS60">
        <f t="shared" si="27"/>
        <v>-2.7136379643056454E-2</v>
      </c>
      <c r="AT60">
        <f t="shared" si="27"/>
        <v>-1.7999307804594977E-2</v>
      </c>
      <c r="AU60">
        <f t="shared" si="23"/>
        <v>-0.17374517081617621</v>
      </c>
      <c r="AW60">
        <v>57</v>
      </c>
      <c r="AX60">
        <f>IF(Z60&gt;0, (R60*SUMPRODUCT(K60:$K$98, X60:$X$98)-K60*$AZ$3)/Z60, 0)</f>
        <v>-5368536.3623720547</v>
      </c>
    </row>
    <row r="61" spans="5:50" x14ac:dyDescent="0.25">
      <c r="E61">
        <v>2061</v>
      </c>
      <c r="F61" s="5">
        <f>EconomicRates!C101</f>
        <v>3.5571999999999999E-2</v>
      </c>
      <c r="G61" s="5">
        <f>EconomicRates!D101</f>
        <v>7.0000000000000007E-2</v>
      </c>
      <c r="H61" s="5">
        <f t="shared" si="10"/>
        <v>0.12000000000000001</v>
      </c>
      <c r="I61" s="5">
        <f t="shared" si="11"/>
        <v>1.1200000000000001</v>
      </c>
      <c r="J61">
        <f t="shared" si="12"/>
        <v>0.89285714285714279</v>
      </c>
      <c r="K61">
        <f t="shared" si="20"/>
        <v>1.3975092306980274E-3</v>
      </c>
      <c r="L61" s="2">
        <v>58</v>
      </c>
      <c r="M61" s="6">
        <v>0.62493506799999998</v>
      </c>
      <c r="Q61" s="4">
        <f t="shared" si="21"/>
        <v>25</v>
      </c>
      <c r="R61">
        <f t="shared" si="0"/>
        <v>2000000</v>
      </c>
      <c r="S61">
        <f t="shared" si="1"/>
        <v>-13140820.249621939</v>
      </c>
      <c r="U61">
        <f t="shared" si="13"/>
        <v>0.62493506799999998</v>
      </c>
      <c r="V61">
        <f t="shared" si="14"/>
        <v>0.01</v>
      </c>
      <c r="W61">
        <f t="shared" si="15"/>
        <v>2.7371133843917936E-5</v>
      </c>
      <c r="X61">
        <f t="shared" si="16"/>
        <v>1.7105181389985958E-5</v>
      </c>
      <c r="Y61">
        <f t="shared" si="17"/>
        <v>2.7371133843917935E-7</v>
      </c>
      <c r="Z61">
        <f t="shared" si="18"/>
        <v>9.9922411154927995E-6</v>
      </c>
      <c r="AB61">
        <f t="shared" si="19"/>
        <v>-146.94292732042584</v>
      </c>
      <c r="AC61">
        <f t="shared" si="2"/>
        <v>-131.3062443895727</v>
      </c>
      <c r="AE61">
        <f t="shared" si="3"/>
        <v>0</v>
      </c>
      <c r="AF61">
        <f t="shared" si="24"/>
        <v>0</v>
      </c>
      <c r="AG61">
        <f t="shared" si="24"/>
        <v>-2.4980602788731999E-4</v>
      </c>
      <c r="AH61">
        <f t="shared" si="5"/>
        <v>-34.210362779971916</v>
      </c>
      <c r="AI61">
        <f t="shared" si="25"/>
        <v>-34.210612585999804</v>
      </c>
      <c r="AJ61">
        <f t="shared" si="7"/>
        <v>-15.636682930853141</v>
      </c>
      <c r="AK61">
        <f t="shared" si="22"/>
        <v>-10.28600491242981</v>
      </c>
      <c r="AL61">
        <f t="shared" si="26"/>
        <v>-60.133300429282755</v>
      </c>
      <c r="AN61">
        <f t="shared" si="27"/>
        <v>0</v>
      </c>
      <c r="AO61">
        <f t="shared" si="27"/>
        <v>0</v>
      </c>
      <c r="AP61">
        <f t="shared" si="27"/>
        <v>-3.4910622985653852E-7</v>
      </c>
      <c r="AQ61">
        <f t="shared" si="27"/>
        <v>-4.780929777053898E-2</v>
      </c>
      <c r="AR61">
        <f t="shared" si="27"/>
        <v>-4.7809646876768842E-2</v>
      </c>
      <c r="AS61">
        <f t="shared" si="27"/>
        <v>-2.1852408733365549E-2</v>
      </c>
      <c r="AT61">
        <f t="shared" si="27"/>
        <v>-1.4374786812125916E-2</v>
      </c>
      <c r="AU61">
        <f t="shared" si="23"/>
        <v>-8.4036842422260311E-2</v>
      </c>
      <c r="AW61">
        <v>58</v>
      </c>
      <c r="AX61">
        <f>IF(Z61&gt;0, (R61*SUMPRODUCT(K61:$K$98, X61:$X$98)-K61*$AZ$3)/Z61, 0)</f>
        <v>-13140820.249621939</v>
      </c>
    </row>
    <row r="62" spans="5:50" x14ac:dyDescent="0.25">
      <c r="E62">
        <v>2062</v>
      </c>
      <c r="F62" s="5">
        <f>EconomicRates!C102</f>
        <v>3.5571999999999999E-2</v>
      </c>
      <c r="G62" s="5">
        <f>EconomicRates!D102</f>
        <v>7.0000000000000007E-2</v>
      </c>
      <c r="H62" s="5">
        <f t="shared" si="10"/>
        <v>0.12000000000000001</v>
      </c>
      <c r="I62" s="5">
        <f t="shared" si="11"/>
        <v>1.1200000000000001</v>
      </c>
      <c r="J62">
        <f t="shared" si="12"/>
        <v>0.89285714285714279</v>
      </c>
      <c r="K62">
        <f t="shared" si="20"/>
        <v>1.2477760988375245E-3</v>
      </c>
      <c r="L62" s="2">
        <v>59</v>
      </c>
      <c r="M62" s="6">
        <v>0.65550924799999999</v>
      </c>
      <c r="Q62" s="4">
        <f t="shared" si="21"/>
        <v>25</v>
      </c>
      <c r="R62">
        <f t="shared" si="0"/>
        <v>2000000</v>
      </c>
      <c r="S62">
        <f t="shared" si="1"/>
        <v>-35088852.3003157</v>
      </c>
      <c r="U62">
        <f t="shared" si="13"/>
        <v>0.65550924799999999</v>
      </c>
      <c r="V62">
        <f t="shared" si="14"/>
        <v>0.01</v>
      </c>
      <c r="W62">
        <f t="shared" si="15"/>
        <v>9.9922411154927995E-6</v>
      </c>
      <c r="X62">
        <f t="shared" si="16"/>
        <v>6.5500064594513659E-6</v>
      </c>
      <c r="Y62">
        <f t="shared" si="17"/>
        <v>9.9922411154927999E-8</v>
      </c>
      <c r="Z62">
        <f t="shared" si="18"/>
        <v>3.3423122448865056E-6</v>
      </c>
      <c r="AB62">
        <f t="shared" si="19"/>
        <v>-131.3062443895727</v>
      </c>
      <c r="AC62">
        <f t="shared" si="2"/>
        <v>-117.27790070235919</v>
      </c>
      <c r="AE62">
        <f t="shared" si="3"/>
        <v>0</v>
      </c>
      <c r="AF62">
        <f t="shared" si="24"/>
        <v>0</v>
      </c>
      <c r="AG62">
        <f t="shared" si="24"/>
        <v>-8.3557806122162647E-5</v>
      </c>
      <c r="AH62">
        <f t="shared" si="5"/>
        <v>-13.100012918902731</v>
      </c>
      <c r="AI62">
        <f t="shared" si="25"/>
        <v>-13.100096476708853</v>
      </c>
      <c r="AJ62">
        <f t="shared" si="7"/>
        <v>-14.028343687213507</v>
      </c>
      <c r="AK62">
        <f t="shared" si="22"/>
        <v>-9.1914371072700902</v>
      </c>
      <c r="AL62">
        <f t="shared" si="26"/>
        <v>-36.319877271192453</v>
      </c>
      <c r="AN62">
        <f t="shared" si="27"/>
        <v>0</v>
      </c>
      <c r="AO62">
        <f t="shared" si="27"/>
        <v>0</v>
      </c>
      <c r="AP62">
        <f t="shared" si="27"/>
        <v>-1.0426143335053432E-7</v>
      </c>
      <c r="AQ62">
        <f t="shared" si="27"/>
        <v>-1.6345883014669622E-2</v>
      </c>
      <c r="AR62">
        <f t="shared" si="27"/>
        <v>-1.634598727610297E-2</v>
      </c>
      <c r="AS62">
        <f t="shared" si="27"/>
        <v>-1.7504231959183283E-2</v>
      </c>
      <c r="AT62">
        <f t="shared" si="27"/>
        <v>-1.1468855536419935E-2</v>
      </c>
      <c r="AU62">
        <f t="shared" si="23"/>
        <v>-4.5319074771706193E-2</v>
      </c>
      <c r="AW62">
        <v>59</v>
      </c>
      <c r="AX62">
        <f>IF(Z62&gt;0, (R62*SUMPRODUCT(K62:$K$98, X62:$X$98)-K62*$AZ$3)/Z62, 0)</f>
        <v>-35088852.3003157</v>
      </c>
    </row>
    <row r="63" spans="5:50" x14ac:dyDescent="0.25">
      <c r="E63">
        <v>2063</v>
      </c>
      <c r="F63" s="5">
        <f>EconomicRates!C103</f>
        <v>3.5571999999999999E-2</v>
      </c>
      <c r="G63" s="5">
        <f>EconomicRates!D103</f>
        <v>7.0000000000000007E-2</v>
      </c>
      <c r="H63" s="5">
        <f t="shared" si="10"/>
        <v>0.12000000000000001</v>
      </c>
      <c r="I63" s="5">
        <f t="shared" si="11"/>
        <v>1.1200000000000001</v>
      </c>
      <c r="J63">
        <f t="shared" si="12"/>
        <v>0.89285714285714279</v>
      </c>
      <c r="K63">
        <f t="shared" si="20"/>
        <v>1.114085802533504E-3</v>
      </c>
      <c r="L63" s="2">
        <v>60</v>
      </c>
      <c r="M63" s="6">
        <v>0.68583899100000001</v>
      </c>
      <c r="Q63" s="4">
        <f t="shared" si="21"/>
        <v>25</v>
      </c>
      <c r="R63">
        <f t="shared" si="0"/>
        <v>2000000</v>
      </c>
      <c r="S63">
        <f t="shared" si="1"/>
        <v>-103016076.29106465</v>
      </c>
      <c r="U63">
        <f t="shared" si="13"/>
        <v>0.68583899100000001</v>
      </c>
      <c r="V63">
        <f t="shared" si="14"/>
        <v>0.01</v>
      </c>
      <c r="W63">
        <f t="shared" si="15"/>
        <v>3.3423122448865056E-6</v>
      </c>
      <c r="X63">
        <f t="shared" si="16"/>
        <v>2.2922880576399061E-6</v>
      </c>
      <c r="Y63">
        <f t="shared" si="17"/>
        <v>3.342312244886506E-8</v>
      </c>
      <c r="Z63">
        <f t="shared" si="18"/>
        <v>1.0166010647977346E-6</v>
      </c>
      <c r="AB63">
        <f t="shared" si="19"/>
        <v>-117.27790070235919</v>
      </c>
      <c r="AC63">
        <f t="shared" si="2"/>
        <v>-104.72625284878097</v>
      </c>
      <c r="AE63">
        <f t="shared" si="3"/>
        <v>0</v>
      </c>
      <c r="AF63">
        <f t="shared" si="24"/>
        <v>0</v>
      </c>
      <c r="AG63">
        <f t="shared" si="24"/>
        <v>-2.5415026619943364E-5</v>
      </c>
      <c r="AH63">
        <f t="shared" si="5"/>
        <v>-4.5845761152798126</v>
      </c>
      <c r="AI63">
        <f t="shared" si="25"/>
        <v>-4.5846015303064327</v>
      </c>
      <c r="AJ63">
        <f t="shared" si="7"/>
        <v>-12.551647853578217</v>
      </c>
      <c r="AK63">
        <f t="shared" si="22"/>
        <v>-8.2094530491651447</v>
      </c>
      <c r="AL63">
        <f t="shared" si="26"/>
        <v>-25.345702433049794</v>
      </c>
      <c r="AN63">
        <f t="shared" si="27"/>
        <v>0</v>
      </c>
      <c r="AO63">
        <f t="shared" si="27"/>
        <v>0</v>
      </c>
      <c r="AP63">
        <f t="shared" si="27"/>
        <v>-2.8314520328289971E-8</v>
      </c>
      <c r="AQ63">
        <f t="shared" si="27"/>
        <v>-5.1076111606674444E-3</v>
      </c>
      <c r="AR63">
        <f t="shared" si="27"/>
        <v>-5.1076394751877726E-3</v>
      </c>
      <c r="AS63">
        <f t="shared" si="27"/>
        <v>-1.398361267207162E-2</v>
      </c>
      <c r="AT63">
        <f t="shared" si="27"/>
        <v>-9.1460350886402707E-3</v>
      </c>
      <c r="AU63">
        <f t="shared" si="23"/>
        <v>-2.8237287235899664E-2</v>
      </c>
      <c r="AW63">
        <v>60</v>
      </c>
      <c r="AX63">
        <f>IF(Z63&gt;0, (R63*SUMPRODUCT(K63:$K$98, X63:$X$98)-K63*$AZ$3)/Z63, 0)</f>
        <v>-103016076.29106465</v>
      </c>
    </row>
    <row r="64" spans="5:50" x14ac:dyDescent="0.25">
      <c r="E64">
        <v>2064</v>
      </c>
      <c r="F64" s="5">
        <f>EconomicRates!C104</f>
        <v>3.5571999999999999E-2</v>
      </c>
      <c r="G64" s="5">
        <f>EconomicRates!D104</f>
        <v>7.0000000000000007E-2</v>
      </c>
      <c r="H64" s="5">
        <f t="shared" si="10"/>
        <v>0.12000000000000001</v>
      </c>
      <c r="I64" s="5">
        <f t="shared" si="11"/>
        <v>1.1200000000000001</v>
      </c>
      <c r="J64">
        <f t="shared" si="12"/>
        <v>0.89285714285714279</v>
      </c>
      <c r="K64">
        <f t="shared" si="20"/>
        <v>9.9471946654777136E-4</v>
      </c>
      <c r="L64" s="2">
        <v>61</v>
      </c>
      <c r="M64" s="6">
        <v>0.71588716699999999</v>
      </c>
      <c r="Q64" s="4">
        <f t="shared" si="21"/>
        <v>25</v>
      </c>
      <c r="R64">
        <f t="shared" si="0"/>
        <v>2000000</v>
      </c>
      <c r="S64">
        <f t="shared" si="1"/>
        <v>-335565912.79903448</v>
      </c>
      <c r="U64">
        <f t="shared" si="13"/>
        <v>0.71588716699999999</v>
      </c>
      <c r="V64">
        <f t="shared" si="14"/>
        <v>0.01</v>
      </c>
      <c r="W64">
        <f t="shared" si="15"/>
        <v>1.0166010647977346E-6</v>
      </c>
      <c r="X64">
        <f t="shared" si="16"/>
        <v>7.277716562472336E-7</v>
      </c>
      <c r="Y64">
        <f t="shared" si="17"/>
        <v>1.0166010647977346E-8</v>
      </c>
      <c r="Z64">
        <f t="shared" si="18"/>
        <v>2.7866339790252358E-7</v>
      </c>
      <c r="AB64">
        <f t="shared" si="19"/>
        <v>-104.72625284878097</v>
      </c>
      <c r="AC64">
        <f t="shared" si="2"/>
        <v>-93.509937480840875</v>
      </c>
      <c r="AE64">
        <f t="shared" si="3"/>
        <v>0</v>
      </c>
      <c r="AF64">
        <f t="shared" si="24"/>
        <v>0</v>
      </c>
      <c r="AG64">
        <f t="shared" si="24"/>
        <v>-6.9665849475630898E-6</v>
      </c>
      <c r="AH64">
        <f t="shared" si="5"/>
        <v>-1.4555433124944672</v>
      </c>
      <c r="AI64">
        <f t="shared" si="25"/>
        <v>-1.4555502790794148</v>
      </c>
      <c r="AJ64">
        <f t="shared" si="7"/>
        <v>-11.216315367940098</v>
      </c>
      <c r="AK64">
        <f t="shared" si="22"/>
        <v>-7.3308376994146691</v>
      </c>
      <c r="AL64">
        <f t="shared" si="26"/>
        <v>-20.002703346434181</v>
      </c>
      <c r="AN64">
        <f t="shared" si="27"/>
        <v>0</v>
      </c>
      <c r="AO64">
        <f t="shared" si="27"/>
        <v>0</v>
      </c>
      <c r="AP64">
        <f t="shared" si="27"/>
        <v>-6.9297976626996906E-9</v>
      </c>
      <c r="AQ64">
        <f t="shared" si="27"/>
        <v>-1.4478572673416725E-3</v>
      </c>
      <c r="AR64">
        <f t="shared" si="27"/>
        <v>-1.4478641971393353E-3</v>
      </c>
      <c r="AS64">
        <f t="shared" si="27"/>
        <v>-1.1157087239428943E-2</v>
      </c>
      <c r="AT64">
        <f t="shared" si="27"/>
        <v>-7.2921269657100513E-3</v>
      </c>
      <c r="AU64">
        <f t="shared" si="23"/>
        <v>-1.9897078402278331E-2</v>
      </c>
      <c r="AW64">
        <v>61</v>
      </c>
      <c r="AX64">
        <f>IF(Z64&gt;0, (R64*SUMPRODUCT(K64:$K$98, X64:$X$98)-K64*$AZ$3)/Z64, 0)</f>
        <v>-335565912.79903448</v>
      </c>
    </row>
    <row r="65" spans="5:50" x14ac:dyDescent="0.25">
      <c r="E65">
        <v>2065</v>
      </c>
      <c r="F65" s="5">
        <f>EconomicRates!C105</f>
        <v>3.5571999999999999E-2</v>
      </c>
      <c r="G65" s="5">
        <f>EconomicRates!D105</f>
        <v>7.0000000000000007E-2</v>
      </c>
      <c r="H65" s="5">
        <f t="shared" si="10"/>
        <v>0.12000000000000001</v>
      </c>
      <c r="I65" s="5">
        <f t="shared" si="11"/>
        <v>1.1200000000000001</v>
      </c>
      <c r="J65">
        <f t="shared" si="12"/>
        <v>0.89285714285714279</v>
      </c>
      <c r="K65">
        <f t="shared" si="20"/>
        <v>8.8814238084622432E-4</v>
      </c>
      <c r="L65" s="2">
        <v>62</v>
      </c>
      <c r="M65" s="6">
        <v>0.74578270000000002</v>
      </c>
      <c r="Q65" s="4">
        <f t="shared" si="21"/>
        <v>25</v>
      </c>
      <c r="R65">
        <f t="shared" si="0"/>
        <v>2000000</v>
      </c>
      <c r="S65">
        <f t="shared" si="1"/>
        <v>-1226845433.8998983</v>
      </c>
      <c r="U65">
        <f t="shared" si="13"/>
        <v>0.74578270000000002</v>
      </c>
      <c r="V65">
        <f t="shared" si="14"/>
        <v>0.01</v>
      </c>
      <c r="W65">
        <f t="shared" si="15"/>
        <v>2.7866339790252358E-7</v>
      </c>
      <c r="X65">
        <f t="shared" si="16"/>
        <v>2.0782234127891838E-7</v>
      </c>
      <c r="Y65">
        <f t="shared" si="17"/>
        <v>2.7866339790252358E-9</v>
      </c>
      <c r="Z65">
        <f t="shared" si="18"/>
        <v>6.8054422644579967E-8</v>
      </c>
      <c r="AB65">
        <f t="shared" si="19"/>
        <v>-93.509937480840875</v>
      </c>
      <c r="AC65">
        <f t="shared" si="2"/>
        <v>-83.492257678196779</v>
      </c>
      <c r="AE65">
        <f t="shared" si="3"/>
        <v>0</v>
      </c>
      <c r="AF65">
        <f t="shared" si="24"/>
        <v>0</v>
      </c>
      <c r="AG65">
        <f t="shared" si="24"/>
        <v>-1.7013605661144992E-6</v>
      </c>
      <c r="AH65">
        <f t="shared" si="5"/>
        <v>-0.41564468255783676</v>
      </c>
      <c r="AI65">
        <f t="shared" si="25"/>
        <v>-0.41564638391840286</v>
      </c>
      <c r="AJ65">
        <f t="shared" si="7"/>
        <v>-10.017679802644096</v>
      </c>
      <c r="AK65">
        <f t="shared" si="22"/>
        <v>-6.5456956236588617</v>
      </c>
      <c r="AL65">
        <f t="shared" si="26"/>
        <v>-16.979021810221361</v>
      </c>
      <c r="AN65">
        <f t="shared" si="27"/>
        <v>0</v>
      </c>
      <c r="AO65">
        <f t="shared" si="27"/>
        <v>0</v>
      </c>
      <c r="AP65">
        <f t="shared" si="27"/>
        <v>-1.5110504238668114E-9</v>
      </c>
      <c r="AQ65">
        <f t="shared" si="27"/>
        <v>-3.6915165795299028E-4</v>
      </c>
      <c r="AR65">
        <f t="shared" si="27"/>
        <v>-3.6915316900341412E-4</v>
      </c>
      <c r="AS65">
        <f t="shared" si="27"/>
        <v>-8.8971259904754626E-3</v>
      </c>
      <c r="AT65">
        <f t="shared" si="27"/>
        <v>-5.8135096954910924E-3</v>
      </c>
      <c r="AU65">
        <f t="shared" si="23"/>
        <v>-1.507978885496997E-2</v>
      </c>
      <c r="AW65">
        <v>62</v>
      </c>
      <c r="AX65">
        <f>IF(Z65&gt;0, (R65*SUMPRODUCT(K65:$K$98, X65:$X$98)-K65*$AZ$3)/Z65, 0)</f>
        <v>-1226845433.8998983</v>
      </c>
    </row>
    <row r="66" spans="5:50" x14ac:dyDescent="0.25">
      <c r="E66">
        <v>2066</v>
      </c>
      <c r="F66" s="5">
        <f>EconomicRates!C106</f>
        <v>3.5571999999999999E-2</v>
      </c>
      <c r="G66" s="5">
        <f>EconomicRates!D106</f>
        <v>7.0000000000000007E-2</v>
      </c>
      <c r="H66" s="5">
        <f t="shared" si="10"/>
        <v>0.12000000000000001</v>
      </c>
      <c r="I66" s="5">
        <f t="shared" si="11"/>
        <v>1.1200000000000001</v>
      </c>
      <c r="J66">
        <f t="shared" si="12"/>
        <v>0.89285714285714279</v>
      </c>
      <c r="K66">
        <f t="shared" si="20"/>
        <v>7.9298426861270028E-4</v>
      </c>
      <c r="L66" s="2">
        <v>63</v>
      </c>
      <c r="M66" s="6">
        <v>0.77567720100000004</v>
      </c>
      <c r="Q66" s="4">
        <f t="shared" si="21"/>
        <v>25</v>
      </c>
      <c r="R66">
        <f t="shared" si="0"/>
        <v>2000000</v>
      </c>
      <c r="S66">
        <f t="shared" si="1"/>
        <v>-5110993295.6938648</v>
      </c>
      <c r="U66">
        <f t="shared" si="13"/>
        <v>0.77567720100000004</v>
      </c>
      <c r="V66">
        <f t="shared" si="14"/>
        <v>0.01</v>
      </c>
      <c r="W66">
        <f t="shared" si="15"/>
        <v>6.8054422644579967E-8</v>
      </c>
      <c r="X66">
        <f t="shared" si="16"/>
        <v>5.2788264072618809E-8</v>
      </c>
      <c r="Y66">
        <f t="shared" si="17"/>
        <v>6.8054422644579964E-10</v>
      </c>
      <c r="Z66">
        <f t="shared" si="18"/>
        <v>1.4585614345515359E-8</v>
      </c>
      <c r="AB66">
        <f t="shared" si="19"/>
        <v>-83.492257678196779</v>
      </c>
      <c r="AC66">
        <f t="shared" si="2"/>
        <v>-74.546977133505251</v>
      </c>
      <c r="AE66">
        <f t="shared" si="3"/>
        <v>0</v>
      </c>
      <c r="AF66">
        <f t="shared" si="24"/>
        <v>0</v>
      </c>
      <c r="AG66">
        <f t="shared" si="24"/>
        <v>-3.6464035863788399E-7</v>
      </c>
      <c r="AH66">
        <f t="shared" si="5"/>
        <v>-0.10557652814523762</v>
      </c>
      <c r="AI66">
        <f t="shared" si="25"/>
        <v>-0.10557689278559626</v>
      </c>
      <c r="AJ66">
        <f t="shared" si="7"/>
        <v>-8.9452805446915278</v>
      </c>
      <c r="AK66">
        <f t="shared" si="22"/>
        <v>-5.8444580374737747</v>
      </c>
      <c r="AL66">
        <f t="shared" si="26"/>
        <v>-14.895315474950898</v>
      </c>
      <c r="AN66">
        <f t="shared" si="27"/>
        <v>0</v>
      </c>
      <c r="AO66">
        <f t="shared" si="27"/>
        <v>0</v>
      </c>
      <c r="AP66">
        <f t="shared" si="27"/>
        <v>-2.8915406810113516E-10</v>
      </c>
      <c r="AQ66">
        <f t="shared" si="27"/>
        <v>-8.3720525953919419E-5</v>
      </c>
      <c r="AR66">
        <f t="shared" si="27"/>
        <v>-8.3720815107987527E-5</v>
      </c>
      <c r="AS66">
        <f t="shared" si="27"/>
        <v>-7.0934667502676281E-3</v>
      </c>
      <c r="AT66">
        <f t="shared" si="27"/>
        <v>-4.6345632822837584E-3</v>
      </c>
      <c r="AU66">
        <f t="shared" si="23"/>
        <v>-1.1811750847659374E-2</v>
      </c>
      <c r="AW66">
        <v>63</v>
      </c>
      <c r="AX66">
        <f>IF(Z66&gt;0, (R66*SUMPRODUCT(K66:$K$98, X66:$X$98)-K66*$AZ$3)/Z66, 0)</f>
        <v>-5110993295.6938648</v>
      </c>
    </row>
    <row r="67" spans="5:50" x14ac:dyDescent="0.25">
      <c r="E67">
        <v>2067</v>
      </c>
      <c r="F67" s="5">
        <f>EconomicRates!C107</f>
        <v>3.5571999999999999E-2</v>
      </c>
      <c r="G67" s="5">
        <f>EconomicRates!D107</f>
        <v>7.0000000000000007E-2</v>
      </c>
      <c r="H67" s="5">
        <f t="shared" si="10"/>
        <v>0.12000000000000001</v>
      </c>
      <c r="I67" s="5">
        <f t="shared" si="11"/>
        <v>1.1200000000000001</v>
      </c>
      <c r="J67">
        <f t="shared" si="12"/>
        <v>0.89285714285714279</v>
      </c>
      <c r="K67">
        <f t="shared" si="20"/>
        <v>7.0802166840419666E-4</v>
      </c>
      <c r="L67" s="2">
        <v>64</v>
      </c>
      <c r="M67" s="6">
        <v>0.80557273399999996</v>
      </c>
      <c r="Q67" s="4">
        <f t="shared" si="21"/>
        <v>25</v>
      </c>
      <c r="R67">
        <f t="shared" ref="R67:R69" si="28">$C$6</f>
        <v>2000000</v>
      </c>
      <c r="S67">
        <f t="shared" ref="S67:S69" si="29">AX67</f>
        <v>-24743585634.240383</v>
      </c>
      <c r="U67">
        <f t="shared" si="13"/>
        <v>0.80557273399999996</v>
      </c>
      <c r="V67">
        <f t="shared" si="14"/>
        <v>0.01</v>
      </c>
      <c r="W67">
        <f t="shared" si="15"/>
        <v>1.4585614345515359E-8</v>
      </c>
      <c r="X67">
        <f t="shared" si="16"/>
        <v>1.1749773225386428E-8</v>
      </c>
      <c r="Y67">
        <f t="shared" si="17"/>
        <v>1.4585614345515358E-10</v>
      </c>
      <c r="Z67">
        <f t="shared" si="18"/>
        <v>2.6899849766737774E-9</v>
      </c>
      <c r="AB67">
        <f t="shared" si="19"/>
        <v>-74.546977133505251</v>
      </c>
      <c r="AC67">
        <f t="shared" ref="AC67:AC69" si="30">S67*Z67</f>
        <v>-66.559873625147731</v>
      </c>
      <c r="AE67">
        <f t="shared" ref="AE67:AE69" si="31">$Z67*O67</f>
        <v>0</v>
      </c>
      <c r="AF67">
        <f t="shared" si="24"/>
        <v>0</v>
      </c>
      <c r="AG67">
        <f t="shared" si="24"/>
        <v>-6.7249624416844431E-8</v>
      </c>
      <c r="AH67">
        <f t="shared" ref="AH67:AH69" si="32">-X67*R67</f>
        <v>-2.3499546450772856E-2</v>
      </c>
      <c r="AI67">
        <f t="shared" ref="AI67:AI69" si="33">SUM(AE67:AH67)</f>
        <v>-2.3499613700397274E-2</v>
      </c>
      <c r="AJ67">
        <f t="shared" ref="AJ67:AJ69" si="34">AB67-AC67</f>
        <v>-7.9871035083575208</v>
      </c>
      <c r="AK67">
        <f t="shared" si="22"/>
        <v>-5.2182883993453677</v>
      </c>
      <c r="AL67">
        <f t="shared" si="26"/>
        <v>-13.228891521403284</v>
      </c>
      <c r="AN67">
        <f t="shared" si="27"/>
        <v>0</v>
      </c>
      <c r="AO67">
        <f t="shared" si="27"/>
        <v>0</v>
      </c>
      <c r="AP67">
        <f t="shared" si="27"/>
        <v>-4.7614191279169793E-11</v>
      </c>
      <c r="AQ67">
        <f t="shared" si="27"/>
        <v>-1.6638188084818115E-5</v>
      </c>
      <c r="AR67">
        <f t="shared" si="27"/>
        <v>-1.6638235699009395E-5</v>
      </c>
      <c r="AS67">
        <f t="shared" si="27"/>
        <v>-5.6550423517043044E-3</v>
      </c>
      <c r="AT67">
        <f t="shared" si="27"/>
        <v>-3.6946612587187722E-3</v>
      </c>
      <c r="AU67">
        <f t="shared" si="23"/>
        <v>-9.3663418461220841E-3</v>
      </c>
      <c r="AW67">
        <v>64</v>
      </c>
      <c r="AX67">
        <f>IF(Z67&gt;0, (R67*SUMPRODUCT(K67:$K$98, X67:$X$98)-K67*$AZ$3)/Z67, 0)</f>
        <v>-24743585634.240383</v>
      </c>
    </row>
    <row r="68" spans="5:50" x14ac:dyDescent="0.25">
      <c r="E68">
        <v>2068</v>
      </c>
      <c r="F68" s="5">
        <f>EconomicRates!C108</f>
        <v>3.5571999999999999E-2</v>
      </c>
      <c r="G68" s="5">
        <f>EconomicRates!D108</f>
        <v>7.0000000000000007E-2</v>
      </c>
      <c r="H68" s="5">
        <f t="shared" ref="H68:H69" si="35">G68+$C$9</f>
        <v>0.12000000000000001</v>
      </c>
      <c r="I68" s="5">
        <f t="shared" ref="I68:I69" si="36">1+H68</f>
        <v>1.1200000000000001</v>
      </c>
      <c r="J68">
        <f t="shared" ref="J68:J69" si="37">1/I68</f>
        <v>0.89285714285714279</v>
      </c>
      <c r="K68">
        <f t="shared" si="20"/>
        <v>6.3216220393231843E-4</v>
      </c>
      <c r="L68" s="2">
        <v>65</v>
      </c>
      <c r="M68" s="6">
        <v>0.83546826699999999</v>
      </c>
      <c r="Q68" s="4">
        <f t="shared" si="21"/>
        <v>25</v>
      </c>
      <c r="R68">
        <f t="shared" si="28"/>
        <v>2000000</v>
      </c>
      <c r="S68">
        <f t="shared" si="29"/>
        <v>-142964115752.80756</v>
      </c>
      <c r="U68">
        <f t="shared" ref="U68:U69" si="38">M68</f>
        <v>0.83546826699999999</v>
      </c>
      <c r="V68">
        <f t="shared" ref="V68:V69" si="39">$C$10</f>
        <v>0.01</v>
      </c>
      <c r="W68">
        <f t="shared" ref="W68:W69" si="40">Z67</f>
        <v>2.6899849766737774E-9</v>
      </c>
      <c r="X68">
        <f t="shared" ref="X68:X69" si="41">U68*W68</f>
        <v>2.2473970867176762E-9</v>
      </c>
      <c r="Y68">
        <f t="shared" ref="Y68:Y69" si="42">V68*W68</f>
        <v>2.6899849766737775E-11</v>
      </c>
      <c r="Z68">
        <f t="shared" ref="Z68:Z69" si="43">MAX(0, W68-X68-Y68)</f>
        <v>4.1568804018936345E-10</v>
      </c>
      <c r="AB68">
        <f t="shared" ref="AB68:AB69" si="44">AC67</f>
        <v>-66.559873625147731</v>
      </c>
      <c r="AC68">
        <f t="shared" si="30"/>
        <v>-59.428473094689878</v>
      </c>
      <c r="AE68">
        <f t="shared" si="31"/>
        <v>0</v>
      </c>
      <c r="AF68">
        <f t="shared" si="24"/>
        <v>0</v>
      </c>
      <c r="AG68">
        <f t="shared" si="24"/>
        <v>-1.0392201004734086E-8</v>
      </c>
      <c r="AH68">
        <f t="shared" si="32"/>
        <v>-4.4947941734353528E-3</v>
      </c>
      <c r="AI68">
        <f t="shared" si="33"/>
        <v>-4.4948045656363579E-3</v>
      </c>
      <c r="AJ68">
        <f t="shared" si="34"/>
        <v>-7.1314005304578529</v>
      </c>
      <c r="AK68">
        <f t="shared" si="22"/>
        <v>-4.6591911537603412</v>
      </c>
      <c r="AL68">
        <f t="shared" si="26"/>
        <v>-11.795086488783831</v>
      </c>
      <c r="AN68">
        <f t="shared" si="27"/>
        <v>0</v>
      </c>
      <c r="AO68">
        <f t="shared" si="27"/>
        <v>0</v>
      </c>
      <c r="AP68">
        <f t="shared" si="27"/>
        <v>-6.5695566908603536E-12</v>
      </c>
      <c r="AQ68">
        <f t="shared" si="27"/>
        <v>-2.8414389909010362E-6</v>
      </c>
      <c r="AR68">
        <f t="shared" si="27"/>
        <v>-2.8414455604577274E-6</v>
      </c>
      <c r="AS68">
        <f t="shared" si="27"/>
        <v>-4.5082018764583407E-3</v>
      </c>
      <c r="AT68">
        <f t="shared" si="27"/>
        <v>-2.9453645483030989E-3</v>
      </c>
      <c r="AU68">
        <f t="shared" si="23"/>
        <v>-7.4564078703218978E-3</v>
      </c>
      <c r="AW68">
        <v>65</v>
      </c>
      <c r="AX68">
        <f>IF(Z68&gt;0, (R68*SUMPRODUCT(K68:$K$98, X68:$X$98)-K68*$AZ$3)/Z68, 0)</f>
        <v>-142964115752.80756</v>
      </c>
    </row>
    <row r="69" spans="5:50" x14ac:dyDescent="0.25">
      <c r="E69">
        <v>2069</v>
      </c>
      <c r="F69" s="5">
        <f>EconomicRates!C109</f>
        <v>3.5571999999999999E-2</v>
      </c>
      <c r="G69" s="5">
        <f>EconomicRates!D109</f>
        <v>7.0000000000000007E-2</v>
      </c>
      <c r="H69" s="5">
        <f t="shared" si="35"/>
        <v>0.12000000000000001</v>
      </c>
      <c r="I69" s="5">
        <f t="shared" si="36"/>
        <v>1.1200000000000001</v>
      </c>
      <c r="J69">
        <f t="shared" si="37"/>
        <v>0.89285714285714279</v>
      </c>
      <c r="K69">
        <f t="shared" ref="K69" si="45">K68*J69</f>
        <v>5.6443053922528431E-4</v>
      </c>
      <c r="L69" s="2">
        <v>66</v>
      </c>
      <c r="M69" s="6">
        <v>1</v>
      </c>
      <c r="Q69" s="4">
        <f t="shared" ref="Q69" si="46">$C$8</f>
        <v>25</v>
      </c>
      <c r="R69">
        <f t="shared" si="28"/>
        <v>2000000</v>
      </c>
      <c r="S69">
        <f t="shared" si="29"/>
        <v>0</v>
      </c>
      <c r="U69">
        <f t="shared" si="38"/>
        <v>1</v>
      </c>
      <c r="V69">
        <f t="shared" si="39"/>
        <v>0.01</v>
      </c>
      <c r="W69">
        <f t="shared" si="40"/>
        <v>4.1568804018936345E-10</v>
      </c>
      <c r="X69">
        <f t="shared" si="41"/>
        <v>4.1568804018936345E-10</v>
      </c>
      <c r="Y69">
        <f t="shared" si="42"/>
        <v>4.1568804018936343E-12</v>
      </c>
      <c r="Z69">
        <f t="shared" si="43"/>
        <v>0</v>
      </c>
      <c r="AB69">
        <f t="shared" si="44"/>
        <v>-59.428473094689878</v>
      </c>
      <c r="AC69">
        <f t="shared" si="30"/>
        <v>0</v>
      </c>
      <c r="AE69">
        <f t="shared" si="31"/>
        <v>0</v>
      </c>
      <c r="AF69">
        <f t="shared" si="24"/>
        <v>0</v>
      </c>
      <c r="AG69">
        <f t="shared" si="24"/>
        <v>0</v>
      </c>
      <c r="AH69">
        <f t="shared" si="32"/>
        <v>-8.3137608037872688E-4</v>
      </c>
      <c r="AI69">
        <f t="shared" si="33"/>
        <v>-8.3137608037872688E-4</v>
      </c>
      <c r="AJ69">
        <f t="shared" si="34"/>
        <v>-59.428473094689878</v>
      </c>
      <c r="AK69">
        <f t="shared" si="22"/>
        <v>-4.159993116628292</v>
      </c>
      <c r="AL69">
        <f t="shared" si="26"/>
        <v>-63.589297587398548</v>
      </c>
      <c r="AN69">
        <f t="shared" si="27"/>
        <v>0</v>
      </c>
      <c r="AO69">
        <f t="shared" si="27"/>
        <v>0</v>
      </c>
      <c r="AP69">
        <f t="shared" si="27"/>
        <v>0</v>
      </c>
      <c r="AQ69">
        <f t="shared" si="27"/>
        <v>-4.6925404934716812E-7</v>
      </c>
      <c r="AR69">
        <f t="shared" si="27"/>
        <v>-4.6925404934716812E-7</v>
      </c>
      <c r="AS69">
        <f t="shared" si="27"/>
        <v>-3.3543245114171109E-2</v>
      </c>
      <c r="AT69">
        <f t="shared" si="27"/>
        <v>-2.3480271579919779E-3</v>
      </c>
      <c r="AU69">
        <f t="shared" si="23"/>
        <v>-3.5891741526212433E-2</v>
      </c>
      <c r="AW69">
        <v>66</v>
      </c>
      <c r="AX69">
        <f>IF(Z69&gt;0, (R69*SUMPRODUCT(K69:$K$98, X69:$X$98)-K69*$AZ$3)/Z69, 0)</f>
        <v>0</v>
      </c>
    </row>
    <row r="70" spans="5:50" x14ac:dyDescent="0.25">
      <c r="F70" s="5">
        <f>EconomicRates!C110</f>
        <v>3.5571999999999999E-2</v>
      </c>
      <c r="G70" s="5">
        <f>EconomicRates!D110</f>
        <v>7.0000000000000007E-2</v>
      </c>
      <c r="H70" s="5"/>
      <c r="I70" s="5"/>
      <c r="M70" s="6"/>
      <c r="Q70" s="4"/>
      <c r="AX70">
        <f>IF(Z70&gt;0, (R70*SUMPRODUCT(K70:$K$98, X70:$X$98)-K70*$AZ$3)/Z70, 0)</f>
        <v>0</v>
      </c>
    </row>
    <row r="71" spans="5:50" x14ac:dyDescent="0.25">
      <c r="F71" s="5">
        <f>EconomicRates!C111</f>
        <v>3.5571999999999999E-2</v>
      </c>
      <c r="G71" s="5">
        <f>EconomicRates!D111</f>
        <v>7.0000000000000007E-2</v>
      </c>
      <c r="H71" s="5"/>
      <c r="I71" s="5"/>
      <c r="M71" s="6"/>
      <c r="Q71" s="4"/>
      <c r="AN71" s="8">
        <f t="shared" ref="AN71:AU71" si="47">SUM(AN3:AN69)</f>
        <v>162851.08501274139</v>
      </c>
      <c r="AO71" s="8">
        <f t="shared" si="47"/>
        <v>-16285.108501274139</v>
      </c>
      <c r="AP71" s="8">
        <f t="shared" si="47"/>
        <v>-431.39390976729584</v>
      </c>
      <c r="AQ71" s="8">
        <f t="shared" si="47"/>
        <v>-94008.271984171923</v>
      </c>
      <c r="AR71" s="8">
        <f t="shared" si="47"/>
        <v>52126.310617528092</v>
      </c>
      <c r="AS71" s="8">
        <f t="shared" si="47"/>
        <v>-14771.762164337428</v>
      </c>
      <c r="AT71" s="8">
        <f t="shared" si="47"/>
        <v>8616.8612625301612</v>
      </c>
      <c r="AU71" s="8">
        <f t="shared" si="47"/>
        <v>45971.409715720787</v>
      </c>
      <c r="AX71">
        <f>IF(Z71&gt;0, (R71*SUMPRODUCT(K71:$K$98, X71:$X$98)-K71*$AZ$3)/Z71, 0)</f>
        <v>0</v>
      </c>
    </row>
    <row r="72" spans="5:50" x14ac:dyDescent="0.25">
      <c r="F72" s="5">
        <f>EconomicRates!C112</f>
        <v>3.5571999999999999E-2</v>
      </c>
      <c r="G72" s="5">
        <f>EconomicRates!D112</f>
        <v>7.0000000000000007E-2</v>
      </c>
      <c r="H72" s="5"/>
      <c r="I72" s="5"/>
      <c r="M72" s="6"/>
      <c r="Q72" s="4"/>
      <c r="AX72">
        <f>IF(Z72&gt;0, (R72*SUMPRODUCT(K72:$K$98, X72:$X$98)-K72*$AZ$3)/Z72, 0)</f>
        <v>0</v>
      </c>
    </row>
    <row r="73" spans="5:50" x14ac:dyDescent="0.25">
      <c r="F73" s="5">
        <f>EconomicRates!C113</f>
        <v>3.5571999999999999E-2</v>
      </c>
      <c r="G73" s="5">
        <f>EconomicRates!D113</f>
        <v>7.0000000000000007E-2</v>
      </c>
      <c r="H73" s="5"/>
      <c r="I73" s="5"/>
      <c r="M73" s="6"/>
      <c r="Q73" s="4"/>
      <c r="AX73">
        <f>IF(Z73&gt;0, (R73*SUMPRODUCT(K73:$K$98, X73:$X$98)-K73*$AZ$3)/Z73, 0)</f>
        <v>0</v>
      </c>
    </row>
    <row r="74" spans="5:50" x14ac:dyDescent="0.25">
      <c r="F74" s="5">
        <f>EconomicRates!C114</f>
        <v>3.5571999999999999E-2</v>
      </c>
      <c r="G74" s="5">
        <f>EconomicRates!D114</f>
        <v>7.0000000000000007E-2</v>
      </c>
      <c r="H74" s="5"/>
      <c r="I74" s="5"/>
      <c r="M74" s="6"/>
      <c r="Q74" s="4"/>
      <c r="AX74">
        <f>IF(Z74&gt;0, (R74*SUMPRODUCT(K74:$K$98, X74:$X$98)-K74*$AZ$3)/Z74, 0)</f>
        <v>0</v>
      </c>
    </row>
    <row r="75" spans="5:50" x14ac:dyDescent="0.25">
      <c r="F75" s="5">
        <f>EconomicRates!C115</f>
        <v>3.5571999999999999E-2</v>
      </c>
      <c r="G75" s="5">
        <f>EconomicRates!D115</f>
        <v>7.0000000000000007E-2</v>
      </c>
      <c r="H75" s="5"/>
      <c r="I75" s="5"/>
      <c r="M75" s="6"/>
      <c r="Q75" s="4"/>
      <c r="AX75">
        <f>IF(Z75&gt;0, (R75*SUMPRODUCT(K75:$K$98, X75:$X$98)-K75*$AZ$3)/Z75, 0)</f>
        <v>0</v>
      </c>
    </row>
    <row r="76" spans="5:50" x14ac:dyDescent="0.25">
      <c r="F76" s="5">
        <f>EconomicRates!C116</f>
        <v>3.5571999999999999E-2</v>
      </c>
      <c r="G76" s="5">
        <f>EconomicRates!D116</f>
        <v>7.0000000000000007E-2</v>
      </c>
      <c r="H76" s="5"/>
      <c r="I76" s="5"/>
      <c r="M76" s="6"/>
      <c r="Q76" s="4"/>
      <c r="AX76">
        <f>IF(Z76&gt;0, (R76*SUMPRODUCT(K76:$K$98, X76:$X$98)-K76*$AZ$3)/Z76, 0)</f>
        <v>0</v>
      </c>
    </row>
    <row r="77" spans="5:50" x14ac:dyDescent="0.25">
      <c r="F77" s="5">
        <f>EconomicRates!C117</f>
        <v>3.5571999999999999E-2</v>
      </c>
      <c r="G77" s="5">
        <f>EconomicRates!D117</f>
        <v>7.0000000000000007E-2</v>
      </c>
      <c r="H77" s="5"/>
      <c r="I77" s="5"/>
      <c r="M77" s="6"/>
      <c r="Q77" s="4"/>
      <c r="AX77">
        <f>IF(Z77&gt;0, (R77*SUMPRODUCT(K77:$K$98, X77:$X$98)-K77*$AZ$3)/Z77, 0)</f>
        <v>0</v>
      </c>
    </row>
    <row r="78" spans="5:50" x14ac:dyDescent="0.25">
      <c r="F78" s="5">
        <f>EconomicRates!C118</f>
        <v>3.5571999999999999E-2</v>
      </c>
      <c r="G78" s="5">
        <f>EconomicRates!D118</f>
        <v>7.0000000000000007E-2</v>
      </c>
      <c r="H78" s="5"/>
      <c r="I78" s="5"/>
      <c r="M78" s="6"/>
      <c r="Q78" s="4"/>
      <c r="AX78">
        <f>IF(Z78&gt;0, (R78*SUMPRODUCT(K78:$K$98, X78:$X$98)-K78*$AZ$3)/Z78, 0)</f>
        <v>0</v>
      </c>
    </row>
    <row r="79" spans="5:50" x14ac:dyDescent="0.25">
      <c r="F79" s="5">
        <f>EconomicRates!C119</f>
        <v>3.5571999999999999E-2</v>
      </c>
      <c r="G79" s="5">
        <f>EconomicRates!D119</f>
        <v>7.0000000000000007E-2</v>
      </c>
      <c r="H79" s="5"/>
      <c r="I79" s="5"/>
      <c r="M79" s="6"/>
      <c r="Q79" s="4"/>
      <c r="AX79">
        <f>IF(Z79&gt;0, (R79*SUMPRODUCT(K79:$K$98, X79:$X$98)-K79*$AZ$3)/Z79, 0)</f>
        <v>0</v>
      </c>
    </row>
    <row r="80" spans="5:50" x14ac:dyDescent="0.25">
      <c r="F80" s="5">
        <f>EconomicRates!C120</f>
        <v>3.5571999999999999E-2</v>
      </c>
      <c r="G80" s="5">
        <f>EconomicRates!D120</f>
        <v>7.0000000000000007E-2</v>
      </c>
      <c r="H80" s="5"/>
      <c r="I80" s="5"/>
      <c r="M80" s="6"/>
      <c r="Q80" s="4"/>
      <c r="AX80">
        <f>IF(Z80&gt;0, (R80*SUMPRODUCT(K80:$K$98, X80:$X$98)-K80*$AZ$3)/Z80, 0)</f>
        <v>0</v>
      </c>
    </row>
    <row r="81" spans="2:50" x14ac:dyDescent="0.25">
      <c r="F81" s="5">
        <f>EconomicRates!C121</f>
        <v>3.5571999999999999E-2</v>
      </c>
      <c r="G81" s="5">
        <f>EconomicRates!D121</f>
        <v>7.0000000000000007E-2</v>
      </c>
      <c r="H81" s="5"/>
      <c r="I81" s="5"/>
      <c r="M81" s="6"/>
      <c r="Q81" s="4"/>
      <c r="AX81">
        <f>IF(Z81&gt;0, (R81*SUMPRODUCT(K81:$K$98, X81:$X$98)-K81*$AZ$3)/Z81, 0)</f>
        <v>0</v>
      </c>
    </row>
    <row r="82" spans="2:50" x14ac:dyDescent="0.25">
      <c r="F82" s="5">
        <f>EconomicRates!C122</f>
        <v>3.5571999999999999E-2</v>
      </c>
      <c r="G82" s="5">
        <f>EconomicRates!D122</f>
        <v>7.0000000000000007E-2</v>
      </c>
      <c r="H82" s="5"/>
      <c r="I82" s="5"/>
      <c r="M82" s="6"/>
      <c r="Q82" s="4"/>
      <c r="AX82">
        <f>IF(Z82&gt;0, (R82*SUMPRODUCT(K82:$K$98, X82:$X$98)-K82*$AZ$3)/Z82, 0)</f>
        <v>0</v>
      </c>
    </row>
    <row r="83" spans="2:50" x14ac:dyDescent="0.25">
      <c r="F83" s="5">
        <f>EconomicRates!C123</f>
        <v>3.5571999999999999E-2</v>
      </c>
      <c r="G83" s="5">
        <f>EconomicRates!D123</f>
        <v>7.0000000000000007E-2</v>
      </c>
      <c r="H83" s="5"/>
      <c r="I83" s="5"/>
      <c r="M83" s="6"/>
      <c r="Q83" s="4"/>
      <c r="AX83">
        <f>IF(Z83&gt;0, (R83*SUMPRODUCT(K83:$K$98, X83:$X$98)-K83*$AZ$3)/Z83, 0)</f>
        <v>0</v>
      </c>
    </row>
    <row r="84" spans="2:50" x14ac:dyDescent="0.25">
      <c r="F84" s="5">
        <f>EconomicRates!C124</f>
        <v>3.5571999999999999E-2</v>
      </c>
      <c r="G84" s="5">
        <f>EconomicRates!D124</f>
        <v>7.0000000000000007E-2</v>
      </c>
      <c r="H84" s="5"/>
      <c r="I84" s="5"/>
      <c r="M84" s="6"/>
      <c r="Q84" s="4"/>
      <c r="AX84">
        <f>IF(Z84&gt;0, (R84*SUMPRODUCT(K84:$K$98, X84:$X$98)-K84*$AZ$3)/Z84, 0)</f>
        <v>0</v>
      </c>
    </row>
    <row r="85" spans="2:50" x14ac:dyDescent="0.25">
      <c r="F85" s="5">
        <f>EconomicRates!C125</f>
        <v>3.5571999999999999E-2</v>
      </c>
      <c r="G85" s="5">
        <f>EconomicRates!D125</f>
        <v>7.0000000000000007E-2</v>
      </c>
      <c r="H85" s="5"/>
      <c r="I85" s="5"/>
      <c r="M85" s="6"/>
      <c r="Q85" s="4"/>
      <c r="AX85">
        <f>IF(Z85&gt;0, (R85*SUMPRODUCT(K85:$K$98, X85:$X$98)-K85*$AZ$3)/Z85, 0)</f>
        <v>0</v>
      </c>
    </row>
    <row r="86" spans="2:50" x14ac:dyDescent="0.25">
      <c r="F86" s="5">
        <f>EconomicRates!C126</f>
        <v>3.5571999999999999E-2</v>
      </c>
      <c r="G86" s="5">
        <f>EconomicRates!D126</f>
        <v>7.0000000000000007E-2</v>
      </c>
      <c r="H86" s="5"/>
      <c r="I86" s="5"/>
      <c r="M86" s="6"/>
      <c r="Q86" s="4"/>
      <c r="AX86">
        <f>IF(Z86&gt;0, (R86*SUMPRODUCT(K86:$K$98, X86:$X$98)-K86*$AZ$3)/Z86, 0)</f>
        <v>0</v>
      </c>
    </row>
    <row r="87" spans="2:50" x14ac:dyDescent="0.25">
      <c r="F87" s="5">
        <f>EconomicRates!C127</f>
        <v>3.5571999999999999E-2</v>
      </c>
      <c r="G87" s="5">
        <f>EconomicRates!D127</f>
        <v>7.0000000000000007E-2</v>
      </c>
      <c r="H87" s="5"/>
      <c r="I87" s="5"/>
      <c r="M87" s="6"/>
      <c r="Q87" s="4"/>
      <c r="AX87">
        <f>IF(Z87&gt;0, (R87*SUMPRODUCT(K87:$K$98, X87:$X$98)-K87*$AZ$3)/Z87, 0)</f>
        <v>0</v>
      </c>
    </row>
    <row r="88" spans="2:50" x14ac:dyDescent="0.25">
      <c r="B88" s="6"/>
      <c r="F88" s="5">
        <f>EconomicRates!C128</f>
        <v>3.5571999999999999E-2</v>
      </c>
      <c r="G88" s="5">
        <f>EconomicRates!D128</f>
        <v>7.0000000000000007E-2</v>
      </c>
      <c r="H88" s="5"/>
      <c r="I88" s="5"/>
      <c r="M88" s="6"/>
      <c r="Q88" s="4"/>
      <c r="AX88">
        <f>IF(Z88&gt;0, (R88*SUMPRODUCT(K88:$K$98, X88:$X$98)-K88*$AZ$3)/Z88, 0)</f>
        <v>0</v>
      </c>
    </row>
    <row r="89" spans="2:50" x14ac:dyDescent="0.25">
      <c r="B89" s="6"/>
      <c r="F89" s="5">
        <f>EconomicRates!C129</f>
        <v>3.5571999999999999E-2</v>
      </c>
      <c r="G89" s="5">
        <f>EconomicRates!D129</f>
        <v>7.0000000000000007E-2</v>
      </c>
      <c r="H89" s="5"/>
      <c r="I89" s="5"/>
      <c r="M89" s="6"/>
      <c r="Q89" s="4"/>
      <c r="AX89">
        <f>IF(Z89&gt;0, (R89*SUMPRODUCT(K89:$K$98, X89:$X$98)-K89*$AZ$3)/Z89, 0)</f>
        <v>0</v>
      </c>
    </row>
    <row r="90" spans="2:50" x14ac:dyDescent="0.25">
      <c r="B90" s="6"/>
      <c r="F90" s="5">
        <f>EconomicRates!C130</f>
        <v>3.5571999999999999E-2</v>
      </c>
      <c r="G90" s="5">
        <f>EconomicRates!D130</f>
        <v>7.0000000000000007E-2</v>
      </c>
      <c r="H90" s="5"/>
      <c r="I90" s="5"/>
      <c r="Q90" s="4"/>
      <c r="AX90">
        <f>IF(Z90&gt;0, (R90*SUMPRODUCT(K90:$K$98, X90:$X$98)-K90*$AZ$3)/Z90, 0)</f>
        <v>0</v>
      </c>
    </row>
    <row r="91" spans="2:50" x14ac:dyDescent="0.25">
      <c r="B91" s="6"/>
      <c r="F91" s="5">
        <f>EconomicRates!C131</f>
        <v>3.5571999999999999E-2</v>
      </c>
      <c r="G91" s="5">
        <f>EconomicRates!D131</f>
        <v>7.0000000000000007E-2</v>
      </c>
      <c r="H91" s="5"/>
      <c r="I91" s="5"/>
      <c r="Q91" s="4"/>
      <c r="AX91">
        <f>IF(Z91&gt;0, (R91*SUMPRODUCT(K91:$K$98, X91:$X$98)-K91*$AZ$3)/Z91, 0)</f>
        <v>0</v>
      </c>
    </row>
    <row r="92" spans="2:50" x14ac:dyDescent="0.25">
      <c r="B92" s="6"/>
      <c r="F92" s="5">
        <f>EconomicRates!C132</f>
        <v>3.5571999999999999E-2</v>
      </c>
      <c r="G92" s="5">
        <f>EconomicRates!D132</f>
        <v>7.0000000000000007E-2</v>
      </c>
      <c r="H92" s="5"/>
      <c r="I92" s="5"/>
      <c r="Q92" s="4"/>
      <c r="AX92">
        <f>IF(Z92&gt;0, (R92*SUMPRODUCT(K92:$K$98, X92:$X$98)-K92*$AZ$3)/Z92, 0)</f>
        <v>0</v>
      </c>
    </row>
    <row r="93" spans="2:50" x14ac:dyDescent="0.25">
      <c r="B93" s="6"/>
      <c r="F93" s="5">
        <f>EconomicRates!C133</f>
        <v>3.5571999999999999E-2</v>
      </c>
      <c r="G93" s="5">
        <f>EconomicRates!D133</f>
        <v>7.0000000000000007E-2</v>
      </c>
      <c r="H93" s="5"/>
      <c r="I93" s="5"/>
      <c r="Q93" s="4"/>
      <c r="AX93">
        <f>IF(Z93&gt;0, (R93*SUMPRODUCT(K93:$K$98, X93:$X$98)-K93*$AZ$3)/Z93, 0)</f>
        <v>0</v>
      </c>
    </row>
    <row r="94" spans="2:50" x14ac:dyDescent="0.25">
      <c r="B94" s="6"/>
      <c r="F94" s="5">
        <f>EconomicRates!C134</f>
        <v>3.5571999999999999E-2</v>
      </c>
      <c r="G94" s="5">
        <f>EconomicRates!D134</f>
        <v>7.0000000000000007E-2</v>
      </c>
      <c r="H94" s="5"/>
      <c r="I94" s="5"/>
      <c r="Q94" s="4"/>
      <c r="AX94">
        <f>IF(Z94&gt;0, (R94*SUMPRODUCT(K94:$K$98, X94:$X$98)-K94*$AZ$3)/Z94, 0)</f>
        <v>0</v>
      </c>
    </row>
    <row r="95" spans="2:50" x14ac:dyDescent="0.25">
      <c r="B95" s="6"/>
      <c r="F95" s="5">
        <f>EconomicRates!C135</f>
        <v>3.5571999999999999E-2</v>
      </c>
      <c r="G95" s="5">
        <f>EconomicRates!D135</f>
        <v>7.0000000000000007E-2</v>
      </c>
      <c r="H95" s="5"/>
      <c r="I95" s="5"/>
      <c r="Q95" s="4"/>
      <c r="AX95">
        <f>IF(Z95&gt;0, (R95*SUMPRODUCT(K95:$K$98, X95:$X$98)-K95*$AZ$3)/Z95, 0)</f>
        <v>0</v>
      </c>
    </row>
    <row r="96" spans="2:50" x14ac:dyDescent="0.25">
      <c r="B96" s="6"/>
      <c r="F96" s="5">
        <f>EconomicRates!C136</f>
        <v>3.5571999999999999E-2</v>
      </c>
      <c r="G96" s="5">
        <f>EconomicRates!D136</f>
        <v>7.0000000000000007E-2</v>
      </c>
      <c r="H96" s="5"/>
      <c r="I96" s="5"/>
      <c r="Q96" s="4"/>
      <c r="AX96">
        <f>IF(Z96&gt;0, (R96*SUMPRODUCT(K96:$K$98, X96:$X$98)-K96*$AZ$3)/Z96, 0)</f>
        <v>0</v>
      </c>
    </row>
    <row r="97" spans="2:50" x14ac:dyDescent="0.25">
      <c r="B97" s="6"/>
      <c r="F97" s="5">
        <f>EconomicRates!C137</f>
        <v>3.5571999999999999E-2</v>
      </c>
      <c r="G97" s="5">
        <f>EconomicRates!D137</f>
        <v>7.0000000000000007E-2</v>
      </c>
      <c r="H97" s="5"/>
      <c r="I97" s="5"/>
      <c r="Q97" s="4"/>
      <c r="AX97">
        <f>IF(Z97&gt;0, (R97*SUMPRODUCT(K97:$K$98, X97:$X$98)-K97*$AZ$3)/Z97, 0)</f>
        <v>0</v>
      </c>
    </row>
    <row r="98" spans="2:50" x14ac:dyDescent="0.25">
      <c r="B98" s="6"/>
      <c r="F98" s="5">
        <f>EconomicRates!C138</f>
        <v>3.5571999999999999E-2</v>
      </c>
      <c r="G98" s="5">
        <f>EconomicRates!D138</f>
        <v>7.0000000000000007E-2</v>
      </c>
      <c r="H98" s="5"/>
      <c r="I98" s="5"/>
      <c r="Q98" s="4"/>
    </row>
    <row r="99" spans="2:50" x14ac:dyDescent="0.25">
      <c r="B99" s="6"/>
    </row>
    <row r="100" spans="2:50" x14ac:dyDescent="0.25">
      <c r="B100" s="6"/>
    </row>
    <row r="101" spans="2:50" x14ac:dyDescent="0.25">
      <c r="B101" s="6"/>
    </row>
    <row r="102" spans="2:50" x14ac:dyDescent="0.25">
      <c r="B102" s="6"/>
    </row>
    <row r="103" spans="2:50" x14ac:dyDescent="0.25">
      <c r="B103" s="6"/>
    </row>
    <row r="104" spans="2:50" x14ac:dyDescent="0.25">
      <c r="B104" s="6"/>
    </row>
    <row r="105" spans="2:50" x14ac:dyDescent="0.25">
      <c r="B105" s="6"/>
    </row>
    <row r="106" spans="2:50" x14ac:dyDescent="0.25">
      <c r="B106" s="6"/>
    </row>
    <row r="107" spans="2:50" x14ac:dyDescent="0.25">
      <c r="B107" s="6"/>
    </row>
    <row r="108" spans="2:50" x14ac:dyDescent="0.25">
      <c r="B108" s="6"/>
    </row>
    <row r="109" spans="2:50" x14ac:dyDescent="0.25">
      <c r="B109" s="6"/>
    </row>
    <row r="110" spans="2:50" x14ac:dyDescent="0.25">
      <c r="B110" s="6"/>
    </row>
    <row r="111" spans="2:50" x14ac:dyDescent="0.25">
      <c r="B111" s="6"/>
    </row>
    <row r="112" spans="2:50" x14ac:dyDescent="0.25">
      <c r="B112" s="6"/>
    </row>
    <row r="113" spans="2:2" x14ac:dyDescent="0.25">
      <c r="B113" s="6"/>
    </row>
    <row r="114" spans="2:2" x14ac:dyDescent="0.25">
      <c r="B114" s="6"/>
    </row>
    <row r="115" spans="2:2" x14ac:dyDescent="0.25">
      <c r="B115" s="6"/>
    </row>
    <row r="116" spans="2:2" x14ac:dyDescent="0.25">
      <c r="B116" s="6"/>
    </row>
    <row r="117" spans="2:2" x14ac:dyDescent="0.25">
      <c r="B117" s="6"/>
    </row>
    <row r="118" spans="2:2" x14ac:dyDescent="0.25">
      <c r="B118" s="6"/>
    </row>
    <row r="119" spans="2:2" x14ac:dyDescent="0.25">
      <c r="B119" s="6"/>
    </row>
    <row r="120" spans="2:2" x14ac:dyDescent="0.25">
      <c r="B120" s="6"/>
    </row>
    <row r="121" spans="2:2" x14ac:dyDescent="0.25">
      <c r="B121" s="6"/>
    </row>
    <row r="122" spans="2:2" x14ac:dyDescent="0.25">
      <c r="B122" s="6"/>
    </row>
    <row r="123" spans="2:2" x14ac:dyDescent="0.25">
      <c r="B123" s="6"/>
    </row>
    <row r="124" spans="2:2" x14ac:dyDescent="0.25">
      <c r="B124" s="6"/>
    </row>
    <row r="125" spans="2:2" x14ac:dyDescent="0.25">
      <c r="B125" s="6"/>
    </row>
    <row r="126" spans="2:2" x14ac:dyDescent="0.25">
      <c r="B126" s="6"/>
    </row>
    <row r="127" spans="2:2" x14ac:dyDescent="0.25">
      <c r="B127" s="6"/>
    </row>
    <row r="128" spans="2:2" x14ac:dyDescent="0.25">
      <c r="B128" s="6"/>
    </row>
    <row r="129" spans="2:2" x14ac:dyDescent="0.25">
      <c r="B129" s="6"/>
    </row>
    <row r="130" spans="2:2" x14ac:dyDescent="0.25">
      <c r="B130" s="6"/>
    </row>
    <row r="131" spans="2:2" x14ac:dyDescent="0.25">
      <c r="B131" s="6"/>
    </row>
    <row r="132" spans="2:2" x14ac:dyDescent="0.25">
      <c r="B132" s="6"/>
    </row>
    <row r="133" spans="2:2" x14ac:dyDescent="0.25">
      <c r="B133" s="6"/>
    </row>
    <row r="134" spans="2:2" x14ac:dyDescent="0.25">
      <c r="B134" s="6"/>
    </row>
    <row r="135" spans="2:2" x14ac:dyDescent="0.25">
      <c r="B135" s="6"/>
    </row>
    <row r="136" spans="2:2" x14ac:dyDescent="0.25">
      <c r="B136" s="6"/>
    </row>
    <row r="137" spans="2:2" x14ac:dyDescent="0.25">
      <c r="B137" s="6"/>
    </row>
    <row r="138" spans="2:2" x14ac:dyDescent="0.25">
      <c r="B138" s="6"/>
    </row>
    <row r="139" spans="2:2" x14ac:dyDescent="0.25">
      <c r="B139" s="6"/>
    </row>
    <row r="140" spans="2:2" x14ac:dyDescent="0.25">
      <c r="B140" s="6"/>
    </row>
    <row r="141" spans="2:2" x14ac:dyDescent="0.25">
      <c r="B141" s="6"/>
    </row>
    <row r="142" spans="2:2" x14ac:dyDescent="0.25">
      <c r="B142" s="6"/>
    </row>
    <row r="143" spans="2:2" x14ac:dyDescent="0.25">
      <c r="B143" s="6"/>
    </row>
    <row r="144" spans="2:2" x14ac:dyDescent="0.25">
      <c r="B144" s="6"/>
    </row>
    <row r="145" spans="2:2" x14ac:dyDescent="0.25">
      <c r="B145" s="6"/>
    </row>
    <row r="146" spans="2:2" x14ac:dyDescent="0.25">
      <c r="B146" s="6"/>
    </row>
    <row r="147" spans="2:2" x14ac:dyDescent="0.25">
      <c r="B147" s="6"/>
    </row>
    <row r="148" spans="2:2" x14ac:dyDescent="0.25">
      <c r="B148" s="6"/>
    </row>
    <row r="149" spans="2:2" x14ac:dyDescent="0.25">
      <c r="B149" s="6"/>
    </row>
    <row r="150" spans="2:2" x14ac:dyDescent="0.25">
      <c r="B150" s="6"/>
    </row>
    <row r="151" spans="2:2" x14ac:dyDescent="0.25">
      <c r="B151" s="6"/>
    </row>
    <row r="152" spans="2:2" x14ac:dyDescent="0.25">
      <c r="B152" s="6"/>
    </row>
    <row r="153" spans="2:2" x14ac:dyDescent="0.25">
      <c r="B153" s="6"/>
    </row>
    <row r="154" spans="2:2" x14ac:dyDescent="0.25">
      <c r="B154" s="6"/>
    </row>
    <row r="155" spans="2:2" x14ac:dyDescent="0.25">
      <c r="B155" s="6"/>
    </row>
    <row r="156" spans="2:2" x14ac:dyDescent="0.25">
      <c r="B156" s="6"/>
    </row>
    <row r="157" spans="2:2" x14ac:dyDescent="0.25">
      <c r="B157" s="6"/>
    </row>
    <row r="158" spans="2:2" x14ac:dyDescent="0.25">
      <c r="B158" s="6"/>
    </row>
    <row r="159" spans="2:2" x14ac:dyDescent="0.25">
      <c r="B159" s="6"/>
    </row>
    <row r="160" spans="2:2" x14ac:dyDescent="0.25">
      <c r="B160" s="6"/>
    </row>
    <row r="161" spans="2:2" x14ac:dyDescent="0.25">
      <c r="B161" s="6"/>
    </row>
    <row r="162" spans="2:2" x14ac:dyDescent="0.25">
      <c r="B162" s="6"/>
    </row>
    <row r="163" spans="2:2" x14ac:dyDescent="0.25">
      <c r="B163" s="6"/>
    </row>
    <row r="164" spans="2:2" x14ac:dyDescent="0.25">
      <c r="B164" s="6"/>
    </row>
  </sheetData>
  <conditionalFormatting sqref="AN71:AU71">
    <cfRule type="cellIs" dxfId="0" priority="1" operator="lessThan">
      <formula>0</formula>
    </cfRule>
  </conditionalFormatting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11F92-2F6D-4961-BD63-C39E5EED14FE}">
  <dimension ref="A1:K49"/>
  <sheetViews>
    <sheetView tabSelected="1" workbookViewId="0">
      <selection activeCell="M31" sqref="M31"/>
    </sheetView>
  </sheetViews>
  <sheetFormatPr defaultRowHeight="15" x14ac:dyDescent="0.25"/>
  <cols>
    <col min="6" max="6" width="9.28515625" bestFit="1" customWidth="1"/>
  </cols>
  <sheetData>
    <row r="1" spans="1:11" x14ac:dyDescent="0.25">
      <c r="A1" t="s">
        <v>48</v>
      </c>
      <c r="B1" t="s">
        <v>16</v>
      </c>
      <c r="C1" t="s">
        <v>49</v>
      </c>
      <c r="D1" t="s">
        <v>36</v>
      </c>
      <c r="E1" t="s">
        <v>50</v>
      </c>
      <c r="F1" t="s">
        <v>33</v>
      </c>
      <c r="G1" t="s">
        <v>15</v>
      </c>
      <c r="H1" t="s">
        <v>5</v>
      </c>
      <c r="I1" t="s">
        <v>51</v>
      </c>
      <c r="J1" t="s">
        <v>12</v>
      </c>
      <c r="K1" t="s">
        <v>59</v>
      </c>
    </row>
    <row r="2" spans="1:11" x14ac:dyDescent="0.25">
      <c r="A2" t="s">
        <v>52</v>
      </c>
      <c r="B2">
        <v>50000</v>
      </c>
      <c r="C2">
        <v>26</v>
      </c>
      <c r="D2">
        <f>'T.26.04.A'!$C$3</f>
        <v>194.50754521095303</v>
      </c>
      <c r="E2">
        <v>0.4</v>
      </c>
      <c r="F2">
        <f>'T.26.04.A (2)'!$C$11</f>
        <v>139.51215130230523</v>
      </c>
      <c r="G2">
        <v>2</v>
      </c>
      <c r="H2">
        <v>2024</v>
      </c>
      <c r="I2" t="b">
        <v>1</v>
      </c>
      <c r="J2">
        <v>3</v>
      </c>
      <c r="K2">
        <v>1</v>
      </c>
    </row>
    <row r="3" spans="1:11" x14ac:dyDescent="0.25">
      <c r="A3" t="s">
        <v>52</v>
      </c>
      <c r="B3">
        <v>50000</v>
      </c>
      <c r="C3">
        <v>35</v>
      </c>
      <c r="D3">
        <f>'T.35.04.A'!$C$3</f>
        <v>204.39906547552167</v>
      </c>
      <c r="E3">
        <f>$E$2</f>
        <v>0.4</v>
      </c>
      <c r="F3">
        <f>'T.35.04.A (2)'!$C$11</f>
        <v>649.23013749252482</v>
      </c>
      <c r="G3">
        <f>$G$2</f>
        <v>2</v>
      </c>
      <c r="H3">
        <f>$H$2</f>
        <v>2024</v>
      </c>
      <c r="I3" t="b">
        <f>$I$2</f>
        <v>1</v>
      </c>
      <c r="J3">
        <f>$J$2</f>
        <v>3</v>
      </c>
      <c r="K3">
        <v>1</v>
      </c>
    </row>
    <row r="4" spans="1:11" x14ac:dyDescent="0.25">
      <c r="A4" t="s">
        <v>52</v>
      </c>
      <c r="B4">
        <v>50000</v>
      </c>
      <c r="C4">
        <v>45</v>
      </c>
      <c r="D4">
        <f>'T.45.04.A'!$C$3</f>
        <v>242.52719815340888</v>
      </c>
      <c r="E4">
        <f t="shared" ref="E4:E49" si="0">$E$2</f>
        <v>0.4</v>
      </c>
      <c r="F4">
        <f>'T.45.04.A (2)'!$C$11</f>
        <v>783.52020731374967</v>
      </c>
      <c r="G4">
        <f t="shared" ref="G4:G49" si="1">$G$2</f>
        <v>2</v>
      </c>
      <c r="H4">
        <f t="shared" ref="H4:H49" si="2">$H$2</f>
        <v>2024</v>
      </c>
      <c r="I4" t="b">
        <f t="shared" ref="I4:I49" si="3">$I$2</f>
        <v>1</v>
      </c>
      <c r="J4">
        <f t="shared" ref="J4:J49" si="4">$J$2</f>
        <v>3</v>
      </c>
      <c r="K4">
        <v>1</v>
      </c>
    </row>
    <row r="5" spans="1:11" x14ac:dyDescent="0.25">
      <c r="A5" t="s">
        <v>52</v>
      </c>
      <c r="B5">
        <v>50000</v>
      </c>
      <c r="C5">
        <v>55</v>
      </c>
      <c r="D5">
        <f>'T.55.04.A'!$C$3</f>
        <v>341.96775084209031</v>
      </c>
      <c r="E5">
        <f t="shared" si="0"/>
        <v>0.4</v>
      </c>
      <c r="F5">
        <f>'T.55.04.A (2)'!$C$11</f>
        <v>1127.5908278885854</v>
      </c>
      <c r="G5">
        <f t="shared" si="1"/>
        <v>2</v>
      </c>
      <c r="H5">
        <f t="shared" si="2"/>
        <v>2024</v>
      </c>
      <c r="I5" t="b">
        <f t="shared" si="3"/>
        <v>1</v>
      </c>
      <c r="J5">
        <f t="shared" si="4"/>
        <v>3</v>
      </c>
      <c r="K5">
        <v>1</v>
      </c>
    </row>
    <row r="6" spans="1:11" x14ac:dyDescent="0.25">
      <c r="A6" t="s">
        <v>52</v>
      </c>
      <c r="B6">
        <v>100000</v>
      </c>
      <c r="C6">
        <v>26</v>
      </c>
      <c r="D6">
        <f>'T.26.04.B'!$C$3</f>
        <v>339.9573850160935</v>
      </c>
      <c r="E6">
        <f t="shared" si="0"/>
        <v>0.4</v>
      </c>
      <c r="F6">
        <f>'T.26.04.B (2)'!$C$11</f>
        <v>1125.6326129340828</v>
      </c>
      <c r="G6">
        <f t="shared" si="1"/>
        <v>2</v>
      </c>
      <c r="H6">
        <f t="shared" si="2"/>
        <v>2024</v>
      </c>
      <c r="I6" t="b">
        <f t="shared" si="3"/>
        <v>1</v>
      </c>
      <c r="J6">
        <f t="shared" si="4"/>
        <v>3</v>
      </c>
      <c r="K6">
        <v>1</v>
      </c>
    </row>
    <row r="7" spans="1:11" x14ac:dyDescent="0.25">
      <c r="A7" t="s">
        <v>52</v>
      </c>
      <c r="B7">
        <v>100000</v>
      </c>
      <c r="C7">
        <v>35</v>
      </c>
      <c r="D7">
        <f>'T.35.04.B'!$C$3</f>
        <v>366.45260027822479</v>
      </c>
      <c r="E7">
        <f t="shared" si="0"/>
        <v>0.4</v>
      </c>
      <c r="F7">
        <f>'T.35.04.B (2)'!$C$11</f>
        <v>1218.5346197020619</v>
      </c>
      <c r="G7">
        <f t="shared" si="1"/>
        <v>2</v>
      </c>
      <c r="H7">
        <f t="shared" si="2"/>
        <v>2024</v>
      </c>
      <c r="I7" t="b">
        <f t="shared" si="3"/>
        <v>1</v>
      </c>
      <c r="J7">
        <f t="shared" si="4"/>
        <v>3</v>
      </c>
      <c r="K7">
        <v>1</v>
      </c>
    </row>
    <row r="8" spans="1:11" x14ac:dyDescent="0.25">
      <c r="A8" t="s">
        <v>52</v>
      </c>
      <c r="B8">
        <v>100000</v>
      </c>
      <c r="C8">
        <v>45</v>
      </c>
      <c r="D8">
        <f>'T.45.04.B'!$C$3</f>
        <v>436.4857086506247</v>
      </c>
      <c r="E8">
        <f t="shared" si="0"/>
        <v>0.4</v>
      </c>
      <c r="F8">
        <f>'T.45.04.B (2)'!$C$11</f>
        <v>1483.8582712667824</v>
      </c>
      <c r="G8">
        <f t="shared" si="1"/>
        <v>2</v>
      </c>
      <c r="H8">
        <f t="shared" si="2"/>
        <v>2024</v>
      </c>
      <c r="I8" t="b">
        <f t="shared" si="3"/>
        <v>1</v>
      </c>
      <c r="J8">
        <f t="shared" si="4"/>
        <v>3</v>
      </c>
      <c r="K8">
        <v>1</v>
      </c>
    </row>
    <row r="9" spans="1:11" x14ac:dyDescent="0.25">
      <c r="A9" t="s">
        <v>52</v>
      </c>
      <c r="B9">
        <v>100000</v>
      </c>
      <c r="C9">
        <v>55</v>
      </c>
      <c r="D9">
        <f>'T.55.04.B'!$C$3</f>
        <v>635.05517656307609</v>
      </c>
      <c r="E9">
        <f t="shared" si="0"/>
        <v>0.4</v>
      </c>
      <c r="F9">
        <f>'T.55.04.B (2)'!$C$11</f>
        <v>2172.7683580030262</v>
      </c>
      <c r="G9">
        <f t="shared" si="1"/>
        <v>2</v>
      </c>
      <c r="H9">
        <f t="shared" si="2"/>
        <v>2024</v>
      </c>
      <c r="I9" t="b">
        <f t="shared" si="3"/>
        <v>1</v>
      </c>
      <c r="J9">
        <f t="shared" si="4"/>
        <v>3</v>
      </c>
      <c r="K9">
        <v>1</v>
      </c>
    </row>
    <row r="10" spans="1:11" x14ac:dyDescent="0.25">
      <c r="A10" t="s">
        <v>52</v>
      </c>
      <c r="B10">
        <v>250000</v>
      </c>
      <c r="C10">
        <v>26</v>
      </c>
      <c r="D10">
        <f>'T.26.04.C'!$C$3</f>
        <v>776.24346997630744</v>
      </c>
      <c r="E10">
        <f t="shared" si="0"/>
        <v>0.4</v>
      </c>
      <c r="F10">
        <f>'T.26.04.C (2)'!$C$11</f>
        <v>2688.7218947251681</v>
      </c>
      <c r="G10">
        <f t="shared" si="1"/>
        <v>2</v>
      </c>
      <c r="H10">
        <f t="shared" si="2"/>
        <v>2024</v>
      </c>
      <c r="I10" t="b">
        <f t="shared" si="3"/>
        <v>1</v>
      </c>
      <c r="J10">
        <f t="shared" si="4"/>
        <v>3</v>
      </c>
      <c r="K10">
        <v>1</v>
      </c>
    </row>
    <row r="11" spans="1:11" x14ac:dyDescent="0.25">
      <c r="A11" t="s">
        <v>52</v>
      </c>
      <c r="B11">
        <v>250000</v>
      </c>
      <c r="C11">
        <v>35</v>
      </c>
      <c r="D11">
        <f>'T.35.04.C'!$C$3</f>
        <v>842.42278062717799</v>
      </c>
      <c r="E11">
        <f t="shared" si="0"/>
        <v>0.4</v>
      </c>
      <c r="F11">
        <f>'T.35.04.C (2)'!$C$11</f>
        <v>2921.1233528776097</v>
      </c>
      <c r="G11">
        <f t="shared" si="1"/>
        <v>2</v>
      </c>
      <c r="H11">
        <f t="shared" si="2"/>
        <v>2024</v>
      </c>
      <c r="I11" t="b">
        <f t="shared" si="3"/>
        <v>1</v>
      </c>
      <c r="J11">
        <f t="shared" si="4"/>
        <v>3</v>
      </c>
      <c r="K11">
        <v>1</v>
      </c>
    </row>
    <row r="12" spans="1:11" x14ac:dyDescent="0.25">
      <c r="A12" t="s">
        <v>52</v>
      </c>
      <c r="B12">
        <v>250000</v>
      </c>
      <c r="C12">
        <v>45</v>
      </c>
      <c r="D12">
        <f>'T.45.04.C'!$C$3</f>
        <v>1018.3612401422723</v>
      </c>
      <c r="E12">
        <f t="shared" si="0"/>
        <v>0.4</v>
      </c>
      <c r="F12">
        <f>'T.45.04.C (2)'!$C$11</f>
        <v>3584.8724631258833</v>
      </c>
      <c r="G12">
        <f t="shared" si="1"/>
        <v>2</v>
      </c>
      <c r="H12">
        <f t="shared" si="2"/>
        <v>2024</v>
      </c>
      <c r="I12" t="b">
        <f t="shared" si="3"/>
        <v>1</v>
      </c>
      <c r="J12">
        <f t="shared" si="4"/>
        <v>3</v>
      </c>
      <c r="K12">
        <v>1</v>
      </c>
    </row>
    <row r="13" spans="1:11" x14ac:dyDescent="0.25">
      <c r="A13" t="s">
        <v>52</v>
      </c>
      <c r="B13">
        <v>250000</v>
      </c>
      <c r="C13">
        <v>55</v>
      </c>
      <c r="D13">
        <f>'T.55.04.C'!$C$3</f>
        <v>1514.3174537260343</v>
      </c>
      <c r="E13">
        <f t="shared" si="0"/>
        <v>0.4</v>
      </c>
      <c r="F13">
        <f>'T.55.04.C (2)'!$C$11</f>
        <v>5308.3009483463566</v>
      </c>
      <c r="G13">
        <f t="shared" si="1"/>
        <v>2</v>
      </c>
      <c r="H13">
        <f t="shared" si="2"/>
        <v>2024</v>
      </c>
      <c r="I13" t="b">
        <f t="shared" si="3"/>
        <v>1</v>
      </c>
      <c r="J13">
        <f t="shared" si="4"/>
        <v>3</v>
      </c>
      <c r="K13">
        <v>1</v>
      </c>
    </row>
    <row r="14" spans="1:11" x14ac:dyDescent="0.25">
      <c r="A14" t="s">
        <v>52</v>
      </c>
      <c r="B14">
        <v>500000</v>
      </c>
      <c r="C14">
        <v>26</v>
      </c>
      <c r="D14">
        <f>'T.26.04.D'!$C$3</f>
        <v>1503.3869449099977</v>
      </c>
      <c r="E14">
        <f t="shared" si="0"/>
        <v>0.4</v>
      </c>
      <c r="F14">
        <f>'T.26.04.D (2)'!$C$11</f>
        <v>5293.8706977103129</v>
      </c>
      <c r="G14">
        <f t="shared" si="1"/>
        <v>2</v>
      </c>
      <c r="H14">
        <f t="shared" si="2"/>
        <v>2024</v>
      </c>
      <c r="I14" t="b">
        <f t="shared" si="3"/>
        <v>1</v>
      </c>
      <c r="J14">
        <f t="shared" si="4"/>
        <v>3</v>
      </c>
      <c r="K14">
        <v>1</v>
      </c>
    </row>
    <row r="15" spans="1:11" x14ac:dyDescent="0.25">
      <c r="A15" t="s">
        <v>52</v>
      </c>
      <c r="B15">
        <v>500000</v>
      </c>
      <c r="C15">
        <v>35</v>
      </c>
      <c r="D15">
        <f>'T.35.04.D'!$C$3</f>
        <v>1635.7064145420995</v>
      </c>
      <c r="E15">
        <f t="shared" si="0"/>
        <v>0.4</v>
      </c>
      <c r="F15">
        <f>'T.35.04.D (2)'!$C$11</f>
        <v>5758.7712415035166</v>
      </c>
      <c r="G15">
        <f t="shared" si="1"/>
        <v>2</v>
      </c>
      <c r="H15">
        <f t="shared" si="2"/>
        <v>2024</v>
      </c>
      <c r="I15" t="b">
        <f t="shared" si="3"/>
        <v>1</v>
      </c>
      <c r="J15">
        <f t="shared" si="4"/>
        <v>3</v>
      </c>
      <c r="K15">
        <v>1</v>
      </c>
    </row>
    <row r="16" spans="1:11" x14ac:dyDescent="0.25">
      <c r="A16" t="s">
        <v>52</v>
      </c>
      <c r="B16">
        <v>500000</v>
      </c>
      <c r="C16">
        <v>45</v>
      </c>
      <c r="D16">
        <f>'T.45.04.D'!$C$3</f>
        <v>1988.153792628352</v>
      </c>
      <c r="E16">
        <f t="shared" si="0"/>
        <v>0.4</v>
      </c>
      <c r="F16">
        <f>'T.45.04.D (2)'!$C$11</f>
        <v>7086.5627828910547</v>
      </c>
      <c r="G16">
        <f t="shared" si="1"/>
        <v>2</v>
      </c>
      <c r="H16">
        <f t="shared" si="2"/>
        <v>2024</v>
      </c>
      <c r="I16" t="b">
        <f t="shared" si="3"/>
        <v>1</v>
      </c>
      <c r="J16">
        <f t="shared" si="4"/>
        <v>3</v>
      </c>
      <c r="K16">
        <v>1</v>
      </c>
    </row>
    <row r="17" spans="1:11" x14ac:dyDescent="0.25">
      <c r="A17" t="s">
        <v>52</v>
      </c>
      <c r="B17">
        <v>500000</v>
      </c>
      <c r="C17">
        <v>55</v>
      </c>
      <c r="D17">
        <f>'T.55.04.D'!$C$3</f>
        <v>2979.7545823309642</v>
      </c>
      <c r="E17">
        <f t="shared" si="0"/>
        <v>0.4</v>
      </c>
      <c r="F17">
        <f>'T.55.04.D (2)'!$C$11</f>
        <v>10534.188598918576</v>
      </c>
      <c r="G17">
        <f t="shared" si="1"/>
        <v>2</v>
      </c>
      <c r="H17">
        <f t="shared" si="2"/>
        <v>2024</v>
      </c>
      <c r="I17" t="b">
        <f t="shared" si="3"/>
        <v>1</v>
      </c>
      <c r="J17">
        <f t="shared" si="4"/>
        <v>3</v>
      </c>
      <c r="K17">
        <v>1</v>
      </c>
    </row>
    <row r="18" spans="1:11" x14ac:dyDescent="0.25">
      <c r="A18" t="s">
        <v>52</v>
      </c>
      <c r="B18">
        <v>1000000</v>
      </c>
      <c r="C18">
        <v>26</v>
      </c>
      <c r="D18">
        <f>'T.26.04.E'!$C$3</f>
        <v>2957.6738947773783</v>
      </c>
      <c r="E18">
        <f t="shared" si="0"/>
        <v>0.4</v>
      </c>
      <c r="F18">
        <f>'T.26.04.E (2)'!$C$11</f>
        <v>10504.168303680606</v>
      </c>
      <c r="G18">
        <f t="shared" si="1"/>
        <v>2</v>
      </c>
      <c r="H18">
        <f t="shared" si="2"/>
        <v>2024</v>
      </c>
      <c r="I18" t="b">
        <f t="shared" si="3"/>
        <v>1</v>
      </c>
      <c r="J18">
        <f t="shared" si="4"/>
        <v>3</v>
      </c>
      <c r="K18">
        <v>1</v>
      </c>
    </row>
    <row r="19" spans="1:11" x14ac:dyDescent="0.25">
      <c r="A19" t="s">
        <v>52</v>
      </c>
      <c r="B19">
        <v>1000000</v>
      </c>
      <c r="C19">
        <v>35</v>
      </c>
      <c r="D19">
        <f>'T.35.04.E'!$C$3</f>
        <v>3222.2736823719429</v>
      </c>
      <c r="E19">
        <f t="shared" si="0"/>
        <v>0.4</v>
      </c>
      <c r="F19">
        <f>'T.35.04.E (2)'!$C$11</f>
        <v>11434.067018755339</v>
      </c>
      <c r="G19">
        <f t="shared" si="1"/>
        <v>2</v>
      </c>
      <c r="H19">
        <f t="shared" si="2"/>
        <v>2024</v>
      </c>
      <c r="I19" t="b">
        <f t="shared" si="3"/>
        <v>1</v>
      </c>
      <c r="J19">
        <f t="shared" si="4"/>
        <v>3</v>
      </c>
      <c r="K19">
        <v>1</v>
      </c>
    </row>
    <row r="20" spans="1:11" x14ac:dyDescent="0.25">
      <c r="A20" t="s">
        <v>52</v>
      </c>
      <c r="B20">
        <v>1000000</v>
      </c>
      <c r="C20">
        <v>45</v>
      </c>
      <c r="D20">
        <f>'T.45.04.E'!$C$3</f>
        <v>3927.7388976005109</v>
      </c>
      <c r="E20">
        <f t="shared" si="0"/>
        <v>0.4</v>
      </c>
      <c r="F20">
        <f>'T.45.04.E (2)'!$C$11</f>
        <v>14089.943422421391</v>
      </c>
      <c r="G20">
        <f t="shared" si="1"/>
        <v>2</v>
      </c>
      <c r="H20">
        <f t="shared" si="2"/>
        <v>2024</v>
      </c>
      <c r="I20" t="b">
        <f t="shared" si="3"/>
        <v>1</v>
      </c>
      <c r="J20">
        <f t="shared" si="4"/>
        <v>3</v>
      </c>
      <c r="K20">
        <v>1</v>
      </c>
    </row>
    <row r="21" spans="1:11" x14ac:dyDescent="0.25">
      <c r="A21" t="s">
        <v>52</v>
      </c>
      <c r="B21">
        <v>1000000</v>
      </c>
      <c r="C21">
        <v>55</v>
      </c>
      <c r="D21">
        <f>'T.55.04.E'!$C$3</f>
        <v>5910.6288395408237</v>
      </c>
      <c r="E21">
        <f t="shared" si="0"/>
        <v>0.4</v>
      </c>
      <c r="F21">
        <f>'T.55.04.E (2)'!$C$11</f>
        <v>20985.96390006299</v>
      </c>
      <c r="G21">
        <f t="shared" si="1"/>
        <v>2</v>
      </c>
      <c r="H21">
        <f t="shared" si="2"/>
        <v>2024</v>
      </c>
      <c r="I21" t="b">
        <f t="shared" si="3"/>
        <v>1</v>
      </c>
      <c r="J21">
        <f t="shared" si="4"/>
        <v>3</v>
      </c>
      <c r="K21">
        <v>1</v>
      </c>
    </row>
    <row r="22" spans="1:11" x14ac:dyDescent="0.25">
      <c r="A22" t="s">
        <v>52</v>
      </c>
      <c r="B22">
        <v>2000000</v>
      </c>
      <c r="C22">
        <v>26</v>
      </c>
      <c r="D22">
        <f>'T.26.04.F'!$C$3</f>
        <v>5866.2477945121382</v>
      </c>
      <c r="E22">
        <f t="shared" si="0"/>
        <v>0.4</v>
      </c>
      <c r="F22">
        <f>'T.26.04.F (2)'!$C$11</f>
        <v>20924.763515621162</v>
      </c>
      <c r="G22">
        <f t="shared" si="1"/>
        <v>2</v>
      </c>
      <c r="H22">
        <f t="shared" si="2"/>
        <v>2024</v>
      </c>
      <c r="I22" t="b">
        <f t="shared" si="3"/>
        <v>1</v>
      </c>
      <c r="J22">
        <f t="shared" si="4"/>
        <v>3</v>
      </c>
      <c r="K22">
        <v>1</v>
      </c>
    </row>
    <row r="23" spans="1:11" x14ac:dyDescent="0.25">
      <c r="A23" t="s">
        <v>52</v>
      </c>
      <c r="B23">
        <v>2000000</v>
      </c>
      <c r="C23">
        <v>35</v>
      </c>
      <c r="D23">
        <f>'T.35.04.F'!$C$3</f>
        <v>6395.40821803163</v>
      </c>
      <c r="E23">
        <f t="shared" si="0"/>
        <v>0.4</v>
      </c>
      <c r="F23">
        <f>'T.35.04.F (2)'!$C$11</f>
        <v>22784.658573258981</v>
      </c>
      <c r="G23">
        <f t="shared" si="1"/>
        <v>2</v>
      </c>
      <c r="H23">
        <f t="shared" si="2"/>
        <v>2024</v>
      </c>
      <c r="I23" t="b">
        <f t="shared" si="3"/>
        <v>1</v>
      </c>
      <c r="J23">
        <f t="shared" si="4"/>
        <v>3</v>
      </c>
      <c r="K23">
        <v>1</v>
      </c>
    </row>
    <row r="24" spans="1:11" x14ac:dyDescent="0.25">
      <c r="A24" t="s">
        <v>52</v>
      </c>
      <c r="B24">
        <v>2000000</v>
      </c>
      <c r="C24">
        <v>45</v>
      </c>
      <c r="D24">
        <f>'T.45.04.F'!$C$3</f>
        <v>7806.9091075448287</v>
      </c>
      <c r="E24">
        <f t="shared" si="0"/>
        <v>0.4</v>
      </c>
      <c r="F24">
        <f>'T.45.04.F (2)'!$C$11</f>
        <v>28096.704701482056</v>
      </c>
      <c r="G24">
        <f t="shared" si="1"/>
        <v>2</v>
      </c>
      <c r="H24">
        <f t="shared" si="2"/>
        <v>2024</v>
      </c>
      <c r="I24" t="b">
        <f t="shared" si="3"/>
        <v>1</v>
      </c>
      <c r="J24">
        <f t="shared" si="4"/>
        <v>3</v>
      </c>
      <c r="K24">
        <v>1</v>
      </c>
    </row>
    <row r="25" spans="1:11" x14ac:dyDescent="0.25">
      <c r="A25" t="s">
        <v>52</v>
      </c>
      <c r="B25">
        <v>2000000</v>
      </c>
      <c r="C25">
        <v>55</v>
      </c>
      <c r="D25">
        <f>'T.55.04.F'!$C$3</f>
        <v>11772.377353960543</v>
      </c>
      <c r="E25">
        <f t="shared" si="0"/>
        <v>0.4</v>
      </c>
      <c r="F25">
        <f>'T.55.04.F (2)'!$C$11</f>
        <v>41889.514502351856</v>
      </c>
      <c r="G25">
        <f t="shared" si="1"/>
        <v>2</v>
      </c>
      <c r="H25">
        <f t="shared" si="2"/>
        <v>2024</v>
      </c>
      <c r="I25" t="b">
        <f t="shared" si="3"/>
        <v>1</v>
      </c>
      <c r="J25">
        <f t="shared" si="4"/>
        <v>3</v>
      </c>
      <c r="K25">
        <v>1</v>
      </c>
    </row>
    <row r="26" spans="1:11" x14ac:dyDescent="0.25">
      <c r="A26" t="s">
        <v>53</v>
      </c>
      <c r="B26">
        <v>50000</v>
      </c>
      <c r="C26">
        <v>26</v>
      </c>
      <c r="D26">
        <f>'S.26.04.A'!$C$3</f>
        <v>1597.8950449467845</v>
      </c>
      <c r="E26">
        <f t="shared" si="0"/>
        <v>0.4</v>
      </c>
      <c r="F26" s="13">
        <f>'S.26.04.A (2)'!$C$11</f>
        <v>553.03004375985824</v>
      </c>
      <c r="G26">
        <f t="shared" si="1"/>
        <v>2</v>
      </c>
      <c r="H26">
        <f t="shared" si="2"/>
        <v>2024</v>
      </c>
      <c r="I26" t="b">
        <f t="shared" si="3"/>
        <v>1</v>
      </c>
      <c r="J26">
        <f t="shared" si="4"/>
        <v>3</v>
      </c>
      <c r="K26">
        <v>1</v>
      </c>
    </row>
    <row r="27" spans="1:11" x14ac:dyDescent="0.25">
      <c r="A27" t="s">
        <v>53</v>
      </c>
      <c r="B27">
        <v>50000</v>
      </c>
      <c r="C27">
        <v>35</v>
      </c>
      <c r="D27">
        <f>'S.35.04.A'!$C$3</f>
        <v>1767.8985142307356</v>
      </c>
      <c r="E27">
        <f t="shared" si="0"/>
        <v>0.4</v>
      </c>
      <c r="F27" s="13">
        <f>'S.35.04.A (2)'!$C$11</f>
        <v>620.16710405682181</v>
      </c>
      <c r="G27">
        <f t="shared" si="1"/>
        <v>2</v>
      </c>
      <c r="H27">
        <f t="shared" si="2"/>
        <v>2024</v>
      </c>
      <c r="I27" t="b">
        <f t="shared" si="3"/>
        <v>1</v>
      </c>
      <c r="J27">
        <f t="shared" si="4"/>
        <v>3</v>
      </c>
      <c r="K27">
        <v>1</v>
      </c>
    </row>
    <row r="28" spans="1:11" x14ac:dyDescent="0.25">
      <c r="A28" t="s">
        <v>53</v>
      </c>
      <c r="B28">
        <v>50000</v>
      </c>
      <c r="C28">
        <v>45</v>
      </c>
      <c r="D28">
        <f>'S.45.04.A'!$C$3</f>
        <v>2221.3252431024275</v>
      </c>
      <c r="E28">
        <f t="shared" si="0"/>
        <v>0.4</v>
      </c>
      <c r="F28" s="13">
        <f>'S.45.04.A (2)'!$C$11</f>
        <v>798.35644189154766</v>
      </c>
      <c r="G28">
        <f t="shared" si="1"/>
        <v>2</v>
      </c>
      <c r="H28">
        <f t="shared" si="2"/>
        <v>2024</v>
      </c>
      <c r="I28" t="b">
        <f t="shared" si="3"/>
        <v>1</v>
      </c>
      <c r="J28">
        <f t="shared" si="4"/>
        <v>3</v>
      </c>
      <c r="K28">
        <v>1</v>
      </c>
    </row>
    <row r="29" spans="1:11" x14ac:dyDescent="0.25">
      <c r="A29" t="s">
        <v>53</v>
      </c>
      <c r="B29">
        <v>50000</v>
      </c>
      <c r="C29">
        <v>55</v>
      </c>
      <c r="D29">
        <f>'S.55.04.A'!$C$3</f>
        <v>3295.6903925231913</v>
      </c>
      <c r="E29">
        <f t="shared" si="0"/>
        <v>0.4</v>
      </c>
      <c r="F29" s="13">
        <f>'S.55.04.A (2)'!$C$11</f>
        <v>1217.0966626624461</v>
      </c>
      <c r="G29">
        <f t="shared" si="1"/>
        <v>2</v>
      </c>
      <c r="H29">
        <f t="shared" si="2"/>
        <v>2024</v>
      </c>
      <c r="I29" t="b">
        <f t="shared" si="3"/>
        <v>1</v>
      </c>
      <c r="J29">
        <f t="shared" si="4"/>
        <v>3</v>
      </c>
      <c r="K29">
        <v>1</v>
      </c>
    </row>
    <row r="30" spans="1:11" x14ac:dyDescent="0.25">
      <c r="A30" t="s">
        <v>53</v>
      </c>
      <c r="B30">
        <v>100000</v>
      </c>
      <c r="C30">
        <v>26</v>
      </c>
      <c r="D30">
        <f>'S.26.04.B'!$C$3</f>
        <v>2791.548988753605</v>
      </c>
      <c r="E30">
        <f t="shared" si="0"/>
        <v>0.4</v>
      </c>
      <c r="F30" s="14">
        <f>'S.26.04.B (2)'!$C$11</f>
        <v>1033.896597449688</v>
      </c>
      <c r="G30">
        <f t="shared" si="1"/>
        <v>2</v>
      </c>
      <c r="H30">
        <f t="shared" si="2"/>
        <v>2024</v>
      </c>
      <c r="I30" t="b">
        <f t="shared" si="3"/>
        <v>1</v>
      </c>
      <c r="J30">
        <f t="shared" si="4"/>
        <v>3</v>
      </c>
      <c r="K30">
        <v>1</v>
      </c>
    </row>
    <row r="31" spans="1:11" x14ac:dyDescent="0.25">
      <c r="A31" t="s">
        <v>53</v>
      </c>
      <c r="B31">
        <v>100000</v>
      </c>
      <c r="C31">
        <v>35</v>
      </c>
      <c r="D31">
        <f>'S.35.04.B'!$C$3</f>
        <v>3132.2135484981914</v>
      </c>
      <c r="E31">
        <f t="shared" si="0"/>
        <v>0.4</v>
      </c>
      <c r="F31" s="14">
        <f>'S.35.04.B (2)'!$C$11</f>
        <v>1168.4307737668705</v>
      </c>
      <c r="G31">
        <f t="shared" si="1"/>
        <v>2</v>
      </c>
      <c r="H31">
        <f t="shared" si="2"/>
        <v>2024</v>
      </c>
      <c r="I31" t="b">
        <f t="shared" si="3"/>
        <v>1</v>
      </c>
      <c r="J31">
        <f t="shared" si="4"/>
        <v>3</v>
      </c>
      <c r="K31">
        <v>1</v>
      </c>
    </row>
    <row r="32" spans="1:11" x14ac:dyDescent="0.25">
      <c r="A32" t="s">
        <v>53</v>
      </c>
      <c r="B32">
        <v>100000</v>
      </c>
      <c r="C32">
        <v>45</v>
      </c>
      <c r="D32">
        <f>'S.45.04.B'!$C$3</f>
        <v>4040.8384623613692</v>
      </c>
      <c r="E32">
        <f t="shared" si="0"/>
        <v>0.4</v>
      </c>
      <c r="F32" s="14">
        <f>'S.45.04.B (2)'!$C$11</f>
        <v>1525.5068980965282</v>
      </c>
      <c r="G32">
        <f t="shared" si="1"/>
        <v>2</v>
      </c>
      <c r="H32">
        <f t="shared" si="2"/>
        <v>2024</v>
      </c>
      <c r="I32" t="b">
        <f t="shared" si="3"/>
        <v>1</v>
      </c>
      <c r="J32">
        <f t="shared" si="4"/>
        <v>3</v>
      </c>
      <c r="K32">
        <v>1</v>
      </c>
    </row>
    <row r="33" spans="1:11" x14ac:dyDescent="0.25">
      <c r="A33" t="s">
        <v>53</v>
      </c>
      <c r="B33">
        <v>100000</v>
      </c>
      <c r="C33">
        <v>55</v>
      </c>
      <c r="D33">
        <f>'S.55.04.B'!$C$3</f>
        <v>6193.8061152925857</v>
      </c>
      <c r="E33">
        <f t="shared" si="0"/>
        <v>0.4</v>
      </c>
      <c r="F33" s="14">
        <f>'S.55.04.B (2)'!$C$11</f>
        <v>2364.6431512024024</v>
      </c>
      <c r="G33">
        <f t="shared" si="1"/>
        <v>2</v>
      </c>
      <c r="H33">
        <f t="shared" si="2"/>
        <v>2024</v>
      </c>
      <c r="I33" t="b">
        <f t="shared" si="3"/>
        <v>1</v>
      </c>
      <c r="J33">
        <f t="shared" si="4"/>
        <v>3</v>
      </c>
      <c r="K33">
        <v>1</v>
      </c>
    </row>
    <row r="34" spans="1:11" x14ac:dyDescent="0.25">
      <c r="A34" t="s">
        <v>53</v>
      </c>
      <c r="B34">
        <v>250000</v>
      </c>
      <c r="C34">
        <v>26</v>
      </c>
      <c r="D34">
        <f>'S.26.04.C'!$C$3</f>
        <v>6372.5108201740704</v>
      </c>
      <c r="E34">
        <f t="shared" si="0"/>
        <v>0.4</v>
      </c>
      <c r="F34" s="14">
        <f>'S.26.04.C (2)'!$C$11</f>
        <v>2476.4962585191824</v>
      </c>
      <c r="G34">
        <f t="shared" si="1"/>
        <v>2</v>
      </c>
      <c r="H34">
        <f t="shared" si="2"/>
        <v>2024</v>
      </c>
      <c r="I34" t="b">
        <f t="shared" si="3"/>
        <v>1</v>
      </c>
      <c r="J34">
        <f t="shared" si="4"/>
        <v>3</v>
      </c>
      <c r="K34">
        <v>1</v>
      </c>
    </row>
    <row r="35" spans="1:11" x14ac:dyDescent="0.25">
      <c r="A35" t="s">
        <v>53</v>
      </c>
      <c r="B35">
        <v>250000</v>
      </c>
      <c r="C35">
        <v>35</v>
      </c>
      <c r="D35">
        <f>'S.35.04.C'!$C$3</f>
        <v>7225.1586513005595</v>
      </c>
      <c r="E35">
        <f t="shared" si="0"/>
        <v>0.4</v>
      </c>
      <c r="F35" s="14">
        <f>'S.35.04.C (2)'!$C$11</f>
        <v>2813.2217828970161</v>
      </c>
      <c r="G35">
        <f t="shared" si="1"/>
        <v>2</v>
      </c>
      <c r="H35">
        <f t="shared" si="2"/>
        <v>2024</v>
      </c>
      <c r="I35" t="b">
        <f t="shared" si="3"/>
        <v>1</v>
      </c>
      <c r="J35">
        <f t="shared" si="4"/>
        <v>3</v>
      </c>
      <c r="K35">
        <v>1</v>
      </c>
    </row>
    <row r="36" spans="1:11" x14ac:dyDescent="0.25">
      <c r="A36" t="s">
        <v>53</v>
      </c>
      <c r="B36">
        <v>250000</v>
      </c>
      <c r="C36">
        <v>45</v>
      </c>
      <c r="D36">
        <f>'S.45.04.C'!$C$3</f>
        <v>9499.3781201381971</v>
      </c>
      <c r="E36">
        <f t="shared" si="0"/>
        <v>0.4</v>
      </c>
      <c r="F36" s="14">
        <f>'S.45.04.C (2)'!$C$11</f>
        <v>3706.9582667114728</v>
      </c>
      <c r="G36">
        <f t="shared" si="1"/>
        <v>2</v>
      </c>
      <c r="H36">
        <f t="shared" si="2"/>
        <v>2024</v>
      </c>
      <c r="I36" t="b">
        <f t="shared" si="3"/>
        <v>1</v>
      </c>
      <c r="J36">
        <f t="shared" si="4"/>
        <v>3</v>
      </c>
      <c r="K36">
        <v>1</v>
      </c>
    </row>
    <row r="37" spans="1:11" x14ac:dyDescent="0.25">
      <c r="A37" t="s">
        <v>53</v>
      </c>
      <c r="B37">
        <v>250000</v>
      </c>
      <c r="C37">
        <v>55</v>
      </c>
      <c r="D37">
        <f>'S.55.04.C'!$C$3</f>
        <v>14888.153283600766</v>
      </c>
      <c r="E37">
        <f t="shared" si="0"/>
        <v>0.4</v>
      </c>
      <c r="F37" s="14">
        <f>'S.55.04.C (2)'!$C$11</f>
        <v>5807.2826168222673</v>
      </c>
      <c r="G37">
        <f t="shared" si="1"/>
        <v>2</v>
      </c>
      <c r="H37">
        <f t="shared" si="2"/>
        <v>2024</v>
      </c>
      <c r="I37" t="b">
        <f t="shared" si="3"/>
        <v>1</v>
      </c>
      <c r="J37">
        <f t="shared" si="4"/>
        <v>3</v>
      </c>
      <c r="K37">
        <v>1</v>
      </c>
    </row>
    <row r="38" spans="1:11" x14ac:dyDescent="0.25">
      <c r="A38" t="s">
        <v>53</v>
      </c>
      <c r="B38">
        <v>500000</v>
      </c>
      <c r="C38">
        <v>26</v>
      </c>
      <c r="D38">
        <f>'S.26.04.D'!$C$3</f>
        <v>12340.780539208175</v>
      </c>
      <c r="E38">
        <f t="shared" si="0"/>
        <v>0.4</v>
      </c>
      <c r="F38" s="14">
        <f>'S.26.04.D (2)'!$C$11</f>
        <v>4880.8290269683339</v>
      </c>
      <c r="G38">
        <f t="shared" si="1"/>
        <v>2</v>
      </c>
      <c r="H38">
        <f t="shared" si="2"/>
        <v>2024</v>
      </c>
      <c r="I38" t="b">
        <f t="shared" si="3"/>
        <v>1</v>
      </c>
      <c r="J38">
        <f t="shared" si="4"/>
        <v>3</v>
      </c>
      <c r="K38">
        <v>1</v>
      </c>
    </row>
    <row r="39" spans="1:11" x14ac:dyDescent="0.25">
      <c r="A39" t="s">
        <v>53</v>
      </c>
      <c r="B39">
        <v>500000</v>
      </c>
      <c r="C39">
        <v>35</v>
      </c>
      <c r="D39">
        <f>'S.35.04.D'!$C$3</f>
        <v>14046.73382263784</v>
      </c>
      <c r="E39">
        <f t="shared" si="0"/>
        <v>0.4</v>
      </c>
      <c r="F39" s="14">
        <f>'S.35.04.D (2)'!$C$11</f>
        <v>5554.5401314472601</v>
      </c>
      <c r="G39">
        <f t="shared" si="1"/>
        <v>2</v>
      </c>
      <c r="H39">
        <f t="shared" si="2"/>
        <v>2024</v>
      </c>
      <c r="I39" t="b">
        <f t="shared" si="3"/>
        <v>1</v>
      </c>
      <c r="J39">
        <f t="shared" si="4"/>
        <v>3</v>
      </c>
      <c r="K39">
        <v>1</v>
      </c>
    </row>
    <row r="40" spans="1:11" x14ac:dyDescent="0.25">
      <c r="A40" t="s">
        <v>53</v>
      </c>
      <c r="B40">
        <v>500000</v>
      </c>
      <c r="C40">
        <v>45</v>
      </c>
      <c r="D40">
        <f>'S.45.04.D'!$C$3</f>
        <v>18596.944216432912</v>
      </c>
      <c r="E40">
        <f t="shared" si="0"/>
        <v>0.4</v>
      </c>
      <c r="F40" s="14">
        <f>'S.45.04.D (2)'!$C$11</f>
        <v>7342.7105477363702</v>
      </c>
      <c r="G40">
        <f t="shared" si="1"/>
        <v>2</v>
      </c>
      <c r="H40">
        <f t="shared" si="2"/>
        <v>2024</v>
      </c>
      <c r="I40" t="b">
        <f t="shared" si="3"/>
        <v>1</v>
      </c>
      <c r="J40">
        <f t="shared" si="4"/>
        <v>3</v>
      </c>
      <c r="K40">
        <v>1</v>
      </c>
    </row>
    <row r="41" spans="1:11" x14ac:dyDescent="0.25">
      <c r="A41" t="s">
        <v>53</v>
      </c>
      <c r="B41">
        <v>500000</v>
      </c>
      <c r="C41">
        <v>55</v>
      </c>
      <c r="D41">
        <f>'S.55.04.D'!$C$3</f>
        <v>29378.731897447738</v>
      </c>
      <c r="E41">
        <f t="shared" si="0"/>
        <v>0.4</v>
      </c>
      <c r="F41" s="14">
        <f>'S.55.04.D (2)'!$C$11</f>
        <v>11545.015059522053</v>
      </c>
      <c r="G41">
        <f t="shared" si="1"/>
        <v>2</v>
      </c>
      <c r="H41">
        <f t="shared" si="2"/>
        <v>2024</v>
      </c>
      <c r="I41" t="b">
        <f t="shared" si="3"/>
        <v>1</v>
      </c>
      <c r="J41">
        <f t="shared" si="4"/>
        <v>3</v>
      </c>
      <c r="K41">
        <v>1</v>
      </c>
    </row>
    <row r="42" spans="1:11" x14ac:dyDescent="0.25">
      <c r="A42" t="s">
        <v>53</v>
      </c>
      <c r="B42">
        <v>1000000</v>
      </c>
      <c r="C42">
        <v>26</v>
      </c>
      <c r="D42">
        <f>'S.26.04.E'!$C$3</f>
        <v>24277.319977276391</v>
      </c>
      <c r="E42">
        <f t="shared" si="0"/>
        <v>0.4</v>
      </c>
      <c r="F42" s="14">
        <f>'S.26.04.E (2)'!$C$11</f>
        <v>9689.4945638666413</v>
      </c>
      <c r="G42">
        <f t="shared" si="1"/>
        <v>2</v>
      </c>
      <c r="H42">
        <f t="shared" si="2"/>
        <v>2024</v>
      </c>
      <c r="I42" t="b">
        <f t="shared" si="3"/>
        <v>1</v>
      </c>
      <c r="J42">
        <f t="shared" si="4"/>
        <v>3</v>
      </c>
      <c r="K42">
        <v>1</v>
      </c>
    </row>
    <row r="43" spans="1:11" x14ac:dyDescent="0.25">
      <c r="A43" t="s">
        <v>53</v>
      </c>
      <c r="B43">
        <v>1000000</v>
      </c>
      <c r="C43">
        <v>35</v>
      </c>
      <c r="D43">
        <f>'S.35.04.E'!$C$3</f>
        <v>27689.884165312393</v>
      </c>
      <c r="E43">
        <f t="shared" si="0"/>
        <v>0.4</v>
      </c>
      <c r="F43" s="14">
        <f>'S.35.04.E (2)'!$C$11</f>
        <v>11037.176828547734</v>
      </c>
      <c r="G43">
        <f t="shared" si="1"/>
        <v>2</v>
      </c>
      <c r="H43">
        <f t="shared" si="2"/>
        <v>2024</v>
      </c>
      <c r="I43" t="b">
        <f t="shared" si="3"/>
        <v>1</v>
      </c>
      <c r="J43">
        <f t="shared" si="4"/>
        <v>3</v>
      </c>
      <c r="K43">
        <v>1</v>
      </c>
    </row>
    <row r="44" spans="1:11" x14ac:dyDescent="0.25">
      <c r="A44" t="s">
        <v>53</v>
      </c>
      <c r="B44">
        <v>1000000</v>
      </c>
      <c r="C44">
        <v>45</v>
      </c>
      <c r="D44">
        <f>'S.45.04.E'!$C$3</f>
        <v>36792.076409022331</v>
      </c>
      <c r="E44">
        <f t="shared" si="0"/>
        <v>0.4</v>
      </c>
      <c r="F44" s="14">
        <f>'S.45.04.E (2)'!$C$11</f>
        <v>14614.215109786186</v>
      </c>
      <c r="G44">
        <f t="shared" si="1"/>
        <v>2</v>
      </c>
      <c r="H44">
        <f t="shared" si="2"/>
        <v>2024</v>
      </c>
      <c r="I44" t="b">
        <f t="shared" si="3"/>
        <v>1</v>
      </c>
      <c r="J44">
        <f t="shared" si="4"/>
        <v>3</v>
      </c>
      <c r="K44">
        <v>1</v>
      </c>
    </row>
    <row r="45" spans="1:11" x14ac:dyDescent="0.25">
      <c r="A45" t="s">
        <v>53</v>
      </c>
      <c r="B45">
        <v>1000000</v>
      </c>
      <c r="C45">
        <v>55</v>
      </c>
      <c r="D45">
        <f>'S.55.04.E'!$C$3</f>
        <v>58359.889125141679</v>
      </c>
      <c r="E45">
        <f t="shared" si="0"/>
        <v>0.4</v>
      </c>
      <c r="F45" s="14">
        <f>'S.55.04.E (2)'!$C$11</f>
        <v>23020.479944921641</v>
      </c>
      <c r="G45">
        <f t="shared" si="1"/>
        <v>2</v>
      </c>
      <c r="H45">
        <f t="shared" si="2"/>
        <v>2024</v>
      </c>
      <c r="I45" t="b">
        <f t="shared" si="3"/>
        <v>1</v>
      </c>
      <c r="J45">
        <f t="shared" si="4"/>
        <v>3</v>
      </c>
      <c r="K45">
        <v>1</v>
      </c>
    </row>
    <row r="46" spans="1:11" x14ac:dyDescent="0.25">
      <c r="A46" t="s">
        <v>53</v>
      </c>
      <c r="B46">
        <v>2000000</v>
      </c>
      <c r="C46">
        <v>26</v>
      </c>
      <c r="D46">
        <f>'S.26.04.F'!$C$3</f>
        <v>48150.398853412829</v>
      </c>
      <c r="E46">
        <f t="shared" si="0"/>
        <v>0.4</v>
      </c>
      <c r="F46" s="14">
        <f>'S.26.04.F (2)'!$C$11</f>
        <v>19306.825637663267</v>
      </c>
      <c r="G46">
        <f t="shared" si="1"/>
        <v>2</v>
      </c>
      <c r="H46">
        <f t="shared" si="2"/>
        <v>2024</v>
      </c>
      <c r="I46" t="b">
        <f t="shared" si="3"/>
        <v>1</v>
      </c>
      <c r="J46">
        <f t="shared" si="4"/>
        <v>3</v>
      </c>
      <c r="K46">
        <v>1</v>
      </c>
    </row>
    <row r="47" spans="1:11" x14ac:dyDescent="0.25">
      <c r="A47" t="s">
        <v>53</v>
      </c>
      <c r="B47">
        <v>2000000</v>
      </c>
      <c r="C47">
        <v>35</v>
      </c>
      <c r="D47">
        <f>'S.35.04.F'!$C$3</f>
        <v>54976.184850661513</v>
      </c>
      <c r="E47">
        <f t="shared" si="0"/>
        <v>0.4</v>
      </c>
      <c r="F47" s="14">
        <f>'S.35.04.F (2)'!$C$11</f>
        <v>22002.45022274871</v>
      </c>
      <c r="G47">
        <f t="shared" si="1"/>
        <v>2</v>
      </c>
      <c r="H47">
        <f t="shared" si="2"/>
        <v>2024</v>
      </c>
      <c r="I47" t="b">
        <f t="shared" si="3"/>
        <v>1</v>
      </c>
      <c r="J47">
        <f t="shared" si="4"/>
        <v>3</v>
      </c>
      <c r="K47">
        <v>1</v>
      </c>
    </row>
    <row r="48" spans="1:11" x14ac:dyDescent="0.25">
      <c r="A48" t="s">
        <v>53</v>
      </c>
      <c r="B48">
        <v>2000000</v>
      </c>
      <c r="C48">
        <v>45</v>
      </c>
      <c r="D48">
        <f>'S.45.04.F'!$C$3</f>
        <v>73182.340794201184</v>
      </c>
      <c r="E48">
        <f t="shared" si="0"/>
        <v>0.4</v>
      </c>
      <c r="F48" s="14">
        <f>'S.45.04.F (2)'!$C$11</f>
        <v>29157.22423388578</v>
      </c>
      <c r="G48">
        <f t="shared" si="1"/>
        <v>2</v>
      </c>
      <c r="H48">
        <f t="shared" si="2"/>
        <v>2024</v>
      </c>
      <c r="I48" t="b">
        <f t="shared" si="3"/>
        <v>1</v>
      </c>
      <c r="J48">
        <f t="shared" si="4"/>
        <v>3</v>
      </c>
      <c r="K48">
        <v>1</v>
      </c>
    </row>
    <row r="49" spans="1:11" x14ac:dyDescent="0.25">
      <c r="A49" t="s">
        <v>53</v>
      </c>
      <c r="B49">
        <v>2000000</v>
      </c>
      <c r="C49">
        <v>55</v>
      </c>
      <c r="D49">
        <f>'S.55.04.F'!$C$3</f>
        <v>116322.20358052957</v>
      </c>
      <c r="E49">
        <f t="shared" si="0"/>
        <v>0.4</v>
      </c>
      <c r="F49" s="14">
        <f>'S.55.04.F (2)'!$C$11</f>
        <v>45971.409715720787</v>
      </c>
      <c r="G49">
        <f t="shared" si="1"/>
        <v>2</v>
      </c>
      <c r="H49">
        <f t="shared" si="2"/>
        <v>2024</v>
      </c>
      <c r="I49" t="b">
        <f t="shared" si="3"/>
        <v>1</v>
      </c>
      <c r="J49">
        <f t="shared" si="4"/>
        <v>3</v>
      </c>
      <c r="K49">
        <v>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C7B66-2248-47FF-B10C-5450BA8C99AE}">
  <dimension ref="A1:I96"/>
  <sheetViews>
    <sheetView workbookViewId="0">
      <selection activeCell="B2" sqref="B2:B96"/>
    </sheetView>
  </sheetViews>
  <sheetFormatPr defaultRowHeight="15" x14ac:dyDescent="0.25"/>
  <cols>
    <col min="2" max="2" width="14.28515625" bestFit="1" customWidth="1"/>
    <col min="3" max="3" width="11.140625" bestFit="1" customWidth="1"/>
    <col min="4" max="4" width="15.5703125" bestFit="1" customWidth="1"/>
  </cols>
  <sheetData>
    <row r="1" spans="1:9" x14ac:dyDescent="0.25">
      <c r="A1" s="15" t="s">
        <v>49</v>
      </c>
      <c r="B1" s="16" t="s">
        <v>18</v>
      </c>
    </row>
    <row r="2" spans="1:9" ht="18.75" x14ac:dyDescent="0.3">
      <c r="A2" s="17">
        <v>26</v>
      </c>
      <c r="B2" s="4">
        <v>2.4668070000000001E-3</v>
      </c>
      <c r="D2" s="18"/>
      <c r="I2" s="19"/>
    </row>
    <row r="3" spans="1:9" x14ac:dyDescent="0.25">
      <c r="A3" s="17">
        <v>27</v>
      </c>
      <c r="B3" s="4">
        <v>2.4706089999999999E-3</v>
      </c>
      <c r="D3" s="18"/>
      <c r="I3" s="6"/>
    </row>
    <row r="4" spans="1:9" x14ac:dyDescent="0.25">
      <c r="A4" s="17">
        <v>28</v>
      </c>
      <c r="B4" s="4">
        <v>2.4744120000000001E-3</v>
      </c>
      <c r="D4" s="18"/>
      <c r="I4" s="6"/>
    </row>
    <row r="5" spans="1:9" x14ac:dyDescent="0.25">
      <c r="A5" s="17">
        <v>29</v>
      </c>
      <c r="B5" s="4">
        <v>2.4791650000000002E-3</v>
      </c>
      <c r="D5" s="18"/>
    </row>
    <row r="6" spans="1:9" x14ac:dyDescent="0.25">
      <c r="A6" s="17">
        <v>30</v>
      </c>
      <c r="B6" s="4">
        <v>2.4848679999999999E-3</v>
      </c>
      <c r="D6" s="18"/>
    </row>
    <row r="7" spans="1:9" x14ac:dyDescent="0.25">
      <c r="A7" s="17">
        <v>31</v>
      </c>
      <c r="B7" s="4">
        <v>2.4943740000000002E-3</v>
      </c>
      <c r="D7" s="18"/>
    </row>
    <row r="8" spans="1:9" x14ac:dyDescent="0.25">
      <c r="A8" s="17">
        <v>32</v>
      </c>
      <c r="B8" s="4">
        <v>2.5048309999999999E-3</v>
      </c>
    </row>
    <row r="9" spans="1:9" x14ac:dyDescent="0.25">
      <c r="A9" s="17">
        <v>33</v>
      </c>
      <c r="B9" s="4">
        <v>2.5162380000000001E-3</v>
      </c>
    </row>
    <row r="10" spans="1:9" x14ac:dyDescent="0.25">
      <c r="A10" s="17">
        <v>34</v>
      </c>
      <c r="B10" s="4">
        <v>2.529547E-3</v>
      </c>
    </row>
    <row r="11" spans="1:9" x14ac:dyDescent="0.25">
      <c r="A11" s="17">
        <v>35</v>
      </c>
      <c r="B11" s="4">
        <v>2.543806E-3</v>
      </c>
    </row>
    <row r="12" spans="1:9" x14ac:dyDescent="0.25">
      <c r="A12" s="17">
        <v>36</v>
      </c>
      <c r="B12" s="4">
        <v>2.5599659999999999E-3</v>
      </c>
    </row>
    <row r="13" spans="1:9" x14ac:dyDescent="0.25">
      <c r="A13" s="17">
        <v>37</v>
      </c>
      <c r="B13" s="4">
        <v>2.5827799999999998E-3</v>
      </c>
    </row>
    <row r="14" spans="1:9" x14ac:dyDescent="0.25">
      <c r="A14" s="17">
        <v>38</v>
      </c>
      <c r="B14" s="4">
        <v>2.6093969999999998E-3</v>
      </c>
    </row>
    <row r="15" spans="1:9" x14ac:dyDescent="0.25">
      <c r="A15" s="17">
        <v>39</v>
      </c>
      <c r="B15" s="4">
        <v>2.6360139999999999E-3</v>
      </c>
    </row>
    <row r="16" spans="1:9" x14ac:dyDescent="0.25">
      <c r="A16" s="17">
        <v>40</v>
      </c>
      <c r="B16" s="4">
        <v>2.6635809999999999E-3</v>
      </c>
    </row>
    <row r="17" spans="1:2" x14ac:dyDescent="0.25">
      <c r="A17" s="17">
        <v>41</v>
      </c>
      <c r="B17" s="4">
        <v>2.696852E-3</v>
      </c>
    </row>
    <row r="18" spans="1:2" x14ac:dyDescent="0.25">
      <c r="A18" s="17">
        <v>42</v>
      </c>
      <c r="B18" s="4">
        <v>2.7291730000000001E-3</v>
      </c>
    </row>
    <row r="19" spans="1:2" x14ac:dyDescent="0.25">
      <c r="A19" s="17">
        <v>43</v>
      </c>
      <c r="B19" s="4">
        <v>2.766246E-3</v>
      </c>
    </row>
    <row r="20" spans="1:2" x14ac:dyDescent="0.25">
      <c r="A20" s="17">
        <v>44</v>
      </c>
      <c r="B20" s="4">
        <v>2.8061710000000001E-3</v>
      </c>
    </row>
    <row r="21" spans="1:2" x14ac:dyDescent="0.25">
      <c r="A21" s="17">
        <v>45</v>
      </c>
      <c r="B21" s="4">
        <v>2.8498989999999999E-3</v>
      </c>
    </row>
    <row r="22" spans="1:2" x14ac:dyDescent="0.25">
      <c r="A22" s="17">
        <v>46</v>
      </c>
      <c r="B22" s="4">
        <v>2.8964780000000001E-3</v>
      </c>
    </row>
    <row r="23" spans="1:2" x14ac:dyDescent="0.25">
      <c r="A23" s="17">
        <v>47</v>
      </c>
      <c r="B23" s="4">
        <v>2.9506620000000002E-3</v>
      </c>
    </row>
    <row r="24" spans="1:2" x14ac:dyDescent="0.25">
      <c r="A24" s="17">
        <v>48</v>
      </c>
      <c r="B24" s="4">
        <v>3.0134020000000001E-3</v>
      </c>
    </row>
    <row r="25" spans="1:2" x14ac:dyDescent="0.25">
      <c r="A25" s="17">
        <v>49</v>
      </c>
      <c r="B25" s="4">
        <v>3.0789929999999999E-3</v>
      </c>
    </row>
    <row r="26" spans="1:2" x14ac:dyDescent="0.25">
      <c r="A26" s="17">
        <v>50</v>
      </c>
      <c r="B26" s="4">
        <v>3.1512390000000001E-3</v>
      </c>
    </row>
    <row r="27" spans="1:2" x14ac:dyDescent="0.25">
      <c r="A27" s="17">
        <v>51</v>
      </c>
      <c r="B27" s="4">
        <v>3.229188E-3</v>
      </c>
    </row>
    <row r="28" spans="1:2" x14ac:dyDescent="0.25">
      <c r="A28" s="17">
        <v>52</v>
      </c>
      <c r="B28" s="4">
        <v>3.318545E-3</v>
      </c>
    </row>
    <row r="29" spans="1:2" x14ac:dyDescent="0.25">
      <c r="A29" s="17">
        <v>53</v>
      </c>
      <c r="B29" s="4">
        <v>3.4212090000000001E-3</v>
      </c>
    </row>
    <row r="30" spans="1:2" x14ac:dyDescent="0.25">
      <c r="A30" s="17">
        <v>54</v>
      </c>
      <c r="B30" s="4">
        <v>3.53338E-3</v>
      </c>
    </row>
    <row r="31" spans="1:2" x14ac:dyDescent="0.25">
      <c r="A31" s="17">
        <v>55</v>
      </c>
      <c r="B31" s="4">
        <v>3.6617109999999998E-3</v>
      </c>
    </row>
    <row r="32" spans="1:2" x14ac:dyDescent="0.25">
      <c r="A32" s="17">
        <v>56</v>
      </c>
      <c r="B32" s="4">
        <v>3.8071530000000002E-3</v>
      </c>
    </row>
    <row r="33" spans="1:2" x14ac:dyDescent="0.25">
      <c r="A33" s="17">
        <v>57</v>
      </c>
      <c r="B33" s="4">
        <v>3.9582979999999999E-3</v>
      </c>
    </row>
    <row r="34" spans="1:2" x14ac:dyDescent="0.25">
      <c r="A34" s="17">
        <v>58</v>
      </c>
      <c r="B34" s="4">
        <v>4.120851E-3</v>
      </c>
    </row>
    <row r="35" spans="1:2" x14ac:dyDescent="0.25">
      <c r="A35" s="17">
        <v>59</v>
      </c>
      <c r="B35" s="4">
        <v>4.2986129999999997E-3</v>
      </c>
    </row>
    <row r="36" spans="1:2" x14ac:dyDescent="0.25">
      <c r="A36" s="17">
        <v>60</v>
      </c>
      <c r="B36" s="4">
        <v>4.5124980000000002E-3</v>
      </c>
    </row>
    <row r="37" spans="1:2" x14ac:dyDescent="0.25">
      <c r="A37" s="17">
        <v>61</v>
      </c>
      <c r="B37" s="4">
        <v>4.7406419999999998E-3</v>
      </c>
    </row>
    <row r="38" spans="1:2" x14ac:dyDescent="0.25">
      <c r="A38" s="17">
        <v>62</v>
      </c>
      <c r="B38" s="4">
        <v>4.9668849999999999E-3</v>
      </c>
    </row>
    <row r="39" spans="1:2" x14ac:dyDescent="0.25">
      <c r="A39" s="17">
        <v>63</v>
      </c>
      <c r="B39" s="4">
        <v>5.2168930000000002E-3</v>
      </c>
    </row>
    <row r="40" spans="1:2" x14ac:dyDescent="0.25">
      <c r="A40" s="17">
        <v>64</v>
      </c>
      <c r="B40" s="4">
        <v>5.4821100000000001E-3</v>
      </c>
    </row>
    <row r="41" spans="1:2" x14ac:dyDescent="0.25">
      <c r="A41" s="17">
        <v>65</v>
      </c>
      <c r="B41" s="4">
        <v>5.7777469999999997E-3</v>
      </c>
    </row>
    <row r="42" spans="1:2" x14ac:dyDescent="0.25">
      <c r="A42" s="17">
        <v>66</v>
      </c>
      <c r="B42" s="4">
        <v>6.1180619999999996E-3</v>
      </c>
    </row>
    <row r="43" spans="1:2" x14ac:dyDescent="0.25">
      <c r="A43" s="17">
        <v>67</v>
      </c>
      <c r="B43" s="4">
        <v>6.4830920000000002E-3</v>
      </c>
    </row>
    <row r="44" spans="1:2" x14ac:dyDescent="0.25">
      <c r="A44" s="17">
        <v>68</v>
      </c>
      <c r="B44" s="4">
        <v>6.8699859999999998E-3</v>
      </c>
    </row>
    <row r="45" spans="1:2" x14ac:dyDescent="0.25">
      <c r="A45" s="17">
        <v>69</v>
      </c>
      <c r="B45" s="4">
        <v>7.3063119999999997E-3</v>
      </c>
    </row>
    <row r="46" spans="1:2" x14ac:dyDescent="0.25">
      <c r="A46" s="17">
        <v>70</v>
      </c>
      <c r="B46" s="4">
        <v>7.7977719999999997E-3</v>
      </c>
    </row>
    <row r="47" spans="1:2" x14ac:dyDescent="0.25">
      <c r="A47" s="17">
        <v>71</v>
      </c>
      <c r="B47" s="4">
        <v>8.3605269999999995E-3</v>
      </c>
    </row>
    <row r="48" spans="1:2" x14ac:dyDescent="0.25">
      <c r="A48" s="17">
        <v>72</v>
      </c>
      <c r="B48" s="4">
        <v>9.009787E-3</v>
      </c>
    </row>
    <row r="49" spans="1:2" x14ac:dyDescent="0.25">
      <c r="A49" s="17">
        <v>73</v>
      </c>
      <c r="B49" s="4">
        <v>9.7579090000000004E-3</v>
      </c>
    </row>
    <row r="50" spans="1:2" x14ac:dyDescent="0.25">
      <c r="A50" s="17">
        <v>74</v>
      </c>
      <c r="B50" s="4">
        <v>1.0650522000000001E-2</v>
      </c>
    </row>
    <row r="51" spans="1:2" x14ac:dyDescent="0.25">
      <c r="A51" s="17">
        <v>75</v>
      </c>
      <c r="B51" s="4">
        <v>1.1678121E-2</v>
      </c>
    </row>
    <row r="52" spans="1:2" x14ac:dyDescent="0.25">
      <c r="A52" s="17">
        <v>76</v>
      </c>
      <c r="B52" s="4">
        <v>1.2859717E-2</v>
      </c>
    </row>
    <row r="53" spans="1:2" x14ac:dyDescent="0.25">
      <c r="A53" s="17">
        <v>77</v>
      </c>
      <c r="B53" s="4">
        <v>1.4223828000000001E-2</v>
      </c>
    </row>
    <row r="54" spans="1:2" x14ac:dyDescent="0.25">
      <c r="A54" s="17">
        <v>78</v>
      </c>
      <c r="B54" s="4">
        <v>1.5749540999999999E-2</v>
      </c>
    </row>
    <row r="55" spans="1:2" x14ac:dyDescent="0.25">
      <c r="A55" s="17">
        <v>79</v>
      </c>
      <c r="B55" s="4">
        <v>1.7447312E-2</v>
      </c>
    </row>
    <row r="56" spans="1:2" x14ac:dyDescent="0.25">
      <c r="A56" s="17">
        <v>80</v>
      </c>
      <c r="B56" s="4">
        <v>1.9300032000000002E-2</v>
      </c>
    </row>
    <row r="57" spans="1:2" x14ac:dyDescent="0.25">
      <c r="A57" s="17">
        <v>81</v>
      </c>
      <c r="B57" s="4">
        <v>2.1337168E-2</v>
      </c>
    </row>
    <row r="58" spans="1:2" x14ac:dyDescent="0.25">
      <c r="A58" s="17">
        <v>82</v>
      </c>
      <c r="B58" s="4">
        <v>2.3628113999999999E-2</v>
      </c>
    </row>
    <row r="59" spans="1:2" x14ac:dyDescent="0.25">
      <c r="A59" s="17">
        <v>83</v>
      </c>
      <c r="B59" s="4">
        <v>2.6203289000000001E-2</v>
      </c>
    </row>
    <row r="60" spans="1:2" x14ac:dyDescent="0.25">
      <c r="A60" s="17">
        <v>84</v>
      </c>
      <c r="B60" s="4">
        <v>2.9108322999999998E-2</v>
      </c>
    </row>
    <row r="61" spans="1:2" x14ac:dyDescent="0.25">
      <c r="A61" s="17">
        <v>85</v>
      </c>
      <c r="B61" s="4">
        <v>3.2245303000000003E-2</v>
      </c>
    </row>
    <row r="62" spans="1:2" x14ac:dyDescent="0.25">
      <c r="A62" s="17">
        <v>86</v>
      </c>
      <c r="B62" s="4">
        <v>3.5522971E-2</v>
      </c>
    </row>
    <row r="63" spans="1:2" x14ac:dyDescent="0.25">
      <c r="A63" s="17">
        <v>87</v>
      </c>
      <c r="B63" s="4">
        <v>4.8051124000000001E-2</v>
      </c>
    </row>
    <row r="64" spans="1:2" x14ac:dyDescent="0.25">
      <c r="A64" s="17">
        <v>88</v>
      </c>
      <c r="B64" s="4">
        <v>6.1583839000000001E-2</v>
      </c>
    </row>
    <row r="65" spans="1:2" x14ac:dyDescent="0.25">
      <c r="A65" s="17">
        <v>89</v>
      </c>
      <c r="B65" s="4">
        <v>7.6495508000000004E-2</v>
      </c>
    </row>
    <row r="66" spans="1:2" x14ac:dyDescent="0.25">
      <c r="A66" s="17">
        <v>90</v>
      </c>
      <c r="B66" s="4">
        <v>9.2986215999999997E-2</v>
      </c>
    </row>
    <row r="67" spans="1:2" x14ac:dyDescent="0.25">
      <c r="A67" s="17">
        <v>91</v>
      </c>
      <c r="B67" s="4">
        <v>0.109364504</v>
      </c>
    </row>
    <row r="68" spans="1:2" x14ac:dyDescent="0.25">
      <c r="A68" s="17">
        <v>92</v>
      </c>
      <c r="B68" s="4">
        <v>0.12705264299999999</v>
      </c>
    </row>
    <row r="69" spans="1:2" x14ac:dyDescent="0.25">
      <c r="A69" s="17">
        <v>93</v>
      </c>
      <c r="B69" s="4">
        <v>0.145586511</v>
      </c>
    </row>
    <row r="70" spans="1:2" x14ac:dyDescent="0.25">
      <c r="A70" s="17">
        <v>94</v>
      </c>
      <c r="B70" s="4">
        <v>0.16473611299999999</v>
      </c>
    </row>
    <row r="71" spans="1:2" x14ac:dyDescent="0.25">
      <c r="A71" s="17">
        <v>95</v>
      </c>
      <c r="B71" s="4">
        <v>0.18528323299999999</v>
      </c>
    </row>
    <row r="72" spans="1:2" x14ac:dyDescent="0.25">
      <c r="A72" s="17">
        <v>96</v>
      </c>
      <c r="B72" s="4">
        <v>0.20641411200000001</v>
      </c>
    </row>
    <row r="73" spans="1:2" x14ac:dyDescent="0.25">
      <c r="A73" s="17">
        <v>97</v>
      </c>
      <c r="B73" s="4">
        <v>0.22879502199999999</v>
      </c>
    </row>
    <row r="74" spans="1:2" x14ac:dyDescent="0.25">
      <c r="A74" s="17">
        <v>98</v>
      </c>
      <c r="B74" s="4">
        <v>0.25248784600000002</v>
      </c>
    </row>
    <row r="75" spans="1:2" x14ac:dyDescent="0.25">
      <c r="A75" s="17">
        <v>99</v>
      </c>
      <c r="B75" s="4">
        <v>0.27661797300000002</v>
      </c>
    </row>
    <row r="76" spans="1:2" x14ac:dyDescent="0.25">
      <c r="A76" s="17">
        <v>100</v>
      </c>
      <c r="B76" s="4">
        <v>0.30183517399999998</v>
      </c>
    </row>
    <row r="77" spans="1:2" x14ac:dyDescent="0.25">
      <c r="A77" s="17">
        <v>101</v>
      </c>
      <c r="B77" s="4">
        <v>0.327222552</v>
      </c>
    </row>
    <row r="78" spans="1:2" x14ac:dyDescent="0.25">
      <c r="A78" s="17">
        <v>102</v>
      </c>
      <c r="B78" s="4">
        <v>0.35219428400000002</v>
      </c>
    </row>
    <row r="79" spans="1:2" x14ac:dyDescent="0.25">
      <c r="A79" s="17">
        <v>103</v>
      </c>
      <c r="B79" s="4">
        <v>0.377763185</v>
      </c>
    </row>
    <row r="80" spans="1:2" x14ac:dyDescent="0.25">
      <c r="A80" s="17">
        <v>104</v>
      </c>
      <c r="B80" s="4">
        <v>0.40377970400000002</v>
      </c>
    </row>
    <row r="81" spans="1:2" x14ac:dyDescent="0.25">
      <c r="A81" s="17">
        <v>105</v>
      </c>
      <c r="B81" s="4">
        <v>0.43007572599999999</v>
      </c>
    </row>
    <row r="82" spans="1:2" x14ac:dyDescent="0.25">
      <c r="A82" s="17">
        <v>106</v>
      </c>
      <c r="B82" s="4">
        <v>0.45648519999999998</v>
      </c>
    </row>
    <row r="83" spans="1:2" x14ac:dyDescent="0.25">
      <c r="A83" s="17">
        <v>107</v>
      </c>
      <c r="B83" s="4">
        <v>0.483034941</v>
      </c>
    </row>
    <row r="84" spans="1:2" x14ac:dyDescent="0.25">
      <c r="A84" s="17">
        <v>108</v>
      </c>
      <c r="B84" s="4">
        <v>0.509773425</v>
      </c>
    </row>
    <row r="85" spans="1:2" x14ac:dyDescent="0.25">
      <c r="A85" s="17">
        <v>109</v>
      </c>
      <c r="B85" s="4">
        <v>0.53654903799999998</v>
      </c>
    </row>
    <row r="86" spans="1:2" x14ac:dyDescent="0.25">
      <c r="A86" s="17">
        <v>110</v>
      </c>
      <c r="B86" s="4">
        <v>0.56320604299999999</v>
      </c>
    </row>
    <row r="87" spans="1:2" x14ac:dyDescent="0.25">
      <c r="A87" s="17">
        <v>111</v>
      </c>
      <c r="B87" s="4">
        <v>0.59415461300000005</v>
      </c>
    </row>
    <row r="88" spans="1:2" x14ac:dyDescent="0.25">
      <c r="A88" s="17">
        <v>112</v>
      </c>
      <c r="B88" s="4">
        <v>0.62493506799999998</v>
      </c>
    </row>
    <row r="89" spans="1:2" x14ac:dyDescent="0.25">
      <c r="A89" s="17">
        <v>113</v>
      </c>
      <c r="B89" s="4">
        <v>0.65550924799999999</v>
      </c>
    </row>
    <row r="90" spans="1:2" x14ac:dyDescent="0.25">
      <c r="A90" s="17">
        <v>114</v>
      </c>
      <c r="B90" s="4">
        <v>0.68583899100000001</v>
      </c>
    </row>
    <row r="91" spans="1:2" x14ac:dyDescent="0.25">
      <c r="A91" s="17">
        <v>115</v>
      </c>
      <c r="B91" s="4">
        <v>0.71588716699999999</v>
      </c>
    </row>
    <row r="92" spans="1:2" x14ac:dyDescent="0.25">
      <c r="A92" s="17">
        <v>116</v>
      </c>
      <c r="B92" s="4">
        <v>0.74578270000000002</v>
      </c>
    </row>
    <row r="93" spans="1:2" x14ac:dyDescent="0.25">
      <c r="A93" s="17">
        <v>117</v>
      </c>
      <c r="B93" s="4">
        <v>0.77567720100000004</v>
      </c>
    </row>
    <row r="94" spans="1:2" x14ac:dyDescent="0.25">
      <c r="A94" s="17">
        <v>118</v>
      </c>
      <c r="B94" s="4">
        <v>0.80557273399999996</v>
      </c>
    </row>
    <row r="95" spans="1:2" x14ac:dyDescent="0.25">
      <c r="A95" s="17">
        <v>119</v>
      </c>
      <c r="B95" s="4">
        <v>0.83546826699999999</v>
      </c>
    </row>
    <row r="96" spans="1:2" x14ac:dyDescent="0.25">
      <c r="A96" s="20">
        <v>120</v>
      </c>
      <c r="B96" s="4">
        <v>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DCBB62-2861-4B66-ABA2-422CA68C9582}">
  <dimension ref="A1:M142"/>
  <sheetViews>
    <sheetView workbookViewId="0">
      <selection activeCell="J53" sqref="J53"/>
    </sheetView>
  </sheetViews>
  <sheetFormatPr defaultRowHeight="15" x14ac:dyDescent="0.25"/>
  <cols>
    <col min="3" max="3" width="9.28515625" bestFit="1" customWidth="1"/>
  </cols>
  <sheetData>
    <row r="1" spans="1:7" ht="75" x14ac:dyDescent="0.25">
      <c r="A1" s="15" t="s">
        <v>5</v>
      </c>
      <c r="B1" s="21" t="s">
        <v>54</v>
      </c>
      <c r="C1" s="22" t="s">
        <v>55</v>
      </c>
      <c r="D1" s="22" t="s">
        <v>56</v>
      </c>
      <c r="E1" s="23" t="s">
        <v>57</v>
      </c>
    </row>
    <row r="2" spans="1:7" x14ac:dyDescent="0.25">
      <c r="A2" s="17">
        <v>1962</v>
      </c>
      <c r="B2" s="24">
        <v>2.6700000000000002E-2</v>
      </c>
      <c r="C2" s="24">
        <v>3.1E-2</v>
      </c>
      <c r="D2" s="24">
        <v>3.5200000000000002E-2</v>
      </c>
      <c r="E2" s="25">
        <v>4.4900000000000002E-2</v>
      </c>
      <c r="G2" s="5" t="s">
        <v>58</v>
      </c>
    </row>
    <row r="3" spans="1:7" x14ac:dyDescent="0.25">
      <c r="A3" s="17">
        <v>1963</v>
      </c>
      <c r="B3" s="24">
        <v>2.3699999999999999E-2</v>
      </c>
      <c r="C3" s="24">
        <v>3.78E-2</v>
      </c>
      <c r="D3" s="24">
        <v>0.04</v>
      </c>
      <c r="E3" s="25">
        <v>4.7500000000000001E-2</v>
      </c>
    </row>
    <row r="4" spans="1:7" x14ac:dyDescent="0.25">
      <c r="A4" s="17">
        <v>1964</v>
      </c>
      <c r="B4" s="24">
        <v>2.6700000000000002E-2</v>
      </c>
      <c r="C4" s="24">
        <v>3.9800000000000002E-2</v>
      </c>
      <c r="D4" s="24">
        <v>4.3900000000000002E-2</v>
      </c>
      <c r="E4" s="25">
        <v>4.7899999999999998E-2</v>
      </c>
    </row>
    <row r="5" spans="1:7" x14ac:dyDescent="0.25">
      <c r="A5" s="17">
        <v>1965</v>
      </c>
      <c r="B5" s="24">
        <v>3.4099999999999998E-2</v>
      </c>
      <c r="C5" s="24">
        <v>4.48E-2</v>
      </c>
      <c r="D5" s="24">
        <v>4.58E-2</v>
      </c>
      <c r="E5" s="25">
        <v>4.7500000000000001E-2</v>
      </c>
    </row>
    <row r="6" spans="1:7" x14ac:dyDescent="0.25">
      <c r="A6" s="17">
        <v>1966</v>
      </c>
      <c r="B6" s="24">
        <v>3.1699999999999999E-2</v>
      </c>
      <c r="C6" s="24">
        <v>5.9299999999999999E-2</v>
      </c>
      <c r="D6" s="24">
        <v>6.0999999999999999E-2</v>
      </c>
      <c r="E6" s="25">
        <v>5.79E-2</v>
      </c>
    </row>
    <row r="7" spans="1:7" x14ac:dyDescent="0.25">
      <c r="A7" s="17">
        <v>1967</v>
      </c>
      <c r="B7" s="24">
        <v>3.15E-2</v>
      </c>
      <c r="C7" s="24">
        <v>4.8399999999999999E-2</v>
      </c>
      <c r="D7" s="24">
        <v>5.62E-2</v>
      </c>
      <c r="E7" s="25">
        <v>5.79E-2</v>
      </c>
    </row>
    <row r="8" spans="1:7" x14ac:dyDescent="0.25">
      <c r="A8" s="17">
        <v>1968</v>
      </c>
      <c r="B8" s="24">
        <v>3.1800000000000002E-2</v>
      </c>
      <c r="C8" s="24">
        <v>6.2199999999999998E-2</v>
      </c>
      <c r="D8" s="24">
        <v>6.2799999999999995E-2</v>
      </c>
      <c r="E8" s="25">
        <v>6.2300000000000001E-2</v>
      </c>
    </row>
    <row r="9" spans="1:7" x14ac:dyDescent="0.25">
      <c r="A9" s="17">
        <v>1969</v>
      </c>
      <c r="B9" s="24">
        <v>3.15E-2</v>
      </c>
      <c r="C9" s="24">
        <v>9.0200000000000002E-2</v>
      </c>
      <c r="D9" s="24">
        <v>7.9299999999999995E-2</v>
      </c>
      <c r="E9" s="25">
        <v>7.3899999999999993E-2</v>
      </c>
    </row>
    <row r="10" spans="1:7" x14ac:dyDescent="0.25">
      <c r="A10" s="17">
        <v>1970</v>
      </c>
      <c r="B10" s="24">
        <v>4.5400000000000003E-2</v>
      </c>
      <c r="C10" s="24">
        <v>8.3000000000000004E-2</v>
      </c>
      <c r="D10" s="24">
        <v>8.0399999999999999E-2</v>
      </c>
      <c r="E10" s="25">
        <v>8.5500000000000007E-2</v>
      </c>
    </row>
    <row r="11" spans="1:7" x14ac:dyDescent="0.25">
      <c r="A11" s="17">
        <v>1971</v>
      </c>
      <c r="B11" s="24">
        <v>5.1999999999999998E-2</v>
      </c>
      <c r="C11" s="24">
        <v>5.04E-2</v>
      </c>
      <c r="D11" s="24">
        <v>5.2900000000000003E-2</v>
      </c>
      <c r="E11" s="25">
        <v>6.7000000000000004E-2</v>
      </c>
    </row>
    <row r="12" spans="1:7" x14ac:dyDescent="0.25">
      <c r="A12" s="17">
        <v>1972</v>
      </c>
      <c r="B12" s="24">
        <v>5.5399999999999998E-2</v>
      </c>
      <c r="C12" s="24">
        <v>5.04E-2</v>
      </c>
      <c r="D12" s="24">
        <v>5.6300000000000003E-2</v>
      </c>
      <c r="E12" s="25">
        <v>7.1099999999999997E-2</v>
      </c>
    </row>
    <row r="13" spans="1:7" x14ac:dyDescent="0.25">
      <c r="A13" s="17">
        <v>1973</v>
      </c>
      <c r="B13" s="24">
        <v>7.9500000000000001E-2</v>
      </c>
      <c r="C13" s="24">
        <v>9.7000000000000003E-2</v>
      </c>
      <c r="D13" s="24">
        <v>8.14E-2</v>
      </c>
      <c r="E13" s="25">
        <v>7.5700000000000003E-2</v>
      </c>
    </row>
    <row r="14" spans="1:7" x14ac:dyDescent="0.25">
      <c r="A14" s="17">
        <v>1974</v>
      </c>
      <c r="B14" s="24">
        <v>0.12620000000000001</v>
      </c>
      <c r="C14" s="24">
        <v>0.11899999999999999</v>
      </c>
      <c r="D14" s="24">
        <v>9.3600000000000003E-2</v>
      </c>
      <c r="E14" s="25">
        <v>8.5900000000000004E-2</v>
      </c>
    </row>
    <row r="15" spans="1:7" x14ac:dyDescent="0.25">
      <c r="A15" s="17">
        <v>1975</v>
      </c>
      <c r="B15" s="24">
        <v>8.9099999999999999E-2</v>
      </c>
      <c r="C15" s="24">
        <v>6.3600000000000004E-2</v>
      </c>
      <c r="D15" s="24">
        <v>7.4099999999999999E-2</v>
      </c>
      <c r="E15" s="25">
        <v>8.7499999999999994E-2</v>
      </c>
    </row>
    <row r="16" spans="1:7" x14ac:dyDescent="0.25">
      <c r="A16" s="17">
        <v>1976</v>
      </c>
      <c r="B16" s="24">
        <v>7.22E-2</v>
      </c>
      <c r="C16" s="24">
        <v>5.5599999999999997E-2</v>
      </c>
      <c r="D16" s="24">
        <v>6.5100000000000005E-2</v>
      </c>
      <c r="E16" s="25">
        <v>8.4699999999999998E-2</v>
      </c>
    </row>
    <row r="17" spans="1:5" x14ac:dyDescent="0.25">
      <c r="A17" s="17">
        <v>1977</v>
      </c>
      <c r="B17" s="24">
        <v>8.3500000000000005E-2</v>
      </c>
      <c r="C17" s="24">
        <v>6.3200000000000006E-2</v>
      </c>
      <c r="D17" s="24">
        <v>6.9199999999999998E-2</v>
      </c>
      <c r="E17" s="25">
        <v>8.4500000000000006E-2</v>
      </c>
    </row>
    <row r="18" spans="1:5" x14ac:dyDescent="0.25">
      <c r="A18" s="17">
        <v>1978</v>
      </c>
      <c r="B18" s="24">
        <v>7.3700000000000002E-2</v>
      </c>
      <c r="C18" s="24">
        <v>9.2100000000000001E-2</v>
      </c>
      <c r="D18" s="24">
        <v>9.6500000000000002E-2</v>
      </c>
      <c r="E18" s="25">
        <v>9.7299999999999998E-2</v>
      </c>
    </row>
    <row r="19" spans="1:5" x14ac:dyDescent="0.25">
      <c r="A19" s="17">
        <v>1979</v>
      </c>
      <c r="B19" s="24">
        <v>8.0600000000000005E-2</v>
      </c>
      <c r="C19" s="24">
        <v>0.13200000000000001</v>
      </c>
      <c r="D19" s="24">
        <v>0.126</v>
      </c>
      <c r="E19" s="25">
        <v>0.1123</v>
      </c>
    </row>
    <row r="20" spans="1:5" x14ac:dyDescent="0.25">
      <c r="A20" s="17">
        <v>1980</v>
      </c>
      <c r="B20" s="24">
        <v>0.1255</v>
      </c>
      <c r="C20" s="24">
        <v>0.14649999999999999</v>
      </c>
      <c r="D20" s="24">
        <v>0.1323</v>
      </c>
      <c r="E20" s="25">
        <v>0.1258</v>
      </c>
    </row>
    <row r="21" spans="1:5" x14ac:dyDescent="0.25">
      <c r="A21" s="17">
        <v>1981</v>
      </c>
      <c r="B21" s="24">
        <v>0.1129</v>
      </c>
      <c r="C21" s="24">
        <v>0.17480000000000001</v>
      </c>
      <c r="D21" s="24">
        <v>0.15609999999999999</v>
      </c>
      <c r="E21" s="25">
        <v>0.14630000000000001</v>
      </c>
    </row>
    <row r="22" spans="1:5" x14ac:dyDescent="0.25">
      <c r="A22" s="17">
        <v>1982</v>
      </c>
      <c r="B22" s="24">
        <v>7.6300000000000007E-2</v>
      </c>
      <c r="C22" s="24">
        <v>0.14180000000000001</v>
      </c>
      <c r="D22" s="24">
        <v>0.1419</v>
      </c>
      <c r="E22" s="25">
        <v>0.15029999999999999</v>
      </c>
    </row>
    <row r="23" spans="1:5" x14ac:dyDescent="0.25">
      <c r="A23" s="17">
        <v>1983</v>
      </c>
      <c r="B23" s="24">
        <v>7.3400000000000007E-2</v>
      </c>
      <c r="C23" s="24">
        <v>9.9299999999999999E-2</v>
      </c>
      <c r="D23" s="24">
        <v>0.1047</v>
      </c>
      <c r="E23" s="25">
        <v>0.12180000000000001</v>
      </c>
    </row>
    <row r="24" spans="1:5" x14ac:dyDescent="0.25">
      <c r="A24" s="17">
        <v>1984</v>
      </c>
      <c r="B24" s="24">
        <v>6.1600000000000002E-2</v>
      </c>
      <c r="C24" s="24">
        <v>0.1195</v>
      </c>
      <c r="D24" s="24">
        <v>0.12670000000000001</v>
      </c>
      <c r="E24" s="25">
        <v>0.14430000000000001</v>
      </c>
    </row>
    <row r="25" spans="1:5" x14ac:dyDescent="0.25">
      <c r="A25" s="17">
        <v>1985</v>
      </c>
      <c r="B25" s="24">
        <v>4.2500000000000003E-2</v>
      </c>
      <c r="C25" s="24">
        <v>9.2700000000000005E-2</v>
      </c>
      <c r="D25" s="24">
        <v>9.6000000000000002E-2</v>
      </c>
      <c r="E25" s="25">
        <v>0.1201</v>
      </c>
    </row>
    <row r="26" spans="1:5" x14ac:dyDescent="0.25">
      <c r="A26" s="17">
        <v>1986</v>
      </c>
      <c r="B26" s="24">
        <v>2.7300000000000001E-2</v>
      </c>
      <c r="C26" s="24">
        <v>7.3300000000000004E-2</v>
      </c>
      <c r="D26" s="24">
        <v>6.8900000000000003E-2</v>
      </c>
      <c r="E26" s="25">
        <v>8.2799999999999999E-2</v>
      </c>
    </row>
    <row r="27" spans="1:5" x14ac:dyDescent="0.25">
      <c r="A27" s="17">
        <v>1987</v>
      </c>
      <c r="B27" s="24">
        <v>3.56E-2</v>
      </c>
      <c r="C27" s="24">
        <v>7.4300000000000005E-2</v>
      </c>
      <c r="D27" s="24">
        <v>0.15079999999999999</v>
      </c>
      <c r="E27" s="25">
        <v>0.17</v>
      </c>
    </row>
    <row r="28" spans="1:5" x14ac:dyDescent="0.25">
      <c r="A28" s="17">
        <v>1988</v>
      </c>
      <c r="B28" s="24">
        <v>5.0599999999999999E-2</v>
      </c>
      <c r="C28" s="24">
        <v>8.9399999999999993E-2</v>
      </c>
      <c r="D28" s="24">
        <v>9.0399999999999994E-2</v>
      </c>
      <c r="E28" s="25">
        <v>0.1033</v>
      </c>
    </row>
    <row r="29" spans="1:5" x14ac:dyDescent="0.25">
      <c r="A29" s="17">
        <v>1989</v>
      </c>
      <c r="B29" s="24">
        <v>5.6899999999999999E-2</v>
      </c>
      <c r="C29" s="24">
        <v>0.1084</v>
      </c>
      <c r="D29" s="24">
        <v>0.10050000000000001</v>
      </c>
      <c r="E29" s="25">
        <v>0.1</v>
      </c>
    </row>
    <row r="30" spans="1:5" x14ac:dyDescent="0.25">
      <c r="A30" s="17">
        <v>1990</v>
      </c>
      <c r="B30" s="24">
        <v>6.4299999999999996E-2</v>
      </c>
      <c r="C30" s="24">
        <v>9.5600000000000004E-2</v>
      </c>
      <c r="D30" s="24">
        <v>9.3100000000000002E-2</v>
      </c>
      <c r="E30" s="25">
        <v>0.10050000000000001</v>
      </c>
    </row>
    <row r="31" spans="1:5" x14ac:dyDescent="0.25">
      <c r="A31" s="17">
        <v>1991</v>
      </c>
      <c r="B31" s="24">
        <v>4.82E-2</v>
      </c>
      <c r="C31" s="24">
        <v>6.5199999999999994E-2</v>
      </c>
      <c r="D31" s="24">
        <v>6.6699999999999995E-2</v>
      </c>
      <c r="E31" s="25">
        <v>8.8999999999999996E-2</v>
      </c>
    </row>
    <row r="32" spans="1:5" x14ac:dyDescent="0.25">
      <c r="A32" s="17">
        <v>1992</v>
      </c>
      <c r="B32" s="24">
        <v>5.0799999999999998E-2</v>
      </c>
      <c r="C32" s="24">
        <v>4.1500000000000002E-2</v>
      </c>
      <c r="D32" s="24">
        <v>4.5199999999999997E-2</v>
      </c>
      <c r="E32" s="25">
        <v>7.9500000000000001E-2</v>
      </c>
    </row>
    <row r="33" spans="1:13" x14ac:dyDescent="0.25">
      <c r="A33" s="17">
        <v>1993</v>
      </c>
      <c r="B33" s="24">
        <v>4.3200000000000002E-2</v>
      </c>
      <c r="C33" s="24">
        <v>3.4000000000000002E-2</v>
      </c>
      <c r="D33" s="24">
        <v>3.8300000000000001E-2</v>
      </c>
      <c r="E33" s="25">
        <v>6.6100000000000006E-2</v>
      </c>
    </row>
    <row r="34" spans="1:13" x14ac:dyDescent="0.25">
      <c r="A34" s="17">
        <v>1994</v>
      </c>
      <c r="B34" s="24">
        <v>4.24E-2</v>
      </c>
      <c r="C34" s="24">
        <v>4.8099999999999997E-2</v>
      </c>
      <c r="D34" s="24">
        <v>6.0600000000000001E-2</v>
      </c>
      <c r="E34" s="25">
        <v>7.9799999999999996E-2</v>
      </c>
    </row>
    <row r="35" spans="1:13" x14ac:dyDescent="0.25">
      <c r="A35" s="17">
        <v>1995</v>
      </c>
      <c r="B35" s="24">
        <v>3.73E-2</v>
      </c>
      <c r="C35" s="24">
        <v>6.7799999999999999E-2</v>
      </c>
      <c r="D35" s="24">
        <v>6.8900000000000003E-2</v>
      </c>
      <c r="E35" s="25">
        <v>7.5999999999999998E-2</v>
      </c>
    </row>
    <row r="36" spans="1:13" x14ac:dyDescent="0.25">
      <c r="A36" s="17">
        <v>1996</v>
      </c>
      <c r="B36" s="24">
        <v>3.61E-2</v>
      </c>
      <c r="C36" s="24">
        <v>6.2300000000000001E-2</v>
      </c>
      <c r="D36" s="24">
        <v>6.4399999999999999E-2</v>
      </c>
      <c r="E36" s="25">
        <v>7.4300000000000005E-2</v>
      </c>
    </row>
    <row r="37" spans="1:13" x14ac:dyDescent="0.25">
      <c r="A37" s="17">
        <v>1997</v>
      </c>
      <c r="B37" s="24">
        <v>2.6700000000000002E-2</v>
      </c>
      <c r="C37" s="24">
        <v>5.9700000000000003E-2</v>
      </c>
      <c r="D37" s="24">
        <v>6.13E-2</v>
      </c>
      <c r="E37" s="25">
        <v>6.9199999999999998E-2</v>
      </c>
    </row>
    <row r="38" spans="1:13" x14ac:dyDescent="0.25">
      <c r="A38" s="17">
        <v>1998</v>
      </c>
      <c r="B38" s="24">
        <v>2.53E-2</v>
      </c>
      <c r="C38" s="24">
        <v>6.1499999999999999E-2</v>
      </c>
      <c r="D38" s="24">
        <v>5.79E-2</v>
      </c>
      <c r="E38" s="25">
        <v>6.0299999999999999E-2</v>
      </c>
    </row>
    <row r="39" spans="1:13" x14ac:dyDescent="0.25">
      <c r="A39" s="17">
        <v>1999</v>
      </c>
      <c r="B39" s="24">
        <v>2.0799999999999999E-2</v>
      </c>
      <c r="C39" s="24">
        <v>5.8700000000000002E-2</v>
      </c>
      <c r="D39" s="24">
        <v>5.9700000000000003E-2</v>
      </c>
      <c r="E39" s="25">
        <v>6.6100000000000006E-2</v>
      </c>
    </row>
    <row r="40" spans="1:13" x14ac:dyDescent="0.25">
      <c r="A40" s="17">
        <v>2000</v>
      </c>
      <c r="B40" s="24">
        <v>2.52E-2</v>
      </c>
      <c r="C40" s="24">
        <v>6.9400000000000003E-2</v>
      </c>
      <c r="D40" s="24">
        <v>6.7900000000000002E-2</v>
      </c>
      <c r="E40" s="25">
        <v>6.6900000000000001E-2</v>
      </c>
      <c r="J40" s="24"/>
      <c r="K40" s="5"/>
      <c r="L40" s="5"/>
      <c r="M40" s="5"/>
    </row>
    <row r="41" spans="1:13" x14ac:dyDescent="0.25">
      <c r="A41" s="17">
        <v>2001</v>
      </c>
      <c r="B41" s="24">
        <v>3.3000000000000002E-2</v>
      </c>
      <c r="C41" s="24">
        <v>4.2599999999999999E-2</v>
      </c>
      <c r="D41" s="24">
        <v>3.8199999999999998E-2</v>
      </c>
      <c r="E41" s="25">
        <v>5.5300000000000002E-2</v>
      </c>
      <c r="J41" s="26"/>
      <c r="K41" s="5"/>
      <c r="L41" s="5"/>
      <c r="M41" s="5"/>
    </row>
    <row r="42" spans="1:13" x14ac:dyDescent="0.25">
      <c r="A42" s="17">
        <v>2002</v>
      </c>
      <c r="B42" s="24">
        <v>1.9900000000000001E-2</v>
      </c>
      <c r="C42" s="24">
        <v>1.8599999999999998E-2</v>
      </c>
      <c r="D42" s="24">
        <v>2.23E-2</v>
      </c>
      <c r="E42" s="25">
        <v>5.0700000000000002E-2</v>
      </c>
      <c r="J42" s="27"/>
      <c r="K42" s="5"/>
      <c r="M42" s="5"/>
    </row>
    <row r="43" spans="1:13" x14ac:dyDescent="0.25">
      <c r="A43" s="17">
        <v>2003</v>
      </c>
      <c r="B43" s="24">
        <v>2.07E-2</v>
      </c>
      <c r="C43" s="24">
        <v>1.24E-2</v>
      </c>
      <c r="D43" s="24">
        <v>1.3599999999999999E-2</v>
      </c>
      <c r="E43" s="25">
        <v>4.48E-2</v>
      </c>
      <c r="J43" s="27"/>
      <c r="K43" s="5"/>
      <c r="M43" s="5"/>
    </row>
    <row r="44" spans="1:13" x14ac:dyDescent="0.25">
      <c r="A44" s="17">
        <v>2004</v>
      </c>
      <c r="B44" s="24">
        <v>2.4799999999999999E-2</v>
      </c>
      <c r="C44" s="24">
        <v>3.5571999999999999E-2</v>
      </c>
      <c r="D44" s="24">
        <v>7.0000000000000007E-2</v>
      </c>
      <c r="E44" s="25">
        <v>4.8500000000000001E-2</v>
      </c>
      <c r="J44" s="27"/>
      <c r="K44" s="5"/>
      <c r="M44" s="5"/>
    </row>
    <row r="45" spans="1:13" x14ac:dyDescent="0.25">
      <c r="A45" s="17">
        <v>2005</v>
      </c>
      <c r="B45" s="24">
        <v>2.7199999999999998E-2</v>
      </c>
      <c r="C45" s="24">
        <v>3.5571999999999999E-2</v>
      </c>
      <c r="D45" s="24">
        <v>7.0000000000000007E-2</v>
      </c>
      <c r="E45" s="25">
        <v>4.8300000000000003E-2</v>
      </c>
      <c r="J45" s="27"/>
      <c r="K45" s="5"/>
      <c r="M45" s="5"/>
    </row>
    <row r="46" spans="1:13" x14ac:dyDescent="0.25">
      <c r="A46" s="17">
        <v>2006</v>
      </c>
      <c r="B46" s="24">
        <v>3.2000000000000001E-2</v>
      </c>
      <c r="C46" s="24">
        <v>3.5571999999999999E-2</v>
      </c>
      <c r="D46" s="24">
        <v>7.0000000000000007E-2</v>
      </c>
      <c r="E46" s="25">
        <v>5.6899999999999999E-2</v>
      </c>
      <c r="J46" s="27"/>
      <c r="K46" s="5"/>
      <c r="M46" s="5"/>
    </row>
    <row r="47" spans="1:13" x14ac:dyDescent="0.25">
      <c r="A47" s="17">
        <v>2007</v>
      </c>
      <c r="B47" s="24">
        <v>2.8199999999999999E-2</v>
      </c>
      <c r="C47" s="24">
        <v>3.5571999999999999E-2</v>
      </c>
      <c r="D47" s="24">
        <v>7.0000000000000007E-2</v>
      </c>
      <c r="E47" s="25">
        <v>5.0299999999999997E-2</v>
      </c>
      <c r="J47" s="27"/>
      <c r="K47" s="5"/>
      <c r="M47" s="5"/>
    </row>
    <row r="48" spans="1:13" x14ac:dyDescent="0.25">
      <c r="A48" s="17">
        <v>2008</v>
      </c>
      <c r="B48" s="24">
        <v>4.6300000000000001E-2</v>
      </c>
      <c r="C48" s="24">
        <v>3.5571999999999999E-2</v>
      </c>
      <c r="D48" s="24">
        <v>7.0000000000000007E-2</v>
      </c>
      <c r="E48" s="25">
        <v>4.2299999999999997E-2</v>
      </c>
      <c r="J48" s="27"/>
      <c r="K48" s="5"/>
      <c r="M48" s="5"/>
    </row>
    <row r="49" spans="1:13" x14ac:dyDescent="0.25">
      <c r="A49" s="17">
        <v>2009</v>
      </c>
      <c r="B49" s="24">
        <v>6.3E-3</v>
      </c>
      <c r="C49" s="24">
        <v>3.5571999999999999E-2</v>
      </c>
      <c r="D49" s="24">
        <v>7.0000000000000007E-2</v>
      </c>
      <c r="E49" s="25">
        <v>3.8100000000000002E-2</v>
      </c>
      <c r="J49" s="27"/>
      <c r="K49" s="5"/>
      <c r="M49" s="5"/>
    </row>
    <row r="50" spans="1:13" x14ac:dyDescent="0.25">
      <c r="A50" s="17">
        <v>2010</v>
      </c>
      <c r="B50" s="24">
        <v>1.7600000000000001E-2</v>
      </c>
      <c r="C50" s="24">
        <v>3.5571999999999999E-2</v>
      </c>
      <c r="D50" s="24">
        <v>7.0000000000000007E-2</v>
      </c>
      <c r="E50" s="25">
        <v>3.6400000000000002E-2</v>
      </c>
      <c r="J50" s="27"/>
      <c r="K50" s="5"/>
      <c r="M50" s="5"/>
    </row>
    <row r="51" spans="1:13" x14ac:dyDescent="0.25">
      <c r="A51" s="17">
        <v>2011</v>
      </c>
      <c r="B51" s="24">
        <v>3.6900000000000002E-2</v>
      </c>
      <c r="C51" s="24">
        <v>3.5571999999999999E-2</v>
      </c>
      <c r="D51" s="24">
        <v>7.0000000000000007E-2</v>
      </c>
      <c r="E51" s="25">
        <v>3.1099999999999999E-2</v>
      </c>
      <c r="J51" s="27"/>
      <c r="K51" s="5"/>
      <c r="M51" s="5"/>
    </row>
    <row r="52" spans="1:13" x14ac:dyDescent="0.25">
      <c r="A52" s="17">
        <v>2012</v>
      </c>
      <c r="B52" s="24">
        <v>2.3E-2</v>
      </c>
      <c r="C52" s="24">
        <v>3.5571999999999999E-2</v>
      </c>
      <c r="D52" s="24">
        <v>7.0000000000000007E-2</v>
      </c>
      <c r="E52" s="25">
        <v>2.07E-2</v>
      </c>
      <c r="J52" s="27"/>
      <c r="K52" s="5"/>
      <c r="M52" s="5"/>
    </row>
    <row r="53" spans="1:13" x14ac:dyDescent="0.25">
      <c r="A53" s="17">
        <v>2013</v>
      </c>
      <c r="B53" s="24">
        <v>1.66E-2</v>
      </c>
      <c r="C53" s="28">
        <v>3.5571999999999999E-2</v>
      </c>
      <c r="D53" s="28">
        <v>7.0000000000000007E-2</v>
      </c>
      <c r="E53" s="25">
        <v>2.7300000000000001E-2</v>
      </c>
      <c r="J53" s="27"/>
      <c r="K53" s="5"/>
      <c r="M53" s="5"/>
    </row>
    <row r="54" spans="1:13" x14ac:dyDescent="0.25">
      <c r="A54" s="17">
        <v>2014</v>
      </c>
      <c r="B54" s="24">
        <v>1.17E-2</v>
      </c>
      <c r="C54" s="24">
        <v>3.5571999999999999E-2</v>
      </c>
      <c r="D54" s="24">
        <v>7.0000000000000007E-2</v>
      </c>
      <c r="E54" s="25">
        <v>2.8799999999999999E-2</v>
      </c>
      <c r="J54" s="27"/>
      <c r="K54" s="5"/>
      <c r="M54" s="5"/>
    </row>
    <row r="55" spans="1:13" x14ac:dyDescent="0.25">
      <c r="A55" s="17">
        <v>2015</v>
      </c>
      <c r="B55" s="24">
        <v>1.9E-3</v>
      </c>
      <c r="C55" s="24">
        <v>3.5571999999999999E-2</v>
      </c>
      <c r="D55" s="24">
        <v>7.0000000000000007E-2</v>
      </c>
      <c r="E55" s="25">
        <v>2.4299999999999999E-2</v>
      </c>
      <c r="J55" s="27"/>
      <c r="K55" s="5"/>
      <c r="M55" s="5"/>
    </row>
    <row r="56" spans="1:13" x14ac:dyDescent="0.25">
      <c r="A56" s="17">
        <v>2016</v>
      </c>
      <c r="B56" s="24">
        <v>6.4000000000000003E-3</v>
      </c>
      <c r="C56" s="24">
        <v>3.5571999999999999E-2</v>
      </c>
      <c r="D56" s="24">
        <v>7.0000000000000007E-2</v>
      </c>
      <c r="E56" s="25">
        <v>2.0799999999999999E-2</v>
      </c>
      <c r="J56" s="27"/>
      <c r="K56" s="5"/>
      <c r="M56" s="5"/>
    </row>
    <row r="57" spans="1:13" x14ac:dyDescent="0.25">
      <c r="A57" s="17">
        <v>2017</v>
      </c>
      <c r="B57" s="24">
        <v>1.6400000000000001E-2</v>
      </c>
      <c r="C57" s="24">
        <v>3.5571999999999999E-2</v>
      </c>
      <c r="D57" s="24">
        <v>7.0000000000000007E-2</v>
      </c>
      <c r="E57" s="25">
        <v>2.6700000000000002E-2</v>
      </c>
      <c r="J57" s="27"/>
      <c r="K57" s="5"/>
      <c r="M57" s="5"/>
    </row>
    <row r="58" spans="1:13" x14ac:dyDescent="0.25">
      <c r="A58" s="17">
        <v>2018</v>
      </c>
      <c r="B58" s="24">
        <v>1.8700000000000001E-2</v>
      </c>
      <c r="C58" s="24">
        <v>3.5571999999999999E-2</v>
      </c>
      <c r="D58" s="24">
        <v>7.0000000000000007E-2</v>
      </c>
      <c r="E58" s="25">
        <v>3.2399999999999998E-2</v>
      </c>
      <c r="J58" s="27"/>
      <c r="K58" s="5"/>
      <c r="M58" s="5"/>
    </row>
    <row r="59" spans="1:13" x14ac:dyDescent="0.25">
      <c r="A59" s="29">
        <v>2019</v>
      </c>
      <c r="B59" s="24">
        <v>1.7100000000000001E-2</v>
      </c>
      <c r="C59" s="24">
        <v>3.5571999999999999E-2</v>
      </c>
      <c r="D59" s="24">
        <v>7.0000000000000007E-2</v>
      </c>
      <c r="E59" s="25">
        <v>2.3199999999999998E-2</v>
      </c>
      <c r="J59" s="27"/>
      <c r="K59" s="5"/>
      <c r="M59" s="5"/>
    </row>
    <row r="60" spans="1:13" x14ac:dyDescent="0.25">
      <c r="A60" s="30">
        <v>2020</v>
      </c>
      <c r="B60" s="31">
        <v>7.4999999999999997E-3</v>
      </c>
      <c r="C60" s="24">
        <v>3.5571999999999999E-2</v>
      </c>
      <c r="D60" s="24">
        <v>7.0000000000000007E-2</v>
      </c>
      <c r="E60" s="25">
        <v>1.03E-2</v>
      </c>
      <c r="K60" s="5"/>
      <c r="M60" s="5"/>
    </row>
    <row r="61" spans="1:13" x14ac:dyDescent="0.25">
      <c r="A61" s="30">
        <v>2021</v>
      </c>
      <c r="B61" s="31">
        <v>3.1600000000000003E-2</v>
      </c>
      <c r="C61" s="24">
        <v>3.5571999999999999E-2</v>
      </c>
      <c r="D61" s="24">
        <v>7.0000000000000007E-2</v>
      </c>
      <c r="E61" s="25">
        <v>1.66E-2</v>
      </c>
      <c r="K61" s="5"/>
      <c r="M61" s="5"/>
    </row>
    <row r="62" spans="1:13" x14ac:dyDescent="0.25">
      <c r="A62" s="30">
        <v>2022</v>
      </c>
      <c r="B62" s="31">
        <v>7.4099999999999999E-2</v>
      </c>
      <c r="C62" s="24">
        <v>3.5571999999999999E-2</v>
      </c>
      <c r="D62" s="24">
        <v>7.0000000000000007E-2</v>
      </c>
      <c r="E62" s="25">
        <v>2.9000000000000001E-2</v>
      </c>
      <c r="K62" s="5"/>
      <c r="M62" s="5"/>
    </row>
    <row r="63" spans="1:13" x14ac:dyDescent="0.25">
      <c r="A63" s="30">
        <v>2023</v>
      </c>
      <c r="B63" s="32">
        <v>6.6500000000000004E-2</v>
      </c>
      <c r="C63" s="28">
        <v>3.5571999999999999E-2</v>
      </c>
      <c r="D63" s="28">
        <v>7.0000000000000007E-2</v>
      </c>
      <c r="E63" s="33">
        <v>3.1199999999999999E-2</v>
      </c>
      <c r="K63" s="5"/>
      <c r="M63" s="5"/>
    </row>
    <row r="64" spans="1:13" x14ac:dyDescent="0.25">
      <c r="A64" s="30">
        <v>2024</v>
      </c>
      <c r="C64" s="34">
        <v>3.5571999999999999E-2</v>
      </c>
      <c r="D64" s="5">
        <v>7.0000000000000007E-2</v>
      </c>
      <c r="K64" s="5"/>
      <c r="M64" s="5"/>
    </row>
    <row r="65" spans="1:13" x14ac:dyDescent="0.25">
      <c r="A65" s="30">
        <v>2025</v>
      </c>
      <c r="C65" s="34">
        <v>3.5571999999999999E-2</v>
      </c>
      <c r="D65" s="5">
        <v>7.0000000000000007E-2</v>
      </c>
      <c r="K65" s="5"/>
      <c r="M65" s="5"/>
    </row>
    <row r="66" spans="1:13" x14ac:dyDescent="0.25">
      <c r="A66" s="30">
        <v>2026</v>
      </c>
      <c r="C66" s="34">
        <v>3.5571999999999999E-2</v>
      </c>
      <c r="D66" s="5">
        <v>7.0000000000000007E-2</v>
      </c>
      <c r="K66" s="5"/>
      <c r="M66" s="5"/>
    </row>
    <row r="67" spans="1:13" x14ac:dyDescent="0.25">
      <c r="A67" s="30">
        <v>2027</v>
      </c>
      <c r="C67" s="34">
        <v>3.5571999999999999E-2</v>
      </c>
      <c r="D67" s="5">
        <v>7.0000000000000007E-2</v>
      </c>
      <c r="K67" s="5"/>
      <c r="M67" s="5"/>
    </row>
    <row r="68" spans="1:13" x14ac:dyDescent="0.25">
      <c r="A68" s="30">
        <v>2028</v>
      </c>
      <c r="C68" s="34">
        <v>3.5571999999999999E-2</v>
      </c>
      <c r="D68" s="5">
        <v>7.0000000000000007E-2</v>
      </c>
      <c r="K68" s="5"/>
      <c r="M68" s="5"/>
    </row>
    <row r="69" spans="1:13" x14ac:dyDescent="0.25">
      <c r="A69" s="30">
        <v>2029</v>
      </c>
      <c r="C69" s="34">
        <v>3.5571999999999999E-2</v>
      </c>
      <c r="D69" s="5">
        <v>7.0000000000000007E-2</v>
      </c>
      <c r="K69" s="5"/>
      <c r="M69" s="5"/>
    </row>
    <row r="70" spans="1:13" x14ac:dyDescent="0.25">
      <c r="A70" s="30">
        <v>2030</v>
      </c>
      <c r="C70" s="34">
        <v>3.5571999999999999E-2</v>
      </c>
      <c r="D70" s="5">
        <v>7.0000000000000007E-2</v>
      </c>
      <c r="K70" s="5"/>
      <c r="M70" s="5"/>
    </row>
    <row r="71" spans="1:13" x14ac:dyDescent="0.25">
      <c r="A71" s="30">
        <v>2031</v>
      </c>
      <c r="C71" s="34">
        <v>3.5571999999999999E-2</v>
      </c>
      <c r="D71" s="5">
        <v>7.0000000000000007E-2</v>
      </c>
      <c r="K71" s="5"/>
      <c r="M71" s="5"/>
    </row>
    <row r="72" spans="1:13" x14ac:dyDescent="0.25">
      <c r="A72" s="30">
        <v>2032</v>
      </c>
      <c r="C72" s="34">
        <v>3.5571999999999999E-2</v>
      </c>
      <c r="D72" s="5">
        <v>7.0000000000000007E-2</v>
      </c>
      <c r="K72" s="5"/>
      <c r="M72" s="5"/>
    </row>
    <row r="73" spans="1:13" x14ac:dyDescent="0.25">
      <c r="A73" s="30">
        <v>2033</v>
      </c>
      <c r="C73" s="34">
        <v>3.5571999999999999E-2</v>
      </c>
      <c r="D73" s="5">
        <v>7.0000000000000007E-2</v>
      </c>
      <c r="K73" s="5"/>
      <c r="M73" s="5"/>
    </row>
    <row r="74" spans="1:13" x14ac:dyDescent="0.25">
      <c r="A74" s="30">
        <v>2034</v>
      </c>
      <c r="C74" s="34">
        <v>3.5571999999999999E-2</v>
      </c>
      <c r="D74" s="5">
        <v>7.0000000000000007E-2</v>
      </c>
      <c r="K74" s="5"/>
      <c r="M74" s="5"/>
    </row>
    <row r="75" spans="1:13" x14ac:dyDescent="0.25">
      <c r="A75" s="30">
        <v>2035</v>
      </c>
      <c r="C75" s="34">
        <v>3.5571999999999999E-2</v>
      </c>
      <c r="D75" s="5">
        <v>7.0000000000000007E-2</v>
      </c>
      <c r="K75" s="5"/>
      <c r="M75" s="5"/>
    </row>
    <row r="76" spans="1:13" x14ac:dyDescent="0.25">
      <c r="A76" s="30">
        <v>2036</v>
      </c>
      <c r="C76" s="34">
        <v>3.5571999999999999E-2</v>
      </c>
      <c r="D76" s="5">
        <v>7.0000000000000007E-2</v>
      </c>
      <c r="K76" s="5"/>
      <c r="M76" s="5"/>
    </row>
    <row r="77" spans="1:13" x14ac:dyDescent="0.25">
      <c r="A77" s="30">
        <v>2037</v>
      </c>
      <c r="C77" s="34">
        <v>3.5571999999999999E-2</v>
      </c>
      <c r="D77" s="5">
        <v>7.0000000000000007E-2</v>
      </c>
      <c r="K77" s="5"/>
      <c r="M77" s="5"/>
    </row>
    <row r="78" spans="1:13" x14ac:dyDescent="0.25">
      <c r="A78" s="30">
        <v>2038</v>
      </c>
      <c r="C78" s="34">
        <v>3.5571999999999999E-2</v>
      </c>
      <c r="D78" s="5">
        <v>7.0000000000000007E-2</v>
      </c>
      <c r="K78" s="5"/>
      <c r="M78" s="5"/>
    </row>
    <row r="79" spans="1:13" x14ac:dyDescent="0.25">
      <c r="A79" s="30">
        <v>2039</v>
      </c>
      <c r="C79" s="34">
        <v>3.5571999999999999E-2</v>
      </c>
      <c r="D79" s="5">
        <v>7.0000000000000007E-2</v>
      </c>
      <c r="M79" s="5"/>
    </row>
    <row r="80" spans="1:13" x14ac:dyDescent="0.25">
      <c r="A80" s="30">
        <v>2040</v>
      </c>
      <c r="C80" s="34">
        <v>3.5571999999999999E-2</v>
      </c>
      <c r="D80" s="5">
        <v>7.0000000000000007E-2</v>
      </c>
      <c r="M80" s="5"/>
    </row>
    <row r="81" spans="1:13" x14ac:dyDescent="0.25">
      <c r="A81" s="30">
        <v>2041</v>
      </c>
      <c r="C81" s="34">
        <v>3.5571999999999999E-2</v>
      </c>
      <c r="D81" s="5">
        <v>7.0000000000000007E-2</v>
      </c>
      <c r="M81" s="5"/>
    </row>
    <row r="82" spans="1:13" x14ac:dyDescent="0.25">
      <c r="A82" s="30">
        <v>2042</v>
      </c>
      <c r="C82" s="34">
        <v>3.5571999999999999E-2</v>
      </c>
      <c r="D82" s="5">
        <v>7.0000000000000007E-2</v>
      </c>
      <c r="M82" s="5"/>
    </row>
    <row r="83" spans="1:13" x14ac:dyDescent="0.25">
      <c r="A83" s="30">
        <v>2043</v>
      </c>
      <c r="C83" s="34">
        <v>3.5571999999999999E-2</v>
      </c>
      <c r="D83" s="5">
        <v>7.0000000000000007E-2</v>
      </c>
      <c r="M83" s="5"/>
    </row>
    <row r="84" spans="1:13" x14ac:dyDescent="0.25">
      <c r="A84" s="30">
        <v>2044</v>
      </c>
      <c r="C84" s="34">
        <v>3.5571999999999999E-2</v>
      </c>
      <c r="D84" s="5">
        <v>7.0000000000000007E-2</v>
      </c>
      <c r="M84" s="5"/>
    </row>
    <row r="85" spans="1:13" x14ac:dyDescent="0.25">
      <c r="A85" s="30">
        <v>2045</v>
      </c>
      <c r="C85" s="34">
        <v>3.5571999999999999E-2</v>
      </c>
      <c r="D85" s="5">
        <v>7.0000000000000007E-2</v>
      </c>
      <c r="M85" s="5"/>
    </row>
    <row r="86" spans="1:13" x14ac:dyDescent="0.25">
      <c r="A86" s="30">
        <v>2046</v>
      </c>
      <c r="C86" s="34">
        <v>3.5571999999999999E-2</v>
      </c>
      <c r="D86" s="5">
        <v>7.0000000000000007E-2</v>
      </c>
      <c r="M86" s="5"/>
    </row>
    <row r="87" spans="1:13" x14ac:dyDescent="0.25">
      <c r="A87" s="30">
        <v>2047</v>
      </c>
      <c r="C87" s="34">
        <v>3.5571999999999999E-2</v>
      </c>
      <c r="D87" s="5">
        <v>7.0000000000000007E-2</v>
      </c>
      <c r="M87" s="5"/>
    </row>
    <row r="88" spans="1:13" x14ac:dyDescent="0.25">
      <c r="A88" s="30">
        <v>2048</v>
      </c>
      <c r="C88" s="34">
        <v>3.5571999999999999E-2</v>
      </c>
      <c r="D88" s="5">
        <v>7.0000000000000007E-2</v>
      </c>
    </row>
    <row r="89" spans="1:13" x14ac:dyDescent="0.25">
      <c r="A89" s="30">
        <v>2049</v>
      </c>
      <c r="C89" s="34">
        <v>3.5571999999999999E-2</v>
      </c>
      <c r="D89" s="5">
        <v>7.0000000000000007E-2</v>
      </c>
    </row>
    <row r="90" spans="1:13" x14ac:dyDescent="0.25">
      <c r="A90" s="30">
        <v>2050</v>
      </c>
      <c r="C90" s="34">
        <v>3.5571999999999999E-2</v>
      </c>
      <c r="D90" s="5">
        <v>7.0000000000000007E-2</v>
      </c>
    </row>
    <row r="91" spans="1:13" x14ac:dyDescent="0.25">
      <c r="A91" s="30">
        <v>2051</v>
      </c>
      <c r="C91" s="34">
        <v>3.5571999999999999E-2</v>
      </c>
      <c r="D91" s="5">
        <v>7.0000000000000007E-2</v>
      </c>
    </row>
    <row r="92" spans="1:13" x14ac:dyDescent="0.25">
      <c r="A92" s="30">
        <v>2052</v>
      </c>
      <c r="C92" s="34">
        <v>3.5571999999999999E-2</v>
      </c>
      <c r="D92" s="5">
        <v>7.0000000000000007E-2</v>
      </c>
    </row>
    <row r="93" spans="1:13" x14ac:dyDescent="0.25">
      <c r="A93" s="30">
        <v>2053</v>
      </c>
      <c r="C93" s="34">
        <v>3.5571999999999999E-2</v>
      </c>
      <c r="D93" s="5">
        <v>7.0000000000000007E-2</v>
      </c>
    </row>
    <row r="94" spans="1:13" x14ac:dyDescent="0.25">
      <c r="A94" s="30">
        <v>2054</v>
      </c>
      <c r="C94" s="34">
        <v>3.5571999999999999E-2</v>
      </c>
      <c r="D94" s="5">
        <v>7.0000000000000007E-2</v>
      </c>
    </row>
    <row r="95" spans="1:13" x14ac:dyDescent="0.25">
      <c r="A95" s="30">
        <v>2055</v>
      </c>
      <c r="C95" s="34">
        <v>3.5571999999999999E-2</v>
      </c>
      <c r="D95" s="5">
        <v>7.0000000000000007E-2</v>
      </c>
    </row>
    <row r="96" spans="1:13" x14ac:dyDescent="0.25">
      <c r="A96" s="30">
        <v>2056</v>
      </c>
      <c r="C96" s="34">
        <v>3.5571999999999999E-2</v>
      </c>
      <c r="D96" s="5">
        <v>7.0000000000000007E-2</v>
      </c>
    </row>
    <row r="97" spans="1:4" x14ac:dyDescent="0.25">
      <c r="A97" s="30">
        <v>2057</v>
      </c>
      <c r="C97" s="34">
        <v>3.5571999999999999E-2</v>
      </c>
      <c r="D97" s="5">
        <v>7.0000000000000007E-2</v>
      </c>
    </row>
    <row r="98" spans="1:4" x14ac:dyDescent="0.25">
      <c r="A98" s="30">
        <v>2058</v>
      </c>
      <c r="C98" s="34">
        <v>3.5571999999999999E-2</v>
      </c>
      <c r="D98" s="5">
        <v>7.0000000000000007E-2</v>
      </c>
    </row>
    <row r="99" spans="1:4" x14ac:dyDescent="0.25">
      <c r="A99" s="30">
        <v>2059</v>
      </c>
      <c r="C99" s="34">
        <v>3.5571999999999999E-2</v>
      </c>
      <c r="D99" s="5">
        <v>7.0000000000000007E-2</v>
      </c>
    </row>
    <row r="100" spans="1:4" x14ac:dyDescent="0.25">
      <c r="A100" s="30">
        <v>2060</v>
      </c>
      <c r="C100" s="34">
        <v>3.5571999999999999E-2</v>
      </c>
      <c r="D100" s="5">
        <v>7.0000000000000007E-2</v>
      </c>
    </row>
    <row r="101" spans="1:4" x14ac:dyDescent="0.25">
      <c r="A101" s="30">
        <v>2061</v>
      </c>
      <c r="C101" s="34">
        <v>3.5571999999999999E-2</v>
      </c>
      <c r="D101" s="5">
        <v>7.0000000000000007E-2</v>
      </c>
    </row>
    <row r="102" spans="1:4" x14ac:dyDescent="0.25">
      <c r="A102" s="30">
        <v>2062</v>
      </c>
      <c r="C102" s="34">
        <v>3.5571999999999999E-2</v>
      </c>
      <c r="D102" s="5">
        <v>7.0000000000000007E-2</v>
      </c>
    </row>
    <row r="103" spans="1:4" x14ac:dyDescent="0.25">
      <c r="A103" s="30">
        <v>2063</v>
      </c>
      <c r="C103" s="34">
        <v>3.5571999999999999E-2</v>
      </c>
      <c r="D103" s="5">
        <v>7.0000000000000007E-2</v>
      </c>
    </row>
    <row r="104" spans="1:4" x14ac:dyDescent="0.25">
      <c r="A104" s="30">
        <v>2064</v>
      </c>
      <c r="C104" s="34">
        <v>3.5571999999999999E-2</v>
      </c>
      <c r="D104" s="5">
        <v>7.0000000000000007E-2</v>
      </c>
    </row>
    <row r="105" spans="1:4" x14ac:dyDescent="0.25">
      <c r="A105" s="30">
        <v>2065</v>
      </c>
      <c r="C105" s="34">
        <v>3.5571999999999999E-2</v>
      </c>
      <c r="D105" s="5">
        <v>7.0000000000000007E-2</v>
      </c>
    </row>
    <row r="106" spans="1:4" x14ac:dyDescent="0.25">
      <c r="A106" s="30">
        <v>2066</v>
      </c>
      <c r="C106" s="34">
        <v>3.5571999999999999E-2</v>
      </c>
      <c r="D106" s="5">
        <v>7.0000000000000007E-2</v>
      </c>
    </row>
    <row r="107" spans="1:4" x14ac:dyDescent="0.25">
      <c r="A107" s="30">
        <v>2067</v>
      </c>
      <c r="C107" s="34">
        <v>3.5571999999999999E-2</v>
      </c>
      <c r="D107" s="5">
        <v>7.0000000000000007E-2</v>
      </c>
    </row>
    <row r="108" spans="1:4" x14ac:dyDescent="0.25">
      <c r="A108" s="30">
        <v>2068</v>
      </c>
      <c r="C108" s="34">
        <v>3.5571999999999999E-2</v>
      </c>
      <c r="D108" s="5">
        <v>7.0000000000000007E-2</v>
      </c>
    </row>
    <row r="109" spans="1:4" x14ac:dyDescent="0.25">
      <c r="A109" s="30">
        <v>2069</v>
      </c>
      <c r="C109" s="34">
        <v>3.5571999999999999E-2</v>
      </c>
      <c r="D109" s="5">
        <v>7.0000000000000007E-2</v>
      </c>
    </row>
    <row r="110" spans="1:4" x14ac:dyDescent="0.25">
      <c r="A110" s="30">
        <v>2070</v>
      </c>
      <c r="C110" s="34">
        <v>3.5571999999999999E-2</v>
      </c>
      <c r="D110" s="5">
        <v>7.0000000000000007E-2</v>
      </c>
    </row>
    <row r="111" spans="1:4" x14ac:dyDescent="0.25">
      <c r="A111" s="30">
        <v>2071</v>
      </c>
      <c r="C111" s="34">
        <v>3.5571999999999999E-2</v>
      </c>
      <c r="D111" s="5">
        <v>7.0000000000000007E-2</v>
      </c>
    </row>
    <row r="112" spans="1:4" x14ac:dyDescent="0.25">
      <c r="A112" s="30">
        <v>2072</v>
      </c>
      <c r="C112" s="34">
        <v>3.5571999999999999E-2</v>
      </c>
      <c r="D112" s="5">
        <v>7.0000000000000007E-2</v>
      </c>
    </row>
    <row r="113" spans="1:4" x14ac:dyDescent="0.25">
      <c r="A113" s="30">
        <v>2073</v>
      </c>
      <c r="C113" s="34">
        <v>3.5571999999999999E-2</v>
      </c>
      <c r="D113" s="5">
        <v>7.0000000000000007E-2</v>
      </c>
    </row>
    <row r="114" spans="1:4" x14ac:dyDescent="0.25">
      <c r="A114" s="30">
        <v>2074</v>
      </c>
      <c r="C114" s="34">
        <v>3.5571999999999999E-2</v>
      </c>
      <c r="D114" s="5">
        <v>7.0000000000000007E-2</v>
      </c>
    </row>
    <row r="115" spans="1:4" x14ac:dyDescent="0.25">
      <c r="A115" s="30">
        <v>2075</v>
      </c>
      <c r="C115" s="34">
        <v>3.5571999999999999E-2</v>
      </c>
      <c r="D115" s="5">
        <v>7.0000000000000007E-2</v>
      </c>
    </row>
    <row r="116" spans="1:4" x14ac:dyDescent="0.25">
      <c r="A116" s="30">
        <v>2076</v>
      </c>
      <c r="C116" s="34">
        <v>3.5571999999999999E-2</v>
      </c>
      <c r="D116" s="5">
        <v>7.0000000000000007E-2</v>
      </c>
    </row>
    <row r="117" spans="1:4" x14ac:dyDescent="0.25">
      <c r="A117" s="30">
        <v>2077</v>
      </c>
      <c r="C117" s="34">
        <v>3.5571999999999999E-2</v>
      </c>
      <c r="D117" s="5">
        <v>7.0000000000000007E-2</v>
      </c>
    </row>
    <row r="118" spans="1:4" x14ac:dyDescent="0.25">
      <c r="A118" s="30">
        <v>2078</v>
      </c>
      <c r="C118" s="34">
        <v>3.5571999999999999E-2</v>
      </c>
      <c r="D118" s="5">
        <v>7.0000000000000007E-2</v>
      </c>
    </row>
    <row r="119" spans="1:4" x14ac:dyDescent="0.25">
      <c r="A119" s="30">
        <v>2079</v>
      </c>
      <c r="C119" s="34">
        <v>3.5571999999999999E-2</v>
      </c>
      <c r="D119" s="5">
        <v>7.0000000000000007E-2</v>
      </c>
    </row>
    <row r="120" spans="1:4" x14ac:dyDescent="0.25">
      <c r="A120" s="30">
        <v>2080</v>
      </c>
      <c r="C120" s="34">
        <v>3.5571999999999999E-2</v>
      </c>
      <c r="D120" s="5">
        <v>7.0000000000000007E-2</v>
      </c>
    </row>
    <row r="121" spans="1:4" x14ac:dyDescent="0.25">
      <c r="A121" s="30">
        <v>2081</v>
      </c>
      <c r="C121" s="34">
        <v>3.5571999999999999E-2</v>
      </c>
      <c r="D121" s="5">
        <v>7.0000000000000007E-2</v>
      </c>
    </row>
    <row r="122" spans="1:4" x14ac:dyDescent="0.25">
      <c r="A122" s="30">
        <v>2082</v>
      </c>
      <c r="C122" s="34">
        <v>3.5571999999999999E-2</v>
      </c>
      <c r="D122" s="5">
        <v>7.0000000000000007E-2</v>
      </c>
    </row>
    <row r="123" spans="1:4" x14ac:dyDescent="0.25">
      <c r="A123" s="30">
        <v>2083</v>
      </c>
      <c r="C123" s="34">
        <v>3.5571999999999999E-2</v>
      </c>
      <c r="D123" s="5">
        <v>7.0000000000000007E-2</v>
      </c>
    </row>
    <row r="124" spans="1:4" x14ac:dyDescent="0.25">
      <c r="A124" s="30">
        <v>2084</v>
      </c>
      <c r="C124" s="34">
        <v>3.5571999999999999E-2</v>
      </c>
      <c r="D124" s="5">
        <v>7.0000000000000007E-2</v>
      </c>
    </row>
    <row r="125" spans="1:4" x14ac:dyDescent="0.25">
      <c r="A125" s="30">
        <v>2085</v>
      </c>
      <c r="C125" s="34">
        <v>3.5571999999999999E-2</v>
      </c>
      <c r="D125" s="5">
        <v>7.0000000000000007E-2</v>
      </c>
    </row>
    <row r="126" spans="1:4" x14ac:dyDescent="0.25">
      <c r="A126" s="30">
        <v>2086</v>
      </c>
      <c r="C126" s="34">
        <v>3.5571999999999999E-2</v>
      </c>
      <c r="D126" s="5">
        <v>7.0000000000000007E-2</v>
      </c>
    </row>
    <row r="127" spans="1:4" x14ac:dyDescent="0.25">
      <c r="A127" s="30">
        <v>2087</v>
      </c>
      <c r="C127" s="34">
        <v>3.5571999999999999E-2</v>
      </c>
      <c r="D127" s="5">
        <v>7.0000000000000007E-2</v>
      </c>
    </row>
    <row r="128" spans="1:4" x14ac:dyDescent="0.25">
      <c r="A128" s="30">
        <v>2088</v>
      </c>
      <c r="C128" s="34">
        <v>3.5571999999999999E-2</v>
      </c>
      <c r="D128" s="5">
        <v>7.0000000000000007E-2</v>
      </c>
    </row>
    <row r="129" spans="1:4" x14ac:dyDescent="0.25">
      <c r="A129" s="30">
        <v>2089</v>
      </c>
      <c r="C129" s="34">
        <v>3.5571999999999999E-2</v>
      </c>
      <c r="D129" s="5">
        <f t="shared" ref="D129:D138" si="0">$D$63</f>
        <v>7.0000000000000007E-2</v>
      </c>
    </row>
    <row r="130" spans="1:4" x14ac:dyDescent="0.25">
      <c r="A130" s="30">
        <v>2090</v>
      </c>
      <c r="C130" s="34">
        <v>3.5571999999999999E-2</v>
      </c>
      <c r="D130" s="5">
        <f t="shared" si="0"/>
        <v>7.0000000000000007E-2</v>
      </c>
    </row>
    <row r="131" spans="1:4" x14ac:dyDescent="0.25">
      <c r="A131" s="30">
        <v>2091</v>
      </c>
      <c r="C131" s="34">
        <v>3.5571999999999999E-2</v>
      </c>
      <c r="D131" s="5">
        <f t="shared" si="0"/>
        <v>7.0000000000000007E-2</v>
      </c>
    </row>
    <row r="132" spans="1:4" x14ac:dyDescent="0.25">
      <c r="A132" s="30">
        <v>2092</v>
      </c>
      <c r="C132" s="34">
        <v>3.5571999999999999E-2</v>
      </c>
      <c r="D132" s="5">
        <f t="shared" si="0"/>
        <v>7.0000000000000007E-2</v>
      </c>
    </row>
    <row r="133" spans="1:4" x14ac:dyDescent="0.25">
      <c r="A133" s="30">
        <v>2093</v>
      </c>
      <c r="C133" s="34">
        <v>3.5571999999999999E-2</v>
      </c>
      <c r="D133" s="5">
        <f t="shared" si="0"/>
        <v>7.0000000000000007E-2</v>
      </c>
    </row>
    <row r="134" spans="1:4" x14ac:dyDescent="0.25">
      <c r="A134" s="30">
        <v>2094</v>
      </c>
      <c r="C134" s="34">
        <v>3.5571999999999999E-2</v>
      </c>
      <c r="D134" s="5">
        <f t="shared" si="0"/>
        <v>7.0000000000000007E-2</v>
      </c>
    </row>
    <row r="135" spans="1:4" x14ac:dyDescent="0.25">
      <c r="A135" s="30">
        <v>2095</v>
      </c>
      <c r="C135" s="34">
        <v>3.5571999999999999E-2</v>
      </c>
      <c r="D135" s="5">
        <f t="shared" si="0"/>
        <v>7.0000000000000007E-2</v>
      </c>
    </row>
    <row r="136" spans="1:4" x14ac:dyDescent="0.25">
      <c r="A136" s="30">
        <v>2096</v>
      </c>
      <c r="C136" s="34">
        <v>3.5571999999999999E-2</v>
      </c>
      <c r="D136" s="5">
        <f t="shared" si="0"/>
        <v>7.0000000000000007E-2</v>
      </c>
    </row>
    <row r="137" spans="1:4" x14ac:dyDescent="0.25">
      <c r="A137" s="30">
        <v>2097</v>
      </c>
      <c r="C137" s="34">
        <v>3.5571999999999999E-2</v>
      </c>
      <c r="D137" s="5">
        <f t="shared" si="0"/>
        <v>7.0000000000000007E-2</v>
      </c>
    </row>
    <row r="138" spans="1:4" x14ac:dyDescent="0.25">
      <c r="A138" s="30">
        <v>2098</v>
      </c>
      <c r="C138" s="34">
        <v>3.5571999999999999E-2</v>
      </c>
      <c r="D138" s="5">
        <f t="shared" si="0"/>
        <v>7.0000000000000007E-2</v>
      </c>
    </row>
    <row r="139" spans="1:4" x14ac:dyDescent="0.25">
      <c r="A139" s="30"/>
      <c r="D139" s="5"/>
    </row>
    <row r="140" spans="1:4" x14ac:dyDescent="0.25">
      <c r="A140" s="30"/>
      <c r="D140" s="5"/>
    </row>
    <row r="141" spans="1:4" x14ac:dyDescent="0.25">
      <c r="A141" s="30"/>
      <c r="D141" s="5"/>
    </row>
    <row r="142" spans="1:4" x14ac:dyDescent="0.25">
      <c r="A142" s="30"/>
      <c r="D142" s="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99</vt:i4>
      </vt:variant>
      <vt:variant>
        <vt:lpstr>Named Ranges</vt:lpstr>
      </vt:variant>
      <vt:variant>
        <vt:i4>1</vt:i4>
      </vt:variant>
    </vt:vector>
  </HeadingPairs>
  <TitlesOfParts>
    <vt:vector size="100" baseType="lpstr">
      <vt:lpstr>T.26.04.A</vt:lpstr>
      <vt:lpstr>T.35.04.A</vt:lpstr>
      <vt:lpstr>T.45.04.A</vt:lpstr>
      <vt:lpstr>T.55.04.A</vt:lpstr>
      <vt:lpstr>T.26.04.B</vt:lpstr>
      <vt:lpstr>T.35.04.B</vt:lpstr>
      <vt:lpstr>T.45.04.B</vt:lpstr>
      <vt:lpstr>T.55.04.B</vt:lpstr>
      <vt:lpstr>T.26.04.C</vt:lpstr>
      <vt:lpstr>T.35.04.C</vt:lpstr>
      <vt:lpstr>T.45.04.C</vt:lpstr>
      <vt:lpstr>T.55.04.C</vt:lpstr>
      <vt:lpstr>T.26.04.D</vt:lpstr>
      <vt:lpstr>T.35.04.D</vt:lpstr>
      <vt:lpstr>T.45.04.D</vt:lpstr>
      <vt:lpstr>T.55.04.D</vt:lpstr>
      <vt:lpstr>T.26.04.E</vt:lpstr>
      <vt:lpstr>T.35.04.E</vt:lpstr>
      <vt:lpstr>T.45.04.E</vt:lpstr>
      <vt:lpstr>T.55.04.E</vt:lpstr>
      <vt:lpstr>T.26.04.F</vt:lpstr>
      <vt:lpstr>T.35.04.F</vt:lpstr>
      <vt:lpstr>T.45.04.F</vt:lpstr>
      <vt:lpstr>T.55.04.F</vt:lpstr>
      <vt:lpstr>S.26.04.A</vt:lpstr>
      <vt:lpstr>S.35.04.A</vt:lpstr>
      <vt:lpstr>S.45.04.A</vt:lpstr>
      <vt:lpstr>S.55.04.A</vt:lpstr>
      <vt:lpstr>S.26.04.B</vt:lpstr>
      <vt:lpstr>S.35.04.B</vt:lpstr>
      <vt:lpstr>S.45.04.B</vt:lpstr>
      <vt:lpstr>S.55.04.B</vt:lpstr>
      <vt:lpstr>S.26.04.C</vt:lpstr>
      <vt:lpstr>S.35.04.C</vt:lpstr>
      <vt:lpstr>S.45.04.C</vt:lpstr>
      <vt:lpstr>S.55.04.C</vt:lpstr>
      <vt:lpstr>S.26.04.D</vt:lpstr>
      <vt:lpstr>S.35.04.D</vt:lpstr>
      <vt:lpstr>S.45.04.D</vt:lpstr>
      <vt:lpstr>S.55.04.D</vt:lpstr>
      <vt:lpstr>S.26.04.E</vt:lpstr>
      <vt:lpstr>S.35.04.E</vt:lpstr>
      <vt:lpstr>S.45.04.E</vt:lpstr>
      <vt:lpstr>S.55.04.E</vt:lpstr>
      <vt:lpstr>S.26.04.F</vt:lpstr>
      <vt:lpstr>S.35.04.F</vt:lpstr>
      <vt:lpstr>S.45.04.F</vt:lpstr>
      <vt:lpstr>S.55.04.F</vt:lpstr>
      <vt:lpstr>T.26.04.A (2)</vt:lpstr>
      <vt:lpstr>T.35.04.A (2)</vt:lpstr>
      <vt:lpstr>T.45.04.A (2)</vt:lpstr>
      <vt:lpstr>T.55.04.A (2)</vt:lpstr>
      <vt:lpstr>T.26.04.B (2)</vt:lpstr>
      <vt:lpstr>T.35.04.B (2)</vt:lpstr>
      <vt:lpstr>T.45.04.B (2)</vt:lpstr>
      <vt:lpstr>T.55.04.B (2)</vt:lpstr>
      <vt:lpstr>T.26.04.C (2)</vt:lpstr>
      <vt:lpstr>T.35.04.C (2)</vt:lpstr>
      <vt:lpstr>T.45.04.C (2)</vt:lpstr>
      <vt:lpstr>T.55.04.C (2)</vt:lpstr>
      <vt:lpstr>T.26.04.D (2)</vt:lpstr>
      <vt:lpstr>T.35.04.D (2)</vt:lpstr>
      <vt:lpstr>T.45.04.D (2)</vt:lpstr>
      <vt:lpstr>T.55.04.D (2)</vt:lpstr>
      <vt:lpstr>T.26.04.E (2)</vt:lpstr>
      <vt:lpstr>T.35.04.E (2)</vt:lpstr>
      <vt:lpstr>T.45.04.E (2)</vt:lpstr>
      <vt:lpstr>T.55.04.E (2)</vt:lpstr>
      <vt:lpstr>T.26.04.F (2)</vt:lpstr>
      <vt:lpstr>T.35.04.F (2)</vt:lpstr>
      <vt:lpstr>T.45.04.F (2)</vt:lpstr>
      <vt:lpstr>T.55.04.F (2)</vt:lpstr>
      <vt:lpstr>S.26.04.A (2)</vt:lpstr>
      <vt:lpstr>S.35.04.A (2)</vt:lpstr>
      <vt:lpstr>S.45.04.A (2)</vt:lpstr>
      <vt:lpstr>S.55.04.A (2)</vt:lpstr>
      <vt:lpstr>S.26.04.B (2)</vt:lpstr>
      <vt:lpstr>S.35.04.B (2)</vt:lpstr>
      <vt:lpstr>S.45.04.B (2)</vt:lpstr>
      <vt:lpstr>S.55.04.B (2)</vt:lpstr>
      <vt:lpstr>S.26.04.C (2)</vt:lpstr>
      <vt:lpstr>S.35.04.C (2)</vt:lpstr>
      <vt:lpstr>S.45.04.C (2)</vt:lpstr>
      <vt:lpstr>S.55.04.C (2)</vt:lpstr>
      <vt:lpstr>S.26.04.D (2)</vt:lpstr>
      <vt:lpstr>S.35.04.D (2)</vt:lpstr>
      <vt:lpstr>S.45.04.D (2)</vt:lpstr>
      <vt:lpstr>S.55.04.D (2)</vt:lpstr>
      <vt:lpstr>S.26.04.E (2)</vt:lpstr>
      <vt:lpstr>S.35.04.E (2)</vt:lpstr>
      <vt:lpstr>S.45.04.E (2)</vt:lpstr>
      <vt:lpstr>S.55.04.E (2)</vt:lpstr>
      <vt:lpstr>S.26.04.F (2)</vt:lpstr>
      <vt:lpstr>S.35.04.F (2)</vt:lpstr>
      <vt:lpstr>S.45.04.F (2)</vt:lpstr>
      <vt:lpstr>S.55.04.F (2)</vt:lpstr>
      <vt:lpstr>Premiums</vt:lpstr>
      <vt:lpstr>Mortalities</vt:lpstr>
      <vt:lpstr>EconomicRates</vt:lpstr>
      <vt:lpstr>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 Gerlyand</dc:creator>
  <cp:lastModifiedBy>Alex Gerlyand</cp:lastModifiedBy>
  <dcterms:created xsi:type="dcterms:W3CDTF">2024-03-18T09:56:49Z</dcterms:created>
  <dcterms:modified xsi:type="dcterms:W3CDTF">2024-03-20T06:00:34Z</dcterms:modified>
</cp:coreProperties>
</file>